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300" yWindow="360" windowWidth="20325" windowHeight="8145" tabRatio="907"/>
  </bookViews>
  <sheets>
    <sheet name="1473 FX" sheetId="1" r:id="rId1"/>
    <sheet name="1474 FX" sheetId="51" r:id="rId2"/>
    <sheet name="1475 FX" sheetId="52" r:id="rId3"/>
    <sheet name="1476 FX" sheetId="50" r:id="rId4"/>
    <sheet name="1603 FX" sheetId="62" r:id="rId5"/>
    <sheet name="1604 FX" sheetId="63" r:id="rId6"/>
    <sheet name="Spare van FX" sheetId="64" state="hidden" r:id="rId7"/>
    <sheet name="Daily Fixed" sheetId="59" r:id="rId8"/>
    <sheet name="Fixed Routes" sheetId="53" r:id="rId9"/>
    <sheet name="1473 PARA" sheetId="54" state="hidden" r:id="rId10"/>
    <sheet name="1474 PARA" sheetId="56" state="hidden" r:id="rId11"/>
    <sheet name="1475 PARA" sheetId="57" state="hidden" r:id="rId12"/>
    <sheet name="1476 PARA" sheetId="55" state="hidden" r:id="rId13"/>
    <sheet name="1603 Para" sheetId="60" r:id="rId14"/>
    <sheet name="1604 Para" sheetId="61" r:id="rId15"/>
    <sheet name="Spare van Para" sheetId="58" state="hidden" r:id="rId16"/>
    <sheet name="PARA Consolidated" sheetId="45" r:id="rId17"/>
    <sheet name="Daily Totals" sheetId="44" r:id="rId18"/>
    <sheet name="Hours Summary" sheetId="19" r:id="rId19"/>
    <sheet name="Miles Summary" sheetId="43" r:id="rId20"/>
    <sheet name="VIN" sheetId="18" r:id="rId21"/>
  </sheets>
  <definedNames>
    <definedName name="_xlnm._FilterDatabase" localSheetId="16" hidden="1">'PARA Consolidated'!$A$1:$N$343</definedName>
  </definedNames>
  <calcPr calcId="152511"/>
</workbook>
</file>

<file path=xl/calcChain.xml><?xml version="1.0" encoding="utf-8"?>
<calcChain xmlns="http://schemas.openxmlformats.org/spreadsheetml/2006/main">
  <c r="AE94" i="50" l="1"/>
  <c r="AS94" i="50"/>
  <c r="H338" i="45" l="1"/>
  <c r="I338" i="45" s="1"/>
  <c r="J338" i="45" s="1"/>
  <c r="G338" i="45"/>
  <c r="H308" i="45"/>
  <c r="I308" i="45" s="1"/>
  <c r="J308" i="45" s="1"/>
  <c r="E308" i="44" s="1"/>
  <c r="I308" i="44" s="1"/>
  <c r="G308" i="45"/>
  <c r="H277" i="45"/>
  <c r="G277" i="45"/>
  <c r="H247" i="45"/>
  <c r="G247" i="45"/>
  <c r="I247" i="45" s="1"/>
  <c r="J247" i="45" s="1"/>
  <c r="H216" i="45"/>
  <c r="I216" i="45" s="1"/>
  <c r="J216" i="45" s="1"/>
  <c r="G216" i="45"/>
  <c r="H185" i="45"/>
  <c r="I185" i="45" s="1"/>
  <c r="J185" i="45" s="1"/>
  <c r="G185" i="45"/>
  <c r="H155" i="45"/>
  <c r="G155" i="45"/>
  <c r="H124" i="45"/>
  <c r="G124" i="45"/>
  <c r="I124" i="45" s="1"/>
  <c r="J124" i="45" s="1"/>
  <c r="E124" i="44" s="1"/>
  <c r="I124" i="44" s="1"/>
  <c r="H94" i="45"/>
  <c r="G94" i="45"/>
  <c r="H63" i="45"/>
  <c r="G63" i="45"/>
  <c r="H367" i="45"/>
  <c r="G367" i="45"/>
  <c r="C367" i="45"/>
  <c r="B367" i="45"/>
  <c r="H366" i="45"/>
  <c r="G366" i="45"/>
  <c r="C366" i="45"/>
  <c r="B366" i="45"/>
  <c r="H365" i="45"/>
  <c r="G365" i="45"/>
  <c r="C365" i="45"/>
  <c r="B365" i="45"/>
  <c r="H364" i="45"/>
  <c r="G364" i="45"/>
  <c r="C364" i="45"/>
  <c r="D364" i="45" s="1"/>
  <c r="E364" i="45" s="1"/>
  <c r="D364" i="44" s="1"/>
  <c r="B364" i="45"/>
  <c r="H363" i="45"/>
  <c r="G363" i="45"/>
  <c r="C363" i="45"/>
  <c r="B363" i="45"/>
  <c r="H362" i="45"/>
  <c r="G362" i="45"/>
  <c r="C362" i="45"/>
  <c r="B362" i="45"/>
  <c r="H361" i="45"/>
  <c r="G361" i="45"/>
  <c r="C361" i="45"/>
  <c r="B361" i="45"/>
  <c r="H360" i="45"/>
  <c r="G360" i="45"/>
  <c r="C360" i="45"/>
  <c r="D360" i="45" s="1"/>
  <c r="E360" i="45" s="1"/>
  <c r="D360" i="44" s="1"/>
  <c r="B360" i="45"/>
  <c r="H359" i="45"/>
  <c r="G359" i="45"/>
  <c r="C359" i="45"/>
  <c r="D359" i="45" s="1"/>
  <c r="E359" i="45" s="1"/>
  <c r="D359" i="44" s="1"/>
  <c r="B359" i="45"/>
  <c r="H358" i="45"/>
  <c r="I358" i="45" s="1"/>
  <c r="G358" i="45"/>
  <c r="C358" i="45"/>
  <c r="B358" i="45"/>
  <c r="J357" i="45"/>
  <c r="E357" i="44" s="1"/>
  <c r="H357" i="45"/>
  <c r="I357" i="45" s="1"/>
  <c r="G357" i="45"/>
  <c r="C357" i="45"/>
  <c r="B357" i="45"/>
  <c r="H356" i="45"/>
  <c r="I356" i="45" s="1"/>
  <c r="G356" i="45"/>
  <c r="C356" i="45"/>
  <c r="B356" i="45"/>
  <c r="I355" i="45"/>
  <c r="J355" i="45" s="1"/>
  <c r="E355" i="44" s="1"/>
  <c r="H355" i="45"/>
  <c r="G355" i="45"/>
  <c r="C355" i="45"/>
  <c r="B355" i="45"/>
  <c r="H354" i="45"/>
  <c r="G354" i="45"/>
  <c r="C354" i="45"/>
  <c r="B354" i="45"/>
  <c r="H353" i="45"/>
  <c r="G353" i="45"/>
  <c r="C353" i="45"/>
  <c r="B353" i="45"/>
  <c r="H352" i="45"/>
  <c r="G352" i="45"/>
  <c r="C352" i="45"/>
  <c r="D352" i="45" s="1"/>
  <c r="E352" i="45" s="1"/>
  <c r="D352" i="44" s="1"/>
  <c r="B352" i="45"/>
  <c r="H351" i="45"/>
  <c r="G351" i="45"/>
  <c r="C351" i="45"/>
  <c r="B351" i="45"/>
  <c r="H350" i="45"/>
  <c r="G350" i="45"/>
  <c r="C350" i="45"/>
  <c r="B350" i="45"/>
  <c r="H349" i="45"/>
  <c r="I349" i="45" s="1"/>
  <c r="L349" i="45" s="1"/>
  <c r="G349" i="45"/>
  <c r="C349" i="45"/>
  <c r="B349" i="45"/>
  <c r="H348" i="45"/>
  <c r="G348" i="45"/>
  <c r="C348" i="45"/>
  <c r="D348" i="45" s="1"/>
  <c r="E348" i="45" s="1"/>
  <c r="D348" i="44" s="1"/>
  <c r="B348" i="45"/>
  <c r="H347" i="45"/>
  <c r="G347" i="45"/>
  <c r="C347" i="45"/>
  <c r="D347" i="45" s="1"/>
  <c r="E347" i="45" s="1"/>
  <c r="D347" i="44" s="1"/>
  <c r="B347" i="45"/>
  <c r="H346" i="45"/>
  <c r="G346" i="45"/>
  <c r="C346" i="45"/>
  <c r="B346" i="45"/>
  <c r="H345" i="45"/>
  <c r="G345" i="45"/>
  <c r="C345" i="45"/>
  <c r="B345" i="45"/>
  <c r="H344" i="45"/>
  <c r="G344" i="45"/>
  <c r="C344" i="45"/>
  <c r="D344" i="45" s="1"/>
  <c r="E344" i="45" s="1"/>
  <c r="D344" i="44" s="1"/>
  <c r="B344" i="45"/>
  <c r="H343" i="45"/>
  <c r="G343" i="45"/>
  <c r="I343" i="45" s="1"/>
  <c r="J343" i="45" s="1"/>
  <c r="C343" i="45"/>
  <c r="D343" i="45" s="1"/>
  <c r="E343" i="45" s="1"/>
  <c r="D343" i="44" s="1"/>
  <c r="B343" i="45"/>
  <c r="H342" i="45"/>
  <c r="G342" i="45"/>
  <c r="C342" i="45"/>
  <c r="D342" i="45" s="1"/>
  <c r="E342" i="45" s="1"/>
  <c r="D342" i="44" s="1"/>
  <c r="B342" i="45"/>
  <c r="I341" i="45"/>
  <c r="J341" i="45" s="1"/>
  <c r="H341" i="45"/>
  <c r="G341" i="45"/>
  <c r="C341" i="45"/>
  <c r="B341" i="45"/>
  <c r="M340" i="45"/>
  <c r="H340" i="45"/>
  <c r="I340" i="45" s="1"/>
  <c r="J340" i="45" s="1"/>
  <c r="G340" i="45"/>
  <c r="C340" i="45"/>
  <c r="B340" i="45"/>
  <c r="H339" i="45"/>
  <c r="G339" i="45"/>
  <c r="C339" i="45"/>
  <c r="D339" i="45" s="1"/>
  <c r="E339" i="45" s="1"/>
  <c r="D339" i="44" s="1"/>
  <c r="B339" i="45"/>
  <c r="C338" i="45"/>
  <c r="B338" i="45"/>
  <c r="D338" i="45" s="1"/>
  <c r="E338" i="45" s="1"/>
  <c r="H337" i="45"/>
  <c r="G337" i="45"/>
  <c r="C337" i="45"/>
  <c r="B337" i="45"/>
  <c r="H336" i="45"/>
  <c r="G336" i="45"/>
  <c r="C336" i="45"/>
  <c r="B336" i="45"/>
  <c r="H335" i="45"/>
  <c r="G335" i="45"/>
  <c r="C335" i="45"/>
  <c r="D335" i="45" s="1"/>
  <c r="E335" i="45" s="1"/>
  <c r="D335" i="44" s="1"/>
  <c r="B335" i="45"/>
  <c r="H334" i="45"/>
  <c r="G334" i="45"/>
  <c r="D334" i="45"/>
  <c r="E334" i="45" s="1"/>
  <c r="D334" i="44" s="1"/>
  <c r="C334" i="45"/>
  <c r="B334" i="45"/>
  <c r="H333" i="45"/>
  <c r="G333" i="45"/>
  <c r="D333" i="45"/>
  <c r="E333" i="45" s="1"/>
  <c r="D333" i="44" s="1"/>
  <c r="C333" i="45"/>
  <c r="B333" i="45"/>
  <c r="H332" i="45"/>
  <c r="G332" i="45"/>
  <c r="C332" i="45"/>
  <c r="B332" i="45"/>
  <c r="H331" i="45"/>
  <c r="G331" i="45"/>
  <c r="C331" i="45"/>
  <c r="D331" i="45" s="1"/>
  <c r="E331" i="45" s="1"/>
  <c r="D331" i="44" s="1"/>
  <c r="B331" i="45"/>
  <c r="H330" i="45"/>
  <c r="G330" i="45"/>
  <c r="D330" i="45"/>
  <c r="E330" i="45" s="1"/>
  <c r="D330" i="44" s="1"/>
  <c r="C330" i="45"/>
  <c r="B330" i="45"/>
  <c r="H329" i="45"/>
  <c r="G329" i="45"/>
  <c r="C329" i="45"/>
  <c r="B329" i="45"/>
  <c r="H328" i="45"/>
  <c r="G328" i="45"/>
  <c r="C328" i="45"/>
  <c r="B328" i="45"/>
  <c r="D328" i="45" s="1"/>
  <c r="E328" i="45" s="1"/>
  <c r="D328" i="44" s="1"/>
  <c r="I327" i="45"/>
  <c r="J327" i="45" s="1"/>
  <c r="H327" i="45"/>
  <c r="G327" i="45"/>
  <c r="C327" i="45"/>
  <c r="B327" i="45"/>
  <c r="L327" i="45" s="1"/>
  <c r="H326" i="45"/>
  <c r="G326" i="45"/>
  <c r="C326" i="45"/>
  <c r="B326" i="45"/>
  <c r="I325" i="45"/>
  <c r="J325" i="45" s="1"/>
  <c r="E325" i="44" s="1"/>
  <c r="H325" i="45"/>
  <c r="G325" i="45"/>
  <c r="C325" i="45"/>
  <c r="B325" i="45"/>
  <c r="H324" i="45"/>
  <c r="G324" i="45"/>
  <c r="C324" i="45"/>
  <c r="B324" i="45"/>
  <c r="H323" i="45"/>
  <c r="I323" i="45" s="1"/>
  <c r="J323" i="45" s="1"/>
  <c r="G323" i="45"/>
  <c r="C323" i="45"/>
  <c r="B323" i="45"/>
  <c r="H322" i="45"/>
  <c r="G322" i="45"/>
  <c r="C322" i="45"/>
  <c r="D322" i="45" s="1"/>
  <c r="E322" i="45" s="1"/>
  <c r="D322" i="44" s="1"/>
  <c r="B322" i="45"/>
  <c r="I321" i="45"/>
  <c r="J321" i="45" s="1"/>
  <c r="E321" i="44" s="1"/>
  <c r="H321" i="45"/>
  <c r="G321" i="45"/>
  <c r="C321" i="45"/>
  <c r="B321" i="45"/>
  <c r="I320" i="45"/>
  <c r="J320" i="45" s="1"/>
  <c r="E320" i="44" s="1"/>
  <c r="H320" i="45"/>
  <c r="G320" i="45"/>
  <c r="D320" i="45"/>
  <c r="E320" i="45" s="1"/>
  <c r="D320" i="44" s="1"/>
  <c r="K320" i="44" s="1"/>
  <c r="C320" i="45"/>
  <c r="B320" i="45"/>
  <c r="H319" i="45"/>
  <c r="G319" i="45"/>
  <c r="C319" i="45"/>
  <c r="D319" i="45" s="1"/>
  <c r="E319" i="45" s="1"/>
  <c r="D319" i="44" s="1"/>
  <c r="B319" i="45"/>
  <c r="H318" i="45"/>
  <c r="G318" i="45"/>
  <c r="C318" i="45"/>
  <c r="B318" i="45"/>
  <c r="D318" i="45" s="1"/>
  <c r="E318" i="45" s="1"/>
  <c r="D318" i="44" s="1"/>
  <c r="H317" i="45"/>
  <c r="I317" i="45" s="1"/>
  <c r="J317" i="45" s="1"/>
  <c r="E317" i="44" s="1"/>
  <c r="G317" i="45"/>
  <c r="C317" i="45"/>
  <c r="B317" i="45"/>
  <c r="I316" i="45"/>
  <c r="L316" i="45" s="1"/>
  <c r="H316" i="45"/>
  <c r="G316" i="45"/>
  <c r="C316" i="45"/>
  <c r="D316" i="45" s="1"/>
  <c r="E316" i="45" s="1"/>
  <c r="D316" i="44" s="1"/>
  <c r="B316" i="45"/>
  <c r="H315" i="45"/>
  <c r="G315" i="45"/>
  <c r="C315" i="45"/>
  <c r="D315" i="45" s="1"/>
  <c r="E315" i="45" s="1"/>
  <c r="D315" i="44" s="1"/>
  <c r="B315" i="45"/>
  <c r="H314" i="45"/>
  <c r="G314" i="45"/>
  <c r="C314" i="45"/>
  <c r="D314" i="45" s="1"/>
  <c r="E314" i="45" s="1"/>
  <c r="D314" i="44" s="1"/>
  <c r="B314" i="45"/>
  <c r="H313" i="45"/>
  <c r="G313" i="45"/>
  <c r="C313" i="45"/>
  <c r="B313" i="45"/>
  <c r="H312" i="45"/>
  <c r="G312" i="45"/>
  <c r="I312" i="45" s="1"/>
  <c r="D312" i="45"/>
  <c r="E312" i="45" s="1"/>
  <c r="D312" i="44" s="1"/>
  <c r="C312" i="45"/>
  <c r="B312" i="45"/>
  <c r="H311" i="45"/>
  <c r="G311" i="45"/>
  <c r="C311" i="45"/>
  <c r="D311" i="45" s="1"/>
  <c r="E311" i="45" s="1"/>
  <c r="D311" i="44" s="1"/>
  <c r="B311" i="45"/>
  <c r="H310" i="45"/>
  <c r="G310" i="45"/>
  <c r="C310" i="45"/>
  <c r="B310" i="45"/>
  <c r="H309" i="45"/>
  <c r="I309" i="45" s="1"/>
  <c r="J309" i="45" s="1"/>
  <c r="E309" i="44" s="1"/>
  <c r="G309" i="45"/>
  <c r="C309" i="45"/>
  <c r="D309" i="45" s="1"/>
  <c r="E309" i="45" s="1"/>
  <c r="D309" i="44" s="1"/>
  <c r="B309" i="45"/>
  <c r="C308" i="45"/>
  <c r="B308" i="45"/>
  <c r="H307" i="45"/>
  <c r="G307" i="45"/>
  <c r="C307" i="45"/>
  <c r="D307" i="45" s="1"/>
  <c r="E307" i="45" s="1"/>
  <c r="D307" i="44" s="1"/>
  <c r="B307" i="45"/>
  <c r="I306" i="45"/>
  <c r="J306" i="45" s="1"/>
  <c r="E306" i="44" s="1"/>
  <c r="H306" i="45"/>
  <c r="G306" i="45"/>
  <c r="C306" i="45"/>
  <c r="B306" i="45"/>
  <c r="L306" i="45" s="1"/>
  <c r="H305" i="45"/>
  <c r="G305" i="45"/>
  <c r="D305" i="45"/>
  <c r="E305" i="45" s="1"/>
  <c r="D305" i="44" s="1"/>
  <c r="C305" i="45"/>
  <c r="B305" i="45"/>
  <c r="H304" i="45"/>
  <c r="G304" i="45"/>
  <c r="C304" i="45"/>
  <c r="B304" i="45"/>
  <c r="H303" i="45"/>
  <c r="G303" i="45"/>
  <c r="D303" i="45"/>
  <c r="E303" i="45" s="1"/>
  <c r="D303" i="44" s="1"/>
  <c r="C303" i="45"/>
  <c r="B303" i="45"/>
  <c r="H302" i="45"/>
  <c r="G302" i="45"/>
  <c r="C302" i="45"/>
  <c r="B302" i="45"/>
  <c r="H301" i="45"/>
  <c r="G301" i="45"/>
  <c r="C301" i="45"/>
  <c r="D301" i="45" s="1"/>
  <c r="E301" i="45" s="1"/>
  <c r="D301" i="44" s="1"/>
  <c r="B301" i="45"/>
  <c r="H300" i="45"/>
  <c r="G300" i="45"/>
  <c r="I300" i="45" s="1"/>
  <c r="J300" i="45" s="1"/>
  <c r="E300" i="44" s="1"/>
  <c r="C300" i="45"/>
  <c r="D300" i="45" s="1"/>
  <c r="E300" i="45" s="1"/>
  <c r="D300" i="44" s="1"/>
  <c r="K300" i="44" s="1"/>
  <c r="B300" i="45"/>
  <c r="H299" i="45"/>
  <c r="G299" i="45"/>
  <c r="E299" i="45"/>
  <c r="D299" i="44" s="1"/>
  <c r="D299" i="45"/>
  <c r="C299" i="45"/>
  <c r="B299" i="45"/>
  <c r="H298" i="45"/>
  <c r="G298" i="45"/>
  <c r="C298" i="45"/>
  <c r="B298" i="45"/>
  <c r="H297" i="45"/>
  <c r="G297" i="45"/>
  <c r="C297" i="45"/>
  <c r="B297" i="45"/>
  <c r="I296" i="45"/>
  <c r="J296" i="45" s="1"/>
  <c r="E296" i="44" s="1"/>
  <c r="H296" i="45"/>
  <c r="G296" i="45"/>
  <c r="C296" i="45"/>
  <c r="B296" i="45"/>
  <c r="H295" i="45"/>
  <c r="G295" i="45"/>
  <c r="C295" i="45"/>
  <c r="D295" i="45" s="1"/>
  <c r="E295" i="45" s="1"/>
  <c r="D295" i="44" s="1"/>
  <c r="B295" i="45"/>
  <c r="H294" i="45"/>
  <c r="I294" i="45" s="1"/>
  <c r="J294" i="45" s="1"/>
  <c r="E294" i="44" s="1"/>
  <c r="G294" i="45"/>
  <c r="C294" i="45"/>
  <c r="B294" i="45"/>
  <c r="H293" i="45"/>
  <c r="G293" i="45"/>
  <c r="E293" i="45"/>
  <c r="D293" i="44" s="1"/>
  <c r="C293" i="45"/>
  <c r="B293" i="45"/>
  <c r="D293" i="45" s="1"/>
  <c r="H292" i="45"/>
  <c r="G292" i="45"/>
  <c r="C292" i="45"/>
  <c r="D292" i="45" s="1"/>
  <c r="E292" i="45" s="1"/>
  <c r="D292" i="44" s="1"/>
  <c r="B292" i="45"/>
  <c r="H291" i="45"/>
  <c r="G291" i="45"/>
  <c r="D291" i="45"/>
  <c r="E291" i="45" s="1"/>
  <c r="D291" i="44" s="1"/>
  <c r="C291" i="45"/>
  <c r="B291" i="45"/>
  <c r="H290" i="45"/>
  <c r="G290" i="45"/>
  <c r="C290" i="45"/>
  <c r="B290" i="45"/>
  <c r="H289" i="45"/>
  <c r="G289" i="45"/>
  <c r="D289" i="45"/>
  <c r="E289" i="45" s="1"/>
  <c r="D289" i="44" s="1"/>
  <c r="C289" i="45"/>
  <c r="B289" i="45"/>
  <c r="H288" i="45"/>
  <c r="G288" i="45"/>
  <c r="C288" i="45"/>
  <c r="D288" i="45" s="1"/>
  <c r="E288" i="45" s="1"/>
  <c r="D288" i="44" s="1"/>
  <c r="B288" i="45"/>
  <c r="H287" i="45"/>
  <c r="G287" i="45"/>
  <c r="D287" i="45"/>
  <c r="E287" i="45" s="1"/>
  <c r="D287" i="44" s="1"/>
  <c r="C287" i="45"/>
  <c r="B287" i="45"/>
  <c r="H286" i="45"/>
  <c r="G286" i="45"/>
  <c r="C286" i="45"/>
  <c r="B286" i="45"/>
  <c r="H285" i="45"/>
  <c r="G285" i="45"/>
  <c r="D285" i="45"/>
  <c r="E285" i="45" s="1"/>
  <c r="D285" i="44" s="1"/>
  <c r="C285" i="45"/>
  <c r="B285" i="45"/>
  <c r="H284" i="45"/>
  <c r="G284" i="45"/>
  <c r="C284" i="45"/>
  <c r="D284" i="45" s="1"/>
  <c r="E284" i="45" s="1"/>
  <c r="D284" i="44" s="1"/>
  <c r="B284" i="45"/>
  <c r="H283" i="45"/>
  <c r="G283" i="45"/>
  <c r="C283" i="45"/>
  <c r="D283" i="45" s="1"/>
  <c r="E283" i="45" s="1"/>
  <c r="D283" i="44" s="1"/>
  <c r="B283" i="45"/>
  <c r="H282" i="45"/>
  <c r="I282" i="45" s="1"/>
  <c r="J282" i="45" s="1"/>
  <c r="E282" i="44" s="1"/>
  <c r="G282" i="45"/>
  <c r="C282" i="45"/>
  <c r="D282" i="45" s="1"/>
  <c r="E282" i="45" s="1"/>
  <c r="D282" i="44" s="1"/>
  <c r="K282" i="44" s="1"/>
  <c r="B282" i="45"/>
  <c r="H281" i="45"/>
  <c r="G281" i="45"/>
  <c r="D281" i="45"/>
  <c r="E281" i="45" s="1"/>
  <c r="D281" i="44" s="1"/>
  <c r="C281" i="45"/>
  <c r="B281" i="45"/>
  <c r="H280" i="45"/>
  <c r="G280" i="45"/>
  <c r="C280" i="45"/>
  <c r="D280" i="45" s="1"/>
  <c r="E280" i="45" s="1"/>
  <c r="D280" i="44" s="1"/>
  <c r="B280" i="45"/>
  <c r="H279" i="45"/>
  <c r="G279" i="45"/>
  <c r="C279" i="45"/>
  <c r="B279" i="45"/>
  <c r="H278" i="45"/>
  <c r="G278" i="45"/>
  <c r="C278" i="45"/>
  <c r="B278" i="45"/>
  <c r="C277" i="45"/>
  <c r="B277" i="45"/>
  <c r="H276" i="45"/>
  <c r="G276" i="45"/>
  <c r="C276" i="45"/>
  <c r="D276" i="45" s="1"/>
  <c r="E276" i="45" s="1"/>
  <c r="D276" i="44" s="1"/>
  <c r="B276" i="45"/>
  <c r="H275" i="45"/>
  <c r="G275" i="45"/>
  <c r="C275" i="45"/>
  <c r="B275" i="45"/>
  <c r="H274" i="45"/>
  <c r="G274" i="45"/>
  <c r="C274" i="45"/>
  <c r="D274" i="45" s="1"/>
  <c r="E274" i="45" s="1"/>
  <c r="D274" i="44" s="1"/>
  <c r="B274" i="45"/>
  <c r="H273" i="45"/>
  <c r="G273" i="45"/>
  <c r="C273" i="45"/>
  <c r="B273" i="45"/>
  <c r="D273" i="45" s="1"/>
  <c r="E273" i="45" s="1"/>
  <c r="D273" i="44" s="1"/>
  <c r="H272" i="45"/>
  <c r="I272" i="45" s="1"/>
  <c r="J272" i="45" s="1"/>
  <c r="E272" i="44" s="1"/>
  <c r="G272" i="45"/>
  <c r="C272" i="45"/>
  <c r="B272" i="45"/>
  <c r="H271" i="45"/>
  <c r="G271" i="45"/>
  <c r="C271" i="45"/>
  <c r="B271" i="45"/>
  <c r="H270" i="45"/>
  <c r="G270" i="45"/>
  <c r="C270" i="45"/>
  <c r="B270" i="45"/>
  <c r="H269" i="45"/>
  <c r="G269" i="45"/>
  <c r="C269" i="45"/>
  <c r="B269" i="45"/>
  <c r="H268" i="45"/>
  <c r="I268" i="45" s="1"/>
  <c r="J268" i="45" s="1"/>
  <c r="E268" i="44" s="1"/>
  <c r="G268" i="45"/>
  <c r="C268" i="45"/>
  <c r="B268" i="45"/>
  <c r="H267" i="45"/>
  <c r="G267" i="45"/>
  <c r="C267" i="45"/>
  <c r="D267" i="45" s="1"/>
  <c r="E267" i="45" s="1"/>
  <c r="D267" i="44" s="1"/>
  <c r="B267" i="45"/>
  <c r="H266" i="45"/>
  <c r="I266" i="45" s="1"/>
  <c r="J266" i="45" s="1"/>
  <c r="E266" i="44" s="1"/>
  <c r="G266" i="45"/>
  <c r="C266" i="45"/>
  <c r="D266" i="45" s="1"/>
  <c r="E266" i="45" s="1"/>
  <c r="D266" i="44" s="1"/>
  <c r="B266" i="45"/>
  <c r="H265" i="45"/>
  <c r="G265" i="45"/>
  <c r="C265" i="45"/>
  <c r="D265" i="45" s="1"/>
  <c r="E265" i="45" s="1"/>
  <c r="D265" i="44" s="1"/>
  <c r="B265" i="45"/>
  <c r="H264" i="45"/>
  <c r="G264" i="45"/>
  <c r="C264" i="45"/>
  <c r="B264" i="45"/>
  <c r="H263" i="45"/>
  <c r="G263" i="45"/>
  <c r="C263" i="45"/>
  <c r="B263" i="45"/>
  <c r="D263" i="45" s="1"/>
  <c r="E263" i="45" s="1"/>
  <c r="D263" i="44" s="1"/>
  <c r="H262" i="45"/>
  <c r="G262" i="45"/>
  <c r="C262" i="45"/>
  <c r="B262" i="45"/>
  <c r="H261" i="45"/>
  <c r="G261" i="45"/>
  <c r="C261" i="45"/>
  <c r="D261" i="45" s="1"/>
  <c r="E261" i="45" s="1"/>
  <c r="D261" i="44" s="1"/>
  <c r="B261" i="45"/>
  <c r="H260" i="45"/>
  <c r="G260" i="45"/>
  <c r="C260" i="45"/>
  <c r="B260" i="45"/>
  <c r="H259" i="45"/>
  <c r="G259" i="45"/>
  <c r="C259" i="45"/>
  <c r="D259" i="45" s="1"/>
  <c r="E259" i="45" s="1"/>
  <c r="D259" i="44" s="1"/>
  <c r="B259" i="45"/>
  <c r="H258" i="45"/>
  <c r="G258" i="45"/>
  <c r="C258" i="45"/>
  <c r="B258" i="45"/>
  <c r="H257" i="45"/>
  <c r="G257" i="45"/>
  <c r="C257" i="45"/>
  <c r="B257" i="45"/>
  <c r="D257" i="45" s="1"/>
  <c r="E257" i="45" s="1"/>
  <c r="D257" i="44" s="1"/>
  <c r="I256" i="45"/>
  <c r="J256" i="45" s="1"/>
  <c r="E256" i="44" s="1"/>
  <c r="H256" i="45"/>
  <c r="G256" i="45"/>
  <c r="C256" i="45"/>
  <c r="B256" i="45"/>
  <c r="H255" i="45"/>
  <c r="G255" i="45"/>
  <c r="C255" i="45"/>
  <c r="D255" i="45" s="1"/>
  <c r="E255" i="45" s="1"/>
  <c r="D255" i="44" s="1"/>
  <c r="B255" i="45"/>
  <c r="H254" i="45"/>
  <c r="G254" i="45"/>
  <c r="C254" i="45"/>
  <c r="B254" i="45"/>
  <c r="H253" i="45"/>
  <c r="G253" i="45"/>
  <c r="C253" i="45"/>
  <c r="B253" i="45"/>
  <c r="H252" i="45"/>
  <c r="G252" i="45"/>
  <c r="C252" i="45"/>
  <c r="B252" i="45"/>
  <c r="H251" i="45"/>
  <c r="G251" i="45"/>
  <c r="C251" i="45"/>
  <c r="D251" i="45" s="1"/>
  <c r="E251" i="45" s="1"/>
  <c r="D251" i="44" s="1"/>
  <c r="B251" i="45"/>
  <c r="I250" i="45"/>
  <c r="J250" i="45" s="1"/>
  <c r="E250" i="44" s="1"/>
  <c r="H250" i="45"/>
  <c r="G250" i="45"/>
  <c r="C250" i="45"/>
  <c r="B250" i="45"/>
  <c r="H249" i="45"/>
  <c r="G249" i="45"/>
  <c r="D249" i="45"/>
  <c r="E249" i="45" s="1"/>
  <c r="D249" i="44" s="1"/>
  <c r="C249" i="45"/>
  <c r="B249" i="45"/>
  <c r="H248" i="45"/>
  <c r="I248" i="45" s="1"/>
  <c r="J248" i="45" s="1"/>
  <c r="E248" i="44" s="1"/>
  <c r="G248" i="45"/>
  <c r="C248" i="45"/>
  <c r="B248" i="45"/>
  <c r="C247" i="45"/>
  <c r="D247" i="45" s="1"/>
  <c r="E247" i="45" s="1"/>
  <c r="B247" i="45"/>
  <c r="H246" i="45"/>
  <c r="I246" i="45" s="1"/>
  <c r="J246" i="45" s="1"/>
  <c r="E246" i="44" s="1"/>
  <c r="G246" i="45"/>
  <c r="C246" i="45"/>
  <c r="B246" i="45"/>
  <c r="H245" i="45"/>
  <c r="G245" i="45"/>
  <c r="C245" i="45"/>
  <c r="D245" i="45" s="1"/>
  <c r="E245" i="45" s="1"/>
  <c r="D245" i="44" s="1"/>
  <c r="B245" i="45"/>
  <c r="H244" i="45"/>
  <c r="I244" i="45" s="1"/>
  <c r="J244" i="45" s="1"/>
  <c r="E244" i="44" s="1"/>
  <c r="G244" i="45"/>
  <c r="C244" i="45"/>
  <c r="B244" i="45"/>
  <c r="H243" i="45"/>
  <c r="G243" i="45"/>
  <c r="C243" i="45"/>
  <c r="D243" i="45" s="1"/>
  <c r="E243" i="45" s="1"/>
  <c r="D243" i="44" s="1"/>
  <c r="B243" i="45"/>
  <c r="H242" i="45"/>
  <c r="G242" i="45"/>
  <c r="C242" i="45"/>
  <c r="B242" i="45"/>
  <c r="H241" i="45"/>
  <c r="G241" i="45"/>
  <c r="C241" i="45"/>
  <c r="D241" i="45" s="1"/>
  <c r="E241" i="45" s="1"/>
  <c r="D241" i="44" s="1"/>
  <c r="B241" i="45"/>
  <c r="H240" i="45"/>
  <c r="G240" i="45"/>
  <c r="C240" i="45"/>
  <c r="B240" i="45"/>
  <c r="H239" i="45"/>
  <c r="G239" i="45"/>
  <c r="C239" i="45"/>
  <c r="B239" i="45"/>
  <c r="H238" i="45"/>
  <c r="I238" i="45" s="1"/>
  <c r="J238" i="45" s="1"/>
  <c r="E238" i="44" s="1"/>
  <c r="G238" i="45"/>
  <c r="C238" i="45"/>
  <c r="B238" i="45"/>
  <c r="H237" i="45"/>
  <c r="G237" i="45"/>
  <c r="C237" i="45"/>
  <c r="B237" i="45"/>
  <c r="H236" i="45"/>
  <c r="G236" i="45"/>
  <c r="C236" i="45"/>
  <c r="B236" i="45"/>
  <c r="H235" i="45"/>
  <c r="G235" i="45"/>
  <c r="C235" i="45"/>
  <c r="D235" i="45" s="1"/>
  <c r="E235" i="45" s="1"/>
  <c r="D235" i="44" s="1"/>
  <c r="B235" i="45"/>
  <c r="H234" i="45"/>
  <c r="G234" i="45"/>
  <c r="C234" i="45"/>
  <c r="B234" i="45"/>
  <c r="H233" i="45"/>
  <c r="G233" i="45"/>
  <c r="C233" i="45"/>
  <c r="B233" i="45"/>
  <c r="H232" i="45"/>
  <c r="I232" i="45" s="1"/>
  <c r="J232" i="45" s="1"/>
  <c r="E232" i="44" s="1"/>
  <c r="G232" i="45"/>
  <c r="C232" i="45"/>
  <c r="D232" i="45" s="1"/>
  <c r="E232" i="45" s="1"/>
  <c r="D232" i="44" s="1"/>
  <c r="B232" i="45"/>
  <c r="H231" i="45"/>
  <c r="G231" i="45"/>
  <c r="C231" i="45"/>
  <c r="B231" i="45"/>
  <c r="H230" i="45"/>
  <c r="G230" i="45"/>
  <c r="C230" i="45"/>
  <c r="B230" i="45"/>
  <c r="H229" i="45"/>
  <c r="G229" i="45"/>
  <c r="C229" i="45"/>
  <c r="B229" i="45"/>
  <c r="D229" i="45" s="1"/>
  <c r="E229" i="45" s="1"/>
  <c r="D229" i="44" s="1"/>
  <c r="H228" i="45"/>
  <c r="G228" i="45"/>
  <c r="C228" i="45"/>
  <c r="B228" i="45"/>
  <c r="H227" i="45"/>
  <c r="G227" i="45"/>
  <c r="C227" i="45"/>
  <c r="D227" i="45" s="1"/>
  <c r="E227" i="45" s="1"/>
  <c r="D227" i="44" s="1"/>
  <c r="B227" i="45"/>
  <c r="H226" i="45"/>
  <c r="G226" i="45"/>
  <c r="C226" i="45"/>
  <c r="D226" i="45" s="1"/>
  <c r="E226" i="45" s="1"/>
  <c r="D226" i="44" s="1"/>
  <c r="B226" i="45"/>
  <c r="H225" i="45"/>
  <c r="G225" i="45"/>
  <c r="C225" i="45"/>
  <c r="B225" i="45"/>
  <c r="H224" i="45"/>
  <c r="G224" i="45"/>
  <c r="C224" i="45"/>
  <c r="B224" i="45"/>
  <c r="H223" i="45"/>
  <c r="G223" i="45"/>
  <c r="C223" i="45"/>
  <c r="D223" i="45" s="1"/>
  <c r="E223" i="45" s="1"/>
  <c r="D223" i="44" s="1"/>
  <c r="B223" i="45"/>
  <c r="H222" i="45"/>
  <c r="G222" i="45"/>
  <c r="C222" i="45"/>
  <c r="B222" i="45"/>
  <c r="H221" i="45"/>
  <c r="G221" i="45"/>
  <c r="C221" i="45"/>
  <c r="B221" i="45"/>
  <c r="H220" i="45"/>
  <c r="G220" i="45"/>
  <c r="C220" i="45"/>
  <c r="B220" i="45"/>
  <c r="H219" i="45"/>
  <c r="I219" i="45" s="1"/>
  <c r="J219" i="45" s="1"/>
  <c r="G219" i="45"/>
  <c r="C219" i="45"/>
  <c r="D219" i="45" s="1"/>
  <c r="E219" i="45" s="1"/>
  <c r="D219" i="44" s="1"/>
  <c r="B219" i="45"/>
  <c r="H218" i="45"/>
  <c r="G218" i="45"/>
  <c r="C218" i="45"/>
  <c r="D218" i="45" s="1"/>
  <c r="E218" i="45" s="1"/>
  <c r="D218" i="44" s="1"/>
  <c r="B218" i="45"/>
  <c r="H217" i="45"/>
  <c r="G217" i="45"/>
  <c r="C217" i="45"/>
  <c r="D217" i="45" s="1"/>
  <c r="E217" i="45" s="1"/>
  <c r="D217" i="44" s="1"/>
  <c r="B217" i="45"/>
  <c r="C216" i="45"/>
  <c r="B216" i="45"/>
  <c r="H215" i="45"/>
  <c r="G215" i="45"/>
  <c r="C215" i="45"/>
  <c r="D215" i="45" s="1"/>
  <c r="E215" i="45" s="1"/>
  <c r="D215" i="44" s="1"/>
  <c r="B215" i="45"/>
  <c r="H214" i="45"/>
  <c r="G214" i="45"/>
  <c r="C214" i="45"/>
  <c r="B214" i="45"/>
  <c r="I213" i="45"/>
  <c r="J213" i="45" s="1"/>
  <c r="H213" i="45"/>
  <c r="G213" i="45"/>
  <c r="C213" i="45"/>
  <c r="B213" i="45"/>
  <c r="L213" i="45" s="1"/>
  <c r="H212" i="45"/>
  <c r="G212" i="45"/>
  <c r="C212" i="45"/>
  <c r="B212" i="45"/>
  <c r="D212" i="45" s="1"/>
  <c r="E212" i="45" s="1"/>
  <c r="D212" i="44" s="1"/>
  <c r="H211" i="45"/>
  <c r="G211" i="45"/>
  <c r="C211" i="45"/>
  <c r="B211" i="45"/>
  <c r="H210" i="45"/>
  <c r="G210" i="45"/>
  <c r="C210" i="45"/>
  <c r="D210" i="45" s="1"/>
  <c r="E210" i="45" s="1"/>
  <c r="D210" i="44" s="1"/>
  <c r="B210" i="45"/>
  <c r="H209" i="45"/>
  <c r="G209" i="45"/>
  <c r="C209" i="45"/>
  <c r="D209" i="45" s="1"/>
  <c r="E209" i="45" s="1"/>
  <c r="D209" i="44" s="1"/>
  <c r="B209" i="45"/>
  <c r="H208" i="45"/>
  <c r="G208" i="45"/>
  <c r="C208" i="45"/>
  <c r="B208" i="45"/>
  <c r="H207" i="45"/>
  <c r="G207" i="45"/>
  <c r="C207" i="45"/>
  <c r="B207" i="45"/>
  <c r="H206" i="45"/>
  <c r="G206" i="45"/>
  <c r="C206" i="45"/>
  <c r="B206" i="45"/>
  <c r="L205" i="45"/>
  <c r="H205" i="45"/>
  <c r="I205" i="45" s="1"/>
  <c r="J205" i="45" s="1"/>
  <c r="G205" i="45"/>
  <c r="C205" i="45"/>
  <c r="D205" i="45" s="1"/>
  <c r="E205" i="45" s="1"/>
  <c r="D205" i="44" s="1"/>
  <c r="B205" i="45"/>
  <c r="H204" i="45"/>
  <c r="G204" i="45"/>
  <c r="C204" i="45"/>
  <c r="B204" i="45"/>
  <c r="H203" i="45"/>
  <c r="G203" i="45"/>
  <c r="C203" i="45"/>
  <c r="B203" i="45"/>
  <c r="H202" i="45"/>
  <c r="G202" i="45"/>
  <c r="C202" i="45"/>
  <c r="B202" i="45"/>
  <c r="H201" i="45"/>
  <c r="G201" i="45"/>
  <c r="C201" i="45"/>
  <c r="B201" i="45"/>
  <c r="H200" i="45"/>
  <c r="G200" i="45"/>
  <c r="C200" i="45"/>
  <c r="B200" i="45"/>
  <c r="H199" i="45"/>
  <c r="I199" i="45" s="1"/>
  <c r="J199" i="45" s="1"/>
  <c r="E199" i="44" s="1"/>
  <c r="G199" i="45"/>
  <c r="C199" i="45"/>
  <c r="B199" i="45"/>
  <c r="H198" i="45"/>
  <c r="G198" i="45"/>
  <c r="C198" i="45"/>
  <c r="B198" i="45"/>
  <c r="H197" i="45"/>
  <c r="G197" i="45"/>
  <c r="C197" i="45"/>
  <c r="B197" i="45"/>
  <c r="H196" i="45"/>
  <c r="G196" i="45"/>
  <c r="C196" i="45"/>
  <c r="B196" i="45"/>
  <c r="J195" i="45"/>
  <c r="H195" i="45"/>
  <c r="I195" i="45" s="1"/>
  <c r="G195" i="45"/>
  <c r="L195" i="45" s="1"/>
  <c r="C195" i="45"/>
  <c r="D195" i="45" s="1"/>
  <c r="E195" i="45" s="1"/>
  <c r="D195" i="44" s="1"/>
  <c r="B195" i="45"/>
  <c r="H194" i="45"/>
  <c r="G194" i="45"/>
  <c r="C194" i="45"/>
  <c r="B194" i="45"/>
  <c r="H193" i="45"/>
  <c r="G193" i="45"/>
  <c r="C193" i="45"/>
  <c r="B193" i="45"/>
  <c r="H192" i="45"/>
  <c r="G192" i="45"/>
  <c r="C192" i="45"/>
  <c r="B192" i="45"/>
  <c r="H191" i="45"/>
  <c r="G191" i="45"/>
  <c r="D191" i="45"/>
  <c r="E191" i="45" s="1"/>
  <c r="D191" i="44" s="1"/>
  <c r="C191" i="45"/>
  <c r="B191" i="45"/>
  <c r="H190" i="45"/>
  <c r="G190" i="45"/>
  <c r="C190" i="45"/>
  <c r="D190" i="45" s="1"/>
  <c r="E190" i="45" s="1"/>
  <c r="D190" i="44" s="1"/>
  <c r="B190" i="45"/>
  <c r="H189" i="45"/>
  <c r="G189" i="45"/>
  <c r="I189" i="45" s="1"/>
  <c r="J189" i="45" s="1"/>
  <c r="E189" i="44" s="1"/>
  <c r="C189" i="45"/>
  <c r="B189" i="45"/>
  <c r="H188" i="45"/>
  <c r="G188" i="45"/>
  <c r="C188" i="45"/>
  <c r="B188" i="45"/>
  <c r="H187" i="45"/>
  <c r="G187" i="45"/>
  <c r="I187" i="45" s="1"/>
  <c r="J187" i="45" s="1"/>
  <c r="C187" i="45"/>
  <c r="B187" i="45"/>
  <c r="H186" i="45"/>
  <c r="G186" i="45"/>
  <c r="C186" i="45"/>
  <c r="B186" i="45"/>
  <c r="C185" i="45"/>
  <c r="B185" i="45"/>
  <c r="H184" i="45"/>
  <c r="G184" i="45"/>
  <c r="C184" i="45"/>
  <c r="B184" i="45"/>
  <c r="I183" i="45"/>
  <c r="J183" i="45" s="1"/>
  <c r="H183" i="45"/>
  <c r="G183" i="45"/>
  <c r="C183" i="45"/>
  <c r="B183" i="45"/>
  <c r="L183" i="45" s="1"/>
  <c r="H182" i="45"/>
  <c r="G182" i="45"/>
  <c r="C182" i="45"/>
  <c r="B182" i="45"/>
  <c r="I181" i="45"/>
  <c r="J181" i="45" s="1"/>
  <c r="H181" i="45"/>
  <c r="G181" i="45"/>
  <c r="C181" i="45"/>
  <c r="B181" i="45"/>
  <c r="L181" i="45" s="1"/>
  <c r="H180" i="45"/>
  <c r="G180" i="45"/>
  <c r="C180" i="45"/>
  <c r="B180" i="45"/>
  <c r="H179" i="45"/>
  <c r="G179" i="45"/>
  <c r="C179" i="45"/>
  <c r="D179" i="45" s="1"/>
  <c r="E179" i="45" s="1"/>
  <c r="D179" i="44" s="1"/>
  <c r="B179" i="45"/>
  <c r="H178" i="45"/>
  <c r="G178" i="45"/>
  <c r="C178" i="45"/>
  <c r="B178" i="45"/>
  <c r="H177" i="45"/>
  <c r="G177" i="45"/>
  <c r="D177" i="45"/>
  <c r="E177" i="45" s="1"/>
  <c r="D177" i="44" s="1"/>
  <c r="C177" i="45"/>
  <c r="B177" i="45"/>
  <c r="H176" i="45"/>
  <c r="G176" i="45"/>
  <c r="C176" i="45"/>
  <c r="D176" i="45" s="1"/>
  <c r="E176" i="45" s="1"/>
  <c r="D176" i="44" s="1"/>
  <c r="B176" i="45"/>
  <c r="H175" i="45"/>
  <c r="I175" i="45" s="1"/>
  <c r="J175" i="45" s="1"/>
  <c r="E175" i="44" s="1"/>
  <c r="G175" i="45"/>
  <c r="C175" i="45"/>
  <c r="D175" i="45" s="1"/>
  <c r="E175" i="45" s="1"/>
  <c r="D175" i="44" s="1"/>
  <c r="B175" i="45"/>
  <c r="H174" i="45"/>
  <c r="G174" i="45"/>
  <c r="C174" i="45"/>
  <c r="D174" i="45" s="1"/>
  <c r="E174" i="45" s="1"/>
  <c r="D174" i="44" s="1"/>
  <c r="B174" i="45"/>
  <c r="H173" i="45"/>
  <c r="G173" i="45"/>
  <c r="D173" i="45"/>
  <c r="E173" i="45" s="1"/>
  <c r="D173" i="44" s="1"/>
  <c r="C173" i="45"/>
  <c r="B173" i="45"/>
  <c r="H172" i="45"/>
  <c r="G172" i="45"/>
  <c r="E172" i="45"/>
  <c r="D172" i="44" s="1"/>
  <c r="C172" i="45"/>
  <c r="D172" i="45" s="1"/>
  <c r="B172" i="45"/>
  <c r="H171" i="45"/>
  <c r="I171" i="45" s="1"/>
  <c r="J171" i="45" s="1"/>
  <c r="E171" i="44" s="1"/>
  <c r="G171" i="45"/>
  <c r="C171" i="45"/>
  <c r="D171" i="45" s="1"/>
  <c r="E171" i="45" s="1"/>
  <c r="D171" i="44" s="1"/>
  <c r="B171" i="45"/>
  <c r="H170" i="45"/>
  <c r="G170" i="45"/>
  <c r="C170" i="45"/>
  <c r="B170" i="45"/>
  <c r="H169" i="45"/>
  <c r="G169" i="45"/>
  <c r="I169" i="45" s="1"/>
  <c r="J169" i="45" s="1"/>
  <c r="E169" i="44" s="1"/>
  <c r="C169" i="45"/>
  <c r="B169" i="45"/>
  <c r="H168" i="45"/>
  <c r="G168" i="45"/>
  <c r="C168" i="45"/>
  <c r="D168" i="45" s="1"/>
  <c r="E168" i="45" s="1"/>
  <c r="D168" i="44" s="1"/>
  <c r="B168" i="45"/>
  <c r="H167" i="45"/>
  <c r="G167" i="45"/>
  <c r="C167" i="45"/>
  <c r="B167" i="45"/>
  <c r="H166" i="45"/>
  <c r="G166" i="45"/>
  <c r="C166" i="45"/>
  <c r="B166" i="45"/>
  <c r="H165" i="45"/>
  <c r="I165" i="45" s="1"/>
  <c r="J165" i="45" s="1"/>
  <c r="E165" i="44" s="1"/>
  <c r="G165" i="45"/>
  <c r="C165" i="45"/>
  <c r="B165" i="45"/>
  <c r="D165" i="45" s="1"/>
  <c r="E165" i="45" s="1"/>
  <c r="D165" i="44" s="1"/>
  <c r="H164" i="45"/>
  <c r="I164" i="45" s="1"/>
  <c r="J164" i="45" s="1"/>
  <c r="E164" i="44" s="1"/>
  <c r="G164" i="45"/>
  <c r="C164" i="45"/>
  <c r="D164" i="45" s="1"/>
  <c r="E164" i="45" s="1"/>
  <c r="D164" i="44" s="1"/>
  <c r="B164" i="45"/>
  <c r="H163" i="45"/>
  <c r="G163" i="45"/>
  <c r="I163" i="45" s="1"/>
  <c r="J163" i="45" s="1"/>
  <c r="C163" i="45"/>
  <c r="B163" i="45"/>
  <c r="H162" i="45"/>
  <c r="G162" i="45"/>
  <c r="C162" i="45"/>
  <c r="B162" i="45"/>
  <c r="H161" i="45"/>
  <c r="G161" i="45"/>
  <c r="I161" i="45" s="1"/>
  <c r="J161" i="45" s="1"/>
  <c r="C161" i="45"/>
  <c r="B161" i="45"/>
  <c r="H160" i="45"/>
  <c r="G160" i="45"/>
  <c r="C160" i="45"/>
  <c r="D160" i="45" s="1"/>
  <c r="E160" i="45" s="1"/>
  <c r="D160" i="44" s="1"/>
  <c r="B160" i="45"/>
  <c r="H159" i="45"/>
  <c r="G159" i="45"/>
  <c r="C159" i="45"/>
  <c r="D159" i="45" s="1"/>
  <c r="E159" i="45" s="1"/>
  <c r="D159" i="44" s="1"/>
  <c r="B159" i="45"/>
  <c r="H158" i="45"/>
  <c r="G158" i="45"/>
  <c r="C158" i="45"/>
  <c r="B158" i="45"/>
  <c r="H157" i="45"/>
  <c r="G157" i="45"/>
  <c r="I157" i="45" s="1"/>
  <c r="J157" i="45" s="1"/>
  <c r="C157" i="45"/>
  <c r="B157" i="45"/>
  <c r="H156" i="45"/>
  <c r="I156" i="45" s="1"/>
  <c r="J156" i="45" s="1"/>
  <c r="G156" i="45"/>
  <c r="C156" i="45"/>
  <c r="B156" i="45"/>
  <c r="C155" i="45"/>
  <c r="B155" i="45"/>
  <c r="H154" i="45"/>
  <c r="G154" i="45"/>
  <c r="C154" i="45"/>
  <c r="B154" i="45"/>
  <c r="H153" i="45"/>
  <c r="I153" i="45" s="1"/>
  <c r="G153" i="45"/>
  <c r="C153" i="45"/>
  <c r="D153" i="45" s="1"/>
  <c r="E153" i="45" s="1"/>
  <c r="D153" i="44" s="1"/>
  <c r="B153" i="45"/>
  <c r="H152" i="45"/>
  <c r="G152" i="45"/>
  <c r="C152" i="45"/>
  <c r="B152" i="45"/>
  <c r="D152" i="45" s="1"/>
  <c r="E152" i="45" s="1"/>
  <c r="D152" i="44" s="1"/>
  <c r="H151" i="45"/>
  <c r="G151" i="45"/>
  <c r="C151" i="45"/>
  <c r="D151" i="45" s="1"/>
  <c r="E151" i="45" s="1"/>
  <c r="D151" i="44" s="1"/>
  <c r="B151" i="45"/>
  <c r="H150" i="45"/>
  <c r="G150" i="45"/>
  <c r="C150" i="45"/>
  <c r="B150" i="45"/>
  <c r="H149" i="45"/>
  <c r="I149" i="45" s="1"/>
  <c r="J149" i="45" s="1"/>
  <c r="G149" i="45"/>
  <c r="C149" i="45"/>
  <c r="B149" i="45"/>
  <c r="L149" i="45" s="1"/>
  <c r="H148" i="45"/>
  <c r="G148" i="45"/>
  <c r="C148" i="45"/>
  <c r="D148" i="45" s="1"/>
  <c r="E148" i="45" s="1"/>
  <c r="D148" i="44" s="1"/>
  <c r="B148" i="45"/>
  <c r="H147" i="45"/>
  <c r="G147" i="45"/>
  <c r="C147" i="45"/>
  <c r="B147" i="45"/>
  <c r="H146" i="45"/>
  <c r="G146" i="45"/>
  <c r="C146" i="45"/>
  <c r="B146" i="45"/>
  <c r="H145" i="45"/>
  <c r="G145" i="45"/>
  <c r="C145" i="45"/>
  <c r="B145" i="45"/>
  <c r="H144" i="45"/>
  <c r="I144" i="45" s="1"/>
  <c r="J144" i="45" s="1"/>
  <c r="G144" i="45"/>
  <c r="C144" i="45"/>
  <c r="B144" i="45"/>
  <c r="L144" i="45" s="1"/>
  <c r="U143" i="45"/>
  <c r="H143" i="45"/>
  <c r="G143" i="45"/>
  <c r="C143" i="45"/>
  <c r="D143" i="45" s="1"/>
  <c r="E143" i="45" s="1"/>
  <c r="D143" i="44" s="1"/>
  <c r="B143" i="45"/>
  <c r="H142" i="45"/>
  <c r="G142" i="45"/>
  <c r="C142" i="45"/>
  <c r="B142" i="45"/>
  <c r="H141" i="45"/>
  <c r="G141" i="45"/>
  <c r="C141" i="45"/>
  <c r="B141" i="45"/>
  <c r="H140" i="45"/>
  <c r="I140" i="45" s="1"/>
  <c r="J140" i="45" s="1"/>
  <c r="E140" i="44" s="1"/>
  <c r="G140" i="45"/>
  <c r="L140" i="45" s="1"/>
  <c r="C140" i="45"/>
  <c r="B140" i="45"/>
  <c r="H139" i="45"/>
  <c r="G139" i="45"/>
  <c r="D139" i="45"/>
  <c r="E139" i="45" s="1"/>
  <c r="D139" i="44" s="1"/>
  <c r="C139" i="45"/>
  <c r="B139" i="45"/>
  <c r="H138" i="45"/>
  <c r="G138" i="45"/>
  <c r="I138" i="45" s="1"/>
  <c r="D138" i="45"/>
  <c r="E138" i="45" s="1"/>
  <c r="D138" i="44" s="1"/>
  <c r="C138" i="45"/>
  <c r="B138" i="45"/>
  <c r="H137" i="45"/>
  <c r="G137" i="45"/>
  <c r="C137" i="45"/>
  <c r="D137" i="45" s="1"/>
  <c r="E137" i="45" s="1"/>
  <c r="D137" i="44" s="1"/>
  <c r="B137" i="45"/>
  <c r="H136" i="45"/>
  <c r="I136" i="45" s="1"/>
  <c r="G136" i="45"/>
  <c r="C136" i="45"/>
  <c r="B136" i="45"/>
  <c r="U135" i="45"/>
  <c r="H135" i="45"/>
  <c r="G135" i="45"/>
  <c r="C135" i="45"/>
  <c r="B135" i="45"/>
  <c r="H134" i="45"/>
  <c r="I134" i="45" s="1"/>
  <c r="G134" i="45"/>
  <c r="C134" i="45"/>
  <c r="B134" i="45"/>
  <c r="U133" i="45"/>
  <c r="H133" i="45"/>
  <c r="G133" i="45"/>
  <c r="C133" i="45"/>
  <c r="B133" i="45"/>
  <c r="H132" i="45"/>
  <c r="G132" i="45"/>
  <c r="C132" i="45"/>
  <c r="B132" i="45"/>
  <c r="H131" i="45"/>
  <c r="G131" i="45"/>
  <c r="C131" i="45"/>
  <c r="B131" i="45"/>
  <c r="I130" i="45"/>
  <c r="J130" i="45" s="1"/>
  <c r="H130" i="45"/>
  <c r="G130" i="45"/>
  <c r="C130" i="45"/>
  <c r="B130" i="45"/>
  <c r="L130" i="45" s="1"/>
  <c r="H129" i="45"/>
  <c r="G129" i="45"/>
  <c r="C129" i="45"/>
  <c r="B129" i="45"/>
  <c r="H128" i="45"/>
  <c r="G128" i="45"/>
  <c r="C128" i="45"/>
  <c r="B128" i="45"/>
  <c r="H127" i="45"/>
  <c r="G127" i="45"/>
  <c r="C127" i="45"/>
  <c r="B127" i="45"/>
  <c r="H126" i="45"/>
  <c r="G126" i="45"/>
  <c r="C126" i="45"/>
  <c r="B126" i="45"/>
  <c r="H125" i="45"/>
  <c r="G125" i="45"/>
  <c r="C125" i="45"/>
  <c r="B125" i="45"/>
  <c r="C124" i="45"/>
  <c r="B124" i="45"/>
  <c r="H123" i="45"/>
  <c r="G123" i="45"/>
  <c r="C123" i="45"/>
  <c r="B123" i="45"/>
  <c r="H122" i="45"/>
  <c r="I122" i="45" s="1"/>
  <c r="J122" i="45" s="1"/>
  <c r="G122" i="45"/>
  <c r="C122" i="45"/>
  <c r="B122" i="45"/>
  <c r="H121" i="45"/>
  <c r="G121" i="45"/>
  <c r="C121" i="45"/>
  <c r="B121" i="45"/>
  <c r="H120" i="45"/>
  <c r="G120" i="45"/>
  <c r="I120" i="45" s="1"/>
  <c r="J120" i="45" s="1"/>
  <c r="E120" i="44" s="1"/>
  <c r="C120" i="45"/>
  <c r="B120" i="45"/>
  <c r="H119" i="45"/>
  <c r="G119" i="45"/>
  <c r="C119" i="45"/>
  <c r="B119" i="45"/>
  <c r="H118" i="45"/>
  <c r="G118" i="45"/>
  <c r="C118" i="45"/>
  <c r="B118" i="45"/>
  <c r="H117" i="45"/>
  <c r="G117" i="45"/>
  <c r="C117" i="45"/>
  <c r="B117" i="45"/>
  <c r="H116" i="45"/>
  <c r="I116" i="45" s="1"/>
  <c r="J116" i="45" s="1"/>
  <c r="E116" i="44" s="1"/>
  <c r="G116" i="45"/>
  <c r="C116" i="45"/>
  <c r="B116" i="45"/>
  <c r="H115" i="45"/>
  <c r="G115" i="45"/>
  <c r="C115" i="45"/>
  <c r="B115" i="45"/>
  <c r="H114" i="45"/>
  <c r="I114" i="45" s="1"/>
  <c r="J114" i="45" s="1"/>
  <c r="E114" i="44" s="1"/>
  <c r="G114" i="45"/>
  <c r="C114" i="45"/>
  <c r="B114" i="45"/>
  <c r="H113" i="45"/>
  <c r="G113" i="45"/>
  <c r="C113" i="45"/>
  <c r="B113" i="45"/>
  <c r="H112" i="45"/>
  <c r="G112" i="45"/>
  <c r="I112" i="45" s="1"/>
  <c r="J112" i="45" s="1"/>
  <c r="C112" i="45"/>
  <c r="B112" i="45"/>
  <c r="H111" i="45"/>
  <c r="G111" i="45"/>
  <c r="C111" i="45"/>
  <c r="B111" i="45"/>
  <c r="H110" i="45"/>
  <c r="G110" i="45"/>
  <c r="C110" i="45"/>
  <c r="B110" i="45"/>
  <c r="D110" i="45" s="1"/>
  <c r="E110" i="45" s="1"/>
  <c r="D110" i="44" s="1"/>
  <c r="H109" i="45"/>
  <c r="G109" i="45"/>
  <c r="C109" i="45"/>
  <c r="B109" i="45"/>
  <c r="H108" i="45"/>
  <c r="I108" i="45" s="1"/>
  <c r="J108" i="45" s="1"/>
  <c r="G108" i="45"/>
  <c r="C108" i="45"/>
  <c r="B108" i="45"/>
  <c r="H107" i="45"/>
  <c r="G107" i="45"/>
  <c r="C107" i="45"/>
  <c r="B107" i="45"/>
  <c r="H106" i="45"/>
  <c r="I106" i="45" s="1"/>
  <c r="J106" i="45" s="1"/>
  <c r="G106" i="45"/>
  <c r="C106" i="45"/>
  <c r="B106" i="45"/>
  <c r="H105" i="45"/>
  <c r="G105" i="45"/>
  <c r="C105" i="45"/>
  <c r="B105" i="45"/>
  <c r="H104" i="45"/>
  <c r="G104" i="45"/>
  <c r="I104" i="45" s="1"/>
  <c r="J104" i="45" s="1"/>
  <c r="C104" i="45"/>
  <c r="B104" i="45"/>
  <c r="H103" i="45"/>
  <c r="G103" i="45"/>
  <c r="C103" i="45"/>
  <c r="B103" i="45"/>
  <c r="H102" i="45"/>
  <c r="G102" i="45"/>
  <c r="I102" i="45" s="1"/>
  <c r="L102" i="45" s="1"/>
  <c r="C102" i="45"/>
  <c r="B102" i="45"/>
  <c r="H101" i="45"/>
  <c r="G101" i="45"/>
  <c r="C101" i="45"/>
  <c r="B101" i="45"/>
  <c r="H100" i="45"/>
  <c r="G100" i="45"/>
  <c r="C100" i="45"/>
  <c r="B100" i="45"/>
  <c r="H99" i="45"/>
  <c r="G99" i="45"/>
  <c r="C99" i="45"/>
  <c r="B99" i="45"/>
  <c r="H98" i="45"/>
  <c r="G98" i="45"/>
  <c r="C98" i="45"/>
  <c r="B98" i="45"/>
  <c r="H97" i="45"/>
  <c r="G97" i="45"/>
  <c r="C97" i="45"/>
  <c r="B97" i="45"/>
  <c r="H96" i="45"/>
  <c r="G96" i="45"/>
  <c r="C96" i="45"/>
  <c r="B96" i="45"/>
  <c r="H95" i="45"/>
  <c r="G95" i="45"/>
  <c r="C95" i="45"/>
  <c r="B95" i="45"/>
  <c r="C94" i="45"/>
  <c r="B94" i="45"/>
  <c r="H93" i="45"/>
  <c r="G93" i="45"/>
  <c r="C93" i="45"/>
  <c r="B93" i="45"/>
  <c r="H92" i="45"/>
  <c r="G92" i="45"/>
  <c r="C92" i="45"/>
  <c r="B92" i="45"/>
  <c r="H91" i="45"/>
  <c r="G91" i="45"/>
  <c r="C91" i="45"/>
  <c r="B91" i="45"/>
  <c r="H90" i="45"/>
  <c r="G90" i="45"/>
  <c r="I90" i="45" s="1"/>
  <c r="J90" i="45" s="1"/>
  <c r="E90" i="44" s="1"/>
  <c r="C90" i="45"/>
  <c r="B90" i="45"/>
  <c r="H89" i="45"/>
  <c r="G89" i="45"/>
  <c r="C89" i="45"/>
  <c r="B89" i="45"/>
  <c r="H88" i="45"/>
  <c r="I88" i="45" s="1"/>
  <c r="J88" i="45" s="1"/>
  <c r="G88" i="45"/>
  <c r="C88" i="45"/>
  <c r="B88" i="45"/>
  <c r="H87" i="45"/>
  <c r="G87" i="45"/>
  <c r="C87" i="45"/>
  <c r="B87" i="45"/>
  <c r="H86" i="45"/>
  <c r="G86" i="45"/>
  <c r="C86" i="45"/>
  <c r="B86" i="45"/>
  <c r="H85" i="45"/>
  <c r="G85" i="45"/>
  <c r="C85" i="45"/>
  <c r="B85" i="45"/>
  <c r="H84" i="45"/>
  <c r="G84" i="45"/>
  <c r="C84" i="45"/>
  <c r="B84" i="45"/>
  <c r="H83" i="45"/>
  <c r="G83" i="45"/>
  <c r="C83" i="45"/>
  <c r="B83" i="45"/>
  <c r="H82" i="45"/>
  <c r="G82" i="45"/>
  <c r="C82" i="45"/>
  <c r="B82" i="45"/>
  <c r="H81" i="45"/>
  <c r="G81" i="45"/>
  <c r="C81" i="45"/>
  <c r="D81" i="45" s="1"/>
  <c r="E81" i="45" s="1"/>
  <c r="D81" i="44" s="1"/>
  <c r="B81" i="45"/>
  <c r="H80" i="45"/>
  <c r="G80" i="45"/>
  <c r="C80" i="45"/>
  <c r="B80" i="45"/>
  <c r="H79" i="45"/>
  <c r="G79" i="45"/>
  <c r="C79" i="45"/>
  <c r="D79" i="45" s="1"/>
  <c r="E79" i="45" s="1"/>
  <c r="D79" i="44" s="1"/>
  <c r="B79" i="45"/>
  <c r="H78" i="45"/>
  <c r="G78" i="45"/>
  <c r="C78" i="45"/>
  <c r="B78" i="45"/>
  <c r="H77" i="45"/>
  <c r="G77" i="45"/>
  <c r="C77" i="45"/>
  <c r="D77" i="45" s="1"/>
  <c r="E77" i="45" s="1"/>
  <c r="D77" i="44" s="1"/>
  <c r="B77" i="45"/>
  <c r="H76" i="45"/>
  <c r="G76" i="45"/>
  <c r="C76" i="45"/>
  <c r="B76" i="45"/>
  <c r="H75" i="45"/>
  <c r="G75" i="45"/>
  <c r="C75" i="45"/>
  <c r="D75" i="45" s="1"/>
  <c r="E75" i="45" s="1"/>
  <c r="D75" i="44" s="1"/>
  <c r="B75" i="45"/>
  <c r="H74" i="45"/>
  <c r="G74" i="45"/>
  <c r="C74" i="45"/>
  <c r="B74" i="45"/>
  <c r="H73" i="45"/>
  <c r="M73" i="45" s="1"/>
  <c r="G73" i="45"/>
  <c r="I73" i="45" s="1"/>
  <c r="J73" i="45" s="1"/>
  <c r="E73" i="44" s="1"/>
  <c r="C73" i="45"/>
  <c r="D73" i="45" s="1"/>
  <c r="E73" i="45" s="1"/>
  <c r="D73" i="44" s="1"/>
  <c r="K73" i="44" s="1"/>
  <c r="B73" i="45"/>
  <c r="H72" i="45"/>
  <c r="G72" i="45"/>
  <c r="C72" i="45"/>
  <c r="B72" i="45"/>
  <c r="H71" i="45"/>
  <c r="G71" i="45"/>
  <c r="C71" i="45"/>
  <c r="B71" i="45"/>
  <c r="D71" i="45" s="1"/>
  <c r="E71" i="45" s="1"/>
  <c r="D71" i="44" s="1"/>
  <c r="H70" i="45"/>
  <c r="G70" i="45"/>
  <c r="I70" i="45" s="1"/>
  <c r="J70" i="45" s="1"/>
  <c r="E70" i="44" s="1"/>
  <c r="C70" i="45"/>
  <c r="B70" i="45"/>
  <c r="H69" i="45"/>
  <c r="G69" i="45"/>
  <c r="C69" i="45"/>
  <c r="B69" i="45"/>
  <c r="H68" i="45"/>
  <c r="G68" i="45"/>
  <c r="C68" i="45"/>
  <c r="B68" i="45"/>
  <c r="H67" i="45"/>
  <c r="G67" i="45"/>
  <c r="I67" i="45" s="1"/>
  <c r="J67" i="45" s="1"/>
  <c r="E67" i="44" s="1"/>
  <c r="C67" i="45"/>
  <c r="B67" i="45"/>
  <c r="D67" i="45" s="1"/>
  <c r="E67" i="45" s="1"/>
  <c r="D67" i="44" s="1"/>
  <c r="K67" i="44" s="1"/>
  <c r="H66" i="45"/>
  <c r="G66" i="45"/>
  <c r="C66" i="45"/>
  <c r="B66" i="45"/>
  <c r="H65" i="45"/>
  <c r="G65" i="45"/>
  <c r="C65" i="45"/>
  <c r="B65" i="45"/>
  <c r="H64" i="45"/>
  <c r="I64" i="45" s="1"/>
  <c r="J64" i="45" s="1"/>
  <c r="E64" i="44" s="1"/>
  <c r="G64" i="45"/>
  <c r="C64" i="45"/>
  <c r="B64" i="45"/>
  <c r="C63" i="45"/>
  <c r="B63" i="45"/>
  <c r="D63" i="45" s="1"/>
  <c r="E63" i="45" s="1"/>
  <c r="U62" i="45"/>
  <c r="H62" i="45"/>
  <c r="G62" i="45"/>
  <c r="C62" i="45"/>
  <c r="B62" i="45"/>
  <c r="H61" i="45"/>
  <c r="G61" i="45"/>
  <c r="C61" i="45"/>
  <c r="B61" i="45"/>
  <c r="H60" i="45"/>
  <c r="G60" i="45"/>
  <c r="C60" i="45"/>
  <c r="B60" i="45"/>
  <c r="L59" i="45"/>
  <c r="H59" i="45"/>
  <c r="G59" i="45"/>
  <c r="I59" i="45" s="1"/>
  <c r="J59" i="45" s="1"/>
  <c r="E59" i="44" s="1"/>
  <c r="C59" i="45"/>
  <c r="M59" i="45" s="1"/>
  <c r="B59" i="45"/>
  <c r="H58" i="45"/>
  <c r="G58" i="45"/>
  <c r="C58" i="45"/>
  <c r="B58" i="45"/>
  <c r="U57" i="45"/>
  <c r="H57" i="45"/>
  <c r="G57" i="45"/>
  <c r="C57" i="45"/>
  <c r="B57" i="45"/>
  <c r="H56" i="45"/>
  <c r="G56" i="45"/>
  <c r="C56" i="45"/>
  <c r="B56" i="45"/>
  <c r="H55" i="45"/>
  <c r="G55" i="45"/>
  <c r="C55" i="45"/>
  <c r="B55" i="45"/>
  <c r="D55" i="45" s="1"/>
  <c r="E55" i="45" s="1"/>
  <c r="D55" i="44" s="1"/>
  <c r="I54" i="45"/>
  <c r="J54" i="45" s="1"/>
  <c r="E54" i="44" s="1"/>
  <c r="H54" i="45"/>
  <c r="G54" i="45"/>
  <c r="C54" i="45"/>
  <c r="B54" i="45"/>
  <c r="H53" i="45"/>
  <c r="G53" i="45"/>
  <c r="C53" i="45"/>
  <c r="D53" i="45" s="1"/>
  <c r="E53" i="45" s="1"/>
  <c r="D53" i="44" s="1"/>
  <c r="B53" i="45"/>
  <c r="H52" i="45"/>
  <c r="G52" i="45"/>
  <c r="C52" i="45"/>
  <c r="B52" i="45"/>
  <c r="H51" i="45"/>
  <c r="G51" i="45"/>
  <c r="C51" i="45"/>
  <c r="B51" i="45"/>
  <c r="H50" i="45"/>
  <c r="I50" i="45" s="1"/>
  <c r="J50" i="45" s="1"/>
  <c r="E50" i="44" s="1"/>
  <c r="G50" i="45"/>
  <c r="C50" i="45"/>
  <c r="B50" i="45"/>
  <c r="H49" i="45"/>
  <c r="G49" i="45"/>
  <c r="C49" i="45"/>
  <c r="B49" i="45"/>
  <c r="H48" i="45"/>
  <c r="G48" i="45"/>
  <c r="C48" i="45"/>
  <c r="B48" i="45"/>
  <c r="H47" i="45"/>
  <c r="G47" i="45"/>
  <c r="C47" i="45"/>
  <c r="B47" i="45"/>
  <c r="H46" i="45"/>
  <c r="G46" i="45"/>
  <c r="C46" i="45"/>
  <c r="B46" i="45"/>
  <c r="H45" i="45"/>
  <c r="G45" i="45"/>
  <c r="C45" i="45"/>
  <c r="B45" i="45"/>
  <c r="D45" i="45" s="1"/>
  <c r="E45" i="45" s="1"/>
  <c r="D45" i="44" s="1"/>
  <c r="H44" i="45"/>
  <c r="G44" i="45"/>
  <c r="C44" i="45"/>
  <c r="B44" i="45"/>
  <c r="H43" i="45"/>
  <c r="G43" i="45"/>
  <c r="C43" i="45"/>
  <c r="B43" i="45"/>
  <c r="H42" i="45"/>
  <c r="G42" i="45"/>
  <c r="C42" i="45"/>
  <c r="B42" i="45"/>
  <c r="H41" i="45"/>
  <c r="G41" i="45"/>
  <c r="C41" i="45"/>
  <c r="B41" i="45"/>
  <c r="U40" i="45"/>
  <c r="H40" i="45"/>
  <c r="G40" i="45"/>
  <c r="C40" i="45"/>
  <c r="B40" i="45"/>
  <c r="H39" i="45"/>
  <c r="G39" i="45"/>
  <c r="D39" i="45"/>
  <c r="E39" i="45" s="1"/>
  <c r="D39" i="44" s="1"/>
  <c r="C39" i="45"/>
  <c r="B39" i="45"/>
  <c r="U38" i="45"/>
  <c r="H38" i="45"/>
  <c r="G38" i="45"/>
  <c r="C38" i="45"/>
  <c r="B38" i="45"/>
  <c r="H37" i="45"/>
  <c r="G37" i="45"/>
  <c r="C37" i="45"/>
  <c r="B37" i="45"/>
  <c r="H36" i="45"/>
  <c r="G36" i="45"/>
  <c r="C36" i="45"/>
  <c r="B36" i="45"/>
  <c r="H35" i="45"/>
  <c r="G35" i="45"/>
  <c r="C35" i="45"/>
  <c r="B35" i="45"/>
  <c r="I34" i="45"/>
  <c r="J34" i="45" s="1"/>
  <c r="E34" i="44" s="1"/>
  <c r="H34" i="45"/>
  <c r="G34" i="45"/>
  <c r="C34" i="45"/>
  <c r="B34" i="45"/>
  <c r="L34" i="45" s="1"/>
  <c r="H33" i="45"/>
  <c r="G33" i="45"/>
  <c r="C33" i="45"/>
  <c r="B33" i="45"/>
  <c r="H32" i="45"/>
  <c r="I32" i="45" s="1"/>
  <c r="J32" i="45" s="1"/>
  <c r="E32" i="44" s="1"/>
  <c r="G32" i="45"/>
  <c r="C32" i="45"/>
  <c r="D32" i="45" s="1"/>
  <c r="E32" i="45" s="1"/>
  <c r="D32" i="44" s="1"/>
  <c r="B32" i="45"/>
  <c r="H31" i="45"/>
  <c r="G31" i="45"/>
  <c r="C31" i="45"/>
  <c r="B31" i="45"/>
  <c r="D31" i="45" s="1"/>
  <c r="E31" i="45" s="1"/>
  <c r="D31" i="44" s="1"/>
  <c r="H30" i="45"/>
  <c r="G30" i="45"/>
  <c r="I30" i="45" s="1"/>
  <c r="J30" i="45" s="1"/>
  <c r="E30" i="44" s="1"/>
  <c r="C30" i="45"/>
  <c r="B30" i="45"/>
  <c r="H29" i="45"/>
  <c r="G29" i="45"/>
  <c r="C29" i="45"/>
  <c r="B29" i="45"/>
  <c r="H28" i="45"/>
  <c r="G28" i="45"/>
  <c r="I28" i="45" s="1"/>
  <c r="J28" i="45" s="1"/>
  <c r="E28" i="44" s="1"/>
  <c r="C28" i="45"/>
  <c r="B28" i="45"/>
  <c r="H27" i="45"/>
  <c r="G27" i="45"/>
  <c r="C27" i="45"/>
  <c r="B27" i="45"/>
  <c r="D27" i="45" s="1"/>
  <c r="E27" i="45" s="1"/>
  <c r="D27" i="44" s="1"/>
  <c r="H26" i="45"/>
  <c r="G26" i="45"/>
  <c r="I26" i="45" s="1"/>
  <c r="J26" i="45" s="1"/>
  <c r="E26" i="44" s="1"/>
  <c r="C26" i="45"/>
  <c r="B26" i="45"/>
  <c r="H25" i="45"/>
  <c r="G25" i="45"/>
  <c r="C25" i="45"/>
  <c r="B25" i="45"/>
  <c r="H24" i="45"/>
  <c r="I24" i="45" s="1"/>
  <c r="J24" i="45" s="1"/>
  <c r="E24" i="44" s="1"/>
  <c r="G24" i="45"/>
  <c r="C24" i="45"/>
  <c r="B24" i="45"/>
  <c r="H23" i="45"/>
  <c r="G23" i="45"/>
  <c r="C23" i="45"/>
  <c r="B23" i="45"/>
  <c r="D23" i="45" s="1"/>
  <c r="E23" i="45" s="1"/>
  <c r="D23" i="44" s="1"/>
  <c r="H22" i="45"/>
  <c r="G22" i="45"/>
  <c r="C22" i="45"/>
  <c r="B22" i="45"/>
  <c r="H21" i="45"/>
  <c r="I21" i="45" s="1"/>
  <c r="G21" i="45"/>
  <c r="C21" i="45"/>
  <c r="B21" i="45"/>
  <c r="H20" i="45"/>
  <c r="I20" i="45" s="1"/>
  <c r="J20" i="45" s="1"/>
  <c r="E20" i="44" s="1"/>
  <c r="G20" i="45"/>
  <c r="C20" i="45"/>
  <c r="B20" i="45"/>
  <c r="H19" i="45"/>
  <c r="G19" i="45"/>
  <c r="C19" i="45"/>
  <c r="B19" i="45"/>
  <c r="D19" i="45" s="1"/>
  <c r="E19" i="45" s="1"/>
  <c r="D19" i="44" s="1"/>
  <c r="H18" i="45"/>
  <c r="G18" i="45"/>
  <c r="C18" i="45"/>
  <c r="B18" i="45"/>
  <c r="H17" i="45"/>
  <c r="G17" i="45"/>
  <c r="C17" i="45"/>
  <c r="B17" i="45"/>
  <c r="H16" i="45"/>
  <c r="G16" i="45"/>
  <c r="C16" i="45"/>
  <c r="B16" i="45"/>
  <c r="H15" i="45"/>
  <c r="G15" i="45"/>
  <c r="C15" i="45"/>
  <c r="B15" i="45"/>
  <c r="H14" i="45"/>
  <c r="G14" i="45"/>
  <c r="I14" i="45" s="1"/>
  <c r="J14" i="45" s="1"/>
  <c r="E14" i="44" s="1"/>
  <c r="C14" i="45"/>
  <c r="B14" i="45"/>
  <c r="H13" i="45"/>
  <c r="G13" i="45"/>
  <c r="C13" i="45"/>
  <c r="B13" i="45"/>
  <c r="H12" i="45"/>
  <c r="G12" i="45"/>
  <c r="C12" i="45"/>
  <c r="B12" i="45"/>
  <c r="M11" i="45"/>
  <c r="H11" i="45"/>
  <c r="I11" i="45" s="1"/>
  <c r="J11" i="45" s="1"/>
  <c r="E11" i="44" s="1"/>
  <c r="G11" i="45"/>
  <c r="C11" i="45"/>
  <c r="B11" i="45"/>
  <c r="I10" i="45"/>
  <c r="J10" i="45" s="1"/>
  <c r="E10" i="44" s="1"/>
  <c r="H10" i="45"/>
  <c r="G10" i="45"/>
  <c r="C10" i="45"/>
  <c r="B10" i="45"/>
  <c r="L10" i="45" s="1"/>
  <c r="H9" i="45"/>
  <c r="G9" i="45"/>
  <c r="C9" i="45"/>
  <c r="B9" i="45"/>
  <c r="H8" i="45"/>
  <c r="G8" i="45"/>
  <c r="I8" i="45" s="1"/>
  <c r="J8" i="45" s="1"/>
  <c r="E8" i="44" s="1"/>
  <c r="C8" i="45"/>
  <c r="B8" i="45"/>
  <c r="H7" i="45"/>
  <c r="G7" i="45"/>
  <c r="C7" i="45"/>
  <c r="B7" i="45"/>
  <c r="D7" i="45" s="1"/>
  <c r="E7" i="45" s="1"/>
  <c r="D7" i="44" s="1"/>
  <c r="H6" i="45"/>
  <c r="G6" i="45"/>
  <c r="C6" i="45"/>
  <c r="D6" i="45" s="1"/>
  <c r="E6" i="45" s="1"/>
  <c r="D6" i="44" s="1"/>
  <c r="B6" i="45"/>
  <c r="H5" i="45"/>
  <c r="G5" i="45"/>
  <c r="C5" i="45"/>
  <c r="B5" i="45"/>
  <c r="H4" i="45"/>
  <c r="I4" i="45" s="1"/>
  <c r="J4" i="45" s="1"/>
  <c r="K4" i="45" s="1"/>
  <c r="G4" i="45"/>
  <c r="C4" i="45"/>
  <c r="B4" i="45"/>
  <c r="V369" i="58"/>
  <c r="U369" i="58"/>
  <c r="N369" i="58"/>
  <c r="H369" i="58"/>
  <c r="I369" i="58" s="1"/>
  <c r="A369" i="58"/>
  <c r="U368" i="58"/>
  <c r="V368" i="58" s="1"/>
  <c r="H368" i="58"/>
  <c r="I368" i="58" s="1"/>
  <c r="U367" i="58"/>
  <c r="V367" i="58" s="1"/>
  <c r="H367" i="58"/>
  <c r="I367" i="58" s="1"/>
  <c r="U367" i="45" s="1"/>
  <c r="U366" i="58"/>
  <c r="V366" i="58" s="1"/>
  <c r="H366" i="58"/>
  <c r="I366" i="58" s="1"/>
  <c r="U366" i="45" s="1"/>
  <c r="U365" i="58"/>
  <c r="V365" i="58" s="1"/>
  <c r="H365" i="58"/>
  <c r="I365" i="58" s="1"/>
  <c r="U365" i="45" s="1"/>
  <c r="U364" i="58"/>
  <c r="V364" i="58" s="1"/>
  <c r="H364" i="58"/>
  <c r="I364" i="58" s="1"/>
  <c r="U364" i="45" s="1"/>
  <c r="U363" i="58"/>
  <c r="V363" i="58" s="1"/>
  <c r="H363" i="58"/>
  <c r="I363" i="58" s="1"/>
  <c r="U363" i="45" s="1"/>
  <c r="U362" i="58"/>
  <c r="V362" i="58" s="1"/>
  <c r="H362" i="58"/>
  <c r="I362" i="58" s="1"/>
  <c r="U362" i="45" s="1"/>
  <c r="U361" i="58"/>
  <c r="V361" i="58" s="1"/>
  <c r="H361" i="58"/>
  <c r="I361" i="58" s="1"/>
  <c r="U361" i="45" s="1"/>
  <c r="U360" i="58"/>
  <c r="V360" i="58" s="1"/>
  <c r="H360" i="58"/>
  <c r="I360" i="58" s="1"/>
  <c r="U360" i="45" s="1"/>
  <c r="U359" i="58"/>
  <c r="V359" i="58" s="1"/>
  <c r="H359" i="58"/>
  <c r="I359" i="58" s="1"/>
  <c r="U359" i="45" s="1"/>
  <c r="U358" i="58"/>
  <c r="V358" i="58" s="1"/>
  <c r="H358" i="58"/>
  <c r="I358" i="58" s="1"/>
  <c r="U358" i="45" s="1"/>
  <c r="U357" i="58"/>
  <c r="V357" i="58" s="1"/>
  <c r="H357" i="58"/>
  <c r="U356" i="58"/>
  <c r="V356" i="58" s="1"/>
  <c r="H356" i="58"/>
  <c r="I356" i="58" s="1"/>
  <c r="U356" i="45" s="1"/>
  <c r="V355" i="58"/>
  <c r="U355" i="58"/>
  <c r="H355" i="58"/>
  <c r="AA354" i="58"/>
  <c r="V354" i="58"/>
  <c r="U354" i="58"/>
  <c r="H354" i="58"/>
  <c r="I354" i="58" s="1"/>
  <c r="U354" i="45" s="1"/>
  <c r="AA353" i="58"/>
  <c r="V353" i="58"/>
  <c r="U353" i="58"/>
  <c r="H353" i="58"/>
  <c r="I353" i="58" s="1"/>
  <c r="U353" i="45" s="1"/>
  <c r="V352" i="58"/>
  <c r="U352" i="58"/>
  <c r="H352" i="58"/>
  <c r="AA351" i="58"/>
  <c r="V351" i="58"/>
  <c r="U351" i="58"/>
  <c r="H351" i="58"/>
  <c r="I351" i="58" s="1"/>
  <c r="U351" i="45" s="1"/>
  <c r="U350" i="58"/>
  <c r="V350" i="58" s="1"/>
  <c r="H350" i="58"/>
  <c r="U349" i="58"/>
  <c r="V349" i="58" s="1"/>
  <c r="H349" i="58"/>
  <c r="I349" i="58" s="1"/>
  <c r="U349" i="45" s="1"/>
  <c r="U348" i="58"/>
  <c r="V348" i="58" s="1"/>
  <c r="H348" i="58"/>
  <c r="I348" i="58" s="1"/>
  <c r="U348" i="45" s="1"/>
  <c r="V347" i="58"/>
  <c r="U347" i="58"/>
  <c r="H347" i="58"/>
  <c r="AA346" i="58"/>
  <c r="V346" i="58"/>
  <c r="U346" i="58"/>
  <c r="H346" i="58"/>
  <c r="I346" i="58" s="1"/>
  <c r="U346" i="45" s="1"/>
  <c r="AA345" i="58"/>
  <c r="V345" i="58"/>
  <c r="U345" i="58"/>
  <c r="H345" i="58"/>
  <c r="I345" i="58" s="1"/>
  <c r="U345" i="45" s="1"/>
  <c r="V344" i="58"/>
  <c r="U344" i="58"/>
  <c r="H344" i="58"/>
  <c r="U343" i="58"/>
  <c r="Z343" i="58" s="1"/>
  <c r="H343" i="58"/>
  <c r="U342" i="58"/>
  <c r="Z342" i="58" s="1"/>
  <c r="H342" i="58"/>
  <c r="Z341" i="58"/>
  <c r="V341" i="58"/>
  <c r="U341" i="58"/>
  <c r="H341" i="58"/>
  <c r="U340" i="58"/>
  <c r="AA340" i="58" s="1"/>
  <c r="I340" i="58"/>
  <c r="U340" i="45" s="1"/>
  <c r="H340" i="58"/>
  <c r="M340" i="58" s="1"/>
  <c r="U339" i="58"/>
  <c r="V339" i="58" s="1"/>
  <c r="M339" i="58"/>
  <c r="I339" i="58"/>
  <c r="U339" i="45" s="1"/>
  <c r="H339" i="58"/>
  <c r="Z338" i="58"/>
  <c r="V338" i="58"/>
  <c r="U338" i="58"/>
  <c r="H338" i="58"/>
  <c r="M338" i="58" s="1"/>
  <c r="V337" i="58"/>
  <c r="U337" i="58"/>
  <c r="Z337" i="58" s="1"/>
  <c r="H337" i="58"/>
  <c r="M337" i="58" s="1"/>
  <c r="U336" i="58"/>
  <c r="H336" i="58"/>
  <c r="I336" i="58" s="1"/>
  <c r="U336" i="45" s="1"/>
  <c r="V335" i="58"/>
  <c r="U335" i="58"/>
  <c r="H335" i="58"/>
  <c r="I335" i="58" s="1"/>
  <c r="U335" i="45" s="1"/>
  <c r="AA334" i="58"/>
  <c r="U334" i="58"/>
  <c r="H334" i="58"/>
  <c r="I334" i="58" s="1"/>
  <c r="U334" i="45" s="1"/>
  <c r="AA333" i="58"/>
  <c r="U333" i="58"/>
  <c r="Z333" i="58" s="1"/>
  <c r="M333" i="58"/>
  <c r="H333" i="58"/>
  <c r="I333" i="58" s="1"/>
  <c r="U333" i="45" s="1"/>
  <c r="U332" i="58"/>
  <c r="Z332" i="58" s="1"/>
  <c r="H332" i="58"/>
  <c r="AA332" i="58" s="1"/>
  <c r="U331" i="58"/>
  <c r="H331" i="58"/>
  <c r="AA331" i="58" s="1"/>
  <c r="U330" i="58"/>
  <c r="H330" i="58"/>
  <c r="M330" i="58" s="1"/>
  <c r="U329" i="58"/>
  <c r="M329" i="58"/>
  <c r="I329" i="58"/>
  <c r="U329" i="45" s="1"/>
  <c r="H329" i="58"/>
  <c r="AA329" i="58" s="1"/>
  <c r="U328" i="58"/>
  <c r="AA328" i="58" s="1"/>
  <c r="H328" i="58"/>
  <c r="M328" i="58" s="1"/>
  <c r="U327" i="58"/>
  <c r="H327" i="58"/>
  <c r="U326" i="58"/>
  <c r="H326" i="58"/>
  <c r="I326" i="58" s="1"/>
  <c r="U326" i="45" s="1"/>
  <c r="U325" i="58"/>
  <c r="H325" i="58"/>
  <c r="M325" i="58" s="1"/>
  <c r="U324" i="58"/>
  <c r="AA324" i="58" s="1"/>
  <c r="M324" i="58"/>
  <c r="H324" i="58"/>
  <c r="I324" i="58" s="1"/>
  <c r="U324" i="45" s="1"/>
  <c r="U323" i="58"/>
  <c r="AA323" i="58" s="1"/>
  <c r="H323" i="58"/>
  <c r="U322" i="58"/>
  <c r="Z322" i="58" s="1"/>
  <c r="H322" i="58"/>
  <c r="M322" i="58" s="1"/>
  <c r="U321" i="58"/>
  <c r="Z321" i="58" s="1"/>
  <c r="I321" i="58"/>
  <c r="U321" i="45" s="1"/>
  <c r="H321" i="58"/>
  <c r="U320" i="58"/>
  <c r="V320" i="58" s="1"/>
  <c r="H320" i="58"/>
  <c r="U319" i="58"/>
  <c r="H319" i="58"/>
  <c r="M319" i="58" s="1"/>
  <c r="V318" i="58"/>
  <c r="U318" i="58"/>
  <c r="Z318" i="58" s="1"/>
  <c r="H318" i="58"/>
  <c r="U317" i="58"/>
  <c r="M317" i="58"/>
  <c r="I317" i="58"/>
  <c r="U317" i="45" s="1"/>
  <c r="H317" i="58"/>
  <c r="AA316" i="58"/>
  <c r="V316" i="58"/>
  <c r="U316" i="58"/>
  <c r="Z316" i="58" s="1"/>
  <c r="H316" i="58"/>
  <c r="U315" i="58"/>
  <c r="Z315" i="58" s="1"/>
  <c r="H315" i="58"/>
  <c r="I315" i="58" s="1"/>
  <c r="U315" i="45" s="1"/>
  <c r="U314" i="58"/>
  <c r="Z314" i="58" s="1"/>
  <c r="I314" i="58"/>
  <c r="U314" i="45" s="1"/>
  <c r="H314" i="58"/>
  <c r="Z313" i="58"/>
  <c r="V313" i="58"/>
  <c r="U313" i="58"/>
  <c r="H313" i="58"/>
  <c r="U312" i="58"/>
  <c r="H312" i="58"/>
  <c r="I312" i="58" s="1"/>
  <c r="U312" i="45" s="1"/>
  <c r="U311" i="58"/>
  <c r="H311" i="58"/>
  <c r="I311" i="58" s="1"/>
  <c r="U311" i="45" s="1"/>
  <c r="U310" i="58"/>
  <c r="Z310" i="58" s="1"/>
  <c r="I310" i="58"/>
  <c r="U310" i="45" s="1"/>
  <c r="H310" i="58"/>
  <c r="U309" i="58"/>
  <c r="M309" i="58"/>
  <c r="I309" i="58"/>
  <c r="U309" i="45" s="1"/>
  <c r="H309" i="58"/>
  <c r="U308" i="58"/>
  <c r="AA308" i="58" s="1"/>
  <c r="I308" i="58"/>
  <c r="U308" i="45" s="1"/>
  <c r="H308" i="58"/>
  <c r="M308" i="58" s="1"/>
  <c r="U307" i="58"/>
  <c r="M307" i="58"/>
  <c r="H307" i="58"/>
  <c r="I307" i="58" s="1"/>
  <c r="U307" i="45" s="1"/>
  <c r="U306" i="58"/>
  <c r="H306" i="58"/>
  <c r="M306" i="58" s="1"/>
  <c r="V305" i="58"/>
  <c r="U305" i="58"/>
  <c r="Z305" i="58" s="1"/>
  <c r="H305" i="58"/>
  <c r="M305" i="58" s="1"/>
  <c r="AA304" i="58"/>
  <c r="U304" i="58"/>
  <c r="Z304" i="58" s="1"/>
  <c r="I304" i="58"/>
  <c r="U304" i="45" s="1"/>
  <c r="H304" i="58"/>
  <c r="M304" i="58" s="1"/>
  <c r="U303" i="58"/>
  <c r="Z303" i="58" s="1"/>
  <c r="H303" i="58"/>
  <c r="Z302" i="58"/>
  <c r="U302" i="58"/>
  <c r="V302" i="58" s="1"/>
  <c r="H302" i="58"/>
  <c r="M302" i="58" s="1"/>
  <c r="Z301" i="58"/>
  <c r="U301" i="58"/>
  <c r="V301" i="58" s="1"/>
  <c r="H301" i="58"/>
  <c r="AA300" i="58"/>
  <c r="V300" i="58"/>
  <c r="U300" i="58"/>
  <c r="Z300" i="58" s="1"/>
  <c r="H300" i="58"/>
  <c r="V299" i="58"/>
  <c r="U299" i="58"/>
  <c r="Z299" i="58" s="1"/>
  <c r="H299" i="58"/>
  <c r="I299" i="58" s="1"/>
  <c r="U299" i="45" s="1"/>
  <c r="Z298" i="58"/>
  <c r="V298" i="58"/>
  <c r="U298" i="58"/>
  <c r="H298" i="58"/>
  <c r="Z297" i="58"/>
  <c r="V297" i="58"/>
  <c r="U297" i="58"/>
  <c r="H297" i="58"/>
  <c r="AA297" i="58" s="1"/>
  <c r="U296" i="58"/>
  <c r="V296" i="58" s="1"/>
  <c r="I296" i="58"/>
  <c r="U296" i="45" s="1"/>
  <c r="H296" i="58"/>
  <c r="M296" i="58" s="1"/>
  <c r="U295" i="58"/>
  <c r="V295" i="58" s="1"/>
  <c r="H295" i="58"/>
  <c r="U294" i="58"/>
  <c r="Z294" i="58" s="1"/>
  <c r="H294" i="58"/>
  <c r="I294" i="58" s="1"/>
  <c r="U294" i="45" s="1"/>
  <c r="U293" i="58"/>
  <c r="H293" i="58"/>
  <c r="M293" i="58" s="1"/>
  <c r="Z292" i="58"/>
  <c r="V292" i="58"/>
  <c r="U292" i="58"/>
  <c r="H292" i="58"/>
  <c r="M292" i="58" s="1"/>
  <c r="V291" i="58"/>
  <c r="U291" i="58"/>
  <c r="Z291" i="58" s="1"/>
  <c r="H291" i="58"/>
  <c r="M291" i="58" s="1"/>
  <c r="U290" i="58"/>
  <c r="V290" i="58" s="1"/>
  <c r="H290" i="58"/>
  <c r="AA290" i="58" s="1"/>
  <c r="Z289" i="58"/>
  <c r="U289" i="58"/>
  <c r="V289" i="58" s="1"/>
  <c r="H289" i="58"/>
  <c r="I289" i="58" s="1"/>
  <c r="U289" i="45" s="1"/>
  <c r="U288" i="58"/>
  <c r="V288" i="58" s="1"/>
  <c r="H288" i="58"/>
  <c r="I288" i="58" s="1"/>
  <c r="U288" i="45" s="1"/>
  <c r="U287" i="58"/>
  <c r="Z287" i="58" s="1"/>
  <c r="H287" i="58"/>
  <c r="M287" i="58" s="1"/>
  <c r="U286" i="58"/>
  <c r="V286" i="58" s="1"/>
  <c r="H286" i="58"/>
  <c r="I286" i="58" s="1"/>
  <c r="U286" i="45" s="1"/>
  <c r="U285" i="58"/>
  <c r="H285" i="58"/>
  <c r="M285" i="58" s="1"/>
  <c r="U284" i="58"/>
  <c r="M284" i="58"/>
  <c r="H284" i="58"/>
  <c r="U283" i="58"/>
  <c r="Z283" i="58" s="1"/>
  <c r="H283" i="58"/>
  <c r="M283" i="58" s="1"/>
  <c r="Z282" i="58"/>
  <c r="U282" i="58"/>
  <c r="V282" i="58" s="1"/>
  <c r="H282" i="58"/>
  <c r="I282" i="58" s="1"/>
  <c r="U282" i="45" s="1"/>
  <c r="U281" i="58"/>
  <c r="M281" i="58"/>
  <c r="I281" i="58"/>
  <c r="U281" i="45" s="1"/>
  <c r="H281" i="58"/>
  <c r="U280" i="58"/>
  <c r="V280" i="58" s="1"/>
  <c r="H280" i="58"/>
  <c r="U279" i="58"/>
  <c r="V279" i="58" s="1"/>
  <c r="M279" i="58"/>
  <c r="I279" i="58"/>
  <c r="U279" i="45" s="1"/>
  <c r="H279" i="58"/>
  <c r="U278" i="58"/>
  <c r="H278" i="58"/>
  <c r="M278" i="58" s="1"/>
  <c r="U277" i="58"/>
  <c r="Z277" i="58" s="1"/>
  <c r="H277" i="58"/>
  <c r="AA277" i="58" s="1"/>
  <c r="U276" i="58"/>
  <c r="V276" i="58" s="1"/>
  <c r="H276" i="58"/>
  <c r="U275" i="58"/>
  <c r="Z275" i="58" s="1"/>
  <c r="H275" i="58"/>
  <c r="M275" i="58" s="1"/>
  <c r="U274" i="58"/>
  <c r="V274" i="58" s="1"/>
  <c r="I274" i="58"/>
  <c r="U274" i="45" s="1"/>
  <c r="H274" i="58"/>
  <c r="U273" i="58"/>
  <c r="M273" i="58"/>
  <c r="I273" i="58"/>
  <c r="U273" i="45" s="1"/>
  <c r="H273" i="58"/>
  <c r="U272" i="58"/>
  <c r="Z272" i="58" s="1"/>
  <c r="M272" i="58"/>
  <c r="I272" i="58"/>
  <c r="U272" i="45" s="1"/>
  <c r="H272" i="58"/>
  <c r="U271" i="58"/>
  <c r="AA271" i="58" s="1"/>
  <c r="H271" i="58"/>
  <c r="M271" i="58" s="1"/>
  <c r="U270" i="58"/>
  <c r="I270" i="58"/>
  <c r="U270" i="45" s="1"/>
  <c r="H270" i="58"/>
  <c r="M270" i="58" s="1"/>
  <c r="AA269" i="58"/>
  <c r="Z269" i="58"/>
  <c r="V269" i="58"/>
  <c r="U269" i="58"/>
  <c r="M269" i="58"/>
  <c r="I269" i="58"/>
  <c r="U269" i="45" s="1"/>
  <c r="H269" i="58"/>
  <c r="U268" i="58"/>
  <c r="V268" i="58" s="1"/>
  <c r="H268" i="58"/>
  <c r="AA268" i="58" s="1"/>
  <c r="U267" i="58"/>
  <c r="Z267" i="58" s="1"/>
  <c r="M267" i="58"/>
  <c r="I267" i="58"/>
  <c r="U267" i="45" s="1"/>
  <c r="H267" i="58"/>
  <c r="U266" i="58"/>
  <c r="V266" i="58" s="1"/>
  <c r="H266" i="58"/>
  <c r="M266" i="58" s="1"/>
  <c r="U265" i="58"/>
  <c r="H265" i="58"/>
  <c r="M265" i="58" s="1"/>
  <c r="U264" i="58"/>
  <c r="H264" i="58"/>
  <c r="M264" i="58" s="1"/>
  <c r="U263" i="58"/>
  <c r="H263" i="58"/>
  <c r="M263" i="58" s="1"/>
  <c r="Z262" i="58"/>
  <c r="U262" i="58"/>
  <c r="V262" i="58" s="1"/>
  <c r="H262" i="58"/>
  <c r="M262" i="58" s="1"/>
  <c r="U261" i="58"/>
  <c r="Z261" i="58" s="1"/>
  <c r="H261" i="58"/>
  <c r="AA261" i="58" s="1"/>
  <c r="U260" i="58"/>
  <c r="H260" i="58"/>
  <c r="U259" i="58"/>
  <c r="Z259" i="58" s="1"/>
  <c r="H259" i="58"/>
  <c r="M259" i="58" s="1"/>
  <c r="Z258" i="58"/>
  <c r="U258" i="58"/>
  <c r="V258" i="58" s="1"/>
  <c r="H258" i="58"/>
  <c r="AA258" i="58" s="1"/>
  <c r="U257" i="58"/>
  <c r="H257" i="58"/>
  <c r="M257" i="58" s="1"/>
  <c r="U256" i="58"/>
  <c r="H256" i="58"/>
  <c r="M256" i="58" s="1"/>
  <c r="U255" i="58"/>
  <c r="V255" i="58" s="1"/>
  <c r="H255" i="58"/>
  <c r="M255" i="58" s="1"/>
  <c r="AA254" i="58"/>
  <c r="U254" i="58"/>
  <c r="V254" i="58" s="1"/>
  <c r="H254" i="58"/>
  <c r="M254" i="58" s="1"/>
  <c r="AA253" i="58"/>
  <c r="U253" i="58"/>
  <c r="Z253" i="58" s="1"/>
  <c r="M253" i="58"/>
  <c r="I253" i="58"/>
  <c r="U253" i="45" s="1"/>
  <c r="H253" i="58"/>
  <c r="U252" i="58"/>
  <c r="H252" i="58"/>
  <c r="AA252" i="58" s="1"/>
  <c r="U251" i="58"/>
  <c r="Z251" i="58" s="1"/>
  <c r="M251" i="58"/>
  <c r="I251" i="58"/>
  <c r="U251" i="45" s="1"/>
  <c r="H251" i="58"/>
  <c r="U250" i="58"/>
  <c r="V250" i="58" s="1"/>
  <c r="M250" i="58"/>
  <c r="H250" i="58"/>
  <c r="U249" i="58"/>
  <c r="H249" i="58"/>
  <c r="M249" i="58" s="1"/>
  <c r="Z248" i="58"/>
  <c r="U248" i="58"/>
  <c r="H248" i="58"/>
  <c r="M248" i="58" s="1"/>
  <c r="U247" i="58"/>
  <c r="H247" i="58"/>
  <c r="M247" i="58" s="1"/>
  <c r="U246" i="58"/>
  <c r="V246" i="58" s="1"/>
  <c r="H246" i="58"/>
  <c r="M246" i="58" s="1"/>
  <c r="U245" i="58"/>
  <c r="Z245" i="58" s="1"/>
  <c r="H245" i="58"/>
  <c r="AA245" i="58" s="1"/>
  <c r="U244" i="58"/>
  <c r="M244" i="58"/>
  <c r="H244" i="58"/>
  <c r="U243" i="58"/>
  <c r="Z243" i="58" s="1"/>
  <c r="M243" i="58"/>
  <c r="I243" i="58"/>
  <c r="U243" i="45" s="1"/>
  <c r="H243" i="58"/>
  <c r="Z242" i="58"/>
  <c r="U242" i="58"/>
  <c r="V242" i="58" s="1"/>
  <c r="H242" i="58"/>
  <c r="M242" i="58" s="1"/>
  <c r="Z241" i="58"/>
  <c r="U241" i="58"/>
  <c r="H241" i="58"/>
  <c r="M241" i="58" s="1"/>
  <c r="U240" i="58"/>
  <c r="H240" i="58"/>
  <c r="M240" i="58" s="1"/>
  <c r="V239" i="58"/>
  <c r="U239" i="58"/>
  <c r="Z239" i="58" s="1"/>
  <c r="M239" i="58"/>
  <c r="I239" i="58"/>
  <c r="U239" i="45" s="1"/>
  <c r="H239" i="58"/>
  <c r="U238" i="58"/>
  <c r="V238" i="58" s="1"/>
  <c r="H238" i="58"/>
  <c r="AA237" i="58"/>
  <c r="U237" i="58"/>
  <c r="Z237" i="58" s="1"/>
  <c r="M237" i="58"/>
  <c r="I237" i="58"/>
  <c r="U237" i="45" s="1"/>
  <c r="H237" i="58"/>
  <c r="U236" i="58"/>
  <c r="AA236" i="58" s="1"/>
  <c r="M236" i="58"/>
  <c r="H236" i="58"/>
  <c r="I236" i="58" s="1"/>
  <c r="U236" i="45" s="1"/>
  <c r="U235" i="58"/>
  <c r="M235" i="58"/>
  <c r="I235" i="58"/>
  <c r="U235" i="45" s="1"/>
  <c r="H235" i="58"/>
  <c r="U234" i="58"/>
  <c r="V234" i="58" s="1"/>
  <c r="H234" i="58"/>
  <c r="I234" i="58" s="1"/>
  <c r="U234" i="45" s="1"/>
  <c r="U233" i="58"/>
  <c r="Z233" i="58" s="1"/>
  <c r="H233" i="58"/>
  <c r="AA233" i="58" s="1"/>
  <c r="Z232" i="58"/>
  <c r="U232" i="58"/>
  <c r="V232" i="58" s="1"/>
  <c r="H232" i="58"/>
  <c r="M232" i="58" s="1"/>
  <c r="V231" i="58"/>
  <c r="U231" i="58"/>
  <c r="M231" i="58"/>
  <c r="I231" i="58"/>
  <c r="U231" i="45" s="1"/>
  <c r="H231" i="58"/>
  <c r="U230" i="58"/>
  <c r="H230" i="58"/>
  <c r="I230" i="58" s="1"/>
  <c r="U230" i="45" s="1"/>
  <c r="U229" i="58"/>
  <c r="Z229" i="58" s="1"/>
  <c r="H229" i="58"/>
  <c r="AA229" i="58" s="1"/>
  <c r="AA228" i="58"/>
  <c r="U228" i="58"/>
  <c r="H228" i="58"/>
  <c r="M228" i="58" s="1"/>
  <c r="U227" i="58"/>
  <c r="Z227" i="58" s="1"/>
  <c r="H227" i="58"/>
  <c r="M227" i="58" s="1"/>
  <c r="U226" i="58"/>
  <c r="H226" i="58"/>
  <c r="I226" i="58" s="1"/>
  <c r="U226" i="45" s="1"/>
  <c r="U225" i="58"/>
  <c r="H225" i="58"/>
  <c r="M225" i="58" s="1"/>
  <c r="U224" i="58"/>
  <c r="V224" i="58" s="1"/>
  <c r="M224" i="58"/>
  <c r="I224" i="58"/>
  <c r="U224" i="45" s="1"/>
  <c r="H224" i="58"/>
  <c r="Z223" i="58"/>
  <c r="U223" i="58"/>
  <c r="V223" i="58" s="1"/>
  <c r="H223" i="58"/>
  <c r="M223" i="58" s="1"/>
  <c r="U222" i="58"/>
  <c r="H222" i="58"/>
  <c r="M222" i="58" s="1"/>
  <c r="AA221" i="58"/>
  <c r="U221" i="58"/>
  <c r="Z221" i="58" s="1"/>
  <c r="M221" i="58"/>
  <c r="I221" i="58"/>
  <c r="U221" i="45" s="1"/>
  <c r="H221" i="58"/>
  <c r="U220" i="58"/>
  <c r="H220" i="58"/>
  <c r="I220" i="58" s="1"/>
  <c r="U220" i="45" s="1"/>
  <c r="U219" i="58"/>
  <c r="Z219" i="58" s="1"/>
  <c r="M219" i="58"/>
  <c r="I219" i="58"/>
  <c r="U219" i="45" s="1"/>
  <c r="H219" i="58"/>
  <c r="AA218" i="58"/>
  <c r="Z218" i="58"/>
  <c r="V218" i="58"/>
  <c r="U218" i="58"/>
  <c r="M218" i="58"/>
  <c r="I218" i="58"/>
  <c r="U218" i="45" s="1"/>
  <c r="H218" i="58"/>
  <c r="U217" i="58"/>
  <c r="V217" i="58" s="1"/>
  <c r="M217" i="58"/>
  <c r="H217" i="58"/>
  <c r="I217" i="58" s="1"/>
  <c r="U217" i="45" s="1"/>
  <c r="U216" i="58"/>
  <c r="Z216" i="58" s="1"/>
  <c r="M216" i="58"/>
  <c r="I216" i="58"/>
  <c r="U216" i="45" s="1"/>
  <c r="H216" i="58"/>
  <c r="Z215" i="58"/>
  <c r="U215" i="58"/>
  <c r="V215" i="58" s="1"/>
  <c r="H215" i="58"/>
  <c r="I215" i="58" s="1"/>
  <c r="U215" i="45" s="1"/>
  <c r="Z214" i="58"/>
  <c r="V214" i="58"/>
  <c r="U214" i="58"/>
  <c r="M214" i="58"/>
  <c r="I214" i="58"/>
  <c r="U214" i="45" s="1"/>
  <c r="H214" i="58"/>
  <c r="U213" i="58"/>
  <c r="M213" i="58"/>
  <c r="I213" i="58"/>
  <c r="U213" i="45" s="1"/>
  <c r="H213" i="58"/>
  <c r="U212" i="58"/>
  <c r="V212" i="58" s="1"/>
  <c r="M212" i="58"/>
  <c r="I212" i="58"/>
  <c r="U212" i="45" s="1"/>
  <c r="H212" i="58"/>
  <c r="U211" i="58"/>
  <c r="V211" i="58" s="1"/>
  <c r="H211" i="58"/>
  <c r="Z210" i="58"/>
  <c r="V210" i="58"/>
  <c r="U210" i="58"/>
  <c r="H210" i="58"/>
  <c r="AA210" i="58" s="1"/>
  <c r="U209" i="58"/>
  <c r="H209" i="58"/>
  <c r="I209" i="58" s="1"/>
  <c r="U209" i="45" s="1"/>
  <c r="U208" i="58"/>
  <c r="H208" i="58"/>
  <c r="M208" i="58" s="1"/>
  <c r="Z207" i="58"/>
  <c r="U207" i="58"/>
  <c r="V207" i="58" s="1"/>
  <c r="H207" i="58"/>
  <c r="AA206" i="58"/>
  <c r="U206" i="58"/>
  <c r="Z206" i="58" s="1"/>
  <c r="M206" i="58"/>
  <c r="I206" i="58"/>
  <c r="U206" i="45" s="1"/>
  <c r="H206" i="58"/>
  <c r="U205" i="58"/>
  <c r="V205" i="58" s="1"/>
  <c r="H205" i="58"/>
  <c r="M205" i="58" s="1"/>
  <c r="V204" i="58"/>
  <c r="U204" i="58"/>
  <c r="H204" i="58"/>
  <c r="M204" i="58" s="1"/>
  <c r="U203" i="58"/>
  <c r="H203" i="58"/>
  <c r="AA202" i="58"/>
  <c r="Z202" i="58"/>
  <c r="V202" i="58"/>
  <c r="U202" i="58"/>
  <c r="M202" i="58"/>
  <c r="I202" i="58"/>
  <c r="U202" i="45" s="1"/>
  <c r="H202" i="58"/>
  <c r="U201" i="58"/>
  <c r="M201" i="58"/>
  <c r="H201" i="58"/>
  <c r="I201" i="58" s="1"/>
  <c r="U201" i="45" s="1"/>
  <c r="U200" i="58"/>
  <c r="M200" i="58"/>
  <c r="I200" i="58"/>
  <c r="U200" i="45" s="1"/>
  <c r="H200" i="58"/>
  <c r="U199" i="58"/>
  <c r="H199" i="58"/>
  <c r="AA198" i="58"/>
  <c r="V198" i="58"/>
  <c r="U198" i="58"/>
  <c r="Z198" i="58" s="1"/>
  <c r="M198" i="58"/>
  <c r="I198" i="58"/>
  <c r="U198" i="45" s="1"/>
  <c r="H198" i="58"/>
  <c r="U197" i="58"/>
  <c r="V197" i="58" s="1"/>
  <c r="H197" i="58"/>
  <c r="M197" i="58" s="1"/>
  <c r="V196" i="58"/>
  <c r="U196" i="58"/>
  <c r="Z196" i="58" s="1"/>
  <c r="H196" i="58"/>
  <c r="M196" i="58" s="1"/>
  <c r="U195" i="58"/>
  <c r="V195" i="58" s="1"/>
  <c r="H195" i="58"/>
  <c r="M195" i="58" s="1"/>
  <c r="U194" i="58"/>
  <c r="Z194" i="58" s="1"/>
  <c r="H194" i="58"/>
  <c r="AA194" i="58" s="1"/>
  <c r="U193" i="58"/>
  <c r="I193" i="58"/>
  <c r="U193" i="45" s="1"/>
  <c r="H193" i="58"/>
  <c r="V192" i="58"/>
  <c r="U192" i="58"/>
  <c r="Z192" i="58" s="1"/>
  <c r="H192" i="58"/>
  <c r="M192" i="58" s="1"/>
  <c r="Z191" i="58"/>
  <c r="V191" i="58"/>
  <c r="U191" i="58"/>
  <c r="H191" i="58"/>
  <c r="AA191" i="58" s="1"/>
  <c r="U190" i="58"/>
  <c r="H190" i="58"/>
  <c r="M190" i="58" s="1"/>
  <c r="U189" i="58"/>
  <c r="Z189" i="58" s="1"/>
  <c r="H189" i="58"/>
  <c r="AA189" i="58" s="1"/>
  <c r="U188" i="58"/>
  <c r="V188" i="58" s="1"/>
  <c r="M188" i="58"/>
  <c r="H188" i="58"/>
  <c r="Z187" i="58"/>
  <c r="V187" i="58"/>
  <c r="U187" i="58"/>
  <c r="H187" i="58"/>
  <c r="M187" i="58" s="1"/>
  <c r="U186" i="58"/>
  <c r="Z186" i="58" s="1"/>
  <c r="H186" i="58"/>
  <c r="AA186" i="58" s="1"/>
  <c r="U185" i="58"/>
  <c r="Z185" i="58" s="1"/>
  <c r="H185" i="58"/>
  <c r="AA185" i="58" s="1"/>
  <c r="U184" i="58"/>
  <c r="Z184" i="58" s="1"/>
  <c r="I184" i="58"/>
  <c r="U184" i="45" s="1"/>
  <c r="H184" i="58"/>
  <c r="M184" i="58" s="1"/>
  <c r="U183" i="58"/>
  <c r="Z183" i="58" s="1"/>
  <c r="H183" i="58"/>
  <c r="U182" i="58"/>
  <c r="H182" i="58"/>
  <c r="Z181" i="58"/>
  <c r="V181" i="58"/>
  <c r="U181" i="58"/>
  <c r="H181" i="58"/>
  <c r="AA181" i="58" s="1"/>
  <c r="U180" i="58"/>
  <c r="Z180" i="58" s="1"/>
  <c r="H180" i="58"/>
  <c r="M180" i="58" s="1"/>
  <c r="U179" i="58"/>
  <c r="Z179" i="58" s="1"/>
  <c r="H179" i="58"/>
  <c r="I179" i="58" s="1"/>
  <c r="U179" i="45" s="1"/>
  <c r="U178" i="58"/>
  <c r="Z178" i="58" s="1"/>
  <c r="H178" i="58"/>
  <c r="AA178" i="58" s="1"/>
  <c r="Z177" i="58"/>
  <c r="V177" i="58"/>
  <c r="U177" i="58"/>
  <c r="H177" i="58"/>
  <c r="U176" i="58"/>
  <c r="V176" i="58" s="1"/>
  <c r="I176" i="58"/>
  <c r="U176" i="45" s="1"/>
  <c r="H176" i="58"/>
  <c r="M176" i="58" s="1"/>
  <c r="Z175" i="58"/>
  <c r="V175" i="58"/>
  <c r="U175" i="58"/>
  <c r="H175" i="58"/>
  <c r="AA175" i="58" s="1"/>
  <c r="U174" i="58"/>
  <c r="H174" i="58"/>
  <c r="M174" i="58" s="1"/>
  <c r="AA173" i="58"/>
  <c r="U173" i="58"/>
  <c r="Z173" i="58" s="1"/>
  <c r="M173" i="58"/>
  <c r="I173" i="58"/>
  <c r="U173" i="45" s="1"/>
  <c r="H173" i="58"/>
  <c r="U172" i="58"/>
  <c r="M172" i="58"/>
  <c r="H172" i="58"/>
  <c r="U171" i="58"/>
  <c r="Z171" i="58" s="1"/>
  <c r="H171" i="58"/>
  <c r="Z170" i="58"/>
  <c r="V170" i="58"/>
  <c r="U170" i="58"/>
  <c r="H170" i="58"/>
  <c r="AA170" i="58" s="1"/>
  <c r="U169" i="58"/>
  <c r="Z169" i="58" s="1"/>
  <c r="H169" i="58"/>
  <c r="U168" i="58"/>
  <c r="Z168" i="58" s="1"/>
  <c r="H168" i="58"/>
  <c r="M168" i="58" s="1"/>
  <c r="Z167" i="58"/>
  <c r="V167" i="58"/>
  <c r="U167" i="58"/>
  <c r="H167" i="58"/>
  <c r="U166" i="58"/>
  <c r="Z166" i="58" s="1"/>
  <c r="H166" i="58"/>
  <c r="M166" i="58" s="1"/>
  <c r="AA165" i="58"/>
  <c r="U165" i="58"/>
  <c r="Z165" i="58" s="1"/>
  <c r="M165" i="58"/>
  <c r="I165" i="58"/>
  <c r="U165" i="45" s="1"/>
  <c r="H165" i="58"/>
  <c r="U164" i="58"/>
  <c r="Z164" i="58" s="1"/>
  <c r="M164" i="58"/>
  <c r="H164" i="58"/>
  <c r="Z163" i="58"/>
  <c r="V163" i="58"/>
  <c r="U163" i="58"/>
  <c r="H163" i="58"/>
  <c r="M163" i="58" s="1"/>
  <c r="AA162" i="58"/>
  <c r="Z162" i="58"/>
  <c r="V162" i="58"/>
  <c r="U162" i="58"/>
  <c r="M162" i="58"/>
  <c r="I162" i="58"/>
  <c r="U162" i="45" s="1"/>
  <c r="H162" i="58"/>
  <c r="U161" i="58"/>
  <c r="V161" i="58" s="1"/>
  <c r="I161" i="58"/>
  <c r="U161" i="45" s="1"/>
  <c r="H161" i="58"/>
  <c r="M161" i="58" s="1"/>
  <c r="Z160" i="58"/>
  <c r="U160" i="58"/>
  <c r="V160" i="58" s="1"/>
  <c r="H160" i="58"/>
  <c r="M160" i="58" s="1"/>
  <c r="U159" i="58"/>
  <c r="V159" i="58" s="1"/>
  <c r="H159" i="58"/>
  <c r="U158" i="58"/>
  <c r="Z158" i="58" s="1"/>
  <c r="H158" i="58"/>
  <c r="M158" i="58" s="1"/>
  <c r="U157" i="58"/>
  <c r="H157" i="58"/>
  <c r="I157" i="58" s="1"/>
  <c r="U157" i="45" s="1"/>
  <c r="U156" i="58"/>
  <c r="V156" i="58" s="1"/>
  <c r="M156" i="58"/>
  <c r="I156" i="58"/>
  <c r="U156" i="45" s="1"/>
  <c r="H156" i="58"/>
  <c r="U155" i="58"/>
  <c r="H155" i="58"/>
  <c r="I155" i="58" s="1"/>
  <c r="U155" i="45" s="1"/>
  <c r="U154" i="58"/>
  <c r="H154" i="58"/>
  <c r="M154" i="58" s="1"/>
  <c r="U153" i="58"/>
  <c r="V153" i="58" s="1"/>
  <c r="I153" i="58"/>
  <c r="U153" i="45" s="1"/>
  <c r="H153" i="58"/>
  <c r="M153" i="58" s="1"/>
  <c r="U152" i="58"/>
  <c r="V152" i="58" s="1"/>
  <c r="H152" i="58"/>
  <c r="M152" i="58" s="1"/>
  <c r="U151" i="58"/>
  <c r="V151" i="58" s="1"/>
  <c r="H151" i="58"/>
  <c r="U150" i="58"/>
  <c r="Z150" i="58" s="1"/>
  <c r="M150" i="58"/>
  <c r="I150" i="58"/>
  <c r="U150" i="45" s="1"/>
  <c r="H150" i="58"/>
  <c r="U149" i="58"/>
  <c r="M149" i="58"/>
  <c r="H149" i="58"/>
  <c r="I149" i="58" s="1"/>
  <c r="U149" i="45" s="1"/>
  <c r="U148" i="58"/>
  <c r="M148" i="58"/>
  <c r="I148" i="58"/>
  <c r="U148" i="45" s="1"/>
  <c r="H148" i="58"/>
  <c r="U147" i="58"/>
  <c r="V147" i="58" s="1"/>
  <c r="M147" i="58"/>
  <c r="H147" i="58"/>
  <c r="I147" i="58" s="1"/>
  <c r="U147" i="45" s="1"/>
  <c r="U146" i="58"/>
  <c r="M146" i="58"/>
  <c r="I146" i="58"/>
  <c r="U146" i="45" s="1"/>
  <c r="H146" i="58"/>
  <c r="U145" i="58"/>
  <c r="V145" i="58" s="1"/>
  <c r="I145" i="58"/>
  <c r="U145" i="45" s="1"/>
  <c r="H145" i="58"/>
  <c r="M145" i="58" s="1"/>
  <c r="Z144" i="58"/>
  <c r="U144" i="58"/>
  <c r="V144" i="58" s="1"/>
  <c r="H144" i="58"/>
  <c r="M144" i="58" s="1"/>
  <c r="U143" i="58"/>
  <c r="V143" i="58" s="1"/>
  <c r="H143" i="58"/>
  <c r="I143" i="58" s="1"/>
  <c r="U142" i="58"/>
  <c r="Z142" i="58" s="1"/>
  <c r="H142" i="58"/>
  <c r="M142" i="58" s="1"/>
  <c r="U141" i="58"/>
  <c r="H141" i="58"/>
  <c r="U140" i="58"/>
  <c r="M140" i="58"/>
  <c r="I140" i="58"/>
  <c r="U140" i="45" s="1"/>
  <c r="H140" i="58"/>
  <c r="U139" i="58"/>
  <c r="V139" i="58" s="1"/>
  <c r="H139" i="58"/>
  <c r="I139" i="58" s="1"/>
  <c r="U139" i="45" s="1"/>
  <c r="U138" i="58"/>
  <c r="V138" i="58" s="1"/>
  <c r="M138" i="58"/>
  <c r="I138" i="58"/>
  <c r="U138" i="45" s="1"/>
  <c r="H138" i="58"/>
  <c r="Z137" i="58"/>
  <c r="U137" i="58"/>
  <c r="V137" i="58" s="1"/>
  <c r="H137" i="58"/>
  <c r="M137" i="58" s="1"/>
  <c r="AA136" i="58"/>
  <c r="Z136" i="58"/>
  <c r="U136" i="58"/>
  <c r="V136" i="58" s="1"/>
  <c r="M136" i="58"/>
  <c r="I136" i="58"/>
  <c r="U136" i="45" s="1"/>
  <c r="H136" i="58"/>
  <c r="U135" i="58"/>
  <c r="V135" i="58" s="1"/>
  <c r="H135" i="58"/>
  <c r="I135" i="58" s="1"/>
  <c r="V134" i="58"/>
  <c r="U134" i="58"/>
  <c r="Z134" i="58" s="1"/>
  <c r="H134" i="58"/>
  <c r="M134" i="58" s="1"/>
  <c r="U133" i="58"/>
  <c r="H133" i="58"/>
  <c r="I133" i="58" s="1"/>
  <c r="U132" i="58"/>
  <c r="M132" i="58"/>
  <c r="I132" i="58"/>
  <c r="U132" i="45" s="1"/>
  <c r="H132" i="58"/>
  <c r="U131" i="58"/>
  <c r="M131" i="58"/>
  <c r="H131" i="58"/>
  <c r="I131" i="58" s="1"/>
  <c r="U131" i="45" s="1"/>
  <c r="U130" i="58"/>
  <c r="Z130" i="58" s="1"/>
  <c r="M130" i="58"/>
  <c r="I130" i="58"/>
  <c r="U130" i="45" s="1"/>
  <c r="H130" i="58"/>
  <c r="U129" i="58"/>
  <c r="V129" i="58" s="1"/>
  <c r="I129" i="58"/>
  <c r="U129" i="45" s="1"/>
  <c r="H129" i="58"/>
  <c r="M129" i="58" s="1"/>
  <c r="Z128" i="58"/>
  <c r="U128" i="58"/>
  <c r="V128" i="58" s="1"/>
  <c r="H128" i="58"/>
  <c r="M128" i="58" s="1"/>
  <c r="U127" i="58"/>
  <c r="V127" i="58" s="1"/>
  <c r="H127" i="58"/>
  <c r="U126" i="58"/>
  <c r="Z126" i="58" s="1"/>
  <c r="H126" i="58"/>
  <c r="M126" i="58" s="1"/>
  <c r="U125" i="58"/>
  <c r="H125" i="58"/>
  <c r="M125" i="58" s="1"/>
  <c r="U124" i="58"/>
  <c r="V124" i="58" s="1"/>
  <c r="H124" i="58"/>
  <c r="M124" i="58" s="1"/>
  <c r="AA123" i="58"/>
  <c r="U123" i="58"/>
  <c r="Z123" i="58" s="1"/>
  <c r="I123" i="58"/>
  <c r="U123" i="45" s="1"/>
  <c r="H123" i="58"/>
  <c r="M123" i="58" s="1"/>
  <c r="U122" i="58"/>
  <c r="H122" i="58"/>
  <c r="AA122" i="58" s="1"/>
  <c r="AA121" i="58"/>
  <c r="U121" i="58"/>
  <c r="Z121" i="58" s="1"/>
  <c r="I121" i="58"/>
  <c r="U121" i="45" s="1"/>
  <c r="H121" i="58"/>
  <c r="M121" i="58" s="1"/>
  <c r="U120" i="58"/>
  <c r="H120" i="58"/>
  <c r="M120" i="58" s="1"/>
  <c r="U119" i="58"/>
  <c r="AA119" i="58" s="1"/>
  <c r="I119" i="58"/>
  <c r="U119" i="45" s="1"/>
  <c r="H119" i="58"/>
  <c r="M119" i="58" s="1"/>
  <c r="U118" i="58"/>
  <c r="M118" i="58"/>
  <c r="H118" i="58"/>
  <c r="I118" i="58" s="1"/>
  <c r="U118" i="45" s="1"/>
  <c r="Z117" i="58"/>
  <c r="V117" i="58"/>
  <c r="U117" i="58"/>
  <c r="H117" i="58"/>
  <c r="M117" i="58" s="1"/>
  <c r="Z116" i="58"/>
  <c r="U116" i="58"/>
  <c r="V116" i="58" s="1"/>
  <c r="H116" i="58"/>
  <c r="I116" i="58" s="1"/>
  <c r="U116" i="45" s="1"/>
  <c r="AA115" i="58"/>
  <c r="U115" i="58"/>
  <c r="Z115" i="58" s="1"/>
  <c r="I115" i="58"/>
  <c r="U115" i="45" s="1"/>
  <c r="H115" i="58"/>
  <c r="M115" i="58" s="1"/>
  <c r="U114" i="58"/>
  <c r="V114" i="58" s="1"/>
  <c r="M114" i="58"/>
  <c r="I114" i="58"/>
  <c r="U114" i="45" s="1"/>
  <c r="H114" i="58"/>
  <c r="AA114" i="58" s="1"/>
  <c r="Z113" i="58"/>
  <c r="V113" i="58"/>
  <c r="U113" i="58"/>
  <c r="H113" i="58"/>
  <c r="M113" i="58" s="1"/>
  <c r="Z112" i="58"/>
  <c r="U112" i="58"/>
  <c r="V112" i="58" s="1"/>
  <c r="H112" i="58"/>
  <c r="Z111" i="58"/>
  <c r="V111" i="58"/>
  <c r="U111" i="58"/>
  <c r="H111" i="58"/>
  <c r="M111" i="58" s="1"/>
  <c r="Z110" i="58"/>
  <c r="U110" i="58"/>
  <c r="V110" i="58" s="1"/>
  <c r="M110" i="58"/>
  <c r="I110" i="58"/>
  <c r="U110" i="45" s="1"/>
  <c r="H110" i="58"/>
  <c r="Z109" i="58"/>
  <c r="V109" i="58"/>
  <c r="U109" i="58"/>
  <c r="H109" i="58"/>
  <c r="M109" i="58" s="1"/>
  <c r="Z108" i="58"/>
  <c r="U108" i="58"/>
  <c r="V108" i="58" s="1"/>
  <c r="H108" i="58"/>
  <c r="Z107" i="58"/>
  <c r="V107" i="58"/>
  <c r="U107" i="58"/>
  <c r="H107" i="58"/>
  <c r="M107" i="58" s="1"/>
  <c r="U106" i="58"/>
  <c r="V106" i="58" s="1"/>
  <c r="H106" i="58"/>
  <c r="Z105" i="58"/>
  <c r="V105" i="58"/>
  <c r="U105" i="58"/>
  <c r="H105" i="58"/>
  <c r="M105" i="58" s="1"/>
  <c r="U104" i="58"/>
  <c r="Z104" i="58" s="1"/>
  <c r="H104" i="58"/>
  <c r="M104" i="58" s="1"/>
  <c r="Z103" i="58"/>
  <c r="V103" i="58"/>
  <c r="U103" i="58"/>
  <c r="H103" i="58"/>
  <c r="Z102" i="58"/>
  <c r="V102" i="58"/>
  <c r="U102" i="58"/>
  <c r="H102" i="58"/>
  <c r="AA102" i="58" s="1"/>
  <c r="AA101" i="58"/>
  <c r="U101" i="58"/>
  <c r="Z101" i="58" s="1"/>
  <c r="I101" i="58"/>
  <c r="U101" i="45" s="1"/>
  <c r="H101" i="58"/>
  <c r="M101" i="58" s="1"/>
  <c r="U100" i="58"/>
  <c r="Z100" i="58" s="1"/>
  <c r="M100" i="58"/>
  <c r="I100" i="58"/>
  <c r="U100" i="45" s="1"/>
  <c r="H100" i="58"/>
  <c r="AA100" i="58" s="1"/>
  <c r="Z99" i="58"/>
  <c r="V99" i="58"/>
  <c r="U99" i="58"/>
  <c r="H99" i="58"/>
  <c r="M99" i="58" s="1"/>
  <c r="U98" i="58"/>
  <c r="Z98" i="58" s="1"/>
  <c r="M98" i="58"/>
  <c r="H98" i="58"/>
  <c r="I98" i="58" s="1"/>
  <c r="U98" i="45" s="1"/>
  <c r="U97" i="58"/>
  <c r="Z97" i="58" s="1"/>
  <c r="H97" i="58"/>
  <c r="I97" i="58" s="1"/>
  <c r="U97" i="45" s="1"/>
  <c r="U96" i="58"/>
  <c r="V96" i="58" s="1"/>
  <c r="H96" i="58"/>
  <c r="U95" i="58"/>
  <c r="Z95" i="58" s="1"/>
  <c r="H95" i="58"/>
  <c r="M95" i="58" s="1"/>
  <c r="U94" i="58"/>
  <c r="H94" i="58"/>
  <c r="I94" i="58" s="1"/>
  <c r="U94" i="45" s="1"/>
  <c r="U93" i="58"/>
  <c r="Z93" i="58" s="1"/>
  <c r="H93" i="58"/>
  <c r="U92" i="58"/>
  <c r="Z92" i="58" s="1"/>
  <c r="H92" i="58"/>
  <c r="M92" i="58" s="1"/>
  <c r="U91" i="58"/>
  <c r="Z91" i="58" s="1"/>
  <c r="I91" i="58"/>
  <c r="U91" i="45" s="1"/>
  <c r="H91" i="58"/>
  <c r="U90" i="58"/>
  <c r="V90" i="58" s="1"/>
  <c r="H90" i="58"/>
  <c r="I90" i="58" s="1"/>
  <c r="U90" i="45" s="1"/>
  <c r="U89" i="58"/>
  <c r="Z89" i="58" s="1"/>
  <c r="H89" i="58"/>
  <c r="M89" i="58" s="1"/>
  <c r="U88" i="58"/>
  <c r="V88" i="58" s="1"/>
  <c r="H88" i="58"/>
  <c r="I88" i="58" s="1"/>
  <c r="U88" i="45" s="1"/>
  <c r="U87" i="58"/>
  <c r="Z87" i="58" s="1"/>
  <c r="H87" i="58"/>
  <c r="M87" i="58" s="1"/>
  <c r="U86" i="58"/>
  <c r="V86" i="58" s="1"/>
  <c r="H86" i="58"/>
  <c r="U85" i="58"/>
  <c r="Z85" i="58" s="1"/>
  <c r="H85" i="58"/>
  <c r="U84" i="58"/>
  <c r="Z84" i="58" s="1"/>
  <c r="H84" i="58"/>
  <c r="Z83" i="58"/>
  <c r="V83" i="58"/>
  <c r="U83" i="58"/>
  <c r="H83" i="58"/>
  <c r="AA83" i="58" s="1"/>
  <c r="U82" i="58"/>
  <c r="H82" i="58"/>
  <c r="M82" i="58" s="1"/>
  <c r="U81" i="58"/>
  <c r="AA81" i="58" s="1"/>
  <c r="M81" i="58"/>
  <c r="H81" i="58"/>
  <c r="I81" i="58" s="1"/>
  <c r="U81" i="45" s="1"/>
  <c r="AA80" i="58"/>
  <c r="V80" i="58"/>
  <c r="U80" i="58"/>
  <c r="Z80" i="58" s="1"/>
  <c r="H80" i="58"/>
  <c r="I80" i="58" s="1"/>
  <c r="U80" i="45" s="1"/>
  <c r="Z79" i="58"/>
  <c r="V79" i="58"/>
  <c r="U79" i="58"/>
  <c r="H79" i="58"/>
  <c r="M79" i="58" s="1"/>
  <c r="Z78" i="58"/>
  <c r="U78" i="58"/>
  <c r="V78" i="58" s="1"/>
  <c r="H78" i="58"/>
  <c r="Z77" i="58"/>
  <c r="V77" i="58"/>
  <c r="U77" i="58"/>
  <c r="H77" i="58"/>
  <c r="I77" i="58" s="1"/>
  <c r="U77" i="45" s="1"/>
  <c r="U76" i="58"/>
  <c r="Z76" i="58" s="1"/>
  <c r="H76" i="58"/>
  <c r="U75" i="58"/>
  <c r="Z75" i="58" s="1"/>
  <c r="H75" i="58"/>
  <c r="U74" i="58"/>
  <c r="V74" i="58" s="1"/>
  <c r="M74" i="58"/>
  <c r="I74" i="58"/>
  <c r="U74" i="45" s="1"/>
  <c r="H74" i="58"/>
  <c r="Z73" i="58"/>
  <c r="V73" i="58"/>
  <c r="U73" i="58"/>
  <c r="H73" i="58"/>
  <c r="I73" i="58" s="1"/>
  <c r="U73" i="45" s="1"/>
  <c r="Z72" i="58"/>
  <c r="U72" i="58"/>
  <c r="V72" i="58" s="1"/>
  <c r="H72" i="58"/>
  <c r="I72" i="58" s="1"/>
  <c r="U72" i="45" s="1"/>
  <c r="Z71" i="58"/>
  <c r="V71" i="58"/>
  <c r="U71" i="58"/>
  <c r="H71" i="58"/>
  <c r="M71" i="58" s="1"/>
  <c r="AA70" i="58"/>
  <c r="Z70" i="58"/>
  <c r="U70" i="58"/>
  <c r="V70" i="58" s="1"/>
  <c r="H70" i="58"/>
  <c r="AA69" i="58"/>
  <c r="U69" i="58"/>
  <c r="Z69" i="58" s="1"/>
  <c r="I69" i="58"/>
  <c r="U69" i="45" s="1"/>
  <c r="H69" i="58"/>
  <c r="M69" i="58" s="1"/>
  <c r="U68" i="58"/>
  <c r="Z68" i="58" s="1"/>
  <c r="H68" i="58"/>
  <c r="Z67" i="58"/>
  <c r="V67" i="58"/>
  <c r="U67" i="58"/>
  <c r="H67" i="58"/>
  <c r="V66" i="58"/>
  <c r="U66" i="58"/>
  <c r="H66" i="58"/>
  <c r="M66" i="58" s="1"/>
  <c r="U65" i="58"/>
  <c r="AA65" i="58" s="1"/>
  <c r="M65" i="58"/>
  <c r="H65" i="58"/>
  <c r="I65" i="58" s="1"/>
  <c r="U65" i="45" s="1"/>
  <c r="U64" i="58"/>
  <c r="H64" i="58"/>
  <c r="I64" i="58" s="1"/>
  <c r="U64" i="45" s="1"/>
  <c r="U63" i="58"/>
  <c r="Z63" i="58" s="1"/>
  <c r="H63" i="58"/>
  <c r="AA63" i="58" s="1"/>
  <c r="U62" i="58"/>
  <c r="V62" i="58" s="1"/>
  <c r="I62" i="58"/>
  <c r="H62" i="58"/>
  <c r="M62" i="58" s="1"/>
  <c r="Z61" i="58"/>
  <c r="V61" i="58"/>
  <c r="U61" i="58"/>
  <c r="H61" i="58"/>
  <c r="U60" i="58"/>
  <c r="H60" i="58"/>
  <c r="U59" i="58"/>
  <c r="Z59" i="58" s="1"/>
  <c r="H59" i="58"/>
  <c r="I59" i="58" s="1"/>
  <c r="U59" i="45" s="1"/>
  <c r="U58" i="58"/>
  <c r="H58" i="58"/>
  <c r="I58" i="58" s="1"/>
  <c r="U58" i="45" s="1"/>
  <c r="AA57" i="58"/>
  <c r="U57" i="58"/>
  <c r="V57" i="58" s="1"/>
  <c r="H57" i="58"/>
  <c r="I57" i="58" s="1"/>
  <c r="AA56" i="58"/>
  <c r="Z56" i="58"/>
  <c r="U56" i="58"/>
  <c r="V56" i="58" s="1"/>
  <c r="H56" i="58"/>
  <c r="I56" i="58" s="1"/>
  <c r="U56" i="45" s="1"/>
  <c r="U55" i="58"/>
  <c r="V55" i="58" s="1"/>
  <c r="H55" i="58"/>
  <c r="I55" i="58" s="1"/>
  <c r="U55" i="45" s="1"/>
  <c r="U54" i="58"/>
  <c r="M54" i="58"/>
  <c r="H54" i="58"/>
  <c r="I54" i="58" s="1"/>
  <c r="U54" i="45" s="1"/>
  <c r="U53" i="58"/>
  <c r="V53" i="58" s="1"/>
  <c r="H53" i="58"/>
  <c r="M53" i="58" s="1"/>
  <c r="U52" i="58"/>
  <c r="V52" i="58" s="1"/>
  <c r="H52" i="58"/>
  <c r="I52" i="58" s="1"/>
  <c r="U52" i="45" s="1"/>
  <c r="U51" i="58"/>
  <c r="V51" i="58" s="1"/>
  <c r="M51" i="58"/>
  <c r="I51" i="58"/>
  <c r="U51" i="45" s="1"/>
  <c r="H51" i="58"/>
  <c r="AA51" i="58" s="1"/>
  <c r="Z50" i="58"/>
  <c r="V50" i="58"/>
  <c r="U50" i="58"/>
  <c r="H50" i="58"/>
  <c r="I50" i="58" s="1"/>
  <c r="U50" i="45" s="1"/>
  <c r="U49" i="58"/>
  <c r="V49" i="58" s="1"/>
  <c r="H49" i="58"/>
  <c r="U48" i="58"/>
  <c r="H48" i="58"/>
  <c r="I48" i="58" s="1"/>
  <c r="U48" i="45" s="1"/>
  <c r="U47" i="58"/>
  <c r="V47" i="58" s="1"/>
  <c r="H47" i="58"/>
  <c r="M47" i="58" s="1"/>
  <c r="AA46" i="58"/>
  <c r="U46" i="58"/>
  <c r="Z46" i="58" s="1"/>
  <c r="H46" i="58"/>
  <c r="I46" i="58" s="1"/>
  <c r="U46" i="45" s="1"/>
  <c r="U45" i="58"/>
  <c r="V45" i="58" s="1"/>
  <c r="H45" i="58"/>
  <c r="U44" i="58"/>
  <c r="H44" i="58"/>
  <c r="I44" i="58" s="1"/>
  <c r="U44" i="45" s="1"/>
  <c r="U43" i="58"/>
  <c r="Z43" i="58" s="1"/>
  <c r="H43" i="58"/>
  <c r="M43" i="58" s="1"/>
  <c r="U42" i="58"/>
  <c r="Z42" i="58" s="1"/>
  <c r="M42" i="58"/>
  <c r="H42" i="58"/>
  <c r="I42" i="58" s="1"/>
  <c r="U42" i="45" s="1"/>
  <c r="U41" i="58"/>
  <c r="Z41" i="58" s="1"/>
  <c r="M41" i="58"/>
  <c r="H41" i="58"/>
  <c r="I41" i="58" s="1"/>
  <c r="U41" i="45" s="1"/>
  <c r="U40" i="58"/>
  <c r="V40" i="58" s="1"/>
  <c r="M40" i="58"/>
  <c r="H40" i="58"/>
  <c r="I40" i="58" s="1"/>
  <c r="U39" i="58"/>
  <c r="Z39" i="58" s="1"/>
  <c r="H39" i="58"/>
  <c r="U38" i="58"/>
  <c r="H38" i="58"/>
  <c r="I38" i="58" s="1"/>
  <c r="AA37" i="58"/>
  <c r="U37" i="58"/>
  <c r="Z37" i="58" s="1"/>
  <c r="H37" i="58"/>
  <c r="I37" i="58" s="1"/>
  <c r="U37" i="45" s="1"/>
  <c r="U36" i="58"/>
  <c r="V36" i="58" s="1"/>
  <c r="M36" i="58"/>
  <c r="H36" i="58"/>
  <c r="I36" i="58" s="1"/>
  <c r="U36" i="45" s="1"/>
  <c r="U35" i="58"/>
  <c r="Z35" i="58" s="1"/>
  <c r="M35" i="58"/>
  <c r="I35" i="58"/>
  <c r="U35" i="45" s="1"/>
  <c r="H35" i="58"/>
  <c r="AA35" i="58" s="1"/>
  <c r="Z34" i="58"/>
  <c r="V34" i="58"/>
  <c r="U34" i="58"/>
  <c r="H34" i="58"/>
  <c r="I34" i="58" s="1"/>
  <c r="U34" i="45" s="1"/>
  <c r="U33" i="58"/>
  <c r="Z33" i="58" s="1"/>
  <c r="H33" i="58"/>
  <c r="U32" i="58"/>
  <c r="M32" i="58"/>
  <c r="H32" i="58"/>
  <c r="I32" i="58" s="1"/>
  <c r="U32" i="45" s="1"/>
  <c r="U31" i="58"/>
  <c r="Z31" i="58" s="1"/>
  <c r="H31" i="58"/>
  <c r="M31" i="58" s="1"/>
  <c r="U30" i="58"/>
  <c r="H30" i="58"/>
  <c r="I30" i="58" s="1"/>
  <c r="U30" i="45" s="1"/>
  <c r="U29" i="58"/>
  <c r="H29" i="58"/>
  <c r="M29" i="58" s="1"/>
  <c r="U28" i="58"/>
  <c r="H28" i="58"/>
  <c r="I28" i="58" s="1"/>
  <c r="U28" i="45" s="1"/>
  <c r="U27" i="58"/>
  <c r="H27" i="58"/>
  <c r="U26" i="58"/>
  <c r="V26" i="58" s="1"/>
  <c r="M26" i="58"/>
  <c r="H26" i="58"/>
  <c r="I26" i="58" s="1"/>
  <c r="U26" i="45" s="1"/>
  <c r="U25" i="58"/>
  <c r="H25" i="58"/>
  <c r="M25" i="58" s="1"/>
  <c r="U24" i="58"/>
  <c r="H24" i="58"/>
  <c r="I24" i="58" s="1"/>
  <c r="U24" i="45" s="1"/>
  <c r="U23" i="58"/>
  <c r="H23" i="58"/>
  <c r="V22" i="58"/>
  <c r="U22" i="58"/>
  <c r="Z22" i="58" s="1"/>
  <c r="H22" i="58"/>
  <c r="I22" i="58" s="1"/>
  <c r="U22" i="45" s="1"/>
  <c r="U21" i="58"/>
  <c r="M21" i="58"/>
  <c r="H21" i="58"/>
  <c r="I21" i="58" s="1"/>
  <c r="U21" i="45" s="1"/>
  <c r="U20" i="58"/>
  <c r="V20" i="58" s="1"/>
  <c r="M20" i="58"/>
  <c r="H20" i="58"/>
  <c r="I20" i="58" s="1"/>
  <c r="U20" i="45" s="1"/>
  <c r="U19" i="58"/>
  <c r="H19" i="58"/>
  <c r="I19" i="58" s="1"/>
  <c r="U19" i="45" s="1"/>
  <c r="U18" i="58"/>
  <c r="H18" i="58"/>
  <c r="I18" i="58" s="1"/>
  <c r="U18" i="45" s="1"/>
  <c r="U17" i="58"/>
  <c r="H17" i="58"/>
  <c r="Z16" i="58"/>
  <c r="U16" i="58"/>
  <c r="V16" i="58" s="1"/>
  <c r="H16" i="58"/>
  <c r="I16" i="58" s="1"/>
  <c r="U16" i="45" s="1"/>
  <c r="U15" i="58"/>
  <c r="AA15" i="58" s="1"/>
  <c r="M15" i="58"/>
  <c r="H15" i="58"/>
  <c r="I15" i="58" s="1"/>
  <c r="U15" i="45" s="1"/>
  <c r="U14" i="58"/>
  <c r="M14" i="58"/>
  <c r="H14" i="58"/>
  <c r="I14" i="58" s="1"/>
  <c r="U14" i="45" s="1"/>
  <c r="U13" i="58"/>
  <c r="H13" i="58"/>
  <c r="M13" i="58" s="1"/>
  <c r="Z12" i="58"/>
  <c r="U12" i="58"/>
  <c r="AA12" i="58" s="1"/>
  <c r="H12" i="58"/>
  <c r="I12" i="58" s="1"/>
  <c r="U12" i="45" s="1"/>
  <c r="U11" i="58"/>
  <c r="H11" i="58"/>
  <c r="U10" i="58"/>
  <c r="Z10" i="58" s="1"/>
  <c r="M10" i="58"/>
  <c r="H10" i="58"/>
  <c r="I10" i="58" s="1"/>
  <c r="U10" i="45" s="1"/>
  <c r="U9" i="58"/>
  <c r="Z9" i="58" s="1"/>
  <c r="H9" i="58"/>
  <c r="U8" i="58"/>
  <c r="V8" i="58" s="1"/>
  <c r="H8" i="58"/>
  <c r="U7" i="58"/>
  <c r="Z7" i="58" s="1"/>
  <c r="H7" i="58"/>
  <c r="U6" i="58"/>
  <c r="Z6" i="58" s="1"/>
  <c r="M6" i="58"/>
  <c r="H6" i="58"/>
  <c r="U5" i="58"/>
  <c r="Z5" i="58" s="1"/>
  <c r="H5" i="58"/>
  <c r="AA5" i="58" s="1"/>
  <c r="AR4" i="58"/>
  <c r="AD4" i="58"/>
  <c r="U4" i="58"/>
  <c r="Z4" i="58" s="1"/>
  <c r="H4" i="58"/>
  <c r="AA4" i="58" s="1"/>
  <c r="M136" i="45" l="1"/>
  <c r="J136" i="45"/>
  <c r="E136" i="44" s="1"/>
  <c r="N157" i="45"/>
  <c r="E157" i="44"/>
  <c r="N161" i="45"/>
  <c r="E161" i="44"/>
  <c r="N163" i="45"/>
  <c r="E163" i="44"/>
  <c r="D247" i="44"/>
  <c r="F247" i="45"/>
  <c r="N88" i="45"/>
  <c r="E88" i="44"/>
  <c r="N130" i="45"/>
  <c r="E130" i="44"/>
  <c r="N108" i="45"/>
  <c r="E108" i="44"/>
  <c r="N122" i="45"/>
  <c r="E122" i="44"/>
  <c r="M134" i="45"/>
  <c r="J134" i="45"/>
  <c r="E134" i="44" s="1"/>
  <c r="AA227" i="58"/>
  <c r="AA287" i="58"/>
  <c r="N144" i="45"/>
  <c r="E144" i="44"/>
  <c r="N149" i="45"/>
  <c r="E149" i="44"/>
  <c r="N181" i="45"/>
  <c r="E181" i="44"/>
  <c r="N183" i="45"/>
  <c r="E183" i="44"/>
  <c r="N187" i="45"/>
  <c r="E187" i="44"/>
  <c r="I265" i="45"/>
  <c r="J265" i="45" s="1"/>
  <c r="N323" i="45"/>
  <c r="E323" i="44"/>
  <c r="AA302" i="58"/>
  <c r="N73" i="45"/>
  <c r="AA16" i="58"/>
  <c r="M18" i="58"/>
  <c r="AA19" i="58"/>
  <c r="AA26" i="58"/>
  <c r="M34" i="58"/>
  <c r="AA34" i="58"/>
  <c r="Z40" i="58"/>
  <c r="M44" i="58"/>
  <c r="M48" i="58"/>
  <c r="AA64" i="58"/>
  <c r="V65" i="58"/>
  <c r="I66" i="58"/>
  <c r="U66" i="45" s="1"/>
  <c r="I82" i="58"/>
  <c r="U82" i="45" s="1"/>
  <c r="I83" i="58"/>
  <c r="U83" i="45" s="1"/>
  <c r="AA105" i="58"/>
  <c r="I107" i="58"/>
  <c r="U107" i="45" s="1"/>
  <c r="AA107" i="58"/>
  <c r="V119" i="58"/>
  <c r="I120" i="58"/>
  <c r="U120" i="45" s="1"/>
  <c r="V126" i="58"/>
  <c r="I128" i="58"/>
  <c r="U128" i="45" s="1"/>
  <c r="AA128" i="58"/>
  <c r="Z129" i="58"/>
  <c r="I134" i="58"/>
  <c r="U134" i="45" s="1"/>
  <c r="AA137" i="58"/>
  <c r="M139" i="58"/>
  <c r="V142" i="58"/>
  <c r="I144" i="58"/>
  <c r="U144" i="45" s="1"/>
  <c r="AA144" i="58"/>
  <c r="Z145" i="58"/>
  <c r="Z152" i="58"/>
  <c r="I154" i="58"/>
  <c r="U154" i="45" s="1"/>
  <c r="M155" i="58"/>
  <c r="V158" i="58"/>
  <c r="I160" i="58"/>
  <c r="U160" i="45" s="1"/>
  <c r="AA160" i="58"/>
  <c r="Z161" i="58"/>
  <c r="I170" i="58"/>
  <c r="U170" i="45" s="1"/>
  <c r="V171" i="58"/>
  <c r="V178" i="58"/>
  <c r="I181" i="58"/>
  <c r="U181" i="45" s="1"/>
  <c r="AA183" i="58"/>
  <c r="V183" i="58"/>
  <c r="V186" i="58"/>
  <c r="I187" i="58"/>
  <c r="U187" i="45" s="1"/>
  <c r="AA187" i="58"/>
  <c r="V189" i="58"/>
  <c r="I190" i="58"/>
  <c r="U190" i="45" s="1"/>
  <c r="I191" i="58"/>
  <c r="U191" i="45" s="1"/>
  <c r="AA192" i="58"/>
  <c r="V194" i="58"/>
  <c r="I195" i="58"/>
  <c r="U195" i="45" s="1"/>
  <c r="I196" i="58"/>
  <c r="U196" i="45" s="1"/>
  <c r="Z197" i="58"/>
  <c r="I204" i="58"/>
  <c r="U204" i="45" s="1"/>
  <c r="Z205" i="58"/>
  <c r="I208" i="58"/>
  <c r="U208" i="45" s="1"/>
  <c r="M209" i="58"/>
  <c r="I210" i="58"/>
  <c r="U210" i="45" s="1"/>
  <c r="Z211" i="58"/>
  <c r="AA215" i="58"/>
  <c r="I223" i="58"/>
  <c r="U223" i="45" s="1"/>
  <c r="AA223" i="58"/>
  <c r="I225" i="58"/>
  <c r="U225" i="45" s="1"/>
  <c r="M226" i="58"/>
  <c r="I227" i="58"/>
  <c r="U227" i="45" s="1"/>
  <c r="V229" i="58"/>
  <c r="I232" i="58"/>
  <c r="U232" i="45" s="1"/>
  <c r="V233" i="58"/>
  <c r="I240" i="58"/>
  <c r="U240" i="45" s="1"/>
  <c r="I241" i="58"/>
  <c r="U241" i="45" s="1"/>
  <c r="AA242" i="58"/>
  <c r="V245" i="58"/>
  <c r="I247" i="58"/>
  <c r="U247" i="45" s="1"/>
  <c r="I248" i="58"/>
  <c r="U248" i="45" s="1"/>
  <c r="AA249" i="58"/>
  <c r="Z250" i="58"/>
  <c r="V259" i="58"/>
  <c r="V261" i="58"/>
  <c r="I262" i="58"/>
  <c r="U262" i="45" s="1"/>
  <c r="AA266" i="58"/>
  <c r="V271" i="58"/>
  <c r="V275" i="58"/>
  <c r="V277" i="58"/>
  <c r="I278" i="58"/>
  <c r="U278" i="45" s="1"/>
  <c r="Z280" i="58"/>
  <c r="AA283" i="58"/>
  <c r="I287" i="58"/>
  <c r="U287" i="45" s="1"/>
  <c r="I292" i="58"/>
  <c r="U292" i="45" s="1"/>
  <c r="I297" i="58"/>
  <c r="U297" i="45" s="1"/>
  <c r="I302" i="58"/>
  <c r="U302" i="45" s="1"/>
  <c r="AA303" i="58"/>
  <c r="V303" i="58"/>
  <c r="V308" i="58"/>
  <c r="V310" i="58"/>
  <c r="V314" i="58"/>
  <c r="V315" i="58"/>
  <c r="V322" i="58"/>
  <c r="M326" i="58"/>
  <c r="V328" i="58"/>
  <c r="I330" i="58"/>
  <c r="U330" i="45" s="1"/>
  <c r="M331" i="58"/>
  <c r="V332" i="58"/>
  <c r="I338" i="58"/>
  <c r="U338" i="45" s="1"/>
  <c r="AA338" i="58"/>
  <c r="D10" i="45"/>
  <c r="E10" i="45" s="1"/>
  <c r="D10" i="44" s="1"/>
  <c r="K10" i="44" s="1"/>
  <c r="D11" i="45"/>
  <c r="E11" i="45" s="1"/>
  <c r="D11" i="44" s="1"/>
  <c r="K11" i="44" s="1"/>
  <c r="I17" i="45"/>
  <c r="J17" i="45" s="1"/>
  <c r="E17" i="44" s="1"/>
  <c r="I18" i="45"/>
  <c r="J18" i="45" s="1"/>
  <c r="E18" i="44" s="1"/>
  <c r="D34" i="45"/>
  <c r="E34" i="45" s="1"/>
  <c r="D34" i="44" s="1"/>
  <c r="K34" i="44" s="1"/>
  <c r="D59" i="45"/>
  <c r="E59" i="45" s="1"/>
  <c r="D59" i="44" s="1"/>
  <c r="K59" i="44" s="1"/>
  <c r="I60" i="45"/>
  <c r="J60" i="45" s="1"/>
  <c r="E60" i="44" s="1"/>
  <c r="D65" i="45"/>
  <c r="E65" i="45" s="1"/>
  <c r="D65" i="44" s="1"/>
  <c r="I66" i="45"/>
  <c r="J66" i="45" s="1"/>
  <c r="E66" i="44" s="1"/>
  <c r="D74" i="45"/>
  <c r="E74" i="45" s="1"/>
  <c r="D74" i="44" s="1"/>
  <c r="I107" i="45"/>
  <c r="J107" i="45" s="1"/>
  <c r="E107" i="44" s="1"/>
  <c r="L116" i="45"/>
  <c r="L122" i="45"/>
  <c r="M130" i="45"/>
  <c r="L134" i="45"/>
  <c r="D146" i="45"/>
  <c r="E146" i="45" s="1"/>
  <c r="D146" i="44" s="1"/>
  <c r="D147" i="45"/>
  <c r="E147" i="45" s="1"/>
  <c r="D147" i="44" s="1"/>
  <c r="M149" i="45"/>
  <c r="D149" i="45"/>
  <c r="E149" i="45" s="1"/>
  <c r="D149" i="44" s="1"/>
  <c r="K149" i="44" s="1"/>
  <c r="I152" i="45"/>
  <c r="J152" i="45" s="1"/>
  <c r="D156" i="45"/>
  <c r="E156" i="45" s="1"/>
  <c r="D156" i="44" s="1"/>
  <c r="D158" i="45"/>
  <c r="E158" i="45" s="1"/>
  <c r="D158" i="44" s="1"/>
  <c r="D162" i="45"/>
  <c r="E162" i="45" s="1"/>
  <c r="D162" i="44" s="1"/>
  <c r="D166" i="45"/>
  <c r="E166" i="45" s="1"/>
  <c r="D166" i="44" s="1"/>
  <c r="I168" i="45"/>
  <c r="J168" i="45" s="1"/>
  <c r="M168" i="45"/>
  <c r="K175" i="44"/>
  <c r="E205" i="44"/>
  <c r="N205" i="45"/>
  <c r="N213" i="45"/>
  <c r="E213" i="44"/>
  <c r="N219" i="45"/>
  <c r="E219" i="44"/>
  <c r="I221" i="45"/>
  <c r="D231" i="45"/>
  <c r="E231" i="45" s="1"/>
  <c r="D231" i="44" s="1"/>
  <c r="I239" i="45"/>
  <c r="J239" i="45" s="1"/>
  <c r="M239" i="45"/>
  <c r="D253" i="45"/>
  <c r="E253" i="45" s="1"/>
  <c r="D253" i="44" s="1"/>
  <c r="I273" i="45"/>
  <c r="L273" i="45"/>
  <c r="AA179" i="58"/>
  <c r="AA262" i="58"/>
  <c r="AA14" i="58"/>
  <c r="M28" i="58"/>
  <c r="M52" i="58"/>
  <c r="AA53" i="58"/>
  <c r="M56" i="58"/>
  <c r="Z62" i="58"/>
  <c r="V63" i="58"/>
  <c r="AA71" i="58"/>
  <c r="V75" i="58"/>
  <c r="AA79" i="58"/>
  <c r="V81" i="58"/>
  <c r="V87" i="58"/>
  <c r="M94" i="58"/>
  <c r="V95" i="58"/>
  <c r="V97" i="58"/>
  <c r="I111" i="58"/>
  <c r="U111" i="45" s="1"/>
  <c r="AA111" i="58"/>
  <c r="AA10" i="58"/>
  <c r="M12" i="58"/>
  <c r="M16" i="58"/>
  <c r="M22" i="58"/>
  <c r="AA22" i="58"/>
  <c r="M24" i="58"/>
  <c r="AA27" i="58"/>
  <c r="AA28" i="58"/>
  <c r="M30" i="58"/>
  <c r="AA31" i="58"/>
  <c r="M38" i="58"/>
  <c r="AA40" i="58"/>
  <c r="AA41" i="58"/>
  <c r="AA44" i="58"/>
  <c r="M46" i="58"/>
  <c r="M50" i="58"/>
  <c r="AA50" i="58"/>
  <c r="M57" i="58"/>
  <c r="M58" i="58"/>
  <c r="V59" i="58"/>
  <c r="AA62" i="58"/>
  <c r="Z65" i="58"/>
  <c r="V69" i="58"/>
  <c r="M73" i="58"/>
  <c r="AA73" i="58"/>
  <c r="Z81" i="58"/>
  <c r="M83" i="58"/>
  <c r="AA84" i="58"/>
  <c r="V85" i="58"/>
  <c r="Z86" i="58"/>
  <c r="Z88" i="58"/>
  <c r="V89" i="58"/>
  <c r="V91" i="58"/>
  <c r="V92" i="58"/>
  <c r="V93" i="58"/>
  <c r="Z96" i="58"/>
  <c r="AA99" i="58"/>
  <c r="V101" i="58"/>
  <c r="I104" i="58"/>
  <c r="U104" i="45" s="1"/>
  <c r="I109" i="58"/>
  <c r="U109" i="45" s="1"/>
  <c r="AA109" i="58"/>
  <c r="AA112" i="58"/>
  <c r="I113" i="58"/>
  <c r="U113" i="45" s="1"/>
  <c r="AA113" i="58"/>
  <c r="V115" i="58"/>
  <c r="M116" i="58"/>
  <c r="I117" i="58"/>
  <c r="U117" i="45" s="1"/>
  <c r="AA117" i="58"/>
  <c r="Z119" i="58"/>
  <c r="V121" i="58"/>
  <c r="V123" i="58"/>
  <c r="I124" i="58"/>
  <c r="U124" i="45" s="1"/>
  <c r="I125" i="58"/>
  <c r="U125" i="45" s="1"/>
  <c r="I126" i="58"/>
  <c r="U126" i="45" s="1"/>
  <c r="AA129" i="58"/>
  <c r="I137" i="58"/>
  <c r="U137" i="45" s="1"/>
  <c r="Z138" i="58"/>
  <c r="I142" i="58"/>
  <c r="U142" i="45" s="1"/>
  <c r="AA145" i="58"/>
  <c r="AA147" i="58"/>
  <c r="V150" i="58"/>
  <c r="I152" i="58"/>
  <c r="U152" i="45" s="1"/>
  <c r="AA152" i="58"/>
  <c r="Z153" i="58"/>
  <c r="I158" i="58"/>
  <c r="U158" i="45" s="1"/>
  <c r="AA161" i="58"/>
  <c r="AA163" i="58"/>
  <c r="V165" i="58"/>
  <c r="I166" i="58"/>
  <c r="U166" i="45" s="1"/>
  <c r="V169" i="58"/>
  <c r="M170" i="58"/>
  <c r="V173" i="58"/>
  <c r="I174" i="58"/>
  <c r="U174" i="45" s="1"/>
  <c r="I175" i="58"/>
  <c r="U175" i="45" s="1"/>
  <c r="I178" i="58"/>
  <c r="U178" i="45" s="1"/>
  <c r="V179" i="58"/>
  <c r="M181" i="58"/>
  <c r="I183" i="58"/>
  <c r="U183" i="45" s="1"/>
  <c r="V184" i="58"/>
  <c r="V185" i="58"/>
  <c r="I186" i="58"/>
  <c r="U186" i="45" s="1"/>
  <c r="AA188" i="58"/>
  <c r="I189" i="58"/>
  <c r="U189" i="45" s="1"/>
  <c r="I192" i="58"/>
  <c r="U192" i="45" s="1"/>
  <c r="I194" i="58"/>
  <c r="U194" i="45" s="1"/>
  <c r="I197" i="58"/>
  <c r="U197" i="45" s="1"/>
  <c r="AA197" i="58"/>
  <c r="AA201" i="58"/>
  <c r="I205" i="58"/>
  <c r="U205" i="45" s="1"/>
  <c r="V206" i="58"/>
  <c r="M210" i="58"/>
  <c r="Z212" i="58"/>
  <c r="AA214" i="58"/>
  <c r="M215" i="58"/>
  <c r="V216" i="58"/>
  <c r="AA217" i="58"/>
  <c r="V219" i="58"/>
  <c r="V221" i="58"/>
  <c r="I222" i="58"/>
  <c r="U222" i="45" s="1"/>
  <c r="Z224" i="58"/>
  <c r="I228" i="58"/>
  <c r="U228" i="45" s="1"/>
  <c r="I229" i="58"/>
  <c r="U229" i="45" s="1"/>
  <c r="I233" i="58"/>
  <c r="U233" i="45" s="1"/>
  <c r="V237" i="58"/>
  <c r="I242" i="58"/>
  <c r="U242" i="45" s="1"/>
  <c r="AA244" i="58"/>
  <c r="I245" i="58"/>
  <c r="U245" i="45" s="1"/>
  <c r="Z246" i="58"/>
  <c r="I249" i="58"/>
  <c r="U249" i="45" s="1"/>
  <c r="AA250" i="58"/>
  <c r="V251" i="58"/>
  <c r="V253" i="58"/>
  <c r="I254" i="58"/>
  <c r="U254" i="45" s="1"/>
  <c r="I255" i="58"/>
  <c r="U255" i="45" s="1"/>
  <c r="I256" i="58"/>
  <c r="U256" i="45" s="1"/>
  <c r="I257" i="58"/>
  <c r="U257" i="45" s="1"/>
  <c r="M258" i="58"/>
  <c r="I259" i="58"/>
  <c r="U259" i="45" s="1"/>
  <c r="AA259" i="58"/>
  <c r="I261" i="58"/>
  <c r="U261" i="45" s="1"/>
  <c r="I263" i="58"/>
  <c r="U263" i="45" s="1"/>
  <c r="I264" i="58"/>
  <c r="U264" i="45" s="1"/>
  <c r="I265" i="58"/>
  <c r="U265" i="45" s="1"/>
  <c r="I266" i="58"/>
  <c r="U266" i="45" s="1"/>
  <c r="V267" i="58"/>
  <c r="I271" i="58"/>
  <c r="U271" i="45" s="1"/>
  <c r="AA274" i="58"/>
  <c r="I275" i="58"/>
  <c r="U275" i="45" s="1"/>
  <c r="AA275" i="58"/>
  <c r="I277" i="58"/>
  <c r="U277" i="45" s="1"/>
  <c r="I283" i="58"/>
  <c r="U283" i="45" s="1"/>
  <c r="I285" i="58"/>
  <c r="U285" i="45" s="1"/>
  <c r="M288" i="58"/>
  <c r="Z290" i="58"/>
  <c r="AA292" i="58"/>
  <c r="I293" i="58"/>
  <c r="U293" i="45" s="1"/>
  <c r="Z295" i="58"/>
  <c r="Z296" i="58"/>
  <c r="M297" i="58"/>
  <c r="I303" i="58"/>
  <c r="U303" i="45" s="1"/>
  <c r="V304" i="58"/>
  <c r="I305" i="58"/>
  <c r="U305" i="45" s="1"/>
  <c r="I319" i="58"/>
  <c r="U319" i="45" s="1"/>
  <c r="Z320" i="58"/>
  <c r="V321" i="58"/>
  <c r="I328" i="58"/>
  <c r="U328" i="45" s="1"/>
  <c r="Z328" i="58"/>
  <c r="V333" i="58"/>
  <c r="M334" i="58"/>
  <c r="M335" i="58"/>
  <c r="AA358" i="58"/>
  <c r="AA359" i="58"/>
  <c r="AA360" i="58"/>
  <c r="AA361" i="58"/>
  <c r="AA362" i="58"/>
  <c r="AA363" i="58"/>
  <c r="AA364" i="58"/>
  <c r="AA365" i="58"/>
  <c r="AA366" i="58"/>
  <c r="AA367" i="58"/>
  <c r="AA368" i="58"/>
  <c r="D4" i="45"/>
  <c r="E4" i="45" s="1"/>
  <c r="F4" i="45" s="1"/>
  <c r="D5" i="45"/>
  <c r="E5" i="45" s="1"/>
  <c r="L11" i="45"/>
  <c r="I16" i="45"/>
  <c r="J16" i="45" s="1"/>
  <c r="E16" i="44" s="1"/>
  <c r="D17" i="45"/>
  <c r="E17" i="45" s="1"/>
  <c r="D17" i="44" s="1"/>
  <c r="K17" i="44" s="1"/>
  <c r="D18" i="45"/>
  <c r="E18" i="45" s="1"/>
  <c r="D18" i="44" s="1"/>
  <c r="K18" i="44" s="1"/>
  <c r="D21" i="45"/>
  <c r="E21" i="45" s="1"/>
  <c r="D21" i="44" s="1"/>
  <c r="L24" i="45"/>
  <c r="D33" i="45"/>
  <c r="E33" i="45" s="1"/>
  <c r="D33" i="44" s="1"/>
  <c r="N59" i="45"/>
  <c r="I65" i="45"/>
  <c r="J65" i="45" s="1"/>
  <c r="I69" i="45"/>
  <c r="J69" i="45" s="1"/>
  <c r="E69" i="44" s="1"/>
  <c r="I71" i="45"/>
  <c r="J71" i="45" s="1"/>
  <c r="E71" i="44" s="1"/>
  <c r="L73" i="45"/>
  <c r="D76" i="45"/>
  <c r="E76" i="45" s="1"/>
  <c r="D76" i="44" s="1"/>
  <c r="L88" i="45"/>
  <c r="L108" i="45"/>
  <c r="D116" i="45"/>
  <c r="E116" i="45" s="1"/>
  <c r="D116" i="44" s="1"/>
  <c r="K116" i="44" s="1"/>
  <c r="M122" i="45"/>
  <c r="D129" i="45"/>
  <c r="E129" i="45" s="1"/>
  <c r="D129" i="44" s="1"/>
  <c r="L136" i="45"/>
  <c r="I139" i="45"/>
  <c r="J139" i="45" s="1"/>
  <c r="D144" i="45"/>
  <c r="E144" i="45" s="1"/>
  <c r="D144" i="44" s="1"/>
  <c r="K144" i="44" s="1"/>
  <c r="I150" i="45"/>
  <c r="J150" i="45" s="1"/>
  <c r="I151" i="45"/>
  <c r="J151" i="45" s="1"/>
  <c r="E151" i="44" s="1"/>
  <c r="K151" i="44" s="1"/>
  <c r="M157" i="45"/>
  <c r="L163" i="45"/>
  <c r="K164" i="44"/>
  <c r="K165" i="44"/>
  <c r="L169" i="45"/>
  <c r="E195" i="44"/>
  <c r="N195" i="45"/>
  <c r="K232" i="44"/>
  <c r="L239" i="45"/>
  <c r="N327" i="45"/>
  <c r="E327" i="44"/>
  <c r="AA89" i="58"/>
  <c r="AA369" i="58"/>
  <c r="AA11" i="58"/>
  <c r="AA30" i="58"/>
  <c r="AA45" i="58"/>
  <c r="AA47" i="58"/>
  <c r="AA58" i="58"/>
  <c r="AA75" i="58"/>
  <c r="AA87" i="58"/>
  <c r="AA88" i="58"/>
  <c r="AA95" i="58"/>
  <c r="AA138" i="58"/>
  <c r="AA141" i="58"/>
  <c r="AA153" i="58"/>
  <c r="AA172" i="58"/>
  <c r="M178" i="58"/>
  <c r="M183" i="58"/>
  <c r="AA184" i="58"/>
  <c r="M186" i="58"/>
  <c r="M189" i="58"/>
  <c r="M194" i="58"/>
  <c r="AA195" i="58"/>
  <c r="AA209" i="58"/>
  <c r="AA219" i="58"/>
  <c r="AA224" i="58"/>
  <c r="AA226" i="58"/>
  <c r="M229" i="58"/>
  <c r="M233" i="58"/>
  <c r="AA241" i="58"/>
  <c r="M245" i="58"/>
  <c r="AA246" i="58"/>
  <c r="AA251" i="58"/>
  <c r="M261" i="58"/>
  <c r="AA267" i="58"/>
  <c r="M277" i="58"/>
  <c r="AA286" i="58"/>
  <c r="AA296" i="58"/>
  <c r="M303" i="58"/>
  <c r="AA348" i="58"/>
  <c r="AA356" i="58"/>
  <c r="M10" i="45"/>
  <c r="M24" i="45"/>
  <c r="D25" i="45"/>
  <c r="E25" i="45" s="1"/>
  <c r="D25" i="44" s="1"/>
  <c r="K32" i="44"/>
  <c r="I37" i="45"/>
  <c r="I45" i="45"/>
  <c r="D47" i="45"/>
  <c r="E47" i="45" s="1"/>
  <c r="D47" i="44" s="1"/>
  <c r="I48" i="45"/>
  <c r="J48" i="45" s="1"/>
  <c r="E48" i="44" s="1"/>
  <c r="I53" i="45"/>
  <c r="J53" i="45" s="1"/>
  <c r="E53" i="44" s="1"/>
  <c r="K53" i="44" s="1"/>
  <c r="I61" i="45"/>
  <c r="J61" i="45" s="1"/>
  <c r="E61" i="44" s="1"/>
  <c r="I81" i="45"/>
  <c r="M108" i="45"/>
  <c r="D109" i="45"/>
  <c r="E109" i="45" s="1"/>
  <c r="D109" i="44" s="1"/>
  <c r="D115" i="45"/>
  <c r="E115" i="45" s="1"/>
  <c r="D115" i="44" s="1"/>
  <c r="D123" i="45"/>
  <c r="E123" i="45" s="1"/>
  <c r="D123" i="44" s="1"/>
  <c r="D135" i="45"/>
  <c r="E135" i="45" s="1"/>
  <c r="D135" i="44" s="1"/>
  <c r="D140" i="45"/>
  <c r="E140" i="45" s="1"/>
  <c r="D140" i="44" s="1"/>
  <c r="K140" i="44" s="1"/>
  <c r="D141" i="45"/>
  <c r="E141" i="45" s="1"/>
  <c r="D141" i="44" s="1"/>
  <c r="D142" i="45"/>
  <c r="E142" i="45" s="1"/>
  <c r="D142" i="44" s="1"/>
  <c r="I145" i="45"/>
  <c r="J145" i="45" s="1"/>
  <c r="E145" i="44" s="1"/>
  <c r="I146" i="45"/>
  <c r="I154" i="45"/>
  <c r="J154" i="45" s="1"/>
  <c r="N156" i="45"/>
  <c r="E156" i="44"/>
  <c r="M161" i="45"/>
  <c r="M163" i="45"/>
  <c r="D167" i="45"/>
  <c r="E167" i="45" s="1"/>
  <c r="D167" i="44" s="1"/>
  <c r="I186" i="45"/>
  <c r="J186" i="45" s="1"/>
  <c r="M186" i="45"/>
  <c r="K195" i="44"/>
  <c r="L199" i="45"/>
  <c r="K205" i="44"/>
  <c r="D216" i="45"/>
  <c r="E216" i="45" s="1"/>
  <c r="K219" i="44"/>
  <c r="M279" i="45"/>
  <c r="N341" i="45"/>
  <c r="E341" i="44"/>
  <c r="N343" i="45"/>
  <c r="E343" i="44"/>
  <c r="K185" i="45"/>
  <c r="E185" i="44"/>
  <c r="I185" i="44" s="1"/>
  <c r="L168" i="45"/>
  <c r="I179" i="45"/>
  <c r="J179" i="45" s="1"/>
  <c r="E179" i="44" s="1"/>
  <c r="K179" i="44" s="1"/>
  <c r="D185" i="45"/>
  <c r="E185" i="45" s="1"/>
  <c r="D189" i="45"/>
  <c r="E189" i="45" s="1"/>
  <c r="D189" i="44" s="1"/>
  <c r="K189" i="44" s="1"/>
  <c r="D213" i="45"/>
  <c r="E213" i="45" s="1"/>
  <c r="D213" i="44" s="1"/>
  <c r="K213" i="44" s="1"/>
  <c r="D225" i="45"/>
  <c r="E225" i="45" s="1"/>
  <c r="D225" i="44" s="1"/>
  <c r="I228" i="45"/>
  <c r="J228" i="45" s="1"/>
  <c r="D234" i="45"/>
  <c r="E234" i="45" s="1"/>
  <c r="D234" i="44" s="1"/>
  <c r="I236" i="45"/>
  <c r="J236" i="45" s="1"/>
  <c r="E236" i="44" s="1"/>
  <c r="I241" i="45"/>
  <c r="J241" i="45" s="1"/>
  <c r="E241" i="44" s="1"/>
  <c r="K241" i="44" s="1"/>
  <c r="I243" i="45"/>
  <c r="J243" i="45" s="1"/>
  <c r="E243" i="44" s="1"/>
  <c r="K243" i="44" s="1"/>
  <c r="D250" i="45"/>
  <c r="E250" i="45" s="1"/>
  <c r="D250" i="44" s="1"/>
  <c r="K250" i="44" s="1"/>
  <c r="I260" i="45"/>
  <c r="J260" i="45" s="1"/>
  <c r="E260" i="44" s="1"/>
  <c r="I261" i="45"/>
  <c r="J261" i="45" s="1"/>
  <c r="L272" i="45"/>
  <c r="L279" i="45"/>
  <c r="I290" i="45"/>
  <c r="J290" i="45" s="1"/>
  <c r="E290" i="44" s="1"/>
  <c r="I293" i="45"/>
  <c r="L293" i="45"/>
  <c r="D297" i="45"/>
  <c r="E297" i="45" s="1"/>
  <c r="D297" i="44" s="1"/>
  <c r="I311" i="45"/>
  <c r="J311" i="45" s="1"/>
  <c r="E311" i="44" s="1"/>
  <c r="I313" i="45"/>
  <c r="J313" i="45" s="1"/>
  <c r="E313" i="44" s="1"/>
  <c r="I319" i="45"/>
  <c r="J319" i="45" s="1"/>
  <c r="D346" i="45"/>
  <c r="E346" i="45" s="1"/>
  <c r="D346" i="44" s="1"/>
  <c r="M358" i="45"/>
  <c r="D358" i="45"/>
  <c r="E358" i="45" s="1"/>
  <c r="D358" i="44" s="1"/>
  <c r="I362" i="45"/>
  <c r="J362" i="45" s="1"/>
  <c r="K171" i="44"/>
  <c r="D180" i="45"/>
  <c r="E180" i="45" s="1"/>
  <c r="D180" i="44" s="1"/>
  <c r="D184" i="45"/>
  <c r="E184" i="45" s="1"/>
  <c r="D184" i="44" s="1"/>
  <c r="D186" i="45"/>
  <c r="E186" i="45" s="1"/>
  <c r="D186" i="44" s="1"/>
  <c r="D188" i="45"/>
  <c r="E188" i="45" s="1"/>
  <c r="D188" i="44" s="1"/>
  <c r="I193" i="45"/>
  <c r="J193" i="45" s="1"/>
  <c r="I197" i="45"/>
  <c r="J197" i="45" s="1"/>
  <c r="E197" i="44" s="1"/>
  <c r="D199" i="45"/>
  <c r="E199" i="45" s="1"/>
  <c r="D199" i="44" s="1"/>
  <c r="K199" i="44" s="1"/>
  <c r="D203" i="45"/>
  <c r="E203" i="45" s="1"/>
  <c r="D203" i="44" s="1"/>
  <c r="D207" i="45"/>
  <c r="E207" i="45" s="1"/>
  <c r="D207" i="44" s="1"/>
  <c r="D224" i="45"/>
  <c r="E224" i="45" s="1"/>
  <c r="D224" i="44" s="1"/>
  <c r="D230" i="45"/>
  <c r="E230" i="45" s="1"/>
  <c r="D230" i="44" s="1"/>
  <c r="D233" i="45"/>
  <c r="E233" i="45" s="1"/>
  <c r="D233" i="44" s="1"/>
  <c r="D237" i="45"/>
  <c r="E237" i="45" s="1"/>
  <c r="D237" i="44" s="1"/>
  <c r="D238" i="45"/>
  <c r="E238" i="45" s="1"/>
  <c r="D238" i="44" s="1"/>
  <c r="K238" i="44" s="1"/>
  <c r="D239" i="45"/>
  <c r="E239" i="45" s="1"/>
  <c r="D239" i="44" s="1"/>
  <c r="D242" i="45"/>
  <c r="E242" i="45" s="1"/>
  <c r="D242" i="44" s="1"/>
  <c r="D244" i="45"/>
  <c r="E244" i="45" s="1"/>
  <c r="D244" i="44" s="1"/>
  <c r="K244" i="44" s="1"/>
  <c r="I249" i="45"/>
  <c r="J249" i="45" s="1"/>
  <c r="L256" i="45"/>
  <c r="M261" i="45"/>
  <c r="K266" i="44"/>
  <c r="D271" i="45"/>
  <c r="E271" i="45" s="1"/>
  <c r="D271" i="44" s="1"/>
  <c r="I279" i="45"/>
  <c r="J279" i="45" s="1"/>
  <c r="I286" i="45"/>
  <c r="J286" i="45" s="1"/>
  <c r="D325" i="45"/>
  <c r="E325" i="45" s="1"/>
  <c r="D325" i="44" s="1"/>
  <c r="K325" i="44" s="1"/>
  <c r="D327" i="45"/>
  <c r="E327" i="45" s="1"/>
  <c r="D327" i="44" s="1"/>
  <c r="K327" i="44" s="1"/>
  <c r="D332" i="45"/>
  <c r="E332" i="45" s="1"/>
  <c r="D332" i="44" s="1"/>
  <c r="I335" i="45"/>
  <c r="J335" i="45" s="1"/>
  <c r="L341" i="45"/>
  <c r="M152" i="45"/>
  <c r="D169" i="45"/>
  <c r="E169" i="45" s="1"/>
  <c r="D169" i="44" s="1"/>
  <c r="K169" i="44" s="1"/>
  <c r="D170" i="45"/>
  <c r="E170" i="45" s="1"/>
  <c r="D170" i="44" s="1"/>
  <c r="D178" i="45"/>
  <c r="E178" i="45" s="1"/>
  <c r="D178" i="44" s="1"/>
  <c r="I182" i="45"/>
  <c r="D187" i="45"/>
  <c r="E187" i="45" s="1"/>
  <c r="D187" i="44" s="1"/>
  <c r="D193" i="45"/>
  <c r="E193" i="45" s="1"/>
  <c r="D193" i="44" s="1"/>
  <c r="D197" i="45"/>
  <c r="E197" i="45" s="1"/>
  <c r="D197" i="44" s="1"/>
  <c r="K197" i="44" s="1"/>
  <c r="D198" i="45"/>
  <c r="E198" i="45" s="1"/>
  <c r="D198" i="44" s="1"/>
  <c r="D202" i="45"/>
  <c r="E202" i="45" s="1"/>
  <c r="D202" i="44" s="1"/>
  <c r="D211" i="45"/>
  <c r="E211" i="45" s="1"/>
  <c r="D211" i="44" s="1"/>
  <c r="D220" i="45"/>
  <c r="E220" i="45" s="1"/>
  <c r="D220" i="44" s="1"/>
  <c r="D221" i="45"/>
  <c r="E221" i="45" s="1"/>
  <c r="D221" i="44" s="1"/>
  <c r="M228" i="45"/>
  <c r="I252" i="45"/>
  <c r="J252" i="45" s="1"/>
  <c r="I255" i="45"/>
  <c r="I259" i="45"/>
  <c r="M259" i="45" s="1"/>
  <c r="D269" i="45"/>
  <c r="E269" i="45" s="1"/>
  <c r="D269" i="44" s="1"/>
  <c r="I271" i="45"/>
  <c r="L271" i="45" s="1"/>
  <c r="I274" i="45"/>
  <c r="L274" i="45" s="1"/>
  <c r="D275" i="45"/>
  <c r="E275" i="45" s="1"/>
  <c r="D275" i="44" s="1"/>
  <c r="D304" i="45"/>
  <c r="E304" i="45" s="1"/>
  <c r="D304" i="44" s="1"/>
  <c r="D338" i="44"/>
  <c r="F338" i="45"/>
  <c r="N340" i="45"/>
  <c r="E340" i="44"/>
  <c r="K343" i="44"/>
  <c r="M366" i="45"/>
  <c r="I364" i="45"/>
  <c r="J364" i="45" s="1"/>
  <c r="D365" i="45"/>
  <c r="E365" i="45" s="1"/>
  <c r="D365" i="44" s="1"/>
  <c r="I155" i="45"/>
  <c r="J155" i="45" s="1"/>
  <c r="K247" i="45"/>
  <c r="E247" i="44"/>
  <c r="I247" i="44" s="1"/>
  <c r="I277" i="45"/>
  <c r="J277" i="45" s="1"/>
  <c r="D260" i="45"/>
  <c r="E260" i="45" s="1"/>
  <c r="D260" i="44" s="1"/>
  <c r="K260" i="44" s="1"/>
  <c r="I263" i="45"/>
  <c r="J263" i="45" s="1"/>
  <c r="D272" i="45"/>
  <c r="E272" i="45" s="1"/>
  <c r="D272" i="44" s="1"/>
  <c r="K272" i="44" s="1"/>
  <c r="I275" i="45"/>
  <c r="D277" i="45"/>
  <c r="E277" i="45" s="1"/>
  <c r="I281" i="45"/>
  <c r="J281" i="45" s="1"/>
  <c r="D294" i="45"/>
  <c r="E294" i="45" s="1"/>
  <c r="D294" i="44" s="1"/>
  <c r="K294" i="44" s="1"/>
  <c r="I299" i="45"/>
  <c r="I302" i="45"/>
  <c r="J302" i="45" s="1"/>
  <c r="I305" i="45"/>
  <c r="L305" i="45" s="1"/>
  <c r="D310" i="45"/>
  <c r="E310" i="45" s="1"/>
  <c r="D310" i="44" s="1"/>
  <c r="L321" i="45"/>
  <c r="D323" i="45"/>
  <c r="E323" i="45" s="1"/>
  <c r="D323" i="44" s="1"/>
  <c r="K323" i="44" s="1"/>
  <c r="D324" i="45"/>
  <c r="E324" i="45" s="1"/>
  <c r="D324" i="44" s="1"/>
  <c r="D340" i="45"/>
  <c r="E340" i="45" s="1"/>
  <c r="D340" i="44" s="1"/>
  <c r="K340" i="44" s="1"/>
  <c r="D345" i="45"/>
  <c r="E345" i="45" s="1"/>
  <c r="D345" i="44" s="1"/>
  <c r="I347" i="45"/>
  <c r="J347" i="45" s="1"/>
  <c r="E347" i="44" s="1"/>
  <c r="K347" i="44" s="1"/>
  <c r="D349" i="45"/>
  <c r="E349" i="45" s="1"/>
  <c r="D349" i="44" s="1"/>
  <c r="M356" i="45"/>
  <c r="I360" i="45"/>
  <c r="D362" i="45"/>
  <c r="E362" i="45" s="1"/>
  <c r="D362" i="44" s="1"/>
  <c r="I366" i="45"/>
  <c r="J366" i="45" s="1"/>
  <c r="M281" i="45"/>
  <c r="I295" i="45"/>
  <c r="J295" i="45" s="1"/>
  <c r="I297" i="45"/>
  <c r="I307" i="45"/>
  <c r="J307" i="45" s="1"/>
  <c r="E307" i="44" s="1"/>
  <c r="K307" i="44" s="1"/>
  <c r="K309" i="44"/>
  <c r="K311" i="44"/>
  <c r="L317" i="45"/>
  <c r="D336" i="45"/>
  <c r="E336" i="45" s="1"/>
  <c r="D336" i="44" s="1"/>
  <c r="L343" i="45"/>
  <c r="K216" i="45"/>
  <c r="E216" i="44"/>
  <c r="I216" i="44" s="1"/>
  <c r="K338" i="45"/>
  <c r="E338" i="44"/>
  <c r="I338" i="44" s="1"/>
  <c r="D133" i="45"/>
  <c r="E133" i="45" s="1"/>
  <c r="D133" i="44" s="1"/>
  <c r="I132" i="45"/>
  <c r="J132" i="45" s="1"/>
  <c r="E132" i="44" s="1"/>
  <c r="D131" i="45"/>
  <c r="E131" i="45" s="1"/>
  <c r="D131" i="44" s="1"/>
  <c r="I128" i="45"/>
  <c r="J128" i="45" s="1"/>
  <c r="N128" i="45"/>
  <c r="E128" i="44"/>
  <c r="L128" i="45"/>
  <c r="D128" i="45"/>
  <c r="E128" i="45" s="1"/>
  <c r="D128" i="44" s="1"/>
  <c r="D127" i="45"/>
  <c r="E127" i="45" s="1"/>
  <c r="D127" i="44" s="1"/>
  <c r="I126" i="45"/>
  <c r="J126" i="45" s="1"/>
  <c r="N126" i="45" s="1"/>
  <c r="D126" i="45"/>
  <c r="E126" i="45" s="1"/>
  <c r="D126" i="44" s="1"/>
  <c r="D125" i="45"/>
  <c r="E125" i="45" s="1"/>
  <c r="D125" i="44" s="1"/>
  <c r="D124" i="45"/>
  <c r="E124" i="45" s="1"/>
  <c r="D124" i="44" s="1"/>
  <c r="K124" i="44" s="1"/>
  <c r="D121" i="45"/>
  <c r="E121" i="45" s="1"/>
  <c r="D121" i="44" s="1"/>
  <c r="D117" i="45"/>
  <c r="E117" i="45" s="1"/>
  <c r="D117" i="44" s="1"/>
  <c r="L120" i="45"/>
  <c r="M120" i="45"/>
  <c r="D119" i="45"/>
  <c r="E119" i="45" s="1"/>
  <c r="D119" i="44" s="1"/>
  <c r="I119" i="45"/>
  <c r="J119" i="45" s="1"/>
  <c r="I118" i="45"/>
  <c r="J118" i="45" s="1"/>
  <c r="E118" i="44" s="1"/>
  <c r="N118" i="45"/>
  <c r="L114" i="45"/>
  <c r="D114" i="45"/>
  <c r="E114" i="45" s="1"/>
  <c r="D114" i="44" s="1"/>
  <c r="K114" i="44" s="1"/>
  <c r="N112" i="45"/>
  <c r="E112" i="44"/>
  <c r="L112" i="45"/>
  <c r="D113" i="45"/>
  <c r="E113" i="45" s="1"/>
  <c r="D113" i="44" s="1"/>
  <c r="D111" i="45"/>
  <c r="E111" i="45" s="1"/>
  <c r="D111" i="44" s="1"/>
  <c r="I109" i="45"/>
  <c r="J109" i="45" s="1"/>
  <c r="E109" i="44" s="1"/>
  <c r="K109" i="44" s="1"/>
  <c r="I110" i="45"/>
  <c r="J110" i="45" s="1"/>
  <c r="E110" i="44" s="1"/>
  <c r="K110" i="44"/>
  <c r="E106" i="44"/>
  <c r="N106" i="45"/>
  <c r="L106" i="45"/>
  <c r="M106" i="45"/>
  <c r="D106" i="45"/>
  <c r="E106" i="45" s="1"/>
  <c r="D106" i="44" s="1"/>
  <c r="I105" i="45"/>
  <c r="N104" i="45"/>
  <c r="E104" i="44"/>
  <c r="M104" i="45"/>
  <c r="I79" i="45"/>
  <c r="J79" i="45" s="1"/>
  <c r="E79" i="44" s="1"/>
  <c r="K79" i="44" s="1"/>
  <c r="L79" i="45"/>
  <c r="I77" i="45"/>
  <c r="M77" i="45" s="1"/>
  <c r="I75" i="45"/>
  <c r="L75" i="45" s="1"/>
  <c r="K71" i="44"/>
  <c r="D103" i="45"/>
  <c r="E103" i="45" s="1"/>
  <c r="D103" i="44" s="1"/>
  <c r="I100" i="45"/>
  <c r="J100" i="45" s="1"/>
  <c r="E100" i="44" s="1"/>
  <c r="D98" i="45"/>
  <c r="E98" i="45" s="1"/>
  <c r="D98" i="44" s="1"/>
  <c r="I98" i="45"/>
  <c r="J98" i="45" s="1"/>
  <c r="E98" i="44" s="1"/>
  <c r="K98" i="44" s="1"/>
  <c r="D97" i="45"/>
  <c r="E97" i="45" s="1"/>
  <c r="D97" i="44" s="1"/>
  <c r="I94" i="45"/>
  <c r="J94" i="45" s="1"/>
  <c r="D94" i="45"/>
  <c r="E94" i="45" s="1"/>
  <c r="D92" i="45"/>
  <c r="E92" i="45" s="1"/>
  <c r="D92" i="44" s="1"/>
  <c r="I89" i="45"/>
  <c r="J89" i="45" s="1"/>
  <c r="E89" i="44" s="1"/>
  <c r="I86" i="45"/>
  <c r="J86" i="45" s="1"/>
  <c r="E86" i="44" s="1"/>
  <c r="D86" i="45"/>
  <c r="E86" i="45" s="1"/>
  <c r="D86" i="44" s="1"/>
  <c r="I85" i="45"/>
  <c r="D85" i="45"/>
  <c r="E85" i="45" s="1"/>
  <c r="D85" i="44" s="1"/>
  <c r="L85" i="45"/>
  <c r="D84" i="45"/>
  <c r="E84" i="45" s="1"/>
  <c r="D84" i="44" s="1"/>
  <c r="I83" i="45"/>
  <c r="L83" i="45" s="1"/>
  <c r="D83" i="45"/>
  <c r="E83" i="45" s="1"/>
  <c r="D83" i="44" s="1"/>
  <c r="D69" i="45"/>
  <c r="E69" i="45" s="1"/>
  <c r="D69" i="44" s="1"/>
  <c r="K69" i="44" s="1"/>
  <c r="N65" i="45"/>
  <c r="E65" i="44"/>
  <c r="K65" i="44" s="1"/>
  <c r="D64" i="45"/>
  <c r="E64" i="45" s="1"/>
  <c r="D64" i="44" s="1"/>
  <c r="K64" i="44" s="1"/>
  <c r="I63" i="45"/>
  <c r="J63" i="45" s="1"/>
  <c r="E63" i="44" s="1"/>
  <c r="I63" i="44" s="1"/>
  <c r="I64" i="44" s="1"/>
  <c r="I65" i="44" s="1"/>
  <c r="I66" i="44" s="1"/>
  <c r="I67" i="44" s="1"/>
  <c r="D63" i="44"/>
  <c r="F63" i="45"/>
  <c r="D57" i="45"/>
  <c r="E57" i="45" s="1"/>
  <c r="D57" i="44" s="1"/>
  <c r="D58" i="45"/>
  <c r="E58" i="45" s="1"/>
  <c r="D58" i="44" s="1"/>
  <c r="N61" i="45"/>
  <c r="D61" i="45"/>
  <c r="E61" i="45" s="1"/>
  <c r="D61" i="44" s="1"/>
  <c r="K61" i="44" s="1"/>
  <c r="I57" i="45"/>
  <c r="J57" i="45" s="1"/>
  <c r="E57" i="44" s="1"/>
  <c r="D51" i="45"/>
  <c r="E51" i="45" s="1"/>
  <c r="D51" i="44" s="1"/>
  <c r="I51" i="45"/>
  <c r="J51" i="45" s="1"/>
  <c r="E51" i="44" s="1"/>
  <c r="I49" i="45"/>
  <c r="J49" i="45" s="1"/>
  <c r="E49" i="44" s="1"/>
  <c r="D49" i="45"/>
  <c r="E49" i="45" s="1"/>
  <c r="D49" i="44" s="1"/>
  <c r="D48" i="45"/>
  <c r="E48" i="45" s="1"/>
  <c r="D48" i="44" s="1"/>
  <c r="K48" i="44" s="1"/>
  <c r="I44" i="45"/>
  <c r="J44" i="45" s="1"/>
  <c r="E44" i="44" s="1"/>
  <c r="D43" i="45"/>
  <c r="E43" i="45" s="1"/>
  <c r="D43" i="44" s="1"/>
  <c r="I41" i="45"/>
  <c r="J41" i="45" s="1"/>
  <c r="E41" i="44" s="1"/>
  <c r="D41" i="45"/>
  <c r="E41" i="45" s="1"/>
  <c r="D41" i="44" s="1"/>
  <c r="D37" i="45"/>
  <c r="E37" i="45" s="1"/>
  <c r="D37" i="44" s="1"/>
  <c r="L36" i="45"/>
  <c r="I36" i="45"/>
  <c r="J36" i="45" s="1"/>
  <c r="E36" i="44" s="1"/>
  <c r="D36" i="45"/>
  <c r="E36" i="45" s="1"/>
  <c r="D36" i="44" s="1"/>
  <c r="D35" i="45"/>
  <c r="E35" i="45" s="1"/>
  <c r="L30" i="45"/>
  <c r="D30" i="45"/>
  <c r="E30" i="45" s="1"/>
  <c r="D30" i="44" s="1"/>
  <c r="K30" i="44" s="1"/>
  <c r="D28" i="45"/>
  <c r="E28" i="45" s="1"/>
  <c r="D28" i="44" s="1"/>
  <c r="K28" i="44" s="1"/>
  <c r="L26" i="45"/>
  <c r="D26" i="45"/>
  <c r="E26" i="45" s="1"/>
  <c r="D26" i="44" s="1"/>
  <c r="K26" i="44" s="1"/>
  <c r="I23" i="45"/>
  <c r="J23" i="45" s="1"/>
  <c r="E23" i="44" s="1"/>
  <c r="K23" i="44" s="1"/>
  <c r="M23" i="45"/>
  <c r="L20" i="45"/>
  <c r="M20" i="45"/>
  <c r="D20" i="45"/>
  <c r="E20" i="45" s="1"/>
  <c r="D20" i="44" s="1"/>
  <c r="K20" i="44" s="1"/>
  <c r="D16" i="45"/>
  <c r="E16" i="45" s="1"/>
  <c r="D16" i="44" s="1"/>
  <c r="K16" i="44" s="1"/>
  <c r="I15" i="45"/>
  <c r="J15" i="45" s="1"/>
  <c r="E15" i="44" s="1"/>
  <c r="D15" i="45"/>
  <c r="E15" i="45" s="1"/>
  <c r="D15" i="44" s="1"/>
  <c r="L14" i="45"/>
  <c r="D14" i="45"/>
  <c r="E14" i="45" s="1"/>
  <c r="D14" i="44" s="1"/>
  <c r="K14" i="44" s="1"/>
  <c r="I13" i="45"/>
  <c r="J13" i="45" s="1"/>
  <c r="E13" i="44" s="1"/>
  <c r="D13" i="45"/>
  <c r="E13" i="45" s="1"/>
  <c r="D13" i="44" s="1"/>
  <c r="I12" i="45"/>
  <c r="J12" i="45" s="1"/>
  <c r="E12" i="44" s="1"/>
  <c r="M12" i="45"/>
  <c r="D12" i="45"/>
  <c r="E12" i="45" s="1"/>
  <c r="D12" i="44" s="1"/>
  <c r="K12" i="44" s="1"/>
  <c r="I9" i="45"/>
  <c r="J9" i="45" s="1"/>
  <c r="E9" i="44" s="1"/>
  <c r="D9" i="45"/>
  <c r="E9" i="45" s="1"/>
  <c r="D9" i="44" s="1"/>
  <c r="M8" i="45"/>
  <c r="D8" i="45"/>
  <c r="E8" i="45" s="1"/>
  <c r="D8" i="44" s="1"/>
  <c r="K8" i="44" s="1"/>
  <c r="I7" i="45"/>
  <c r="J7" i="45" s="1"/>
  <c r="I5" i="45"/>
  <c r="J5" i="45" s="1"/>
  <c r="E5" i="44" s="1"/>
  <c r="K308" i="45"/>
  <c r="N308" i="45"/>
  <c r="L308" i="45"/>
  <c r="M308" i="45"/>
  <c r="K124" i="45"/>
  <c r="N124" i="45"/>
  <c r="M124" i="45"/>
  <c r="K63" i="45"/>
  <c r="N50" i="45"/>
  <c r="I33" i="45"/>
  <c r="J33" i="45" s="1"/>
  <c r="E33" i="44" s="1"/>
  <c r="K33" i="44" s="1"/>
  <c r="N60" i="45"/>
  <c r="N12" i="45"/>
  <c r="N24" i="45"/>
  <c r="N28" i="45"/>
  <c r="N32" i="45"/>
  <c r="N70" i="45"/>
  <c r="I6" i="45"/>
  <c r="J6" i="45" s="1"/>
  <c r="E6" i="44" s="1"/>
  <c r="K6" i="44" s="1"/>
  <c r="N8" i="45"/>
  <c r="M15" i="45"/>
  <c r="N18" i="45"/>
  <c r="N23" i="45"/>
  <c r="M37" i="45"/>
  <c r="J37" i="45"/>
  <c r="E37" i="44" s="1"/>
  <c r="N11" i="45"/>
  <c r="M14" i="45"/>
  <c r="L16" i="45"/>
  <c r="L17" i="45"/>
  <c r="N20" i="45"/>
  <c r="I27" i="45"/>
  <c r="J27" i="45" s="1"/>
  <c r="E27" i="44" s="1"/>
  <c r="K27" i="44" s="1"/>
  <c r="I31" i="45"/>
  <c r="J31" i="45" s="1"/>
  <c r="E31" i="44" s="1"/>
  <c r="K31" i="44" s="1"/>
  <c r="N36" i="45"/>
  <c r="N48" i="45"/>
  <c r="I55" i="45"/>
  <c r="L55" i="45" s="1"/>
  <c r="N64" i="45"/>
  <c r="N15" i="45"/>
  <c r="N17" i="45"/>
  <c r="L4" i="45"/>
  <c r="M7" i="45"/>
  <c r="N10" i="45"/>
  <c r="L12" i="45"/>
  <c r="M17" i="45"/>
  <c r="N26" i="45"/>
  <c r="L28" i="45"/>
  <c r="N30" i="45"/>
  <c r="L32" i="45"/>
  <c r="I35" i="45"/>
  <c r="J35" i="45" s="1"/>
  <c r="N54" i="45"/>
  <c r="N14" i="45"/>
  <c r="J21" i="45"/>
  <c r="E21" i="44" s="1"/>
  <c r="M21" i="45"/>
  <c r="M41" i="45"/>
  <c r="M4" i="45"/>
  <c r="L8" i="45"/>
  <c r="L9" i="45"/>
  <c r="M16" i="45"/>
  <c r="L18" i="45"/>
  <c r="N34" i="45"/>
  <c r="M45" i="45"/>
  <c r="J45" i="45"/>
  <c r="E45" i="44" s="1"/>
  <c r="K45" i="44" s="1"/>
  <c r="N44" i="45"/>
  <c r="N4" i="45"/>
  <c r="N16" i="45"/>
  <c r="I25" i="45"/>
  <c r="J25" i="45" s="1"/>
  <c r="E25" i="44" s="1"/>
  <c r="I29" i="45"/>
  <c r="J29" i="45" s="1"/>
  <c r="E29" i="44" s="1"/>
  <c r="N66" i="45"/>
  <c r="N86" i="45"/>
  <c r="L23" i="45"/>
  <c r="M26" i="45"/>
  <c r="M28" i="45"/>
  <c r="M30" i="45"/>
  <c r="M32" i="45"/>
  <c r="M34" i="45"/>
  <c r="M36" i="45"/>
  <c r="M48" i="45"/>
  <c r="D60" i="45"/>
  <c r="E60" i="45" s="1"/>
  <c r="D60" i="44" s="1"/>
  <c r="K60" i="44" s="1"/>
  <c r="L61" i="45"/>
  <c r="M64" i="45"/>
  <c r="I76" i="45"/>
  <c r="J76" i="45" s="1"/>
  <c r="E76" i="44" s="1"/>
  <c r="K76" i="44" s="1"/>
  <c r="D78" i="45"/>
  <c r="E78" i="45" s="1"/>
  <c r="D78" i="44" s="1"/>
  <c r="D80" i="45"/>
  <c r="E80" i="45" s="1"/>
  <c r="D80" i="44" s="1"/>
  <c r="K80" i="44" s="1"/>
  <c r="M83" i="45"/>
  <c r="I84" i="45"/>
  <c r="J84" i="45" s="1"/>
  <c r="E84" i="44" s="1"/>
  <c r="D88" i="45"/>
  <c r="E88" i="45" s="1"/>
  <c r="D88" i="44" s="1"/>
  <c r="K88" i="44" s="1"/>
  <c r="M90" i="45"/>
  <c r="D90" i="45"/>
  <c r="E90" i="45" s="1"/>
  <c r="D90" i="44" s="1"/>
  <c r="K90" i="44" s="1"/>
  <c r="L100" i="45"/>
  <c r="J102" i="45"/>
  <c r="E102" i="44" s="1"/>
  <c r="N114" i="45"/>
  <c r="N120" i="45"/>
  <c r="J77" i="45"/>
  <c r="E77" i="44" s="1"/>
  <c r="K77" i="44" s="1"/>
  <c r="M82" i="45"/>
  <c r="I82" i="45"/>
  <c r="J82" i="45" s="1"/>
  <c r="E82" i="44" s="1"/>
  <c r="L96" i="45"/>
  <c r="D56" i="45"/>
  <c r="E56" i="45" s="1"/>
  <c r="D56" i="44" s="1"/>
  <c r="I62" i="45"/>
  <c r="J62" i="45" s="1"/>
  <c r="E62" i="44" s="1"/>
  <c r="I78" i="45"/>
  <c r="J78" i="45" s="1"/>
  <c r="E78" i="44" s="1"/>
  <c r="L60" i="45"/>
  <c r="J81" i="45"/>
  <c r="E81" i="44" s="1"/>
  <c r="K81" i="44" s="1"/>
  <c r="M81" i="45"/>
  <c r="D91" i="45"/>
  <c r="E91" i="45" s="1"/>
  <c r="D91" i="44" s="1"/>
  <c r="D72" i="45"/>
  <c r="E72" i="45" s="1"/>
  <c r="D72" i="44" s="1"/>
  <c r="D104" i="45"/>
  <c r="E104" i="45" s="1"/>
  <c r="D104" i="44" s="1"/>
  <c r="K104" i="44" s="1"/>
  <c r="L104" i="45"/>
  <c r="I22" i="45"/>
  <c r="J22" i="45" s="1"/>
  <c r="E22" i="44" s="1"/>
  <c r="D24" i="45"/>
  <c r="E24" i="45" s="1"/>
  <c r="D24" i="44" s="1"/>
  <c r="K24" i="44" s="1"/>
  <c r="L27" i="45"/>
  <c r="L37" i="45"/>
  <c r="D38" i="45"/>
  <c r="E38" i="45" s="1"/>
  <c r="D38" i="44" s="1"/>
  <c r="D42" i="45"/>
  <c r="E42" i="45" s="1"/>
  <c r="D42" i="44" s="1"/>
  <c r="L45" i="45"/>
  <c r="D46" i="45"/>
  <c r="E46" i="45" s="1"/>
  <c r="D46" i="44" s="1"/>
  <c r="D54" i="45"/>
  <c r="E54" i="45" s="1"/>
  <c r="D54" i="44" s="1"/>
  <c r="K54" i="44" s="1"/>
  <c r="D70" i="45"/>
  <c r="E70" i="45" s="1"/>
  <c r="D70" i="44" s="1"/>
  <c r="K70" i="44" s="1"/>
  <c r="L71" i="45"/>
  <c r="L77" i="45"/>
  <c r="L81" i="45"/>
  <c r="L86" i="45"/>
  <c r="I96" i="45"/>
  <c r="J96" i="45" s="1"/>
  <c r="E96" i="44" s="1"/>
  <c r="L80" i="45"/>
  <c r="M44" i="45"/>
  <c r="M60" i="45"/>
  <c r="M80" i="45"/>
  <c r="I80" i="45"/>
  <c r="J80" i="45" s="1"/>
  <c r="E80" i="44" s="1"/>
  <c r="N116" i="45"/>
  <c r="L21" i="45"/>
  <c r="L54" i="45"/>
  <c r="L69" i="45"/>
  <c r="N89" i="45"/>
  <c r="I92" i="45"/>
  <c r="J92" i="45" s="1"/>
  <c r="E92" i="44" s="1"/>
  <c r="N107" i="45"/>
  <c r="L25" i="45"/>
  <c r="L31" i="45"/>
  <c r="I40" i="45"/>
  <c r="J40" i="45" s="1"/>
  <c r="E40" i="44" s="1"/>
  <c r="D52" i="45"/>
  <c r="E52" i="45" s="1"/>
  <c r="D52" i="44" s="1"/>
  <c r="I58" i="45"/>
  <c r="J58" i="45" s="1"/>
  <c r="E58" i="44" s="1"/>
  <c r="D68" i="45"/>
  <c r="E68" i="45" s="1"/>
  <c r="D68" i="44" s="1"/>
  <c r="I74" i="45"/>
  <c r="J74" i="45" s="1"/>
  <c r="E74" i="44" s="1"/>
  <c r="L90" i="45"/>
  <c r="I95" i="45"/>
  <c r="J95" i="45" s="1"/>
  <c r="E95" i="44" s="1"/>
  <c r="D29" i="45"/>
  <c r="E29" i="45" s="1"/>
  <c r="D29" i="44" s="1"/>
  <c r="K29" i="44" s="1"/>
  <c r="I39" i="45"/>
  <c r="I43" i="45"/>
  <c r="L43" i="45" s="1"/>
  <c r="I47" i="45"/>
  <c r="L47" i="45" s="1"/>
  <c r="L48" i="45"/>
  <c r="D50" i="45"/>
  <c r="E50" i="45" s="1"/>
  <c r="D50" i="44" s="1"/>
  <c r="K50" i="44" s="1"/>
  <c r="M53" i="45"/>
  <c r="M54" i="45"/>
  <c r="I56" i="45"/>
  <c r="J56" i="45" s="1"/>
  <c r="E56" i="44" s="1"/>
  <c r="D66" i="45"/>
  <c r="E66" i="45" s="1"/>
  <c r="D66" i="44" s="1"/>
  <c r="K66" i="44" s="1"/>
  <c r="L67" i="45"/>
  <c r="M69" i="45"/>
  <c r="M70" i="45"/>
  <c r="N71" i="45"/>
  <c r="I72" i="45"/>
  <c r="J72" i="45" s="1"/>
  <c r="E72" i="44" s="1"/>
  <c r="L124" i="45"/>
  <c r="M79" i="45"/>
  <c r="N90" i="45"/>
  <c r="I113" i="45"/>
  <c r="J113" i="45" s="1"/>
  <c r="E113" i="44" s="1"/>
  <c r="I19" i="45"/>
  <c r="J19" i="45" s="1"/>
  <c r="E19" i="44" s="1"/>
  <c r="L53" i="45"/>
  <c r="L70" i="45"/>
  <c r="M71" i="45"/>
  <c r="D22" i="45"/>
  <c r="E22" i="45" s="1"/>
  <c r="D22" i="44" s="1"/>
  <c r="L44" i="45"/>
  <c r="L49" i="45"/>
  <c r="L50" i="45"/>
  <c r="N53" i="45"/>
  <c r="L65" i="45"/>
  <c r="L66" i="45"/>
  <c r="M67" i="45"/>
  <c r="N69" i="45"/>
  <c r="I99" i="45"/>
  <c r="J99" i="45" s="1"/>
  <c r="E99" i="44" s="1"/>
  <c r="N110" i="45"/>
  <c r="I38" i="45"/>
  <c r="J38" i="45" s="1"/>
  <c r="E38" i="44" s="1"/>
  <c r="D40" i="45"/>
  <c r="E40" i="45" s="1"/>
  <c r="D40" i="44" s="1"/>
  <c r="I42" i="45"/>
  <c r="J42" i="45" s="1"/>
  <c r="E42" i="44" s="1"/>
  <c r="D44" i="45"/>
  <c r="E44" i="45" s="1"/>
  <c r="D44" i="44" s="1"/>
  <c r="K44" i="44" s="1"/>
  <c r="I46" i="45"/>
  <c r="J46" i="45" s="1"/>
  <c r="E46" i="44" s="1"/>
  <c r="M49" i="45"/>
  <c r="M50" i="45"/>
  <c r="I52" i="45"/>
  <c r="J52" i="45" s="1"/>
  <c r="E52" i="44" s="1"/>
  <c r="D62" i="45"/>
  <c r="E62" i="45" s="1"/>
  <c r="D62" i="44" s="1"/>
  <c r="K62" i="44" s="1"/>
  <c r="L64" i="45"/>
  <c r="M65" i="45"/>
  <c r="M66" i="45"/>
  <c r="N67" i="45"/>
  <c r="I68" i="45"/>
  <c r="J68" i="45" s="1"/>
  <c r="E68" i="44" s="1"/>
  <c r="J75" i="45"/>
  <c r="E75" i="44" s="1"/>
  <c r="K75" i="44" s="1"/>
  <c r="M75" i="45"/>
  <c r="D82" i="45"/>
  <c r="E82" i="45" s="1"/>
  <c r="D82" i="44" s="1"/>
  <c r="K82" i="44" s="1"/>
  <c r="J85" i="45"/>
  <c r="E85" i="44" s="1"/>
  <c r="M85" i="45"/>
  <c r="D87" i="45"/>
  <c r="E87" i="45" s="1"/>
  <c r="D87" i="44" s="1"/>
  <c r="L110" i="45"/>
  <c r="M112" i="45"/>
  <c r="D112" i="45"/>
  <c r="E112" i="45" s="1"/>
  <c r="D112" i="44" s="1"/>
  <c r="K112" i="44" s="1"/>
  <c r="I131" i="45"/>
  <c r="J131" i="45" s="1"/>
  <c r="E131" i="44" s="1"/>
  <c r="K131" i="44" s="1"/>
  <c r="D93" i="45"/>
  <c r="E93" i="45" s="1"/>
  <c r="D93" i="44" s="1"/>
  <c r="K93" i="44" s="1"/>
  <c r="I101" i="45"/>
  <c r="M114" i="45"/>
  <c r="I115" i="45"/>
  <c r="D122" i="45"/>
  <c r="E122" i="45" s="1"/>
  <c r="D122" i="44" s="1"/>
  <c r="K122" i="44" s="1"/>
  <c r="I125" i="45"/>
  <c r="J125" i="45" s="1"/>
  <c r="E125" i="44" s="1"/>
  <c r="I125" i="44" s="1"/>
  <c r="D134" i="45"/>
  <c r="E134" i="45" s="1"/>
  <c r="D134" i="44" s="1"/>
  <c r="K134" i="44" s="1"/>
  <c r="D136" i="45"/>
  <c r="E136" i="45" s="1"/>
  <c r="D136" i="44" s="1"/>
  <c r="K136" i="44" s="1"/>
  <c r="M145" i="45"/>
  <c r="D145" i="45"/>
  <c r="E145" i="45" s="1"/>
  <c r="D145" i="44" s="1"/>
  <c r="K145" i="44" s="1"/>
  <c r="D89" i="45"/>
  <c r="E89" i="45" s="1"/>
  <c r="D89" i="44" s="1"/>
  <c r="K89" i="44" s="1"/>
  <c r="I97" i="45"/>
  <c r="J97" i="45" s="1"/>
  <c r="E97" i="44" s="1"/>
  <c r="D105" i="45"/>
  <c r="E105" i="45" s="1"/>
  <c r="D105" i="44" s="1"/>
  <c r="L107" i="45"/>
  <c r="I111" i="45"/>
  <c r="L111" i="45" s="1"/>
  <c r="I121" i="45"/>
  <c r="J121" i="45" s="1"/>
  <c r="E121" i="44" s="1"/>
  <c r="K121" i="44" s="1"/>
  <c r="J146" i="45"/>
  <c r="E146" i="44" s="1"/>
  <c r="L146" i="45"/>
  <c r="I148" i="45"/>
  <c r="J148" i="45" s="1"/>
  <c r="E148" i="44" s="1"/>
  <c r="K148" i="44" s="1"/>
  <c r="N179" i="45"/>
  <c r="M102" i="45"/>
  <c r="I127" i="45"/>
  <c r="J127" i="45" s="1"/>
  <c r="E127" i="44" s="1"/>
  <c r="I133" i="45"/>
  <c r="M133" i="45" s="1"/>
  <c r="I135" i="45"/>
  <c r="M135" i="45" s="1"/>
  <c r="I137" i="45"/>
  <c r="M137" i="45" s="1"/>
  <c r="J138" i="45"/>
  <c r="E138" i="44" s="1"/>
  <c r="K138" i="44" s="1"/>
  <c r="L138" i="45"/>
  <c r="I141" i="45"/>
  <c r="J141" i="45" s="1"/>
  <c r="E141" i="44" s="1"/>
  <c r="N145" i="45"/>
  <c r="N151" i="45"/>
  <c r="N197" i="45"/>
  <c r="I93" i="45"/>
  <c r="J93" i="45" s="1"/>
  <c r="E93" i="44" s="1"/>
  <c r="M100" i="45"/>
  <c r="D101" i="45"/>
  <c r="E101" i="45" s="1"/>
  <c r="D101" i="44" s="1"/>
  <c r="D102" i="45"/>
  <c r="E102" i="45" s="1"/>
  <c r="D102" i="44" s="1"/>
  <c r="K102" i="44" s="1"/>
  <c r="D108" i="45"/>
  <c r="E108" i="45" s="1"/>
  <c r="D108" i="44" s="1"/>
  <c r="K108" i="44" s="1"/>
  <c r="M109" i="45"/>
  <c r="D130" i="45"/>
  <c r="E130" i="45" s="1"/>
  <c r="D130" i="44" s="1"/>
  <c r="K130" i="44" s="1"/>
  <c r="N134" i="45"/>
  <c r="N136" i="45"/>
  <c r="M140" i="45"/>
  <c r="I142" i="45"/>
  <c r="M142" i="45" s="1"/>
  <c r="I143" i="45"/>
  <c r="M146" i="45"/>
  <c r="M153" i="45"/>
  <c r="J153" i="45"/>
  <c r="E153" i="44" s="1"/>
  <c r="K153" i="44" s="1"/>
  <c r="L89" i="45"/>
  <c r="I91" i="45"/>
  <c r="J91" i="45" s="1"/>
  <c r="E91" i="44" s="1"/>
  <c r="M97" i="45"/>
  <c r="M98" i="45"/>
  <c r="D99" i="45"/>
  <c r="E99" i="45" s="1"/>
  <c r="D99" i="44" s="1"/>
  <c r="D100" i="45"/>
  <c r="E100" i="45" s="1"/>
  <c r="D100" i="44" s="1"/>
  <c r="K100" i="44" s="1"/>
  <c r="L105" i="45"/>
  <c r="M107" i="45"/>
  <c r="N109" i="45"/>
  <c r="L119" i="45"/>
  <c r="D120" i="45"/>
  <c r="E120" i="45" s="1"/>
  <c r="D120" i="44" s="1"/>
  <c r="K120" i="44" s="1"/>
  <c r="I123" i="45"/>
  <c r="J123" i="45" s="1"/>
  <c r="E123" i="44" s="1"/>
  <c r="L129" i="45"/>
  <c r="M138" i="45"/>
  <c r="M139" i="45"/>
  <c r="N140" i="45"/>
  <c r="L145" i="45"/>
  <c r="M88" i="45"/>
  <c r="M96" i="45"/>
  <c r="M118" i="45"/>
  <c r="I129" i="45"/>
  <c r="J129" i="45" s="1"/>
  <c r="E129" i="44" s="1"/>
  <c r="M129" i="45"/>
  <c r="N169" i="45"/>
  <c r="N175" i="45"/>
  <c r="M86" i="45"/>
  <c r="I87" i="45"/>
  <c r="J87" i="45" s="1"/>
  <c r="E87" i="44" s="1"/>
  <c r="M93" i="45"/>
  <c r="M94" i="45"/>
  <c r="D95" i="45"/>
  <c r="E95" i="45" s="1"/>
  <c r="D95" i="44" s="1"/>
  <c r="K95" i="44" s="1"/>
  <c r="D96" i="45"/>
  <c r="E96" i="45" s="1"/>
  <c r="D96" i="44" s="1"/>
  <c r="K96" i="44" s="1"/>
  <c r="L101" i="45"/>
  <c r="I103" i="45"/>
  <c r="J103" i="45" s="1"/>
  <c r="E103" i="44" s="1"/>
  <c r="D107" i="45"/>
  <c r="E107" i="45" s="1"/>
  <c r="D107" i="44" s="1"/>
  <c r="K107" i="44" s="1"/>
  <c r="L115" i="45"/>
  <c r="M116" i="45"/>
  <c r="I117" i="45"/>
  <c r="J117" i="45" s="1"/>
  <c r="E117" i="44" s="1"/>
  <c r="D118" i="45"/>
  <c r="E118" i="45" s="1"/>
  <c r="D118" i="44" s="1"/>
  <c r="M119" i="45"/>
  <c r="D132" i="45"/>
  <c r="E132" i="45" s="1"/>
  <c r="D132" i="44" s="1"/>
  <c r="L139" i="45"/>
  <c r="M144" i="45"/>
  <c r="M148" i="45"/>
  <c r="D150" i="45"/>
  <c r="E150" i="45" s="1"/>
  <c r="D150" i="44" s="1"/>
  <c r="D154" i="45"/>
  <c r="E154" i="45" s="1"/>
  <c r="D154" i="44" s="1"/>
  <c r="D155" i="45"/>
  <c r="E155" i="45" s="1"/>
  <c r="L156" i="45"/>
  <c r="I158" i="45"/>
  <c r="J158" i="45" s="1"/>
  <c r="E158" i="44" s="1"/>
  <c r="L164" i="45"/>
  <c r="D204" i="45"/>
  <c r="E204" i="45" s="1"/>
  <c r="D204" i="44" s="1"/>
  <c r="L211" i="45"/>
  <c r="I211" i="45"/>
  <c r="J211" i="45" s="1"/>
  <c r="E211" i="44" s="1"/>
  <c r="M219" i="45"/>
  <c r="N199" i="45"/>
  <c r="I210" i="45"/>
  <c r="J210" i="45" s="1"/>
  <c r="E210" i="44" s="1"/>
  <c r="K210" i="44" s="1"/>
  <c r="N246" i="45"/>
  <c r="J275" i="45"/>
  <c r="E275" i="44" s="1"/>
  <c r="L275" i="45"/>
  <c r="N282" i="45"/>
  <c r="I303" i="45"/>
  <c r="L153" i="45"/>
  <c r="D163" i="45"/>
  <c r="E163" i="45" s="1"/>
  <c r="D163" i="44" s="1"/>
  <c r="K163" i="44" s="1"/>
  <c r="M164" i="45"/>
  <c r="N165" i="45"/>
  <c r="I170" i="45"/>
  <c r="J170" i="45" s="1"/>
  <c r="E170" i="44" s="1"/>
  <c r="D181" i="45"/>
  <c r="E181" i="45" s="1"/>
  <c r="D181" i="44" s="1"/>
  <c r="K181" i="44" s="1"/>
  <c r="D222" i="45"/>
  <c r="E222" i="45" s="1"/>
  <c r="D222" i="44" s="1"/>
  <c r="N260" i="45"/>
  <c r="D279" i="45"/>
  <c r="E279" i="45" s="1"/>
  <c r="D279" i="44" s="1"/>
  <c r="I298" i="45"/>
  <c r="J298" i="45" s="1"/>
  <c r="E298" i="44" s="1"/>
  <c r="M156" i="45"/>
  <c r="D157" i="45"/>
  <c r="E157" i="45" s="1"/>
  <c r="D157" i="44" s="1"/>
  <c r="I159" i="45"/>
  <c r="J159" i="45" s="1"/>
  <c r="E159" i="44" s="1"/>
  <c r="K159" i="44" s="1"/>
  <c r="L161" i="45"/>
  <c r="N164" i="45"/>
  <c r="L165" i="45"/>
  <c r="I176" i="45"/>
  <c r="J176" i="45" s="1"/>
  <c r="E176" i="44" s="1"/>
  <c r="K176" i="44" s="1"/>
  <c r="L185" i="45"/>
  <c r="N189" i="45"/>
  <c r="I196" i="45"/>
  <c r="J196" i="45" s="1"/>
  <c r="E196" i="44" s="1"/>
  <c r="D201" i="45"/>
  <c r="E201" i="45" s="1"/>
  <c r="D201" i="44" s="1"/>
  <c r="D208" i="45"/>
  <c r="E208" i="45" s="1"/>
  <c r="D208" i="44" s="1"/>
  <c r="I278" i="45"/>
  <c r="J278" i="45" s="1"/>
  <c r="E278" i="44" s="1"/>
  <c r="L278" i="45"/>
  <c r="N300" i="45"/>
  <c r="L157" i="45"/>
  <c r="I162" i="45"/>
  <c r="N236" i="45"/>
  <c r="N238" i="45"/>
  <c r="M244" i="45"/>
  <c r="N266" i="45"/>
  <c r="L189" i="45"/>
  <c r="I191" i="45"/>
  <c r="J191" i="45" s="1"/>
  <c r="E191" i="44" s="1"/>
  <c r="K191" i="44" s="1"/>
  <c r="I212" i="45"/>
  <c r="N244" i="45"/>
  <c r="I147" i="45"/>
  <c r="J147" i="45" s="1"/>
  <c r="E147" i="44" s="1"/>
  <c r="I160" i="45"/>
  <c r="D161" i="45"/>
  <c r="E161" i="45" s="1"/>
  <c r="D161" i="44" s="1"/>
  <c r="K161" i="44" s="1"/>
  <c r="M165" i="45"/>
  <c r="L179" i="45"/>
  <c r="M191" i="45"/>
  <c r="L203" i="45"/>
  <c r="I203" i="45"/>
  <c r="J203" i="45" s="1"/>
  <c r="E203" i="44" s="1"/>
  <c r="D206" i="45"/>
  <c r="E206" i="45" s="1"/>
  <c r="D206" i="44" s="1"/>
  <c r="I230" i="45"/>
  <c r="J230" i="45" s="1"/>
  <c r="E230" i="44" s="1"/>
  <c r="L150" i="45"/>
  <c r="L152" i="45"/>
  <c r="L187" i="45"/>
  <c r="D194" i="45"/>
  <c r="E194" i="45" s="1"/>
  <c r="D194" i="44" s="1"/>
  <c r="D214" i="45"/>
  <c r="E214" i="45" s="1"/>
  <c r="D214" i="44" s="1"/>
  <c r="I220" i="45"/>
  <c r="M220" i="45"/>
  <c r="J221" i="45"/>
  <c r="E221" i="44" s="1"/>
  <c r="L221" i="45"/>
  <c r="L171" i="45"/>
  <c r="L175" i="45"/>
  <c r="M177" i="45"/>
  <c r="I177" i="45"/>
  <c r="J177" i="45" s="1"/>
  <c r="E177" i="44" s="1"/>
  <c r="K177" i="44" s="1"/>
  <c r="I180" i="45"/>
  <c r="J180" i="45" s="1"/>
  <c r="E180" i="44" s="1"/>
  <c r="D183" i="45"/>
  <c r="E183" i="45" s="1"/>
  <c r="D183" i="44" s="1"/>
  <c r="K183" i="44" s="1"/>
  <c r="L192" i="45"/>
  <c r="I202" i="45"/>
  <c r="M202" i="45" s="1"/>
  <c r="M209" i="45"/>
  <c r="I209" i="45"/>
  <c r="J209" i="45" s="1"/>
  <c r="E209" i="44" s="1"/>
  <c r="K209" i="44" s="1"/>
  <c r="M211" i="45"/>
  <c r="N250" i="45"/>
  <c r="I258" i="45"/>
  <c r="J258" i="45" s="1"/>
  <c r="E258" i="44" s="1"/>
  <c r="D270" i="45"/>
  <c r="E270" i="45" s="1"/>
  <c r="D270" i="44" s="1"/>
  <c r="N272" i="45"/>
  <c r="M171" i="45"/>
  <c r="M181" i="45"/>
  <c r="I192" i="45"/>
  <c r="J192" i="45" s="1"/>
  <c r="E192" i="44" s="1"/>
  <c r="M192" i="45"/>
  <c r="L197" i="45"/>
  <c r="L200" i="45"/>
  <c r="N248" i="45"/>
  <c r="I276" i="45"/>
  <c r="J276" i="45" s="1"/>
  <c r="E276" i="44" s="1"/>
  <c r="K276" i="44" s="1"/>
  <c r="N171" i="45"/>
  <c r="I200" i="45"/>
  <c r="J200" i="45" s="1"/>
  <c r="E200" i="44" s="1"/>
  <c r="M200" i="45"/>
  <c r="I229" i="45"/>
  <c r="J229" i="45" s="1"/>
  <c r="E229" i="44" s="1"/>
  <c r="K229" i="44" s="1"/>
  <c r="I166" i="45"/>
  <c r="J166" i="45" s="1"/>
  <c r="E166" i="44" s="1"/>
  <c r="M175" i="45"/>
  <c r="L216" i="45"/>
  <c r="I225" i="45"/>
  <c r="J225" i="45" s="1"/>
  <c r="E225" i="44" s="1"/>
  <c r="M169" i="45"/>
  <c r="I174" i="45"/>
  <c r="M174" i="45" s="1"/>
  <c r="L182" i="45"/>
  <c r="M183" i="45"/>
  <c r="I184" i="45"/>
  <c r="D192" i="45"/>
  <c r="E192" i="45" s="1"/>
  <c r="D192" i="44" s="1"/>
  <c r="K192" i="44" s="1"/>
  <c r="I194" i="45"/>
  <c r="D196" i="45"/>
  <c r="E196" i="45" s="1"/>
  <c r="D196" i="44" s="1"/>
  <c r="K196" i="44" s="1"/>
  <c r="I198" i="45"/>
  <c r="L198" i="45" s="1"/>
  <c r="D200" i="45"/>
  <c r="E200" i="45" s="1"/>
  <c r="D200" i="44" s="1"/>
  <c r="K200" i="44" s="1"/>
  <c r="I201" i="45"/>
  <c r="J201" i="45" s="1"/>
  <c r="E201" i="44" s="1"/>
  <c r="M217" i="45"/>
  <c r="I217" i="45"/>
  <c r="J217" i="45" s="1"/>
  <c r="E217" i="44" s="1"/>
  <c r="K217" i="44" s="1"/>
  <c r="I218" i="45"/>
  <c r="J218" i="45" s="1"/>
  <c r="E218" i="44" s="1"/>
  <c r="K218" i="44" s="1"/>
  <c r="L219" i="45"/>
  <c r="D228" i="45"/>
  <c r="E228" i="45" s="1"/>
  <c r="D228" i="44" s="1"/>
  <c r="M243" i="45"/>
  <c r="D256" i="45"/>
  <c r="E256" i="45" s="1"/>
  <c r="D256" i="44" s="1"/>
  <c r="K256" i="44" s="1"/>
  <c r="I257" i="45"/>
  <c r="L257" i="45"/>
  <c r="J273" i="45"/>
  <c r="E273" i="44" s="1"/>
  <c r="K273" i="44" s="1"/>
  <c r="M273" i="45"/>
  <c r="I315" i="45"/>
  <c r="J315" i="45" s="1"/>
  <c r="E315" i="44" s="1"/>
  <c r="K315" i="44" s="1"/>
  <c r="I365" i="45"/>
  <c r="J365" i="45" s="1"/>
  <c r="E365" i="44" s="1"/>
  <c r="I292" i="45"/>
  <c r="J292" i="45" s="1"/>
  <c r="E292" i="44" s="1"/>
  <c r="K292" i="44" s="1"/>
  <c r="D337" i="45"/>
  <c r="E337" i="45" s="1"/>
  <c r="D337" i="44" s="1"/>
  <c r="N347" i="45"/>
  <c r="I289" i="45"/>
  <c r="L289" i="45" s="1"/>
  <c r="N325" i="45"/>
  <c r="I172" i="45"/>
  <c r="L172" i="45" s="1"/>
  <c r="D182" i="45"/>
  <c r="E182" i="45" s="1"/>
  <c r="D182" i="44" s="1"/>
  <c r="L188" i="45"/>
  <c r="M189" i="45"/>
  <c r="I190" i="45"/>
  <c r="J190" i="45" s="1"/>
  <c r="E190" i="44" s="1"/>
  <c r="K190" i="44" s="1"/>
  <c r="M195" i="45"/>
  <c r="M199" i="45"/>
  <c r="M203" i="45"/>
  <c r="I204" i="45"/>
  <c r="J204" i="45" s="1"/>
  <c r="E204" i="44" s="1"/>
  <c r="I227" i="45"/>
  <c r="J227" i="45" s="1"/>
  <c r="E227" i="44" s="1"/>
  <c r="K227" i="44" s="1"/>
  <c r="I235" i="45"/>
  <c r="M235" i="45" s="1"/>
  <c r="D254" i="45"/>
  <c r="E254" i="45" s="1"/>
  <c r="D254" i="44" s="1"/>
  <c r="L287" i="45"/>
  <c r="N296" i="45"/>
  <c r="N311" i="45"/>
  <c r="I167" i="45"/>
  <c r="J167" i="45" s="1"/>
  <c r="E167" i="44" s="1"/>
  <c r="M173" i="45"/>
  <c r="I178" i="45"/>
  <c r="L186" i="45"/>
  <c r="M187" i="45"/>
  <c r="I188" i="45"/>
  <c r="J188" i="45" s="1"/>
  <c r="E188" i="44" s="1"/>
  <c r="N232" i="45"/>
  <c r="I233" i="45"/>
  <c r="J233" i="45" s="1"/>
  <c r="E233" i="44" s="1"/>
  <c r="M234" i="45"/>
  <c r="L236" i="45"/>
  <c r="N243" i="45"/>
  <c r="D313" i="45"/>
  <c r="E313" i="45" s="1"/>
  <c r="D313" i="44" s="1"/>
  <c r="K313" i="44" s="1"/>
  <c r="M313" i="45"/>
  <c r="I173" i="45"/>
  <c r="J173" i="45" s="1"/>
  <c r="E173" i="44" s="1"/>
  <c r="K173" i="44" s="1"/>
  <c r="M179" i="45"/>
  <c r="L184" i="45"/>
  <c r="M185" i="45"/>
  <c r="L194" i="45"/>
  <c r="L217" i="45"/>
  <c r="I234" i="45"/>
  <c r="J234" i="45" s="1"/>
  <c r="E234" i="44" s="1"/>
  <c r="D236" i="45"/>
  <c r="E236" i="45" s="1"/>
  <c r="D236" i="44" s="1"/>
  <c r="K236" i="44" s="1"/>
  <c r="I242" i="45"/>
  <c r="J242" i="45" s="1"/>
  <c r="E242" i="44" s="1"/>
  <c r="L243" i="45"/>
  <c r="N268" i="45"/>
  <c r="M275" i="45"/>
  <c r="N294" i="45"/>
  <c r="M205" i="45"/>
  <c r="M213" i="45"/>
  <c r="M221" i="45"/>
  <c r="L229" i="45"/>
  <c r="M232" i="45"/>
  <c r="M238" i="45"/>
  <c r="M241" i="45"/>
  <c r="L244" i="45"/>
  <c r="M246" i="45"/>
  <c r="M248" i="45"/>
  <c r="L255" i="45"/>
  <c r="L292" i="45"/>
  <c r="I301" i="45"/>
  <c r="L301" i="45"/>
  <c r="I208" i="45"/>
  <c r="J208" i="45" s="1"/>
  <c r="E208" i="44" s="1"/>
  <c r="I224" i="45"/>
  <c r="D240" i="45"/>
  <c r="E240" i="45" s="1"/>
  <c r="D240" i="44" s="1"/>
  <c r="N256" i="45"/>
  <c r="I267" i="45"/>
  <c r="J271" i="45"/>
  <c r="E271" i="44" s="1"/>
  <c r="M271" i="45"/>
  <c r="L282" i="45"/>
  <c r="I287" i="45"/>
  <c r="M296" i="45"/>
  <c r="I314" i="45"/>
  <c r="L314" i="45" s="1"/>
  <c r="I329" i="45"/>
  <c r="J329" i="45" s="1"/>
  <c r="E329" i="44" s="1"/>
  <c r="M215" i="45"/>
  <c r="M223" i="45"/>
  <c r="I240" i="45"/>
  <c r="J240" i="45" s="1"/>
  <c r="E240" i="44" s="1"/>
  <c r="N241" i="45"/>
  <c r="I251" i="45"/>
  <c r="L251" i="45"/>
  <c r="J255" i="45"/>
  <c r="E255" i="44" s="1"/>
  <c r="K255" i="44" s="1"/>
  <c r="M255" i="45"/>
  <c r="L260" i="45"/>
  <c r="M262" i="45"/>
  <c r="I269" i="45"/>
  <c r="L269" i="45" s="1"/>
  <c r="I206" i="45"/>
  <c r="L206" i="45" s="1"/>
  <c r="I207" i="45"/>
  <c r="M207" i="45" s="1"/>
  <c r="I214" i="45"/>
  <c r="J214" i="45" s="1"/>
  <c r="E214" i="44" s="1"/>
  <c r="I215" i="45"/>
  <c r="I222" i="45"/>
  <c r="I223" i="45"/>
  <c r="I226" i="45"/>
  <c r="L232" i="45"/>
  <c r="L238" i="45"/>
  <c r="L241" i="45"/>
  <c r="L246" i="45"/>
  <c r="I253" i="45"/>
  <c r="L253" i="45" s="1"/>
  <c r="D258" i="45"/>
  <c r="E258" i="45" s="1"/>
  <c r="D258" i="44" s="1"/>
  <c r="K258" i="44" s="1"/>
  <c r="M260" i="45"/>
  <c r="I262" i="45"/>
  <c r="J262" i="45" s="1"/>
  <c r="E262" i="44" s="1"/>
  <c r="I264" i="45"/>
  <c r="J264" i="45" s="1"/>
  <c r="E264" i="44" s="1"/>
  <c r="M294" i="45"/>
  <c r="J305" i="45"/>
  <c r="E305" i="44" s="1"/>
  <c r="K305" i="44" s="1"/>
  <c r="M305" i="45"/>
  <c r="D308" i="45"/>
  <c r="E308" i="45" s="1"/>
  <c r="I245" i="45"/>
  <c r="D246" i="45"/>
  <c r="E246" i="45" s="1"/>
  <c r="D246" i="44" s="1"/>
  <c r="K246" i="44" s="1"/>
  <c r="L248" i="45"/>
  <c r="M249" i="45"/>
  <c r="M250" i="45"/>
  <c r="D262" i="45"/>
  <c r="E262" i="45" s="1"/>
  <c r="D262" i="44" s="1"/>
  <c r="K262" i="44" s="1"/>
  <c r="L263" i="45"/>
  <c r="M265" i="45"/>
  <c r="M266" i="45"/>
  <c r="D278" i="45"/>
  <c r="E278" i="45" s="1"/>
  <c r="D278" i="44" s="1"/>
  <c r="K278" i="44" s="1"/>
  <c r="N290" i="45"/>
  <c r="N306" i="45"/>
  <c r="L307" i="45"/>
  <c r="D317" i="45"/>
  <c r="E317" i="45" s="1"/>
  <c r="D317" i="44" s="1"/>
  <c r="K317" i="44" s="1"/>
  <c r="M317" i="45"/>
  <c r="M320" i="45"/>
  <c r="L335" i="45"/>
  <c r="I231" i="45"/>
  <c r="J231" i="45" s="1"/>
  <c r="E231" i="44" s="1"/>
  <c r="D252" i="45"/>
  <c r="E252" i="45" s="1"/>
  <c r="D252" i="44" s="1"/>
  <c r="M256" i="45"/>
  <c r="D268" i="45"/>
  <c r="E268" i="45" s="1"/>
  <c r="D268" i="44" s="1"/>
  <c r="K268" i="44" s="1"/>
  <c r="M272" i="45"/>
  <c r="L286" i="45"/>
  <c r="D290" i="45"/>
  <c r="E290" i="45" s="1"/>
  <c r="D290" i="44" s="1"/>
  <c r="K290" i="44" s="1"/>
  <c r="L302" i="45"/>
  <c r="D306" i="45"/>
  <c r="E306" i="45" s="1"/>
  <c r="D306" i="44" s="1"/>
  <c r="K306" i="44" s="1"/>
  <c r="I310" i="45"/>
  <c r="M311" i="45"/>
  <c r="J316" i="45"/>
  <c r="E316" i="44" s="1"/>
  <c r="K316" i="44" s="1"/>
  <c r="M316" i="45"/>
  <c r="D326" i="45"/>
  <c r="E326" i="45" s="1"/>
  <c r="D326" i="44" s="1"/>
  <c r="D350" i="45"/>
  <c r="E350" i="45" s="1"/>
  <c r="D350" i="44" s="1"/>
  <c r="L252" i="45"/>
  <c r="L268" i="45"/>
  <c r="L277" i="45"/>
  <c r="N307" i="45"/>
  <c r="N309" i="45"/>
  <c r="N320" i="45"/>
  <c r="N321" i="45"/>
  <c r="M236" i="45"/>
  <c r="I237" i="45"/>
  <c r="D248" i="45"/>
  <c r="E248" i="45" s="1"/>
  <c r="D248" i="44" s="1"/>
  <c r="K248" i="44" s="1"/>
  <c r="L249" i="45"/>
  <c r="L250" i="45"/>
  <c r="M252" i="45"/>
  <c r="I254" i="45"/>
  <c r="J254" i="45" s="1"/>
  <c r="E254" i="44" s="1"/>
  <c r="D264" i="45"/>
  <c r="E264" i="45" s="1"/>
  <c r="D264" i="44" s="1"/>
  <c r="L266" i="45"/>
  <c r="M268" i="45"/>
  <c r="I270" i="45"/>
  <c r="J270" i="45" s="1"/>
  <c r="E270" i="44" s="1"/>
  <c r="M277" i="45"/>
  <c r="M282" i="45"/>
  <c r="I283" i="45"/>
  <c r="I291" i="45"/>
  <c r="L291" i="45" s="1"/>
  <c r="J312" i="45"/>
  <c r="E312" i="44" s="1"/>
  <c r="K312" i="44" s="1"/>
  <c r="M312" i="45"/>
  <c r="L312" i="45"/>
  <c r="L320" i="45"/>
  <c r="L281" i="45"/>
  <c r="L294" i="45"/>
  <c r="D296" i="45"/>
  <c r="E296" i="45" s="1"/>
  <c r="D296" i="44" s="1"/>
  <c r="K296" i="44" s="1"/>
  <c r="L297" i="45"/>
  <c r="M300" i="45"/>
  <c r="L318" i="45"/>
  <c r="I318" i="45"/>
  <c r="M319" i="45"/>
  <c r="D321" i="45"/>
  <c r="E321" i="45" s="1"/>
  <c r="D321" i="44" s="1"/>
  <c r="K321" i="44" s="1"/>
  <c r="L325" i="45"/>
  <c r="I331" i="45"/>
  <c r="J331" i="45" s="1"/>
  <c r="E331" i="44" s="1"/>
  <c r="K331" i="44" s="1"/>
  <c r="J349" i="45"/>
  <c r="E349" i="44" s="1"/>
  <c r="I285" i="45"/>
  <c r="L285" i="45" s="1"/>
  <c r="D286" i="45"/>
  <c r="E286" i="45" s="1"/>
  <c r="D286" i="44" s="1"/>
  <c r="M290" i="45"/>
  <c r="L300" i="45"/>
  <c r="D302" i="45"/>
  <c r="E302" i="45" s="1"/>
  <c r="D302" i="44" s="1"/>
  <c r="M306" i="45"/>
  <c r="N317" i="45"/>
  <c r="M321" i="45"/>
  <c r="D363" i="45"/>
  <c r="E363" i="45" s="1"/>
  <c r="D363" i="44" s="1"/>
  <c r="L309" i="45"/>
  <c r="N313" i="45"/>
  <c r="I280" i="45"/>
  <c r="M280" i="45" s="1"/>
  <c r="I284" i="45"/>
  <c r="J284" i="45" s="1"/>
  <c r="E284" i="44" s="1"/>
  <c r="K284" i="44" s="1"/>
  <c r="M286" i="45"/>
  <c r="I288" i="45"/>
  <c r="J288" i="45" s="1"/>
  <c r="E288" i="44" s="1"/>
  <c r="K288" i="44" s="1"/>
  <c r="L296" i="45"/>
  <c r="D298" i="45"/>
  <c r="E298" i="45" s="1"/>
  <c r="D298" i="44" s="1"/>
  <c r="K298" i="44" s="1"/>
  <c r="M302" i="45"/>
  <c r="I304" i="45"/>
  <c r="J304" i="45" s="1"/>
  <c r="E304" i="44" s="1"/>
  <c r="M309" i="45"/>
  <c r="I322" i="45"/>
  <c r="M323" i="45"/>
  <c r="I352" i="45"/>
  <c r="J352" i="45" s="1"/>
  <c r="E352" i="44" s="1"/>
  <c r="K352" i="44" s="1"/>
  <c r="L311" i="45"/>
  <c r="L315" i="45"/>
  <c r="L319" i="45"/>
  <c r="I328" i="45"/>
  <c r="D329" i="45"/>
  <c r="E329" i="45" s="1"/>
  <c r="D329" i="44" s="1"/>
  <c r="K329" i="44" s="1"/>
  <c r="M330" i="45"/>
  <c r="L323" i="45"/>
  <c r="I333" i="45"/>
  <c r="J333" i="45" s="1"/>
  <c r="E333" i="44" s="1"/>
  <c r="K333" i="44" s="1"/>
  <c r="D351" i="45"/>
  <c r="E351" i="45" s="1"/>
  <c r="D351" i="44" s="1"/>
  <c r="I367" i="45"/>
  <c r="J367" i="45" s="1"/>
  <c r="E367" i="44" s="1"/>
  <c r="I324" i="45"/>
  <c r="J324" i="45" s="1"/>
  <c r="E324" i="44" s="1"/>
  <c r="L328" i="45"/>
  <c r="L331" i="45"/>
  <c r="J360" i="45"/>
  <c r="E360" i="44" s="1"/>
  <c r="K360" i="44" s="1"/>
  <c r="L360" i="45"/>
  <c r="M327" i="45"/>
  <c r="L340" i="45"/>
  <c r="I348" i="45"/>
  <c r="M348" i="45"/>
  <c r="D353" i="45"/>
  <c r="E353" i="45" s="1"/>
  <c r="D353" i="44" s="1"/>
  <c r="D366" i="45"/>
  <c r="E366" i="45" s="1"/>
  <c r="D366" i="44" s="1"/>
  <c r="I351" i="45"/>
  <c r="J351" i="45" s="1"/>
  <c r="E351" i="44" s="1"/>
  <c r="M325" i="45"/>
  <c r="I330" i="45"/>
  <c r="J330" i="45" s="1"/>
  <c r="E330" i="44" s="1"/>
  <c r="K330" i="44" s="1"/>
  <c r="I332" i="45"/>
  <c r="J332" i="45" s="1"/>
  <c r="E332" i="44" s="1"/>
  <c r="I334" i="45"/>
  <c r="L334" i="45" s="1"/>
  <c r="I339" i="45"/>
  <c r="J339" i="45" s="1"/>
  <c r="E339" i="44" s="1"/>
  <c r="K339" i="44" s="1"/>
  <c r="D341" i="45"/>
  <c r="E341" i="45" s="1"/>
  <c r="D341" i="44" s="1"/>
  <c r="K341" i="44" s="1"/>
  <c r="I345" i="45"/>
  <c r="J345" i="45" s="1"/>
  <c r="E345" i="44" s="1"/>
  <c r="I354" i="45"/>
  <c r="J354" i="45" s="1"/>
  <c r="E354" i="44" s="1"/>
  <c r="I363" i="45"/>
  <c r="J363" i="45" s="1"/>
  <c r="E363" i="44" s="1"/>
  <c r="L347" i="45"/>
  <c r="N355" i="45"/>
  <c r="N357" i="45"/>
  <c r="I326" i="45"/>
  <c r="L326" i="45" s="1"/>
  <c r="I337" i="45"/>
  <c r="J337" i="45" s="1"/>
  <c r="E337" i="44" s="1"/>
  <c r="I346" i="45"/>
  <c r="J346" i="45" s="1"/>
  <c r="E346" i="44" s="1"/>
  <c r="M346" i="45"/>
  <c r="M347" i="45"/>
  <c r="J356" i="45"/>
  <c r="E356" i="44" s="1"/>
  <c r="L356" i="45"/>
  <c r="J358" i="45"/>
  <c r="E358" i="44" s="1"/>
  <c r="L358" i="45"/>
  <c r="D361" i="45"/>
  <c r="E361" i="45" s="1"/>
  <c r="D361" i="44" s="1"/>
  <c r="I336" i="45"/>
  <c r="M341" i="45"/>
  <c r="I342" i="45"/>
  <c r="M349" i="45"/>
  <c r="I350" i="45"/>
  <c r="D354" i="45"/>
  <c r="E354" i="45" s="1"/>
  <c r="D354" i="44" s="1"/>
  <c r="K354" i="44" s="1"/>
  <c r="M355" i="45"/>
  <c r="D356" i="45"/>
  <c r="E356" i="45" s="1"/>
  <c r="D356" i="44" s="1"/>
  <c r="K356" i="44" s="1"/>
  <c r="D367" i="45"/>
  <c r="E367" i="45" s="1"/>
  <c r="D367" i="44" s="1"/>
  <c r="K367" i="44" s="1"/>
  <c r="D357" i="45"/>
  <c r="E357" i="45" s="1"/>
  <c r="D357" i="44" s="1"/>
  <c r="K357" i="44" s="1"/>
  <c r="M360" i="45"/>
  <c r="M335" i="45"/>
  <c r="M343" i="45"/>
  <c r="I344" i="45"/>
  <c r="L344" i="45" s="1"/>
  <c r="D355" i="45"/>
  <c r="E355" i="45" s="1"/>
  <c r="D355" i="44" s="1"/>
  <c r="K355" i="44" s="1"/>
  <c r="L357" i="45"/>
  <c r="I361" i="45"/>
  <c r="J361" i="45" s="1"/>
  <c r="E361" i="44" s="1"/>
  <c r="I353" i="45"/>
  <c r="J353" i="45" s="1"/>
  <c r="E353" i="44" s="1"/>
  <c r="L355" i="45"/>
  <c r="M357" i="45"/>
  <c r="I359" i="45"/>
  <c r="J359" i="45" s="1"/>
  <c r="E359" i="44" s="1"/>
  <c r="K359" i="44" s="1"/>
  <c r="I23" i="58"/>
  <c r="U23" i="45" s="1"/>
  <c r="M23" i="58"/>
  <c r="AA23" i="58"/>
  <c r="M61" i="58"/>
  <c r="I61" i="58"/>
  <c r="U61" i="45" s="1"/>
  <c r="V25" i="58"/>
  <c r="Z25" i="58"/>
  <c r="Z28" i="58"/>
  <c r="AA60" i="58"/>
  <c r="I60" i="58"/>
  <c r="U60" i="45" s="1"/>
  <c r="M60" i="58"/>
  <c r="I169" i="58"/>
  <c r="U169" i="45" s="1"/>
  <c r="AA169" i="58"/>
  <c r="M169" i="58"/>
  <c r="I11" i="58"/>
  <c r="U11" i="45" s="1"/>
  <c r="AA108" i="58"/>
  <c r="M108" i="58"/>
  <c r="I108" i="58"/>
  <c r="U108" i="45" s="1"/>
  <c r="I8" i="58"/>
  <c r="U8" i="45" s="1"/>
  <c r="M8" i="58"/>
  <c r="AA8" i="58"/>
  <c r="M11" i="58"/>
  <c r="I5" i="58"/>
  <c r="U5" i="45" s="1"/>
  <c r="M27" i="58"/>
  <c r="AA39" i="58"/>
  <c r="M39" i="58"/>
  <c r="V64" i="58"/>
  <c r="I6" i="58"/>
  <c r="U6" i="45" s="1"/>
  <c r="AA6" i="58"/>
  <c r="V12" i="58"/>
  <c r="I39" i="58"/>
  <c r="U39" i="45" s="1"/>
  <c r="AA55" i="58"/>
  <c r="M55" i="58"/>
  <c r="Z64" i="58"/>
  <c r="AA66" i="58"/>
  <c r="Z66" i="58"/>
  <c r="M77" i="58"/>
  <c r="AA77" i="58"/>
  <c r="M78" i="58"/>
  <c r="I78" i="58"/>
  <c r="U78" i="45" s="1"/>
  <c r="AA78" i="58"/>
  <c r="M91" i="58"/>
  <c r="AA91" i="58"/>
  <c r="Z94" i="58"/>
  <c r="V94" i="58"/>
  <c r="Z172" i="58"/>
  <c r="V172" i="58"/>
  <c r="Z38" i="58"/>
  <c r="AA38" i="58"/>
  <c r="M7" i="58"/>
  <c r="AA7" i="58"/>
  <c r="V38" i="58"/>
  <c r="AA54" i="58"/>
  <c r="Z54" i="58"/>
  <c r="AA154" i="58"/>
  <c r="Z154" i="58"/>
  <c r="V154" i="58"/>
  <c r="Z15" i="58"/>
  <c r="V15" i="58"/>
  <c r="AA25" i="58"/>
  <c r="M45" i="58"/>
  <c r="AA49" i="58"/>
  <c r="M49" i="58"/>
  <c r="I49" i="58"/>
  <c r="U49" i="45" s="1"/>
  <c r="AA32" i="58"/>
  <c r="Z32" i="58"/>
  <c r="V32" i="58"/>
  <c r="V44" i="58"/>
  <c r="AA67" i="58"/>
  <c r="M67" i="58"/>
  <c r="I67" i="58"/>
  <c r="U67" i="45" s="1"/>
  <c r="AA68" i="58"/>
  <c r="M68" i="58"/>
  <c r="M85" i="58"/>
  <c r="AA85" i="58"/>
  <c r="V98" i="58"/>
  <c r="V155" i="58"/>
  <c r="AA155" i="58"/>
  <c r="Z155" i="58"/>
  <c r="AA182" i="58"/>
  <c r="M182" i="58"/>
  <c r="I182" i="58"/>
  <c r="U182" i="45" s="1"/>
  <c r="AA59" i="58"/>
  <c r="M59" i="58"/>
  <c r="AA82" i="58"/>
  <c r="Z82" i="58"/>
  <c r="V82" i="58"/>
  <c r="V125" i="58"/>
  <c r="Z125" i="58"/>
  <c r="V28" i="58"/>
  <c r="M4" i="58"/>
  <c r="I45" i="58"/>
  <c r="U45" i="45" s="1"/>
  <c r="AA157" i="58"/>
  <c r="M157" i="58"/>
  <c r="M17" i="58"/>
  <c r="AA17" i="58"/>
  <c r="I27" i="58"/>
  <c r="U27" i="45" s="1"/>
  <c r="Z44" i="58"/>
  <c r="AA48" i="58"/>
  <c r="V48" i="58"/>
  <c r="Z48" i="58"/>
  <c r="AA61" i="58"/>
  <c r="I68" i="58"/>
  <c r="U68" i="45" s="1"/>
  <c r="AA74" i="58"/>
  <c r="Z74" i="58"/>
  <c r="I85" i="58"/>
  <c r="U85" i="45" s="1"/>
  <c r="M86" i="58"/>
  <c r="I86" i="58"/>
  <c r="U86" i="45" s="1"/>
  <c r="AA86" i="58"/>
  <c r="AA18" i="58"/>
  <c r="Z18" i="58"/>
  <c r="V131" i="58"/>
  <c r="AA131" i="58"/>
  <c r="Z131" i="58"/>
  <c r="I4" i="58"/>
  <c r="U4" i="45" s="1"/>
  <c r="V18" i="58"/>
  <c r="M97" i="58"/>
  <c r="AA97" i="58"/>
  <c r="AA146" i="58"/>
  <c r="V146" i="58"/>
  <c r="Z146" i="58"/>
  <c r="AS4" i="58"/>
  <c r="AT4" i="58" s="1"/>
  <c r="AU4" i="58" s="1"/>
  <c r="AV4" i="58" s="1"/>
  <c r="I7" i="58"/>
  <c r="U7" i="45" s="1"/>
  <c r="AA24" i="58"/>
  <c r="Z24" i="58"/>
  <c r="V24" i="58"/>
  <c r="I33" i="58"/>
  <c r="U33" i="45" s="1"/>
  <c r="M33" i="58"/>
  <c r="AA33" i="58"/>
  <c r="V54" i="58"/>
  <c r="AA76" i="58"/>
  <c r="M76" i="58"/>
  <c r="I76" i="58"/>
  <c r="U76" i="45" s="1"/>
  <c r="Z312" i="58"/>
  <c r="V312" i="58"/>
  <c r="AE4" i="58"/>
  <c r="AF4" i="58" s="1"/>
  <c r="AG4" i="58" s="1"/>
  <c r="AH4" i="58" s="1"/>
  <c r="M5" i="58"/>
  <c r="M9" i="58"/>
  <c r="I9" i="58"/>
  <c r="U9" i="45" s="1"/>
  <c r="AA9" i="58"/>
  <c r="I17" i="58"/>
  <c r="U17" i="45" s="1"/>
  <c r="V21" i="58"/>
  <c r="Z21" i="58"/>
  <c r="AA21" i="58"/>
  <c r="M93" i="58"/>
  <c r="I93" i="58"/>
  <c r="U93" i="45" s="1"/>
  <c r="AA93" i="58"/>
  <c r="AA133" i="58"/>
  <c r="M133" i="58"/>
  <c r="AA330" i="58"/>
  <c r="Z330" i="58"/>
  <c r="V330" i="58"/>
  <c r="Z11" i="58"/>
  <c r="V11" i="58"/>
  <c r="AA132" i="58"/>
  <c r="Z132" i="58"/>
  <c r="V4" i="58"/>
  <c r="V5" i="58"/>
  <c r="Z8" i="58"/>
  <c r="V9" i="58"/>
  <c r="V10" i="58"/>
  <c r="M19" i="58"/>
  <c r="Z20" i="58"/>
  <c r="I25" i="58"/>
  <c r="U25" i="45" s="1"/>
  <c r="Z29" i="58"/>
  <c r="V29" i="58"/>
  <c r="I31" i="58"/>
  <c r="U31" i="45" s="1"/>
  <c r="Z36" i="58"/>
  <c r="M37" i="58"/>
  <c r="AA42" i="58"/>
  <c r="V46" i="58"/>
  <c r="I47" i="58"/>
  <c r="U47" i="45" s="1"/>
  <c r="Z52" i="58"/>
  <c r="AA13" i="58"/>
  <c r="Z19" i="58"/>
  <c r="V19" i="58"/>
  <c r="AA20" i="58"/>
  <c r="Z26" i="58"/>
  <c r="AA29" i="58"/>
  <c r="AA36" i="58"/>
  <c r="AA43" i="58"/>
  <c r="AA52" i="58"/>
  <c r="M70" i="58"/>
  <c r="I70" i="58"/>
  <c r="U70" i="45" s="1"/>
  <c r="AA72" i="58"/>
  <c r="Z120" i="58"/>
  <c r="V120" i="58"/>
  <c r="AA125" i="58"/>
  <c r="V166" i="58"/>
  <c r="AA166" i="58"/>
  <c r="AA168" i="58"/>
  <c r="AA199" i="58"/>
  <c r="M199" i="58"/>
  <c r="I199" i="58"/>
  <c r="U199" i="45" s="1"/>
  <c r="Z190" i="58"/>
  <c r="V190" i="58"/>
  <c r="AA106" i="58"/>
  <c r="M106" i="58"/>
  <c r="AA167" i="58"/>
  <c r="M167" i="58"/>
  <c r="V256" i="58"/>
  <c r="AA256" i="58"/>
  <c r="Z256" i="58"/>
  <c r="I13" i="58"/>
  <c r="U13" i="45" s="1"/>
  <c r="V14" i="58"/>
  <c r="Z17" i="58"/>
  <c r="V17" i="58"/>
  <c r="I29" i="58"/>
  <c r="U29" i="45" s="1"/>
  <c r="V30" i="58"/>
  <c r="V42" i="58"/>
  <c r="I43" i="58"/>
  <c r="U43" i="45" s="1"/>
  <c r="V58" i="58"/>
  <c r="I75" i="58"/>
  <c r="U75" i="45" s="1"/>
  <c r="I84" i="58"/>
  <c r="U84" i="45" s="1"/>
  <c r="I106" i="58"/>
  <c r="U106" i="45" s="1"/>
  <c r="Z118" i="58"/>
  <c r="V118" i="58"/>
  <c r="V132" i="58"/>
  <c r="V149" i="58"/>
  <c r="Z149" i="58"/>
  <c r="V157" i="58"/>
  <c r="Z157" i="58"/>
  <c r="I167" i="58"/>
  <c r="U167" i="45" s="1"/>
  <c r="V180" i="58"/>
  <c r="Z200" i="58"/>
  <c r="AA200" i="58"/>
  <c r="V200" i="58"/>
  <c r="V222" i="58"/>
  <c r="AA222" i="58"/>
  <c r="Z222" i="58"/>
  <c r="Z27" i="58"/>
  <c r="V27" i="58"/>
  <c r="M177" i="58"/>
  <c r="I177" i="58"/>
  <c r="U177" i="45" s="1"/>
  <c r="AA177" i="58"/>
  <c r="V23" i="58"/>
  <c r="Z23" i="58"/>
  <c r="Z30" i="58"/>
  <c r="I53" i="58"/>
  <c r="U53" i="45" s="1"/>
  <c r="Z58" i="58"/>
  <c r="Z60" i="58"/>
  <c r="V60" i="58"/>
  <c r="M75" i="58"/>
  <c r="M84" i="58"/>
  <c r="M103" i="58"/>
  <c r="AA103" i="58"/>
  <c r="AA140" i="58"/>
  <c r="Z140" i="58"/>
  <c r="M151" i="58"/>
  <c r="AA151" i="58"/>
  <c r="V220" i="58"/>
  <c r="Z220" i="58"/>
  <c r="M143" i="58"/>
  <c r="AA143" i="58"/>
  <c r="I171" i="58"/>
  <c r="U171" i="45" s="1"/>
  <c r="M171" i="58"/>
  <c r="AA171" i="58"/>
  <c r="V6" i="58"/>
  <c r="V7" i="58"/>
  <c r="Z14" i="58"/>
  <c r="Z13" i="58"/>
  <c r="V13" i="58"/>
  <c r="M63" i="58"/>
  <c r="I63" i="58"/>
  <c r="U63" i="45" s="1"/>
  <c r="AA90" i="58"/>
  <c r="M90" i="58"/>
  <c r="AA94" i="58"/>
  <c r="AA96" i="58"/>
  <c r="M96" i="58"/>
  <c r="I96" i="58"/>
  <c r="U96" i="45" s="1"/>
  <c r="I103" i="58"/>
  <c r="U103" i="45" s="1"/>
  <c r="V104" i="58"/>
  <c r="V140" i="58"/>
  <c r="I151" i="58"/>
  <c r="U151" i="45" s="1"/>
  <c r="V164" i="58"/>
  <c r="V168" i="58"/>
  <c r="AA255" i="58"/>
  <c r="Z255" i="58"/>
  <c r="V31" i="58"/>
  <c r="V33" i="58"/>
  <c r="V35" i="58"/>
  <c r="V37" i="58"/>
  <c r="V39" i="58"/>
  <c r="V41" i="58"/>
  <c r="V43" i="58"/>
  <c r="Z45" i="58"/>
  <c r="Z47" i="58"/>
  <c r="Z49" i="58"/>
  <c r="Z51" i="58"/>
  <c r="Z53" i="58"/>
  <c r="Z55" i="58"/>
  <c r="Z57" i="58"/>
  <c r="M64" i="58"/>
  <c r="M72" i="58"/>
  <c r="M80" i="58"/>
  <c r="M88" i="58"/>
  <c r="Z90" i="58"/>
  <c r="I95" i="58"/>
  <c r="U95" i="45" s="1"/>
  <c r="AA104" i="58"/>
  <c r="Z106" i="58"/>
  <c r="AA110" i="58"/>
  <c r="Z122" i="58"/>
  <c r="V122" i="58"/>
  <c r="AA130" i="58"/>
  <c r="V141" i="58"/>
  <c r="Z141" i="58"/>
  <c r="Z147" i="58"/>
  <c r="AA164" i="58"/>
  <c r="I164" i="58"/>
  <c r="U164" i="45" s="1"/>
  <c r="Z174" i="58"/>
  <c r="V174" i="58"/>
  <c r="V203" i="58"/>
  <c r="Z203" i="58"/>
  <c r="M238" i="58"/>
  <c r="I238" i="58"/>
  <c r="U238" i="45" s="1"/>
  <c r="AA238" i="58"/>
  <c r="M127" i="58"/>
  <c r="AA127" i="58"/>
  <c r="AA148" i="58"/>
  <c r="Z148" i="58"/>
  <c r="M159" i="58"/>
  <c r="AA159" i="58"/>
  <c r="AA193" i="58"/>
  <c r="M193" i="58"/>
  <c r="M211" i="58"/>
  <c r="I211" i="58"/>
  <c r="U211" i="45" s="1"/>
  <c r="AA211" i="58"/>
  <c r="V68" i="58"/>
  <c r="I71" i="58"/>
  <c r="U71" i="45" s="1"/>
  <c r="V76" i="58"/>
  <c r="I79" i="58"/>
  <c r="U79" i="45" s="1"/>
  <c r="V84" i="58"/>
  <c r="I87" i="58"/>
  <c r="U87" i="45" s="1"/>
  <c r="AA92" i="58"/>
  <c r="I99" i="58"/>
  <c r="U99" i="45" s="1"/>
  <c r="V100" i="58"/>
  <c r="I102" i="58"/>
  <c r="U102" i="45" s="1"/>
  <c r="I112" i="58"/>
  <c r="U112" i="45" s="1"/>
  <c r="Z114" i="58"/>
  <c r="AA120" i="58"/>
  <c r="I122" i="58"/>
  <c r="U122" i="45" s="1"/>
  <c r="I127" i="58"/>
  <c r="U127" i="45" s="1"/>
  <c r="V130" i="58"/>
  <c r="V133" i="58"/>
  <c r="Z133" i="58"/>
  <c r="Z139" i="58"/>
  <c r="I141" i="58"/>
  <c r="U141" i="45" s="1"/>
  <c r="V148" i="58"/>
  <c r="I159" i="58"/>
  <c r="U159" i="45" s="1"/>
  <c r="M203" i="58"/>
  <c r="AA203" i="58"/>
  <c r="AA306" i="58"/>
  <c r="Z306" i="58"/>
  <c r="V306" i="58"/>
  <c r="I89" i="58"/>
  <c r="U89" i="45" s="1"/>
  <c r="I92" i="58"/>
  <c r="U92" i="45" s="1"/>
  <c r="AA98" i="58"/>
  <c r="M102" i="58"/>
  <c r="I105" i="58"/>
  <c r="U105" i="45" s="1"/>
  <c r="M112" i="58"/>
  <c r="AA116" i="58"/>
  <c r="AA118" i="58"/>
  <c r="M122" i="58"/>
  <c r="AA124" i="58"/>
  <c r="Z124" i="58"/>
  <c r="M135" i="58"/>
  <c r="AA135" i="58"/>
  <c r="AA139" i="58"/>
  <c r="M141" i="58"/>
  <c r="AA149" i="58"/>
  <c r="AA156" i="58"/>
  <c r="Z156" i="58"/>
  <c r="I203" i="58"/>
  <c r="U203" i="45" s="1"/>
  <c r="V225" i="58"/>
  <c r="Z225" i="58"/>
  <c r="AA225" i="58"/>
  <c r="AA126" i="58"/>
  <c r="AA134" i="58"/>
  <c r="AA142" i="58"/>
  <c r="AA150" i="58"/>
  <c r="AA158" i="58"/>
  <c r="I168" i="58"/>
  <c r="U168" i="45" s="1"/>
  <c r="AA174" i="58"/>
  <c r="AA176" i="58"/>
  <c r="Z188" i="58"/>
  <c r="AA190" i="58"/>
  <c r="Z195" i="58"/>
  <c r="AA196" i="58"/>
  <c r="AA204" i="58"/>
  <c r="Z204" i="58"/>
  <c r="V209" i="58"/>
  <c r="Z209" i="58"/>
  <c r="AA231" i="58"/>
  <c r="Z231" i="58"/>
  <c r="V241" i="58"/>
  <c r="M276" i="58"/>
  <c r="I276" i="58"/>
  <c r="U276" i="45" s="1"/>
  <c r="AA276" i="58"/>
  <c r="AA289" i="58"/>
  <c r="M289" i="58"/>
  <c r="Z208" i="58"/>
  <c r="AA208" i="58"/>
  <c r="V208" i="58"/>
  <c r="AA263" i="58"/>
  <c r="Z263" i="58"/>
  <c r="V270" i="58"/>
  <c r="AA270" i="58"/>
  <c r="Z270" i="58"/>
  <c r="Z293" i="58"/>
  <c r="V293" i="58"/>
  <c r="AA313" i="58"/>
  <c r="M313" i="58"/>
  <c r="I320" i="58"/>
  <c r="U320" i="45" s="1"/>
  <c r="AA320" i="58"/>
  <c r="M320" i="58"/>
  <c r="Z182" i="58"/>
  <c r="V182" i="58"/>
  <c r="M207" i="58"/>
  <c r="AA207" i="58"/>
  <c r="V213" i="58"/>
  <c r="AA213" i="58"/>
  <c r="Z213" i="58"/>
  <c r="M230" i="58"/>
  <c r="AA230" i="58"/>
  <c r="V263" i="58"/>
  <c r="I313" i="58"/>
  <c r="U313" i="45" s="1"/>
  <c r="Z127" i="58"/>
  <c r="Z135" i="58"/>
  <c r="Z143" i="58"/>
  <c r="Z151" i="58"/>
  <c r="Z159" i="58"/>
  <c r="I163" i="58"/>
  <c r="U163" i="45" s="1"/>
  <c r="M175" i="58"/>
  <c r="AA180" i="58"/>
  <c r="M185" i="58"/>
  <c r="I185" i="58"/>
  <c r="U185" i="45" s="1"/>
  <c r="M191" i="58"/>
  <c r="V199" i="58"/>
  <c r="Z199" i="58"/>
  <c r="AA205" i="58"/>
  <c r="I207" i="58"/>
  <c r="U207" i="45" s="1"/>
  <c r="AA220" i="58"/>
  <c r="M220" i="58"/>
  <c r="Z257" i="58"/>
  <c r="V257" i="58"/>
  <c r="AA257" i="58"/>
  <c r="AA311" i="58"/>
  <c r="M311" i="58"/>
  <c r="I172" i="58"/>
  <c r="U172" i="45" s="1"/>
  <c r="Z176" i="58"/>
  <c r="M179" i="58"/>
  <c r="I180" i="58"/>
  <c r="U180" i="45" s="1"/>
  <c r="I188" i="58"/>
  <c r="U188" i="45" s="1"/>
  <c r="V201" i="58"/>
  <c r="Z201" i="58"/>
  <c r="AA212" i="58"/>
  <c r="AA216" i="58"/>
  <c r="V226" i="58"/>
  <c r="Z226" i="58"/>
  <c r="V227" i="58"/>
  <c r="AA232" i="58"/>
  <c r="V236" i="58"/>
  <c r="Z236" i="58"/>
  <c r="V244" i="58"/>
  <c r="Z244" i="58"/>
  <c r="I250" i="58"/>
  <c r="U250" i="45" s="1"/>
  <c r="Z254" i="58"/>
  <c r="I258" i="58"/>
  <c r="U258" i="45" s="1"/>
  <c r="M268" i="58"/>
  <c r="I268" i="58"/>
  <c r="U268" i="45" s="1"/>
  <c r="Z271" i="58"/>
  <c r="AA273" i="58"/>
  <c r="Z273" i="58"/>
  <c r="V273" i="58"/>
  <c r="M294" i="58"/>
  <c r="AA294" i="58"/>
  <c r="V230" i="58"/>
  <c r="Z230" i="58"/>
  <c r="Z235" i="58"/>
  <c r="AA235" i="58"/>
  <c r="V235" i="58"/>
  <c r="V240" i="58"/>
  <c r="AA240" i="58"/>
  <c r="Z240" i="58"/>
  <c r="AA247" i="58"/>
  <c r="Z247" i="58"/>
  <c r="V247" i="58"/>
  <c r="V264" i="58"/>
  <c r="AA264" i="58"/>
  <c r="V193" i="58"/>
  <c r="Z193" i="58"/>
  <c r="I244" i="58"/>
  <c r="U244" i="45" s="1"/>
  <c r="Z264" i="58"/>
  <c r="Z265" i="58"/>
  <c r="V265" i="58"/>
  <c r="Z285" i="58"/>
  <c r="AA285" i="58"/>
  <c r="V285" i="58"/>
  <c r="Z288" i="58"/>
  <c r="Z307" i="58"/>
  <c r="V307" i="58"/>
  <c r="M234" i="58"/>
  <c r="AA234" i="58"/>
  <c r="AA265" i="58"/>
  <c r="V278" i="58"/>
  <c r="AA278" i="58"/>
  <c r="Z278" i="58"/>
  <c r="Z279" i="58"/>
  <c r="AA279" i="58"/>
  <c r="Z281" i="58"/>
  <c r="AA281" i="58"/>
  <c r="V281" i="58"/>
  <c r="AA288" i="58"/>
  <c r="M298" i="58"/>
  <c r="AA298" i="58"/>
  <c r="I298" i="58"/>
  <c r="U298" i="45" s="1"/>
  <c r="Z217" i="58"/>
  <c r="V228" i="58"/>
  <c r="Z228" i="58"/>
  <c r="AA239" i="58"/>
  <c r="AA243" i="58"/>
  <c r="M274" i="58"/>
  <c r="AA282" i="58"/>
  <c r="V284" i="58"/>
  <c r="Z284" i="58"/>
  <c r="V248" i="58"/>
  <c r="AA248" i="58"/>
  <c r="Z249" i="58"/>
  <c r="V249" i="58"/>
  <c r="M260" i="58"/>
  <c r="I260" i="58"/>
  <c r="U260" i="45" s="1"/>
  <c r="AA295" i="58"/>
  <c r="M295" i="58"/>
  <c r="M314" i="58"/>
  <c r="AA314" i="58"/>
  <c r="M252" i="58"/>
  <c r="I252" i="58"/>
  <c r="U252" i="45" s="1"/>
  <c r="V260" i="58"/>
  <c r="Z260" i="58"/>
  <c r="I280" i="58"/>
  <c r="U280" i="45" s="1"/>
  <c r="M280" i="58"/>
  <c r="AA280" i="58"/>
  <c r="I284" i="58"/>
  <c r="U284" i="45" s="1"/>
  <c r="AA284" i="58"/>
  <c r="V294" i="58"/>
  <c r="I295" i="58"/>
  <c r="U295" i="45" s="1"/>
  <c r="Z309" i="58"/>
  <c r="V309" i="58"/>
  <c r="Z234" i="58"/>
  <c r="Z238" i="58"/>
  <c r="V243" i="58"/>
  <c r="I246" i="58"/>
  <c r="U246" i="45" s="1"/>
  <c r="V252" i="58"/>
  <c r="Z252" i="58"/>
  <c r="AA260" i="58"/>
  <c r="V272" i="58"/>
  <c r="AA272" i="58"/>
  <c r="AA315" i="58"/>
  <c r="M315" i="58"/>
  <c r="M316" i="58"/>
  <c r="I316" i="58"/>
  <c r="U316" i="45" s="1"/>
  <c r="Z319" i="58"/>
  <c r="V319" i="58"/>
  <c r="AA319" i="58"/>
  <c r="V342" i="58"/>
  <c r="AA342" i="58"/>
  <c r="Z268" i="58"/>
  <c r="Z276" i="58"/>
  <c r="M282" i="58"/>
  <c r="V283" i="58"/>
  <c r="Z286" i="58"/>
  <c r="AA291" i="58"/>
  <c r="I291" i="58"/>
  <c r="U291" i="45" s="1"/>
  <c r="M300" i="58"/>
  <c r="I300" i="58"/>
  <c r="U300" i="45" s="1"/>
  <c r="AA301" i="58"/>
  <c r="M301" i="58"/>
  <c r="I301" i="58"/>
  <c r="U301" i="45" s="1"/>
  <c r="Z308" i="58"/>
  <c r="AA326" i="58"/>
  <c r="Z326" i="58"/>
  <c r="V326" i="58"/>
  <c r="V343" i="58"/>
  <c r="Z311" i="58"/>
  <c r="V311" i="58"/>
  <c r="AA327" i="58"/>
  <c r="M327" i="58"/>
  <c r="I352" i="58"/>
  <c r="U352" i="45" s="1"/>
  <c r="AA352" i="58"/>
  <c r="Z266" i="58"/>
  <c r="Z274" i="58"/>
  <c r="M286" i="58"/>
  <c r="V287" i="58"/>
  <c r="M290" i="58"/>
  <c r="I290" i="58"/>
  <c r="U290" i="45" s="1"/>
  <c r="M310" i="58"/>
  <c r="AA310" i="58"/>
  <c r="M321" i="58"/>
  <c r="AA321" i="58"/>
  <c r="I325" i="58"/>
  <c r="U325" i="45" s="1"/>
  <c r="AA325" i="58"/>
  <c r="I327" i="58"/>
  <c r="U327" i="45" s="1"/>
  <c r="AA343" i="58"/>
  <c r="M343" i="58"/>
  <c r="I343" i="58"/>
  <c r="U343" i="45" s="1"/>
  <c r="AA299" i="58"/>
  <c r="M299" i="58"/>
  <c r="M312" i="58"/>
  <c r="AA312" i="58"/>
  <c r="Z317" i="58"/>
  <c r="AA317" i="58"/>
  <c r="V317" i="58"/>
  <c r="I318" i="58"/>
  <c r="U318" i="45" s="1"/>
  <c r="M318" i="58"/>
  <c r="AA318" i="58"/>
  <c r="Z327" i="58"/>
  <c r="V327" i="58"/>
  <c r="AA293" i="58"/>
  <c r="I306" i="58"/>
  <c r="U306" i="45" s="1"/>
  <c r="AA309" i="58"/>
  <c r="Z323" i="58"/>
  <c r="V323" i="58"/>
  <c r="I331" i="58"/>
  <c r="U331" i="45" s="1"/>
  <c r="Z340" i="58"/>
  <c r="V340" i="58"/>
  <c r="AA341" i="58"/>
  <c r="M341" i="58"/>
  <c r="I341" i="58"/>
  <c r="U341" i="45" s="1"/>
  <c r="Z325" i="58"/>
  <c r="V325" i="58"/>
  <c r="Z335" i="58"/>
  <c r="AA335" i="58"/>
  <c r="AA305" i="58"/>
  <c r="M332" i="58"/>
  <c r="I332" i="58"/>
  <c r="U332" i="45" s="1"/>
  <c r="I357" i="58"/>
  <c r="U357" i="45" s="1"/>
  <c r="AA357" i="58"/>
  <c r="AA307" i="58"/>
  <c r="I322" i="58"/>
  <c r="U322" i="45" s="1"/>
  <c r="AA322" i="58"/>
  <c r="M323" i="58"/>
  <c r="I323" i="58"/>
  <c r="U323" i="45" s="1"/>
  <c r="Z324" i="58"/>
  <c r="V324" i="58"/>
  <c r="Z339" i="58"/>
  <c r="M336" i="58"/>
  <c r="AA336" i="58"/>
  <c r="I342" i="58"/>
  <c r="U342" i="45" s="1"/>
  <c r="M342" i="58"/>
  <c r="I347" i="58"/>
  <c r="U347" i="45" s="1"/>
  <c r="AA347" i="58"/>
  <c r="AA349" i="58"/>
  <c r="Z329" i="58"/>
  <c r="V329" i="58"/>
  <c r="Z331" i="58"/>
  <c r="V331" i="58"/>
  <c r="Z334" i="58"/>
  <c r="V334" i="58"/>
  <c r="I344" i="58"/>
  <c r="U344" i="45" s="1"/>
  <c r="AA344" i="58"/>
  <c r="I350" i="58"/>
  <c r="U350" i="45" s="1"/>
  <c r="AA350" i="58"/>
  <c r="Z336" i="58"/>
  <c r="V336" i="58"/>
  <c r="I355" i="58"/>
  <c r="U355" i="45" s="1"/>
  <c r="AA355" i="58"/>
  <c r="AA337" i="58"/>
  <c r="I337" i="58"/>
  <c r="U337" i="45" s="1"/>
  <c r="AA339" i="58"/>
  <c r="U369" i="61"/>
  <c r="N369" i="61"/>
  <c r="H369" i="61"/>
  <c r="I369" i="61" s="1"/>
  <c r="A369" i="61"/>
  <c r="AA368" i="61"/>
  <c r="V368" i="61"/>
  <c r="U368" i="61"/>
  <c r="H368" i="61"/>
  <c r="I368" i="61" s="1"/>
  <c r="AA367" i="61"/>
  <c r="V367" i="61"/>
  <c r="U367" i="61"/>
  <c r="H367" i="61"/>
  <c r="I367" i="61" s="1"/>
  <c r="T367" i="45" s="1"/>
  <c r="AA366" i="61"/>
  <c r="V366" i="61"/>
  <c r="U366" i="61"/>
  <c r="H366" i="61"/>
  <c r="I366" i="61" s="1"/>
  <c r="T366" i="45" s="1"/>
  <c r="AA365" i="61"/>
  <c r="V365" i="61"/>
  <c r="U365" i="61"/>
  <c r="H365" i="61"/>
  <c r="I365" i="61" s="1"/>
  <c r="T365" i="45" s="1"/>
  <c r="AA364" i="61"/>
  <c r="V364" i="61"/>
  <c r="U364" i="61"/>
  <c r="H364" i="61"/>
  <c r="I364" i="61" s="1"/>
  <c r="T364" i="45" s="1"/>
  <c r="AA363" i="61"/>
  <c r="V363" i="61"/>
  <c r="U363" i="61"/>
  <c r="H363" i="61"/>
  <c r="I363" i="61" s="1"/>
  <c r="T363" i="45" s="1"/>
  <c r="AA362" i="61"/>
  <c r="V362" i="61"/>
  <c r="U362" i="61"/>
  <c r="H362" i="61"/>
  <c r="I362" i="61" s="1"/>
  <c r="T362" i="45" s="1"/>
  <c r="AA361" i="61"/>
  <c r="V361" i="61"/>
  <c r="U361" i="61"/>
  <c r="H361" i="61"/>
  <c r="I361" i="61" s="1"/>
  <c r="T361" i="45" s="1"/>
  <c r="AA360" i="61"/>
  <c r="V360" i="61"/>
  <c r="U360" i="61"/>
  <c r="H360" i="61"/>
  <c r="I360" i="61" s="1"/>
  <c r="T360" i="45" s="1"/>
  <c r="AA359" i="61"/>
  <c r="V359" i="61"/>
  <c r="U359" i="61"/>
  <c r="H359" i="61"/>
  <c r="I359" i="61" s="1"/>
  <c r="T359" i="45" s="1"/>
  <c r="AA358" i="61"/>
  <c r="V358" i="61"/>
  <c r="U358" i="61"/>
  <c r="H358" i="61"/>
  <c r="I358" i="61" s="1"/>
  <c r="T358" i="45" s="1"/>
  <c r="AA357" i="61"/>
  <c r="V357" i="61"/>
  <c r="U357" i="61"/>
  <c r="H357" i="61"/>
  <c r="I357" i="61" s="1"/>
  <c r="T357" i="45" s="1"/>
  <c r="AA356" i="61"/>
  <c r="V356" i="61"/>
  <c r="U356" i="61"/>
  <c r="H356" i="61"/>
  <c r="I356" i="61" s="1"/>
  <c r="T356" i="45" s="1"/>
  <c r="AA355" i="61"/>
  <c r="V355" i="61"/>
  <c r="U355" i="61"/>
  <c r="H355" i="61"/>
  <c r="I355" i="61" s="1"/>
  <c r="T355" i="45" s="1"/>
  <c r="AA354" i="61"/>
  <c r="V354" i="61"/>
  <c r="U354" i="61"/>
  <c r="H354" i="61"/>
  <c r="I354" i="61" s="1"/>
  <c r="T354" i="45" s="1"/>
  <c r="AA353" i="61"/>
  <c r="V353" i="61"/>
  <c r="U353" i="61"/>
  <c r="H353" i="61"/>
  <c r="I353" i="61" s="1"/>
  <c r="T353" i="45" s="1"/>
  <c r="AA352" i="61"/>
  <c r="V352" i="61"/>
  <c r="U352" i="61"/>
  <c r="H352" i="61"/>
  <c r="I352" i="61" s="1"/>
  <c r="T352" i="45" s="1"/>
  <c r="AA351" i="61"/>
  <c r="V351" i="61"/>
  <c r="U351" i="61"/>
  <c r="H351" i="61"/>
  <c r="I351" i="61" s="1"/>
  <c r="T351" i="45" s="1"/>
  <c r="AA350" i="61"/>
  <c r="V350" i="61"/>
  <c r="U350" i="61"/>
  <c r="H350" i="61"/>
  <c r="I350" i="61" s="1"/>
  <c r="T350" i="45" s="1"/>
  <c r="AA349" i="61"/>
  <c r="V349" i="61"/>
  <c r="U349" i="61"/>
  <c r="H349" i="61"/>
  <c r="I349" i="61" s="1"/>
  <c r="T349" i="45" s="1"/>
  <c r="U348" i="61"/>
  <c r="V348" i="61" s="1"/>
  <c r="H348" i="61"/>
  <c r="I348" i="61" s="1"/>
  <c r="T348" i="45" s="1"/>
  <c r="U347" i="61"/>
  <c r="V347" i="61" s="1"/>
  <c r="H347" i="61"/>
  <c r="U346" i="61"/>
  <c r="V346" i="61" s="1"/>
  <c r="H346" i="61"/>
  <c r="I346" i="61" s="1"/>
  <c r="T346" i="45" s="1"/>
  <c r="U345" i="61"/>
  <c r="V345" i="61" s="1"/>
  <c r="H345" i="61"/>
  <c r="I345" i="61" s="1"/>
  <c r="T345" i="45" s="1"/>
  <c r="U344" i="61"/>
  <c r="V344" i="61" s="1"/>
  <c r="H344" i="61"/>
  <c r="I344" i="61" s="1"/>
  <c r="T344" i="45" s="1"/>
  <c r="V343" i="61"/>
  <c r="U343" i="61"/>
  <c r="Z343" i="61" s="1"/>
  <c r="M343" i="61"/>
  <c r="I343" i="61"/>
  <c r="T343" i="45" s="1"/>
  <c r="H343" i="61"/>
  <c r="AA343" i="61" s="1"/>
  <c r="U342" i="61"/>
  <c r="Z342" i="61" s="1"/>
  <c r="H342" i="61"/>
  <c r="U341" i="61"/>
  <c r="Z341" i="61" s="1"/>
  <c r="I341" i="61"/>
  <c r="T341" i="45" s="1"/>
  <c r="H341" i="61"/>
  <c r="U340" i="61"/>
  <c r="Z340" i="61" s="1"/>
  <c r="H340" i="61"/>
  <c r="I340" i="61" s="1"/>
  <c r="T340" i="45" s="1"/>
  <c r="U339" i="61"/>
  <c r="Z339" i="61" s="1"/>
  <c r="H339" i="61"/>
  <c r="I339" i="61" s="1"/>
  <c r="T339" i="45" s="1"/>
  <c r="U338" i="61"/>
  <c r="V338" i="61" s="1"/>
  <c r="H338" i="61"/>
  <c r="M338" i="61" s="1"/>
  <c r="Z337" i="61"/>
  <c r="V337" i="61"/>
  <c r="U337" i="61"/>
  <c r="H337" i="61"/>
  <c r="AA337" i="61" s="1"/>
  <c r="U336" i="61"/>
  <c r="Z336" i="61" s="1"/>
  <c r="H336" i="61"/>
  <c r="I336" i="61" s="1"/>
  <c r="T336" i="45" s="1"/>
  <c r="U335" i="61"/>
  <c r="Z335" i="61" s="1"/>
  <c r="H335" i="61"/>
  <c r="U334" i="61"/>
  <c r="Z334" i="61" s="1"/>
  <c r="M334" i="61"/>
  <c r="H334" i="61"/>
  <c r="U333" i="61"/>
  <c r="V333" i="61" s="1"/>
  <c r="H333" i="61"/>
  <c r="AA333" i="61" s="1"/>
  <c r="U332" i="61"/>
  <c r="Z332" i="61" s="1"/>
  <c r="H332" i="61"/>
  <c r="AA332" i="61" s="1"/>
  <c r="Z331" i="61"/>
  <c r="V331" i="61"/>
  <c r="U331" i="61"/>
  <c r="H331" i="61"/>
  <c r="I331" i="61" s="1"/>
  <c r="T331" i="45" s="1"/>
  <c r="U330" i="61"/>
  <c r="Z330" i="61" s="1"/>
  <c r="H330" i="61"/>
  <c r="U329" i="61"/>
  <c r="Z329" i="61" s="1"/>
  <c r="I329" i="61"/>
  <c r="T329" i="45" s="1"/>
  <c r="H329" i="61"/>
  <c r="Z328" i="61"/>
  <c r="V328" i="61"/>
  <c r="U328" i="61"/>
  <c r="H328" i="61"/>
  <c r="AA328" i="61" s="1"/>
  <c r="U327" i="61"/>
  <c r="Z327" i="61" s="1"/>
  <c r="H327" i="61"/>
  <c r="U326" i="61"/>
  <c r="Z326" i="61" s="1"/>
  <c r="H326" i="61"/>
  <c r="Z325" i="61"/>
  <c r="V325" i="61"/>
  <c r="U325" i="61"/>
  <c r="M325" i="61"/>
  <c r="I325" i="61"/>
  <c r="T325" i="45" s="1"/>
  <c r="H325" i="61"/>
  <c r="AA325" i="61" s="1"/>
  <c r="U324" i="61"/>
  <c r="H324" i="61"/>
  <c r="U323" i="61"/>
  <c r="H323" i="61"/>
  <c r="U322" i="61"/>
  <c r="Z322" i="61" s="1"/>
  <c r="M322" i="61"/>
  <c r="H322" i="61"/>
  <c r="U321" i="61"/>
  <c r="Z321" i="61" s="1"/>
  <c r="M321" i="61"/>
  <c r="H321" i="61"/>
  <c r="U320" i="61"/>
  <c r="V320" i="61" s="1"/>
  <c r="M320" i="61"/>
  <c r="H320" i="61"/>
  <c r="U319" i="61"/>
  <c r="I319" i="61"/>
  <c r="T319" i="45" s="1"/>
  <c r="H319" i="61"/>
  <c r="U318" i="61"/>
  <c r="Z318" i="61" s="1"/>
  <c r="H318" i="61"/>
  <c r="U317" i="61"/>
  <c r="V317" i="61" s="1"/>
  <c r="H317" i="61"/>
  <c r="M317" i="61" s="1"/>
  <c r="U316" i="61"/>
  <c r="AA316" i="61" s="1"/>
  <c r="M316" i="61"/>
  <c r="H316" i="61"/>
  <c r="I316" i="61" s="1"/>
  <c r="T316" i="45" s="1"/>
  <c r="U315" i="61"/>
  <c r="Z315" i="61" s="1"/>
  <c r="M315" i="61"/>
  <c r="H315" i="61"/>
  <c r="U314" i="61"/>
  <c r="V314" i="61" s="1"/>
  <c r="H314" i="61"/>
  <c r="U313" i="61"/>
  <c r="Z313" i="61" s="1"/>
  <c r="H313" i="61"/>
  <c r="M313" i="61" s="1"/>
  <c r="U312" i="61"/>
  <c r="Z312" i="61" s="1"/>
  <c r="H312" i="61"/>
  <c r="U311" i="61"/>
  <c r="Z311" i="61" s="1"/>
  <c r="M311" i="61"/>
  <c r="H311" i="61"/>
  <c r="U310" i="61"/>
  <c r="V310" i="61" s="1"/>
  <c r="M310" i="61"/>
  <c r="H310" i="61"/>
  <c r="I310" i="61" s="1"/>
  <c r="T310" i="45" s="1"/>
  <c r="U309" i="61"/>
  <c r="M309" i="61"/>
  <c r="H309" i="61"/>
  <c r="I309" i="61" s="1"/>
  <c r="T309" i="45" s="1"/>
  <c r="U308" i="61"/>
  <c r="H308" i="61"/>
  <c r="M308" i="61" s="1"/>
  <c r="U307" i="61"/>
  <c r="Z307" i="61" s="1"/>
  <c r="H307" i="61"/>
  <c r="Z306" i="61"/>
  <c r="V306" i="61"/>
  <c r="U306" i="61"/>
  <c r="H306" i="61"/>
  <c r="M306" i="61" s="1"/>
  <c r="U305" i="61"/>
  <c r="M305" i="61"/>
  <c r="I305" i="61"/>
  <c r="T305" i="45" s="1"/>
  <c r="H305" i="61"/>
  <c r="U304" i="61"/>
  <c r="V304" i="61" s="1"/>
  <c r="H304" i="61"/>
  <c r="AA304" i="61" s="1"/>
  <c r="V303" i="61"/>
  <c r="U303" i="61"/>
  <c r="H303" i="61"/>
  <c r="I303" i="61" s="1"/>
  <c r="T303" i="45" s="1"/>
  <c r="V302" i="61"/>
  <c r="U302" i="61"/>
  <c r="Z302" i="61" s="1"/>
  <c r="H302" i="61"/>
  <c r="U301" i="61"/>
  <c r="Z301" i="61" s="1"/>
  <c r="M301" i="61"/>
  <c r="I301" i="61"/>
  <c r="T301" i="45" s="1"/>
  <c r="H301" i="61"/>
  <c r="Z300" i="61"/>
  <c r="U300" i="61"/>
  <c r="V300" i="61" s="1"/>
  <c r="H300" i="61"/>
  <c r="I300" i="61" s="1"/>
  <c r="T300" i="45" s="1"/>
  <c r="U299" i="61"/>
  <c r="H299" i="61"/>
  <c r="I299" i="61" s="1"/>
  <c r="T299" i="45" s="1"/>
  <c r="U298" i="61"/>
  <c r="Z298" i="61" s="1"/>
  <c r="H298" i="61"/>
  <c r="U297" i="61"/>
  <c r="Z297" i="61" s="1"/>
  <c r="H297" i="61"/>
  <c r="U296" i="61"/>
  <c r="Z296" i="61" s="1"/>
  <c r="H296" i="61"/>
  <c r="AA296" i="61" s="1"/>
  <c r="U295" i="61"/>
  <c r="H295" i="61"/>
  <c r="U294" i="61"/>
  <c r="H294" i="61"/>
  <c r="U293" i="61"/>
  <c r="Z293" i="61" s="1"/>
  <c r="M293" i="61"/>
  <c r="H293" i="61"/>
  <c r="U292" i="61"/>
  <c r="Z292" i="61" s="1"/>
  <c r="H292" i="61"/>
  <c r="U291" i="61"/>
  <c r="V291" i="61" s="1"/>
  <c r="H291" i="61"/>
  <c r="M291" i="61" s="1"/>
  <c r="U290" i="61"/>
  <c r="H290" i="61"/>
  <c r="M290" i="61" s="1"/>
  <c r="U289" i="61"/>
  <c r="Z289" i="61" s="1"/>
  <c r="H289" i="61"/>
  <c r="I289" i="61" s="1"/>
  <c r="T289" i="45" s="1"/>
  <c r="V288" i="61"/>
  <c r="U288" i="61"/>
  <c r="M288" i="61"/>
  <c r="I288" i="61"/>
  <c r="T288" i="45" s="1"/>
  <c r="H288" i="61"/>
  <c r="U287" i="61"/>
  <c r="AA287" i="61" s="1"/>
  <c r="M287" i="61"/>
  <c r="H287" i="61"/>
  <c r="I287" i="61" s="1"/>
  <c r="T287" i="45" s="1"/>
  <c r="V286" i="61"/>
  <c r="U286" i="61"/>
  <c r="Z286" i="61" s="1"/>
  <c r="H286" i="61"/>
  <c r="I286" i="61" s="1"/>
  <c r="T286" i="45" s="1"/>
  <c r="Z285" i="61"/>
  <c r="V285" i="61"/>
  <c r="U285" i="61"/>
  <c r="H285" i="61"/>
  <c r="V284" i="61"/>
  <c r="U284" i="61"/>
  <c r="Z284" i="61" s="1"/>
  <c r="H284" i="61"/>
  <c r="I284" i="61" s="1"/>
  <c r="T284" i="45" s="1"/>
  <c r="U283" i="61"/>
  <c r="Z283" i="61" s="1"/>
  <c r="H283" i="61"/>
  <c r="I283" i="61" s="1"/>
  <c r="T283" i="45" s="1"/>
  <c r="U282" i="61"/>
  <c r="Z282" i="61" s="1"/>
  <c r="M282" i="61"/>
  <c r="I282" i="61"/>
  <c r="T282" i="45" s="1"/>
  <c r="H282" i="61"/>
  <c r="Z281" i="61"/>
  <c r="U281" i="61"/>
  <c r="V281" i="61" s="1"/>
  <c r="H281" i="61"/>
  <c r="I281" i="61" s="1"/>
  <c r="T281" i="45" s="1"/>
  <c r="U280" i="61"/>
  <c r="H280" i="61"/>
  <c r="U279" i="61"/>
  <c r="Z279" i="61" s="1"/>
  <c r="H279" i="61"/>
  <c r="V278" i="61"/>
  <c r="U278" i="61"/>
  <c r="Z278" i="61" s="1"/>
  <c r="H278" i="61"/>
  <c r="I278" i="61" s="1"/>
  <c r="T278" i="45" s="1"/>
  <c r="Z277" i="61"/>
  <c r="V277" i="61"/>
  <c r="U277" i="61"/>
  <c r="H277" i="61"/>
  <c r="V276" i="61"/>
  <c r="U276" i="61"/>
  <c r="Z276" i="61" s="1"/>
  <c r="H276" i="61"/>
  <c r="M276" i="61" s="1"/>
  <c r="U275" i="61"/>
  <c r="V275" i="61" s="1"/>
  <c r="M275" i="61"/>
  <c r="H275" i="61"/>
  <c r="I275" i="61" s="1"/>
  <c r="T275" i="45" s="1"/>
  <c r="U274" i="61"/>
  <c r="H274" i="61"/>
  <c r="I274" i="61" s="1"/>
  <c r="T274" i="45" s="1"/>
  <c r="U273" i="61"/>
  <c r="Z273" i="61" s="1"/>
  <c r="H273" i="61"/>
  <c r="M273" i="61" s="1"/>
  <c r="V272" i="61"/>
  <c r="U272" i="61"/>
  <c r="H272" i="61"/>
  <c r="M272" i="61" s="1"/>
  <c r="U271" i="61"/>
  <c r="AA271" i="61" s="1"/>
  <c r="M271" i="61"/>
  <c r="H271" i="61"/>
  <c r="I271" i="61" s="1"/>
  <c r="T271" i="45" s="1"/>
  <c r="U270" i="61"/>
  <c r="Z270" i="61" s="1"/>
  <c r="M270" i="61"/>
  <c r="H270" i="61"/>
  <c r="I270" i="61" s="1"/>
  <c r="T270" i="45" s="1"/>
  <c r="U269" i="61"/>
  <c r="V269" i="61" s="1"/>
  <c r="H269" i="61"/>
  <c r="U268" i="61"/>
  <c r="Z268" i="61" s="1"/>
  <c r="I268" i="61"/>
  <c r="T268" i="45" s="1"/>
  <c r="H268" i="61"/>
  <c r="U267" i="61"/>
  <c r="Z267" i="61" s="1"/>
  <c r="M267" i="61"/>
  <c r="H267" i="61"/>
  <c r="V266" i="61"/>
  <c r="U266" i="61"/>
  <c r="Z266" i="61" s="1"/>
  <c r="H266" i="61"/>
  <c r="M266" i="61" s="1"/>
  <c r="Z265" i="61"/>
  <c r="U265" i="61"/>
  <c r="V265" i="61" s="1"/>
  <c r="H265" i="61"/>
  <c r="U264" i="61"/>
  <c r="H264" i="61"/>
  <c r="U263" i="61"/>
  <c r="Z263" i="61" s="1"/>
  <c r="M263" i="61"/>
  <c r="I263" i="61"/>
  <c r="T263" i="45" s="1"/>
  <c r="H263" i="61"/>
  <c r="U262" i="61"/>
  <c r="Z262" i="61" s="1"/>
  <c r="H262" i="61"/>
  <c r="U261" i="61"/>
  <c r="Z261" i="61" s="1"/>
  <c r="M261" i="61"/>
  <c r="I261" i="61"/>
  <c r="T261" i="45" s="1"/>
  <c r="H261" i="61"/>
  <c r="U260" i="61"/>
  <c r="M260" i="61"/>
  <c r="H260" i="61"/>
  <c r="I260" i="61" s="1"/>
  <c r="T260" i="45" s="1"/>
  <c r="U259" i="61"/>
  <c r="M259" i="61"/>
  <c r="I259" i="61"/>
  <c r="T259" i="45" s="1"/>
  <c r="H259" i="61"/>
  <c r="AA259" i="61" s="1"/>
  <c r="U258" i="61"/>
  <c r="V258" i="61" s="1"/>
  <c r="H258" i="61"/>
  <c r="U257" i="61"/>
  <c r="Z257" i="61" s="1"/>
  <c r="M257" i="61"/>
  <c r="I257" i="61"/>
  <c r="T257" i="45" s="1"/>
  <c r="H257" i="61"/>
  <c r="Z256" i="61"/>
  <c r="V256" i="61"/>
  <c r="U256" i="61"/>
  <c r="H256" i="61"/>
  <c r="I256" i="61" s="1"/>
  <c r="T256" i="45" s="1"/>
  <c r="U255" i="61"/>
  <c r="Z255" i="61" s="1"/>
  <c r="H255" i="61"/>
  <c r="AA255" i="61" s="1"/>
  <c r="U254" i="61"/>
  <c r="V254" i="61" s="1"/>
  <c r="H254" i="61"/>
  <c r="U253" i="61"/>
  <c r="Z253" i="61" s="1"/>
  <c r="I253" i="61"/>
  <c r="T253" i="45" s="1"/>
  <c r="H253" i="61"/>
  <c r="M253" i="61" s="1"/>
  <c r="Z252" i="61"/>
  <c r="V252" i="61"/>
  <c r="U252" i="61"/>
  <c r="H252" i="61"/>
  <c r="M252" i="61" s="1"/>
  <c r="AA251" i="61"/>
  <c r="V251" i="61"/>
  <c r="U251" i="61"/>
  <c r="Z251" i="61" s="1"/>
  <c r="H251" i="61"/>
  <c r="AA250" i="61"/>
  <c r="U250" i="61"/>
  <c r="V250" i="61" s="1"/>
  <c r="H250" i="61"/>
  <c r="I250" i="61" s="1"/>
  <c r="T250" i="45" s="1"/>
  <c r="U249" i="61"/>
  <c r="H249" i="61"/>
  <c r="M249" i="61" s="1"/>
  <c r="U248" i="61"/>
  <c r="M248" i="61"/>
  <c r="H248" i="61"/>
  <c r="U247" i="61"/>
  <c r="H247" i="61"/>
  <c r="V246" i="61"/>
  <c r="U246" i="61"/>
  <c r="Z246" i="61" s="1"/>
  <c r="H246" i="61"/>
  <c r="M246" i="61" s="1"/>
  <c r="U245" i="61"/>
  <c r="H245" i="61"/>
  <c r="AA245" i="61" s="1"/>
  <c r="Z244" i="61"/>
  <c r="V244" i="61"/>
  <c r="U244" i="61"/>
  <c r="H244" i="61"/>
  <c r="U243" i="61"/>
  <c r="H243" i="61"/>
  <c r="M243" i="61" s="1"/>
  <c r="V242" i="61"/>
  <c r="U242" i="61"/>
  <c r="Z242" i="61" s="1"/>
  <c r="H242" i="61"/>
  <c r="V241" i="61"/>
  <c r="U241" i="61"/>
  <c r="Z241" i="61" s="1"/>
  <c r="H241" i="61"/>
  <c r="M241" i="61" s="1"/>
  <c r="U240" i="61"/>
  <c r="V240" i="61" s="1"/>
  <c r="M240" i="61"/>
  <c r="H240" i="61"/>
  <c r="I240" i="61" s="1"/>
  <c r="T240" i="45" s="1"/>
  <c r="U239" i="61"/>
  <c r="Z239" i="61" s="1"/>
  <c r="H239" i="61"/>
  <c r="V238" i="61"/>
  <c r="U238" i="61"/>
  <c r="Z238" i="61" s="1"/>
  <c r="H238" i="61"/>
  <c r="U237" i="61"/>
  <c r="Z237" i="61" s="1"/>
  <c r="H237" i="61"/>
  <c r="Z236" i="61"/>
  <c r="V236" i="61"/>
  <c r="U236" i="61"/>
  <c r="H236" i="61"/>
  <c r="I236" i="61" s="1"/>
  <c r="T236" i="45" s="1"/>
  <c r="V235" i="61"/>
  <c r="U235" i="61"/>
  <c r="Z235" i="61" s="1"/>
  <c r="H235" i="61"/>
  <c r="I235" i="61" s="1"/>
  <c r="T235" i="45" s="1"/>
  <c r="U234" i="61"/>
  <c r="H234" i="61"/>
  <c r="M234" i="61" s="1"/>
  <c r="AA233" i="61"/>
  <c r="U233" i="61"/>
  <c r="H233" i="61"/>
  <c r="AA232" i="61"/>
  <c r="V232" i="61"/>
  <c r="U232" i="61"/>
  <c r="Z232" i="61" s="1"/>
  <c r="H232" i="61"/>
  <c r="I232" i="61" s="1"/>
  <c r="T232" i="45" s="1"/>
  <c r="U231" i="61"/>
  <c r="M231" i="61"/>
  <c r="H231" i="61"/>
  <c r="U230" i="61"/>
  <c r="V230" i="61" s="1"/>
  <c r="H230" i="61"/>
  <c r="V229" i="61"/>
  <c r="U229" i="61"/>
  <c r="Z229" i="61" s="1"/>
  <c r="H229" i="61"/>
  <c r="V228" i="61"/>
  <c r="U228" i="61"/>
  <c r="Z228" i="61" s="1"/>
  <c r="H228" i="61"/>
  <c r="I228" i="61" s="1"/>
  <c r="T228" i="45" s="1"/>
  <c r="U227" i="61"/>
  <c r="Z227" i="61" s="1"/>
  <c r="H227" i="61"/>
  <c r="M227" i="61" s="1"/>
  <c r="U226" i="61"/>
  <c r="Z226" i="61" s="1"/>
  <c r="H226" i="61"/>
  <c r="AA226" i="61" s="1"/>
  <c r="U225" i="61"/>
  <c r="Z225" i="61" s="1"/>
  <c r="I225" i="61"/>
  <c r="T225" i="45" s="1"/>
  <c r="H225" i="61"/>
  <c r="Z224" i="61"/>
  <c r="V224" i="61"/>
  <c r="U224" i="61"/>
  <c r="H224" i="61"/>
  <c r="I224" i="61" s="1"/>
  <c r="T224" i="45" s="1"/>
  <c r="V223" i="61"/>
  <c r="U223" i="61"/>
  <c r="Z223" i="61" s="1"/>
  <c r="H223" i="61"/>
  <c r="U222" i="61"/>
  <c r="V222" i="61" s="1"/>
  <c r="H222" i="61"/>
  <c r="U221" i="61"/>
  <c r="H221" i="61"/>
  <c r="I221" i="61" s="1"/>
  <c r="T221" i="45" s="1"/>
  <c r="V220" i="61"/>
  <c r="U220" i="61"/>
  <c r="Z220" i="61" s="1"/>
  <c r="H220" i="61"/>
  <c r="V219" i="61"/>
  <c r="U219" i="61"/>
  <c r="Z219" i="61" s="1"/>
  <c r="H219" i="61"/>
  <c r="M219" i="61" s="1"/>
  <c r="U218" i="61"/>
  <c r="Z218" i="61" s="1"/>
  <c r="H218" i="61"/>
  <c r="M218" i="61" s="1"/>
  <c r="U217" i="61"/>
  <c r="H217" i="61"/>
  <c r="Z216" i="61"/>
  <c r="V216" i="61"/>
  <c r="U216" i="61"/>
  <c r="H216" i="61"/>
  <c r="AA216" i="61" s="1"/>
  <c r="Z215" i="61"/>
  <c r="V215" i="61"/>
  <c r="U215" i="61"/>
  <c r="H215" i="61"/>
  <c r="Z214" i="61"/>
  <c r="U214" i="61"/>
  <c r="V214" i="61" s="1"/>
  <c r="H214" i="61"/>
  <c r="AA214" i="61" s="1"/>
  <c r="U213" i="61"/>
  <c r="Z213" i="61" s="1"/>
  <c r="H213" i="61"/>
  <c r="AA213" i="61" s="1"/>
  <c r="AA212" i="61"/>
  <c r="Z212" i="61"/>
  <c r="U212" i="61"/>
  <c r="V212" i="61" s="1"/>
  <c r="H212" i="61"/>
  <c r="Z211" i="61"/>
  <c r="V211" i="61"/>
  <c r="U211" i="61"/>
  <c r="M211" i="61"/>
  <c r="I211" i="61"/>
  <c r="T211" i="45" s="1"/>
  <c r="H211" i="61"/>
  <c r="U210" i="61"/>
  <c r="V210" i="61" s="1"/>
  <c r="M210" i="61"/>
  <c r="I210" i="61"/>
  <c r="T210" i="45" s="1"/>
  <c r="H210" i="61"/>
  <c r="AA209" i="61"/>
  <c r="Z209" i="61"/>
  <c r="V209" i="61"/>
  <c r="U209" i="61"/>
  <c r="M209" i="61"/>
  <c r="I209" i="61"/>
  <c r="T209" i="45" s="1"/>
  <c r="H209" i="61"/>
  <c r="U208" i="61"/>
  <c r="V208" i="61" s="1"/>
  <c r="H208" i="61"/>
  <c r="AA208" i="61" s="1"/>
  <c r="U207" i="61"/>
  <c r="M207" i="61"/>
  <c r="I207" i="61"/>
  <c r="T207" i="45" s="1"/>
  <c r="H207" i="61"/>
  <c r="U206" i="61"/>
  <c r="V206" i="61" s="1"/>
  <c r="M206" i="61"/>
  <c r="I206" i="61"/>
  <c r="T206" i="45" s="1"/>
  <c r="H206" i="61"/>
  <c r="AA205" i="61"/>
  <c r="Z205" i="61"/>
  <c r="V205" i="61"/>
  <c r="U205" i="61"/>
  <c r="M205" i="61"/>
  <c r="I205" i="61"/>
  <c r="T205" i="45" s="1"/>
  <c r="H205" i="61"/>
  <c r="U204" i="61"/>
  <c r="H204" i="61"/>
  <c r="U203" i="61"/>
  <c r="H203" i="61"/>
  <c r="M203" i="61" s="1"/>
  <c r="U202" i="61"/>
  <c r="V202" i="61" s="1"/>
  <c r="H202" i="61"/>
  <c r="M202" i="61" s="1"/>
  <c r="U201" i="61"/>
  <c r="H201" i="61"/>
  <c r="M201" i="61" s="1"/>
  <c r="U200" i="61"/>
  <c r="V200" i="61" s="1"/>
  <c r="H200" i="61"/>
  <c r="M200" i="61" s="1"/>
  <c r="U199" i="61"/>
  <c r="Z199" i="61" s="1"/>
  <c r="H199" i="61"/>
  <c r="AA199" i="61" s="1"/>
  <c r="Z198" i="61"/>
  <c r="U198" i="61"/>
  <c r="V198" i="61" s="1"/>
  <c r="H198" i="61"/>
  <c r="U197" i="61"/>
  <c r="V197" i="61" s="1"/>
  <c r="H197" i="61"/>
  <c r="M197" i="61" s="1"/>
  <c r="U196" i="61"/>
  <c r="Z196" i="61" s="1"/>
  <c r="H196" i="61"/>
  <c r="AA196" i="61" s="1"/>
  <c r="U195" i="61"/>
  <c r="H195" i="61"/>
  <c r="AA195" i="61" s="1"/>
  <c r="U194" i="61"/>
  <c r="AA194" i="61" s="1"/>
  <c r="I194" i="61"/>
  <c r="T194" i="45" s="1"/>
  <c r="H194" i="61"/>
  <c r="M194" i="61" s="1"/>
  <c r="Z193" i="61"/>
  <c r="V193" i="61"/>
  <c r="U193" i="61"/>
  <c r="H193" i="61"/>
  <c r="AA193" i="61" s="1"/>
  <c r="U192" i="61"/>
  <c r="Z192" i="61" s="1"/>
  <c r="I192" i="61"/>
  <c r="T192" i="45" s="1"/>
  <c r="H192" i="61"/>
  <c r="M192" i="61" s="1"/>
  <c r="U191" i="61"/>
  <c r="Z191" i="61" s="1"/>
  <c r="H191" i="61"/>
  <c r="M191" i="61" s="1"/>
  <c r="Z190" i="61"/>
  <c r="V190" i="61"/>
  <c r="U190" i="61"/>
  <c r="H190" i="61"/>
  <c r="I190" i="61" s="1"/>
  <c r="T190" i="45" s="1"/>
  <c r="U189" i="61"/>
  <c r="Z189" i="61" s="1"/>
  <c r="M189" i="61"/>
  <c r="I189" i="61"/>
  <c r="T189" i="45" s="1"/>
  <c r="H189" i="61"/>
  <c r="Z188" i="61"/>
  <c r="V188" i="61"/>
  <c r="U188" i="61"/>
  <c r="H188" i="61"/>
  <c r="AA188" i="61" s="1"/>
  <c r="U187" i="61"/>
  <c r="H187" i="61"/>
  <c r="M187" i="61" s="1"/>
  <c r="AA186" i="61"/>
  <c r="U186" i="61"/>
  <c r="Z186" i="61" s="1"/>
  <c r="I186" i="61"/>
  <c r="T186" i="45" s="1"/>
  <c r="H186" i="61"/>
  <c r="M186" i="61" s="1"/>
  <c r="U185" i="61"/>
  <c r="Z185" i="61" s="1"/>
  <c r="H185" i="61"/>
  <c r="Z184" i="61"/>
  <c r="V184" i="61"/>
  <c r="U184" i="61"/>
  <c r="H184" i="61"/>
  <c r="M184" i="61" s="1"/>
  <c r="Z183" i="61"/>
  <c r="U183" i="61"/>
  <c r="V183" i="61" s="1"/>
  <c r="H183" i="61"/>
  <c r="U182" i="61"/>
  <c r="Z182" i="61" s="1"/>
  <c r="H182" i="61"/>
  <c r="M182" i="61" s="1"/>
  <c r="U181" i="61"/>
  <c r="H181" i="61"/>
  <c r="M181" i="61" s="1"/>
  <c r="U180" i="61"/>
  <c r="Z180" i="61" s="1"/>
  <c r="H180" i="61"/>
  <c r="U179" i="61"/>
  <c r="Z179" i="61" s="1"/>
  <c r="M179" i="61"/>
  <c r="I179" i="61"/>
  <c r="T179" i="45" s="1"/>
  <c r="H179" i="61"/>
  <c r="Z178" i="61"/>
  <c r="V178" i="61"/>
  <c r="U178" i="61"/>
  <c r="H178" i="61"/>
  <c r="Z177" i="61"/>
  <c r="V177" i="61"/>
  <c r="U177" i="61"/>
  <c r="H177" i="61"/>
  <c r="Z176" i="61"/>
  <c r="V176" i="61"/>
  <c r="U176" i="61"/>
  <c r="H176" i="61"/>
  <c r="M176" i="61" s="1"/>
  <c r="U175" i="61"/>
  <c r="H175" i="61"/>
  <c r="M175" i="61" s="1"/>
  <c r="U174" i="61"/>
  <c r="Z174" i="61" s="1"/>
  <c r="H174" i="61"/>
  <c r="U173" i="61"/>
  <c r="Z173" i="61" s="1"/>
  <c r="M173" i="61"/>
  <c r="H173" i="61"/>
  <c r="U172" i="61"/>
  <c r="Z172" i="61" s="1"/>
  <c r="I172" i="61"/>
  <c r="T172" i="45" s="1"/>
  <c r="H172" i="61"/>
  <c r="M172" i="61" s="1"/>
  <c r="U171" i="61"/>
  <c r="V171" i="61" s="1"/>
  <c r="H171" i="61"/>
  <c r="U170" i="61"/>
  <c r="Z170" i="61" s="1"/>
  <c r="H170" i="61"/>
  <c r="M170" i="61" s="1"/>
  <c r="Z169" i="61"/>
  <c r="U169" i="61"/>
  <c r="V169" i="61" s="1"/>
  <c r="H169" i="61"/>
  <c r="M169" i="61" s="1"/>
  <c r="U168" i="61"/>
  <c r="Z168" i="61" s="1"/>
  <c r="I168" i="61"/>
  <c r="T168" i="45" s="1"/>
  <c r="H168" i="61"/>
  <c r="U167" i="61"/>
  <c r="V167" i="61" s="1"/>
  <c r="H167" i="61"/>
  <c r="U166" i="61"/>
  <c r="H166" i="61"/>
  <c r="M166" i="61" s="1"/>
  <c r="U165" i="61"/>
  <c r="H165" i="61"/>
  <c r="Z164" i="61"/>
  <c r="V164" i="61"/>
  <c r="U164" i="61"/>
  <c r="H164" i="61"/>
  <c r="U163" i="61"/>
  <c r="Z163" i="61" s="1"/>
  <c r="H163" i="61"/>
  <c r="M163" i="61" s="1"/>
  <c r="Z162" i="61"/>
  <c r="V162" i="61"/>
  <c r="U162" i="61"/>
  <c r="H162" i="61"/>
  <c r="Z161" i="61"/>
  <c r="V161" i="61"/>
  <c r="U161" i="61"/>
  <c r="H161" i="61"/>
  <c r="AA160" i="61"/>
  <c r="U160" i="61"/>
  <c r="Z160" i="61" s="1"/>
  <c r="I160" i="61"/>
  <c r="T160" i="45" s="1"/>
  <c r="H160" i="61"/>
  <c r="M160" i="61" s="1"/>
  <c r="U159" i="61"/>
  <c r="Z159" i="61" s="1"/>
  <c r="M159" i="61"/>
  <c r="I159" i="61"/>
  <c r="T159" i="45" s="1"/>
  <c r="H159" i="61"/>
  <c r="U158" i="61"/>
  <c r="I158" i="61"/>
  <c r="T158" i="45" s="1"/>
  <c r="H158" i="61"/>
  <c r="Z157" i="61"/>
  <c r="V157" i="61"/>
  <c r="U157" i="61"/>
  <c r="H157" i="61"/>
  <c r="M157" i="61" s="1"/>
  <c r="Z156" i="61"/>
  <c r="V156" i="61"/>
  <c r="U156" i="61"/>
  <c r="H156" i="61"/>
  <c r="Z155" i="61"/>
  <c r="U155" i="61"/>
  <c r="V155" i="61" s="1"/>
  <c r="M155" i="61"/>
  <c r="I155" i="61"/>
  <c r="T155" i="45" s="1"/>
  <c r="H155" i="61"/>
  <c r="AA155" i="61" s="1"/>
  <c r="Z154" i="61"/>
  <c r="V154" i="61"/>
  <c r="U154" i="61"/>
  <c r="H154" i="61"/>
  <c r="M154" i="61" s="1"/>
  <c r="U153" i="61"/>
  <c r="Z153" i="61" s="1"/>
  <c r="M153" i="61"/>
  <c r="H153" i="61"/>
  <c r="U152" i="61"/>
  <c r="H152" i="61"/>
  <c r="U151" i="61"/>
  <c r="V151" i="61" s="1"/>
  <c r="H151" i="61"/>
  <c r="U150" i="61"/>
  <c r="H150" i="61"/>
  <c r="U149" i="61"/>
  <c r="M149" i="61"/>
  <c r="I149" i="61"/>
  <c r="T149" i="45" s="1"/>
  <c r="H149" i="61"/>
  <c r="U148" i="61"/>
  <c r="H148" i="61"/>
  <c r="U147" i="61"/>
  <c r="M147" i="61"/>
  <c r="I147" i="61"/>
  <c r="T147" i="45" s="1"/>
  <c r="H147" i="61"/>
  <c r="U146" i="61"/>
  <c r="H146" i="61"/>
  <c r="U145" i="61"/>
  <c r="H145" i="61"/>
  <c r="Z144" i="61"/>
  <c r="V144" i="61"/>
  <c r="U144" i="61"/>
  <c r="H144" i="61"/>
  <c r="M144" i="61" s="1"/>
  <c r="Z143" i="61"/>
  <c r="U143" i="61"/>
  <c r="V143" i="61" s="1"/>
  <c r="H143" i="61"/>
  <c r="U142" i="61"/>
  <c r="H142" i="61"/>
  <c r="U141" i="61"/>
  <c r="Z141" i="61" s="1"/>
  <c r="M141" i="61"/>
  <c r="I141" i="61"/>
  <c r="T141" i="45" s="1"/>
  <c r="H141" i="61"/>
  <c r="U140" i="61"/>
  <c r="I140" i="61"/>
  <c r="T140" i="45" s="1"/>
  <c r="H140" i="61"/>
  <c r="M140" i="61" s="1"/>
  <c r="Z139" i="61"/>
  <c r="V139" i="61"/>
  <c r="U139" i="61"/>
  <c r="H139" i="61"/>
  <c r="M139" i="61" s="1"/>
  <c r="AA138" i="61"/>
  <c r="Z138" i="61"/>
  <c r="U138" i="61"/>
  <c r="V138" i="61" s="1"/>
  <c r="H138" i="61"/>
  <c r="M138" i="61" s="1"/>
  <c r="U137" i="61"/>
  <c r="Z137" i="61" s="1"/>
  <c r="H137" i="61"/>
  <c r="Z136" i="61"/>
  <c r="V136" i="61"/>
  <c r="U136" i="61"/>
  <c r="H136" i="61"/>
  <c r="M136" i="61" s="1"/>
  <c r="U135" i="61"/>
  <c r="H135" i="61"/>
  <c r="AA135" i="61" s="1"/>
  <c r="U134" i="61"/>
  <c r="Z134" i="61" s="1"/>
  <c r="H134" i="61"/>
  <c r="U133" i="61"/>
  <c r="Z133" i="61" s="1"/>
  <c r="H133" i="61"/>
  <c r="I133" i="61" s="1"/>
  <c r="T133" i="45" s="1"/>
  <c r="U132" i="61"/>
  <c r="Z132" i="61" s="1"/>
  <c r="H132" i="61"/>
  <c r="U131" i="61"/>
  <c r="Z131" i="61" s="1"/>
  <c r="H131" i="61"/>
  <c r="AA131" i="61" s="1"/>
  <c r="AA130" i="61"/>
  <c r="U130" i="61"/>
  <c r="Z130" i="61" s="1"/>
  <c r="I130" i="61"/>
  <c r="T130" i="45" s="1"/>
  <c r="H130" i="61"/>
  <c r="M130" i="61" s="1"/>
  <c r="U129" i="61"/>
  <c r="Z129" i="61" s="1"/>
  <c r="M129" i="61"/>
  <c r="I129" i="61"/>
  <c r="T129" i="45" s="1"/>
  <c r="H129" i="61"/>
  <c r="U128" i="61"/>
  <c r="V128" i="61" s="1"/>
  <c r="H128" i="61"/>
  <c r="I128" i="61" s="1"/>
  <c r="T128" i="45" s="1"/>
  <c r="U127" i="61"/>
  <c r="Z127" i="61" s="1"/>
  <c r="H127" i="61"/>
  <c r="U126" i="61"/>
  <c r="H126" i="61"/>
  <c r="M126" i="61" s="1"/>
  <c r="U125" i="61"/>
  <c r="H125" i="61"/>
  <c r="U124" i="61"/>
  <c r="Z124" i="61" s="1"/>
  <c r="H124" i="61"/>
  <c r="U123" i="61"/>
  <c r="Z123" i="61" s="1"/>
  <c r="M123" i="61"/>
  <c r="H123" i="61"/>
  <c r="Z122" i="61"/>
  <c r="V122" i="61"/>
  <c r="U122" i="61"/>
  <c r="H122" i="61"/>
  <c r="I122" i="61" s="1"/>
  <c r="T122" i="45" s="1"/>
  <c r="U121" i="61"/>
  <c r="V121" i="61" s="1"/>
  <c r="H121" i="61"/>
  <c r="I121" i="61" s="1"/>
  <c r="T121" i="45" s="1"/>
  <c r="U120" i="61"/>
  <c r="Z120" i="61" s="1"/>
  <c r="H120" i="61"/>
  <c r="M120" i="61" s="1"/>
  <c r="U119" i="61"/>
  <c r="Z119" i="61" s="1"/>
  <c r="H119" i="61"/>
  <c r="U118" i="61"/>
  <c r="Z118" i="61" s="1"/>
  <c r="H118" i="61"/>
  <c r="M118" i="61" s="1"/>
  <c r="U117" i="61"/>
  <c r="Z117" i="61" s="1"/>
  <c r="H117" i="61"/>
  <c r="I117" i="61" s="1"/>
  <c r="T117" i="45" s="1"/>
  <c r="U116" i="61"/>
  <c r="H116" i="61"/>
  <c r="I116" i="61" s="1"/>
  <c r="T116" i="45" s="1"/>
  <c r="U115" i="61"/>
  <c r="Z115" i="61" s="1"/>
  <c r="M115" i="61"/>
  <c r="I115" i="61"/>
  <c r="T115" i="45" s="1"/>
  <c r="H115" i="61"/>
  <c r="U114" i="61"/>
  <c r="H114" i="61"/>
  <c r="M114" i="61" s="1"/>
  <c r="U113" i="61"/>
  <c r="Z113" i="61" s="1"/>
  <c r="H113" i="61"/>
  <c r="M113" i="61" s="1"/>
  <c r="U112" i="61"/>
  <c r="Z112" i="61" s="1"/>
  <c r="H112" i="61"/>
  <c r="U111" i="61"/>
  <c r="Z111" i="61" s="1"/>
  <c r="H111" i="61"/>
  <c r="U110" i="61"/>
  <c r="V110" i="61" s="1"/>
  <c r="H110" i="61"/>
  <c r="M110" i="61" s="1"/>
  <c r="U109" i="61"/>
  <c r="M109" i="61"/>
  <c r="I109" i="61"/>
  <c r="T109" i="45" s="1"/>
  <c r="H109" i="61"/>
  <c r="U108" i="61"/>
  <c r="H108" i="61"/>
  <c r="U107" i="61"/>
  <c r="Z107" i="61" s="1"/>
  <c r="H107" i="61"/>
  <c r="M107" i="61" s="1"/>
  <c r="V106" i="61"/>
  <c r="U106" i="61"/>
  <c r="Z106" i="61" s="1"/>
  <c r="H106" i="61"/>
  <c r="U105" i="61"/>
  <c r="V105" i="61" s="1"/>
  <c r="M105" i="61"/>
  <c r="H105" i="61"/>
  <c r="I105" i="61" s="1"/>
  <c r="T105" i="45" s="1"/>
  <c r="U104" i="61"/>
  <c r="Z104" i="61" s="1"/>
  <c r="H104" i="61"/>
  <c r="U103" i="61"/>
  <c r="V103" i="61" s="1"/>
  <c r="H103" i="61"/>
  <c r="I103" i="61" s="1"/>
  <c r="T103" i="45" s="1"/>
  <c r="V102" i="61"/>
  <c r="U102" i="61"/>
  <c r="Z102" i="61" s="1"/>
  <c r="H102" i="61"/>
  <c r="U101" i="61"/>
  <c r="Z101" i="61" s="1"/>
  <c r="H101" i="61"/>
  <c r="U100" i="61"/>
  <c r="H100" i="61"/>
  <c r="I100" i="61" s="1"/>
  <c r="T100" i="45" s="1"/>
  <c r="U99" i="61"/>
  <c r="H99" i="61"/>
  <c r="I99" i="61" s="1"/>
  <c r="T99" i="45" s="1"/>
  <c r="U98" i="61"/>
  <c r="Z98" i="61" s="1"/>
  <c r="H98" i="61"/>
  <c r="U97" i="61"/>
  <c r="Z97" i="61" s="1"/>
  <c r="H97" i="61"/>
  <c r="I97" i="61" s="1"/>
  <c r="T97" i="45" s="1"/>
  <c r="U96" i="61"/>
  <c r="H96" i="61"/>
  <c r="I96" i="61" s="1"/>
  <c r="T96" i="45" s="1"/>
  <c r="U95" i="61"/>
  <c r="H95" i="61"/>
  <c r="I95" i="61" s="1"/>
  <c r="T95" i="45" s="1"/>
  <c r="U94" i="61"/>
  <c r="Z94" i="61" s="1"/>
  <c r="H94" i="61"/>
  <c r="AA94" i="61" s="1"/>
  <c r="V93" i="61"/>
  <c r="U93" i="61"/>
  <c r="Z93" i="61" s="1"/>
  <c r="H93" i="61"/>
  <c r="U92" i="61"/>
  <c r="Z92" i="61" s="1"/>
  <c r="H92" i="61"/>
  <c r="U91" i="61"/>
  <c r="Z91" i="61" s="1"/>
  <c r="H91" i="61"/>
  <c r="AA91" i="61" s="1"/>
  <c r="U90" i="61"/>
  <c r="V90" i="61" s="1"/>
  <c r="H90" i="61"/>
  <c r="U89" i="61"/>
  <c r="Z89" i="61" s="1"/>
  <c r="H89" i="61"/>
  <c r="Z88" i="61"/>
  <c r="V88" i="61"/>
  <c r="U88" i="61"/>
  <c r="H88" i="61"/>
  <c r="AA88" i="61" s="1"/>
  <c r="U87" i="61"/>
  <c r="Z87" i="61" s="1"/>
  <c r="H87" i="61"/>
  <c r="U86" i="61"/>
  <c r="H86" i="61"/>
  <c r="AA86" i="61" s="1"/>
  <c r="U85" i="61"/>
  <c r="Z85" i="61" s="1"/>
  <c r="H85" i="61"/>
  <c r="U84" i="61"/>
  <c r="Z84" i="61" s="1"/>
  <c r="H84" i="61"/>
  <c r="U83" i="61"/>
  <c r="H83" i="61"/>
  <c r="U82" i="61"/>
  <c r="Z82" i="61" s="1"/>
  <c r="H82" i="61"/>
  <c r="U81" i="61"/>
  <c r="Z81" i="61" s="1"/>
  <c r="H81" i="61"/>
  <c r="AA81" i="61" s="1"/>
  <c r="U80" i="61"/>
  <c r="Z80" i="61" s="1"/>
  <c r="H80" i="61"/>
  <c r="U79" i="61"/>
  <c r="H79" i="61"/>
  <c r="U78" i="61"/>
  <c r="V78" i="61" s="1"/>
  <c r="H78" i="61"/>
  <c r="U77" i="61"/>
  <c r="Z77" i="61" s="1"/>
  <c r="H77" i="61"/>
  <c r="U76" i="61"/>
  <c r="Z76" i="61" s="1"/>
  <c r="H76" i="61"/>
  <c r="U75" i="61"/>
  <c r="H75" i="61"/>
  <c r="M75" i="61" s="1"/>
  <c r="Z74" i="61"/>
  <c r="V74" i="61"/>
  <c r="U74" i="61"/>
  <c r="H74" i="61"/>
  <c r="AA74" i="61" s="1"/>
  <c r="V73" i="61"/>
  <c r="U73" i="61"/>
  <c r="Z73" i="61" s="1"/>
  <c r="H73" i="61"/>
  <c r="U72" i="61"/>
  <c r="H72" i="61"/>
  <c r="U71" i="61"/>
  <c r="H71" i="61"/>
  <c r="M71" i="61" s="1"/>
  <c r="AA70" i="61"/>
  <c r="U70" i="61"/>
  <c r="Z70" i="61" s="1"/>
  <c r="H70" i="61"/>
  <c r="U69" i="61"/>
  <c r="Z69" i="61" s="1"/>
  <c r="H69" i="61"/>
  <c r="U68" i="61"/>
  <c r="V68" i="61" s="1"/>
  <c r="H68" i="61"/>
  <c r="U67" i="61"/>
  <c r="H67" i="61"/>
  <c r="Z66" i="61"/>
  <c r="V66" i="61"/>
  <c r="U66" i="61"/>
  <c r="H66" i="61"/>
  <c r="AA66" i="61" s="1"/>
  <c r="U65" i="61"/>
  <c r="Z65" i="61" s="1"/>
  <c r="H65" i="61"/>
  <c r="U64" i="61"/>
  <c r="Z64" i="61" s="1"/>
  <c r="H64" i="61"/>
  <c r="U63" i="61"/>
  <c r="H63" i="61"/>
  <c r="U62" i="61"/>
  <c r="V62" i="61" s="1"/>
  <c r="H62" i="61"/>
  <c r="U61" i="61"/>
  <c r="Z61" i="61" s="1"/>
  <c r="H61" i="61"/>
  <c r="Z60" i="61"/>
  <c r="V60" i="61"/>
  <c r="U60" i="61"/>
  <c r="H60" i="61"/>
  <c r="U59" i="61"/>
  <c r="M59" i="61"/>
  <c r="I59" i="61"/>
  <c r="T59" i="45" s="1"/>
  <c r="H59" i="61"/>
  <c r="U58" i="61"/>
  <c r="Z58" i="61" s="1"/>
  <c r="H58" i="61"/>
  <c r="U57" i="61"/>
  <c r="Z57" i="61" s="1"/>
  <c r="H57" i="61"/>
  <c r="U56" i="61"/>
  <c r="I56" i="61"/>
  <c r="T56" i="45" s="1"/>
  <c r="H56" i="61"/>
  <c r="U55" i="61"/>
  <c r="H55" i="61"/>
  <c r="V54" i="61"/>
  <c r="U54" i="61"/>
  <c r="Z54" i="61" s="1"/>
  <c r="H54" i="61"/>
  <c r="U53" i="61"/>
  <c r="Z53" i="61" s="1"/>
  <c r="M53" i="61"/>
  <c r="I53" i="61"/>
  <c r="T53" i="45" s="1"/>
  <c r="H53" i="61"/>
  <c r="U52" i="61"/>
  <c r="AA52" i="61" s="1"/>
  <c r="I52" i="61"/>
  <c r="T52" i="45" s="1"/>
  <c r="H52" i="61"/>
  <c r="M52" i="61" s="1"/>
  <c r="U51" i="61"/>
  <c r="Z51" i="61" s="1"/>
  <c r="H51" i="61"/>
  <c r="M51" i="61" s="1"/>
  <c r="U50" i="61"/>
  <c r="AA50" i="61" s="1"/>
  <c r="H50" i="61"/>
  <c r="M50" i="61" s="1"/>
  <c r="U49" i="61"/>
  <c r="Z49" i="61" s="1"/>
  <c r="H49" i="61"/>
  <c r="M49" i="61" s="1"/>
  <c r="AA48" i="61"/>
  <c r="U48" i="61"/>
  <c r="Z48" i="61" s="1"/>
  <c r="H48" i="61"/>
  <c r="M48" i="61" s="1"/>
  <c r="U47" i="61"/>
  <c r="V47" i="61" s="1"/>
  <c r="H47" i="61"/>
  <c r="Z46" i="61"/>
  <c r="V46" i="61"/>
  <c r="U46" i="61"/>
  <c r="H46" i="61"/>
  <c r="M46" i="61" s="1"/>
  <c r="Z45" i="61"/>
  <c r="V45" i="61"/>
  <c r="U45" i="61"/>
  <c r="H45" i="61"/>
  <c r="U44" i="61"/>
  <c r="V44" i="61" s="1"/>
  <c r="H44" i="61"/>
  <c r="U43" i="61"/>
  <c r="V43" i="61" s="1"/>
  <c r="H43" i="61"/>
  <c r="I43" i="61" s="1"/>
  <c r="T43" i="45" s="1"/>
  <c r="U42" i="61"/>
  <c r="Z42" i="61" s="1"/>
  <c r="H42" i="61"/>
  <c r="I42" i="61" s="1"/>
  <c r="T42" i="45" s="1"/>
  <c r="U41" i="61"/>
  <c r="Z41" i="61" s="1"/>
  <c r="H41" i="61"/>
  <c r="U40" i="61"/>
  <c r="H40" i="61"/>
  <c r="I40" i="61" s="1"/>
  <c r="T40" i="45" s="1"/>
  <c r="U39" i="61"/>
  <c r="H39" i="61"/>
  <c r="AA39" i="61" s="1"/>
  <c r="U38" i="61"/>
  <c r="Z38" i="61" s="1"/>
  <c r="I38" i="61"/>
  <c r="T38" i="45" s="1"/>
  <c r="H38" i="61"/>
  <c r="U37" i="61"/>
  <c r="Z37" i="61" s="1"/>
  <c r="H37" i="61"/>
  <c r="M37" i="61" s="1"/>
  <c r="U36" i="61"/>
  <c r="V36" i="61" s="1"/>
  <c r="H36" i="61"/>
  <c r="M36" i="61" s="1"/>
  <c r="U35" i="61"/>
  <c r="V35" i="61" s="1"/>
  <c r="M35" i="61"/>
  <c r="I35" i="61"/>
  <c r="T35" i="45" s="1"/>
  <c r="H35" i="61"/>
  <c r="Z34" i="61"/>
  <c r="V34" i="61"/>
  <c r="U34" i="61"/>
  <c r="H34" i="61"/>
  <c r="AA34" i="61" s="1"/>
  <c r="U33" i="61"/>
  <c r="H33" i="61"/>
  <c r="I33" i="61" s="1"/>
  <c r="T33" i="45" s="1"/>
  <c r="U32" i="61"/>
  <c r="V32" i="61" s="1"/>
  <c r="H32" i="61"/>
  <c r="AA32" i="61" s="1"/>
  <c r="U31" i="61"/>
  <c r="H31" i="61"/>
  <c r="M31" i="61" s="1"/>
  <c r="U30" i="61"/>
  <c r="H30" i="61"/>
  <c r="U29" i="61"/>
  <c r="V29" i="61" s="1"/>
  <c r="H29" i="61"/>
  <c r="M29" i="61" s="1"/>
  <c r="U28" i="61"/>
  <c r="V28" i="61" s="1"/>
  <c r="H28" i="61"/>
  <c r="U27" i="61"/>
  <c r="H27" i="61"/>
  <c r="M27" i="61" s="1"/>
  <c r="U26" i="61"/>
  <c r="V26" i="61" s="1"/>
  <c r="H26" i="61"/>
  <c r="U25" i="61"/>
  <c r="V25" i="61" s="1"/>
  <c r="M25" i="61"/>
  <c r="I25" i="61"/>
  <c r="T25" i="45" s="1"/>
  <c r="H25" i="61"/>
  <c r="U24" i="61"/>
  <c r="V24" i="61" s="1"/>
  <c r="H24" i="61"/>
  <c r="AA24" i="61" s="1"/>
  <c r="U23" i="61"/>
  <c r="H23" i="61"/>
  <c r="M23" i="61" s="1"/>
  <c r="U22" i="61"/>
  <c r="V22" i="61" s="1"/>
  <c r="H22" i="61"/>
  <c r="V21" i="61"/>
  <c r="U21" i="61"/>
  <c r="M21" i="61"/>
  <c r="I21" i="61"/>
  <c r="T21" i="45" s="1"/>
  <c r="H21" i="61"/>
  <c r="U20" i="61"/>
  <c r="V20" i="61" s="1"/>
  <c r="H20" i="61"/>
  <c r="AA20" i="61" s="1"/>
  <c r="U19" i="61"/>
  <c r="H19" i="61"/>
  <c r="M19" i="61" s="1"/>
  <c r="U18" i="61"/>
  <c r="H18" i="61"/>
  <c r="AA18" i="61" s="1"/>
  <c r="U17" i="61"/>
  <c r="M17" i="61"/>
  <c r="I17" i="61"/>
  <c r="T17" i="45" s="1"/>
  <c r="H17" i="61"/>
  <c r="U16" i="61"/>
  <c r="V16" i="61" s="1"/>
  <c r="H16" i="61"/>
  <c r="U15" i="61"/>
  <c r="H15" i="61"/>
  <c r="M15" i="61" s="1"/>
  <c r="U14" i="61"/>
  <c r="V14" i="61" s="1"/>
  <c r="H14" i="61"/>
  <c r="U13" i="61"/>
  <c r="V13" i="61" s="1"/>
  <c r="H13" i="61"/>
  <c r="M13" i="61" s="1"/>
  <c r="U12" i="61"/>
  <c r="V12" i="61" s="1"/>
  <c r="H12" i="61"/>
  <c r="AA12" i="61" s="1"/>
  <c r="U11" i="61"/>
  <c r="H11" i="61"/>
  <c r="M11" i="61" s="1"/>
  <c r="AA10" i="61"/>
  <c r="Z10" i="61"/>
  <c r="U10" i="61"/>
  <c r="V10" i="61" s="1"/>
  <c r="H10" i="61"/>
  <c r="U9" i="61"/>
  <c r="Z9" i="61" s="1"/>
  <c r="H9" i="61"/>
  <c r="M9" i="61" s="1"/>
  <c r="U8" i="61"/>
  <c r="V8" i="61" s="1"/>
  <c r="H8" i="61"/>
  <c r="U7" i="61"/>
  <c r="Z7" i="61" s="1"/>
  <c r="H7" i="61"/>
  <c r="U6" i="61"/>
  <c r="V6" i="61" s="1"/>
  <c r="H6" i="61"/>
  <c r="U5" i="61"/>
  <c r="Z5" i="61" s="1"/>
  <c r="H5" i="61"/>
  <c r="AR4" i="61"/>
  <c r="AD4" i="61"/>
  <c r="AE4" i="61" s="1"/>
  <c r="AF4" i="61" s="1"/>
  <c r="AG4" i="61" s="1"/>
  <c r="AH4" i="61" s="1"/>
  <c r="AA4" i="61"/>
  <c r="U4" i="61"/>
  <c r="V4" i="61" s="1"/>
  <c r="H4" i="61"/>
  <c r="I4" i="61" s="1"/>
  <c r="T4" i="45" s="1"/>
  <c r="U369" i="60"/>
  <c r="AA369" i="60" s="1"/>
  <c r="N369" i="60"/>
  <c r="H369" i="60"/>
  <c r="I369" i="60" s="1"/>
  <c r="A369" i="60"/>
  <c r="AA368" i="60"/>
  <c r="V368" i="60"/>
  <c r="U368" i="60"/>
  <c r="H368" i="60"/>
  <c r="I368" i="60" s="1"/>
  <c r="AA367" i="60"/>
  <c r="V367" i="60"/>
  <c r="U367" i="60"/>
  <c r="H367" i="60"/>
  <c r="I367" i="60" s="1"/>
  <c r="S367" i="45" s="1"/>
  <c r="AA366" i="60"/>
  <c r="V366" i="60"/>
  <c r="U366" i="60"/>
  <c r="H366" i="60"/>
  <c r="I366" i="60" s="1"/>
  <c r="S366" i="45" s="1"/>
  <c r="AA365" i="60"/>
  <c r="V365" i="60"/>
  <c r="U365" i="60"/>
  <c r="H365" i="60"/>
  <c r="I365" i="60" s="1"/>
  <c r="S365" i="45" s="1"/>
  <c r="AA364" i="60"/>
  <c r="V364" i="60"/>
  <c r="U364" i="60"/>
  <c r="H364" i="60"/>
  <c r="I364" i="60" s="1"/>
  <c r="S364" i="45" s="1"/>
  <c r="AA363" i="60"/>
  <c r="V363" i="60"/>
  <c r="U363" i="60"/>
  <c r="H363" i="60"/>
  <c r="I363" i="60" s="1"/>
  <c r="S363" i="45" s="1"/>
  <c r="AA362" i="60"/>
  <c r="V362" i="60"/>
  <c r="U362" i="60"/>
  <c r="H362" i="60"/>
  <c r="I362" i="60" s="1"/>
  <c r="S362" i="45" s="1"/>
  <c r="AA361" i="60"/>
  <c r="V361" i="60"/>
  <c r="U361" i="60"/>
  <c r="H361" i="60"/>
  <c r="I361" i="60" s="1"/>
  <c r="S361" i="45" s="1"/>
  <c r="AA360" i="60"/>
  <c r="V360" i="60"/>
  <c r="U360" i="60"/>
  <c r="H360" i="60"/>
  <c r="I360" i="60" s="1"/>
  <c r="S360" i="45" s="1"/>
  <c r="AA359" i="60"/>
  <c r="V359" i="60"/>
  <c r="U359" i="60"/>
  <c r="H359" i="60"/>
  <c r="I359" i="60" s="1"/>
  <c r="S359" i="45" s="1"/>
  <c r="AA358" i="60"/>
  <c r="V358" i="60"/>
  <c r="U358" i="60"/>
  <c r="H358" i="60"/>
  <c r="I358" i="60" s="1"/>
  <c r="S358" i="45" s="1"/>
  <c r="AA357" i="60"/>
  <c r="V357" i="60"/>
  <c r="U357" i="60"/>
  <c r="H357" i="60"/>
  <c r="I357" i="60" s="1"/>
  <c r="S357" i="45" s="1"/>
  <c r="AA356" i="60"/>
  <c r="V356" i="60"/>
  <c r="U356" i="60"/>
  <c r="H356" i="60"/>
  <c r="I356" i="60" s="1"/>
  <c r="S356" i="45" s="1"/>
  <c r="AA355" i="60"/>
  <c r="V355" i="60"/>
  <c r="U355" i="60"/>
  <c r="H355" i="60"/>
  <c r="I355" i="60" s="1"/>
  <c r="S355" i="45" s="1"/>
  <c r="AA354" i="60"/>
  <c r="V354" i="60"/>
  <c r="U354" i="60"/>
  <c r="H354" i="60"/>
  <c r="I354" i="60" s="1"/>
  <c r="S354" i="45" s="1"/>
  <c r="AA353" i="60"/>
  <c r="V353" i="60"/>
  <c r="U353" i="60"/>
  <c r="H353" i="60"/>
  <c r="I353" i="60" s="1"/>
  <c r="S353" i="45" s="1"/>
  <c r="U352" i="60"/>
  <c r="V352" i="60" s="1"/>
  <c r="H352" i="60"/>
  <c r="I352" i="60" s="1"/>
  <c r="S352" i="45" s="1"/>
  <c r="U351" i="60"/>
  <c r="V351" i="60" s="1"/>
  <c r="H351" i="60"/>
  <c r="I351" i="60" s="1"/>
  <c r="S351" i="45" s="1"/>
  <c r="U350" i="60"/>
  <c r="V350" i="60" s="1"/>
  <c r="H350" i="60"/>
  <c r="I350" i="60" s="1"/>
  <c r="S350" i="45" s="1"/>
  <c r="V349" i="60"/>
  <c r="U349" i="60"/>
  <c r="H349" i="60"/>
  <c r="V348" i="60"/>
  <c r="U348" i="60"/>
  <c r="H348" i="60"/>
  <c r="AA347" i="60"/>
  <c r="V347" i="60"/>
  <c r="U347" i="60"/>
  <c r="H347" i="60"/>
  <c r="I347" i="60" s="1"/>
  <c r="S347" i="45" s="1"/>
  <c r="AA346" i="60"/>
  <c r="V346" i="60"/>
  <c r="U346" i="60"/>
  <c r="H346" i="60"/>
  <c r="I346" i="60" s="1"/>
  <c r="S346" i="45" s="1"/>
  <c r="U345" i="60"/>
  <c r="V345" i="60" s="1"/>
  <c r="H345" i="60"/>
  <c r="U344" i="60"/>
  <c r="V344" i="60" s="1"/>
  <c r="H344" i="60"/>
  <c r="V343" i="60"/>
  <c r="U343" i="60"/>
  <c r="Z343" i="60" s="1"/>
  <c r="H343" i="60"/>
  <c r="V342" i="60"/>
  <c r="U342" i="60"/>
  <c r="Z342" i="60" s="1"/>
  <c r="H342" i="60"/>
  <c r="Z341" i="60"/>
  <c r="V341" i="60"/>
  <c r="U341" i="60"/>
  <c r="H341" i="60"/>
  <c r="U340" i="60"/>
  <c r="I340" i="60"/>
  <c r="S340" i="45" s="1"/>
  <c r="H340" i="60"/>
  <c r="M340" i="60" s="1"/>
  <c r="U339" i="60"/>
  <c r="M339" i="60"/>
  <c r="I339" i="60"/>
  <c r="S339" i="45" s="1"/>
  <c r="H339" i="60"/>
  <c r="AA339" i="60" s="1"/>
  <c r="U338" i="60"/>
  <c r="H338" i="60"/>
  <c r="M338" i="60" s="1"/>
  <c r="U337" i="60"/>
  <c r="V337" i="60" s="1"/>
  <c r="M337" i="60"/>
  <c r="H337" i="60"/>
  <c r="U336" i="60"/>
  <c r="M336" i="60"/>
  <c r="I336" i="60"/>
  <c r="S336" i="45" s="1"/>
  <c r="H336" i="60"/>
  <c r="U335" i="60"/>
  <c r="M335" i="60"/>
  <c r="H335" i="60"/>
  <c r="U334" i="60"/>
  <c r="AA334" i="60" s="1"/>
  <c r="M334" i="60"/>
  <c r="I334" i="60"/>
  <c r="S334" i="45" s="1"/>
  <c r="H334" i="60"/>
  <c r="U333" i="60"/>
  <c r="M333" i="60"/>
  <c r="H333" i="60"/>
  <c r="I333" i="60" s="1"/>
  <c r="S333" i="45" s="1"/>
  <c r="U332" i="60"/>
  <c r="M332" i="60"/>
  <c r="I332" i="60"/>
  <c r="S332" i="45" s="1"/>
  <c r="H332" i="60"/>
  <c r="U331" i="60"/>
  <c r="V331" i="60" s="1"/>
  <c r="H331" i="60"/>
  <c r="U330" i="60"/>
  <c r="V330" i="60" s="1"/>
  <c r="M330" i="60"/>
  <c r="I330" i="60"/>
  <c r="S330" i="45" s="1"/>
  <c r="H330" i="60"/>
  <c r="U329" i="60"/>
  <c r="V329" i="60" s="1"/>
  <c r="M329" i="60"/>
  <c r="I329" i="60"/>
  <c r="S329" i="45" s="1"/>
  <c r="H329" i="60"/>
  <c r="U328" i="60"/>
  <c r="Z328" i="60" s="1"/>
  <c r="M328" i="60"/>
  <c r="I328" i="60"/>
  <c r="S328" i="45" s="1"/>
  <c r="H328" i="60"/>
  <c r="Z327" i="60"/>
  <c r="V327" i="60"/>
  <c r="U327" i="60"/>
  <c r="H327" i="60"/>
  <c r="U326" i="60"/>
  <c r="Z326" i="60" s="1"/>
  <c r="H326" i="60"/>
  <c r="U325" i="60"/>
  <c r="Z325" i="60" s="1"/>
  <c r="H325" i="60"/>
  <c r="U324" i="60"/>
  <c r="Z324" i="60" s="1"/>
  <c r="H324" i="60"/>
  <c r="I324" i="60" s="1"/>
  <c r="S324" i="45" s="1"/>
  <c r="Z323" i="60"/>
  <c r="V323" i="60"/>
  <c r="U323" i="60"/>
  <c r="H323" i="60"/>
  <c r="Z322" i="60"/>
  <c r="V322" i="60"/>
  <c r="U322" i="60"/>
  <c r="H322" i="60"/>
  <c r="AA322" i="60" s="1"/>
  <c r="Z321" i="60"/>
  <c r="V321" i="60"/>
  <c r="U321" i="60"/>
  <c r="H321" i="60"/>
  <c r="U320" i="60"/>
  <c r="V320" i="60" s="1"/>
  <c r="H320" i="60"/>
  <c r="I320" i="60" s="1"/>
  <c r="S320" i="45" s="1"/>
  <c r="U319" i="60"/>
  <c r="H319" i="60"/>
  <c r="U318" i="60"/>
  <c r="H318" i="60"/>
  <c r="AA317" i="60"/>
  <c r="U317" i="60"/>
  <c r="Z317" i="60" s="1"/>
  <c r="I317" i="60"/>
  <c r="S317" i="45" s="1"/>
  <c r="H317" i="60"/>
  <c r="M317" i="60" s="1"/>
  <c r="U316" i="60"/>
  <c r="Z316" i="60" s="1"/>
  <c r="M316" i="60"/>
  <c r="I316" i="60"/>
  <c r="S316" i="45" s="1"/>
  <c r="H316" i="60"/>
  <c r="U315" i="60"/>
  <c r="H315" i="60"/>
  <c r="I315" i="60" s="1"/>
  <c r="S315" i="45" s="1"/>
  <c r="V314" i="60"/>
  <c r="U314" i="60"/>
  <c r="Z314" i="60" s="1"/>
  <c r="H314" i="60"/>
  <c r="Z313" i="60"/>
  <c r="V313" i="60"/>
  <c r="U313" i="60"/>
  <c r="H313" i="60"/>
  <c r="Z312" i="60"/>
  <c r="U312" i="60"/>
  <c r="V312" i="60" s="1"/>
  <c r="H312" i="60"/>
  <c r="Z311" i="60"/>
  <c r="V311" i="60"/>
  <c r="U311" i="60"/>
  <c r="H311" i="60"/>
  <c r="I311" i="60" s="1"/>
  <c r="S311" i="45" s="1"/>
  <c r="Z310" i="60"/>
  <c r="V310" i="60"/>
  <c r="U310" i="60"/>
  <c r="H310" i="60"/>
  <c r="M310" i="60" s="1"/>
  <c r="Z309" i="60"/>
  <c r="V309" i="60"/>
  <c r="U309" i="60"/>
  <c r="I309" i="60"/>
  <c r="S309" i="45" s="1"/>
  <c r="H309" i="60"/>
  <c r="U308" i="60"/>
  <c r="V308" i="60" s="1"/>
  <c r="I308" i="60"/>
  <c r="S308" i="45" s="1"/>
  <c r="H308" i="60"/>
  <c r="M308" i="60" s="1"/>
  <c r="U307" i="60"/>
  <c r="I307" i="60"/>
  <c r="S307" i="45" s="1"/>
  <c r="H307" i="60"/>
  <c r="Z306" i="60"/>
  <c r="U306" i="60"/>
  <c r="V306" i="60" s="1"/>
  <c r="H306" i="60"/>
  <c r="M306" i="60" s="1"/>
  <c r="Z305" i="60"/>
  <c r="V305" i="60"/>
  <c r="U305" i="60"/>
  <c r="H305" i="60"/>
  <c r="U304" i="60"/>
  <c r="H304" i="60"/>
  <c r="Z303" i="60"/>
  <c r="U303" i="60"/>
  <c r="V303" i="60" s="1"/>
  <c r="H303" i="60"/>
  <c r="AA303" i="60" s="1"/>
  <c r="AA302" i="60"/>
  <c r="Z302" i="60"/>
  <c r="U302" i="60"/>
  <c r="V302" i="60" s="1"/>
  <c r="M302" i="60"/>
  <c r="I302" i="60"/>
  <c r="S302" i="45" s="1"/>
  <c r="H302" i="60"/>
  <c r="U301" i="60"/>
  <c r="H301" i="60"/>
  <c r="U300" i="60"/>
  <c r="H300" i="60"/>
  <c r="M300" i="60" s="1"/>
  <c r="U299" i="60"/>
  <c r="V299" i="60" s="1"/>
  <c r="H299" i="60"/>
  <c r="U298" i="60"/>
  <c r="AA298" i="60" s="1"/>
  <c r="H298" i="60"/>
  <c r="Z297" i="60"/>
  <c r="U297" i="60"/>
  <c r="V297" i="60" s="1"/>
  <c r="H297" i="60"/>
  <c r="Z296" i="60"/>
  <c r="U296" i="60"/>
  <c r="V296" i="60" s="1"/>
  <c r="H296" i="60"/>
  <c r="M296" i="60" s="1"/>
  <c r="Z295" i="60"/>
  <c r="U295" i="60"/>
  <c r="V295" i="60" s="1"/>
  <c r="H295" i="60"/>
  <c r="AA294" i="60"/>
  <c r="Z294" i="60"/>
  <c r="U294" i="60"/>
  <c r="V294" i="60" s="1"/>
  <c r="M294" i="60"/>
  <c r="I294" i="60"/>
  <c r="S294" i="45" s="1"/>
  <c r="H294" i="60"/>
  <c r="U293" i="60"/>
  <c r="H293" i="60"/>
  <c r="AA293" i="60" s="1"/>
  <c r="U292" i="60"/>
  <c r="I292" i="60"/>
  <c r="S292" i="45" s="1"/>
  <c r="H292" i="60"/>
  <c r="M292" i="60" s="1"/>
  <c r="Z291" i="60"/>
  <c r="U291" i="60"/>
  <c r="V291" i="60" s="1"/>
  <c r="H291" i="60"/>
  <c r="AA291" i="60" s="1"/>
  <c r="Z290" i="60"/>
  <c r="V290" i="60"/>
  <c r="U290" i="60"/>
  <c r="M290" i="60"/>
  <c r="I290" i="60"/>
  <c r="S290" i="45" s="1"/>
  <c r="H290" i="60"/>
  <c r="U289" i="60"/>
  <c r="V289" i="60" s="1"/>
  <c r="M289" i="60"/>
  <c r="H289" i="60"/>
  <c r="I289" i="60" s="1"/>
  <c r="S289" i="45" s="1"/>
  <c r="U288" i="60"/>
  <c r="Z288" i="60" s="1"/>
  <c r="H288" i="60"/>
  <c r="Z287" i="60"/>
  <c r="U287" i="60"/>
  <c r="V287" i="60" s="1"/>
  <c r="H287" i="60"/>
  <c r="Z286" i="60"/>
  <c r="U286" i="60"/>
  <c r="V286" i="60" s="1"/>
  <c r="I286" i="60"/>
  <c r="S286" i="45" s="1"/>
  <c r="H286" i="60"/>
  <c r="M286" i="60" s="1"/>
  <c r="Z285" i="60"/>
  <c r="U285" i="60"/>
  <c r="V285" i="60" s="1"/>
  <c r="I285" i="60"/>
  <c r="S285" i="45" s="1"/>
  <c r="H285" i="60"/>
  <c r="AA285" i="60" s="1"/>
  <c r="U284" i="60"/>
  <c r="H284" i="60"/>
  <c r="M284" i="60" s="1"/>
  <c r="Z283" i="60"/>
  <c r="U283" i="60"/>
  <c r="V283" i="60" s="1"/>
  <c r="H283" i="60"/>
  <c r="M283" i="60" s="1"/>
  <c r="U282" i="60"/>
  <c r="V282" i="60" s="1"/>
  <c r="H282" i="60"/>
  <c r="Z281" i="60"/>
  <c r="U281" i="60"/>
  <c r="V281" i="60" s="1"/>
  <c r="H281" i="60"/>
  <c r="I281" i="60" s="1"/>
  <c r="S281" i="45" s="1"/>
  <c r="Z280" i="60"/>
  <c r="V280" i="60"/>
  <c r="U280" i="60"/>
  <c r="M280" i="60"/>
  <c r="H280" i="60"/>
  <c r="U279" i="60"/>
  <c r="Z279" i="60" s="1"/>
  <c r="H279" i="60"/>
  <c r="Z278" i="60"/>
  <c r="V278" i="60"/>
  <c r="U278" i="60"/>
  <c r="H278" i="60"/>
  <c r="I278" i="60" s="1"/>
  <c r="S278" i="45" s="1"/>
  <c r="U277" i="60"/>
  <c r="H277" i="60"/>
  <c r="Z276" i="60"/>
  <c r="V276" i="60"/>
  <c r="U276" i="60"/>
  <c r="H276" i="60"/>
  <c r="I276" i="60" s="1"/>
  <c r="S276" i="45" s="1"/>
  <c r="U275" i="60"/>
  <c r="H275" i="60"/>
  <c r="I275" i="60" s="1"/>
  <c r="S275" i="45" s="1"/>
  <c r="U274" i="60"/>
  <c r="Z274" i="60" s="1"/>
  <c r="H274" i="60"/>
  <c r="Z273" i="60"/>
  <c r="U273" i="60"/>
  <c r="H273" i="60"/>
  <c r="AA272" i="60"/>
  <c r="U272" i="60"/>
  <c r="H272" i="60"/>
  <c r="I272" i="60" s="1"/>
  <c r="S272" i="45" s="1"/>
  <c r="U271" i="60"/>
  <c r="Z271" i="60" s="1"/>
  <c r="H271" i="60"/>
  <c r="Z270" i="60"/>
  <c r="V270" i="60"/>
  <c r="U270" i="60"/>
  <c r="H270" i="60"/>
  <c r="M270" i="60" s="1"/>
  <c r="U269" i="60"/>
  <c r="M269" i="60"/>
  <c r="I269" i="60"/>
  <c r="S269" i="45" s="1"/>
  <c r="H269" i="60"/>
  <c r="Z268" i="60"/>
  <c r="V268" i="60"/>
  <c r="U268" i="60"/>
  <c r="H268" i="60"/>
  <c r="U267" i="60"/>
  <c r="H267" i="60"/>
  <c r="V266" i="60"/>
  <c r="U266" i="60"/>
  <c r="Z266" i="60" s="1"/>
  <c r="H266" i="60"/>
  <c r="U265" i="60"/>
  <c r="Z265" i="60" s="1"/>
  <c r="M265" i="60"/>
  <c r="H265" i="60"/>
  <c r="I265" i="60" s="1"/>
  <c r="S265" i="45" s="1"/>
  <c r="Z264" i="60"/>
  <c r="V264" i="60"/>
  <c r="U264" i="60"/>
  <c r="H264" i="60"/>
  <c r="AA264" i="60" s="1"/>
  <c r="U263" i="60"/>
  <c r="H263" i="60"/>
  <c r="AA263" i="60" s="1"/>
  <c r="U262" i="60"/>
  <c r="M262" i="60"/>
  <c r="H262" i="60"/>
  <c r="I262" i="60" s="1"/>
  <c r="S262" i="45" s="1"/>
  <c r="U261" i="60"/>
  <c r="H261" i="60"/>
  <c r="M261" i="60" s="1"/>
  <c r="U260" i="60"/>
  <c r="H260" i="60"/>
  <c r="U259" i="60"/>
  <c r="Z259" i="60" s="1"/>
  <c r="H259" i="60"/>
  <c r="M259" i="60" s="1"/>
  <c r="Z258" i="60"/>
  <c r="V258" i="60"/>
  <c r="U258" i="60"/>
  <c r="I258" i="60"/>
  <c r="S258" i="45" s="1"/>
  <c r="H258" i="60"/>
  <c r="U257" i="60"/>
  <c r="Z257" i="60" s="1"/>
  <c r="H257" i="60"/>
  <c r="M257" i="60" s="1"/>
  <c r="Z256" i="60"/>
  <c r="V256" i="60"/>
  <c r="U256" i="60"/>
  <c r="H256" i="60"/>
  <c r="I256" i="60" s="1"/>
  <c r="S256" i="45" s="1"/>
  <c r="AA255" i="60"/>
  <c r="U255" i="60"/>
  <c r="I255" i="60"/>
  <c r="S255" i="45" s="1"/>
  <c r="H255" i="60"/>
  <c r="M255" i="60" s="1"/>
  <c r="V254" i="60"/>
  <c r="U254" i="60"/>
  <c r="Z254" i="60" s="1"/>
  <c r="H254" i="60"/>
  <c r="U253" i="60"/>
  <c r="M253" i="60"/>
  <c r="H253" i="60"/>
  <c r="I253" i="60" s="1"/>
  <c r="S253" i="45" s="1"/>
  <c r="U252" i="60"/>
  <c r="H252" i="60"/>
  <c r="U251" i="60"/>
  <c r="V251" i="60" s="1"/>
  <c r="H251" i="60"/>
  <c r="AA250" i="60"/>
  <c r="Z250" i="60"/>
  <c r="V250" i="60"/>
  <c r="U250" i="60"/>
  <c r="M250" i="60"/>
  <c r="I250" i="60"/>
  <c r="S250" i="45" s="1"/>
  <c r="H250" i="60"/>
  <c r="U249" i="60"/>
  <c r="V249" i="60" s="1"/>
  <c r="H249" i="60"/>
  <c r="U248" i="60"/>
  <c r="H248" i="60"/>
  <c r="U247" i="60"/>
  <c r="H247" i="60"/>
  <c r="U246" i="60"/>
  <c r="Z246" i="60" s="1"/>
  <c r="H246" i="60"/>
  <c r="M246" i="60" s="1"/>
  <c r="U245" i="60"/>
  <c r="Z245" i="60" s="1"/>
  <c r="H245" i="60"/>
  <c r="AA245" i="60" s="1"/>
  <c r="V244" i="60"/>
  <c r="U244" i="60"/>
  <c r="Z244" i="60" s="1"/>
  <c r="M244" i="60"/>
  <c r="H244" i="60"/>
  <c r="V243" i="60"/>
  <c r="U243" i="60"/>
  <c r="Z243" i="60" s="1"/>
  <c r="H243" i="60"/>
  <c r="AA243" i="60" s="1"/>
  <c r="V242" i="60"/>
  <c r="U242" i="60"/>
  <c r="Z242" i="60" s="1"/>
  <c r="H242" i="60"/>
  <c r="M242" i="60" s="1"/>
  <c r="U241" i="60"/>
  <c r="Z241" i="60" s="1"/>
  <c r="I241" i="60"/>
  <c r="S241" i="45" s="1"/>
  <c r="H241" i="60"/>
  <c r="U240" i="60"/>
  <c r="H240" i="60"/>
  <c r="I240" i="60" s="1"/>
  <c r="S240" i="45" s="1"/>
  <c r="Z239" i="60"/>
  <c r="U239" i="60"/>
  <c r="V239" i="60" s="1"/>
  <c r="M239" i="60"/>
  <c r="I239" i="60"/>
  <c r="S239" i="45" s="1"/>
  <c r="H239" i="60"/>
  <c r="U238" i="60"/>
  <c r="I238" i="60"/>
  <c r="S238" i="45" s="1"/>
  <c r="H238" i="60"/>
  <c r="M238" i="60" s="1"/>
  <c r="U237" i="60"/>
  <c r="M237" i="60"/>
  <c r="H237" i="60"/>
  <c r="Z236" i="60"/>
  <c r="U236" i="60"/>
  <c r="V236" i="60" s="1"/>
  <c r="H236" i="60"/>
  <c r="AA236" i="60" s="1"/>
  <c r="U235" i="60"/>
  <c r="H235" i="60"/>
  <c r="U234" i="60"/>
  <c r="H234" i="60"/>
  <c r="AA234" i="60" s="1"/>
  <c r="U233" i="60"/>
  <c r="I233" i="60"/>
  <c r="S233" i="45" s="1"/>
  <c r="H233" i="60"/>
  <c r="U232" i="60"/>
  <c r="I232" i="60"/>
  <c r="S232" i="45" s="1"/>
  <c r="H232" i="60"/>
  <c r="M232" i="60" s="1"/>
  <c r="U231" i="60"/>
  <c r="V231" i="60" s="1"/>
  <c r="M231" i="60"/>
  <c r="H231" i="60"/>
  <c r="AA231" i="60" s="1"/>
  <c r="U230" i="60"/>
  <c r="Z230" i="60" s="1"/>
  <c r="H230" i="60"/>
  <c r="V229" i="60"/>
  <c r="U229" i="60"/>
  <c r="Z229" i="60" s="1"/>
  <c r="H229" i="60"/>
  <c r="U228" i="60"/>
  <c r="H228" i="60"/>
  <c r="U227" i="60"/>
  <c r="H227" i="60"/>
  <c r="U226" i="60"/>
  <c r="V226" i="60" s="1"/>
  <c r="H226" i="60"/>
  <c r="U225" i="60"/>
  <c r="H225" i="60"/>
  <c r="AA224" i="60"/>
  <c r="U224" i="60"/>
  <c r="V224" i="60" s="1"/>
  <c r="H224" i="60"/>
  <c r="U223" i="60"/>
  <c r="M223" i="60"/>
  <c r="I223" i="60"/>
  <c r="S223" i="45" s="1"/>
  <c r="H223" i="60"/>
  <c r="U222" i="60"/>
  <c r="AA222" i="60" s="1"/>
  <c r="I222" i="60"/>
  <c r="S222" i="45" s="1"/>
  <c r="H222" i="60"/>
  <c r="M222" i="60" s="1"/>
  <c r="U221" i="60"/>
  <c r="H221" i="60"/>
  <c r="AA220" i="60"/>
  <c r="U220" i="60"/>
  <c r="V220" i="60" s="1"/>
  <c r="H220" i="60"/>
  <c r="U219" i="60"/>
  <c r="V219" i="60" s="1"/>
  <c r="H219" i="60"/>
  <c r="I219" i="60" s="1"/>
  <c r="S219" i="45" s="1"/>
  <c r="U218" i="60"/>
  <c r="H218" i="60"/>
  <c r="U217" i="60"/>
  <c r="H217" i="60"/>
  <c r="AA217" i="60" s="1"/>
  <c r="U216" i="60"/>
  <c r="Z216" i="60" s="1"/>
  <c r="H216" i="60"/>
  <c r="U215" i="60"/>
  <c r="I215" i="60"/>
  <c r="S215" i="45" s="1"/>
  <c r="H215" i="60"/>
  <c r="U214" i="60"/>
  <c r="M214" i="60"/>
  <c r="I214" i="60"/>
  <c r="S214" i="45" s="1"/>
  <c r="H214" i="60"/>
  <c r="U213" i="60"/>
  <c r="Z213" i="60" s="1"/>
  <c r="H213" i="60"/>
  <c r="U212" i="60"/>
  <c r="Z212" i="60" s="1"/>
  <c r="H212" i="60"/>
  <c r="U211" i="60"/>
  <c r="I211" i="60"/>
  <c r="S211" i="45" s="1"/>
  <c r="H211" i="60"/>
  <c r="M211" i="60" s="1"/>
  <c r="Z210" i="60"/>
  <c r="U210" i="60"/>
  <c r="V210" i="60" s="1"/>
  <c r="M210" i="60"/>
  <c r="H210" i="60"/>
  <c r="I210" i="60" s="1"/>
  <c r="S210" i="45" s="1"/>
  <c r="AA209" i="60"/>
  <c r="Z209" i="60"/>
  <c r="U209" i="60"/>
  <c r="V209" i="60" s="1"/>
  <c r="H209" i="60"/>
  <c r="M209" i="60" s="1"/>
  <c r="U208" i="60"/>
  <c r="H208" i="60"/>
  <c r="M208" i="60" s="1"/>
  <c r="U207" i="60"/>
  <c r="Z207" i="60" s="1"/>
  <c r="H207" i="60"/>
  <c r="M207" i="60" s="1"/>
  <c r="V206" i="60"/>
  <c r="U206" i="60"/>
  <c r="Z206" i="60" s="1"/>
  <c r="H206" i="60"/>
  <c r="Z205" i="60"/>
  <c r="U205" i="60"/>
  <c r="V205" i="60" s="1"/>
  <c r="H205" i="60"/>
  <c r="U204" i="60"/>
  <c r="H204" i="60"/>
  <c r="U203" i="60"/>
  <c r="V203" i="60" s="1"/>
  <c r="H203" i="60"/>
  <c r="U202" i="60"/>
  <c r="H202" i="60"/>
  <c r="U201" i="60"/>
  <c r="I201" i="60"/>
  <c r="S201" i="45" s="1"/>
  <c r="H201" i="60"/>
  <c r="U200" i="60"/>
  <c r="H200" i="60"/>
  <c r="M200" i="60" s="1"/>
  <c r="U199" i="60"/>
  <c r="Z199" i="60" s="1"/>
  <c r="H199" i="60"/>
  <c r="U198" i="60"/>
  <c r="V198" i="60" s="1"/>
  <c r="H198" i="60"/>
  <c r="U197" i="60"/>
  <c r="H197" i="60"/>
  <c r="M197" i="60" s="1"/>
  <c r="V196" i="60"/>
  <c r="U196" i="60"/>
  <c r="Z196" i="60" s="1"/>
  <c r="M196" i="60"/>
  <c r="I196" i="60"/>
  <c r="S196" i="45" s="1"/>
  <c r="H196" i="60"/>
  <c r="U195" i="60"/>
  <c r="H195" i="60"/>
  <c r="M195" i="60" s="1"/>
  <c r="U194" i="60"/>
  <c r="V194" i="60" s="1"/>
  <c r="H194" i="60"/>
  <c r="Z193" i="60"/>
  <c r="V193" i="60"/>
  <c r="U193" i="60"/>
  <c r="H193" i="60"/>
  <c r="AA193" i="60" s="1"/>
  <c r="V192" i="60"/>
  <c r="U192" i="60"/>
  <c r="Z192" i="60" s="1"/>
  <c r="H192" i="60"/>
  <c r="Z191" i="60"/>
  <c r="V191" i="60"/>
  <c r="U191" i="60"/>
  <c r="H191" i="60"/>
  <c r="Z190" i="60"/>
  <c r="V190" i="60"/>
  <c r="U190" i="60"/>
  <c r="H190" i="60"/>
  <c r="U189" i="60"/>
  <c r="H189" i="60"/>
  <c r="M189" i="60" s="1"/>
  <c r="U188" i="60"/>
  <c r="H188" i="60"/>
  <c r="U187" i="60"/>
  <c r="Z187" i="60" s="1"/>
  <c r="H187" i="60"/>
  <c r="U186" i="60"/>
  <c r="H186" i="60"/>
  <c r="U185" i="60"/>
  <c r="Z185" i="60" s="1"/>
  <c r="H185" i="60"/>
  <c r="I185" i="60" s="1"/>
  <c r="S185" i="45" s="1"/>
  <c r="U184" i="60"/>
  <c r="H184" i="60"/>
  <c r="Z183" i="60"/>
  <c r="V183" i="60"/>
  <c r="U183" i="60"/>
  <c r="H183" i="60"/>
  <c r="AA183" i="60" s="1"/>
  <c r="U182" i="60"/>
  <c r="Z182" i="60" s="1"/>
  <c r="M182" i="60"/>
  <c r="I182" i="60"/>
  <c r="S182" i="45" s="1"/>
  <c r="H182" i="60"/>
  <c r="Z181" i="60"/>
  <c r="V181" i="60"/>
  <c r="U181" i="60"/>
  <c r="H181" i="60"/>
  <c r="I181" i="60" s="1"/>
  <c r="S181" i="45" s="1"/>
  <c r="Z180" i="60"/>
  <c r="V180" i="60"/>
  <c r="U180" i="60"/>
  <c r="M180" i="60"/>
  <c r="I180" i="60"/>
  <c r="S180" i="45" s="1"/>
  <c r="H180" i="60"/>
  <c r="U179" i="60"/>
  <c r="H179" i="60"/>
  <c r="M179" i="60" s="1"/>
  <c r="U178" i="60"/>
  <c r="H178" i="60"/>
  <c r="Z177" i="60"/>
  <c r="V177" i="60"/>
  <c r="U177" i="60"/>
  <c r="H177" i="60"/>
  <c r="Z176" i="60"/>
  <c r="V176" i="60"/>
  <c r="U176" i="60"/>
  <c r="H176" i="60"/>
  <c r="Z175" i="60"/>
  <c r="V175" i="60"/>
  <c r="U175" i="60"/>
  <c r="H175" i="60"/>
  <c r="M175" i="60" s="1"/>
  <c r="U174" i="60"/>
  <c r="H174" i="60"/>
  <c r="U173" i="60"/>
  <c r="H173" i="60"/>
  <c r="U172" i="60"/>
  <c r="H172" i="60"/>
  <c r="U171" i="60"/>
  <c r="Z171" i="60" s="1"/>
  <c r="H171" i="60"/>
  <c r="U170" i="60"/>
  <c r="H170" i="60"/>
  <c r="M170" i="60" s="1"/>
  <c r="U169" i="60"/>
  <c r="H169" i="60"/>
  <c r="Z168" i="60"/>
  <c r="V168" i="60"/>
  <c r="U168" i="60"/>
  <c r="H168" i="60"/>
  <c r="Z167" i="60"/>
  <c r="V167" i="60"/>
  <c r="U167" i="60"/>
  <c r="H167" i="60"/>
  <c r="AA167" i="60" s="1"/>
  <c r="U166" i="60"/>
  <c r="I166" i="60"/>
  <c r="S166" i="45" s="1"/>
  <c r="H166" i="60"/>
  <c r="M166" i="60" s="1"/>
  <c r="U165" i="60"/>
  <c r="M165" i="60"/>
  <c r="H165" i="60"/>
  <c r="U164" i="60"/>
  <c r="H164" i="60"/>
  <c r="M164" i="60" s="1"/>
  <c r="U163" i="60"/>
  <c r="H163" i="60"/>
  <c r="U162" i="60"/>
  <c r="Z162" i="60" s="1"/>
  <c r="I162" i="60"/>
  <c r="S162" i="45" s="1"/>
  <c r="H162" i="60"/>
  <c r="V161" i="60"/>
  <c r="U161" i="60"/>
  <c r="Z161" i="60" s="1"/>
  <c r="H161" i="60"/>
  <c r="AA161" i="60" s="1"/>
  <c r="U160" i="60"/>
  <c r="Z160" i="60" s="1"/>
  <c r="H160" i="60"/>
  <c r="U159" i="60"/>
  <c r="Z159" i="60" s="1"/>
  <c r="H159" i="60"/>
  <c r="U158" i="60"/>
  <c r="I158" i="60"/>
  <c r="S158" i="45" s="1"/>
  <c r="H158" i="60"/>
  <c r="M158" i="60" s="1"/>
  <c r="U157" i="60"/>
  <c r="Z157" i="60" s="1"/>
  <c r="M157" i="60"/>
  <c r="I157" i="60"/>
  <c r="S157" i="45" s="1"/>
  <c r="H157" i="60"/>
  <c r="V156" i="60"/>
  <c r="U156" i="60"/>
  <c r="Z156" i="60" s="1"/>
  <c r="I156" i="60"/>
  <c r="S156" i="45" s="1"/>
  <c r="H156" i="60"/>
  <c r="M156" i="60" s="1"/>
  <c r="Z155" i="60"/>
  <c r="V155" i="60"/>
  <c r="U155" i="60"/>
  <c r="H155" i="60"/>
  <c r="M155" i="60" s="1"/>
  <c r="V154" i="60"/>
  <c r="U154" i="60"/>
  <c r="Z154" i="60" s="1"/>
  <c r="H154" i="60"/>
  <c r="U153" i="60"/>
  <c r="Z153" i="60" s="1"/>
  <c r="H153" i="60"/>
  <c r="I153" i="60" s="1"/>
  <c r="S153" i="45" s="1"/>
  <c r="U152" i="60"/>
  <c r="Z152" i="60" s="1"/>
  <c r="H152" i="60"/>
  <c r="M152" i="60" s="1"/>
  <c r="V151" i="60"/>
  <c r="U151" i="60"/>
  <c r="Z151" i="60" s="1"/>
  <c r="I151" i="60"/>
  <c r="S151" i="45" s="1"/>
  <c r="H151" i="60"/>
  <c r="Z150" i="60"/>
  <c r="U150" i="60"/>
  <c r="V150" i="60" s="1"/>
  <c r="I150" i="60"/>
  <c r="S150" i="45" s="1"/>
  <c r="H150" i="60"/>
  <c r="U149" i="60"/>
  <c r="V149" i="60" s="1"/>
  <c r="H149" i="60"/>
  <c r="U148" i="60"/>
  <c r="H148" i="60"/>
  <c r="U147" i="60"/>
  <c r="Z147" i="60" s="1"/>
  <c r="H147" i="60"/>
  <c r="M147" i="60" s="1"/>
  <c r="U146" i="60"/>
  <c r="Z146" i="60" s="1"/>
  <c r="H146" i="60"/>
  <c r="Z145" i="60"/>
  <c r="V145" i="60"/>
  <c r="U145" i="60"/>
  <c r="H145" i="60"/>
  <c r="U144" i="60"/>
  <c r="AA144" i="60" s="1"/>
  <c r="I144" i="60"/>
  <c r="S144" i="45" s="1"/>
  <c r="H144" i="60"/>
  <c r="M144" i="60" s="1"/>
  <c r="U143" i="60"/>
  <c r="Z143" i="60" s="1"/>
  <c r="H143" i="60"/>
  <c r="AA142" i="60"/>
  <c r="Z142" i="60"/>
  <c r="U142" i="60"/>
  <c r="V142" i="60" s="1"/>
  <c r="H142" i="60"/>
  <c r="M142" i="60" s="1"/>
  <c r="U141" i="60"/>
  <c r="V141" i="60" s="1"/>
  <c r="H141" i="60"/>
  <c r="V140" i="60"/>
  <c r="U140" i="60"/>
  <c r="H140" i="60"/>
  <c r="U139" i="60"/>
  <c r="Z139" i="60" s="1"/>
  <c r="H139" i="60"/>
  <c r="U138" i="60"/>
  <c r="V138" i="60" s="1"/>
  <c r="H138" i="60"/>
  <c r="AA138" i="60" s="1"/>
  <c r="U137" i="60"/>
  <c r="Z137" i="60" s="1"/>
  <c r="H137" i="60"/>
  <c r="I137" i="60" s="1"/>
  <c r="S137" i="45" s="1"/>
  <c r="U136" i="60"/>
  <c r="H136" i="60"/>
  <c r="U135" i="60"/>
  <c r="I135" i="60"/>
  <c r="S135" i="45" s="1"/>
  <c r="H135" i="60"/>
  <c r="Z134" i="60"/>
  <c r="U134" i="60"/>
  <c r="V134" i="60" s="1"/>
  <c r="H134" i="60"/>
  <c r="M134" i="60" s="1"/>
  <c r="U133" i="60"/>
  <c r="V133" i="60" s="1"/>
  <c r="H133" i="60"/>
  <c r="M133" i="60" s="1"/>
  <c r="U132" i="60"/>
  <c r="Z132" i="60" s="1"/>
  <c r="H132" i="60"/>
  <c r="U131" i="60"/>
  <c r="Z131" i="60" s="1"/>
  <c r="H131" i="60"/>
  <c r="AA131" i="60" s="1"/>
  <c r="U130" i="60"/>
  <c r="Z130" i="60" s="1"/>
  <c r="I130" i="60"/>
  <c r="S130" i="45" s="1"/>
  <c r="H130" i="60"/>
  <c r="U129" i="60"/>
  <c r="Z129" i="60" s="1"/>
  <c r="M129" i="60"/>
  <c r="H129" i="60"/>
  <c r="U128" i="60"/>
  <c r="V128" i="60" s="1"/>
  <c r="H128" i="60"/>
  <c r="M128" i="60" s="1"/>
  <c r="U127" i="60"/>
  <c r="Z127" i="60" s="1"/>
  <c r="H127" i="60"/>
  <c r="I127" i="60" s="1"/>
  <c r="S127" i="45" s="1"/>
  <c r="U126" i="60"/>
  <c r="H126" i="60"/>
  <c r="U125" i="60"/>
  <c r="V125" i="60" s="1"/>
  <c r="M125" i="60"/>
  <c r="H125" i="60"/>
  <c r="I125" i="60" s="1"/>
  <c r="S125" i="45" s="1"/>
  <c r="U124" i="60"/>
  <c r="Z124" i="60" s="1"/>
  <c r="H124" i="60"/>
  <c r="M124" i="60" s="1"/>
  <c r="V123" i="60"/>
  <c r="U123" i="60"/>
  <c r="Z123" i="60" s="1"/>
  <c r="M123" i="60"/>
  <c r="H123" i="60"/>
  <c r="U122" i="60"/>
  <c r="H122" i="60"/>
  <c r="U121" i="60"/>
  <c r="V121" i="60" s="1"/>
  <c r="H121" i="60"/>
  <c r="U120" i="60"/>
  <c r="Z120" i="60" s="1"/>
  <c r="H120" i="60"/>
  <c r="M120" i="60" s="1"/>
  <c r="U119" i="60"/>
  <c r="V119" i="60" s="1"/>
  <c r="H119" i="60"/>
  <c r="M119" i="60" s="1"/>
  <c r="U118" i="60"/>
  <c r="AA118" i="60" s="1"/>
  <c r="H118" i="60"/>
  <c r="M118" i="60" s="1"/>
  <c r="U117" i="60"/>
  <c r="V117" i="60" s="1"/>
  <c r="H117" i="60"/>
  <c r="U116" i="60"/>
  <c r="H116" i="60"/>
  <c r="Z115" i="60"/>
  <c r="U115" i="60"/>
  <c r="V115" i="60" s="1"/>
  <c r="H115" i="60"/>
  <c r="U114" i="60"/>
  <c r="V114" i="60" s="1"/>
  <c r="H114" i="60"/>
  <c r="U113" i="60"/>
  <c r="Z113" i="60" s="1"/>
  <c r="H113" i="60"/>
  <c r="U112" i="60"/>
  <c r="V112" i="60" s="1"/>
  <c r="H112" i="60"/>
  <c r="I112" i="60" s="1"/>
  <c r="S112" i="45" s="1"/>
  <c r="U111" i="60"/>
  <c r="Z111" i="60" s="1"/>
  <c r="H111" i="60"/>
  <c r="U110" i="60"/>
  <c r="Z110" i="60" s="1"/>
  <c r="H110" i="60"/>
  <c r="I110" i="60" s="1"/>
  <c r="S110" i="45" s="1"/>
  <c r="U109" i="60"/>
  <c r="H109" i="60"/>
  <c r="U108" i="60"/>
  <c r="H108" i="60"/>
  <c r="I108" i="60" s="1"/>
  <c r="S108" i="45" s="1"/>
  <c r="U107" i="60"/>
  <c r="H107" i="60"/>
  <c r="I107" i="60" s="1"/>
  <c r="S107" i="45" s="1"/>
  <c r="U106" i="60"/>
  <c r="V106" i="60" s="1"/>
  <c r="H106" i="60"/>
  <c r="I106" i="60" s="1"/>
  <c r="S106" i="45" s="1"/>
  <c r="U105" i="60"/>
  <c r="H105" i="60"/>
  <c r="U104" i="60"/>
  <c r="H104" i="60"/>
  <c r="I104" i="60" s="1"/>
  <c r="S104" i="45" s="1"/>
  <c r="U103" i="60"/>
  <c r="M103" i="60"/>
  <c r="H103" i="60"/>
  <c r="I103" i="60" s="1"/>
  <c r="S103" i="45" s="1"/>
  <c r="U102" i="60"/>
  <c r="V102" i="60" s="1"/>
  <c r="H102" i="60"/>
  <c r="I102" i="60" s="1"/>
  <c r="S102" i="45" s="1"/>
  <c r="U101" i="60"/>
  <c r="H101" i="60"/>
  <c r="U100" i="60"/>
  <c r="V100" i="60" s="1"/>
  <c r="H100" i="60"/>
  <c r="I100" i="60" s="1"/>
  <c r="S100" i="45" s="1"/>
  <c r="U99" i="60"/>
  <c r="H99" i="60"/>
  <c r="I99" i="60" s="1"/>
  <c r="S99" i="45" s="1"/>
  <c r="U98" i="60"/>
  <c r="V98" i="60" s="1"/>
  <c r="H98" i="60"/>
  <c r="I98" i="60" s="1"/>
  <c r="S98" i="45" s="1"/>
  <c r="U97" i="60"/>
  <c r="H97" i="60"/>
  <c r="U96" i="60"/>
  <c r="H96" i="60"/>
  <c r="I96" i="60" s="1"/>
  <c r="S96" i="45" s="1"/>
  <c r="U95" i="60"/>
  <c r="M95" i="60"/>
  <c r="H95" i="60"/>
  <c r="I95" i="60" s="1"/>
  <c r="S95" i="45" s="1"/>
  <c r="Z94" i="60"/>
  <c r="U94" i="60"/>
  <c r="V94" i="60" s="1"/>
  <c r="H94" i="60"/>
  <c r="I94" i="60" s="1"/>
  <c r="S94" i="45" s="1"/>
  <c r="U93" i="60"/>
  <c r="H93" i="60"/>
  <c r="U92" i="60"/>
  <c r="V92" i="60" s="1"/>
  <c r="H92" i="60"/>
  <c r="I92" i="60" s="1"/>
  <c r="S92" i="45" s="1"/>
  <c r="U91" i="60"/>
  <c r="M91" i="60"/>
  <c r="H91" i="60"/>
  <c r="I91" i="60" s="1"/>
  <c r="S91" i="45" s="1"/>
  <c r="U90" i="60"/>
  <c r="H90" i="60"/>
  <c r="U89" i="60"/>
  <c r="H89" i="60"/>
  <c r="U88" i="60"/>
  <c r="H88" i="60"/>
  <c r="I88" i="60" s="1"/>
  <c r="S88" i="45" s="1"/>
  <c r="U87" i="60"/>
  <c r="H87" i="60"/>
  <c r="AA86" i="60"/>
  <c r="Z86" i="60"/>
  <c r="U86" i="60"/>
  <c r="V86" i="60" s="1"/>
  <c r="H86" i="60"/>
  <c r="I86" i="60" s="1"/>
  <c r="S86" i="45" s="1"/>
  <c r="U85" i="60"/>
  <c r="H85" i="60"/>
  <c r="I85" i="60" s="1"/>
  <c r="S85" i="45" s="1"/>
  <c r="U84" i="60"/>
  <c r="H84" i="60"/>
  <c r="I84" i="60" s="1"/>
  <c r="S84" i="45" s="1"/>
  <c r="U83" i="60"/>
  <c r="M83" i="60"/>
  <c r="H83" i="60"/>
  <c r="I83" i="60" s="1"/>
  <c r="S83" i="45" s="1"/>
  <c r="AA82" i="60"/>
  <c r="Z82" i="60"/>
  <c r="U82" i="60"/>
  <c r="V82" i="60" s="1"/>
  <c r="H82" i="60"/>
  <c r="I82" i="60" s="1"/>
  <c r="S82" i="45" s="1"/>
  <c r="U81" i="60"/>
  <c r="H81" i="60"/>
  <c r="I81" i="60" s="1"/>
  <c r="S81" i="45" s="1"/>
  <c r="U80" i="60"/>
  <c r="H80" i="60"/>
  <c r="I80" i="60" s="1"/>
  <c r="S80" i="45" s="1"/>
  <c r="U79" i="60"/>
  <c r="M79" i="60"/>
  <c r="H79" i="60"/>
  <c r="I79" i="60" s="1"/>
  <c r="S79" i="45" s="1"/>
  <c r="U78" i="60"/>
  <c r="H78" i="60"/>
  <c r="V77" i="60"/>
  <c r="U77" i="60"/>
  <c r="Z77" i="60" s="1"/>
  <c r="H77" i="60"/>
  <c r="I77" i="60" s="1"/>
  <c r="S77" i="45" s="1"/>
  <c r="Z76" i="60"/>
  <c r="V76" i="60"/>
  <c r="U76" i="60"/>
  <c r="H76" i="60"/>
  <c r="I76" i="60" s="1"/>
  <c r="S76" i="45" s="1"/>
  <c r="Z75" i="60"/>
  <c r="V75" i="60"/>
  <c r="U75" i="60"/>
  <c r="M75" i="60"/>
  <c r="I75" i="60"/>
  <c r="S75" i="45" s="1"/>
  <c r="H75" i="60"/>
  <c r="AA75" i="60" s="1"/>
  <c r="U74" i="60"/>
  <c r="H74" i="60"/>
  <c r="U73" i="60"/>
  <c r="M73" i="60"/>
  <c r="H73" i="60"/>
  <c r="I73" i="60" s="1"/>
  <c r="S73" i="45" s="1"/>
  <c r="U72" i="60"/>
  <c r="Z72" i="60" s="1"/>
  <c r="H72" i="60"/>
  <c r="U71" i="60"/>
  <c r="Z71" i="60" s="1"/>
  <c r="M71" i="60"/>
  <c r="I71" i="60"/>
  <c r="S71" i="45" s="1"/>
  <c r="H71" i="60"/>
  <c r="U70" i="60"/>
  <c r="H70" i="60"/>
  <c r="M70" i="60" s="1"/>
  <c r="U69" i="60"/>
  <c r="V69" i="60" s="1"/>
  <c r="H69" i="60"/>
  <c r="U68" i="60"/>
  <c r="H68" i="60"/>
  <c r="M68" i="60" s="1"/>
  <c r="U67" i="60"/>
  <c r="Z67" i="60" s="1"/>
  <c r="H67" i="60"/>
  <c r="U66" i="60"/>
  <c r="I66" i="60"/>
  <c r="S66" i="45" s="1"/>
  <c r="H66" i="60"/>
  <c r="M66" i="60" s="1"/>
  <c r="U65" i="60"/>
  <c r="Z65" i="60" s="1"/>
  <c r="H65" i="60"/>
  <c r="Z64" i="60"/>
  <c r="U64" i="60"/>
  <c r="V64" i="60" s="1"/>
  <c r="H64" i="60"/>
  <c r="M64" i="60" s="1"/>
  <c r="Z63" i="60"/>
  <c r="U63" i="60"/>
  <c r="V63" i="60" s="1"/>
  <c r="H63" i="60"/>
  <c r="AA62" i="60"/>
  <c r="V62" i="60"/>
  <c r="U62" i="60"/>
  <c r="Z62" i="60" s="1"/>
  <c r="H62" i="60"/>
  <c r="V61" i="60"/>
  <c r="U61" i="60"/>
  <c r="Z61" i="60" s="1"/>
  <c r="H61" i="60"/>
  <c r="U60" i="60"/>
  <c r="Z60" i="60" s="1"/>
  <c r="H60" i="60"/>
  <c r="I60" i="60" s="1"/>
  <c r="S60" i="45" s="1"/>
  <c r="U59" i="60"/>
  <c r="Z59" i="60" s="1"/>
  <c r="H59" i="60"/>
  <c r="U58" i="60"/>
  <c r="H58" i="60"/>
  <c r="U57" i="60"/>
  <c r="H57" i="60"/>
  <c r="U56" i="60"/>
  <c r="Z56" i="60" s="1"/>
  <c r="H56" i="60"/>
  <c r="U55" i="60"/>
  <c r="Z55" i="60" s="1"/>
  <c r="H55" i="60"/>
  <c r="U54" i="60"/>
  <c r="AA54" i="60" s="1"/>
  <c r="I54" i="60"/>
  <c r="S54" i="45" s="1"/>
  <c r="H54" i="60"/>
  <c r="M54" i="60" s="1"/>
  <c r="U53" i="60"/>
  <c r="Z53" i="60" s="1"/>
  <c r="M53" i="60"/>
  <c r="H53" i="60"/>
  <c r="I53" i="60" s="1"/>
  <c r="S53" i="45" s="1"/>
  <c r="U52" i="60"/>
  <c r="V52" i="60" s="1"/>
  <c r="H52" i="60"/>
  <c r="U51" i="60"/>
  <c r="V51" i="60" s="1"/>
  <c r="H51" i="60"/>
  <c r="M51" i="60" s="1"/>
  <c r="Z50" i="60"/>
  <c r="V50" i="60"/>
  <c r="U50" i="60"/>
  <c r="H50" i="60"/>
  <c r="M50" i="60" s="1"/>
  <c r="U49" i="60"/>
  <c r="H49" i="60"/>
  <c r="AA49" i="60" s="1"/>
  <c r="U48" i="60"/>
  <c r="H48" i="60"/>
  <c r="Z47" i="60"/>
  <c r="U47" i="60"/>
  <c r="V47" i="60" s="1"/>
  <c r="H47" i="60"/>
  <c r="V46" i="60"/>
  <c r="U46" i="60"/>
  <c r="Z46" i="60" s="1"/>
  <c r="H46" i="60"/>
  <c r="AA46" i="60" s="1"/>
  <c r="U45" i="60"/>
  <c r="V45" i="60" s="1"/>
  <c r="H45" i="60"/>
  <c r="I45" i="60" s="1"/>
  <c r="S45" i="45" s="1"/>
  <c r="U44" i="60"/>
  <c r="Z44" i="60" s="1"/>
  <c r="H44" i="60"/>
  <c r="I44" i="60" s="1"/>
  <c r="S44" i="45" s="1"/>
  <c r="U43" i="60"/>
  <c r="Z43" i="60" s="1"/>
  <c r="H43" i="60"/>
  <c r="U42" i="60"/>
  <c r="H42" i="60"/>
  <c r="U41" i="60"/>
  <c r="H41" i="60"/>
  <c r="M41" i="60" s="1"/>
  <c r="U40" i="60"/>
  <c r="Z40" i="60" s="1"/>
  <c r="H40" i="60"/>
  <c r="U39" i="60"/>
  <c r="M39" i="60"/>
  <c r="I39" i="60"/>
  <c r="S39" i="45" s="1"/>
  <c r="H39" i="60"/>
  <c r="U38" i="60"/>
  <c r="AA38" i="60" s="1"/>
  <c r="I38" i="60"/>
  <c r="S38" i="45" s="1"/>
  <c r="H38" i="60"/>
  <c r="M38" i="60" s="1"/>
  <c r="U37" i="60"/>
  <c r="Z37" i="60" s="1"/>
  <c r="M37" i="60"/>
  <c r="H37" i="60"/>
  <c r="I37" i="60" s="1"/>
  <c r="S37" i="45" s="1"/>
  <c r="AA36" i="60"/>
  <c r="Z36" i="60"/>
  <c r="U36" i="60"/>
  <c r="V36" i="60" s="1"/>
  <c r="H36" i="60"/>
  <c r="M36" i="60" s="1"/>
  <c r="U35" i="60"/>
  <c r="Z35" i="60" s="1"/>
  <c r="H35" i="60"/>
  <c r="M35" i="60" s="1"/>
  <c r="V34" i="60"/>
  <c r="U34" i="60"/>
  <c r="Z34" i="60" s="1"/>
  <c r="H34" i="60"/>
  <c r="M34" i="60" s="1"/>
  <c r="U33" i="60"/>
  <c r="Z33" i="60" s="1"/>
  <c r="H33" i="60"/>
  <c r="U32" i="60"/>
  <c r="V32" i="60" s="1"/>
  <c r="H32" i="60"/>
  <c r="M32" i="60" s="1"/>
  <c r="U31" i="60"/>
  <c r="H31" i="60"/>
  <c r="U30" i="60"/>
  <c r="V30" i="60" s="1"/>
  <c r="H30" i="60"/>
  <c r="U29" i="60"/>
  <c r="V29" i="60" s="1"/>
  <c r="H29" i="60"/>
  <c r="AA29" i="60" s="1"/>
  <c r="U28" i="60"/>
  <c r="H28" i="60"/>
  <c r="I28" i="60" s="1"/>
  <c r="S28" i="45" s="1"/>
  <c r="U27" i="60"/>
  <c r="H27" i="60"/>
  <c r="V26" i="60"/>
  <c r="U26" i="60"/>
  <c r="Z26" i="60" s="1"/>
  <c r="H26" i="60"/>
  <c r="I26" i="60" s="1"/>
  <c r="S26" i="45" s="1"/>
  <c r="U25" i="60"/>
  <c r="Z25" i="60" s="1"/>
  <c r="I25" i="60"/>
  <c r="S25" i="45" s="1"/>
  <c r="H25" i="60"/>
  <c r="M25" i="60" s="1"/>
  <c r="U24" i="60"/>
  <c r="Z24" i="60" s="1"/>
  <c r="H24" i="60"/>
  <c r="I24" i="60" s="1"/>
  <c r="S24" i="45" s="1"/>
  <c r="U23" i="60"/>
  <c r="Z23" i="60" s="1"/>
  <c r="I23" i="60"/>
  <c r="S23" i="45" s="1"/>
  <c r="H23" i="60"/>
  <c r="M23" i="60" s="1"/>
  <c r="U22" i="60"/>
  <c r="Z22" i="60" s="1"/>
  <c r="H22" i="60"/>
  <c r="U21" i="60"/>
  <c r="Z21" i="60" s="1"/>
  <c r="M21" i="60"/>
  <c r="H21" i="60"/>
  <c r="I21" i="60" s="1"/>
  <c r="S21" i="45" s="1"/>
  <c r="Z20" i="60"/>
  <c r="V20" i="60"/>
  <c r="U20" i="60"/>
  <c r="H20" i="60"/>
  <c r="M20" i="60" s="1"/>
  <c r="Z19" i="60"/>
  <c r="V19" i="60"/>
  <c r="U19" i="60"/>
  <c r="H19" i="60"/>
  <c r="Z18" i="60"/>
  <c r="V18" i="60"/>
  <c r="U18" i="60"/>
  <c r="H18" i="60"/>
  <c r="AA18" i="60" s="1"/>
  <c r="Z17" i="60"/>
  <c r="V17" i="60"/>
  <c r="U17" i="60"/>
  <c r="H17" i="60"/>
  <c r="I17" i="60" s="1"/>
  <c r="S17" i="45" s="1"/>
  <c r="Z16" i="60"/>
  <c r="U16" i="60"/>
  <c r="V16" i="60" s="1"/>
  <c r="H16" i="60"/>
  <c r="M16" i="60" s="1"/>
  <c r="Z15" i="60"/>
  <c r="U15" i="60"/>
  <c r="V15" i="60" s="1"/>
  <c r="H15" i="60"/>
  <c r="U14" i="60"/>
  <c r="Z14" i="60" s="1"/>
  <c r="H14" i="60"/>
  <c r="U13" i="60"/>
  <c r="Z13" i="60" s="1"/>
  <c r="H13" i="60"/>
  <c r="U12" i="60"/>
  <c r="H12" i="60"/>
  <c r="U11" i="60"/>
  <c r="Z11" i="60" s="1"/>
  <c r="H11" i="60"/>
  <c r="U10" i="60"/>
  <c r="Z10" i="60" s="1"/>
  <c r="H10" i="60"/>
  <c r="M10" i="60" s="1"/>
  <c r="U9" i="60"/>
  <c r="H9" i="60"/>
  <c r="AA9" i="60" s="1"/>
  <c r="U8" i="60"/>
  <c r="AA8" i="60" s="1"/>
  <c r="H8" i="60"/>
  <c r="M8" i="60" s="1"/>
  <c r="U7" i="60"/>
  <c r="Z7" i="60" s="1"/>
  <c r="M7" i="60"/>
  <c r="I7" i="60"/>
  <c r="S7" i="45" s="1"/>
  <c r="H7" i="60"/>
  <c r="U6" i="60"/>
  <c r="V6" i="60" s="1"/>
  <c r="I6" i="60"/>
  <c r="S6" i="45" s="1"/>
  <c r="H6" i="60"/>
  <c r="M6" i="60" s="1"/>
  <c r="U5" i="60"/>
  <c r="V5" i="60" s="1"/>
  <c r="H5" i="60"/>
  <c r="AR4" i="60"/>
  <c r="AS4" i="60" s="1"/>
  <c r="AT4" i="60" s="1"/>
  <c r="AU4" i="60" s="1"/>
  <c r="AV4" i="60" s="1"/>
  <c r="AD4" i="60"/>
  <c r="AE4" i="60" s="1"/>
  <c r="AF4" i="60" s="1"/>
  <c r="AG4" i="60" s="1"/>
  <c r="AH4" i="60" s="1"/>
  <c r="U4" i="60"/>
  <c r="AA4" i="60" s="1"/>
  <c r="M4" i="60"/>
  <c r="H4" i="60"/>
  <c r="I4" i="60" s="1"/>
  <c r="S4" i="45" s="1"/>
  <c r="U369" i="55"/>
  <c r="N369" i="55"/>
  <c r="H369" i="55"/>
  <c r="I369" i="55" s="1"/>
  <c r="A369" i="55"/>
  <c r="U368" i="55"/>
  <c r="V368" i="55" s="1"/>
  <c r="H368" i="55"/>
  <c r="I368" i="55" s="1"/>
  <c r="U367" i="55"/>
  <c r="V367" i="55" s="1"/>
  <c r="H367" i="55"/>
  <c r="I367" i="55" s="1"/>
  <c r="R367" i="45" s="1"/>
  <c r="AA366" i="55"/>
  <c r="U366" i="55"/>
  <c r="V366" i="55" s="1"/>
  <c r="H366" i="55"/>
  <c r="I366" i="55" s="1"/>
  <c r="R366" i="45" s="1"/>
  <c r="U365" i="55"/>
  <c r="V365" i="55" s="1"/>
  <c r="H365" i="55"/>
  <c r="I365" i="55" s="1"/>
  <c r="R365" i="45" s="1"/>
  <c r="U364" i="55"/>
  <c r="V364" i="55" s="1"/>
  <c r="H364" i="55"/>
  <c r="I364" i="55" s="1"/>
  <c r="R364" i="45" s="1"/>
  <c r="U363" i="55"/>
  <c r="V363" i="55" s="1"/>
  <c r="H363" i="55"/>
  <c r="I363" i="55" s="1"/>
  <c r="R363" i="45" s="1"/>
  <c r="AA362" i="55"/>
  <c r="U362" i="55"/>
  <c r="V362" i="55" s="1"/>
  <c r="H362" i="55"/>
  <c r="I362" i="55" s="1"/>
  <c r="R362" i="45" s="1"/>
  <c r="U361" i="55"/>
  <c r="V361" i="55" s="1"/>
  <c r="H361" i="55"/>
  <c r="I361" i="55" s="1"/>
  <c r="R361" i="45" s="1"/>
  <c r="U360" i="55"/>
  <c r="V360" i="55" s="1"/>
  <c r="H360" i="55"/>
  <c r="I360" i="55" s="1"/>
  <c r="R360" i="45" s="1"/>
  <c r="U359" i="55"/>
  <c r="V359" i="55" s="1"/>
  <c r="H359" i="55"/>
  <c r="I359" i="55" s="1"/>
  <c r="R359" i="45" s="1"/>
  <c r="AA358" i="55"/>
  <c r="U358" i="55"/>
  <c r="V358" i="55" s="1"/>
  <c r="H358" i="55"/>
  <c r="I358" i="55" s="1"/>
  <c r="R358" i="45" s="1"/>
  <c r="U357" i="55"/>
  <c r="V357" i="55" s="1"/>
  <c r="H357" i="55"/>
  <c r="I357" i="55" s="1"/>
  <c r="R357" i="45" s="1"/>
  <c r="U356" i="55"/>
  <c r="V356" i="55" s="1"/>
  <c r="H356" i="55"/>
  <c r="I356" i="55" s="1"/>
  <c r="R356" i="45" s="1"/>
  <c r="U355" i="55"/>
  <c r="V355" i="55" s="1"/>
  <c r="H355" i="55"/>
  <c r="I355" i="55" s="1"/>
  <c r="R355" i="45" s="1"/>
  <c r="AA354" i="55"/>
  <c r="U354" i="55"/>
  <c r="V354" i="55" s="1"/>
  <c r="H354" i="55"/>
  <c r="I354" i="55" s="1"/>
  <c r="R354" i="45" s="1"/>
  <c r="U353" i="55"/>
  <c r="V353" i="55" s="1"/>
  <c r="H353" i="55"/>
  <c r="I353" i="55" s="1"/>
  <c r="R353" i="45" s="1"/>
  <c r="U352" i="55"/>
  <c r="V352" i="55" s="1"/>
  <c r="H352" i="55"/>
  <c r="I352" i="55" s="1"/>
  <c r="R352" i="45" s="1"/>
  <c r="U351" i="55"/>
  <c r="V351" i="55" s="1"/>
  <c r="H351" i="55"/>
  <c r="I351" i="55" s="1"/>
  <c r="R351" i="45" s="1"/>
  <c r="AA350" i="55"/>
  <c r="U350" i="55"/>
  <c r="V350" i="55" s="1"/>
  <c r="H350" i="55"/>
  <c r="I350" i="55" s="1"/>
  <c r="R350" i="45" s="1"/>
  <c r="U349" i="55"/>
  <c r="V349" i="55" s="1"/>
  <c r="H349" i="55"/>
  <c r="I349" i="55" s="1"/>
  <c r="R349" i="45" s="1"/>
  <c r="U348" i="55"/>
  <c r="V348" i="55" s="1"/>
  <c r="H348" i="55"/>
  <c r="I348" i="55" s="1"/>
  <c r="R348" i="45" s="1"/>
  <c r="U347" i="55"/>
  <c r="V347" i="55" s="1"/>
  <c r="H347" i="55"/>
  <c r="I347" i="55" s="1"/>
  <c r="R347" i="45" s="1"/>
  <c r="AA346" i="55"/>
  <c r="U346" i="55"/>
  <c r="V346" i="55" s="1"/>
  <c r="H346" i="55"/>
  <c r="I346" i="55" s="1"/>
  <c r="R346" i="45" s="1"/>
  <c r="U345" i="55"/>
  <c r="V345" i="55" s="1"/>
  <c r="H345" i="55"/>
  <c r="I345" i="55" s="1"/>
  <c r="R345" i="45" s="1"/>
  <c r="U344" i="55"/>
  <c r="V344" i="55" s="1"/>
  <c r="H344" i="55"/>
  <c r="I344" i="55" s="1"/>
  <c r="R344" i="45" s="1"/>
  <c r="U343" i="55"/>
  <c r="H343" i="55"/>
  <c r="I343" i="55" s="1"/>
  <c r="R343" i="45" s="1"/>
  <c r="AA342" i="55"/>
  <c r="V342" i="55"/>
  <c r="U342" i="55"/>
  <c r="Z342" i="55" s="1"/>
  <c r="H342" i="55"/>
  <c r="AA341" i="55"/>
  <c r="Z341" i="55"/>
  <c r="U341" i="55"/>
  <c r="V341" i="55" s="1"/>
  <c r="H341" i="55"/>
  <c r="V340" i="55"/>
  <c r="U340" i="55"/>
  <c r="Z340" i="55" s="1"/>
  <c r="H340" i="55"/>
  <c r="AA340" i="55" s="1"/>
  <c r="U339" i="55"/>
  <c r="H339" i="55"/>
  <c r="U338" i="55"/>
  <c r="Z338" i="55" s="1"/>
  <c r="I338" i="55"/>
  <c r="R338" i="45" s="1"/>
  <c r="H338" i="55"/>
  <c r="U337" i="55"/>
  <c r="Z337" i="55" s="1"/>
  <c r="H337" i="55"/>
  <c r="U336" i="55"/>
  <c r="M336" i="55"/>
  <c r="I336" i="55"/>
  <c r="R336" i="45" s="1"/>
  <c r="H336" i="55"/>
  <c r="U335" i="55"/>
  <c r="H335" i="55"/>
  <c r="V334" i="55"/>
  <c r="U334" i="55"/>
  <c r="Z334" i="55" s="1"/>
  <c r="H334" i="55"/>
  <c r="AA334" i="55" s="1"/>
  <c r="U333" i="55"/>
  <c r="V333" i="55" s="1"/>
  <c r="H333" i="55"/>
  <c r="AA333" i="55" s="1"/>
  <c r="U332" i="55"/>
  <c r="Z332" i="55" s="1"/>
  <c r="H332" i="55"/>
  <c r="U331" i="55"/>
  <c r="M331" i="55"/>
  <c r="H331" i="55"/>
  <c r="I331" i="55" s="1"/>
  <c r="R331" i="45" s="1"/>
  <c r="V330" i="55"/>
  <c r="U330" i="55"/>
  <c r="Z330" i="55" s="1"/>
  <c r="H330" i="55"/>
  <c r="U329" i="55"/>
  <c r="Z329" i="55" s="1"/>
  <c r="M329" i="55"/>
  <c r="H329" i="55"/>
  <c r="I329" i="55" s="1"/>
  <c r="R329" i="45" s="1"/>
  <c r="V328" i="55"/>
  <c r="U328" i="55"/>
  <c r="Z328" i="55" s="1"/>
  <c r="H328" i="55"/>
  <c r="M328" i="55" s="1"/>
  <c r="Z327" i="55"/>
  <c r="U327" i="55"/>
  <c r="V327" i="55" s="1"/>
  <c r="H327" i="55"/>
  <c r="U326" i="55"/>
  <c r="H326" i="55"/>
  <c r="U325" i="55"/>
  <c r="H325" i="55"/>
  <c r="M325" i="55" s="1"/>
  <c r="U324" i="55"/>
  <c r="Z324" i="55" s="1"/>
  <c r="H324" i="55"/>
  <c r="I324" i="55" s="1"/>
  <c r="R324" i="45" s="1"/>
  <c r="V323" i="55"/>
  <c r="U323" i="55"/>
  <c r="Z323" i="55" s="1"/>
  <c r="H323" i="55"/>
  <c r="U322" i="55"/>
  <c r="Z322" i="55" s="1"/>
  <c r="H322" i="55"/>
  <c r="M322" i="55" s="1"/>
  <c r="U321" i="55"/>
  <c r="H321" i="55"/>
  <c r="U320" i="55"/>
  <c r="Z320" i="55" s="1"/>
  <c r="H320" i="55"/>
  <c r="AA320" i="55" s="1"/>
  <c r="U319" i="55"/>
  <c r="V319" i="55" s="1"/>
  <c r="H319" i="55"/>
  <c r="I319" i="55" s="1"/>
  <c r="R319" i="45" s="1"/>
  <c r="U318" i="55"/>
  <c r="M318" i="55"/>
  <c r="H318" i="55"/>
  <c r="I318" i="55" s="1"/>
  <c r="R318" i="45" s="1"/>
  <c r="U317" i="55"/>
  <c r="V317" i="55" s="1"/>
  <c r="M317" i="55"/>
  <c r="H317" i="55"/>
  <c r="I317" i="55" s="1"/>
  <c r="R317" i="45" s="1"/>
  <c r="AA316" i="55"/>
  <c r="V316" i="55"/>
  <c r="U316" i="55"/>
  <c r="Z316" i="55" s="1"/>
  <c r="H316" i="55"/>
  <c r="I316" i="55" s="1"/>
  <c r="R316" i="45" s="1"/>
  <c r="U315" i="55"/>
  <c r="V315" i="55" s="1"/>
  <c r="I315" i="55"/>
  <c r="R315" i="45" s="1"/>
  <c r="H315" i="55"/>
  <c r="M315" i="55" s="1"/>
  <c r="Z314" i="55"/>
  <c r="V314" i="55"/>
  <c r="U314" i="55"/>
  <c r="H314" i="55"/>
  <c r="AA314" i="55" s="1"/>
  <c r="V313" i="55"/>
  <c r="U313" i="55"/>
  <c r="Z313" i="55" s="1"/>
  <c r="H313" i="55"/>
  <c r="M313" i="55" s="1"/>
  <c r="Z312" i="55"/>
  <c r="U312" i="55"/>
  <c r="V312" i="55" s="1"/>
  <c r="H312" i="55"/>
  <c r="U311" i="55"/>
  <c r="I311" i="55"/>
  <c r="R311" i="45" s="1"/>
  <c r="H311" i="55"/>
  <c r="M311" i="55" s="1"/>
  <c r="U310" i="55"/>
  <c r="Z310" i="55" s="1"/>
  <c r="H310" i="55"/>
  <c r="V309" i="55"/>
  <c r="U309" i="55"/>
  <c r="Z309" i="55" s="1"/>
  <c r="H309" i="55"/>
  <c r="U308" i="55"/>
  <c r="V308" i="55" s="1"/>
  <c r="H308" i="55"/>
  <c r="U307" i="55"/>
  <c r="M307" i="55"/>
  <c r="I307" i="55"/>
  <c r="R307" i="45" s="1"/>
  <c r="H307" i="55"/>
  <c r="Z306" i="55"/>
  <c r="V306" i="55"/>
  <c r="U306" i="55"/>
  <c r="H306" i="55"/>
  <c r="AA306" i="55" s="1"/>
  <c r="U305" i="55"/>
  <c r="Z305" i="55" s="1"/>
  <c r="M305" i="55"/>
  <c r="H305" i="55"/>
  <c r="I305" i="55" s="1"/>
  <c r="R305" i="45" s="1"/>
  <c r="Z304" i="55"/>
  <c r="V304" i="55"/>
  <c r="U304" i="55"/>
  <c r="H304" i="55"/>
  <c r="U303" i="55"/>
  <c r="Z303" i="55" s="1"/>
  <c r="H303" i="55"/>
  <c r="I303" i="55" s="1"/>
  <c r="R303" i="45" s="1"/>
  <c r="U302" i="55"/>
  <c r="Z302" i="55" s="1"/>
  <c r="H302" i="55"/>
  <c r="V301" i="55"/>
  <c r="U301" i="55"/>
  <c r="Z301" i="55" s="1"/>
  <c r="H301" i="55"/>
  <c r="U300" i="55"/>
  <c r="H300" i="55"/>
  <c r="U299" i="55"/>
  <c r="Z299" i="55" s="1"/>
  <c r="H299" i="55"/>
  <c r="U298" i="55"/>
  <c r="Z298" i="55" s="1"/>
  <c r="H298" i="55"/>
  <c r="AA298" i="55" s="1"/>
  <c r="U297" i="55"/>
  <c r="H297" i="55"/>
  <c r="M297" i="55" s="1"/>
  <c r="Z296" i="55"/>
  <c r="U296" i="55"/>
  <c r="V296" i="55" s="1"/>
  <c r="H296" i="55"/>
  <c r="AA296" i="55" s="1"/>
  <c r="U295" i="55"/>
  <c r="M295" i="55"/>
  <c r="I295" i="55"/>
  <c r="R295" i="45" s="1"/>
  <c r="H295" i="55"/>
  <c r="V294" i="55"/>
  <c r="U294" i="55"/>
  <c r="Z294" i="55" s="1"/>
  <c r="H294" i="55"/>
  <c r="U293" i="55"/>
  <c r="H293" i="55"/>
  <c r="U292" i="55"/>
  <c r="Z292" i="55" s="1"/>
  <c r="H292" i="55"/>
  <c r="AA292" i="55" s="1"/>
  <c r="U291" i="55"/>
  <c r="M291" i="55"/>
  <c r="I291" i="55"/>
  <c r="R291" i="45" s="1"/>
  <c r="H291" i="55"/>
  <c r="Z290" i="55"/>
  <c r="V290" i="55"/>
  <c r="U290" i="55"/>
  <c r="H290" i="55"/>
  <c r="AA290" i="55" s="1"/>
  <c r="U289" i="55"/>
  <c r="H289" i="55"/>
  <c r="V288" i="55"/>
  <c r="U288" i="55"/>
  <c r="Z288" i="55" s="1"/>
  <c r="H288" i="55"/>
  <c r="U287" i="55"/>
  <c r="M287" i="55"/>
  <c r="I287" i="55"/>
  <c r="R287" i="45" s="1"/>
  <c r="H287" i="55"/>
  <c r="U286" i="55"/>
  <c r="Z286" i="55" s="1"/>
  <c r="H286" i="55"/>
  <c r="U285" i="55"/>
  <c r="Z285" i="55" s="1"/>
  <c r="H285" i="55"/>
  <c r="AA284" i="55"/>
  <c r="U284" i="55"/>
  <c r="V284" i="55" s="1"/>
  <c r="M284" i="55"/>
  <c r="I284" i="55"/>
  <c r="R284" i="45" s="1"/>
  <c r="H284" i="55"/>
  <c r="U283" i="55"/>
  <c r="Z283" i="55" s="1"/>
  <c r="H283" i="55"/>
  <c r="U282" i="55"/>
  <c r="H282" i="55"/>
  <c r="I282" i="55" s="1"/>
  <c r="R282" i="45" s="1"/>
  <c r="U281" i="55"/>
  <c r="V281" i="55" s="1"/>
  <c r="H281" i="55"/>
  <c r="I281" i="55" s="1"/>
  <c r="R281" i="45" s="1"/>
  <c r="AA280" i="55"/>
  <c r="U280" i="55"/>
  <c r="V280" i="55" s="1"/>
  <c r="M280" i="55"/>
  <c r="I280" i="55"/>
  <c r="R280" i="45" s="1"/>
  <c r="H280" i="55"/>
  <c r="U279" i="55"/>
  <c r="V279" i="55" s="1"/>
  <c r="H279" i="55"/>
  <c r="U278" i="55"/>
  <c r="H278" i="55"/>
  <c r="I278" i="55" s="1"/>
  <c r="R278" i="45" s="1"/>
  <c r="U277" i="55"/>
  <c r="V277" i="55" s="1"/>
  <c r="H277" i="55"/>
  <c r="I277" i="55" s="1"/>
  <c r="R277" i="45" s="1"/>
  <c r="AA276" i="55"/>
  <c r="U276" i="55"/>
  <c r="V276" i="55" s="1"/>
  <c r="M276" i="55"/>
  <c r="I276" i="55"/>
  <c r="R276" i="45" s="1"/>
  <c r="H276" i="55"/>
  <c r="U275" i="55"/>
  <c r="V275" i="55" s="1"/>
  <c r="H275" i="55"/>
  <c r="U274" i="55"/>
  <c r="H274" i="55"/>
  <c r="I274" i="55" s="1"/>
  <c r="R274" i="45" s="1"/>
  <c r="U273" i="55"/>
  <c r="V273" i="55" s="1"/>
  <c r="H273" i="55"/>
  <c r="AA272" i="55"/>
  <c r="Z272" i="55"/>
  <c r="V272" i="55"/>
  <c r="U272" i="55"/>
  <c r="M272" i="55"/>
  <c r="H272" i="55"/>
  <c r="I272" i="55" s="1"/>
  <c r="R272" i="45" s="1"/>
  <c r="U271" i="55"/>
  <c r="M271" i="55"/>
  <c r="H271" i="55"/>
  <c r="U270" i="55"/>
  <c r="M270" i="55"/>
  <c r="I270" i="55"/>
  <c r="R270" i="45" s="1"/>
  <c r="H270" i="55"/>
  <c r="U269" i="55"/>
  <c r="V269" i="55" s="1"/>
  <c r="I269" i="55"/>
  <c r="R269" i="45" s="1"/>
  <c r="H269" i="55"/>
  <c r="Z268" i="55"/>
  <c r="V268" i="55"/>
  <c r="U268" i="55"/>
  <c r="H268" i="55"/>
  <c r="AA268" i="55" s="1"/>
  <c r="U267" i="55"/>
  <c r="V267" i="55" s="1"/>
  <c r="M267" i="55"/>
  <c r="H267" i="55"/>
  <c r="I267" i="55" s="1"/>
  <c r="R267" i="45" s="1"/>
  <c r="U266" i="55"/>
  <c r="H266" i="55"/>
  <c r="I266" i="55" s="1"/>
  <c r="R266" i="45" s="1"/>
  <c r="U265" i="55"/>
  <c r="V265" i="55" s="1"/>
  <c r="H265" i="55"/>
  <c r="Z264" i="55"/>
  <c r="U264" i="55"/>
  <c r="H264" i="55"/>
  <c r="I264" i="55" s="1"/>
  <c r="R264" i="45" s="1"/>
  <c r="AA263" i="55"/>
  <c r="Z263" i="55"/>
  <c r="U263" i="55"/>
  <c r="V263" i="55" s="1"/>
  <c r="M263" i="55"/>
  <c r="I263" i="55"/>
  <c r="R263" i="45" s="1"/>
  <c r="H263" i="55"/>
  <c r="U262" i="55"/>
  <c r="M262" i="55"/>
  <c r="H262" i="55"/>
  <c r="I262" i="55" s="1"/>
  <c r="R262" i="45" s="1"/>
  <c r="U261" i="55"/>
  <c r="H261" i="55"/>
  <c r="U260" i="55"/>
  <c r="M260" i="55"/>
  <c r="H260" i="55"/>
  <c r="AA259" i="55"/>
  <c r="Z259" i="55"/>
  <c r="V259" i="55"/>
  <c r="U259" i="55"/>
  <c r="M259" i="55"/>
  <c r="H259" i="55"/>
  <c r="I259" i="55" s="1"/>
  <c r="R259" i="45" s="1"/>
  <c r="U258" i="55"/>
  <c r="H258" i="55"/>
  <c r="M258" i="55" s="1"/>
  <c r="U257" i="55"/>
  <c r="H257" i="55"/>
  <c r="U256" i="55"/>
  <c r="H256" i="55"/>
  <c r="U255" i="55"/>
  <c r="V255" i="55" s="1"/>
  <c r="M255" i="55"/>
  <c r="H255" i="55"/>
  <c r="I255" i="55" s="1"/>
  <c r="R255" i="45" s="1"/>
  <c r="U254" i="55"/>
  <c r="H254" i="55"/>
  <c r="M254" i="55" s="1"/>
  <c r="Z253" i="55"/>
  <c r="U253" i="55"/>
  <c r="V253" i="55" s="1"/>
  <c r="H253" i="55"/>
  <c r="U252" i="55"/>
  <c r="H252" i="55"/>
  <c r="I252" i="55" s="1"/>
  <c r="R252" i="45" s="1"/>
  <c r="U251" i="55"/>
  <c r="V251" i="55" s="1"/>
  <c r="H251" i="55"/>
  <c r="U250" i="55"/>
  <c r="H250" i="55"/>
  <c r="Z249" i="55"/>
  <c r="U249" i="55"/>
  <c r="V249" i="55" s="1"/>
  <c r="H249" i="55"/>
  <c r="AA248" i="55"/>
  <c r="U248" i="55"/>
  <c r="H248" i="55"/>
  <c r="M248" i="55" s="1"/>
  <c r="AA247" i="55"/>
  <c r="U247" i="55"/>
  <c r="Z247" i="55" s="1"/>
  <c r="M247" i="55"/>
  <c r="H247" i="55"/>
  <c r="I247" i="55" s="1"/>
  <c r="R247" i="45" s="1"/>
  <c r="U246" i="55"/>
  <c r="H246" i="55"/>
  <c r="I246" i="55" s="1"/>
  <c r="R246" i="45" s="1"/>
  <c r="U245" i="55"/>
  <c r="M245" i="55"/>
  <c r="H245" i="55"/>
  <c r="I245" i="55" s="1"/>
  <c r="R245" i="45" s="1"/>
  <c r="U244" i="55"/>
  <c r="M244" i="55"/>
  <c r="I244" i="55"/>
  <c r="R244" i="45" s="1"/>
  <c r="H244" i="55"/>
  <c r="Z243" i="55"/>
  <c r="U243" i="55"/>
  <c r="V243" i="55" s="1"/>
  <c r="H243" i="55"/>
  <c r="V242" i="55"/>
  <c r="U242" i="55"/>
  <c r="Z242" i="55" s="1"/>
  <c r="H242" i="55"/>
  <c r="I242" i="55" s="1"/>
  <c r="R242" i="45" s="1"/>
  <c r="U241" i="55"/>
  <c r="Z241" i="55" s="1"/>
  <c r="M241" i="55"/>
  <c r="H241" i="55"/>
  <c r="U240" i="55"/>
  <c r="Z240" i="55" s="1"/>
  <c r="H240" i="55"/>
  <c r="U239" i="55"/>
  <c r="H239" i="55"/>
  <c r="M239" i="55" s="1"/>
  <c r="U238" i="55"/>
  <c r="H238" i="55"/>
  <c r="I238" i="55" s="1"/>
  <c r="R238" i="45" s="1"/>
  <c r="U237" i="55"/>
  <c r="Z237" i="55" s="1"/>
  <c r="H237" i="55"/>
  <c r="U236" i="55"/>
  <c r="M236" i="55"/>
  <c r="I236" i="55"/>
  <c r="R236" i="45" s="1"/>
  <c r="H236" i="55"/>
  <c r="U235" i="55"/>
  <c r="Z235" i="55" s="1"/>
  <c r="H235" i="55"/>
  <c r="U234" i="55"/>
  <c r="H234" i="55"/>
  <c r="I234" i="55" s="1"/>
  <c r="R234" i="45" s="1"/>
  <c r="U233" i="55"/>
  <c r="V233" i="55" s="1"/>
  <c r="H233" i="55"/>
  <c r="M233" i="55" s="1"/>
  <c r="Z232" i="55"/>
  <c r="U232" i="55"/>
  <c r="V232" i="55" s="1"/>
  <c r="M232" i="55"/>
  <c r="I232" i="55"/>
  <c r="R232" i="45" s="1"/>
  <c r="H232" i="55"/>
  <c r="U231" i="55"/>
  <c r="H231" i="55"/>
  <c r="U230" i="55"/>
  <c r="V230" i="55" s="1"/>
  <c r="I230" i="55"/>
  <c r="R230" i="45" s="1"/>
  <c r="H230" i="55"/>
  <c r="M230" i="55" s="1"/>
  <c r="U229" i="55"/>
  <c r="H229" i="55"/>
  <c r="M229" i="55" s="1"/>
  <c r="U228" i="55"/>
  <c r="Z228" i="55" s="1"/>
  <c r="M228" i="55"/>
  <c r="H228" i="55"/>
  <c r="I228" i="55" s="1"/>
  <c r="R228" i="45" s="1"/>
  <c r="Z227" i="55"/>
  <c r="V227" i="55"/>
  <c r="U227" i="55"/>
  <c r="H227" i="55"/>
  <c r="U226" i="55"/>
  <c r="V226" i="55" s="1"/>
  <c r="I226" i="55"/>
  <c r="R226" i="45" s="1"/>
  <c r="H226" i="55"/>
  <c r="U225" i="55"/>
  <c r="V225" i="55" s="1"/>
  <c r="H225" i="55"/>
  <c r="U224" i="55"/>
  <c r="V224" i="55" s="1"/>
  <c r="M224" i="55"/>
  <c r="I224" i="55"/>
  <c r="R224" i="45" s="1"/>
  <c r="H224" i="55"/>
  <c r="U223" i="55"/>
  <c r="H223" i="55"/>
  <c r="I223" i="55" s="1"/>
  <c r="R223" i="45" s="1"/>
  <c r="U222" i="55"/>
  <c r="V222" i="55" s="1"/>
  <c r="I222" i="55"/>
  <c r="R222" i="45" s="1"/>
  <c r="H222" i="55"/>
  <c r="U221" i="55"/>
  <c r="V221" i="55" s="1"/>
  <c r="H221" i="55"/>
  <c r="U220" i="55"/>
  <c r="H220" i="55"/>
  <c r="M220" i="55" s="1"/>
  <c r="Z219" i="55"/>
  <c r="U219" i="55"/>
  <c r="V219" i="55" s="1"/>
  <c r="H219" i="55"/>
  <c r="M219" i="55" s="1"/>
  <c r="V218" i="55"/>
  <c r="U218" i="55"/>
  <c r="Z218" i="55" s="1"/>
  <c r="H218" i="55"/>
  <c r="I218" i="55" s="1"/>
  <c r="R218" i="45" s="1"/>
  <c r="Z217" i="55"/>
  <c r="V217" i="55"/>
  <c r="U217" i="55"/>
  <c r="H217" i="55"/>
  <c r="Z216" i="55"/>
  <c r="U216" i="55"/>
  <c r="V216" i="55" s="1"/>
  <c r="H216" i="55"/>
  <c r="M216" i="55" s="1"/>
  <c r="AA215" i="55"/>
  <c r="U215" i="55"/>
  <c r="Z215" i="55" s="1"/>
  <c r="H215" i="55"/>
  <c r="U214" i="55"/>
  <c r="H214" i="55"/>
  <c r="I214" i="55" s="1"/>
  <c r="R214" i="45" s="1"/>
  <c r="V213" i="55"/>
  <c r="U213" i="55"/>
  <c r="Z213" i="55" s="1"/>
  <c r="H213" i="55"/>
  <c r="U212" i="55"/>
  <c r="M212" i="55"/>
  <c r="H212" i="55"/>
  <c r="I212" i="55" s="1"/>
  <c r="R212" i="45" s="1"/>
  <c r="U211" i="55"/>
  <c r="I211" i="55"/>
  <c r="R211" i="45" s="1"/>
  <c r="H211" i="55"/>
  <c r="Z210" i="55"/>
  <c r="V210" i="55"/>
  <c r="U210" i="55"/>
  <c r="H210" i="55"/>
  <c r="Z209" i="55"/>
  <c r="V209" i="55"/>
  <c r="U209" i="55"/>
  <c r="H209" i="55"/>
  <c r="V208" i="55"/>
  <c r="U208" i="55"/>
  <c r="Z208" i="55" s="1"/>
  <c r="M208" i="55"/>
  <c r="I208" i="55"/>
  <c r="R208" i="45" s="1"/>
  <c r="H208" i="55"/>
  <c r="U207" i="55"/>
  <c r="Z207" i="55" s="1"/>
  <c r="I207" i="55"/>
  <c r="R207" i="45" s="1"/>
  <c r="H207" i="55"/>
  <c r="U206" i="55"/>
  <c r="H206" i="55"/>
  <c r="M206" i="55" s="1"/>
  <c r="Z205" i="55"/>
  <c r="V205" i="55"/>
  <c r="U205" i="55"/>
  <c r="H205" i="55"/>
  <c r="M205" i="55" s="1"/>
  <c r="Z204" i="55"/>
  <c r="U204" i="55"/>
  <c r="V204" i="55" s="1"/>
  <c r="H204" i="55"/>
  <c r="AA204" i="55" s="1"/>
  <c r="AA203" i="55"/>
  <c r="V203" i="55"/>
  <c r="U203" i="55"/>
  <c r="Z203" i="55" s="1"/>
  <c r="H203" i="55"/>
  <c r="M203" i="55" s="1"/>
  <c r="U202" i="55"/>
  <c r="H202" i="55"/>
  <c r="U201" i="55"/>
  <c r="H201" i="55"/>
  <c r="U200" i="55"/>
  <c r="H200" i="55"/>
  <c r="V199" i="55"/>
  <c r="U199" i="55"/>
  <c r="Z199" i="55" s="1"/>
  <c r="H199" i="55"/>
  <c r="U198" i="55"/>
  <c r="H198" i="55"/>
  <c r="U197" i="55"/>
  <c r="V197" i="55" s="1"/>
  <c r="H197" i="55"/>
  <c r="AA197" i="55" s="1"/>
  <c r="Z196" i="55"/>
  <c r="U196" i="55"/>
  <c r="V196" i="55" s="1"/>
  <c r="M196" i="55"/>
  <c r="I196" i="55"/>
  <c r="R196" i="45" s="1"/>
  <c r="H196" i="55"/>
  <c r="U195" i="55"/>
  <c r="Z195" i="55" s="1"/>
  <c r="H195" i="55"/>
  <c r="U194" i="55"/>
  <c r="M194" i="55"/>
  <c r="I194" i="55"/>
  <c r="R194" i="45" s="1"/>
  <c r="H194" i="55"/>
  <c r="U193" i="55"/>
  <c r="Z193" i="55" s="1"/>
  <c r="H193" i="55"/>
  <c r="U192" i="55"/>
  <c r="V192" i="55" s="1"/>
  <c r="H192" i="55"/>
  <c r="V191" i="55"/>
  <c r="U191" i="55"/>
  <c r="Z191" i="55" s="1"/>
  <c r="H191" i="55"/>
  <c r="U190" i="55"/>
  <c r="V190" i="55" s="1"/>
  <c r="H190" i="55"/>
  <c r="U189" i="55"/>
  <c r="M189" i="55"/>
  <c r="I189" i="55"/>
  <c r="R189" i="45" s="1"/>
  <c r="H189" i="55"/>
  <c r="U188" i="55"/>
  <c r="V188" i="55" s="1"/>
  <c r="H188" i="55"/>
  <c r="AA188" i="55" s="1"/>
  <c r="U187" i="55"/>
  <c r="M187" i="55"/>
  <c r="I187" i="55"/>
  <c r="R187" i="45" s="1"/>
  <c r="H187" i="55"/>
  <c r="U186" i="55"/>
  <c r="V186" i="55" s="1"/>
  <c r="H186" i="55"/>
  <c r="U185" i="55"/>
  <c r="M185" i="55"/>
  <c r="I185" i="55"/>
  <c r="R185" i="45" s="1"/>
  <c r="H185" i="55"/>
  <c r="AA184" i="55"/>
  <c r="U184" i="55"/>
  <c r="V184" i="55" s="1"/>
  <c r="H184" i="55"/>
  <c r="U183" i="55"/>
  <c r="M183" i="55"/>
  <c r="I183" i="55"/>
  <c r="R183" i="45" s="1"/>
  <c r="H183" i="55"/>
  <c r="U182" i="55"/>
  <c r="H182" i="55"/>
  <c r="U181" i="55"/>
  <c r="H181" i="55"/>
  <c r="I181" i="55" s="1"/>
  <c r="R181" i="45" s="1"/>
  <c r="U180" i="55"/>
  <c r="V180" i="55" s="1"/>
  <c r="H180" i="55"/>
  <c r="AA180" i="55" s="1"/>
  <c r="U179" i="55"/>
  <c r="M179" i="55"/>
  <c r="I179" i="55"/>
  <c r="R179" i="45" s="1"/>
  <c r="H179" i="55"/>
  <c r="Z178" i="55"/>
  <c r="V178" i="55"/>
  <c r="U178" i="55"/>
  <c r="H178" i="55"/>
  <c r="AA178" i="55" s="1"/>
  <c r="U177" i="55"/>
  <c r="Z177" i="55" s="1"/>
  <c r="H177" i="55"/>
  <c r="M177" i="55" s="1"/>
  <c r="U176" i="55"/>
  <c r="H176" i="55"/>
  <c r="U175" i="55"/>
  <c r="M175" i="55"/>
  <c r="I175" i="55"/>
  <c r="R175" i="45" s="1"/>
  <c r="H175" i="55"/>
  <c r="U174" i="55"/>
  <c r="H174" i="55"/>
  <c r="U173" i="55"/>
  <c r="H173" i="55"/>
  <c r="AA172" i="55"/>
  <c r="U172" i="55"/>
  <c r="Z172" i="55" s="1"/>
  <c r="H172" i="55"/>
  <c r="U171" i="55"/>
  <c r="H171" i="55"/>
  <c r="U170" i="55"/>
  <c r="H170" i="55"/>
  <c r="V169" i="55"/>
  <c r="U169" i="55"/>
  <c r="Z169" i="55" s="1"/>
  <c r="M169" i="55"/>
  <c r="H169" i="55"/>
  <c r="U168" i="55"/>
  <c r="H168" i="55"/>
  <c r="V167" i="55"/>
  <c r="U167" i="55"/>
  <c r="Z167" i="55" s="1"/>
  <c r="H167" i="55"/>
  <c r="I167" i="55" s="1"/>
  <c r="R167" i="45" s="1"/>
  <c r="Z166" i="55"/>
  <c r="V166" i="55"/>
  <c r="U166" i="55"/>
  <c r="H166" i="55"/>
  <c r="V165" i="55"/>
  <c r="U165" i="55"/>
  <c r="Z165" i="55" s="1"/>
  <c r="H165" i="55"/>
  <c r="I165" i="55" s="1"/>
  <c r="R165" i="45" s="1"/>
  <c r="AA164" i="55"/>
  <c r="Z164" i="55"/>
  <c r="U164" i="55"/>
  <c r="V164" i="55" s="1"/>
  <c r="H164" i="55"/>
  <c r="U163" i="55"/>
  <c r="H163" i="55"/>
  <c r="I163" i="55" s="1"/>
  <c r="R163" i="45" s="1"/>
  <c r="Z162" i="55"/>
  <c r="V162" i="55"/>
  <c r="U162" i="55"/>
  <c r="H162" i="55"/>
  <c r="AA162" i="55" s="1"/>
  <c r="U161" i="55"/>
  <c r="M161" i="55"/>
  <c r="H161" i="55"/>
  <c r="U160" i="55"/>
  <c r="H160" i="55"/>
  <c r="V159" i="55"/>
  <c r="U159" i="55"/>
  <c r="Z159" i="55" s="1"/>
  <c r="H159" i="55"/>
  <c r="I159" i="55" s="1"/>
  <c r="R159" i="45" s="1"/>
  <c r="U158" i="55"/>
  <c r="H158" i="55"/>
  <c r="V157" i="55"/>
  <c r="U157" i="55"/>
  <c r="Z157" i="55" s="1"/>
  <c r="I157" i="55"/>
  <c r="R157" i="45" s="1"/>
  <c r="H157" i="55"/>
  <c r="U156" i="55"/>
  <c r="H156" i="55"/>
  <c r="U155" i="55"/>
  <c r="H155" i="55"/>
  <c r="AA155" i="55" s="1"/>
  <c r="AA154" i="55"/>
  <c r="U154" i="55"/>
  <c r="V154" i="55" s="1"/>
  <c r="H154" i="55"/>
  <c r="U153" i="55"/>
  <c r="H153" i="55"/>
  <c r="M153" i="55" s="1"/>
  <c r="U152" i="55"/>
  <c r="Z152" i="55" s="1"/>
  <c r="H152" i="55"/>
  <c r="Z151" i="55"/>
  <c r="U151" i="55"/>
  <c r="V151" i="55" s="1"/>
  <c r="H151" i="55"/>
  <c r="AA151" i="55" s="1"/>
  <c r="U150" i="55"/>
  <c r="Z150" i="55" s="1"/>
  <c r="H150" i="55"/>
  <c r="U149" i="55"/>
  <c r="H149" i="55"/>
  <c r="AA149" i="55" s="1"/>
  <c r="V148" i="55"/>
  <c r="U148" i="55"/>
  <c r="Z148" i="55" s="1"/>
  <c r="H148" i="55"/>
  <c r="U147" i="55"/>
  <c r="H147" i="55"/>
  <c r="V146" i="55"/>
  <c r="U146" i="55"/>
  <c r="Z146" i="55" s="1"/>
  <c r="H146" i="55"/>
  <c r="AA146" i="55" s="1"/>
  <c r="U145" i="55"/>
  <c r="H145" i="55"/>
  <c r="U144" i="55"/>
  <c r="Z144" i="55" s="1"/>
  <c r="H144" i="55"/>
  <c r="U143" i="55"/>
  <c r="H143" i="55"/>
  <c r="U142" i="55"/>
  <c r="H142" i="55"/>
  <c r="I142" i="55" s="1"/>
  <c r="R142" i="45" s="1"/>
  <c r="AA141" i="55"/>
  <c r="Z141" i="55"/>
  <c r="U141" i="55"/>
  <c r="V141" i="55" s="1"/>
  <c r="H141" i="55"/>
  <c r="U140" i="55"/>
  <c r="Z140" i="55" s="1"/>
  <c r="M140" i="55"/>
  <c r="H140" i="55"/>
  <c r="U139" i="55"/>
  <c r="H139" i="55"/>
  <c r="U138" i="55"/>
  <c r="Z138" i="55" s="1"/>
  <c r="H138" i="55"/>
  <c r="Z137" i="55"/>
  <c r="U137" i="55"/>
  <c r="V137" i="55" s="1"/>
  <c r="H137" i="55"/>
  <c r="AA137" i="55" s="1"/>
  <c r="U136" i="55"/>
  <c r="Z136" i="55" s="1"/>
  <c r="M136" i="55"/>
  <c r="H136" i="55"/>
  <c r="AA136" i="55" s="1"/>
  <c r="U135" i="55"/>
  <c r="H135" i="55"/>
  <c r="U134" i="55"/>
  <c r="Z134" i="55" s="1"/>
  <c r="H134" i="55"/>
  <c r="U133" i="55"/>
  <c r="H133" i="55"/>
  <c r="AA133" i="55" s="1"/>
  <c r="U132" i="55"/>
  <c r="H132" i="55"/>
  <c r="M132" i="55" s="1"/>
  <c r="Z131" i="55"/>
  <c r="U131" i="55"/>
  <c r="V131" i="55" s="1"/>
  <c r="H131" i="55"/>
  <c r="U130" i="55"/>
  <c r="I130" i="55"/>
  <c r="R130" i="45" s="1"/>
  <c r="H130" i="55"/>
  <c r="M130" i="55" s="1"/>
  <c r="U129" i="55"/>
  <c r="Z129" i="55" s="1"/>
  <c r="H129" i="55"/>
  <c r="U128" i="55"/>
  <c r="Z128" i="55" s="1"/>
  <c r="H128" i="55"/>
  <c r="U127" i="55"/>
  <c r="H127" i="55"/>
  <c r="AA127" i="55" s="1"/>
  <c r="U126" i="55"/>
  <c r="Z126" i="55" s="1"/>
  <c r="H126" i="55"/>
  <c r="AA125" i="55"/>
  <c r="Z125" i="55"/>
  <c r="U125" i="55"/>
  <c r="V125" i="55" s="1"/>
  <c r="H125" i="55"/>
  <c r="U124" i="55"/>
  <c r="Z124" i="55" s="1"/>
  <c r="H124" i="55"/>
  <c r="I124" i="55" s="1"/>
  <c r="R124" i="45" s="1"/>
  <c r="U123" i="55"/>
  <c r="V123" i="55" s="1"/>
  <c r="H123" i="55"/>
  <c r="U122" i="55"/>
  <c r="M122" i="55"/>
  <c r="I122" i="55"/>
  <c r="R122" i="45" s="1"/>
  <c r="H122" i="55"/>
  <c r="U121" i="55"/>
  <c r="H121" i="55"/>
  <c r="U120" i="55"/>
  <c r="Z120" i="55" s="1"/>
  <c r="H120" i="55"/>
  <c r="Z119" i="55"/>
  <c r="V119" i="55"/>
  <c r="U119" i="55"/>
  <c r="H119" i="55"/>
  <c r="AA119" i="55" s="1"/>
  <c r="U118" i="55"/>
  <c r="Z118" i="55" s="1"/>
  <c r="H118" i="55"/>
  <c r="U117" i="55"/>
  <c r="V117" i="55" s="1"/>
  <c r="H117" i="55"/>
  <c r="AA117" i="55" s="1"/>
  <c r="U116" i="55"/>
  <c r="M116" i="55"/>
  <c r="I116" i="55"/>
  <c r="R116" i="45" s="1"/>
  <c r="H116" i="55"/>
  <c r="Z115" i="55"/>
  <c r="U115" i="55"/>
  <c r="V115" i="55" s="1"/>
  <c r="H115" i="55"/>
  <c r="U114" i="55"/>
  <c r="M114" i="55"/>
  <c r="I114" i="55"/>
  <c r="R114" i="45" s="1"/>
  <c r="H114" i="55"/>
  <c r="U113" i="55"/>
  <c r="Z113" i="55" s="1"/>
  <c r="H113" i="55"/>
  <c r="U112" i="55"/>
  <c r="Z112" i="55" s="1"/>
  <c r="H112" i="55"/>
  <c r="U111" i="55"/>
  <c r="H111" i="55"/>
  <c r="U110" i="55"/>
  <c r="Z110" i="55" s="1"/>
  <c r="H110" i="55"/>
  <c r="M110" i="55" s="1"/>
  <c r="U109" i="55"/>
  <c r="H109" i="55"/>
  <c r="AA109" i="55" s="1"/>
  <c r="U108" i="55"/>
  <c r="Z108" i="55" s="1"/>
  <c r="H108" i="55"/>
  <c r="M108" i="55" s="1"/>
  <c r="Z107" i="55"/>
  <c r="U107" i="55"/>
  <c r="V107" i="55" s="1"/>
  <c r="H107" i="55"/>
  <c r="U106" i="55"/>
  <c r="H106" i="55"/>
  <c r="I106" i="55" s="1"/>
  <c r="R106" i="45" s="1"/>
  <c r="U105" i="55"/>
  <c r="H105" i="55"/>
  <c r="U104" i="55"/>
  <c r="H104" i="55"/>
  <c r="AA104" i="55" s="1"/>
  <c r="U103" i="55"/>
  <c r="H103" i="55"/>
  <c r="Z102" i="55"/>
  <c r="U102" i="55"/>
  <c r="V102" i="55" s="1"/>
  <c r="H102" i="55"/>
  <c r="Z101" i="55"/>
  <c r="U101" i="55"/>
  <c r="V101" i="55" s="1"/>
  <c r="H101" i="55"/>
  <c r="I101" i="55" s="1"/>
  <c r="R101" i="45" s="1"/>
  <c r="U100" i="55"/>
  <c r="V100" i="55" s="1"/>
  <c r="H100" i="55"/>
  <c r="U99" i="55"/>
  <c r="M99" i="55"/>
  <c r="H99" i="55"/>
  <c r="I99" i="55" s="1"/>
  <c r="R99" i="45" s="1"/>
  <c r="U98" i="55"/>
  <c r="Z98" i="55" s="1"/>
  <c r="H98" i="55"/>
  <c r="U97" i="55"/>
  <c r="V97" i="55" s="1"/>
  <c r="H97" i="55"/>
  <c r="I97" i="55" s="1"/>
  <c r="R97" i="45" s="1"/>
  <c r="U96" i="55"/>
  <c r="Z96" i="55" s="1"/>
  <c r="H96" i="55"/>
  <c r="V95" i="55"/>
  <c r="U95" i="55"/>
  <c r="Z95" i="55" s="1"/>
  <c r="M95" i="55"/>
  <c r="H95" i="55"/>
  <c r="I95" i="55" s="1"/>
  <c r="R95" i="45" s="1"/>
  <c r="Z94" i="55"/>
  <c r="V94" i="55"/>
  <c r="U94" i="55"/>
  <c r="H94" i="55"/>
  <c r="AA94" i="55" s="1"/>
  <c r="U93" i="55"/>
  <c r="Z93" i="55" s="1"/>
  <c r="M93" i="55"/>
  <c r="H93" i="55"/>
  <c r="I93" i="55" s="1"/>
  <c r="R93" i="45" s="1"/>
  <c r="Z92" i="55"/>
  <c r="V92" i="55"/>
  <c r="U92" i="55"/>
  <c r="H92" i="55"/>
  <c r="AA92" i="55" s="1"/>
  <c r="U91" i="55"/>
  <c r="Z91" i="55" s="1"/>
  <c r="M91" i="55"/>
  <c r="H91" i="55"/>
  <c r="I91" i="55" s="1"/>
  <c r="R91" i="45" s="1"/>
  <c r="Z90" i="55"/>
  <c r="U90" i="55"/>
  <c r="V90" i="55" s="1"/>
  <c r="H90" i="55"/>
  <c r="U89" i="55"/>
  <c r="V89" i="55" s="1"/>
  <c r="H89" i="55"/>
  <c r="U88" i="55"/>
  <c r="H88" i="55"/>
  <c r="U87" i="55"/>
  <c r="Z87" i="55" s="1"/>
  <c r="H87" i="55"/>
  <c r="M87" i="55" s="1"/>
  <c r="Z86" i="55"/>
  <c r="V86" i="55"/>
  <c r="U86" i="55"/>
  <c r="H86" i="55"/>
  <c r="U85" i="55"/>
  <c r="H85" i="55"/>
  <c r="M85" i="55" s="1"/>
  <c r="Z84" i="55"/>
  <c r="U84" i="55"/>
  <c r="V84" i="55" s="1"/>
  <c r="H84" i="55"/>
  <c r="M84" i="55" s="1"/>
  <c r="U83" i="55"/>
  <c r="Z83" i="55" s="1"/>
  <c r="M83" i="55"/>
  <c r="H83" i="55"/>
  <c r="Z82" i="55"/>
  <c r="V82" i="55"/>
  <c r="U82" i="55"/>
  <c r="H82" i="55"/>
  <c r="U81" i="55"/>
  <c r="V81" i="55" s="1"/>
  <c r="H81" i="55"/>
  <c r="U80" i="55"/>
  <c r="Z80" i="55" s="1"/>
  <c r="H80" i="55"/>
  <c r="M80" i="55" s="1"/>
  <c r="U79" i="55"/>
  <c r="H79" i="55"/>
  <c r="M79" i="55" s="1"/>
  <c r="U78" i="55"/>
  <c r="Z78" i="55" s="1"/>
  <c r="H78" i="55"/>
  <c r="M78" i="55" s="1"/>
  <c r="U77" i="55"/>
  <c r="H77" i="55"/>
  <c r="U76" i="55"/>
  <c r="H76" i="55"/>
  <c r="U75" i="55"/>
  <c r="Z75" i="55" s="1"/>
  <c r="H75" i="55"/>
  <c r="Z74" i="55"/>
  <c r="V74" i="55"/>
  <c r="U74" i="55"/>
  <c r="H74" i="55"/>
  <c r="U73" i="55"/>
  <c r="V73" i="55" s="1"/>
  <c r="H73" i="55"/>
  <c r="U72" i="55"/>
  <c r="V72" i="55" s="1"/>
  <c r="H72" i="55"/>
  <c r="U71" i="55"/>
  <c r="Z71" i="55" s="1"/>
  <c r="H71" i="55"/>
  <c r="M71" i="55" s="1"/>
  <c r="U70" i="55"/>
  <c r="H70" i="55"/>
  <c r="M70" i="55" s="1"/>
  <c r="U69" i="55"/>
  <c r="H69" i="55"/>
  <c r="M69" i="55" s="1"/>
  <c r="U68" i="55"/>
  <c r="V68" i="55" s="1"/>
  <c r="H68" i="55"/>
  <c r="I68" i="55" s="1"/>
  <c r="R68" i="45" s="1"/>
  <c r="Z67" i="55"/>
  <c r="U67" i="55"/>
  <c r="V67" i="55" s="1"/>
  <c r="H67" i="55"/>
  <c r="M67" i="55" s="1"/>
  <c r="U66" i="55"/>
  <c r="Z66" i="55" s="1"/>
  <c r="H66" i="55"/>
  <c r="U65" i="55"/>
  <c r="H65" i="55"/>
  <c r="Z64" i="55"/>
  <c r="U64" i="55"/>
  <c r="V64" i="55" s="1"/>
  <c r="H64" i="55"/>
  <c r="M64" i="55" s="1"/>
  <c r="U63" i="55"/>
  <c r="Z63" i="55" s="1"/>
  <c r="H63" i="55"/>
  <c r="U62" i="55"/>
  <c r="H62" i="55"/>
  <c r="M62" i="55" s="1"/>
  <c r="U61" i="55"/>
  <c r="Z61" i="55" s="1"/>
  <c r="H61" i="55"/>
  <c r="AA61" i="55" s="1"/>
  <c r="Z60" i="55"/>
  <c r="V60" i="55"/>
  <c r="U60" i="55"/>
  <c r="H60" i="55"/>
  <c r="I60" i="55" s="1"/>
  <c r="R60" i="45" s="1"/>
  <c r="U59" i="55"/>
  <c r="V59" i="55" s="1"/>
  <c r="M59" i="55"/>
  <c r="I59" i="55"/>
  <c r="R59" i="45" s="1"/>
  <c r="H59" i="55"/>
  <c r="U58" i="55"/>
  <c r="Z58" i="55" s="1"/>
  <c r="H58" i="55"/>
  <c r="U57" i="55"/>
  <c r="Z57" i="55" s="1"/>
  <c r="H57" i="55"/>
  <c r="I57" i="55" s="1"/>
  <c r="R57" i="45" s="1"/>
  <c r="AA56" i="55"/>
  <c r="V56" i="55"/>
  <c r="U56" i="55"/>
  <c r="Z56" i="55" s="1"/>
  <c r="I56" i="55"/>
  <c r="R56" i="45" s="1"/>
  <c r="H56" i="55"/>
  <c r="M56" i="55" s="1"/>
  <c r="U55" i="55"/>
  <c r="Z55" i="55" s="1"/>
  <c r="H55" i="55"/>
  <c r="M55" i="55" s="1"/>
  <c r="Z54" i="55"/>
  <c r="V54" i="55"/>
  <c r="U54" i="55"/>
  <c r="H54" i="55"/>
  <c r="M54" i="55" s="1"/>
  <c r="U53" i="55"/>
  <c r="H53" i="55"/>
  <c r="M53" i="55" s="1"/>
  <c r="U52" i="55"/>
  <c r="H52" i="55"/>
  <c r="I52" i="55" s="1"/>
  <c r="R52" i="45" s="1"/>
  <c r="U51" i="55"/>
  <c r="H51" i="55"/>
  <c r="M51" i="55" s="1"/>
  <c r="U50" i="55"/>
  <c r="H50" i="55"/>
  <c r="M50" i="55" s="1"/>
  <c r="U49" i="55"/>
  <c r="Z49" i="55" s="1"/>
  <c r="H49" i="55"/>
  <c r="I49" i="55" s="1"/>
  <c r="R49" i="45" s="1"/>
  <c r="U48" i="55"/>
  <c r="I48" i="55"/>
  <c r="R48" i="45" s="1"/>
  <c r="H48" i="55"/>
  <c r="M48" i="55" s="1"/>
  <c r="U47" i="55"/>
  <c r="M47" i="55"/>
  <c r="H47" i="55"/>
  <c r="I47" i="55" s="1"/>
  <c r="R47" i="45" s="1"/>
  <c r="AA46" i="55"/>
  <c r="Z46" i="55"/>
  <c r="U46" i="55"/>
  <c r="V46" i="55" s="1"/>
  <c r="H46" i="55"/>
  <c r="M46" i="55" s="1"/>
  <c r="U45" i="55"/>
  <c r="H45" i="55"/>
  <c r="M45" i="55" s="1"/>
  <c r="Z44" i="55"/>
  <c r="U44" i="55"/>
  <c r="V44" i="55" s="1"/>
  <c r="H44" i="55"/>
  <c r="U43" i="55"/>
  <c r="H43" i="55"/>
  <c r="AA42" i="55"/>
  <c r="Z42" i="55"/>
  <c r="U42" i="55"/>
  <c r="V42" i="55" s="1"/>
  <c r="H42" i="55"/>
  <c r="M42" i="55" s="1"/>
  <c r="U41" i="55"/>
  <c r="H41" i="55"/>
  <c r="Z40" i="55"/>
  <c r="U40" i="55"/>
  <c r="V40" i="55" s="1"/>
  <c r="H40" i="55"/>
  <c r="M40" i="55" s="1"/>
  <c r="U39" i="55"/>
  <c r="M39" i="55"/>
  <c r="H39" i="55"/>
  <c r="AA38" i="55"/>
  <c r="Z38" i="55"/>
  <c r="U38" i="55"/>
  <c r="V38" i="55" s="1"/>
  <c r="H38" i="55"/>
  <c r="M38" i="55" s="1"/>
  <c r="U37" i="55"/>
  <c r="H37" i="55"/>
  <c r="Z36" i="55"/>
  <c r="U36" i="55"/>
  <c r="V36" i="55" s="1"/>
  <c r="H36" i="55"/>
  <c r="U35" i="55"/>
  <c r="H35" i="55"/>
  <c r="M35" i="55" s="1"/>
  <c r="Z34" i="55"/>
  <c r="U34" i="55"/>
  <c r="V34" i="55" s="1"/>
  <c r="H34" i="55"/>
  <c r="M34" i="55" s="1"/>
  <c r="U33" i="55"/>
  <c r="H33" i="55"/>
  <c r="AA32" i="55"/>
  <c r="Z32" i="55"/>
  <c r="U32" i="55"/>
  <c r="V32" i="55" s="1"/>
  <c r="H32" i="55"/>
  <c r="M32" i="55" s="1"/>
  <c r="U31" i="55"/>
  <c r="M31" i="55"/>
  <c r="H31" i="55"/>
  <c r="AA30" i="55"/>
  <c r="Z30" i="55"/>
  <c r="U30" i="55"/>
  <c r="V30" i="55" s="1"/>
  <c r="H30" i="55"/>
  <c r="M30" i="55" s="1"/>
  <c r="U29" i="55"/>
  <c r="M29" i="55"/>
  <c r="H29" i="55"/>
  <c r="Z28" i="55"/>
  <c r="U28" i="55"/>
  <c r="V28" i="55" s="1"/>
  <c r="H28" i="55"/>
  <c r="U27" i="55"/>
  <c r="H27" i="55"/>
  <c r="AA26" i="55"/>
  <c r="Z26" i="55"/>
  <c r="U26" i="55"/>
  <c r="V26" i="55" s="1"/>
  <c r="H26" i="55"/>
  <c r="M26" i="55" s="1"/>
  <c r="U25" i="55"/>
  <c r="H25" i="55"/>
  <c r="Z24" i="55"/>
  <c r="U24" i="55"/>
  <c r="V24" i="55" s="1"/>
  <c r="H24" i="55"/>
  <c r="M24" i="55" s="1"/>
  <c r="U23" i="55"/>
  <c r="M23" i="55"/>
  <c r="H23" i="55"/>
  <c r="AA22" i="55"/>
  <c r="Z22" i="55"/>
  <c r="U22" i="55"/>
  <c r="V22" i="55" s="1"/>
  <c r="H22" i="55"/>
  <c r="M22" i="55" s="1"/>
  <c r="U21" i="55"/>
  <c r="H21" i="55"/>
  <c r="Z20" i="55"/>
  <c r="U20" i="55"/>
  <c r="V20" i="55" s="1"/>
  <c r="H20" i="55"/>
  <c r="U19" i="55"/>
  <c r="M19" i="55"/>
  <c r="I19" i="55"/>
  <c r="R19" i="45" s="1"/>
  <c r="H19" i="55"/>
  <c r="AA19" i="55" s="1"/>
  <c r="U18" i="55"/>
  <c r="V18" i="55" s="1"/>
  <c r="H18" i="55"/>
  <c r="U17" i="55"/>
  <c r="I17" i="55"/>
  <c r="R17" i="45" s="1"/>
  <c r="H17" i="55"/>
  <c r="AA17" i="55" s="1"/>
  <c r="U16" i="55"/>
  <c r="V16" i="55" s="1"/>
  <c r="H16" i="55"/>
  <c r="U15" i="55"/>
  <c r="H15" i="55"/>
  <c r="AA15" i="55" s="1"/>
  <c r="Z14" i="55"/>
  <c r="U14" i="55"/>
  <c r="V14" i="55" s="1"/>
  <c r="H14" i="55"/>
  <c r="U13" i="55"/>
  <c r="M13" i="55"/>
  <c r="H13" i="55"/>
  <c r="AA13" i="55" s="1"/>
  <c r="Z12" i="55"/>
  <c r="U12" i="55"/>
  <c r="V12" i="55" s="1"/>
  <c r="H12" i="55"/>
  <c r="U11" i="55"/>
  <c r="M11" i="55"/>
  <c r="I11" i="55"/>
  <c r="R11" i="45" s="1"/>
  <c r="H11" i="55"/>
  <c r="AA11" i="55" s="1"/>
  <c r="U10" i="55"/>
  <c r="V10" i="55" s="1"/>
  <c r="H10" i="55"/>
  <c r="U9" i="55"/>
  <c r="I9" i="55"/>
  <c r="R9" i="45" s="1"/>
  <c r="H9" i="55"/>
  <c r="AA9" i="55" s="1"/>
  <c r="U8" i="55"/>
  <c r="V8" i="55" s="1"/>
  <c r="H8" i="55"/>
  <c r="U7" i="55"/>
  <c r="H7" i="55"/>
  <c r="AA7" i="55" s="1"/>
  <c r="Z6" i="55"/>
  <c r="U6" i="55"/>
  <c r="V6" i="55" s="1"/>
  <c r="H6" i="55"/>
  <c r="U5" i="55"/>
  <c r="M5" i="55"/>
  <c r="H5" i="55"/>
  <c r="AA5" i="55" s="1"/>
  <c r="AR4" i="55"/>
  <c r="AS4" i="55" s="1"/>
  <c r="AT4" i="55" s="1"/>
  <c r="AD4" i="55"/>
  <c r="U4" i="55"/>
  <c r="H4" i="55"/>
  <c r="I4" i="55" s="1"/>
  <c r="R4" i="45" s="1"/>
  <c r="V369" i="57"/>
  <c r="U369" i="57"/>
  <c r="N369" i="57"/>
  <c r="H369" i="57"/>
  <c r="I369" i="57" s="1"/>
  <c r="A369" i="57"/>
  <c r="U368" i="57"/>
  <c r="V368" i="57" s="1"/>
  <c r="H368" i="57"/>
  <c r="I368" i="57" s="1"/>
  <c r="AA367" i="57"/>
  <c r="U367" i="57"/>
  <c r="V367" i="57" s="1"/>
  <c r="H367" i="57"/>
  <c r="I367" i="57" s="1"/>
  <c r="Q367" i="45" s="1"/>
  <c r="AA366" i="57"/>
  <c r="U366" i="57"/>
  <c r="V366" i="57" s="1"/>
  <c r="H366" i="57"/>
  <c r="I366" i="57" s="1"/>
  <c r="Q366" i="45" s="1"/>
  <c r="U365" i="57"/>
  <c r="V365" i="57" s="1"/>
  <c r="H365" i="57"/>
  <c r="I365" i="57" s="1"/>
  <c r="Q365" i="45" s="1"/>
  <c r="U364" i="57"/>
  <c r="V364" i="57" s="1"/>
  <c r="H364" i="57"/>
  <c r="I364" i="57" s="1"/>
  <c r="Q364" i="45" s="1"/>
  <c r="AA363" i="57"/>
  <c r="U363" i="57"/>
  <c r="V363" i="57" s="1"/>
  <c r="H363" i="57"/>
  <c r="I363" i="57" s="1"/>
  <c r="Q363" i="45" s="1"/>
  <c r="AA362" i="57"/>
  <c r="U362" i="57"/>
  <c r="V362" i="57" s="1"/>
  <c r="H362" i="57"/>
  <c r="I362" i="57" s="1"/>
  <c r="Q362" i="45" s="1"/>
  <c r="U361" i="57"/>
  <c r="V361" i="57" s="1"/>
  <c r="H361" i="57"/>
  <c r="I361" i="57" s="1"/>
  <c r="Q361" i="45" s="1"/>
  <c r="U360" i="57"/>
  <c r="V360" i="57" s="1"/>
  <c r="H360" i="57"/>
  <c r="I360" i="57" s="1"/>
  <c r="Q360" i="45" s="1"/>
  <c r="AA359" i="57"/>
  <c r="U359" i="57"/>
  <c r="V359" i="57" s="1"/>
  <c r="H359" i="57"/>
  <c r="I359" i="57" s="1"/>
  <c r="Q359" i="45" s="1"/>
  <c r="AA358" i="57"/>
  <c r="U358" i="57"/>
  <c r="V358" i="57" s="1"/>
  <c r="H358" i="57"/>
  <c r="I358" i="57" s="1"/>
  <c r="Q358" i="45" s="1"/>
  <c r="U357" i="57"/>
  <c r="V357" i="57" s="1"/>
  <c r="H357" i="57"/>
  <c r="I357" i="57" s="1"/>
  <c r="Q357" i="45" s="1"/>
  <c r="U356" i="57"/>
  <c r="V356" i="57" s="1"/>
  <c r="H356" i="57"/>
  <c r="I356" i="57" s="1"/>
  <c r="Q356" i="45" s="1"/>
  <c r="AA355" i="57"/>
  <c r="U355" i="57"/>
  <c r="V355" i="57" s="1"/>
  <c r="H355" i="57"/>
  <c r="I355" i="57" s="1"/>
  <c r="Q355" i="45" s="1"/>
  <c r="AA354" i="57"/>
  <c r="U354" i="57"/>
  <c r="V354" i="57" s="1"/>
  <c r="H354" i="57"/>
  <c r="I354" i="57" s="1"/>
  <c r="Q354" i="45" s="1"/>
  <c r="U353" i="57"/>
  <c r="V353" i="57" s="1"/>
  <c r="H353" i="57"/>
  <c r="I353" i="57" s="1"/>
  <c r="Q353" i="45" s="1"/>
  <c r="U352" i="57"/>
  <c r="V352" i="57" s="1"/>
  <c r="H352" i="57"/>
  <c r="I352" i="57" s="1"/>
  <c r="Q352" i="45" s="1"/>
  <c r="AA351" i="57"/>
  <c r="U351" i="57"/>
  <c r="V351" i="57" s="1"/>
  <c r="H351" i="57"/>
  <c r="I351" i="57" s="1"/>
  <c r="Q351" i="45" s="1"/>
  <c r="AA350" i="57"/>
  <c r="U350" i="57"/>
  <c r="V350" i="57" s="1"/>
  <c r="H350" i="57"/>
  <c r="I350" i="57" s="1"/>
  <c r="Q350" i="45" s="1"/>
  <c r="U349" i="57"/>
  <c r="V349" i="57" s="1"/>
  <c r="H349" i="57"/>
  <c r="I349" i="57" s="1"/>
  <c r="Q349" i="45" s="1"/>
  <c r="U348" i="57"/>
  <c r="V348" i="57" s="1"/>
  <c r="H348" i="57"/>
  <c r="I348" i="57" s="1"/>
  <c r="Q348" i="45" s="1"/>
  <c r="AA347" i="57"/>
  <c r="U347" i="57"/>
  <c r="V347" i="57" s="1"/>
  <c r="H347" i="57"/>
  <c r="I347" i="57" s="1"/>
  <c r="Q347" i="45" s="1"/>
  <c r="AA346" i="57"/>
  <c r="U346" i="57"/>
  <c r="V346" i="57" s="1"/>
  <c r="H346" i="57"/>
  <c r="I346" i="57" s="1"/>
  <c r="Q346" i="45" s="1"/>
  <c r="U345" i="57"/>
  <c r="V345" i="57" s="1"/>
  <c r="H345" i="57"/>
  <c r="I345" i="57" s="1"/>
  <c r="Q345" i="45" s="1"/>
  <c r="U344" i="57"/>
  <c r="V344" i="57" s="1"/>
  <c r="H344" i="57"/>
  <c r="I344" i="57" s="1"/>
  <c r="Q344" i="45" s="1"/>
  <c r="Z343" i="57"/>
  <c r="U343" i="57"/>
  <c r="V343" i="57" s="1"/>
  <c r="H343" i="57"/>
  <c r="U342" i="57"/>
  <c r="H342" i="57"/>
  <c r="I342" i="57" s="1"/>
  <c r="Q342" i="45" s="1"/>
  <c r="U341" i="57"/>
  <c r="Z341" i="57" s="1"/>
  <c r="H341" i="57"/>
  <c r="M341" i="57" s="1"/>
  <c r="Z340" i="57"/>
  <c r="U340" i="57"/>
  <c r="V340" i="57" s="1"/>
  <c r="H340" i="57"/>
  <c r="I340" i="57" s="1"/>
  <c r="Q340" i="45" s="1"/>
  <c r="U339" i="57"/>
  <c r="Z339" i="57" s="1"/>
  <c r="H339" i="57"/>
  <c r="U338" i="57"/>
  <c r="Z338" i="57" s="1"/>
  <c r="M338" i="57"/>
  <c r="H338" i="57"/>
  <c r="U337" i="57"/>
  <c r="Z337" i="57" s="1"/>
  <c r="H337" i="57"/>
  <c r="M337" i="57" s="1"/>
  <c r="U336" i="57"/>
  <c r="Z336" i="57" s="1"/>
  <c r="I336" i="57"/>
  <c r="Q336" i="45" s="1"/>
  <c r="H336" i="57"/>
  <c r="M336" i="57" s="1"/>
  <c r="U335" i="57"/>
  <c r="Z335" i="57" s="1"/>
  <c r="M335" i="57"/>
  <c r="H335" i="57"/>
  <c r="I335" i="57" s="1"/>
  <c r="Q335" i="45" s="1"/>
  <c r="V334" i="57"/>
  <c r="U334" i="57"/>
  <c r="Z334" i="57" s="1"/>
  <c r="H334" i="57"/>
  <c r="AA333" i="57"/>
  <c r="Z333" i="57"/>
  <c r="U333" i="57"/>
  <c r="V333" i="57" s="1"/>
  <c r="H333" i="57"/>
  <c r="I333" i="57" s="1"/>
  <c r="Q333" i="45" s="1"/>
  <c r="U332" i="57"/>
  <c r="Z332" i="57" s="1"/>
  <c r="H332" i="57"/>
  <c r="I332" i="57" s="1"/>
  <c r="Q332" i="45" s="1"/>
  <c r="Z331" i="57"/>
  <c r="V331" i="57"/>
  <c r="U331" i="57"/>
  <c r="H331" i="57"/>
  <c r="I331" i="57" s="1"/>
  <c r="Q331" i="45" s="1"/>
  <c r="U330" i="57"/>
  <c r="Z330" i="57" s="1"/>
  <c r="H330" i="57"/>
  <c r="U329" i="57"/>
  <c r="V329" i="57" s="1"/>
  <c r="H329" i="57"/>
  <c r="U328" i="57"/>
  <c r="V328" i="57" s="1"/>
  <c r="H328" i="57"/>
  <c r="U327" i="57"/>
  <c r="M327" i="57"/>
  <c r="H327" i="57"/>
  <c r="I327" i="57" s="1"/>
  <c r="Q327" i="45" s="1"/>
  <c r="U326" i="57"/>
  <c r="V326" i="57" s="1"/>
  <c r="M326" i="57"/>
  <c r="H326" i="57"/>
  <c r="I326" i="57" s="1"/>
  <c r="Q326" i="45" s="1"/>
  <c r="U325" i="57"/>
  <c r="Z325" i="57" s="1"/>
  <c r="H325" i="57"/>
  <c r="I325" i="57" s="1"/>
  <c r="Q325" i="45" s="1"/>
  <c r="U324" i="57"/>
  <c r="V324" i="57" s="1"/>
  <c r="M324" i="57"/>
  <c r="I324" i="57"/>
  <c r="Q324" i="45" s="1"/>
  <c r="H324" i="57"/>
  <c r="AA324" i="57" s="1"/>
  <c r="U323" i="57"/>
  <c r="Z323" i="57" s="1"/>
  <c r="H323" i="57"/>
  <c r="I323" i="57" s="1"/>
  <c r="Q323" i="45" s="1"/>
  <c r="U322" i="57"/>
  <c r="H322" i="57"/>
  <c r="U321" i="57"/>
  <c r="V321" i="57" s="1"/>
  <c r="H321" i="57"/>
  <c r="M321" i="57" s="1"/>
  <c r="Z320" i="57"/>
  <c r="U320" i="57"/>
  <c r="V320" i="57" s="1"/>
  <c r="H320" i="57"/>
  <c r="AA320" i="57" s="1"/>
  <c r="V319" i="57"/>
  <c r="U319" i="57"/>
  <c r="H319" i="57"/>
  <c r="M319" i="57" s="1"/>
  <c r="Z318" i="57"/>
  <c r="U318" i="57"/>
  <c r="V318" i="57" s="1"/>
  <c r="H318" i="57"/>
  <c r="U317" i="57"/>
  <c r="V317" i="57" s="1"/>
  <c r="I317" i="57"/>
  <c r="Q317" i="45" s="1"/>
  <c r="H317" i="57"/>
  <c r="M317" i="57" s="1"/>
  <c r="U316" i="57"/>
  <c r="H316" i="57"/>
  <c r="AA316" i="57" s="1"/>
  <c r="U315" i="57"/>
  <c r="H315" i="57"/>
  <c r="M315" i="57" s="1"/>
  <c r="AA314" i="57"/>
  <c r="U314" i="57"/>
  <c r="H314" i="57"/>
  <c r="Z313" i="57"/>
  <c r="V313" i="57"/>
  <c r="U313" i="57"/>
  <c r="I313" i="57"/>
  <c r="Q313" i="45" s="1"/>
  <c r="H313" i="57"/>
  <c r="M313" i="57" s="1"/>
  <c r="U312" i="57"/>
  <c r="H312" i="57"/>
  <c r="AA312" i="57" s="1"/>
  <c r="U311" i="57"/>
  <c r="V311" i="57" s="1"/>
  <c r="H311" i="57"/>
  <c r="M311" i="57" s="1"/>
  <c r="AA310" i="57"/>
  <c r="U310" i="57"/>
  <c r="V310" i="57" s="1"/>
  <c r="M310" i="57"/>
  <c r="I310" i="57"/>
  <c r="Q310" i="45" s="1"/>
  <c r="H310" i="57"/>
  <c r="Z309" i="57"/>
  <c r="U309" i="57"/>
  <c r="V309" i="57" s="1"/>
  <c r="H309" i="57"/>
  <c r="M309" i="57" s="1"/>
  <c r="U308" i="57"/>
  <c r="H308" i="57"/>
  <c r="M308" i="57" s="1"/>
  <c r="AA307" i="57"/>
  <c r="Z307" i="57"/>
  <c r="U307" i="57"/>
  <c r="V307" i="57" s="1"/>
  <c r="M307" i="57"/>
  <c r="I307" i="57"/>
  <c r="Q307" i="45" s="1"/>
  <c r="H307" i="57"/>
  <c r="U306" i="57"/>
  <c r="H306" i="57"/>
  <c r="AA305" i="57"/>
  <c r="U305" i="57"/>
  <c r="Z305" i="57" s="1"/>
  <c r="M305" i="57"/>
  <c r="I305" i="57"/>
  <c r="Q305" i="45" s="1"/>
  <c r="H305" i="57"/>
  <c r="U304" i="57"/>
  <c r="M304" i="57"/>
  <c r="H304" i="57"/>
  <c r="I304" i="57" s="1"/>
  <c r="Q304" i="45" s="1"/>
  <c r="U303" i="57"/>
  <c r="I303" i="57"/>
  <c r="Q303" i="45" s="1"/>
  <c r="H303" i="57"/>
  <c r="M303" i="57" s="1"/>
  <c r="U302" i="57"/>
  <c r="V302" i="57" s="1"/>
  <c r="I302" i="57"/>
  <c r="Q302" i="45" s="1"/>
  <c r="H302" i="57"/>
  <c r="M302" i="57" s="1"/>
  <c r="U301" i="57"/>
  <c r="V301" i="57" s="1"/>
  <c r="M301" i="57"/>
  <c r="H301" i="57"/>
  <c r="AA301" i="57" s="1"/>
  <c r="AA300" i="57"/>
  <c r="Z300" i="57"/>
  <c r="U300" i="57"/>
  <c r="V300" i="57" s="1"/>
  <c r="H300" i="57"/>
  <c r="M300" i="57" s="1"/>
  <c r="AA299" i="57"/>
  <c r="Z299" i="57"/>
  <c r="U299" i="57"/>
  <c r="V299" i="57" s="1"/>
  <c r="M299" i="57"/>
  <c r="I299" i="57"/>
  <c r="Q299" i="45" s="1"/>
  <c r="H299" i="57"/>
  <c r="U298" i="57"/>
  <c r="H298" i="57"/>
  <c r="U297" i="57"/>
  <c r="Z297" i="57" s="1"/>
  <c r="H297" i="57"/>
  <c r="M297" i="57" s="1"/>
  <c r="U296" i="57"/>
  <c r="V296" i="57" s="1"/>
  <c r="H296" i="57"/>
  <c r="M296" i="57" s="1"/>
  <c r="U295" i="57"/>
  <c r="H295" i="57"/>
  <c r="M295" i="57" s="1"/>
  <c r="U294" i="57"/>
  <c r="H294" i="57"/>
  <c r="M294" i="57" s="1"/>
  <c r="U293" i="57"/>
  <c r="Z293" i="57" s="1"/>
  <c r="H293" i="57"/>
  <c r="M293" i="57" s="1"/>
  <c r="U292" i="57"/>
  <c r="V292" i="57" s="1"/>
  <c r="H292" i="57"/>
  <c r="Z291" i="57"/>
  <c r="V291" i="57"/>
  <c r="U291" i="57"/>
  <c r="I291" i="57"/>
  <c r="Q291" i="45" s="1"/>
  <c r="H291" i="57"/>
  <c r="AA291" i="57" s="1"/>
  <c r="U290" i="57"/>
  <c r="H290" i="57"/>
  <c r="I290" i="57" s="1"/>
  <c r="Q290" i="45" s="1"/>
  <c r="U289" i="57"/>
  <c r="H289" i="57"/>
  <c r="M289" i="57" s="1"/>
  <c r="U288" i="57"/>
  <c r="H288" i="57"/>
  <c r="M288" i="57" s="1"/>
  <c r="U287" i="57"/>
  <c r="M287" i="57"/>
  <c r="I287" i="57"/>
  <c r="Q287" i="45" s="1"/>
  <c r="H287" i="57"/>
  <c r="U286" i="57"/>
  <c r="AA286" i="57" s="1"/>
  <c r="M286" i="57"/>
  <c r="H286" i="57"/>
  <c r="I286" i="57" s="1"/>
  <c r="Q286" i="45" s="1"/>
  <c r="U285" i="57"/>
  <c r="Z285" i="57" s="1"/>
  <c r="M285" i="57"/>
  <c r="H285" i="57"/>
  <c r="I285" i="57" s="1"/>
  <c r="Q285" i="45" s="1"/>
  <c r="U284" i="57"/>
  <c r="H284" i="57"/>
  <c r="I284" i="57" s="1"/>
  <c r="Q284" i="45" s="1"/>
  <c r="AA283" i="57"/>
  <c r="U283" i="57"/>
  <c r="Z283" i="57" s="1"/>
  <c r="H283" i="57"/>
  <c r="I283" i="57" s="1"/>
  <c r="Q283" i="45" s="1"/>
  <c r="Z282" i="57"/>
  <c r="V282" i="57"/>
  <c r="U282" i="57"/>
  <c r="H282" i="57"/>
  <c r="I282" i="57" s="1"/>
  <c r="Q282" i="45" s="1"/>
  <c r="AA281" i="57"/>
  <c r="V281" i="57"/>
  <c r="U281" i="57"/>
  <c r="Z281" i="57" s="1"/>
  <c r="H281" i="57"/>
  <c r="M281" i="57" s="1"/>
  <c r="AA280" i="57"/>
  <c r="Z280" i="57"/>
  <c r="U280" i="57"/>
  <c r="V280" i="57" s="1"/>
  <c r="H280" i="57"/>
  <c r="I280" i="57" s="1"/>
  <c r="Q280" i="45" s="1"/>
  <c r="U279" i="57"/>
  <c r="Z279" i="57" s="1"/>
  <c r="H279" i="57"/>
  <c r="U278" i="57"/>
  <c r="Z278" i="57" s="1"/>
  <c r="H278" i="57"/>
  <c r="AA278" i="57" s="1"/>
  <c r="U277" i="57"/>
  <c r="Z277" i="57" s="1"/>
  <c r="H277" i="57"/>
  <c r="I277" i="57" s="1"/>
  <c r="Q277" i="45" s="1"/>
  <c r="U276" i="57"/>
  <c r="Z276" i="57" s="1"/>
  <c r="H276" i="57"/>
  <c r="U275" i="57"/>
  <c r="Z275" i="57" s="1"/>
  <c r="H275" i="57"/>
  <c r="AA275" i="57" s="1"/>
  <c r="U274" i="57"/>
  <c r="H274" i="57"/>
  <c r="M274" i="57" s="1"/>
  <c r="U273" i="57"/>
  <c r="I273" i="57"/>
  <c r="Q273" i="45" s="1"/>
  <c r="H273" i="57"/>
  <c r="M273" i="57" s="1"/>
  <c r="U272" i="57"/>
  <c r="H272" i="57"/>
  <c r="U271" i="57"/>
  <c r="Z271" i="57" s="1"/>
  <c r="H271" i="57"/>
  <c r="M271" i="57" s="1"/>
  <c r="U270" i="57"/>
  <c r="H270" i="57"/>
  <c r="Z269" i="57"/>
  <c r="U269" i="57"/>
  <c r="V269" i="57" s="1"/>
  <c r="H269" i="57"/>
  <c r="M269" i="57" s="1"/>
  <c r="V268" i="57"/>
  <c r="U268" i="57"/>
  <c r="Z268" i="57" s="1"/>
  <c r="H268" i="57"/>
  <c r="AA268" i="57" s="1"/>
  <c r="Z267" i="57"/>
  <c r="V267" i="57"/>
  <c r="U267" i="57"/>
  <c r="H267" i="57"/>
  <c r="U266" i="57"/>
  <c r="H266" i="57"/>
  <c r="V265" i="57"/>
  <c r="U265" i="57"/>
  <c r="Z265" i="57" s="1"/>
  <c r="H265" i="57"/>
  <c r="AA265" i="57" s="1"/>
  <c r="U264" i="57"/>
  <c r="Z264" i="57" s="1"/>
  <c r="H264" i="57"/>
  <c r="U263" i="57"/>
  <c r="Z263" i="57" s="1"/>
  <c r="H263" i="57"/>
  <c r="U262" i="57"/>
  <c r="H262" i="57"/>
  <c r="AA262" i="57" s="1"/>
  <c r="Z261" i="57"/>
  <c r="U261" i="57"/>
  <c r="V261" i="57" s="1"/>
  <c r="H261" i="57"/>
  <c r="AA261" i="57" s="1"/>
  <c r="Z260" i="57"/>
  <c r="U260" i="57"/>
  <c r="V260" i="57" s="1"/>
  <c r="H260" i="57"/>
  <c r="Z259" i="57"/>
  <c r="U259" i="57"/>
  <c r="V259" i="57" s="1"/>
  <c r="H259" i="57"/>
  <c r="M259" i="57" s="1"/>
  <c r="Z258" i="57"/>
  <c r="U258" i="57"/>
  <c r="H258" i="57"/>
  <c r="I258" i="57" s="1"/>
  <c r="Q258" i="45" s="1"/>
  <c r="U257" i="57"/>
  <c r="AA257" i="57" s="1"/>
  <c r="I257" i="57"/>
  <c r="Q257" i="45" s="1"/>
  <c r="H257" i="57"/>
  <c r="M257" i="57" s="1"/>
  <c r="Z256" i="57"/>
  <c r="V256" i="57"/>
  <c r="U256" i="57"/>
  <c r="H256" i="57"/>
  <c r="M256" i="57" s="1"/>
  <c r="Z255" i="57"/>
  <c r="V255" i="57"/>
  <c r="U255" i="57"/>
  <c r="H255" i="57"/>
  <c r="V254" i="57"/>
  <c r="U254" i="57"/>
  <c r="Z254" i="57" s="1"/>
  <c r="H254" i="57"/>
  <c r="V253" i="57"/>
  <c r="U253" i="57"/>
  <c r="Z253" i="57" s="1"/>
  <c r="H253" i="57"/>
  <c r="U252" i="57"/>
  <c r="I252" i="57"/>
  <c r="Q252" i="45" s="1"/>
  <c r="H252" i="57"/>
  <c r="M252" i="57" s="1"/>
  <c r="V251" i="57"/>
  <c r="U251" i="57"/>
  <c r="Z251" i="57" s="1"/>
  <c r="H251" i="57"/>
  <c r="AA251" i="57" s="1"/>
  <c r="U250" i="57"/>
  <c r="V250" i="57" s="1"/>
  <c r="M250" i="57"/>
  <c r="H250" i="57"/>
  <c r="I250" i="57" s="1"/>
  <c r="Q250" i="45" s="1"/>
  <c r="V249" i="57"/>
  <c r="U249" i="57"/>
  <c r="Z249" i="57" s="1"/>
  <c r="H249" i="57"/>
  <c r="M249" i="57" s="1"/>
  <c r="Z248" i="57"/>
  <c r="V248" i="57"/>
  <c r="U248" i="57"/>
  <c r="H248" i="57"/>
  <c r="Z247" i="57"/>
  <c r="V247" i="57"/>
  <c r="U247" i="57"/>
  <c r="H247" i="57"/>
  <c r="I247" i="57" s="1"/>
  <c r="Q247" i="45" s="1"/>
  <c r="V246" i="57"/>
  <c r="U246" i="57"/>
  <c r="Z246" i="57" s="1"/>
  <c r="H246" i="57"/>
  <c r="I246" i="57" s="1"/>
  <c r="Q246" i="45" s="1"/>
  <c r="Z245" i="57"/>
  <c r="U245" i="57"/>
  <c r="V245" i="57" s="1"/>
  <c r="H245" i="57"/>
  <c r="AA245" i="57" s="1"/>
  <c r="V244" i="57"/>
  <c r="U244" i="57"/>
  <c r="Z244" i="57" s="1"/>
  <c r="H244" i="57"/>
  <c r="AA244" i="57" s="1"/>
  <c r="AA243" i="57"/>
  <c r="Z243" i="57"/>
  <c r="U243" i="57"/>
  <c r="V243" i="57" s="1"/>
  <c r="M243" i="57"/>
  <c r="I243" i="57"/>
  <c r="Q243" i="45" s="1"/>
  <c r="H243" i="57"/>
  <c r="V242" i="57"/>
  <c r="U242" i="57"/>
  <c r="Z242" i="57" s="1"/>
  <c r="H242" i="57"/>
  <c r="I242" i="57" s="1"/>
  <c r="Q242" i="45" s="1"/>
  <c r="Z241" i="57"/>
  <c r="U241" i="57"/>
  <c r="V241" i="57" s="1"/>
  <c r="H241" i="57"/>
  <c r="I241" i="57" s="1"/>
  <c r="Q241" i="45" s="1"/>
  <c r="Z240" i="57"/>
  <c r="U240" i="57"/>
  <c r="V240" i="57" s="1"/>
  <c r="H240" i="57"/>
  <c r="U239" i="57"/>
  <c r="AA239" i="57" s="1"/>
  <c r="M239" i="57"/>
  <c r="H239" i="57"/>
  <c r="I239" i="57" s="1"/>
  <c r="Q239" i="45" s="1"/>
  <c r="U238" i="57"/>
  <c r="H238" i="57"/>
  <c r="Z237" i="57"/>
  <c r="U237" i="57"/>
  <c r="V237" i="57" s="1"/>
  <c r="M237" i="57"/>
  <c r="I237" i="57"/>
  <c r="Q237" i="45" s="1"/>
  <c r="H237" i="57"/>
  <c r="U236" i="57"/>
  <c r="Z236" i="57" s="1"/>
  <c r="H236" i="57"/>
  <c r="Z235" i="57"/>
  <c r="U235" i="57"/>
  <c r="V235" i="57" s="1"/>
  <c r="H235" i="57"/>
  <c r="AA235" i="57" s="1"/>
  <c r="U234" i="57"/>
  <c r="V234" i="57" s="1"/>
  <c r="H234" i="57"/>
  <c r="M234" i="57" s="1"/>
  <c r="Z233" i="57"/>
  <c r="U233" i="57"/>
  <c r="V233" i="57" s="1"/>
  <c r="H233" i="57"/>
  <c r="AA232" i="57"/>
  <c r="V232" i="57"/>
  <c r="U232" i="57"/>
  <c r="Z232" i="57" s="1"/>
  <c r="H232" i="57"/>
  <c r="V231" i="57"/>
  <c r="U231" i="57"/>
  <c r="Z231" i="57" s="1"/>
  <c r="H231" i="57"/>
  <c r="I231" i="57" s="1"/>
  <c r="Q231" i="45" s="1"/>
  <c r="U230" i="57"/>
  <c r="Z230" i="57" s="1"/>
  <c r="H230" i="57"/>
  <c r="U229" i="57"/>
  <c r="Z229" i="57" s="1"/>
  <c r="H229" i="57"/>
  <c r="AA229" i="57" s="1"/>
  <c r="U228" i="57"/>
  <c r="H228" i="57"/>
  <c r="U227" i="57"/>
  <c r="H227" i="57"/>
  <c r="U226" i="57"/>
  <c r="Z226" i="57" s="1"/>
  <c r="I226" i="57"/>
  <c r="Q226" i="45" s="1"/>
  <c r="H226" i="57"/>
  <c r="U225" i="57"/>
  <c r="Z225" i="57" s="1"/>
  <c r="M225" i="57"/>
  <c r="I225" i="57"/>
  <c r="Q225" i="45" s="1"/>
  <c r="H225" i="57"/>
  <c r="U224" i="57"/>
  <c r="V224" i="57" s="1"/>
  <c r="I224" i="57"/>
  <c r="Q224" i="45" s="1"/>
  <c r="H224" i="57"/>
  <c r="M224" i="57" s="1"/>
  <c r="U223" i="57"/>
  <c r="Z223" i="57" s="1"/>
  <c r="H223" i="57"/>
  <c r="I223" i="57" s="1"/>
  <c r="Q223" i="45" s="1"/>
  <c r="U222" i="57"/>
  <c r="Z222" i="57" s="1"/>
  <c r="H222" i="57"/>
  <c r="M222" i="57" s="1"/>
  <c r="U221" i="57"/>
  <c r="V221" i="57" s="1"/>
  <c r="I221" i="57"/>
  <c r="Q221" i="45" s="1"/>
  <c r="H221" i="57"/>
  <c r="M221" i="57" s="1"/>
  <c r="V220" i="57"/>
  <c r="U220" i="57"/>
  <c r="Z220" i="57" s="1"/>
  <c r="H220" i="57"/>
  <c r="M220" i="57" s="1"/>
  <c r="Z219" i="57"/>
  <c r="V219" i="57"/>
  <c r="U219" i="57"/>
  <c r="H219" i="57"/>
  <c r="Z218" i="57"/>
  <c r="U218" i="57"/>
  <c r="V218" i="57" s="1"/>
  <c r="H218" i="57"/>
  <c r="U217" i="57"/>
  <c r="V217" i="57" s="1"/>
  <c r="I217" i="57"/>
  <c r="Q217" i="45" s="1"/>
  <c r="H217" i="57"/>
  <c r="U216" i="57"/>
  <c r="Z216" i="57" s="1"/>
  <c r="H216" i="57"/>
  <c r="U215" i="57"/>
  <c r="V215" i="57" s="1"/>
  <c r="H215" i="57"/>
  <c r="AA215" i="57" s="1"/>
  <c r="U214" i="57"/>
  <c r="H214" i="57"/>
  <c r="U213" i="57"/>
  <c r="H213" i="57"/>
  <c r="AA213" i="57" s="1"/>
  <c r="U212" i="57"/>
  <c r="Z212" i="57" s="1"/>
  <c r="H212" i="57"/>
  <c r="U211" i="57"/>
  <c r="Z211" i="57" s="1"/>
  <c r="H211" i="57"/>
  <c r="U210" i="57"/>
  <c r="V210" i="57" s="1"/>
  <c r="H210" i="57"/>
  <c r="U209" i="57"/>
  <c r="V209" i="57" s="1"/>
  <c r="M209" i="57"/>
  <c r="I209" i="57"/>
  <c r="Q209" i="45" s="1"/>
  <c r="H209" i="57"/>
  <c r="U208" i="57"/>
  <c r="V208" i="57" s="1"/>
  <c r="I208" i="57"/>
  <c r="Q208" i="45" s="1"/>
  <c r="H208" i="57"/>
  <c r="M208" i="57" s="1"/>
  <c r="U207" i="57"/>
  <c r="V207" i="57" s="1"/>
  <c r="M207" i="57"/>
  <c r="H207" i="57"/>
  <c r="I207" i="57" s="1"/>
  <c r="Q207" i="45" s="1"/>
  <c r="U206" i="57"/>
  <c r="Z206" i="57" s="1"/>
  <c r="H206" i="57"/>
  <c r="M206" i="57" s="1"/>
  <c r="U205" i="57"/>
  <c r="Z205" i="57" s="1"/>
  <c r="I205" i="57"/>
  <c r="Q205" i="45" s="1"/>
  <c r="H205" i="57"/>
  <c r="M205" i="57" s="1"/>
  <c r="Z204" i="57"/>
  <c r="V204" i="57"/>
  <c r="U204" i="57"/>
  <c r="H204" i="57"/>
  <c r="M204" i="57" s="1"/>
  <c r="Z203" i="57"/>
  <c r="V203" i="57"/>
  <c r="U203" i="57"/>
  <c r="H203" i="57"/>
  <c r="U202" i="57"/>
  <c r="V202" i="57" s="1"/>
  <c r="I202" i="57"/>
  <c r="Q202" i="45" s="1"/>
  <c r="H202" i="57"/>
  <c r="U201" i="57"/>
  <c r="V201" i="57" s="1"/>
  <c r="H201" i="57"/>
  <c r="U200" i="57"/>
  <c r="Z200" i="57" s="1"/>
  <c r="H200" i="57"/>
  <c r="M200" i="57" s="1"/>
  <c r="U199" i="57"/>
  <c r="Z199" i="57" s="1"/>
  <c r="H199" i="57"/>
  <c r="M199" i="57" s="1"/>
  <c r="U198" i="57"/>
  <c r="Z198" i="57" s="1"/>
  <c r="H198" i="57"/>
  <c r="I198" i="57" s="1"/>
  <c r="Q198" i="45" s="1"/>
  <c r="Z197" i="57"/>
  <c r="V197" i="57"/>
  <c r="U197" i="57"/>
  <c r="H197" i="57"/>
  <c r="AA197" i="57" s="1"/>
  <c r="U196" i="57"/>
  <c r="I196" i="57"/>
  <c r="Q196" i="45" s="1"/>
  <c r="H196" i="57"/>
  <c r="M196" i="57" s="1"/>
  <c r="U195" i="57"/>
  <c r="Z195" i="57" s="1"/>
  <c r="H195" i="57"/>
  <c r="U194" i="57"/>
  <c r="V194" i="57" s="1"/>
  <c r="H194" i="57"/>
  <c r="M194" i="57" s="1"/>
  <c r="U193" i="57"/>
  <c r="V193" i="57" s="1"/>
  <c r="H193" i="57"/>
  <c r="M193" i="57" s="1"/>
  <c r="U192" i="57"/>
  <c r="H192" i="57"/>
  <c r="M192" i="57" s="1"/>
  <c r="U191" i="57"/>
  <c r="Z191" i="57" s="1"/>
  <c r="H191" i="57"/>
  <c r="U190" i="57"/>
  <c r="V190" i="57" s="1"/>
  <c r="H190" i="57"/>
  <c r="AA190" i="57" s="1"/>
  <c r="U189" i="57"/>
  <c r="Z189" i="57" s="1"/>
  <c r="H189" i="57"/>
  <c r="I189" i="57" s="1"/>
  <c r="Q189" i="45" s="1"/>
  <c r="Z188" i="57"/>
  <c r="U188" i="57"/>
  <c r="V188" i="57" s="1"/>
  <c r="H188" i="57"/>
  <c r="Z187" i="57"/>
  <c r="U187" i="57"/>
  <c r="V187" i="57" s="1"/>
  <c r="I187" i="57"/>
  <c r="Q187" i="45" s="1"/>
  <c r="H187" i="57"/>
  <c r="U186" i="57"/>
  <c r="V186" i="57" s="1"/>
  <c r="H186" i="57"/>
  <c r="M186" i="57" s="1"/>
  <c r="U185" i="57"/>
  <c r="V185" i="57" s="1"/>
  <c r="I185" i="57"/>
  <c r="Q185" i="45" s="1"/>
  <c r="H185" i="57"/>
  <c r="M185" i="57" s="1"/>
  <c r="U184" i="57"/>
  <c r="Z184" i="57" s="1"/>
  <c r="H184" i="57"/>
  <c r="V183" i="57"/>
  <c r="U183" i="57"/>
  <c r="Z183" i="57" s="1"/>
  <c r="H183" i="57"/>
  <c r="U182" i="57"/>
  <c r="Z182" i="57" s="1"/>
  <c r="I182" i="57"/>
  <c r="Q182" i="45" s="1"/>
  <c r="H182" i="57"/>
  <c r="U181" i="57"/>
  <c r="Z181" i="57" s="1"/>
  <c r="H181" i="57"/>
  <c r="AA181" i="57" s="1"/>
  <c r="U180" i="57"/>
  <c r="V180" i="57" s="1"/>
  <c r="I180" i="57"/>
  <c r="Q180" i="45" s="1"/>
  <c r="H180" i="57"/>
  <c r="AA180" i="57" s="1"/>
  <c r="U179" i="57"/>
  <c r="V179" i="57" s="1"/>
  <c r="H179" i="57"/>
  <c r="U178" i="57"/>
  <c r="M178" i="57"/>
  <c r="H178" i="57"/>
  <c r="I178" i="57" s="1"/>
  <c r="Q178" i="45" s="1"/>
  <c r="U177" i="57"/>
  <c r="M177" i="57"/>
  <c r="H177" i="57"/>
  <c r="I177" i="57" s="1"/>
  <c r="Q177" i="45" s="1"/>
  <c r="Z176" i="57"/>
  <c r="U176" i="57"/>
  <c r="H176" i="57"/>
  <c r="M176" i="57" s="1"/>
  <c r="U175" i="57"/>
  <c r="V175" i="57" s="1"/>
  <c r="H175" i="57"/>
  <c r="I175" i="57" s="1"/>
  <c r="Q175" i="45" s="1"/>
  <c r="U174" i="57"/>
  <c r="AA174" i="57" s="1"/>
  <c r="M174" i="57"/>
  <c r="H174" i="57"/>
  <c r="I174" i="57" s="1"/>
  <c r="Q174" i="45" s="1"/>
  <c r="AA173" i="57"/>
  <c r="U173" i="57"/>
  <c r="V173" i="57" s="1"/>
  <c r="H173" i="57"/>
  <c r="U172" i="57"/>
  <c r="V172" i="57" s="1"/>
  <c r="M172" i="57"/>
  <c r="H172" i="57"/>
  <c r="I172" i="57" s="1"/>
  <c r="Q172" i="45" s="1"/>
  <c r="U171" i="57"/>
  <c r="V171" i="57" s="1"/>
  <c r="H171" i="57"/>
  <c r="U170" i="57"/>
  <c r="I170" i="57"/>
  <c r="Q170" i="45" s="1"/>
  <c r="H170" i="57"/>
  <c r="M170" i="57" s="1"/>
  <c r="U169" i="57"/>
  <c r="I169" i="57"/>
  <c r="Q169" i="45" s="1"/>
  <c r="H169" i="57"/>
  <c r="M169" i="57" s="1"/>
  <c r="U168" i="57"/>
  <c r="V168" i="57" s="1"/>
  <c r="M168" i="57"/>
  <c r="I168" i="57"/>
  <c r="Q168" i="45" s="1"/>
  <c r="H168" i="57"/>
  <c r="AA168" i="57" s="1"/>
  <c r="U167" i="57"/>
  <c r="H167" i="57"/>
  <c r="I167" i="57" s="1"/>
  <c r="Q167" i="45" s="1"/>
  <c r="U166" i="57"/>
  <c r="AA166" i="57" s="1"/>
  <c r="M166" i="57"/>
  <c r="H166" i="57"/>
  <c r="I166" i="57" s="1"/>
  <c r="Q166" i="45" s="1"/>
  <c r="AA165" i="57"/>
  <c r="U165" i="57"/>
  <c r="V165" i="57" s="1"/>
  <c r="H165" i="57"/>
  <c r="M165" i="57" s="1"/>
  <c r="U164" i="57"/>
  <c r="V164" i="57" s="1"/>
  <c r="M164" i="57"/>
  <c r="H164" i="57"/>
  <c r="I164" i="57" s="1"/>
  <c r="Q164" i="45" s="1"/>
  <c r="U163" i="57"/>
  <c r="H163" i="57"/>
  <c r="M163" i="57" s="1"/>
  <c r="U162" i="57"/>
  <c r="Z162" i="57" s="1"/>
  <c r="H162" i="57"/>
  <c r="M162" i="57" s="1"/>
  <c r="Z161" i="57"/>
  <c r="U161" i="57"/>
  <c r="V161" i="57" s="1"/>
  <c r="H161" i="57"/>
  <c r="AA161" i="57" s="1"/>
  <c r="U160" i="57"/>
  <c r="Z160" i="57" s="1"/>
  <c r="H160" i="57"/>
  <c r="V159" i="57"/>
  <c r="U159" i="57"/>
  <c r="Z159" i="57" s="1"/>
  <c r="H159" i="57"/>
  <c r="U158" i="57"/>
  <c r="Z158" i="57" s="1"/>
  <c r="H158" i="57"/>
  <c r="M158" i="57" s="1"/>
  <c r="U157" i="57"/>
  <c r="Z157" i="57" s="1"/>
  <c r="H157" i="57"/>
  <c r="AA157" i="57" s="1"/>
  <c r="U156" i="57"/>
  <c r="Z156" i="57" s="1"/>
  <c r="I156" i="57"/>
  <c r="Q156" i="45" s="1"/>
  <c r="H156" i="57"/>
  <c r="AA156" i="57" s="1"/>
  <c r="U155" i="57"/>
  <c r="Z155" i="57" s="1"/>
  <c r="H155" i="57"/>
  <c r="U154" i="57"/>
  <c r="Z154" i="57" s="1"/>
  <c r="H154" i="57"/>
  <c r="M154" i="57" s="1"/>
  <c r="U153" i="57"/>
  <c r="Z153" i="57" s="1"/>
  <c r="H153" i="57"/>
  <c r="AA153" i="57" s="1"/>
  <c r="U152" i="57"/>
  <c r="Z152" i="57" s="1"/>
  <c r="I152" i="57"/>
  <c r="Q152" i="45" s="1"/>
  <c r="H152" i="57"/>
  <c r="AA152" i="57" s="1"/>
  <c r="U151" i="57"/>
  <c r="Z151" i="57" s="1"/>
  <c r="H151" i="57"/>
  <c r="U150" i="57"/>
  <c r="Z150" i="57" s="1"/>
  <c r="H150" i="57"/>
  <c r="M150" i="57" s="1"/>
  <c r="Z149" i="57"/>
  <c r="U149" i="57"/>
  <c r="V149" i="57" s="1"/>
  <c r="H149" i="57"/>
  <c r="AA149" i="57" s="1"/>
  <c r="U148" i="57"/>
  <c r="Z148" i="57" s="1"/>
  <c r="H148" i="57"/>
  <c r="V147" i="57"/>
  <c r="U147" i="57"/>
  <c r="Z147" i="57" s="1"/>
  <c r="H147" i="57"/>
  <c r="U146" i="57"/>
  <c r="Z146" i="57" s="1"/>
  <c r="H146" i="57"/>
  <c r="M146" i="57" s="1"/>
  <c r="V145" i="57"/>
  <c r="U145" i="57"/>
  <c r="Z145" i="57" s="1"/>
  <c r="H145" i="57"/>
  <c r="AA145" i="57" s="1"/>
  <c r="U144" i="57"/>
  <c r="Z144" i="57" s="1"/>
  <c r="H144" i="57"/>
  <c r="U143" i="57"/>
  <c r="Z143" i="57" s="1"/>
  <c r="H143" i="57"/>
  <c r="M143" i="57" s="1"/>
  <c r="U142" i="57"/>
  <c r="Z142" i="57" s="1"/>
  <c r="H142" i="57"/>
  <c r="I142" i="57" s="1"/>
  <c r="Q142" i="45" s="1"/>
  <c r="Z141" i="57"/>
  <c r="U141" i="57"/>
  <c r="V141" i="57" s="1"/>
  <c r="H141" i="57"/>
  <c r="Z140" i="57"/>
  <c r="U140" i="57"/>
  <c r="V140" i="57" s="1"/>
  <c r="H140" i="57"/>
  <c r="Z139" i="57"/>
  <c r="V139" i="57"/>
  <c r="U139" i="57"/>
  <c r="H139" i="57"/>
  <c r="I139" i="57" s="1"/>
  <c r="Q139" i="45" s="1"/>
  <c r="U138" i="57"/>
  <c r="Z138" i="57" s="1"/>
  <c r="H138" i="57"/>
  <c r="V137" i="57"/>
  <c r="U137" i="57"/>
  <c r="Z137" i="57" s="1"/>
  <c r="H137" i="57"/>
  <c r="U136" i="57"/>
  <c r="M136" i="57"/>
  <c r="I136" i="57"/>
  <c r="Q136" i="45" s="1"/>
  <c r="H136" i="57"/>
  <c r="Z135" i="57"/>
  <c r="V135" i="57"/>
  <c r="U135" i="57"/>
  <c r="H135" i="57"/>
  <c r="I135" i="57" s="1"/>
  <c r="Q135" i="45" s="1"/>
  <c r="U134" i="57"/>
  <c r="V134" i="57" s="1"/>
  <c r="H134" i="57"/>
  <c r="I134" i="57" s="1"/>
  <c r="Q134" i="45" s="1"/>
  <c r="U133" i="57"/>
  <c r="Z133" i="57" s="1"/>
  <c r="H133" i="57"/>
  <c r="M133" i="57" s="1"/>
  <c r="U132" i="57"/>
  <c r="V132" i="57" s="1"/>
  <c r="H132" i="57"/>
  <c r="Z131" i="57"/>
  <c r="U131" i="57"/>
  <c r="V131" i="57" s="1"/>
  <c r="H131" i="57"/>
  <c r="U130" i="57"/>
  <c r="Z130" i="57" s="1"/>
  <c r="H130" i="57"/>
  <c r="V129" i="57"/>
  <c r="U129" i="57"/>
  <c r="Z129" i="57" s="1"/>
  <c r="H129" i="57"/>
  <c r="V128" i="57"/>
  <c r="U128" i="57"/>
  <c r="H128" i="57"/>
  <c r="M128" i="57" s="1"/>
  <c r="U127" i="57"/>
  <c r="AA127" i="57" s="1"/>
  <c r="M127" i="57"/>
  <c r="H127" i="57"/>
  <c r="I127" i="57" s="1"/>
  <c r="Q127" i="45" s="1"/>
  <c r="U126" i="57"/>
  <c r="V126" i="57" s="1"/>
  <c r="H126" i="57"/>
  <c r="I126" i="57" s="1"/>
  <c r="Q126" i="45" s="1"/>
  <c r="V125" i="57"/>
  <c r="U125" i="57"/>
  <c r="Z125" i="57" s="1"/>
  <c r="H125" i="57"/>
  <c r="M125" i="57" s="1"/>
  <c r="Z124" i="57"/>
  <c r="U124" i="57"/>
  <c r="V124" i="57" s="1"/>
  <c r="H124" i="57"/>
  <c r="V123" i="57"/>
  <c r="U123" i="57"/>
  <c r="Z123" i="57" s="1"/>
  <c r="H123" i="57"/>
  <c r="I123" i="57" s="1"/>
  <c r="Q123" i="45" s="1"/>
  <c r="U122" i="57"/>
  <c r="Z122" i="57" s="1"/>
  <c r="H122" i="57"/>
  <c r="Z121" i="57"/>
  <c r="U121" i="57"/>
  <c r="V121" i="57" s="1"/>
  <c r="H121" i="57"/>
  <c r="V120" i="57"/>
  <c r="U120" i="57"/>
  <c r="I120" i="57"/>
  <c r="Q120" i="45" s="1"/>
  <c r="H120" i="57"/>
  <c r="M120" i="57" s="1"/>
  <c r="V119" i="57"/>
  <c r="U119" i="57"/>
  <c r="Z119" i="57" s="1"/>
  <c r="H119" i="57"/>
  <c r="I119" i="57" s="1"/>
  <c r="Q119" i="45" s="1"/>
  <c r="U118" i="57"/>
  <c r="Z118" i="57" s="1"/>
  <c r="H118" i="57"/>
  <c r="I118" i="57" s="1"/>
  <c r="Q118" i="45" s="1"/>
  <c r="V117" i="57"/>
  <c r="U117" i="57"/>
  <c r="Z117" i="57" s="1"/>
  <c r="H117" i="57"/>
  <c r="M117" i="57" s="1"/>
  <c r="Z116" i="57"/>
  <c r="U116" i="57"/>
  <c r="V116" i="57" s="1"/>
  <c r="H116" i="57"/>
  <c r="Z115" i="57"/>
  <c r="V115" i="57"/>
  <c r="U115" i="57"/>
  <c r="H115" i="57"/>
  <c r="M115" i="57" s="1"/>
  <c r="U114" i="57"/>
  <c r="Z114" i="57" s="1"/>
  <c r="H114" i="57"/>
  <c r="AA114" i="57" s="1"/>
  <c r="Z113" i="57"/>
  <c r="U113" i="57"/>
  <c r="V113" i="57" s="1"/>
  <c r="I113" i="57"/>
  <c r="Q113" i="45" s="1"/>
  <c r="H113" i="57"/>
  <c r="U112" i="57"/>
  <c r="V112" i="57" s="1"/>
  <c r="M112" i="57"/>
  <c r="I112" i="57"/>
  <c r="Q112" i="45" s="1"/>
  <c r="H112" i="57"/>
  <c r="Z111" i="57"/>
  <c r="V111" i="57"/>
  <c r="U111" i="57"/>
  <c r="H111" i="57"/>
  <c r="I111" i="57" s="1"/>
  <c r="Q111" i="45" s="1"/>
  <c r="U110" i="57"/>
  <c r="H110" i="57"/>
  <c r="M110" i="57" s="1"/>
  <c r="Z109" i="57"/>
  <c r="U109" i="57"/>
  <c r="V109" i="57" s="1"/>
  <c r="H109" i="57"/>
  <c r="M109" i="57" s="1"/>
  <c r="U108" i="57"/>
  <c r="V108" i="57" s="1"/>
  <c r="H108" i="57"/>
  <c r="M108" i="57" s="1"/>
  <c r="Z107" i="57"/>
  <c r="U107" i="57"/>
  <c r="V107" i="57" s="1"/>
  <c r="H107" i="57"/>
  <c r="AA107" i="57" s="1"/>
  <c r="U106" i="57"/>
  <c r="H106" i="57"/>
  <c r="AA106" i="57" s="1"/>
  <c r="Z105" i="57"/>
  <c r="U105" i="57"/>
  <c r="V105" i="57" s="1"/>
  <c r="H105" i="57"/>
  <c r="U104" i="57"/>
  <c r="H104" i="57"/>
  <c r="M104" i="57" s="1"/>
  <c r="U103" i="57"/>
  <c r="AA103" i="57" s="1"/>
  <c r="M103" i="57"/>
  <c r="H103" i="57"/>
  <c r="I103" i="57" s="1"/>
  <c r="Q103" i="45" s="1"/>
  <c r="U102" i="57"/>
  <c r="H102" i="57"/>
  <c r="I102" i="57" s="1"/>
  <c r="Q102" i="45" s="1"/>
  <c r="U101" i="57"/>
  <c r="Z101" i="57" s="1"/>
  <c r="H101" i="57"/>
  <c r="AA101" i="57" s="1"/>
  <c r="U100" i="57"/>
  <c r="H100" i="57"/>
  <c r="M100" i="57" s="1"/>
  <c r="AA99" i="57"/>
  <c r="U99" i="57"/>
  <c r="V99" i="57" s="1"/>
  <c r="H99" i="57"/>
  <c r="I99" i="57" s="1"/>
  <c r="Q99" i="45" s="1"/>
  <c r="U98" i="57"/>
  <c r="M98" i="57"/>
  <c r="I98" i="57"/>
  <c r="Q98" i="45" s="1"/>
  <c r="H98" i="57"/>
  <c r="U97" i="57"/>
  <c r="AA97" i="57" s="1"/>
  <c r="H97" i="57"/>
  <c r="I97" i="57" s="1"/>
  <c r="Q97" i="45" s="1"/>
  <c r="U96" i="57"/>
  <c r="H96" i="57"/>
  <c r="M96" i="57" s="1"/>
  <c r="AA95" i="57"/>
  <c r="U95" i="57"/>
  <c r="V95" i="57" s="1"/>
  <c r="H95" i="57"/>
  <c r="I95" i="57" s="1"/>
  <c r="Q95" i="45" s="1"/>
  <c r="U94" i="57"/>
  <c r="H94" i="57"/>
  <c r="U93" i="57"/>
  <c r="AA93" i="57" s="1"/>
  <c r="H93" i="57"/>
  <c r="I93" i="57" s="1"/>
  <c r="Q93" i="45" s="1"/>
  <c r="U92" i="57"/>
  <c r="H92" i="57"/>
  <c r="M92" i="57" s="1"/>
  <c r="U91" i="57"/>
  <c r="V91" i="57" s="1"/>
  <c r="H91" i="57"/>
  <c r="M91" i="57" s="1"/>
  <c r="U90" i="57"/>
  <c r="H90" i="57"/>
  <c r="M90" i="57" s="1"/>
  <c r="U89" i="57"/>
  <c r="V89" i="57" s="1"/>
  <c r="I89" i="57"/>
  <c r="Q89" i="45" s="1"/>
  <c r="H89" i="57"/>
  <c r="M89" i="57" s="1"/>
  <c r="U88" i="57"/>
  <c r="H88" i="57"/>
  <c r="U87" i="57"/>
  <c r="I87" i="57"/>
  <c r="Q87" i="45" s="1"/>
  <c r="H87" i="57"/>
  <c r="M87" i="57" s="1"/>
  <c r="U86" i="57"/>
  <c r="M86" i="57"/>
  <c r="H86" i="57"/>
  <c r="I86" i="57" s="1"/>
  <c r="Q86" i="45" s="1"/>
  <c r="U85" i="57"/>
  <c r="V85" i="57" s="1"/>
  <c r="H85" i="57"/>
  <c r="I85" i="57" s="1"/>
  <c r="Q85" i="45" s="1"/>
  <c r="U84" i="57"/>
  <c r="H84" i="57"/>
  <c r="U83" i="57"/>
  <c r="H83" i="57"/>
  <c r="I83" i="57" s="1"/>
  <c r="Q83" i="45" s="1"/>
  <c r="U82" i="57"/>
  <c r="H82" i="57"/>
  <c r="I82" i="57" s="1"/>
  <c r="Q82" i="45" s="1"/>
  <c r="U81" i="57"/>
  <c r="V81" i="57" s="1"/>
  <c r="H81" i="57"/>
  <c r="I81" i="57" s="1"/>
  <c r="Q81" i="45" s="1"/>
  <c r="U80" i="57"/>
  <c r="H80" i="57"/>
  <c r="U79" i="57"/>
  <c r="H79" i="57"/>
  <c r="I79" i="57" s="1"/>
  <c r="Q79" i="45" s="1"/>
  <c r="U78" i="57"/>
  <c r="H78" i="57"/>
  <c r="I78" i="57" s="1"/>
  <c r="Q78" i="45" s="1"/>
  <c r="AA77" i="57"/>
  <c r="Z77" i="57"/>
  <c r="U77" i="57"/>
  <c r="V77" i="57" s="1"/>
  <c r="H77" i="57"/>
  <c r="I77" i="57" s="1"/>
  <c r="Q77" i="45" s="1"/>
  <c r="U76" i="57"/>
  <c r="H76" i="57"/>
  <c r="U75" i="57"/>
  <c r="H75" i="57"/>
  <c r="I75" i="57" s="1"/>
  <c r="Q75" i="45" s="1"/>
  <c r="Z74" i="57"/>
  <c r="U74" i="57"/>
  <c r="V74" i="57" s="1"/>
  <c r="H74" i="57"/>
  <c r="M74" i="57" s="1"/>
  <c r="Z73" i="57"/>
  <c r="V73" i="57"/>
  <c r="U73" i="57"/>
  <c r="H73" i="57"/>
  <c r="M73" i="57" s="1"/>
  <c r="Z72" i="57"/>
  <c r="V72" i="57"/>
  <c r="U72" i="57"/>
  <c r="H72" i="57"/>
  <c r="AA72" i="57" s="1"/>
  <c r="U71" i="57"/>
  <c r="V71" i="57" s="1"/>
  <c r="H71" i="57"/>
  <c r="M71" i="57" s="1"/>
  <c r="Z70" i="57"/>
  <c r="U70" i="57"/>
  <c r="V70" i="57" s="1"/>
  <c r="H70" i="57"/>
  <c r="AA69" i="57"/>
  <c r="U69" i="57"/>
  <c r="V69" i="57" s="1"/>
  <c r="H69" i="57"/>
  <c r="U68" i="57"/>
  <c r="V68" i="57" s="1"/>
  <c r="I68" i="57"/>
  <c r="Q68" i="45" s="1"/>
  <c r="H68" i="57"/>
  <c r="U67" i="57"/>
  <c r="Z67" i="57" s="1"/>
  <c r="H67" i="57"/>
  <c r="U66" i="57"/>
  <c r="Z66" i="57" s="1"/>
  <c r="M66" i="57"/>
  <c r="H66" i="57"/>
  <c r="U65" i="57"/>
  <c r="H65" i="57"/>
  <c r="U64" i="57"/>
  <c r="H64" i="57"/>
  <c r="AA64" i="57" s="1"/>
  <c r="U63" i="57"/>
  <c r="I63" i="57"/>
  <c r="Q63" i="45" s="1"/>
  <c r="H63" i="57"/>
  <c r="U62" i="57"/>
  <c r="Z62" i="57" s="1"/>
  <c r="M62" i="57"/>
  <c r="H62" i="57"/>
  <c r="I62" i="57" s="1"/>
  <c r="Q62" i="45" s="1"/>
  <c r="Z61" i="57"/>
  <c r="V61" i="57"/>
  <c r="U61" i="57"/>
  <c r="H61" i="57"/>
  <c r="M61" i="57" s="1"/>
  <c r="U60" i="57"/>
  <c r="V60" i="57" s="1"/>
  <c r="H60" i="57"/>
  <c r="I60" i="57" s="1"/>
  <c r="Q60" i="45" s="1"/>
  <c r="Z59" i="57"/>
  <c r="U59" i="57"/>
  <c r="V59" i="57" s="1"/>
  <c r="H59" i="57"/>
  <c r="M59" i="57" s="1"/>
  <c r="Z58" i="57"/>
  <c r="U58" i="57"/>
  <c r="V58" i="57" s="1"/>
  <c r="H58" i="57"/>
  <c r="M58" i="57" s="1"/>
  <c r="U57" i="57"/>
  <c r="Z57" i="57" s="1"/>
  <c r="H57" i="57"/>
  <c r="M57" i="57" s="1"/>
  <c r="U56" i="57"/>
  <c r="Z56" i="57" s="1"/>
  <c r="H56" i="57"/>
  <c r="U55" i="57"/>
  <c r="V55" i="57" s="1"/>
  <c r="H55" i="57"/>
  <c r="M55" i="57" s="1"/>
  <c r="U54" i="57"/>
  <c r="V54" i="57" s="1"/>
  <c r="H54" i="57"/>
  <c r="U53" i="57"/>
  <c r="V53" i="57" s="1"/>
  <c r="H53" i="57"/>
  <c r="U52" i="57"/>
  <c r="V52" i="57" s="1"/>
  <c r="H52" i="57"/>
  <c r="I52" i="57" s="1"/>
  <c r="Q52" i="45" s="1"/>
  <c r="U51" i="57"/>
  <c r="Z51" i="57" s="1"/>
  <c r="H51" i="57"/>
  <c r="U50" i="57"/>
  <c r="Z50" i="57" s="1"/>
  <c r="H50" i="57"/>
  <c r="U49" i="57"/>
  <c r="H49" i="57"/>
  <c r="I49" i="57" s="1"/>
  <c r="Q49" i="45" s="1"/>
  <c r="U48" i="57"/>
  <c r="M48" i="57"/>
  <c r="H48" i="57"/>
  <c r="I48" i="57" s="1"/>
  <c r="Q48" i="45" s="1"/>
  <c r="V47" i="57"/>
  <c r="U47" i="57"/>
  <c r="Z47" i="57" s="1"/>
  <c r="H47" i="57"/>
  <c r="I47" i="57" s="1"/>
  <c r="Q47" i="45" s="1"/>
  <c r="U46" i="57"/>
  <c r="M46" i="57"/>
  <c r="I46" i="57"/>
  <c r="Q46" i="45" s="1"/>
  <c r="H46" i="57"/>
  <c r="U45" i="57"/>
  <c r="I45" i="57"/>
  <c r="Q45" i="45" s="1"/>
  <c r="H45" i="57"/>
  <c r="M45" i="57" s="1"/>
  <c r="U44" i="57"/>
  <c r="V44" i="57" s="1"/>
  <c r="M44" i="57"/>
  <c r="H44" i="57"/>
  <c r="I44" i="57" s="1"/>
  <c r="Q44" i="45" s="1"/>
  <c r="U43" i="57"/>
  <c r="V43" i="57" s="1"/>
  <c r="H43" i="57"/>
  <c r="M43" i="57" s="1"/>
  <c r="U42" i="57"/>
  <c r="Z42" i="57" s="1"/>
  <c r="H42" i="57"/>
  <c r="M42" i="57" s="1"/>
  <c r="Z41" i="57"/>
  <c r="U41" i="57"/>
  <c r="V41" i="57" s="1"/>
  <c r="H41" i="57"/>
  <c r="M41" i="57" s="1"/>
  <c r="Z40" i="57"/>
  <c r="U40" i="57"/>
  <c r="V40" i="57" s="1"/>
  <c r="H40" i="57"/>
  <c r="AA40" i="57" s="1"/>
  <c r="U39" i="57"/>
  <c r="V39" i="57" s="1"/>
  <c r="H39" i="57"/>
  <c r="M39" i="57" s="1"/>
  <c r="Z38" i="57"/>
  <c r="U38" i="57"/>
  <c r="V38" i="57" s="1"/>
  <c r="H38" i="57"/>
  <c r="V37" i="57"/>
  <c r="U37" i="57"/>
  <c r="Z37" i="57" s="1"/>
  <c r="H37" i="57"/>
  <c r="U36" i="57"/>
  <c r="Z36" i="57" s="1"/>
  <c r="I36" i="57"/>
  <c r="Q36" i="45" s="1"/>
  <c r="H36" i="57"/>
  <c r="U35" i="57"/>
  <c r="Z35" i="57" s="1"/>
  <c r="I35" i="57"/>
  <c r="Q35" i="45" s="1"/>
  <c r="H35" i="57"/>
  <c r="U34" i="57"/>
  <c r="Z34" i="57" s="1"/>
  <c r="H34" i="57"/>
  <c r="U33" i="57"/>
  <c r="I33" i="57"/>
  <c r="Q33" i="45" s="1"/>
  <c r="H33" i="57"/>
  <c r="U32" i="57"/>
  <c r="H32" i="57"/>
  <c r="U31" i="57"/>
  <c r="Z31" i="57" s="1"/>
  <c r="H31" i="57"/>
  <c r="I31" i="57" s="1"/>
  <c r="Q31" i="45" s="1"/>
  <c r="U30" i="57"/>
  <c r="Z30" i="57" s="1"/>
  <c r="M30" i="57"/>
  <c r="H30" i="57"/>
  <c r="I30" i="57" s="1"/>
  <c r="Q30" i="45" s="1"/>
  <c r="Z29" i="57"/>
  <c r="V29" i="57"/>
  <c r="U29" i="57"/>
  <c r="H29" i="57"/>
  <c r="M29" i="57" s="1"/>
  <c r="Z28" i="57"/>
  <c r="U28" i="57"/>
  <c r="V28" i="57" s="1"/>
  <c r="M28" i="57"/>
  <c r="H28" i="57"/>
  <c r="I28" i="57" s="1"/>
  <c r="Q28" i="45" s="1"/>
  <c r="U27" i="57"/>
  <c r="H27" i="57"/>
  <c r="M27" i="57" s="1"/>
  <c r="Z26" i="57"/>
  <c r="V26" i="57"/>
  <c r="U26" i="57"/>
  <c r="H26" i="57"/>
  <c r="M26" i="57" s="1"/>
  <c r="U25" i="57"/>
  <c r="Z25" i="57" s="1"/>
  <c r="H25" i="57"/>
  <c r="M25" i="57" s="1"/>
  <c r="U24" i="57"/>
  <c r="Z24" i="57" s="1"/>
  <c r="H24" i="57"/>
  <c r="U23" i="57"/>
  <c r="V23" i="57" s="1"/>
  <c r="H23" i="57"/>
  <c r="M23" i="57" s="1"/>
  <c r="U22" i="57"/>
  <c r="V22" i="57" s="1"/>
  <c r="H22" i="57"/>
  <c r="AA21" i="57"/>
  <c r="U21" i="57"/>
  <c r="V21" i="57" s="1"/>
  <c r="H21" i="57"/>
  <c r="U20" i="57"/>
  <c r="V20" i="57" s="1"/>
  <c r="I20" i="57"/>
  <c r="Q20" i="45" s="1"/>
  <c r="H20" i="57"/>
  <c r="U19" i="57"/>
  <c r="Z19" i="57" s="1"/>
  <c r="H19" i="57"/>
  <c r="U18" i="57"/>
  <c r="Z18" i="57" s="1"/>
  <c r="H18" i="57"/>
  <c r="AA18" i="57" s="1"/>
  <c r="U17" i="57"/>
  <c r="H17" i="57"/>
  <c r="U16" i="57"/>
  <c r="Z16" i="57" s="1"/>
  <c r="H16" i="57"/>
  <c r="Z15" i="57"/>
  <c r="U15" i="57"/>
  <c r="V15" i="57" s="1"/>
  <c r="H15" i="57"/>
  <c r="I15" i="57" s="1"/>
  <c r="Q15" i="45" s="1"/>
  <c r="Z14" i="57"/>
  <c r="V14" i="57"/>
  <c r="U14" i="57"/>
  <c r="I14" i="57"/>
  <c r="Q14" i="45" s="1"/>
  <c r="H14" i="57"/>
  <c r="M14" i="57" s="1"/>
  <c r="U13" i="57"/>
  <c r="V13" i="57" s="1"/>
  <c r="I13" i="57"/>
  <c r="Q13" i="45" s="1"/>
  <c r="H13" i="57"/>
  <c r="M13" i="57" s="1"/>
  <c r="U12" i="57"/>
  <c r="M12" i="57"/>
  <c r="H12" i="57"/>
  <c r="U11" i="57"/>
  <c r="Z11" i="57" s="1"/>
  <c r="H11" i="57"/>
  <c r="AA11" i="57" s="1"/>
  <c r="Z10" i="57"/>
  <c r="U10" i="57"/>
  <c r="V10" i="57" s="1"/>
  <c r="H10" i="57"/>
  <c r="I10" i="57" s="1"/>
  <c r="Q10" i="45" s="1"/>
  <c r="Z9" i="57"/>
  <c r="U9" i="57"/>
  <c r="V9" i="57" s="1"/>
  <c r="H9" i="57"/>
  <c r="Z8" i="57"/>
  <c r="V8" i="57"/>
  <c r="U8" i="57"/>
  <c r="H8" i="57"/>
  <c r="I8" i="57" s="1"/>
  <c r="Q8" i="45" s="1"/>
  <c r="U7" i="57"/>
  <c r="V7" i="57" s="1"/>
  <c r="M7" i="57"/>
  <c r="H7" i="57"/>
  <c r="Z6" i="57"/>
  <c r="V6" i="57"/>
  <c r="U6" i="57"/>
  <c r="I6" i="57"/>
  <c r="Q6" i="45" s="1"/>
  <c r="H6" i="57"/>
  <c r="AA6" i="57" s="1"/>
  <c r="U5" i="57"/>
  <c r="I5" i="57"/>
  <c r="Q5" i="45" s="1"/>
  <c r="H5" i="57"/>
  <c r="M5" i="57" s="1"/>
  <c r="AR4" i="57"/>
  <c r="AS4" i="57" s="1"/>
  <c r="AT4" i="57" s="1"/>
  <c r="AU4" i="57" s="1"/>
  <c r="AV4" i="57" s="1"/>
  <c r="AD4" i="57"/>
  <c r="AE4" i="57" s="1"/>
  <c r="AF4" i="57" s="1"/>
  <c r="AG4" i="57" s="1"/>
  <c r="AH4" i="57" s="1"/>
  <c r="U4" i="57"/>
  <c r="M4" i="57"/>
  <c r="H4" i="57"/>
  <c r="I4" i="57" s="1"/>
  <c r="Q4" i="45" s="1"/>
  <c r="U369" i="56"/>
  <c r="V369" i="56" s="1"/>
  <c r="N369" i="56"/>
  <c r="I369" i="56"/>
  <c r="H369" i="56"/>
  <c r="A369" i="56"/>
  <c r="AA368" i="56"/>
  <c r="U368" i="56"/>
  <c r="V368" i="56" s="1"/>
  <c r="H368" i="56"/>
  <c r="I368" i="56" s="1"/>
  <c r="U367" i="56"/>
  <c r="AA367" i="56" s="1"/>
  <c r="H367" i="56"/>
  <c r="I367" i="56" s="1"/>
  <c r="P367" i="45" s="1"/>
  <c r="U366" i="56"/>
  <c r="V366" i="56" s="1"/>
  <c r="H366" i="56"/>
  <c r="I366" i="56" s="1"/>
  <c r="P366" i="45" s="1"/>
  <c r="U365" i="56"/>
  <c r="V365" i="56" s="1"/>
  <c r="H365" i="56"/>
  <c r="I365" i="56" s="1"/>
  <c r="P365" i="45" s="1"/>
  <c r="U364" i="56"/>
  <c r="H364" i="56"/>
  <c r="I364" i="56" s="1"/>
  <c r="P364" i="45" s="1"/>
  <c r="V363" i="56"/>
  <c r="U363" i="56"/>
  <c r="AA363" i="56" s="1"/>
  <c r="H363" i="56"/>
  <c r="I363" i="56" s="1"/>
  <c r="P363" i="45" s="1"/>
  <c r="U362" i="56"/>
  <c r="V362" i="56" s="1"/>
  <c r="H362" i="56"/>
  <c r="I362" i="56" s="1"/>
  <c r="P362" i="45" s="1"/>
  <c r="U361" i="56"/>
  <c r="V361" i="56" s="1"/>
  <c r="H361" i="56"/>
  <c r="I361" i="56" s="1"/>
  <c r="P361" i="45" s="1"/>
  <c r="U360" i="56"/>
  <c r="H360" i="56"/>
  <c r="I360" i="56" s="1"/>
  <c r="P360" i="45" s="1"/>
  <c r="U359" i="56"/>
  <c r="V359" i="56" s="1"/>
  <c r="H359" i="56"/>
  <c r="U358" i="56"/>
  <c r="V358" i="56" s="1"/>
  <c r="H358" i="56"/>
  <c r="U357" i="56"/>
  <c r="V357" i="56" s="1"/>
  <c r="H357" i="56"/>
  <c r="U356" i="56"/>
  <c r="V356" i="56" s="1"/>
  <c r="H356" i="56"/>
  <c r="U355" i="56"/>
  <c r="V355" i="56" s="1"/>
  <c r="H355" i="56"/>
  <c r="I355" i="56" s="1"/>
  <c r="P355" i="45" s="1"/>
  <c r="V354" i="56"/>
  <c r="U354" i="56"/>
  <c r="H354" i="56"/>
  <c r="I354" i="56" s="1"/>
  <c r="P354" i="45" s="1"/>
  <c r="U353" i="56"/>
  <c r="V353" i="56" s="1"/>
  <c r="H353" i="56"/>
  <c r="U352" i="56"/>
  <c r="V352" i="56" s="1"/>
  <c r="H352" i="56"/>
  <c r="U351" i="56"/>
  <c r="V351" i="56" s="1"/>
  <c r="H351" i="56"/>
  <c r="I351" i="56" s="1"/>
  <c r="P351" i="45" s="1"/>
  <c r="V350" i="56"/>
  <c r="U350" i="56"/>
  <c r="H350" i="56"/>
  <c r="I350" i="56" s="1"/>
  <c r="P350" i="45" s="1"/>
  <c r="U349" i="56"/>
  <c r="V349" i="56" s="1"/>
  <c r="H349" i="56"/>
  <c r="U348" i="56"/>
  <c r="V348" i="56" s="1"/>
  <c r="H348" i="56"/>
  <c r="U347" i="56"/>
  <c r="V347" i="56" s="1"/>
  <c r="H347" i="56"/>
  <c r="I347" i="56" s="1"/>
  <c r="P347" i="45" s="1"/>
  <c r="V346" i="56"/>
  <c r="U346" i="56"/>
  <c r="H346" i="56"/>
  <c r="I346" i="56" s="1"/>
  <c r="P346" i="45" s="1"/>
  <c r="U345" i="56"/>
  <c r="V345" i="56" s="1"/>
  <c r="H345" i="56"/>
  <c r="U344" i="56"/>
  <c r="V344" i="56" s="1"/>
  <c r="I344" i="56"/>
  <c r="P344" i="45" s="1"/>
  <c r="H344" i="56"/>
  <c r="AA344" i="56" s="1"/>
  <c r="Z343" i="56"/>
  <c r="V343" i="56"/>
  <c r="U343" i="56"/>
  <c r="H343" i="56"/>
  <c r="M343" i="56" s="1"/>
  <c r="Z342" i="56"/>
  <c r="U342" i="56"/>
  <c r="V342" i="56" s="1"/>
  <c r="M342" i="56"/>
  <c r="I342" i="56"/>
  <c r="P342" i="45" s="1"/>
  <c r="H342" i="56"/>
  <c r="U341" i="56"/>
  <c r="H341" i="56"/>
  <c r="U340" i="56"/>
  <c r="AA340" i="56" s="1"/>
  <c r="M340" i="56"/>
  <c r="H340" i="56"/>
  <c r="I340" i="56" s="1"/>
  <c r="P340" i="45" s="1"/>
  <c r="Z339" i="56"/>
  <c r="U339" i="56"/>
  <c r="V339" i="56" s="1"/>
  <c r="H339" i="56"/>
  <c r="Z338" i="56"/>
  <c r="V338" i="56"/>
  <c r="U338" i="56"/>
  <c r="I338" i="56"/>
  <c r="P338" i="45" s="1"/>
  <c r="H338" i="56"/>
  <c r="AA338" i="56" s="1"/>
  <c r="U337" i="56"/>
  <c r="Z337" i="56" s="1"/>
  <c r="I337" i="56"/>
  <c r="P337" i="45" s="1"/>
  <c r="H337" i="56"/>
  <c r="M337" i="56" s="1"/>
  <c r="V336" i="56"/>
  <c r="U336" i="56"/>
  <c r="Z336" i="56" s="1"/>
  <c r="H336" i="56"/>
  <c r="AA336" i="56" s="1"/>
  <c r="Z335" i="56"/>
  <c r="U335" i="56"/>
  <c r="V335" i="56" s="1"/>
  <c r="I335" i="56"/>
  <c r="P335" i="45" s="1"/>
  <c r="H335" i="56"/>
  <c r="AA335" i="56" s="1"/>
  <c r="V334" i="56"/>
  <c r="U334" i="56"/>
  <c r="Z334" i="56" s="1"/>
  <c r="H334" i="56"/>
  <c r="AA334" i="56" s="1"/>
  <c r="U333" i="56"/>
  <c r="H333" i="56"/>
  <c r="M333" i="56" s="1"/>
  <c r="AA332" i="56"/>
  <c r="Z332" i="56"/>
  <c r="U332" i="56"/>
  <c r="V332" i="56" s="1"/>
  <c r="M332" i="56"/>
  <c r="I332" i="56"/>
  <c r="P332" i="45" s="1"/>
  <c r="H332" i="56"/>
  <c r="U331" i="56"/>
  <c r="V331" i="56" s="1"/>
  <c r="H331" i="56"/>
  <c r="U330" i="56"/>
  <c r="Z330" i="56" s="1"/>
  <c r="M330" i="56"/>
  <c r="I330" i="56"/>
  <c r="P330" i="45" s="1"/>
  <c r="H330" i="56"/>
  <c r="AA330" i="56" s="1"/>
  <c r="U329" i="56"/>
  <c r="V329" i="56" s="1"/>
  <c r="H329" i="56"/>
  <c r="U328" i="56"/>
  <c r="I328" i="56"/>
  <c r="P328" i="45" s="1"/>
  <c r="H328" i="56"/>
  <c r="M328" i="56" s="1"/>
  <c r="U327" i="56"/>
  <c r="V327" i="56" s="1"/>
  <c r="I327" i="56"/>
  <c r="P327" i="45" s="1"/>
  <c r="H327" i="56"/>
  <c r="M327" i="56" s="1"/>
  <c r="U326" i="56"/>
  <c r="AA326" i="56" s="1"/>
  <c r="M326" i="56"/>
  <c r="H326" i="56"/>
  <c r="I326" i="56" s="1"/>
  <c r="P326" i="45" s="1"/>
  <c r="U325" i="56"/>
  <c r="H325" i="56"/>
  <c r="V324" i="56"/>
  <c r="U324" i="56"/>
  <c r="Z324" i="56" s="1"/>
  <c r="H324" i="56"/>
  <c r="AA324" i="56" s="1"/>
  <c r="AA323" i="56"/>
  <c r="U323" i="56"/>
  <c r="H323" i="56"/>
  <c r="I323" i="56" s="1"/>
  <c r="P323" i="45" s="1"/>
  <c r="AA322" i="56"/>
  <c r="V322" i="56"/>
  <c r="U322" i="56"/>
  <c r="Z322" i="56" s="1"/>
  <c r="I322" i="56"/>
  <c r="P322" i="45" s="1"/>
  <c r="H322" i="56"/>
  <c r="M322" i="56" s="1"/>
  <c r="U321" i="56"/>
  <c r="V321" i="56" s="1"/>
  <c r="H321" i="56"/>
  <c r="M321" i="56" s="1"/>
  <c r="U320" i="56"/>
  <c r="V320" i="56" s="1"/>
  <c r="I320" i="56"/>
  <c r="P320" i="45" s="1"/>
  <c r="H320" i="56"/>
  <c r="M320" i="56" s="1"/>
  <c r="U319" i="56"/>
  <c r="V319" i="56" s="1"/>
  <c r="M319" i="56"/>
  <c r="I319" i="56"/>
  <c r="P319" i="45" s="1"/>
  <c r="H319" i="56"/>
  <c r="U318" i="56"/>
  <c r="AA318" i="56" s="1"/>
  <c r="M318" i="56"/>
  <c r="H318" i="56"/>
  <c r="I318" i="56" s="1"/>
  <c r="P318" i="45" s="1"/>
  <c r="Z317" i="56"/>
  <c r="U317" i="56"/>
  <c r="V317" i="56" s="1"/>
  <c r="H317" i="56"/>
  <c r="Z316" i="56"/>
  <c r="V316" i="56"/>
  <c r="U316" i="56"/>
  <c r="I316" i="56"/>
  <c r="P316" i="45" s="1"/>
  <c r="H316" i="56"/>
  <c r="AA316" i="56" s="1"/>
  <c r="U315" i="56"/>
  <c r="Z315" i="56" s="1"/>
  <c r="H315" i="56"/>
  <c r="U314" i="56"/>
  <c r="Z314" i="56" s="1"/>
  <c r="H314" i="56"/>
  <c r="U313" i="56"/>
  <c r="Z313" i="56" s="1"/>
  <c r="H313" i="56"/>
  <c r="M313" i="56" s="1"/>
  <c r="U312" i="56"/>
  <c r="H312" i="56"/>
  <c r="M312" i="56" s="1"/>
  <c r="AA311" i="56"/>
  <c r="U311" i="56"/>
  <c r="Z311" i="56" s="1"/>
  <c r="H311" i="56"/>
  <c r="M311" i="56" s="1"/>
  <c r="U310" i="56"/>
  <c r="Z310" i="56" s="1"/>
  <c r="M310" i="56"/>
  <c r="H310" i="56"/>
  <c r="Z309" i="56"/>
  <c r="V309" i="56"/>
  <c r="U309" i="56"/>
  <c r="H309" i="56"/>
  <c r="M309" i="56" s="1"/>
  <c r="V308" i="56"/>
  <c r="U308" i="56"/>
  <c r="Z308" i="56" s="1"/>
  <c r="H308" i="56"/>
  <c r="V307" i="56"/>
  <c r="U307" i="56"/>
  <c r="Z307" i="56" s="1"/>
  <c r="H307" i="56"/>
  <c r="V306" i="56"/>
  <c r="U306" i="56"/>
  <c r="Z306" i="56" s="1"/>
  <c r="H306" i="56"/>
  <c r="M306" i="56" s="1"/>
  <c r="U305" i="56"/>
  <c r="V305" i="56" s="1"/>
  <c r="I305" i="56"/>
  <c r="P305" i="45" s="1"/>
  <c r="H305" i="56"/>
  <c r="M305" i="56" s="1"/>
  <c r="U304" i="56"/>
  <c r="V304" i="56" s="1"/>
  <c r="H304" i="56"/>
  <c r="AA303" i="56"/>
  <c r="U303" i="56"/>
  <c r="H303" i="56"/>
  <c r="U302" i="56"/>
  <c r="H302" i="56"/>
  <c r="U301" i="56"/>
  <c r="Z301" i="56" s="1"/>
  <c r="H301" i="56"/>
  <c r="U300" i="56"/>
  <c r="Z300" i="56" s="1"/>
  <c r="H300" i="56"/>
  <c r="U299" i="56"/>
  <c r="H299" i="56"/>
  <c r="M299" i="56" s="1"/>
  <c r="Z298" i="56"/>
  <c r="U298" i="56"/>
  <c r="V298" i="56" s="1"/>
  <c r="I298" i="56"/>
  <c r="P298" i="45" s="1"/>
  <c r="H298" i="56"/>
  <c r="M298" i="56" s="1"/>
  <c r="U297" i="56"/>
  <c r="Z297" i="56" s="1"/>
  <c r="I297" i="56"/>
  <c r="P297" i="45" s="1"/>
  <c r="H297" i="56"/>
  <c r="U296" i="56"/>
  <c r="Z296" i="56" s="1"/>
  <c r="M296" i="56"/>
  <c r="I296" i="56"/>
  <c r="P296" i="45" s="1"/>
  <c r="H296" i="56"/>
  <c r="U295" i="56"/>
  <c r="V295" i="56" s="1"/>
  <c r="I295" i="56"/>
  <c r="P295" i="45" s="1"/>
  <c r="H295" i="56"/>
  <c r="M295" i="56" s="1"/>
  <c r="V294" i="56"/>
  <c r="U294" i="56"/>
  <c r="Z294" i="56" s="1"/>
  <c r="H294" i="56"/>
  <c r="M294" i="56" s="1"/>
  <c r="Z293" i="56"/>
  <c r="V293" i="56"/>
  <c r="U293" i="56"/>
  <c r="H293" i="56"/>
  <c r="Z292" i="56"/>
  <c r="V292" i="56"/>
  <c r="U292" i="56"/>
  <c r="H292" i="56"/>
  <c r="Z291" i="56"/>
  <c r="V291" i="56"/>
  <c r="U291" i="56"/>
  <c r="I291" i="56"/>
  <c r="P291" i="45" s="1"/>
  <c r="H291" i="56"/>
  <c r="AA291" i="56" s="1"/>
  <c r="U290" i="56"/>
  <c r="Z290" i="56" s="1"/>
  <c r="H290" i="56"/>
  <c r="U289" i="56"/>
  <c r="Z289" i="56" s="1"/>
  <c r="M289" i="56"/>
  <c r="H289" i="56"/>
  <c r="Z288" i="56"/>
  <c r="V288" i="56"/>
  <c r="U288" i="56"/>
  <c r="H288" i="56"/>
  <c r="M288" i="56" s="1"/>
  <c r="Z287" i="56"/>
  <c r="U287" i="56"/>
  <c r="V287" i="56" s="1"/>
  <c r="H287" i="56"/>
  <c r="U286" i="56"/>
  <c r="AA286" i="56" s="1"/>
  <c r="I286" i="56"/>
  <c r="P286" i="45" s="1"/>
  <c r="H286" i="56"/>
  <c r="M286" i="56" s="1"/>
  <c r="V285" i="56"/>
  <c r="U285" i="56"/>
  <c r="Z285" i="56" s="1"/>
  <c r="H285" i="56"/>
  <c r="AA285" i="56" s="1"/>
  <c r="Z284" i="56"/>
  <c r="U284" i="56"/>
  <c r="V284" i="56" s="1"/>
  <c r="H284" i="56"/>
  <c r="I284" i="56" s="1"/>
  <c r="P284" i="45" s="1"/>
  <c r="Z283" i="56"/>
  <c r="U283" i="56"/>
  <c r="V283" i="56" s="1"/>
  <c r="H283" i="56"/>
  <c r="U282" i="56"/>
  <c r="H282" i="56"/>
  <c r="V281" i="56"/>
  <c r="U281" i="56"/>
  <c r="Z281" i="56" s="1"/>
  <c r="H281" i="56"/>
  <c r="U280" i="56"/>
  <c r="H280" i="56"/>
  <c r="U279" i="56"/>
  <c r="Z279" i="56" s="1"/>
  <c r="H279" i="56"/>
  <c r="U278" i="56"/>
  <c r="Z278" i="56" s="1"/>
  <c r="H278" i="56"/>
  <c r="M278" i="56" s="1"/>
  <c r="Z277" i="56"/>
  <c r="U277" i="56"/>
  <c r="V277" i="56" s="1"/>
  <c r="H277" i="56"/>
  <c r="AA276" i="56"/>
  <c r="Z276" i="56"/>
  <c r="U276" i="56"/>
  <c r="V276" i="56" s="1"/>
  <c r="M276" i="56"/>
  <c r="I276" i="56"/>
  <c r="P276" i="45" s="1"/>
  <c r="H276" i="56"/>
  <c r="U275" i="56"/>
  <c r="H275" i="56"/>
  <c r="U274" i="56"/>
  <c r="H274" i="56"/>
  <c r="M274" i="56" s="1"/>
  <c r="AA273" i="56"/>
  <c r="U273" i="56"/>
  <c r="V273" i="56" s="1"/>
  <c r="H273" i="56"/>
  <c r="I273" i="56" s="1"/>
  <c r="P273" i="45" s="1"/>
  <c r="AA272" i="56"/>
  <c r="Z272" i="56"/>
  <c r="U272" i="56"/>
  <c r="V272" i="56" s="1"/>
  <c r="M272" i="56"/>
  <c r="I272" i="56"/>
  <c r="P272" i="45" s="1"/>
  <c r="H272" i="56"/>
  <c r="Z271" i="56"/>
  <c r="U271" i="56"/>
  <c r="V271" i="56" s="1"/>
  <c r="H271" i="56"/>
  <c r="M271" i="56" s="1"/>
  <c r="AA270" i="56"/>
  <c r="U270" i="56"/>
  <c r="V270" i="56" s="1"/>
  <c r="M270" i="56"/>
  <c r="I270" i="56"/>
  <c r="P270" i="45" s="1"/>
  <c r="H270" i="56"/>
  <c r="U269" i="56"/>
  <c r="V269" i="56" s="1"/>
  <c r="H269" i="56"/>
  <c r="V268" i="56"/>
  <c r="U268" i="56"/>
  <c r="Z268" i="56" s="1"/>
  <c r="H268" i="56"/>
  <c r="AA268" i="56" s="1"/>
  <c r="U267" i="56"/>
  <c r="H267" i="56"/>
  <c r="I267" i="56" s="1"/>
  <c r="P267" i="45" s="1"/>
  <c r="V266" i="56"/>
  <c r="U266" i="56"/>
  <c r="H266" i="56"/>
  <c r="M266" i="56" s="1"/>
  <c r="U265" i="56"/>
  <c r="V265" i="56" s="1"/>
  <c r="M265" i="56"/>
  <c r="H265" i="56"/>
  <c r="I265" i="56" s="1"/>
  <c r="P265" i="45" s="1"/>
  <c r="V264" i="56"/>
  <c r="U264" i="56"/>
  <c r="Z264" i="56" s="1"/>
  <c r="H264" i="56"/>
  <c r="AA264" i="56" s="1"/>
  <c r="Z263" i="56"/>
  <c r="U263" i="56"/>
  <c r="V263" i="56" s="1"/>
  <c r="I263" i="56"/>
  <c r="P263" i="45" s="1"/>
  <c r="H263" i="56"/>
  <c r="M263" i="56" s="1"/>
  <c r="U262" i="56"/>
  <c r="M262" i="56"/>
  <c r="H262" i="56"/>
  <c r="AA261" i="56"/>
  <c r="Z261" i="56"/>
  <c r="U261" i="56"/>
  <c r="V261" i="56" s="1"/>
  <c r="H261" i="56"/>
  <c r="U260" i="56"/>
  <c r="M260" i="56"/>
  <c r="H260" i="56"/>
  <c r="I260" i="56" s="1"/>
  <c r="P260" i="45" s="1"/>
  <c r="U259" i="56"/>
  <c r="M259" i="56"/>
  <c r="H259" i="56"/>
  <c r="U258" i="56"/>
  <c r="M258" i="56"/>
  <c r="H258" i="56"/>
  <c r="I258" i="56" s="1"/>
  <c r="P258" i="45" s="1"/>
  <c r="AA257" i="56"/>
  <c r="Z257" i="56"/>
  <c r="U257" i="56"/>
  <c r="V257" i="56" s="1"/>
  <c r="I257" i="56"/>
  <c r="P257" i="45" s="1"/>
  <c r="H257" i="56"/>
  <c r="M257" i="56" s="1"/>
  <c r="U256" i="56"/>
  <c r="V256" i="56" s="1"/>
  <c r="M256" i="56"/>
  <c r="I256" i="56"/>
  <c r="P256" i="45" s="1"/>
  <c r="H256" i="56"/>
  <c r="U255" i="56"/>
  <c r="M255" i="56"/>
  <c r="I255" i="56"/>
  <c r="P255" i="45" s="1"/>
  <c r="H255" i="56"/>
  <c r="Z254" i="56"/>
  <c r="V254" i="56"/>
  <c r="U254" i="56"/>
  <c r="I254" i="56"/>
  <c r="P254" i="45" s="1"/>
  <c r="H254" i="56"/>
  <c r="AA254" i="56" s="1"/>
  <c r="U253" i="56"/>
  <c r="V253" i="56" s="1"/>
  <c r="M253" i="56"/>
  <c r="I253" i="56"/>
  <c r="P253" i="45" s="1"/>
  <c r="H253" i="56"/>
  <c r="U252" i="56"/>
  <c r="M252" i="56"/>
  <c r="I252" i="56"/>
  <c r="P252" i="45" s="1"/>
  <c r="H252" i="56"/>
  <c r="U251" i="56"/>
  <c r="V251" i="56" s="1"/>
  <c r="M251" i="56"/>
  <c r="I251" i="56"/>
  <c r="P251" i="45" s="1"/>
  <c r="H251" i="56"/>
  <c r="V250" i="56"/>
  <c r="U250" i="56"/>
  <c r="Z250" i="56" s="1"/>
  <c r="H250" i="56"/>
  <c r="U249" i="56"/>
  <c r="V249" i="56" s="1"/>
  <c r="I249" i="56"/>
  <c r="P249" i="45" s="1"/>
  <c r="H249" i="56"/>
  <c r="M249" i="56" s="1"/>
  <c r="V248" i="56"/>
  <c r="U248" i="56"/>
  <c r="Z248" i="56" s="1"/>
  <c r="H248" i="56"/>
  <c r="U247" i="56"/>
  <c r="V247" i="56" s="1"/>
  <c r="H247" i="56"/>
  <c r="V246" i="56"/>
  <c r="U246" i="56"/>
  <c r="Z246" i="56" s="1"/>
  <c r="H246" i="56"/>
  <c r="Z245" i="56"/>
  <c r="U245" i="56"/>
  <c r="V245" i="56" s="1"/>
  <c r="I245" i="56"/>
  <c r="P245" i="45" s="1"/>
  <c r="H245" i="56"/>
  <c r="AA245" i="56" s="1"/>
  <c r="U244" i="56"/>
  <c r="I244" i="56"/>
  <c r="P244" i="45" s="1"/>
  <c r="H244" i="56"/>
  <c r="M244" i="56" s="1"/>
  <c r="U243" i="56"/>
  <c r="V243" i="56" s="1"/>
  <c r="I243" i="56"/>
  <c r="P243" i="45" s="1"/>
  <c r="H243" i="56"/>
  <c r="M243" i="56" s="1"/>
  <c r="U242" i="56"/>
  <c r="M242" i="56"/>
  <c r="H242" i="56"/>
  <c r="I242" i="56" s="1"/>
  <c r="P242" i="45" s="1"/>
  <c r="U241" i="56"/>
  <c r="V241" i="56" s="1"/>
  <c r="I241" i="56"/>
  <c r="P241" i="45" s="1"/>
  <c r="H241" i="56"/>
  <c r="M241" i="56" s="1"/>
  <c r="Z240" i="56"/>
  <c r="V240" i="56"/>
  <c r="U240" i="56"/>
  <c r="I240" i="56"/>
  <c r="P240" i="45" s="1"/>
  <c r="H240" i="56"/>
  <c r="AA240" i="56" s="1"/>
  <c r="U239" i="56"/>
  <c r="V239" i="56" s="1"/>
  <c r="H239" i="56"/>
  <c r="AA238" i="56"/>
  <c r="V238" i="56"/>
  <c r="U238" i="56"/>
  <c r="Z238" i="56" s="1"/>
  <c r="I238" i="56"/>
  <c r="P238" i="45" s="1"/>
  <c r="H238" i="56"/>
  <c r="M238" i="56" s="1"/>
  <c r="U237" i="56"/>
  <c r="V237" i="56" s="1"/>
  <c r="M237" i="56"/>
  <c r="H237" i="56"/>
  <c r="AA237" i="56" s="1"/>
  <c r="U236" i="56"/>
  <c r="I236" i="56"/>
  <c r="P236" i="45" s="1"/>
  <c r="H236" i="56"/>
  <c r="M236" i="56" s="1"/>
  <c r="U235" i="56"/>
  <c r="Z235" i="56" s="1"/>
  <c r="I235" i="56"/>
  <c r="P235" i="45" s="1"/>
  <c r="H235" i="56"/>
  <c r="M235" i="56" s="1"/>
  <c r="U234" i="56"/>
  <c r="H234" i="56"/>
  <c r="V233" i="56"/>
  <c r="U233" i="56"/>
  <c r="Z233" i="56" s="1"/>
  <c r="H233" i="56"/>
  <c r="M233" i="56" s="1"/>
  <c r="Z232" i="56"/>
  <c r="V232" i="56"/>
  <c r="U232" i="56"/>
  <c r="H232" i="56"/>
  <c r="U231" i="56"/>
  <c r="H231" i="56"/>
  <c r="M231" i="56" s="1"/>
  <c r="Z230" i="56"/>
  <c r="V230" i="56"/>
  <c r="U230" i="56"/>
  <c r="I230" i="56"/>
  <c r="P230" i="45" s="1"/>
  <c r="H230" i="56"/>
  <c r="AA230" i="56" s="1"/>
  <c r="U229" i="56"/>
  <c r="V229" i="56" s="1"/>
  <c r="H229" i="56"/>
  <c r="Z228" i="56"/>
  <c r="U228" i="56"/>
  <c r="V228" i="56" s="1"/>
  <c r="M228" i="56"/>
  <c r="H228" i="56"/>
  <c r="AA228" i="56" s="1"/>
  <c r="U227" i="56"/>
  <c r="I227" i="56"/>
  <c r="P227" i="45" s="1"/>
  <c r="H227" i="56"/>
  <c r="M227" i="56" s="1"/>
  <c r="V226" i="56"/>
  <c r="U226" i="56"/>
  <c r="Z226" i="56" s="1"/>
  <c r="H226" i="56"/>
  <c r="U225" i="56"/>
  <c r="I225" i="56"/>
  <c r="P225" i="45" s="1"/>
  <c r="H225" i="56"/>
  <c r="M225" i="56" s="1"/>
  <c r="V224" i="56"/>
  <c r="U224" i="56"/>
  <c r="Z224" i="56" s="1"/>
  <c r="H224" i="56"/>
  <c r="U223" i="56"/>
  <c r="I223" i="56"/>
  <c r="P223" i="45" s="1"/>
  <c r="H223" i="56"/>
  <c r="M223" i="56" s="1"/>
  <c r="V222" i="56"/>
  <c r="U222" i="56"/>
  <c r="Z222" i="56" s="1"/>
  <c r="H222" i="56"/>
  <c r="U221" i="56"/>
  <c r="I221" i="56"/>
  <c r="P221" i="45" s="1"/>
  <c r="H221" i="56"/>
  <c r="M221" i="56" s="1"/>
  <c r="U220" i="56"/>
  <c r="H220" i="56"/>
  <c r="U219" i="56"/>
  <c r="Z219" i="56" s="1"/>
  <c r="I219" i="56"/>
  <c r="P219" i="45" s="1"/>
  <c r="H219" i="56"/>
  <c r="M219" i="56" s="1"/>
  <c r="U218" i="56"/>
  <c r="M218" i="56"/>
  <c r="H218" i="56"/>
  <c r="AA217" i="56"/>
  <c r="Z217" i="56"/>
  <c r="U217" i="56"/>
  <c r="V217" i="56" s="1"/>
  <c r="I217" i="56"/>
  <c r="P217" i="45" s="1"/>
  <c r="H217" i="56"/>
  <c r="M217" i="56" s="1"/>
  <c r="U216" i="56"/>
  <c r="M216" i="56"/>
  <c r="H216" i="56"/>
  <c r="Z215" i="56"/>
  <c r="U215" i="56"/>
  <c r="V215" i="56" s="1"/>
  <c r="H215" i="56"/>
  <c r="Z214" i="56"/>
  <c r="U214" i="56"/>
  <c r="V214" i="56" s="1"/>
  <c r="M214" i="56"/>
  <c r="H214" i="56"/>
  <c r="AA214" i="56" s="1"/>
  <c r="U213" i="56"/>
  <c r="H213" i="56"/>
  <c r="I213" i="56" s="1"/>
  <c r="P213" i="45" s="1"/>
  <c r="Z212" i="56"/>
  <c r="V212" i="56"/>
  <c r="U212" i="56"/>
  <c r="H212" i="56"/>
  <c r="V211" i="56"/>
  <c r="U211" i="56"/>
  <c r="H211" i="56"/>
  <c r="M211" i="56" s="1"/>
  <c r="V210" i="56"/>
  <c r="U210" i="56"/>
  <c r="Z210" i="56" s="1"/>
  <c r="H210" i="56"/>
  <c r="U209" i="56"/>
  <c r="M209" i="56"/>
  <c r="I209" i="56"/>
  <c r="P209" i="45" s="1"/>
  <c r="H209" i="56"/>
  <c r="Z208" i="56"/>
  <c r="V208" i="56"/>
  <c r="U208" i="56"/>
  <c r="I208" i="56"/>
  <c r="P208" i="45" s="1"/>
  <c r="H208" i="56"/>
  <c r="AA208" i="56" s="1"/>
  <c r="U207" i="56"/>
  <c r="M207" i="56"/>
  <c r="H207" i="56"/>
  <c r="I207" i="56" s="1"/>
  <c r="P207" i="45" s="1"/>
  <c r="Z206" i="56"/>
  <c r="V206" i="56"/>
  <c r="U206" i="56"/>
  <c r="H206" i="56"/>
  <c r="M206" i="56" s="1"/>
  <c r="AA205" i="56"/>
  <c r="Z205" i="56"/>
  <c r="U205" i="56"/>
  <c r="V205" i="56" s="1"/>
  <c r="M205" i="56"/>
  <c r="I205" i="56"/>
  <c r="P205" i="45" s="1"/>
  <c r="H205" i="56"/>
  <c r="V204" i="56"/>
  <c r="U204" i="56"/>
  <c r="Z204" i="56" s="1"/>
  <c r="H204" i="56"/>
  <c r="U203" i="56"/>
  <c r="Z203" i="56" s="1"/>
  <c r="H203" i="56"/>
  <c r="M203" i="56" s="1"/>
  <c r="U202" i="56"/>
  <c r="M202" i="56"/>
  <c r="H202" i="56"/>
  <c r="V201" i="56"/>
  <c r="U201" i="56"/>
  <c r="H201" i="56"/>
  <c r="U200" i="56"/>
  <c r="V200" i="56" s="1"/>
  <c r="H200" i="56"/>
  <c r="AA200" i="56" s="1"/>
  <c r="U199" i="56"/>
  <c r="V199" i="56" s="1"/>
  <c r="H199" i="56"/>
  <c r="Z198" i="56"/>
  <c r="U198" i="56"/>
  <c r="V198" i="56" s="1"/>
  <c r="H198" i="56"/>
  <c r="U197" i="56"/>
  <c r="V197" i="56" s="1"/>
  <c r="M197" i="56"/>
  <c r="H197" i="56"/>
  <c r="I197" i="56" s="1"/>
  <c r="P197" i="45" s="1"/>
  <c r="AA196" i="56"/>
  <c r="Z196" i="56"/>
  <c r="U196" i="56"/>
  <c r="V196" i="56" s="1"/>
  <c r="H196" i="56"/>
  <c r="U195" i="56"/>
  <c r="M195" i="56"/>
  <c r="H195" i="56"/>
  <c r="I195" i="56" s="1"/>
  <c r="P195" i="45" s="1"/>
  <c r="Z194" i="56"/>
  <c r="U194" i="56"/>
  <c r="V194" i="56" s="1"/>
  <c r="H194" i="56"/>
  <c r="U193" i="56"/>
  <c r="M193" i="56"/>
  <c r="I193" i="56"/>
  <c r="P193" i="45" s="1"/>
  <c r="H193" i="56"/>
  <c r="Z192" i="56"/>
  <c r="U192" i="56"/>
  <c r="V192" i="56" s="1"/>
  <c r="H192" i="56"/>
  <c r="U191" i="56"/>
  <c r="V191" i="56" s="1"/>
  <c r="M191" i="56"/>
  <c r="H191" i="56"/>
  <c r="I191" i="56" s="1"/>
  <c r="P191" i="45" s="1"/>
  <c r="Z190" i="56"/>
  <c r="U190" i="56"/>
  <c r="V190" i="56" s="1"/>
  <c r="H190" i="56"/>
  <c r="U189" i="56"/>
  <c r="V189" i="56" s="1"/>
  <c r="M189" i="56"/>
  <c r="I189" i="56"/>
  <c r="P189" i="45" s="1"/>
  <c r="H189" i="56"/>
  <c r="U188" i="56"/>
  <c r="H188" i="56"/>
  <c r="U187" i="56"/>
  <c r="I187" i="56"/>
  <c r="P187" i="45" s="1"/>
  <c r="H187" i="56"/>
  <c r="M187" i="56" s="1"/>
  <c r="U186" i="56"/>
  <c r="H186" i="56"/>
  <c r="U185" i="56"/>
  <c r="I185" i="56"/>
  <c r="P185" i="45" s="1"/>
  <c r="H185" i="56"/>
  <c r="M185" i="56" s="1"/>
  <c r="U184" i="56"/>
  <c r="H184" i="56"/>
  <c r="U183" i="56"/>
  <c r="M183" i="56"/>
  <c r="H183" i="56"/>
  <c r="I183" i="56" s="1"/>
  <c r="P183" i="45" s="1"/>
  <c r="Z182" i="56"/>
  <c r="U182" i="56"/>
  <c r="V182" i="56" s="1"/>
  <c r="H182" i="56"/>
  <c r="U181" i="56"/>
  <c r="V181" i="56" s="1"/>
  <c r="M181" i="56"/>
  <c r="H181" i="56"/>
  <c r="I181" i="56" s="1"/>
  <c r="P181" i="45" s="1"/>
  <c r="Z180" i="56"/>
  <c r="U180" i="56"/>
  <c r="V180" i="56" s="1"/>
  <c r="H180" i="56"/>
  <c r="U179" i="56"/>
  <c r="M179" i="56"/>
  <c r="I179" i="56"/>
  <c r="P179" i="45" s="1"/>
  <c r="H179" i="56"/>
  <c r="V178" i="56"/>
  <c r="U178" i="56"/>
  <c r="Z178" i="56" s="1"/>
  <c r="H178" i="56"/>
  <c r="I178" i="56" s="1"/>
  <c r="P178" i="45" s="1"/>
  <c r="U177" i="56"/>
  <c r="Z177" i="56" s="1"/>
  <c r="M177" i="56"/>
  <c r="I177" i="56"/>
  <c r="P177" i="45" s="1"/>
  <c r="H177" i="56"/>
  <c r="V176" i="56"/>
  <c r="U176" i="56"/>
  <c r="Z176" i="56" s="1"/>
  <c r="H176" i="56"/>
  <c r="I176" i="56" s="1"/>
  <c r="P176" i="45" s="1"/>
  <c r="V175" i="56"/>
  <c r="U175" i="56"/>
  <c r="Z175" i="56" s="1"/>
  <c r="H175" i="56"/>
  <c r="U174" i="56"/>
  <c r="Z174" i="56" s="1"/>
  <c r="H174" i="56"/>
  <c r="U173" i="56"/>
  <c r="Z173" i="56" s="1"/>
  <c r="I173" i="56"/>
  <c r="P173" i="45" s="1"/>
  <c r="H173" i="56"/>
  <c r="V172" i="56"/>
  <c r="U172" i="56"/>
  <c r="Z172" i="56" s="1"/>
  <c r="H172" i="56"/>
  <c r="I172" i="56" s="1"/>
  <c r="P172" i="45" s="1"/>
  <c r="V171" i="56"/>
  <c r="U171" i="56"/>
  <c r="Z171" i="56" s="1"/>
  <c r="H171" i="56"/>
  <c r="M171" i="56" s="1"/>
  <c r="U170" i="56"/>
  <c r="H170" i="56"/>
  <c r="U169" i="56"/>
  <c r="H169" i="56"/>
  <c r="I169" i="56" s="1"/>
  <c r="P169" i="45" s="1"/>
  <c r="AA168" i="56"/>
  <c r="V168" i="56"/>
  <c r="U168" i="56"/>
  <c r="Z168" i="56" s="1"/>
  <c r="H168" i="56"/>
  <c r="V167" i="56"/>
  <c r="U167" i="56"/>
  <c r="Z167" i="56" s="1"/>
  <c r="I167" i="56"/>
  <c r="P167" i="45" s="1"/>
  <c r="H167" i="56"/>
  <c r="M167" i="56" s="1"/>
  <c r="U166" i="56"/>
  <c r="Z166" i="56" s="1"/>
  <c r="H166" i="56"/>
  <c r="M166" i="56" s="1"/>
  <c r="AA165" i="56"/>
  <c r="Z165" i="56"/>
  <c r="U165" i="56"/>
  <c r="V165" i="56" s="1"/>
  <c r="H165" i="56"/>
  <c r="Z164" i="56"/>
  <c r="U164" i="56"/>
  <c r="V164" i="56" s="1"/>
  <c r="H164" i="56"/>
  <c r="M164" i="56" s="1"/>
  <c r="U163" i="56"/>
  <c r="Z163" i="56" s="1"/>
  <c r="H163" i="56"/>
  <c r="Z162" i="56"/>
  <c r="U162" i="56"/>
  <c r="V162" i="56" s="1"/>
  <c r="M162" i="56"/>
  <c r="H162" i="56"/>
  <c r="AA162" i="56" s="1"/>
  <c r="U161" i="56"/>
  <c r="V161" i="56" s="1"/>
  <c r="I161" i="56"/>
  <c r="P161" i="45" s="1"/>
  <c r="H161" i="56"/>
  <c r="M161" i="56" s="1"/>
  <c r="V160" i="56"/>
  <c r="U160" i="56"/>
  <c r="Z160" i="56" s="1"/>
  <c r="H160" i="56"/>
  <c r="I160" i="56" s="1"/>
  <c r="P160" i="45" s="1"/>
  <c r="U159" i="56"/>
  <c r="AA159" i="56" s="1"/>
  <c r="I159" i="56"/>
  <c r="P159" i="45" s="1"/>
  <c r="H159" i="56"/>
  <c r="M159" i="56" s="1"/>
  <c r="Z158" i="56"/>
  <c r="V158" i="56"/>
  <c r="U158" i="56"/>
  <c r="H158" i="56"/>
  <c r="M158" i="56" s="1"/>
  <c r="Z157" i="56"/>
  <c r="U157" i="56"/>
  <c r="V157" i="56" s="1"/>
  <c r="H157" i="56"/>
  <c r="Z156" i="56"/>
  <c r="V156" i="56"/>
  <c r="U156" i="56"/>
  <c r="H156" i="56"/>
  <c r="AA156" i="56" s="1"/>
  <c r="U155" i="56"/>
  <c r="Z155" i="56" s="1"/>
  <c r="H155" i="56"/>
  <c r="U154" i="56"/>
  <c r="M154" i="56"/>
  <c r="H154" i="56"/>
  <c r="U153" i="56"/>
  <c r="V153" i="56" s="1"/>
  <c r="M153" i="56"/>
  <c r="H153" i="56"/>
  <c r="I153" i="56" s="1"/>
  <c r="P153" i="45" s="1"/>
  <c r="AA152" i="56"/>
  <c r="Z152" i="56"/>
  <c r="U152" i="56"/>
  <c r="V152" i="56" s="1"/>
  <c r="M152" i="56"/>
  <c r="H152" i="56"/>
  <c r="I152" i="56" s="1"/>
  <c r="P152" i="45" s="1"/>
  <c r="V151" i="56"/>
  <c r="U151" i="56"/>
  <c r="Z151" i="56" s="1"/>
  <c r="H151" i="56"/>
  <c r="M151" i="56" s="1"/>
  <c r="AA150" i="56"/>
  <c r="Z150" i="56"/>
  <c r="U150" i="56"/>
  <c r="V150" i="56" s="1"/>
  <c r="H150" i="56"/>
  <c r="M150" i="56" s="1"/>
  <c r="Z149" i="56"/>
  <c r="U149" i="56"/>
  <c r="V149" i="56" s="1"/>
  <c r="H149" i="56"/>
  <c r="Z148" i="56"/>
  <c r="V148" i="56"/>
  <c r="U148" i="56"/>
  <c r="H148" i="56"/>
  <c r="I148" i="56" s="1"/>
  <c r="P148" i="45" s="1"/>
  <c r="U147" i="56"/>
  <c r="Z147" i="56" s="1"/>
  <c r="H147" i="56"/>
  <c r="V146" i="56"/>
  <c r="U146" i="56"/>
  <c r="Z146" i="56" s="1"/>
  <c r="H146" i="56"/>
  <c r="V145" i="56"/>
  <c r="U145" i="56"/>
  <c r="I145" i="56"/>
  <c r="P145" i="45" s="1"/>
  <c r="H145" i="56"/>
  <c r="M145" i="56" s="1"/>
  <c r="U144" i="56"/>
  <c r="M144" i="56"/>
  <c r="H144" i="56"/>
  <c r="I144" i="56" s="1"/>
  <c r="P144" i="45" s="1"/>
  <c r="U143" i="56"/>
  <c r="Z143" i="56" s="1"/>
  <c r="H143" i="56"/>
  <c r="U142" i="56"/>
  <c r="AA142" i="56" s="1"/>
  <c r="H142" i="56"/>
  <c r="I142" i="56" s="1"/>
  <c r="P142" i="45" s="1"/>
  <c r="V141" i="56"/>
  <c r="U141" i="56"/>
  <c r="Z141" i="56" s="1"/>
  <c r="H141" i="56"/>
  <c r="U140" i="56"/>
  <c r="M140" i="56"/>
  <c r="H140" i="56"/>
  <c r="I140" i="56" s="1"/>
  <c r="P140" i="45" s="1"/>
  <c r="V139" i="56"/>
  <c r="U139" i="56"/>
  <c r="Z139" i="56" s="1"/>
  <c r="H139" i="56"/>
  <c r="M139" i="56" s="1"/>
  <c r="Z138" i="56"/>
  <c r="V138" i="56"/>
  <c r="U138" i="56"/>
  <c r="H138" i="56"/>
  <c r="U137" i="56"/>
  <c r="Z137" i="56" s="1"/>
  <c r="H137" i="56"/>
  <c r="Z136" i="56"/>
  <c r="U136" i="56"/>
  <c r="M136" i="56"/>
  <c r="H136" i="56"/>
  <c r="I136" i="56" s="1"/>
  <c r="P136" i="45" s="1"/>
  <c r="U135" i="56"/>
  <c r="V135" i="56" s="1"/>
  <c r="I135" i="56"/>
  <c r="P135" i="45" s="1"/>
  <c r="H135" i="56"/>
  <c r="M135" i="56" s="1"/>
  <c r="U134" i="56"/>
  <c r="V134" i="56" s="1"/>
  <c r="H134" i="56"/>
  <c r="U133" i="56"/>
  <c r="V133" i="56" s="1"/>
  <c r="H133" i="56"/>
  <c r="I133" i="56" s="1"/>
  <c r="P133" i="45" s="1"/>
  <c r="U132" i="56"/>
  <c r="M132" i="56"/>
  <c r="H132" i="56"/>
  <c r="I132" i="56" s="1"/>
  <c r="P132" i="45" s="1"/>
  <c r="U131" i="56"/>
  <c r="V131" i="56" s="1"/>
  <c r="H131" i="56"/>
  <c r="Z130" i="56"/>
  <c r="U130" i="56"/>
  <c r="H130" i="56"/>
  <c r="U129" i="56"/>
  <c r="V129" i="56" s="1"/>
  <c r="H129" i="56"/>
  <c r="Z128" i="56"/>
  <c r="U128" i="56"/>
  <c r="M128" i="56"/>
  <c r="H128" i="56"/>
  <c r="I128" i="56" s="1"/>
  <c r="P128" i="45" s="1"/>
  <c r="U127" i="56"/>
  <c r="V127" i="56" s="1"/>
  <c r="I127" i="56"/>
  <c r="P127" i="45" s="1"/>
  <c r="H127" i="56"/>
  <c r="M127" i="56" s="1"/>
  <c r="U126" i="56"/>
  <c r="V126" i="56" s="1"/>
  <c r="H126" i="56"/>
  <c r="U125" i="56"/>
  <c r="V125" i="56" s="1"/>
  <c r="H125" i="56"/>
  <c r="U124" i="56"/>
  <c r="M124" i="56"/>
  <c r="H124" i="56"/>
  <c r="I124" i="56" s="1"/>
  <c r="P124" i="45" s="1"/>
  <c r="U123" i="56"/>
  <c r="V123" i="56" s="1"/>
  <c r="H123" i="56"/>
  <c r="Z122" i="56"/>
  <c r="U122" i="56"/>
  <c r="AA122" i="56" s="1"/>
  <c r="H122" i="56"/>
  <c r="I122" i="56" s="1"/>
  <c r="P122" i="45" s="1"/>
  <c r="AA121" i="56"/>
  <c r="U121" i="56"/>
  <c r="V121" i="56" s="1"/>
  <c r="H121" i="56"/>
  <c r="M121" i="56" s="1"/>
  <c r="U120" i="56"/>
  <c r="AA120" i="56" s="1"/>
  <c r="M120" i="56"/>
  <c r="H120" i="56"/>
  <c r="I120" i="56" s="1"/>
  <c r="P120" i="45" s="1"/>
  <c r="U119" i="56"/>
  <c r="I119" i="56"/>
  <c r="P119" i="45" s="1"/>
  <c r="H119" i="56"/>
  <c r="M119" i="56" s="1"/>
  <c r="U118" i="56"/>
  <c r="V118" i="56" s="1"/>
  <c r="M118" i="56"/>
  <c r="H118" i="56"/>
  <c r="I118" i="56" s="1"/>
  <c r="P118" i="45" s="1"/>
  <c r="U117" i="56"/>
  <c r="V117" i="56" s="1"/>
  <c r="H117" i="56"/>
  <c r="I117" i="56" s="1"/>
  <c r="P117" i="45" s="1"/>
  <c r="U116" i="56"/>
  <c r="AA116" i="56" s="1"/>
  <c r="H116" i="56"/>
  <c r="I116" i="56" s="1"/>
  <c r="P116" i="45" s="1"/>
  <c r="U115" i="56"/>
  <c r="V115" i="56" s="1"/>
  <c r="H115" i="56"/>
  <c r="U114" i="56"/>
  <c r="M114" i="56"/>
  <c r="H114" i="56"/>
  <c r="I114" i="56" s="1"/>
  <c r="P114" i="45" s="1"/>
  <c r="U113" i="56"/>
  <c r="V113" i="56" s="1"/>
  <c r="I113" i="56"/>
  <c r="P113" i="45" s="1"/>
  <c r="H113" i="56"/>
  <c r="M113" i="56" s="1"/>
  <c r="U112" i="56"/>
  <c r="M112" i="56"/>
  <c r="H112" i="56"/>
  <c r="I112" i="56" s="1"/>
  <c r="P112" i="45" s="1"/>
  <c r="U111" i="56"/>
  <c r="V111" i="56" s="1"/>
  <c r="I111" i="56"/>
  <c r="P111" i="45" s="1"/>
  <c r="H111" i="56"/>
  <c r="M111" i="56" s="1"/>
  <c r="U110" i="56"/>
  <c r="H110" i="56"/>
  <c r="U109" i="56"/>
  <c r="V109" i="56" s="1"/>
  <c r="H109" i="56"/>
  <c r="I109" i="56" s="1"/>
  <c r="P109" i="45" s="1"/>
  <c r="U108" i="56"/>
  <c r="AA108" i="56" s="1"/>
  <c r="M108" i="56"/>
  <c r="H108" i="56"/>
  <c r="I108" i="56" s="1"/>
  <c r="P108" i="45" s="1"/>
  <c r="U107" i="56"/>
  <c r="V107" i="56" s="1"/>
  <c r="H107" i="56"/>
  <c r="Z106" i="56"/>
  <c r="U106" i="56"/>
  <c r="H106" i="56"/>
  <c r="U105" i="56"/>
  <c r="V105" i="56" s="1"/>
  <c r="H105" i="56"/>
  <c r="Z104" i="56"/>
  <c r="U104" i="56"/>
  <c r="M104" i="56"/>
  <c r="H104" i="56"/>
  <c r="I104" i="56" s="1"/>
  <c r="P104" i="45" s="1"/>
  <c r="U103" i="56"/>
  <c r="V103" i="56" s="1"/>
  <c r="I103" i="56"/>
  <c r="P103" i="45" s="1"/>
  <c r="H103" i="56"/>
  <c r="M103" i="56" s="1"/>
  <c r="U102" i="56"/>
  <c r="H102" i="56"/>
  <c r="U101" i="56"/>
  <c r="V101" i="56" s="1"/>
  <c r="H101" i="56"/>
  <c r="U100" i="56"/>
  <c r="M100" i="56"/>
  <c r="H100" i="56"/>
  <c r="I100" i="56" s="1"/>
  <c r="P100" i="45" s="1"/>
  <c r="U99" i="56"/>
  <c r="V99" i="56" s="1"/>
  <c r="H99" i="56"/>
  <c r="Z98" i="56"/>
  <c r="U98" i="56"/>
  <c r="AA98" i="56" s="1"/>
  <c r="H98" i="56"/>
  <c r="I98" i="56" s="1"/>
  <c r="P98" i="45" s="1"/>
  <c r="U97" i="56"/>
  <c r="H97" i="56"/>
  <c r="I97" i="56" s="1"/>
  <c r="P97" i="45" s="1"/>
  <c r="U96" i="56"/>
  <c r="H96" i="56"/>
  <c r="U95" i="56"/>
  <c r="H95" i="56"/>
  <c r="I95" i="56" s="1"/>
  <c r="P95" i="45" s="1"/>
  <c r="Z94" i="56"/>
  <c r="V94" i="56"/>
  <c r="U94" i="56"/>
  <c r="H94" i="56"/>
  <c r="U93" i="56"/>
  <c r="I93" i="56"/>
  <c r="P93" i="45" s="1"/>
  <c r="H93" i="56"/>
  <c r="AA93" i="56" s="1"/>
  <c r="U92" i="56"/>
  <c r="Z92" i="56" s="1"/>
  <c r="H92" i="56"/>
  <c r="AA91" i="56"/>
  <c r="U91" i="56"/>
  <c r="H91" i="56"/>
  <c r="M91" i="56" s="1"/>
  <c r="Z90" i="56"/>
  <c r="V90" i="56"/>
  <c r="U90" i="56"/>
  <c r="H90" i="56"/>
  <c r="U89" i="56"/>
  <c r="H89" i="56"/>
  <c r="Z88" i="56"/>
  <c r="U88" i="56"/>
  <c r="V88" i="56" s="1"/>
  <c r="H88" i="56"/>
  <c r="I88" i="56" s="1"/>
  <c r="P88" i="45" s="1"/>
  <c r="AA87" i="56"/>
  <c r="U87" i="56"/>
  <c r="Z87" i="56" s="1"/>
  <c r="H87" i="56"/>
  <c r="U86" i="56"/>
  <c r="H86" i="56"/>
  <c r="U85" i="56"/>
  <c r="Z85" i="56" s="1"/>
  <c r="H85" i="56"/>
  <c r="U84" i="56"/>
  <c r="Z84" i="56" s="1"/>
  <c r="H84" i="56"/>
  <c r="U83" i="56"/>
  <c r="M83" i="56"/>
  <c r="I83" i="56"/>
  <c r="P83" i="45" s="1"/>
  <c r="H83" i="56"/>
  <c r="U82" i="56"/>
  <c r="H82" i="56"/>
  <c r="U81" i="56"/>
  <c r="V81" i="56" s="1"/>
  <c r="I81" i="56"/>
  <c r="P81" i="45" s="1"/>
  <c r="H81" i="56"/>
  <c r="M81" i="56" s="1"/>
  <c r="U80" i="56"/>
  <c r="V80" i="56" s="1"/>
  <c r="H80" i="56"/>
  <c r="U79" i="56"/>
  <c r="H79" i="56"/>
  <c r="U78" i="56"/>
  <c r="V78" i="56" s="1"/>
  <c r="H78" i="56"/>
  <c r="AA78" i="56" s="1"/>
  <c r="V77" i="56"/>
  <c r="U77" i="56"/>
  <c r="I77" i="56"/>
  <c r="P77" i="45" s="1"/>
  <c r="H77" i="56"/>
  <c r="M77" i="56" s="1"/>
  <c r="U76" i="56"/>
  <c r="H76" i="56"/>
  <c r="U75" i="56"/>
  <c r="I75" i="56"/>
  <c r="P75" i="45" s="1"/>
  <c r="H75" i="56"/>
  <c r="M75" i="56" s="1"/>
  <c r="U74" i="56"/>
  <c r="V74" i="56" s="1"/>
  <c r="H74" i="56"/>
  <c r="U73" i="56"/>
  <c r="V73" i="56" s="1"/>
  <c r="H73" i="56"/>
  <c r="Z72" i="56"/>
  <c r="U72" i="56"/>
  <c r="V72" i="56" s="1"/>
  <c r="H72" i="56"/>
  <c r="U71" i="56"/>
  <c r="M71" i="56"/>
  <c r="H71" i="56"/>
  <c r="I71" i="56" s="1"/>
  <c r="P71" i="45" s="1"/>
  <c r="AA70" i="56"/>
  <c r="Z70" i="56"/>
  <c r="U70" i="56"/>
  <c r="V70" i="56" s="1"/>
  <c r="H70" i="56"/>
  <c r="V69" i="56"/>
  <c r="U69" i="56"/>
  <c r="H69" i="56"/>
  <c r="U68" i="56"/>
  <c r="V68" i="56" s="1"/>
  <c r="H68" i="56"/>
  <c r="AA68" i="56" s="1"/>
  <c r="V67" i="56"/>
  <c r="U67" i="56"/>
  <c r="I67" i="56"/>
  <c r="P67" i="45" s="1"/>
  <c r="H67" i="56"/>
  <c r="M67" i="56" s="1"/>
  <c r="U66" i="56"/>
  <c r="V66" i="56" s="1"/>
  <c r="H66" i="56"/>
  <c r="U65" i="56"/>
  <c r="V65" i="56" s="1"/>
  <c r="H65" i="56"/>
  <c r="Z64" i="56"/>
  <c r="U64" i="56"/>
  <c r="V64" i="56" s="1"/>
  <c r="H64" i="56"/>
  <c r="U63" i="56"/>
  <c r="M63" i="56"/>
  <c r="H63" i="56"/>
  <c r="I63" i="56" s="1"/>
  <c r="P63" i="45" s="1"/>
  <c r="AA62" i="56"/>
  <c r="Z62" i="56"/>
  <c r="U62" i="56"/>
  <c r="V62" i="56" s="1"/>
  <c r="H62" i="56"/>
  <c r="V61" i="56"/>
  <c r="U61" i="56"/>
  <c r="H61" i="56"/>
  <c r="U60" i="56"/>
  <c r="V60" i="56" s="1"/>
  <c r="H60" i="56"/>
  <c r="AA60" i="56" s="1"/>
  <c r="U59" i="56"/>
  <c r="H59" i="56"/>
  <c r="Z58" i="56"/>
  <c r="U58" i="56"/>
  <c r="V58" i="56" s="1"/>
  <c r="H58" i="56"/>
  <c r="U57" i="56"/>
  <c r="M57" i="56"/>
  <c r="H57" i="56"/>
  <c r="I57" i="56" s="1"/>
  <c r="P57" i="45" s="1"/>
  <c r="Z56" i="56"/>
  <c r="U56" i="56"/>
  <c r="V56" i="56" s="1"/>
  <c r="H56" i="56"/>
  <c r="U55" i="56"/>
  <c r="M55" i="56"/>
  <c r="I55" i="56"/>
  <c r="P55" i="45" s="1"/>
  <c r="H55" i="56"/>
  <c r="Z54" i="56"/>
  <c r="U54" i="56"/>
  <c r="V54" i="56" s="1"/>
  <c r="H54" i="56"/>
  <c r="U53" i="56"/>
  <c r="V53" i="56" s="1"/>
  <c r="M53" i="56"/>
  <c r="H53" i="56"/>
  <c r="I53" i="56" s="1"/>
  <c r="P53" i="45" s="1"/>
  <c r="U52" i="56"/>
  <c r="I52" i="56"/>
  <c r="P52" i="45" s="1"/>
  <c r="H52" i="56"/>
  <c r="M52" i="56" s="1"/>
  <c r="V51" i="56"/>
  <c r="U51" i="56"/>
  <c r="Z51" i="56" s="1"/>
  <c r="H51" i="56"/>
  <c r="U50" i="56"/>
  <c r="V50" i="56" s="1"/>
  <c r="I50" i="56"/>
  <c r="P50" i="45" s="1"/>
  <c r="H50" i="56"/>
  <c r="M50" i="56" s="1"/>
  <c r="U49" i="56"/>
  <c r="V49" i="56" s="1"/>
  <c r="I49" i="56"/>
  <c r="P49" i="45" s="1"/>
  <c r="H49" i="56"/>
  <c r="M49" i="56" s="1"/>
  <c r="U48" i="56"/>
  <c r="V48" i="56" s="1"/>
  <c r="H48" i="56"/>
  <c r="I48" i="56" s="1"/>
  <c r="P48" i="45" s="1"/>
  <c r="Z47" i="56"/>
  <c r="V47" i="56"/>
  <c r="U47" i="56"/>
  <c r="I47" i="56"/>
  <c r="P47" i="45" s="1"/>
  <c r="H47" i="56"/>
  <c r="M47" i="56" s="1"/>
  <c r="U46" i="56"/>
  <c r="V46" i="56" s="1"/>
  <c r="H46" i="56"/>
  <c r="M46" i="56" s="1"/>
  <c r="U45" i="56"/>
  <c r="AA45" i="56" s="1"/>
  <c r="M45" i="56"/>
  <c r="H45" i="56"/>
  <c r="I45" i="56" s="1"/>
  <c r="P45" i="45" s="1"/>
  <c r="U44" i="56"/>
  <c r="V44" i="56" s="1"/>
  <c r="H44" i="56"/>
  <c r="M44" i="56" s="1"/>
  <c r="U43" i="56"/>
  <c r="I43" i="56"/>
  <c r="P43" i="45" s="1"/>
  <c r="H43" i="56"/>
  <c r="M43" i="56" s="1"/>
  <c r="U42" i="56"/>
  <c r="H42" i="56"/>
  <c r="U41" i="56"/>
  <c r="AA41" i="56" s="1"/>
  <c r="M41" i="56"/>
  <c r="H41" i="56"/>
  <c r="I41" i="56" s="1"/>
  <c r="P41" i="45" s="1"/>
  <c r="AA40" i="56"/>
  <c r="Z40" i="56"/>
  <c r="U40" i="56"/>
  <c r="V40" i="56" s="1"/>
  <c r="H40" i="56"/>
  <c r="M40" i="56" s="1"/>
  <c r="U39" i="56"/>
  <c r="M39" i="56"/>
  <c r="H39" i="56"/>
  <c r="I39" i="56" s="1"/>
  <c r="P39" i="45" s="1"/>
  <c r="Z38" i="56"/>
  <c r="U38" i="56"/>
  <c r="V38" i="56" s="1"/>
  <c r="H38" i="56"/>
  <c r="V37" i="56"/>
  <c r="U37" i="56"/>
  <c r="Z37" i="56" s="1"/>
  <c r="H37" i="56"/>
  <c r="U36" i="56"/>
  <c r="Z36" i="56" s="1"/>
  <c r="H36" i="56"/>
  <c r="M36" i="56" s="1"/>
  <c r="Z35" i="56"/>
  <c r="V35" i="56"/>
  <c r="U35" i="56"/>
  <c r="I35" i="56"/>
  <c r="P35" i="45" s="1"/>
  <c r="H35" i="56"/>
  <c r="M35" i="56" s="1"/>
  <c r="U34" i="56"/>
  <c r="I34" i="56"/>
  <c r="P34" i="45" s="1"/>
  <c r="H34" i="56"/>
  <c r="M34" i="56" s="1"/>
  <c r="U33" i="56"/>
  <c r="M33" i="56"/>
  <c r="I33" i="56"/>
  <c r="P33" i="45" s="1"/>
  <c r="H33" i="56"/>
  <c r="U32" i="56"/>
  <c r="V32" i="56" s="1"/>
  <c r="H32" i="56"/>
  <c r="Z31" i="56"/>
  <c r="U31" i="56"/>
  <c r="AA31" i="56" s="1"/>
  <c r="M31" i="56"/>
  <c r="I31" i="56"/>
  <c r="P31" i="45" s="1"/>
  <c r="H31" i="56"/>
  <c r="U30" i="56"/>
  <c r="V30" i="56" s="1"/>
  <c r="H30" i="56"/>
  <c r="U29" i="56"/>
  <c r="M29" i="56"/>
  <c r="H29" i="56"/>
  <c r="I29" i="56" s="1"/>
  <c r="P29" i="45" s="1"/>
  <c r="U28" i="56"/>
  <c r="V28" i="56" s="1"/>
  <c r="H28" i="56"/>
  <c r="U27" i="56"/>
  <c r="I27" i="56"/>
  <c r="P27" i="45" s="1"/>
  <c r="H27" i="56"/>
  <c r="M27" i="56" s="1"/>
  <c r="U26" i="56"/>
  <c r="Z26" i="56" s="1"/>
  <c r="I26" i="56"/>
  <c r="P26" i="45" s="1"/>
  <c r="H26" i="56"/>
  <c r="M26" i="56" s="1"/>
  <c r="U25" i="56"/>
  <c r="I25" i="56"/>
  <c r="P25" i="45" s="1"/>
  <c r="H25" i="56"/>
  <c r="M25" i="56" s="1"/>
  <c r="U24" i="56"/>
  <c r="M24" i="56"/>
  <c r="H24" i="56"/>
  <c r="AA23" i="56"/>
  <c r="Z23" i="56"/>
  <c r="U23" i="56"/>
  <c r="V23" i="56" s="1"/>
  <c r="M23" i="56"/>
  <c r="I23" i="56"/>
  <c r="P23" i="45" s="1"/>
  <c r="H23" i="56"/>
  <c r="U22" i="56"/>
  <c r="V22" i="56" s="1"/>
  <c r="H22" i="56"/>
  <c r="U21" i="56"/>
  <c r="M21" i="56"/>
  <c r="H21" i="56"/>
  <c r="I21" i="56" s="1"/>
  <c r="P21" i="45" s="1"/>
  <c r="U20" i="56"/>
  <c r="V20" i="56" s="1"/>
  <c r="M20" i="56"/>
  <c r="H20" i="56"/>
  <c r="U19" i="56"/>
  <c r="M19" i="56"/>
  <c r="H19" i="56"/>
  <c r="I19" i="56" s="1"/>
  <c r="P19" i="45" s="1"/>
  <c r="U18" i="56"/>
  <c r="M18" i="56"/>
  <c r="H18" i="56"/>
  <c r="I18" i="56" s="1"/>
  <c r="P18" i="45" s="1"/>
  <c r="U17" i="56"/>
  <c r="AA17" i="56" s="1"/>
  <c r="M17" i="56"/>
  <c r="H17" i="56"/>
  <c r="I17" i="56" s="1"/>
  <c r="P17" i="45" s="1"/>
  <c r="AA16" i="56"/>
  <c r="Z16" i="56"/>
  <c r="U16" i="56"/>
  <c r="V16" i="56" s="1"/>
  <c r="I16" i="56"/>
  <c r="P16" i="45" s="1"/>
  <c r="H16" i="56"/>
  <c r="M16" i="56" s="1"/>
  <c r="V15" i="56"/>
  <c r="U15" i="56"/>
  <c r="Z15" i="56" s="1"/>
  <c r="H15" i="56"/>
  <c r="U14" i="56"/>
  <c r="V14" i="56" s="1"/>
  <c r="H14" i="56"/>
  <c r="Z13" i="56"/>
  <c r="V13" i="56"/>
  <c r="U13" i="56"/>
  <c r="I13" i="56"/>
  <c r="P13" i="45" s="1"/>
  <c r="H13" i="56"/>
  <c r="AA13" i="56" s="1"/>
  <c r="U12" i="56"/>
  <c r="H12" i="56"/>
  <c r="M12" i="56" s="1"/>
  <c r="U11" i="56"/>
  <c r="H11" i="56"/>
  <c r="U10" i="56"/>
  <c r="H10" i="56"/>
  <c r="M10" i="56" s="1"/>
  <c r="Z9" i="56"/>
  <c r="U9" i="56"/>
  <c r="V9" i="56" s="1"/>
  <c r="I9" i="56"/>
  <c r="P9" i="45" s="1"/>
  <c r="H9" i="56"/>
  <c r="U8" i="56"/>
  <c r="H8" i="56"/>
  <c r="M8" i="56" s="1"/>
  <c r="Z7" i="56"/>
  <c r="U7" i="56"/>
  <c r="V7" i="56" s="1"/>
  <c r="H7" i="56"/>
  <c r="I7" i="56" s="1"/>
  <c r="P7" i="45" s="1"/>
  <c r="Z6" i="56"/>
  <c r="U6" i="56"/>
  <c r="H6" i="56"/>
  <c r="M6" i="56" s="1"/>
  <c r="Z5" i="56"/>
  <c r="U5" i="56"/>
  <c r="V5" i="56" s="1"/>
  <c r="H5" i="56"/>
  <c r="AR4" i="56"/>
  <c r="AS4" i="56" s="1"/>
  <c r="AT4" i="56" s="1"/>
  <c r="AU4" i="56" s="1"/>
  <c r="AV4" i="56" s="1"/>
  <c r="AD4" i="56"/>
  <c r="AE4" i="56" s="1"/>
  <c r="AF4" i="56" s="1"/>
  <c r="U4" i="56"/>
  <c r="M4" i="56"/>
  <c r="I4" i="56"/>
  <c r="P4" i="45" s="1"/>
  <c r="H4" i="56"/>
  <c r="U369" i="54"/>
  <c r="N369" i="54"/>
  <c r="H369" i="54"/>
  <c r="I369" i="54" s="1"/>
  <c r="A369" i="54"/>
  <c r="V368" i="54"/>
  <c r="U368" i="54"/>
  <c r="AA368" i="54" s="1"/>
  <c r="H368" i="54"/>
  <c r="I368" i="54" s="1"/>
  <c r="V367" i="54"/>
  <c r="U367" i="54"/>
  <c r="AA367" i="54" s="1"/>
  <c r="H367" i="54"/>
  <c r="I367" i="54" s="1"/>
  <c r="O367" i="45" s="1"/>
  <c r="V367" i="45" s="1"/>
  <c r="V366" i="54"/>
  <c r="U366" i="54"/>
  <c r="AA366" i="54" s="1"/>
  <c r="H366" i="54"/>
  <c r="I366" i="54" s="1"/>
  <c r="O366" i="45" s="1"/>
  <c r="V366" i="45" s="1"/>
  <c r="V365" i="54"/>
  <c r="U365" i="54"/>
  <c r="AA365" i="54" s="1"/>
  <c r="H365" i="54"/>
  <c r="I365" i="54" s="1"/>
  <c r="O365" i="45" s="1"/>
  <c r="V365" i="45" s="1"/>
  <c r="V364" i="54"/>
  <c r="U364" i="54"/>
  <c r="AA364" i="54" s="1"/>
  <c r="H364" i="54"/>
  <c r="I364" i="54" s="1"/>
  <c r="O364" i="45" s="1"/>
  <c r="V363" i="54"/>
  <c r="U363" i="54"/>
  <c r="AA363" i="54" s="1"/>
  <c r="H363" i="54"/>
  <c r="I363" i="54" s="1"/>
  <c r="O363" i="45" s="1"/>
  <c r="V363" i="45" s="1"/>
  <c r="V362" i="54"/>
  <c r="U362" i="54"/>
  <c r="AA362" i="54" s="1"/>
  <c r="H362" i="54"/>
  <c r="I362" i="54" s="1"/>
  <c r="O362" i="45" s="1"/>
  <c r="V362" i="45" s="1"/>
  <c r="V361" i="54"/>
  <c r="U361" i="54"/>
  <c r="AA361" i="54" s="1"/>
  <c r="H361" i="54"/>
  <c r="I361" i="54" s="1"/>
  <c r="O361" i="45" s="1"/>
  <c r="V361" i="45" s="1"/>
  <c r="V360" i="54"/>
  <c r="U360" i="54"/>
  <c r="AA360" i="54" s="1"/>
  <c r="H360" i="54"/>
  <c r="I360" i="54" s="1"/>
  <c r="O360" i="45" s="1"/>
  <c r="V359" i="54"/>
  <c r="U359" i="54"/>
  <c r="AA359" i="54" s="1"/>
  <c r="H359" i="54"/>
  <c r="I359" i="54" s="1"/>
  <c r="O359" i="45" s="1"/>
  <c r="V358" i="54"/>
  <c r="U358" i="54"/>
  <c r="AA358" i="54" s="1"/>
  <c r="H358" i="54"/>
  <c r="I358" i="54" s="1"/>
  <c r="O358" i="45" s="1"/>
  <c r="V357" i="54"/>
  <c r="U357" i="54"/>
  <c r="AA357" i="54" s="1"/>
  <c r="H357" i="54"/>
  <c r="I357" i="54" s="1"/>
  <c r="O357" i="45" s="1"/>
  <c r="V356" i="54"/>
  <c r="U356" i="54"/>
  <c r="AA356" i="54" s="1"/>
  <c r="H356" i="54"/>
  <c r="I356" i="54" s="1"/>
  <c r="O356" i="45" s="1"/>
  <c r="V355" i="54"/>
  <c r="U355" i="54"/>
  <c r="AA355" i="54" s="1"/>
  <c r="H355" i="54"/>
  <c r="I355" i="54" s="1"/>
  <c r="O355" i="45" s="1"/>
  <c r="V354" i="54"/>
  <c r="U354" i="54"/>
  <c r="AA354" i="54" s="1"/>
  <c r="H354" i="54"/>
  <c r="I354" i="54" s="1"/>
  <c r="O354" i="45" s="1"/>
  <c r="V354" i="45" s="1"/>
  <c r="V353" i="54"/>
  <c r="U353" i="54"/>
  <c r="AA353" i="54" s="1"/>
  <c r="H353" i="54"/>
  <c r="I353" i="54" s="1"/>
  <c r="O353" i="45" s="1"/>
  <c r="V352" i="54"/>
  <c r="U352" i="54"/>
  <c r="AA352" i="54" s="1"/>
  <c r="H352" i="54"/>
  <c r="I352" i="54" s="1"/>
  <c r="O352" i="45" s="1"/>
  <c r="V351" i="54"/>
  <c r="U351" i="54"/>
  <c r="AA351" i="54" s="1"/>
  <c r="H351" i="54"/>
  <c r="I351" i="54" s="1"/>
  <c r="O351" i="45" s="1"/>
  <c r="V350" i="54"/>
  <c r="U350" i="54"/>
  <c r="AA350" i="54" s="1"/>
  <c r="H350" i="54"/>
  <c r="I350" i="54" s="1"/>
  <c r="O350" i="45" s="1"/>
  <c r="V350" i="45" s="1"/>
  <c r="V349" i="54"/>
  <c r="U349" i="54"/>
  <c r="AA349" i="54" s="1"/>
  <c r="H349" i="54"/>
  <c r="I349" i="54" s="1"/>
  <c r="O349" i="45" s="1"/>
  <c r="V348" i="54"/>
  <c r="U348" i="54"/>
  <c r="AA348" i="54" s="1"/>
  <c r="H348" i="54"/>
  <c r="I348" i="54" s="1"/>
  <c r="O348" i="45" s="1"/>
  <c r="V347" i="54"/>
  <c r="U347" i="54"/>
  <c r="AA347" i="54" s="1"/>
  <c r="H347" i="54"/>
  <c r="I347" i="54" s="1"/>
  <c r="O347" i="45" s="1"/>
  <c r="V346" i="54"/>
  <c r="U346" i="54"/>
  <c r="AA346" i="54" s="1"/>
  <c r="H346" i="54"/>
  <c r="I346" i="54" s="1"/>
  <c r="O346" i="45" s="1"/>
  <c r="V346" i="45" s="1"/>
  <c r="V345" i="54"/>
  <c r="U345" i="54"/>
  <c r="AA345" i="54" s="1"/>
  <c r="H345" i="54"/>
  <c r="I345" i="54" s="1"/>
  <c r="O345" i="45" s="1"/>
  <c r="V344" i="54"/>
  <c r="U344" i="54"/>
  <c r="AA344" i="54" s="1"/>
  <c r="H344" i="54"/>
  <c r="I344" i="54" s="1"/>
  <c r="O344" i="45" s="1"/>
  <c r="V343" i="54"/>
  <c r="U343" i="54"/>
  <c r="Z343" i="54" s="1"/>
  <c r="H343" i="54"/>
  <c r="I343" i="54" s="1"/>
  <c r="O343" i="45" s="1"/>
  <c r="U342" i="54"/>
  <c r="I342" i="54"/>
  <c r="O342" i="45" s="1"/>
  <c r="H342" i="54"/>
  <c r="M342" i="54" s="1"/>
  <c r="V341" i="54"/>
  <c r="U341" i="54"/>
  <c r="Z341" i="54" s="1"/>
  <c r="H341" i="54"/>
  <c r="U340" i="54"/>
  <c r="Z340" i="54" s="1"/>
  <c r="I340" i="54"/>
  <c r="O340" i="45" s="1"/>
  <c r="H340" i="54"/>
  <c r="M340" i="54" s="1"/>
  <c r="U339" i="54"/>
  <c r="M339" i="54"/>
  <c r="H339" i="54"/>
  <c r="Z338" i="54"/>
  <c r="V338" i="54"/>
  <c r="U338" i="54"/>
  <c r="H338" i="54"/>
  <c r="U337" i="54"/>
  <c r="M337" i="54"/>
  <c r="H337" i="54"/>
  <c r="I337" i="54" s="1"/>
  <c r="O337" i="45" s="1"/>
  <c r="Z336" i="54"/>
  <c r="V336" i="54"/>
  <c r="U336" i="54"/>
  <c r="H336" i="54"/>
  <c r="V335" i="54"/>
  <c r="U335" i="54"/>
  <c r="Z335" i="54" s="1"/>
  <c r="H335" i="54"/>
  <c r="I335" i="54" s="1"/>
  <c r="O335" i="45" s="1"/>
  <c r="V334" i="54"/>
  <c r="U334" i="54"/>
  <c r="Z334" i="54" s="1"/>
  <c r="H334" i="54"/>
  <c r="U333" i="54"/>
  <c r="M333" i="54"/>
  <c r="I333" i="54"/>
  <c r="O333" i="45" s="1"/>
  <c r="H333" i="54"/>
  <c r="Z332" i="54"/>
  <c r="V332" i="54"/>
  <c r="U332" i="54"/>
  <c r="I332" i="54"/>
  <c r="O332" i="45" s="1"/>
  <c r="H332" i="54"/>
  <c r="AA332" i="54" s="1"/>
  <c r="U331" i="54"/>
  <c r="H331" i="54"/>
  <c r="U330" i="54"/>
  <c r="H330" i="54"/>
  <c r="V329" i="54"/>
  <c r="U329" i="54"/>
  <c r="Z329" i="54" s="1"/>
  <c r="H329" i="54"/>
  <c r="Z328" i="54"/>
  <c r="U328" i="54"/>
  <c r="V328" i="54" s="1"/>
  <c r="H328" i="54"/>
  <c r="M328" i="54" s="1"/>
  <c r="V327" i="54"/>
  <c r="U327" i="54"/>
  <c r="Z327" i="54" s="1"/>
  <c r="H327" i="54"/>
  <c r="Z326" i="54"/>
  <c r="U326" i="54"/>
  <c r="V326" i="54" s="1"/>
  <c r="H326" i="54"/>
  <c r="U325" i="54"/>
  <c r="H325" i="54"/>
  <c r="M325" i="54" s="1"/>
  <c r="Z324" i="54"/>
  <c r="V324" i="54"/>
  <c r="U324" i="54"/>
  <c r="H324" i="54"/>
  <c r="V323" i="54"/>
  <c r="U323" i="54"/>
  <c r="Z323" i="54" s="1"/>
  <c r="H323" i="54"/>
  <c r="I323" i="54" s="1"/>
  <c r="O323" i="45" s="1"/>
  <c r="V322" i="54"/>
  <c r="U322" i="54"/>
  <c r="H322" i="54"/>
  <c r="I322" i="54" s="1"/>
  <c r="O322" i="45" s="1"/>
  <c r="U321" i="54"/>
  <c r="H321" i="54"/>
  <c r="I321" i="54" s="1"/>
  <c r="O321" i="45" s="1"/>
  <c r="V320" i="54"/>
  <c r="U320" i="54"/>
  <c r="Z320" i="54" s="1"/>
  <c r="H320" i="54"/>
  <c r="I320" i="54" s="1"/>
  <c r="O320" i="45" s="1"/>
  <c r="V319" i="54"/>
  <c r="U319" i="54"/>
  <c r="Z319" i="54" s="1"/>
  <c r="H319" i="54"/>
  <c r="M319" i="54" s="1"/>
  <c r="Z318" i="54"/>
  <c r="U318" i="54"/>
  <c r="V318" i="54" s="1"/>
  <c r="H318" i="54"/>
  <c r="I318" i="54" s="1"/>
  <c r="O318" i="45" s="1"/>
  <c r="U317" i="54"/>
  <c r="Z317" i="54" s="1"/>
  <c r="H317" i="54"/>
  <c r="AA317" i="54" s="1"/>
  <c r="U316" i="54"/>
  <c r="V316" i="54" s="1"/>
  <c r="H316" i="54"/>
  <c r="AA316" i="54" s="1"/>
  <c r="U315" i="54"/>
  <c r="Z315" i="54" s="1"/>
  <c r="H315" i="54"/>
  <c r="I315" i="54" s="1"/>
  <c r="O315" i="45" s="1"/>
  <c r="V314" i="54"/>
  <c r="U314" i="54"/>
  <c r="Z314" i="54" s="1"/>
  <c r="H314" i="54"/>
  <c r="U313" i="54"/>
  <c r="Z313" i="54" s="1"/>
  <c r="I313" i="54"/>
  <c r="O313" i="45" s="1"/>
  <c r="H313" i="54"/>
  <c r="AA313" i="54" s="1"/>
  <c r="U312" i="54"/>
  <c r="Z312" i="54" s="1"/>
  <c r="H312" i="54"/>
  <c r="M312" i="54" s="1"/>
  <c r="U311" i="54"/>
  <c r="Z311" i="54" s="1"/>
  <c r="H311" i="54"/>
  <c r="U310" i="54"/>
  <c r="H310" i="54"/>
  <c r="U309" i="54"/>
  <c r="H309" i="54"/>
  <c r="U308" i="54"/>
  <c r="H308" i="54"/>
  <c r="I308" i="54" s="1"/>
  <c r="O308" i="45" s="1"/>
  <c r="U307" i="54"/>
  <c r="Z307" i="54" s="1"/>
  <c r="H307" i="54"/>
  <c r="V306" i="54"/>
  <c r="U306" i="54"/>
  <c r="Z306" i="54" s="1"/>
  <c r="H306" i="54"/>
  <c r="AA306" i="54" s="1"/>
  <c r="U305" i="54"/>
  <c r="H305" i="54"/>
  <c r="Z304" i="54"/>
  <c r="U304" i="54"/>
  <c r="V304" i="54" s="1"/>
  <c r="M304" i="54"/>
  <c r="H304" i="54"/>
  <c r="U303" i="54"/>
  <c r="H303" i="54"/>
  <c r="U302" i="54"/>
  <c r="H302" i="54"/>
  <c r="I302" i="54" s="1"/>
  <c r="O302" i="45" s="1"/>
  <c r="U301" i="54"/>
  <c r="I301" i="54"/>
  <c r="O301" i="45" s="1"/>
  <c r="H301" i="54"/>
  <c r="M301" i="54" s="1"/>
  <c r="U300" i="54"/>
  <c r="Z300" i="54" s="1"/>
  <c r="H300" i="54"/>
  <c r="U299" i="54"/>
  <c r="Z299" i="54" s="1"/>
  <c r="H299" i="54"/>
  <c r="M299" i="54" s="1"/>
  <c r="U298" i="54"/>
  <c r="Z298" i="54" s="1"/>
  <c r="M298" i="54"/>
  <c r="H298" i="54"/>
  <c r="U297" i="54"/>
  <c r="Z297" i="54" s="1"/>
  <c r="H297" i="54"/>
  <c r="AA296" i="54"/>
  <c r="Z296" i="54"/>
  <c r="U296" i="54"/>
  <c r="V296" i="54" s="1"/>
  <c r="H296" i="54"/>
  <c r="I296" i="54" s="1"/>
  <c r="O296" i="45" s="1"/>
  <c r="U295" i="54"/>
  <c r="H295" i="54"/>
  <c r="M295" i="54" s="1"/>
  <c r="U294" i="54"/>
  <c r="M294" i="54"/>
  <c r="H294" i="54"/>
  <c r="Z293" i="54"/>
  <c r="U293" i="54"/>
  <c r="V293" i="54" s="1"/>
  <c r="H293" i="54"/>
  <c r="Z292" i="54"/>
  <c r="U292" i="54"/>
  <c r="V292" i="54" s="1"/>
  <c r="H292" i="54"/>
  <c r="AA291" i="54"/>
  <c r="U291" i="54"/>
  <c r="H291" i="54"/>
  <c r="U290" i="54"/>
  <c r="H290" i="54"/>
  <c r="I290" i="54" s="1"/>
  <c r="O290" i="45" s="1"/>
  <c r="Z289" i="54"/>
  <c r="U289" i="54"/>
  <c r="V289" i="54" s="1"/>
  <c r="H289" i="54"/>
  <c r="Z288" i="54"/>
  <c r="U288" i="54"/>
  <c r="V288" i="54" s="1"/>
  <c r="H288" i="54"/>
  <c r="U287" i="54"/>
  <c r="V287" i="54" s="1"/>
  <c r="H287" i="54"/>
  <c r="I287" i="54" s="1"/>
  <c r="O287" i="45" s="1"/>
  <c r="Z286" i="54"/>
  <c r="U286" i="54"/>
  <c r="V286" i="54" s="1"/>
  <c r="H286" i="54"/>
  <c r="U285" i="54"/>
  <c r="Z285" i="54" s="1"/>
  <c r="H285" i="54"/>
  <c r="U284" i="54"/>
  <c r="Z284" i="54" s="1"/>
  <c r="H284" i="54"/>
  <c r="Z283" i="54"/>
  <c r="U283" i="54"/>
  <c r="I283" i="54"/>
  <c r="O283" i="45" s="1"/>
  <c r="H283" i="54"/>
  <c r="M283" i="54" s="1"/>
  <c r="U282" i="54"/>
  <c r="M282" i="54"/>
  <c r="H282" i="54"/>
  <c r="I282" i="54" s="1"/>
  <c r="O282" i="45" s="1"/>
  <c r="Z281" i="54"/>
  <c r="U281" i="54"/>
  <c r="V281" i="54" s="1"/>
  <c r="H281" i="54"/>
  <c r="U280" i="54"/>
  <c r="Z280" i="54" s="1"/>
  <c r="I280" i="54"/>
  <c r="O280" i="45" s="1"/>
  <c r="H280" i="54"/>
  <c r="V279" i="54"/>
  <c r="U279" i="54"/>
  <c r="Z279" i="54" s="1"/>
  <c r="H279" i="54"/>
  <c r="M279" i="54" s="1"/>
  <c r="Z278" i="54"/>
  <c r="V278" i="54"/>
  <c r="U278" i="54"/>
  <c r="I278" i="54"/>
  <c r="O278" i="45" s="1"/>
  <c r="H278" i="54"/>
  <c r="AA278" i="54" s="1"/>
  <c r="U277" i="54"/>
  <c r="H277" i="54"/>
  <c r="M277" i="54" s="1"/>
  <c r="U276" i="54"/>
  <c r="H276" i="54"/>
  <c r="U275" i="54"/>
  <c r="Z275" i="54" s="1"/>
  <c r="H275" i="54"/>
  <c r="U274" i="54"/>
  <c r="Z274" i="54" s="1"/>
  <c r="H274" i="54"/>
  <c r="M274" i="54" s="1"/>
  <c r="U273" i="54"/>
  <c r="H273" i="54"/>
  <c r="U272" i="54"/>
  <c r="V272" i="54" s="1"/>
  <c r="H272" i="54"/>
  <c r="I272" i="54" s="1"/>
  <c r="O272" i="45" s="1"/>
  <c r="V271" i="54"/>
  <c r="U271" i="54"/>
  <c r="Z271" i="54" s="1"/>
  <c r="H271" i="54"/>
  <c r="M271" i="54" s="1"/>
  <c r="U270" i="54"/>
  <c r="M270" i="54"/>
  <c r="I270" i="54"/>
  <c r="O270" i="45" s="1"/>
  <c r="H270" i="54"/>
  <c r="U269" i="54"/>
  <c r="Z269" i="54" s="1"/>
  <c r="H269" i="54"/>
  <c r="Z268" i="54"/>
  <c r="U268" i="54"/>
  <c r="V268" i="54" s="1"/>
  <c r="M268" i="54"/>
  <c r="I268" i="54"/>
  <c r="O268" i="45" s="1"/>
  <c r="H268" i="54"/>
  <c r="Z267" i="54"/>
  <c r="V267" i="54"/>
  <c r="U267" i="54"/>
  <c r="H267" i="54"/>
  <c r="V266" i="54"/>
  <c r="U266" i="54"/>
  <c r="Z266" i="54" s="1"/>
  <c r="H266" i="54"/>
  <c r="U265" i="54"/>
  <c r="Z265" i="54" s="1"/>
  <c r="H265" i="54"/>
  <c r="U264" i="54"/>
  <c r="H264" i="54"/>
  <c r="V263" i="54"/>
  <c r="U263" i="54"/>
  <c r="Z263" i="54" s="1"/>
  <c r="H263" i="54"/>
  <c r="M263" i="54" s="1"/>
  <c r="Z262" i="54"/>
  <c r="V262" i="54"/>
  <c r="U262" i="54"/>
  <c r="I262" i="54"/>
  <c r="O262" i="45" s="1"/>
  <c r="H262" i="54"/>
  <c r="AA262" i="54" s="1"/>
  <c r="U261" i="54"/>
  <c r="V261" i="54" s="1"/>
  <c r="H261" i="54"/>
  <c r="Z260" i="54"/>
  <c r="U260" i="54"/>
  <c r="V260" i="54" s="1"/>
  <c r="H260" i="54"/>
  <c r="M260" i="54" s="1"/>
  <c r="U259" i="54"/>
  <c r="H259" i="54"/>
  <c r="U258" i="54"/>
  <c r="Z258" i="54" s="1"/>
  <c r="H258" i="54"/>
  <c r="I258" i="54" s="1"/>
  <c r="O258" i="45" s="1"/>
  <c r="Z257" i="54"/>
  <c r="U257" i="54"/>
  <c r="V257" i="54" s="1"/>
  <c r="H257" i="54"/>
  <c r="V256" i="54"/>
  <c r="U256" i="54"/>
  <c r="Z256" i="54" s="1"/>
  <c r="I256" i="54"/>
  <c r="O256" i="45" s="1"/>
  <c r="H256" i="54"/>
  <c r="M256" i="54" s="1"/>
  <c r="U255" i="54"/>
  <c r="Z255" i="54" s="1"/>
  <c r="H255" i="54"/>
  <c r="I255" i="54" s="1"/>
  <c r="O255" i="45" s="1"/>
  <c r="Z254" i="54"/>
  <c r="V254" i="54"/>
  <c r="U254" i="54"/>
  <c r="H254" i="54"/>
  <c r="AA254" i="54" s="1"/>
  <c r="AA253" i="54"/>
  <c r="U253" i="54"/>
  <c r="V253" i="54" s="1"/>
  <c r="H253" i="54"/>
  <c r="M253" i="54" s="1"/>
  <c r="U252" i="54"/>
  <c r="M252" i="54"/>
  <c r="H252" i="54"/>
  <c r="I252" i="54" s="1"/>
  <c r="O252" i="45" s="1"/>
  <c r="AA251" i="54"/>
  <c r="U251" i="54"/>
  <c r="V251" i="54" s="1"/>
  <c r="H251" i="54"/>
  <c r="M251" i="54" s="1"/>
  <c r="Z250" i="54"/>
  <c r="V250" i="54"/>
  <c r="U250" i="54"/>
  <c r="H250" i="54"/>
  <c r="V249" i="54"/>
  <c r="U249" i="54"/>
  <c r="Z249" i="54" s="1"/>
  <c r="H249" i="54"/>
  <c r="U248" i="54"/>
  <c r="I248" i="54"/>
  <c r="O248" i="45" s="1"/>
  <c r="H248" i="54"/>
  <c r="V247" i="54"/>
  <c r="U247" i="54"/>
  <c r="Z247" i="54" s="1"/>
  <c r="H247" i="54"/>
  <c r="AA247" i="54" s="1"/>
  <c r="V246" i="54"/>
  <c r="U246" i="54"/>
  <c r="Z246" i="54" s="1"/>
  <c r="H246" i="54"/>
  <c r="Z245" i="54"/>
  <c r="U245" i="54"/>
  <c r="V245" i="54" s="1"/>
  <c r="H245" i="54"/>
  <c r="M245" i="54" s="1"/>
  <c r="U244" i="54"/>
  <c r="H244" i="54"/>
  <c r="M244" i="54" s="1"/>
  <c r="U243" i="54"/>
  <c r="Z243" i="54" s="1"/>
  <c r="H243" i="54"/>
  <c r="AA243" i="54" s="1"/>
  <c r="U242" i="54"/>
  <c r="Z242" i="54" s="1"/>
  <c r="H242" i="54"/>
  <c r="U241" i="54"/>
  <c r="Z241" i="54" s="1"/>
  <c r="H241" i="54"/>
  <c r="V240" i="54"/>
  <c r="U240" i="54"/>
  <c r="Z240" i="54" s="1"/>
  <c r="H240" i="54"/>
  <c r="I240" i="54" s="1"/>
  <c r="O240" i="45" s="1"/>
  <c r="U239" i="54"/>
  <c r="M239" i="54"/>
  <c r="H239" i="54"/>
  <c r="I239" i="54" s="1"/>
  <c r="O239" i="45" s="1"/>
  <c r="Z238" i="54"/>
  <c r="V238" i="54"/>
  <c r="U238" i="54"/>
  <c r="H238" i="54"/>
  <c r="AA238" i="54" s="1"/>
  <c r="Z237" i="54"/>
  <c r="V237" i="54"/>
  <c r="U237" i="54"/>
  <c r="H237" i="54"/>
  <c r="Z236" i="54"/>
  <c r="U236" i="54"/>
  <c r="V236" i="54" s="1"/>
  <c r="H236" i="54"/>
  <c r="I236" i="54" s="1"/>
  <c r="O236" i="45" s="1"/>
  <c r="V235" i="54"/>
  <c r="U235" i="54"/>
  <c r="Z235" i="54" s="1"/>
  <c r="H235" i="54"/>
  <c r="AA235" i="54" s="1"/>
  <c r="Z234" i="54"/>
  <c r="V234" i="54"/>
  <c r="U234" i="54"/>
  <c r="H234" i="54"/>
  <c r="V233" i="54"/>
  <c r="U233" i="54"/>
  <c r="H233" i="54"/>
  <c r="I233" i="54" s="1"/>
  <c r="O233" i="45" s="1"/>
  <c r="Z232" i="54"/>
  <c r="V232" i="54"/>
  <c r="U232" i="54"/>
  <c r="I232" i="54"/>
  <c r="O232" i="45" s="1"/>
  <c r="H232" i="54"/>
  <c r="AA232" i="54" s="1"/>
  <c r="U231" i="54"/>
  <c r="H231" i="54"/>
  <c r="M231" i="54" s="1"/>
  <c r="Z230" i="54"/>
  <c r="U230" i="54"/>
  <c r="V230" i="54" s="1"/>
  <c r="H230" i="54"/>
  <c r="U229" i="54"/>
  <c r="I229" i="54"/>
  <c r="O229" i="45" s="1"/>
  <c r="H229" i="54"/>
  <c r="M229" i="54" s="1"/>
  <c r="Z228" i="54"/>
  <c r="V228" i="54"/>
  <c r="U228" i="54"/>
  <c r="H228" i="54"/>
  <c r="I228" i="54" s="1"/>
  <c r="O228" i="45" s="1"/>
  <c r="U227" i="54"/>
  <c r="M227" i="54"/>
  <c r="H227" i="54"/>
  <c r="I227" i="54" s="1"/>
  <c r="O227" i="45" s="1"/>
  <c r="Z226" i="54"/>
  <c r="V226" i="54"/>
  <c r="U226" i="54"/>
  <c r="H226" i="54"/>
  <c r="Z225" i="54"/>
  <c r="U225" i="54"/>
  <c r="V225" i="54" s="1"/>
  <c r="H225" i="54"/>
  <c r="AA224" i="54"/>
  <c r="Z224" i="54"/>
  <c r="U224" i="54"/>
  <c r="V224" i="54" s="1"/>
  <c r="M224" i="54"/>
  <c r="I224" i="54"/>
  <c r="O224" i="45" s="1"/>
  <c r="H224" i="54"/>
  <c r="V223" i="54"/>
  <c r="U223" i="54"/>
  <c r="AA223" i="54" s="1"/>
  <c r="H223" i="54"/>
  <c r="I223" i="54" s="1"/>
  <c r="O223" i="45" s="1"/>
  <c r="Z222" i="54"/>
  <c r="V222" i="54"/>
  <c r="U222" i="54"/>
  <c r="H222" i="54"/>
  <c r="I222" i="54" s="1"/>
  <c r="O222" i="45" s="1"/>
  <c r="U221" i="54"/>
  <c r="I221" i="54"/>
  <c r="O221" i="45" s="1"/>
  <c r="H221" i="54"/>
  <c r="M221" i="54" s="1"/>
  <c r="U220" i="54"/>
  <c r="Z220" i="54" s="1"/>
  <c r="H220" i="54"/>
  <c r="U219" i="54"/>
  <c r="H219" i="54"/>
  <c r="U218" i="54"/>
  <c r="H218" i="54"/>
  <c r="V217" i="54"/>
  <c r="U217" i="54"/>
  <c r="Z217" i="54" s="1"/>
  <c r="H217" i="54"/>
  <c r="V216" i="54"/>
  <c r="U216" i="54"/>
  <c r="Z216" i="54" s="1"/>
  <c r="H216" i="54"/>
  <c r="U215" i="54"/>
  <c r="H215" i="54"/>
  <c r="U214" i="54"/>
  <c r="H214" i="54"/>
  <c r="U213" i="54"/>
  <c r="Z213" i="54" s="1"/>
  <c r="M213" i="54"/>
  <c r="H213" i="54"/>
  <c r="U212" i="54"/>
  <c r="I212" i="54"/>
  <c r="O212" i="45" s="1"/>
  <c r="H212" i="54"/>
  <c r="M212" i="54" s="1"/>
  <c r="U211" i="54"/>
  <c r="H211" i="54"/>
  <c r="U210" i="54"/>
  <c r="Z210" i="54" s="1"/>
  <c r="H210" i="54"/>
  <c r="I210" i="54" s="1"/>
  <c r="O210" i="45" s="1"/>
  <c r="U209" i="54"/>
  <c r="H209" i="54"/>
  <c r="I209" i="54" s="1"/>
  <c r="O209" i="45" s="1"/>
  <c r="U208" i="54"/>
  <c r="H208" i="54"/>
  <c r="Z207" i="54"/>
  <c r="V207" i="54"/>
  <c r="U207" i="54"/>
  <c r="H207" i="54"/>
  <c r="V206" i="54"/>
  <c r="U206" i="54"/>
  <c r="Z206" i="54" s="1"/>
  <c r="H206" i="54"/>
  <c r="U205" i="54"/>
  <c r="V205" i="54" s="1"/>
  <c r="M205" i="54"/>
  <c r="H205" i="54"/>
  <c r="I205" i="54" s="1"/>
  <c r="O205" i="45" s="1"/>
  <c r="U204" i="54"/>
  <c r="Z204" i="54" s="1"/>
  <c r="M204" i="54"/>
  <c r="I204" i="54"/>
  <c r="O204" i="45" s="1"/>
  <c r="H204" i="54"/>
  <c r="AA204" i="54" s="1"/>
  <c r="U203" i="54"/>
  <c r="H203" i="54"/>
  <c r="I203" i="54" s="1"/>
  <c r="O203" i="45" s="1"/>
  <c r="U202" i="54"/>
  <c r="H202" i="54"/>
  <c r="U201" i="54"/>
  <c r="Z201" i="54" s="1"/>
  <c r="M201" i="54"/>
  <c r="H201" i="54"/>
  <c r="U200" i="54"/>
  <c r="Z200" i="54" s="1"/>
  <c r="H200" i="54"/>
  <c r="AA200" i="54" s="1"/>
  <c r="U199" i="54"/>
  <c r="H199" i="54"/>
  <c r="U198" i="54"/>
  <c r="M198" i="54"/>
  <c r="I198" i="54"/>
  <c r="O198" i="45" s="1"/>
  <c r="H198" i="54"/>
  <c r="Z197" i="54"/>
  <c r="V197" i="54"/>
  <c r="U197" i="54"/>
  <c r="H197" i="54"/>
  <c r="I197" i="54" s="1"/>
  <c r="O197" i="45" s="1"/>
  <c r="U196" i="54"/>
  <c r="Z196" i="54" s="1"/>
  <c r="M196" i="54"/>
  <c r="H196" i="54"/>
  <c r="I196" i="54" s="1"/>
  <c r="O196" i="45" s="1"/>
  <c r="U195" i="54"/>
  <c r="M195" i="54"/>
  <c r="H195" i="54"/>
  <c r="I195" i="54" s="1"/>
  <c r="O195" i="45" s="1"/>
  <c r="V194" i="54"/>
  <c r="U194" i="54"/>
  <c r="Z194" i="54" s="1"/>
  <c r="H194" i="54"/>
  <c r="I194" i="54" s="1"/>
  <c r="O194" i="45" s="1"/>
  <c r="Z193" i="54"/>
  <c r="V193" i="54"/>
  <c r="U193" i="54"/>
  <c r="H193" i="54"/>
  <c r="I193" i="54" s="1"/>
  <c r="O193" i="45" s="1"/>
  <c r="AA192" i="54"/>
  <c r="V192" i="54"/>
  <c r="U192" i="54"/>
  <c r="Z192" i="54" s="1"/>
  <c r="H192" i="54"/>
  <c r="Z191" i="54"/>
  <c r="V191" i="54"/>
  <c r="U191" i="54"/>
  <c r="H191" i="54"/>
  <c r="AA190" i="54"/>
  <c r="V190" i="54"/>
  <c r="U190" i="54"/>
  <c r="Z190" i="54" s="1"/>
  <c r="H190" i="54"/>
  <c r="Z189" i="54"/>
  <c r="U189" i="54"/>
  <c r="V189" i="54" s="1"/>
  <c r="H189" i="54"/>
  <c r="U188" i="54"/>
  <c r="Z188" i="54" s="1"/>
  <c r="H188" i="54"/>
  <c r="I188" i="54" s="1"/>
  <c r="O188" i="45" s="1"/>
  <c r="U187" i="54"/>
  <c r="H187" i="54"/>
  <c r="U186" i="54"/>
  <c r="H186" i="54"/>
  <c r="U185" i="54"/>
  <c r="H185" i="54"/>
  <c r="V184" i="54"/>
  <c r="U184" i="54"/>
  <c r="Z184" i="54" s="1"/>
  <c r="H184" i="54"/>
  <c r="Z183" i="54"/>
  <c r="U183" i="54"/>
  <c r="I183" i="54"/>
  <c r="O183" i="45" s="1"/>
  <c r="H183" i="54"/>
  <c r="M183" i="54" s="1"/>
  <c r="V182" i="54"/>
  <c r="U182" i="54"/>
  <c r="Z182" i="54" s="1"/>
  <c r="H182" i="54"/>
  <c r="Z181" i="54"/>
  <c r="U181" i="54"/>
  <c r="V181" i="54" s="1"/>
  <c r="H181" i="54"/>
  <c r="AA180" i="54"/>
  <c r="Z180" i="54"/>
  <c r="U180" i="54"/>
  <c r="V180" i="54" s="1"/>
  <c r="M180" i="54"/>
  <c r="I180" i="54"/>
  <c r="O180" i="45" s="1"/>
  <c r="H180" i="54"/>
  <c r="U179" i="54"/>
  <c r="V179" i="54" s="1"/>
  <c r="M179" i="54"/>
  <c r="I179" i="54"/>
  <c r="O179" i="45" s="1"/>
  <c r="H179" i="54"/>
  <c r="U178" i="54"/>
  <c r="M178" i="54"/>
  <c r="I178" i="54"/>
  <c r="O178" i="45" s="1"/>
  <c r="H178" i="54"/>
  <c r="U177" i="54"/>
  <c r="M177" i="54"/>
  <c r="I177" i="54"/>
  <c r="O177" i="45" s="1"/>
  <c r="H177" i="54"/>
  <c r="Z176" i="54"/>
  <c r="V176" i="54"/>
  <c r="U176" i="54"/>
  <c r="H176" i="54"/>
  <c r="I176" i="54" s="1"/>
  <c r="O176" i="45" s="1"/>
  <c r="U175" i="54"/>
  <c r="H175" i="54"/>
  <c r="U174" i="54"/>
  <c r="Z174" i="54" s="1"/>
  <c r="H174" i="54"/>
  <c r="I174" i="54" s="1"/>
  <c r="O174" i="45" s="1"/>
  <c r="U173" i="54"/>
  <c r="M173" i="54"/>
  <c r="H173" i="54"/>
  <c r="I173" i="54" s="1"/>
  <c r="O173" i="45" s="1"/>
  <c r="Z172" i="54"/>
  <c r="U172" i="54"/>
  <c r="V172" i="54" s="1"/>
  <c r="H172" i="54"/>
  <c r="AA172" i="54" s="1"/>
  <c r="U171" i="54"/>
  <c r="H171" i="54"/>
  <c r="AA170" i="54"/>
  <c r="U170" i="54"/>
  <c r="V170" i="54" s="1"/>
  <c r="H170" i="54"/>
  <c r="U169" i="54"/>
  <c r="Z169" i="54" s="1"/>
  <c r="M169" i="54"/>
  <c r="H169" i="54"/>
  <c r="I169" i="54" s="1"/>
  <c r="O169" i="45" s="1"/>
  <c r="U168" i="54"/>
  <c r="H168" i="54"/>
  <c r="U167" i="54"/>
  <c r="Z167" i="54" s="1"/>
  <c r="H167" i="54"/>
  <c r="AA167" i="54" s="1"/>
  <c r="U166" i="54"/>
  <c r="V166" i="54" s="1"/>
  <c r="H166" i="54"/>
  <c r="U165" i="54"/>
  <c r="Z165" i="54" s="1"/>
  <c r="H165" i="54"/>
  <c r="U164" i="54"/>
  <c r="H164" i="54"/>
  <c r="U163" i="54"/>
  <c r="H163" i="54"/>
  <c r="AA163" i="54" s="1"/>
  <c r="AA162" i="54"/>
  <c r="U162" i="54"/>
  <c r="V162" i="54" s="1"/>
  <c r="H162" i="54"/>
  <c r="U161" i="54"/>
  <c r="M161" i="54"/>
  <c r="H161" i="54"/>
  <c r="I161" i="54" s="1"/>
  <c r="O161" i="45" s="1"/>
  <c r="U160" i="54"/>
  <c r="H160" i="54"/>
  <c r="U159" i="54"/>
  <c r="Z159" i="54" s="1"/>
  <c r="H159" i="54"/>
  <c r="AA159" i="54" s="1"/>
  <c r="U158" i="54"/>
  <c r="Z158" i="54" s="1"/>
  <c r="H158" i="54"/>
  <c r="U157" i="54"/>
  <c r="Z157" i="54" s="1"/>
  <c r="I157" i="54"/>
  <c r="O157" i="45" s="1"/>
  <c r="H157" i="54"/>
  <c r="V156" i="54"/>
  <c r="U156" i="54"/>
  <c r="Z156" i="54" s="1"/>
  <c r="H156" i="54"/>
  <c r="AA156" i="54" s="1"/>
  <c r="U155" i="54"/>
  <c r="H155" i="54"/>
  <c r="M155" i="54" s="1"/>
  <c r="U154" i="54"/>
  <c r="V154" i="54" s="1"/>
  <c r="H154" i="54"/>
  <c r="AA154" i="54" s="1"/>
  <c r="U153" i="54"/>
  <c r="Z153" i="54" s="1"/>
  <c r="H153" i="54"/>
  <c r="U152" i="54"/>
  <c r="Z152" i="54" s="1"/>
  <c r="H152" i="54"/>
  <c r="U151" i="54"/>
  <c r="H151" i="54"/>
  <c r="U150" i="54"/>
  <c r="H150" i="54"/>
  <c r="U149" i="54"/>
  <c r="Z149" i="54" s="1"/>
  <c r="H149" i="54"/>
  <c r="I149" i="54" s="1"/>
  <c r="O149" i="45" s="1"/>
  <c r="U148" i="54"/>
  <c r="H148" i="54"/>
  <c r="U147" i="54"/>
  <c r="Z147" i="54" s="1"/>
  <c r="H147" i="54"/>
  <c r="M147" i="54" s="1"/>
  <c r="U146" i="54"/>
  <c r="V146" i="54" s="1"/>
  <c r="H146" i="54"/>
  <c r="U145" i="54"/>
  <c r="Z145" i="54" s="1"/>
  <c r="M145" i="54"/>
  <c r="I145" i="54"/>
  <c r="O145" i="45" s="1"/>
  <c r="H145" i="54"/>
  <c r="U144" i="54"/>
  <c r="Z144" i="54" s="1"/>
  <c r="H144" i="54"/>
  <c r="V143" i="54"/>
  <c r="U143" i="54"/>
  <c r="Z143" i="54" s="1"/>
  <c r="H143" i="54"/>
  <c r="U142" i="54"/>
  <c r="Z142" i="54" s="1"/>
  <c r="H142" i="54"/>
  <c r="U141" i="54"/>
  <c r="Z141" i="54" s="1"/>
  <c r="H141" i="54"/>
  <c r="AA140" i="54"/>
  <c r="Z140" i="54"/>
  <c r="U140" i="54"/>
  <c r="V140" i="54" s="1"/>
  <c r="H140" i="54"/>
  <c r="V139" i="54"/>
  <c r="U139" i="54"/>
  <c r="Z139" i="54" s="1"/>
  <c r="H139" i="54"/>
  <c r="M139" i="54" s="1"/>
  <c r="U138" i="54"/>
  <c r="V138" i="54" s="1"/>
  <c r="H138" i="54"/>
  <c r="U137" i="54"/>
  <c r="H137" i="54"/>
  <c r="M137" i="54" s="1"/>
  <c r="U136" i="54"/>
  <c r="M136" i="54"/>
  <c r="H136" i="54"/>
  <c r="I136" i="54" s="1"/>
  <c r="O136" i="45" s="1"/>
  <c r="Z135" i="54"/>
  <c r="U135" i="54"/>
  <c r="V135" i="54" s="1"/>
  <c r="H135" i="54"/>
  <c r="I135" i="54" s="1"/>
  <c r="O135" i="45" s="1"/>
  <c r="U134" i="54"/>
  <c r="H134" i="54"/>
  <c r="U133" i="54"/>
  <c r="H133" i="54"/>
  <c r="I133" i="54" s="1"/>
  <c r="O133" i="45" s="1"/>
  <c r="V132" i="54"/>
  <c r="U132" i="54"/>
  <c r="Z132" i="54" s="1"/>
  <c r="H132" i="54"/>
  <c r="AA132" i="54" s="1"/>
  <c r="U131" i="54"/>
  <c r="Z131" i="54" s="1"/>
  <c r="H131" i="54"/>
  <c r="U130" i="54"/>
  <c r="Z130" i="54" s="1"/>
  <c r="H130" i="54"/>
  <c r="I130" i="54" s="1"/>
  <c r="O130" i="45" s="1"/>
  <c r="U129" i="54"/>
  <c r="H129" i="54"/>
  <c r="U128" i="54"/>
  <c r="I128" i="54"/>
  <c r="O128" i="45" s="1"/>
  <c r="H128" i="54"/>
  <c r="M128" i="54" s="1"/>
  <c r="U127" i="54"/>
  <c r="V127" i="54" s="1"/>
  <c r="H127" i="54"/>
  <c r="AA127" i="54" s="1"/>
  <c r="U126" i="54"/>
  <c r="H126" i="54"/>
  <c r="U125" i="54"/>
  <c r="H125" i="54"/>
  <c r="U124" i="54"/>
  <c r="H124" i="54"/>
  <c r="U123" i="54"/>
  <c r="H123" i="54"/>
  <c r="U122" i="54"/>
  <c r="Z122" i="54" s="1"/>
  <c r="H122" i="54"/>
  <c r="Z121" i="54"/>
  <c r="U121" i="54"/>
  <c r="V121" i="54" s="1"/>
  <c r="H121" i="54"/>
  <c r="AA121" i="54" s="1"/>
  <c r="U120" i="54"/>
  <c r="H120" i="54"/>
  <c r="U119" i="54"/>
  <c r="V119" i="54" s="1"/>
  <c r="H119" i="54"/>
  <c r="U118" i="54"/>
  <c r="Z118" i="54" s="1"/>
  <c r="I118" i="54"/>
  <c r="O118" i="45" s="1"/>
  <c r="H118" i="54"/>
  <c r="M118" i="54" s="1"/>
  <c r="U117" i="54"/>
  <c r="H117" i="54"/>
  <c r="V116" i="54"/>
  <c r="U116" i="54"/>
  <c r="Z116" i="54" s="1"/>
  <c r="H116" i="54"/>
  <c r="U115" i="54"/>
  <c r="Z115" i="54" s="1"/>
  <c r="H115" i="54"/>
  <c r="U114" i="54"/>
  <c r="Z114" i="54" s="1"/>
  <c r="H114" i="54"/>
  <c r="Z113" i="54"/>
  <c r="V113" i="54"/>
  <c r="U113" i="54"/>
  <c r="H113" i="54"/>
  <c r="AA113" i="54" s="1"/>
  <c r="U112" i="54"/>
  <c r="H112" i="54"/>
  <c r="M112" i="54" s="1"/>
  <c r="U111" i="54"/>
  <c r="V111" i="54" s="1"/>
  <c r="H111" i="54"/>
  <c r="AA111" i="54" s="1"/>
  <c r="V110" i="54"/>
  <c r="U110" i="54"/>
  <c r="Z110" i="54" s="1"/>
  <c r="I110" i="54"/>
  <c r="O110" i="45" s="1"/>
  <c r="H110" i="54"/>
  <c r="M110" i="54" s="1"/>
  <c r="U109" i="54"/>
  <c r="H109" i="54"/>
  <c r="V108" i="54"/>
  <c r="U108" i="54"/>
  <c r="Z108" i="54" s="1"/>
  <c r="H108" i="54"/>
  <c r="U107" i="54"/>
  <c r="H107" i="54"/>
  <c r="U106" i="54"/>
  <c r="Z106" i="54" s="1"/>
  <c r="H106" i="54"/>
  <c r="AA105" i="54"/>
  <c r="Z105" i="54"/>
  <c r="U105" i="54"/>
  <c r="V105" i="54" s="1"/>
  <c r="H105" i="54"/>
  <c r="U104" i="54"/>
  <c r="H104" i="54"/>
  <c r="U103" i="54"/>
  <c r="M103" i="54"/>
  <c r="H103" i="54"/>
  <c r="U102" i="54"/>
  <c r="I102" i="54"/>
  <c r="O102" i="45" s="1"/>
  <c r="H102" i="54"/>
  <c r="V101" i="54"/>
  <c r="U101" i="54"/>
  <c r="Z101" i="54" s="1"/>
  <c r="H101" i="54"/>
  <c r="V100" i="54"/>
  <c r="U100" i="54"/>
  <c r="Z100" i="54" s="1"/>
  <c r="H100" i="54"/>
  <c r="U99" i="54"/>
  <c r="M99" i="54"/>
  <c r="H99" i="54"/>
  <c r="I99" i="54" s="1"/>
  <c r="O99" i="45" s="1"/>
  <c r="V98" i="54"/>
  <c r="U98" i="54"/>
  <c r="Z98" i="54" s="1"/>
  <c r="H98" i="54"/>
  <c r="U97" i="54"/>
  <c r="V97" i="54" s="1"/>
  <c r="H97" i="54"/>
  <c r="V96" i="54"/>
  <c r="U96" i="54"/>
  <c r="Z96" i="54" s="1"/>
  <c r="H96" i="54"/>
  <c r="I96" i="54" s="1"/>
  <c r="O96" i="45" s="1"/>
  <c r="AA95" i="54"/>
  <c r="Z95" i="54"/>
  <c r="U95" i="54"/>
  <c r="V95" i="54" s="1"/>
  <c r="H95" i="54"/>
  <c r="I95" i="54" s="1"/>
  <c r="O95" i="45" s="1"/>
  <c r="V94" i="54"/>
  <c r="U94" i="54"/>
  <c r="Z94" i="54" s="1"/>
  <c r="H94" i="54"/>
  <c r="Z93" i="54"/>
  <c r="V93" i="54"/>
  <c r="U93" i="54"/>
  <c r="H93" i="54"/>
  <c r="AA92" i="54"/>
  <c r="V92" i="54"/>
  <c r="U92" i="54"/>
  <c r="Z92" i="54" s="1"/>
  <c r="H92" i="54"/>
  <c r="U91" i="54"/>
  <c r="V91" i="54" s="1"/>
  <c r="H91" i="54"/>
  <c r="U90" i="54"/>
  <c r="Z90" i="54" s="1"/>
  <c r="H90" i="54"/>
  <c r="U89" i="54"/>
  <c r="I89" i="54"/>
  <c r="O89" i="45" s="1"/>
  <c r="H89" i="54"/>
  <c r="V88" i="54"/>
  <c r="U88" i="54"/>
  <c r="Z88" i="54" s="1"/>
  <c r="H88" i="54"/>
  <c r="U87" i="54"/>
  <c r="Z87" i="54" s="1"/>
  <c r="H87" i="54"/>
  <c r="AA87" i="54" s="1"/>
  <c r="U86" i="54"/>
  <c r="H86" i="54"/>
  <c r="AA86" i="54" s="1"/>
  <c r="U85" i="54"/>
  <c r="Z85" i="54" s="1"/>
  <c r="I85" i="54"/>
  <c r="O85" i="45" s="1"/>
  <c r="H85" i="54"/>
  <c r="AA85" i="54" s="1"/>
  <c r="U84" i="54"/>
  <c r="H84" i="54"/>
  <c r="U83" i="54"/>
  <c r="Z83" i="54" s="1"/>
  <c r="H83" i="54"/>
  <c r="AA83" i="54" s="1"/>
  <c r="AA82" i="54"/>
  <c r="Z82" i="54"/>
  <c r="U82" i="54"/>
  <c r="V82" i="54" s="1"/>
  <c r="H82" i="54"/>
  <c r="V81" i="54"/>
  <c r="U81" i="54"/>
  <c r="Z81" i="54" s="1"/>
  <c r="H81" i="54"/>
  <c r="Z80" i="54"/>
  <c r="U80" i="54"/>
  <c r="V80" i="54" s="1"/>
  <c r="H80" i="54"/>
  <c r="AA80" i="54" s="1"/>
  <c r="U79" i="54"/>
  <c r="Z79" i="54" s="1"/>
  <c r="H79" i="54"/>
  <c r="U78" i="54"/>
  <c r="H78" i="54"/>
  <c r="U77" i="54"/>
  <c r="H77" i="54"/>
  <c r="V76" i="54"/>
  <c r="U76" i="54"/>
  <c r="Z76" i="54" s="1"/>
  <c r="H76" i="54"/>
  <c r="M76" i="54" s="1"/>
  <c r="U75" i="54"/>
  <c r="H75" i="54"/>
  <c r="V74" i="54"/>
  <c r="U74" i="54"/>
  <c r="Z74" i="54" s="1"/>
  <c r="H74" i="54"/>
  <c r="AA74" i="54" s="1"/>
  <c r="U73" i="54"/>
  <c r="Z73" i="54" s="1"/>
  <c r="H73" i="54"/>
  <c r="M73" i="54" s="1"/>
  <c r="Z72" i="54"/>
  <c r="U72" i="54"/>
  <c r="V72" i="54" s="1"/>
  <c r="I72" i="54"/>
  <c r="O72" i="45" s="1"/>
  <c r="H72" i="54"/>
  <c r="U71" i="54"/>
  <c r="V71" i="54" s="1"/>
  <c r="H71" i="54"/>
  <c r="AA70" i="54"/>
  <c r="Z70" i="54"/>
  <c r="U70" i="54"/>
  <c r="V70" i="54" s="1"/>
  <c r="H70" i="54"/>
  <c r="M70" i="54" s="1"/>
  <c r="U69" i="54"/>
  <c r="Z69" i="54" s="1"/>
  <c r="H69" i="54"/>
  <c r="Z68" i="54"/>
  <c r="U68" i="54"/>
  <c r="V68" i="54" s="1"/>
  <c r="H68" i="54"/>
  <c r="Z67" i="54"/>
  <c r="U67" i="54"/>
  <c r="V67" i="54" s="1"/>
  <c r="I67" i="54"/>
  <c r="O67" i="45" s="1"/>
  <c r="H67" i="54"/>
  <c r="AA67" i="54" s="1"/>
  <c r="V66" i="54"/>
  <c r="U66" i="54"/>
  <c r="Z66" i="54" s="1"/>
  <c r="H66" i="54"/>
  <c r="M66" i="54" s="1"/>
  <c r="U65" i="54"/>
  <c r="Z65" i="54" s="1"/>
  <c r="M65" i="54"/>
  <c r="H65" i="54"/>
  <c r="AA64" i="54"/>
  <c r="Z64" i="54"/>
  <c r="U64" i="54"/>
  <c r="V64" i="54" s="1"/>
  <c r="H64" i="54"/>
  <c r="M64" i="54" s="1"/>
  <c r="Z63" i="54"/>
  <c r="U63" i="54"/>
  <c r="V63" i="54" s="1"/>
  <c r="M63" i="54"/>
  <c r="I63" i="54"/>
  <c r="O63" i="45" s="1"/>
  <c r="H63" i="54"/>
  <c r="V62" i="54"/>
  <c r="U62" i="54"/>
  <c r="Z62" i="54" s="1"/>
  <c r="H62" i="54"/>
  <c r="I62" i="54" s="1"/>
  <c r="O62" i="45" s="1"/>
  <c r="Z61" i="54"/>
  <c r="V61" i="54"/>
  <c r="U61" i="54"/>
  <c r="H61" i="54"/>
  <c r="AA60" i="54"/>
  <c r="Z60" i="54"/>
  <c r="U60" i="54"/>
  <c r="V60" i="54" s="1"/>
  <c r="I60" i="54"/>
  <c r="O60" i="45" s="1"/>
  <c r="H60" i="54"/>
  <c r="M60" i="54" s="1"/>
  <c r="U59" i="54"/>
  <c r="H59" i="54"/>
  <c r="AA59" i="54" s="1"/>
  <c r="Z58" i="54"/>
  <c r="U58" i="54"/>
  <c r="V58" i="54" s="1"/>
  <c r="H58" i="54"/>
  <c r="AA58" i="54" s="1"/>
  <c r="U57" i="54"/>
  <c r="Z57" i="54" s="1"/>
  <c r="H57" i="54"/>
  <c r="M57" i="54" s="1"/>
  <c r="V56" i="54"/>
  <c r="U56" i="54"/>
  <c r="Z56" i="54" s="1"/>
  <c r="H56" i="54"/>
  <c r="U55" i="54"/>
  <c r="V55" i="54" s="1"/>
  <c r="H55" i="54"/>
  <c r="U54" i="54"/>
  <c r="H54" i="54"/>
  <c r="M54" i="54" s="1"/>
  <c r="U53" i="54"/>
  <c r="Z53" i="54" s="1"/>
  <c r="M53" i="54"/>
  <c r="I53" i="54"/>
  <c r="O53" i="45" s="1"/>
  <c r="H53" i="54"/>
  <c r="V52" i="54"/>
  <c r="U52" i="54"/>
  <c r="Z52" i="54" s="1"/>
  <c r="H52" i="54"/>
  <c r="I52" i="54" s="1"/>
  <c r="O52" i="45" s="1"/>
  <c r="Z51" i="54"/>
  <c r="V51" i="54"/>
  <c r="U51" i="54"/>
  <c r="H51" i="54"/>
  <c r="AA51" i="54" s="1"/>
  <c r="AA50" i="54"/>
  <c r="Z50" i="54"/>
  <c r="U50" i="54"/>
  <c r="V50" i="54" s="1"/>
  <c r="I50" i="54"/>
  <c r="O50" i="45" s="1"/>
  <c r="H50" i="54"/>
  <c r="M50" i="54" s="1"/>
  <c r="U49" i="54"/>
  <c r="Z49" i="54" s="1"/>
  <c r="I49" i="54"/>
  <c r="O49" i="45" s="1"/>
  <c r="H49" i="54"/>
  <c r="AA49" i="54" s="1"/>
  <c r="V48" i="54"/>
  <c r="U48" i="54"/>
  <c r="Z48" i="54" s="1"/>
  <c r="H48" i="54"/>
  <c r="M48" i="54" s="1"/>
  <c r="V47" i="54"/>
  <c r="U47" i="54"/>
  <c r="Z47" i="54" s="1"/>
  <c r="H47" i="54"/>
  <c r="Z46" i="54"/>
  <c r="U46" i="54"/>
  <c r="V46" i="54" s="1"/>
  <c r="I46" i="54"/>
  <c r="O46" i="45" s="1"/>
  <c r="H46" i="54"/>
  <c r="U45" i="54"/>
  <c r="H45" i="54"/>
  <c r="V44" i="54"/>
  <c r="U44" i="54"/>
  <c r="Z44" i="54" s="1"/>
  <c r="H44" i="54"/>
  <c r="M44" i="54" s="1"/>
  <c r="U43" i="54"/>
  <c r="Z43" i="54" s="1"/>
  <c r="M43" i="54"/>
  <c r="H43" i="54"/>
  <c r="I43" i="54" s="1"/>
  <c r="O43" i="45" s="1"/>
  <c r="V42" i="54"/>
  <c r="U42" i="54"/>
  <c r="Z42" i="54" s="1"/>
  <c r="H42" i="54"/>
  <c r="M42" i="54" s="1"/>
  <c r="Z41" i="54"/>
  <c r="U41" i="54"/>
  <c r="V41" i="54" s="1"/>
  <c r="H41" i="54"/>
  <c r="M41" i="54" s="1"/>
  <c r="Z40" i="54"/>
  <c r="V40" i="54"/>
  <c r="U40" i="54"/>
  <c r="H40" i="54"/>
  <c r="M40" i="54" s="1"/>
  <c r="Z39" i="54"/>
  <c r="V39" i="54"/>
  <c r="U39" i="54"/>
  <c r="H39" i="54"/>
  <c r="AA39" i="54" s="1"/>
  <c r="Z38" i="54"/>
  <c r="U38" i="54"/>
  <c r="V38" i="54" s="1"/>
  <c r="H38" i="54"/>
  <c r="M38" i="54" s="1"/>
  <c r="Z37" i="54"/>
  <c r="U37" i="54"/>
  <c r="V37" i="54" s="1"/>
  <c r="H37" i="54"/>
  <c r="AA36" i="54"/>
  <c r="U36" i="54"/>
  <c r="V36" i="54" s="1"/>
  <c r="H36" i="54"/>
  <c r="U35" i="54"/>
  <c r="V35" i="54" s="1"/>
  <c r="H35" i="54"/>
  <c r="U34" i="54"/>
  <c r="Z34" i="54" s="1"/>
  <c r="H34" i="54"/>
  <c r="U33" i="54"/>
  <c r="Z33" i="54" s="1"/>
  <c r="H33" i="54"/>
  <c r="U32" i="54"/>
  <c r="H32" i="54"/>
  <c r="U31" i="54"/>
  <c r="I31" i="54"/>
  <c r="O31" i="45" s="1"/>
  <c r="H31" i="54"/>
  <c r="U30" i="54"/>
  <c r="Z30" i="54" s="1"/>
  <c r="H30" i="54"/>
  <c r="I30" i="54" s="1"/>
  <c r="O30" i="45" s="1"/>
  <c r="U29" i="54"/>
  <c r="Z29" i="54" s="1"/>
  <c r="H29" i="54"/>
  <c r="U28" i="54"/>
  <c r="AA28" i="54" s="1"/>
  <c r="H28" i="54"/>
  <c r="M28" i="54" s="1"/>
  <c r="U27" i="54"/>
  <c r="Z27" i="54" s="1"/>
  <c r="M27" i="54"/>
  <c r="H27" i="54"/>
  <c r="I27" i="54" s="1"/>
  <c r="O27" i="45" s="1"/>
  <c r="V26" i="54"/>
  <c r="U26" i="54"/>
  <c r="Z26" i="54" s="1"/>
  <c r="H26" i="54"/>
  <c r="M26" i="54" s="1"/>
  <c r="Z25" i="54"/>
  <c r="U25" i="54"/>
  <c r="V25" i="54" s="1"/>
  <c r="H25" i="54"/>
  <c r="M25" i="54" s="1"/>
  <c r="Z24" i="54"/>
  <c r="V24" i="54"/>
  <c r="U24" i="54"/>
  <c r="H24" i="54"/>
  <c r="M24" i="54" s="1"/>
  <c r="Z23" i="54"/>
  <c r="V23" i="54"/>
  <c r="U23" i="54"/>
  <c r="H23" i="54"/>
  <c r="AA23" i="54" s="1"/>
  <c r="Z22" i="54"/>
  <c r="U22" i="54"/>
  <c r="V22" i="54" s="1"/>
  <c r="H22" i="54"/>
  <c r="M22" i="54" s="1"/>
  <c r="Z21" i="54"/>
  <c r="U21" i="54"/>
  <c r="V21" i="54" s="1"/>
  <c r="H21" i="54"/>
  <c r="AA20" i="54"/>
  <c r="U20" i="54"/>
  <c r="V20" i="54" s="1"/>
  <c r="H20" i="54"/>
  <c r="U19" i="54"/>
  <c r="V19" i="54" s="1"/>
  <c r="H19" i="54"/>
  <c r="I19" i="54" s="1"/>
  <c r="O19" i="45" s="1"/>
  <c r="U18" i="54"/>
  <c r="Z18" i="54" s="1"/>
  <c r="H18" i="54"/>
  <c r="U17" i="54"/>
  <c r="Z17" i="54" s="1"/>
  <c r="H17" i="54"/>
  <c r="U16" i="54"/>
  <c r="H16" i="54"/>
  <c r="I16" i="54" s="1"/>
  <c r="O16" i="45" s="1"/>
  <c r="V15" i="54"/>
  <c r="U15" i="54"/>
  <c r="Z15" i="54" s="1"/>
  <c r="H15" i="54"/>
  <c r="I15" i="54" s="1"/>
  <c r="O15" i="45" s="1"/>
  <c r="U14" i="54"/>
  <c r="Z14" i="54" s="1"/>
  <c r="H14" i="54"/>
  <c r="AA14" i="54" s="1"/>
  <c r="U13" i="54"/>
  <c r="V13" i="54" s="1"/>
  <c r="H13" i="54"/>
  <c r="U12" i="54"/>
  <c r="Z12" i="54" s="1"/>
  <c r="H12" i="54"/>
  <c r="U11" i="54"/>
  <c r="H11" i="54"/>
  <c r="I11" i="54" s="1"/>
  <c r="O11" i="45" s="1"/>
  <c r="U10" i="54"/>
  <c r="Z10" i="54" s="1"/>
  <c r="H10" i="54"/>
  <c r="U9" i="54"/>
  <c r="V9" i="54" s="1"/>
  <c r="H9" i="54"/>
  <c r="I9" i="54" s="1"/>
  <c r="O9" i="45" s="1"/>
  <c r="U8" i="54"/>
  <c r="Z8" i="54" s="1"/>
  <c r="H8" i="54"/>
  <c r="AA8" i="54" s="1"/>
  <c r="V7" i="54"/>
  <c r="U7" i="54"/>
  <c r="Z7" i="54" s="1"/>
  <c r="H7" i="54"/>
  <c r="I7" i="54" s="1"/>
  <c r="O7" i="45" s="1"/>
  <c r="U6" i="54"/>
  <c r="Z6" i="54" s="1"/>
  <c r="H6" i="54"/>
  <c r="U5" i="54"/>
  <c r="H5" i="54"/>
  <c r="I5" i="54" s="1"/>
  <c r="O5" i="45" s="1"/>
  <c r="AR4" i="54"/>
  <c r="AS4" i="54" s="1"/>
  <c r="AT4" i="54" s="1"/>
  <c r="AU4" i="54" s="1"/>
  <c r="AV4" i="54" s="1"/>
  <c r="AD4" i="54"/>
  <c r="Z4" i="54"/>
  <c r="U4" i="54"/>
  <c r="V4" i="54" s="1"/>
  <c r="H4" i="54"/>
  <c r="AA4" i="54" s="1"/>
  <c r="U369" i="64"/>
  <c r="AA369" i="64" s="1"/>
  <c r="N369" i="64"/>
  <c r="H369" i="64"/>
  <c r="I369" i="64" s="1"/>
  <c r="A369" i="64"/>
  <c r="U368" i="64"/>
  <c r="V368" i="64" s="1"/>
  <c r="H368" i="64"/>
  <c r="I368" i="64" s="1"/>
  <c r="AA367" i="64"/>
  <c r="U367" i="64"/>
  <c r="V367" i="64" s="1"/>
  <c r="H367" i="64"/>
  <c r="I367" i="64" s="1"/>
  <c r="AA366" i="64"/>
  <c r="U366" i="64"/>
  <c r="V366" i="64" s="1"/>
  <c r="H366" i="64"/>
  <c r="I366" i="64" s="1"/>
  <c r="U365" i="64"/>
  <c r="V365" i="64" s="1"/>
  <c r="H365" i="64"/>
  <c r="I365" i="64" s="1"/>
  <c r="U364" i="64"/>
  <c r="V364" i="64" s="1"/>
  <c r="H364" i="64"/>
  <c r="I364" i="64" s="1"/>
  <c r="AA363" i="64"/>
  <c r="U363" i="64"/>
  <c r="V363" i="64" s="1"/>
  <c r="H363" i="64"/>
  <c r="I363" i="64" s="1"/>
  <c r="AA362" i="64"/>
  <c r="U362" i="64"/>
  <c r="V362" i="64" s="1"/>
  <c r="H362" i="64"/>
  <c r="I362" i="64" s="1"/>
  <c r="U361" i="64"/>
  <c r="V361" i="64" s="1"/>
  <c r="H361" i="64"/>
  <c r="I361" i="64" s="1"/>
  <c r="U360" i="64"/>
  <c r="V360" i="64" s="1"/>
  <c r="H360" i="64"/>
  <c r="I360" i="64" s="1"/>
  <c r="AA359" i="64"/>
  <c r="U359" i="64"/>
  <c r="V359" i="64" s="1"/>
  <c r="H359" i="64"/>
  <c r="I359" i="64" s="1"/>
  <c r="AA358" i="64"/>
  <c r="U358" i="64"/>
  <c r="V358" i="64" s="1"/>
  <c r="H358" i="64"/>
  <c r="I358" i="64" s="1"/>
  <c r="U357" i="64"/>
  <c r="V357" i="64" s="1"/>
  <c r="H357" i="64"/>
  <c r="I357" i="64" s="1"/>
  <c r="U356" i="64"/>
  <c r="V356" i="64" s="1"/>
  <c r="H356" i="64"/>
  <c r="I356" i="64" s="1"/>
  <c r="AA355" i="64"/>
  <c r="U355" i="64"/>
  <c r="V355" i="64" s="1"/>
  <c r="H355" i="64"/>
  <c r="I355" i="64" s="1"/>
  <c r="AA354" i="64"/>
  <c r="U354" i="64"/>
  <c r="V354" i="64" s="1"/>
  <c r="H354" i="64"/>
  <c r="I354" i="64" s="1"/>
  <c r="U353" i="64"/>
  <c r="V353" i="64" s="1"/>
  <c r="H353" i="64"/>
  <c r="I353" i="64" s="1"/>
  <c r="U352" i="64"/>
  <c r="V352" i="64" s="1"/>
  <c r="H352" i="64"/>
  <c r="I352" i="64" s="1"/>
  <c r="AA351" i="64"/>
  <c r="U351" i="64"/>
  <c r="V351" i="64" s="1"/>
  <c r="H351" i="64"/>
  <c r="I351" i="64" s="1"/>
  <c r="AA350" i="64"/>
  <c r="U350" i="64"/>
  <c r="V350" i="64" s="1"/>
  <c r="H350" i="64"/>
  <c r="I350" i="64" s="1"/>
  <c r="U349" i="64"/>
  <c r="V349" i="64" s="1"/>
  <c r="H349" i="64"/>
  <c r="I349" i="64" s="1"/>
  <c r="U348" i="64"/>
  <c r="V348" i="64" s="1"/>
  <c r="H348" i="64"/>
  <c r="I348" i="64" s="1"/>
  <c r="V347" i="64"/>
  <c r="U347" i="64"/>
  <c r="H347" i="64"/>
  <c r="I347" i="64" s="1"/>
  <c r="AA346" i="64"/>
  <c r="V346" i="64"/>
  <c r="U346" i="64"/>
  <c r="H346" i="64"/>
  <c r="I346" i="64" s="1"/>
  <c r="V345" i="64"/>
  <c r="U345" i="64"/>
  <c r="H345" i="64"/>
  <c r="U344" i="64"/>
  <c r="AA344" i="64" s="1"/>
  <c r="H344" i="64"/>
  <c r="I344" i="64" s="1"/>
  <c r="U343" i="64"/>
  <c r="Z343" i="64" s="1"/>
  <c r="H343" i="64"/>
  <c r="AA342" i="64"/>
  <c r="U342" i="64"/>
  <c r="H342" i="64"/>
  <c r="Z341" i="64"/>
  <c r="U341" i="64"/>
  <c r="V341" i="64" s="1"/>
  <c r="H341" i="64"/>
  <c r="M341" i="64" s="1"/>
  <c r="U340" i="64"/>
  <c r="H340" i="64"/>
  <c r="U339" i="64"/>
  <c r="H339" i="64"/>
  <c r="M339" i="64" s="1"/>
  <c r="U338" i="64"/>
  <c r="M338" i="64"/>
  <c r="H338" i="64"/>
  <c r="I338" i="64" s="1"/>
  <c r="Z337" i="64"/>
  <c r="V337" i="64"/>
  <c r="U337" i="64"/>
  <c r="H337" i="64"/>
  <c r="AA337" i="64" s="1"/>
  <c r="U336" i="64"/>
  <c r="V336" i="64" s="1"/>
  <c r="H336" i="64"/>
  <c r="V335" i="64"/>
  <c r="U335" i="64"/>
  <c r="Z335" i="64" s="1"/>
  <c r="H335" i="64"/>
  <c r="Z334" i="64"/>
  <c r="U334" i="64"/>
  <c r="H334" i="64"/>
  <c r="M334" i="64" s="1"/>
  <c r="U333" i="64"/>
  <c r="H333" i="64"/>
  <c r="U332" i="64"/>
  <c r="Z332" i="64" s="1"/>
  <c r="H332" i="64"/>
  <c r="AA331" i="64"/>
  <c r="U331" i="64"/>
  <c r="H331" i="64"/>
  <c r="U330" i="64"/>
  <c r="V330" i="64" s="1"/>
  <c r="H330" i="64"/>
  <c r="I330" i="64" s="1"/>
  <c r="Z329" i="64"/>
  <c r="V329" i="64"/>
  <c r="U329" i="64"/>
  <c r="H329" i="64"/>
  <c r="U328" i="64"/>
  <c r="V328" i="64" s="1"/>
  <c r="H328" i="64"/>
  <c r="U327" i="64"/>
  <c r="Z327" i="64" s="1"/>
  <c r="H327" i="64"/>
  <c r="U326" i="64"/>
  <c r="H326" i="64"/>
  <c r="U325" i="64"/>
  <c r="H325" i="64"/>
  <c r="U324" i="64"/>
  <c r="Z324" i="64" s="1"/>
  <c r="H324" i="64"/>
  <c r="V323" i="64"/>
  <c r="U323" i="64"/>
  <c r="Z323" i="64" s="1"/>
  <c r="H323" i="64"/>
  <c r="U322" i="64"/>
  <c r="V322" i="64" s="1"/>
  <c r="H322" i="64"/>
  <c r="U321" i="64"/>
  <c r="V321" i="64" s="1"/>
  <c r="H321" i="64"/>
  <c r="I321" i="64" s="1"/>
  <c r="U320" i="64"/>
  <c r="Z320" i="64" s="1"/>
  <c r="H320" i="64"/>
  <c r="U319" i="64"/>
  <c r="Z319" i="64" s="1"/>
  <c r="M319" i="64"/>
  <c r="I319" i="64"/>
  <c r="H319" i="64"/>
  <c r="U318" i="64"/>
  <c r="H318" i="64"/>
  <c r="M318" i="64" s="1"/>
  <c r="U317" i="64"/>
  <c r="V317" i="64" s="1"/>
  <c r="H317" i="64"/>
  <c r="V316" i="64"/>
  <c r="U316" i="64"/>
  <c r="Z316" i="64" s="1"/>
  <c r="H316" i="64"/>
  <c r="M316" i="64" s="1"/>
  <c r="U315" i="64"/>
  <c r="Z315" i="64" s="1"/>
  <c r="H315" i="64"/>
  <c r="U314" i="64"/>
  <c r="H314" i="64"/>
  <c r="I314" i="64" s="1"/>
  <c r="U313" i="64"/>
  <c r="M313" i="64"/>
  <c r="H313" i="64"/>
  <c r="U312" i="64"/>
  <c r="I312" i="64"/>
  <c r="H312" i="64"/>
  <c r="U311" i="64"/>
  <c r="V311" i="64" s="1"/>
  <c r="H311" i="64"/>
  <c r="I311" i="64" s="1"/>
  <c r="U310" i="64"/>
  <c r="Z310" i="64" s="1"/>
  <c r="H310" i="64"/>
  <c r="M310" i="64" s="1"/>
  <c r="U309" i="64"/>
  <c r="H309" i="64"/>
  <c r="V308" i="64"/>
  <c r="U308" i="64"/>
  <c r="Z308" i="64" s="1"/>
  <c r="H308" i="64"/>
  <c r="I308" i="64" s="1"/>
  <c r="Z307" i="64"/>
  <c r="U307" i="64"/>
  <c r="V307" i="64" s="1"/>
  <c r="I307" i="64"/>
  <c r="H307" i="64"/>
  <c r="AA307" i="64" s="1"/>
  <c r="U306" i="64"/>
  <c r="I306" i="64"/>
  <c r="H306" i="64"/>
  <c r="M306" i="64" s="1"/>
  <c r="U305" i="64"/>
  <c r="Z305" i="64" s="1"/>
  <c r="H305" i="64"/>
  <c r="U304" i="64"/>
  <c r="V304" i="64" s="1"/>
  <c r="H304" i="64"/>
  <c r="M304" i="64" s="1"/>
  <c r="U303" i="64"/>
  <c r="V303" i="64" s="1"/>
  <c r="H303" i="64"/>
  <c r="U302" i="64"/>
  <c r="H302" i="64"/>
  <c r="M302" i="64" s="1"/>
  <c r="U301" i="64"/>
  <c r="Z301" i="64" s="1"/>
  <c r="H301" i="64"/>
  <c r="U300" i="64"/>
  <c r="H300" i="64"/>
  <c r="U299" i="64"/>
  <c r="Z299" i="64" s="1"/>
  <c r="H299" i="64"/>
  <c r="I299" i="64" s="1"/>
  <c r="U298" i="64"/>
  <c r="H298" i="64"/>
  <c r="U297" i="64"/>
  <c r="I297" i="64"/>
  <c r="H297" i="64"/>
  <c r="U296" i="64"/>
  <c r="Z296" i="64" s="1"/>
  <c r="H296" i="64"/>
  <c r="U295" i="64"/>
  <c r="H295" i="64"/>
  <c r="U294" i="64"/>
  <c r="H294" i="64"/>
  <c r="V293" i="64"/>
  <c r="U293" i="64"/>
  <c r="Z293" i="64" s="1"/>
  <c r="H293" i="64"/>
  <c r="M293" i="64" s="1"/>
  <c r="V292" i="64"/>
  <c r="U292" i="64"/>
  <c r="Z292" i="64" s="1"/>
  <c r="H292" i="64"/>
  <c r="U291" i="64"/>
  <c r="Z291" i="64" s="1"/>
  <c r="H291" i="64"/>
  <c r="M291" i="64" s="1"/>
  <c r="V290" i="64"/>
  <c r="U290" i="64"/>
  <c r="H290" i="64"/>
  <c r="U289" i="64"/>
  <c r="H289" i="64"/>
  <c r="I289" i="64" s="1"/>
  <c r="U288" i="64"/>
  <c r="Z288" i="64" s="1"/>
  <c r="H288" i="64"/>
  <c r="M288" i="64" s="1"/>
  <c r="U287" i="64"/>
  <c r="H287" i="64"/>
  <c r="I287" i="64" s="1"/>
  <c r="U286" i="64"/>
  <c r="Z286" i="64" s="1"/>
  <c r="M286" i="64"/>
  <c r="H286" i="64"/>
  <c r="U285" i="64"/>
  <c r="H285" i="64"/>
  <c r="U284" i="64"/>
  <c r="H284" i="64"/>
  <c r="Z283" i="64"/>
  <c r="V283" i="64"/>
  <c r="U283" i="64"/>
  <c r="H283" i="64"/>
  <c r="AA282" i="64"/>
  <c r="V282" i="64"/>
  <c r="U282" i="64"/>
  <c r="Z282" i="64" s="1"/>
  <c r="H282" i="64"/>
  <c r="M282" i="64" s="1"/>
  <c r="U281" i="64"/>
  <c r="M281" i="64"/>
  <c r="H281" i="64"/>
  <c r="I281" i="64" s="1"/>
  <c r="U280" i="64"/>
  <c r="H280" i="64"/>
  <c r="AA280" i="64" s="1"/>
  <c r="AA279" i="64"/>
  <c r="U279" i="64"/>
  <c r="Z279" i="64" s="1"/>
  <c r="H279" i="64"/>
  <c r="I279" i="64" s="1"/>
  <c r="U278" i="64"/>
  <c r="Z278" i="64" s="1"/>
  <c r="H278" i="64"/>
  <c r="I278" i="64" s="1"/>
  <c r="U277" i="64"/>
  <c r="H277" i="64"/>
  <c r="M277" i="64" s="1"/>
  <c r="U276" i="64"/>
  <c r="Z276" i="64" s="1"/>
  <c r="H276" i="64"/>
  <c r="AA276" i="64" s="1"/>
  <c r="V275" i="64"/>
  <c r="U275" i="64"/>
  <c r="Z275" i="64" s="1"/>
  <c r="H275" i="64"/>
  <c r="I275" i="64" s="1"/>
  <c r="U274" i="64"/>
  <c r="M274" i="64"/>
  <c r="H274" i="64"/>
  <c r="I274" i="64" s="1"/>
  <c r="U273" i="64"/>
  <c r="V273" i="64" s="1"/>
  <c r="H273" i="64"/>
  <c r="U272" i="64"/>
  <c r="V272" i="64" s="1"/>
  <c r="M272" i="64"/>
  <c r="I272" i="64"/>
  <c r="H272" i="64"/>
  <c r="U271" i="64"/>
  <c r="M271" i="64"/>
  <c r="H271" i="64"/>
  <c r="I271" i="64" s="1"/>
  <c r="U270" i="64"/>
  <c r="H270" i="64"/>
  <c r="M270" i="64" s="1"/>
  <c r="U269" i="64"/>
  <c r="I269" i="64"/>
  <c r="H269" i="64"/>
  <c r="U268" i="64"/>
  <c r="V268" i="64" s="1"/>
  <c r="I268" i="64"/>
  <c r="H268" i="64"/>
  <c r="U267" i="64"/>
  <c r="Z267" i="64" s="1"/>
  <c r="H267" i="64"/>
  <c r="U266" i="64"/>
  <c r="V266" i="64" s="1"/>
  <c r="H266" i="64"/>
  <c r="I266" i="64" s="1"/>
  <c r="U265" i="64"/>
  <c r="H265" i="64"/>
  <c r="U264" i="64"/>
  <c r="Z264" i="64" s="1"/>
  <c r="H264" i="64"/>
  <c r="M264" i="64" s="1"/>
  <c r="U263" i="64"/>
  <c r="Z263" i="64" s="1"/>
  <c r="H263" i="64"/>
  <c r="AA262" i="64"/>
  <c r="U262" i="64"/>
  <c r="H262" i="64"/>
  <c r="I262" i="64" s="1"/>
  <c r="V261" i="64"/>
  <c r="U261" i="64"/>
  <c r="Z261" i="64" s="1"/>
  <c r="H261" i="64"/>
  <c r="U260" i="64"/>
  <c r="V260" i="64" s="1"/>
  <c r="M260" i="64"/>
  <c r="H260" i="64"/>
  <c r="I260" i="64" s="1"/>
  <c r="U259" i="64"/>
  <c r="Z259" i="64" s="1"/>
  <c r="H259" i="64"/>
  <c r="U258" i="64"/>
  <c r="H258" i="64"/>
  <c r="I258" i="64" s="1"/>
  <c r="AA257" i="64"/>
  <c r="Z257" i="64"/>
  <c r="U257" i="64"/>
  <c r="V257" i="64" s="1"/>
  <c r="H257" i="64"/>
  <c r="Z256" i="64"/>
  <c r="U256" i="64"/>
  <c r="V256" i="64" s="1"/>
  <c r="H256" i="64"/>
  <c r="U255" i="64"/>
  <c r="I255" i="64"/>
  <c r="H255" i="64"/>
  <c r="M255" i="64" s="1"/>
  <c r="U254" i="64"/>
  <c r="H254" i="64"/>
  <c r="Z253" i="64"/>
  <c r="U253" i="64"/>
  <c r="V253" i="64" s="1"/>
  <c r="H253" i="64"/>
  <c r="AA253" i="64" s="1"/>
  <c r="U252" i="64"/>
  <c r="V252" i="64" s="1"/>
  <c r="H252" i="64"/>
  <c r="I252" i="64" s="1"/>
  <c r="Z251" i="64"/>
  <c r="V251" i="64"/>
  <c r="U251" i="64"/>
  <c r="I251" i="64"/>
  <c r="H251" i="64"/>
  <c r="U250" i="64"/>
  <c r="H250" i="64"/>
  <c r="I250" i="64" s="1"/>
  <c r="U249" i="64"/>
  <c r="I249" i="64"/>
  <c r="H249" i="64"/>
  <c r="U248" i="64"/>
  <c r="H248" i="64"/>
  <c r="U247" i="64"/>
  <c r="Z247" i="64" s="1"/>
  <c r="H247" i="64"/>
  <c r="M247" i="64" s="1"/>
  <c r="U246" i="64"/>
  <c r="Z246" i="64" s="1"/>
  <c r="H246" i="64"/>
  <c r="Z245" i="64"/>
  <c r="U245" i="64"/>
  <c r="I245" i="64"/>
  <c r="H245" i="64"/>
  <c r="M245" i="64" s="1"/>
  <c r="U244" i="64"/>
  <c r="M244" i="64"/>
  <c r="H244" i="64"/>
  <c r="I244" i="64" s="1"/>
  <c r="U243" i="64"/>
  <c r="H243" i="64"/>
  <c r="M243" i="64" s="1"/>
  <c r="U242" i="64"/>
  <c r="H242" i="64"/>
  <c r="U241" i="64"/>
  <c r="Z241" i="64" s="1"/>
  <c r="H241" i="64"/>
  <c r="U240" i="64"/>
  <c r="Z240" i="64" s="1"/>
  <c r="H240" i="64"/>
  <c r="Z239" i="64"/>
  <c r="U239" i="64"/>
  <c r="V239" i="64" s="1"/>
  <c r="H239" i="64"/>
  <c r="Z238" i="64"/>
  <c r="U238" i="64"/>
  <c r="V238" i="64" s="1"/>
  <c r="H238" i="64"/>
  <c r="U237" i="64"/>
  <c r="H237" i="64"/>
  <c r="U236" i="64"/>
  <c r="H236" i="64"/>
  <c r="U235" i="64"/>
  <c r="H235" i="64"/>
  <c r="I235" i="64" s="1"/>
  <c r="U234" i="64"/>
  <c r="Z234" i="64" s="1"/>
  <c r="H234" i="64"/>
  <c r="M234" i="64" s="1"/>
  <c r="U233" i="64"/>
  <c r="V233" i="64" s="1"/>
  <c r="H233" i="64"/>
  <c r="U232" i="64"/>
  <c r="H232" i="64"/>
  <c r="U231" i="64"/>
  <c r="H231" i="64"/>
  <c r="M231" i="64" s="1"/>
  <c r="Z230" i="64"/>
  <c r="U230" i="64"/>
  <c r="V230" i="64" s="1"/>
  <c r="I230" i="64"/>
  <c r="H230" i="64"/>
  <c r="M230" i="64" s="1"/>
  <c r="U229" i="64"/>
  <c r="H229" i="64"/>
  <c r="Z228" i="64"/>
  <c r="U228" i="64"/>
  <c r="V228" i="64" s="1"/>
  <c r="H228" i="64"/>
  <c r="I228" i="64" s="1"/>
  <c r="U227" i="64"/>
  <c r="H227" i="64"/>
  <c r="M227" i="64" s="1"/>
  <c r="U226" i="64"/>
  <c r="Z226" i="64" s="1"/>
  <c r="H226" i="64"/>
  <c r="Z225" i="64"/>
  <c r="V225" i="64"/>
  <c r="U225" i="64"/>
  <c r="H225" i="64"/>
  <c r="AA225" i="64" s="1"/>
  <c r="Z224" i="64"/>
  <c r="V224" i="64"/>
  <c r="U224" i="64"/>
  <c r="H224" i="64"/>
  <c r="AA223" i="64"/>
  <c r="Z223" i="64"/>
  <c r="U223" i="64"/>
  <c r="V223" i="64" s="1"/>
  <c r="H223" i="64"/>
  <c r="M223" i="64" s="1"/>
  <c r="U222" i="64"/>
  <c r="V222" i="64" s="1"/>
  <c r="M222" i="64"/>
  <c r="H222" i="64"/>
  <c r="I222" i="64" s="1"/>
  <c r="V221" i="64"/>
  <c r="U221" i="64"/>
  <c r="Z221" i="64" s="1"/>
  <c r="H221" i="64"/>
  <c r="I221" i="64" s="1"/>
  <c r="V220" i="64"/>
  <c r="U220" i="64"/>
  <c r="Z220" i="64" s="1"/>
  <c r="H220" i="64"/>
  <c r="Z219" i="64"/>
  <c r="V219" i="64"/>
  <c r="U219" i="64"/>
  <c r="H219" i="64"/>
  <c r="I219" i="64" s="1"/>
  <c r="V218" i="64"/>
  <c r="U218" i="64"/>
  <c r="Z218" i="64" s="1"/>
  <c r="H218" i="64"/>
  <c r="Z217" i="64"/>
  <c r="U217" i="64"/>
  <c r="V217" i="64" s="1"/>
  <c r="H217" i="64"/>
  <c r="AA217" i="64" s="1"/>
  <c r="U216" i="64"/>
  <c r="Z216" i="64" s="1"/>
  <c r="H216" i="64"/>
  <c r="I216" i="64" s="1"/>
  <c r="U215" i="64"/>
  <c r="I215" i="64"/>
  <c r="H215" i="64"/>
  <c r="U214" i="64"/>
  <c r="M214" i="64"/>
  <c r="H214" i="64"/>
  <c r="I214" i="64" s="1"/>
  <c r="Z213" i="64"/>
  <c r="U213" i="64"/>
  <c r="V213" i="64" s="1"/>
  <c r="I213" i="64"/>
  <c r="H213" i="64"/>
  <c r="M213" i="64" s="1"/>
  <c r="U212" i="64"/>
  <c r="V212" i="64" s="1"/>
  <c r="M212" i="64"/>
  <c r="H212" i="64"/>
  <c r="U211" i="64"/>
  <c r="H211" i="64"/>
  <c r="Z210" i="64"/>
  <c r="U210" i="64"/>
  <c r="V210" i="64" s="1"/>
  <c r="H210" i="64"/>
  <c r="I210" i="64" s="1"/>
  <c r="AA209" i="64"/>
  <c r="Z209" i="64"/>
  <c r="U209" i="64"/>
  <c r="V209" i="64" s="1"/>
  <c r="H209" i="64"/>
  <c r="M209" i="64" s="1"/>
  <c r="Z208" i="64"/>
  <c r="U208" i="64"/>
  <c r="V208" i="64" s="1"/>
  <c r="M208" i="64"/>
  <c r="I208" i="64"/>
  <c r="H208" i="64"/>
  <c r="U207" i="64"/>
  <c r="H207" i="64"/>
  <c r="I207" i="64" s="1"/>
  <c r="U206" i="64"/>
  <c r="V206" i="64" s="1"/>
  <c r="H206" i="64"/>
  <c r="AA206" i="64" s="1"/>
  <c r="U205" i="64"/>
  <c r="Z205" i="64" s="1"/>
  <c r="H205" i="64"/>
  <c r="U204" i="64"/>
  <c r="Z204" i="64" s="1"/>
  <c r="I204" i="64"/>
  <c r="H204" i="64"/>
  <c r="U203" i="64"/>
  <c r="V203" i="64" s="1"/>
  <c r="H203" i="64"/>
  <c r="U202" i="64"/>
  <c r="H202" i="64"/>
  <c r="I202" i="64" s="1"/>
  <c r="U201" i="64"/>
  <c r="H201" i="64"/>
  <c r="U200" i="64"/>
  <c r="V200" i="64" s="1"/>
  <c r="H200" i="64"/>
  <c r="U199" i="64"/>
  <c r="H199" i="64"/>
  <c r="M199" i="64" s="1"/>
  <c r="U198" i="64"/>
  <c r="H198" i="64"/>
  <c r="M198" i="64" s="1"/>
  <c r="U197" i="64"/>
  <c r="Z197" i="64" s="1"/>
  <c r="H197" i="64"/>
  <c r="Z196" i="64"/>
  <c r="U196" i="64"/>
  <c r="V196" i="64" s="1"/>
  <c r="H196" i="64"/>
  <c r="Z195" i="64"/>
  <c r="U195" i="64"/>
  <c r="V195" i="64" s="1"/>
  <c r="H195" i="64"/>
  <c r="AA195" i="64" s="1"/>
  <c r="U194" i="64"/>
  <c r="H194" i="64"/>
  <c r="I194" i="64" s="1"/>
  <c r="AA193" i="64"/>
  <c r="U193" i="64"/>
  <c r="V193" i="64" s="1"/>
  <c r="H193" i="64"/>
  <c r="I193" i="64" s="1"/>
  <c r="U192" i="64"/>
  <c r="Z192" i="64" s="1"/>
  <c r="H192" i="64"/>
  <c r="V191" i="64"/>
  <c r="U191" i="64"/>
  <c r="Z191" i="64" s="1"/>
  <c r="H191" i="64"/>
  <c r="I191" i="64" s="1"/>
  <c r="U190" i="64"/>
  <c r="H190" i="64"/>
  <c r="U189" i="64"/>
  <c r="V189" i="64" s="1"/>
  <c r="H189" i="64"/>
  <c r="U188" i="64"/>
  <c r="Z188" i="64" s="1"/>
  <c r="H188" i="64"/>
  <c r="AA187" i="64"/>
  <c r="U187" i="64"/>
  <c r="H187" i="64"/>
  <c r="I187" i="64" s="1"/>
  <c r="U186" i="64"/>
  <c r="H186" i="64"/>
  <c r="U185" i="64"/>
  <c r="H185" i="64"/>
  <c r="M185" i="64" s="1"/>
  <c r="U184" i="64"/>
  <c r="Z184" i="64" s="1"/>
  <c r="H184" i="64"/>
  <c r="I184" i="64" s="1"/>
  <c r="U183" i="64"/>
  <c r="V183" i="64" s="1"/>
  <c r="H183" i="64"/>
  <c r="M183" i="64" s="1"/>
  <c r="U182" i="64"/>
  <c r="Z182" i="64" s="1"/>
  <c r="H182" i="64"/>
  <c r="U181" i="64"/>
  <c r="M181" i="64"/>
  <c r="H181" i="64"/>
  <c r="I181" i="64" s="1"/>
  <c r="V180" i="64"/>
  <c r="U180" i="64"/>
  <c r="Z180" i="64" s="1"/>
  <c r="H180" i="64"/>
  <c r="U179" i="64"/>
  <c r="H179" i="64"/>
  <c r="I179" i="64" s="1"/>
  <c r="AA178" i="64"/>
  <c r="U178" i="64"/>
  <c r="Z178" i="64" s="1"/>
  <c r="H178" i="64"/>
  <c r="I178" i="64" s="1"/>
  <c r="V177" i="64"/>
  <c r="U177" i="64"/>
  <c r="Z177" i="64" s="1"/>
  <c r="H177" i="64"/>
  <c r="I177" i="64" s="1"/>
  <c r="U176" i="64"/>
  <c r="H176" i="64"/>
  <c r="Z175" i="64"/>
  <c r="V175" i="64"/>
  <c r="U175" i="64"/>
  <c r="H175" i="64"/>
  <c r="AA175" i="64" s="1"/>
  <c r="U174" i="64"/>
  <c r="Z174" i="64" s="1"/>
  <c r="H174" i="64"/>
  <c r="I174" i="64" s="1"/>
  <c r="U173" i="64"/>
  <c r="AA173" i="64" s="1"/>
  <c r="H173" i="64"/>
  <c r="I173" i="64" s="1"/>
  <c r="U172" i="64"/>
  <c r="H172" i="64"/>
  <c r="U171" i="64"/>
  <c r="H171" i="64"/>
  <c r="I171" i="64" s="1"/>
  <c r="Z170" i="64"/>
  <c r="V170" i="64"/>
  <c r="U170" i="64"/>
  <c r="H170" i="64"/>
  <c r="AA169" i="64"/>
  <c r="U169" i="64"/>
  <c r="I169" i="64"/>
  <c r="H169" i="64"/>
  <c r="M169" i="64" s="1"/>
  <c r="U168" i="64"/>
  <c r="H168" i="64"/>
  <c r="U167" i="64"/>
  <c r="M167" i="64"/>
  <c r="H167" i="64"/>
  <c r="U166" i="64"/>
  <c r="H166" i="64"/>
  <c r="U165" i="64"/>
  <c r="V165" i="64" s="1"/>
  <c r="H165" i="64"/>
  <c r="V164" i="64"/>
  <c r="U164" i="64"/>
  <c r="H164" i="64"/>
  <c r="U163" i="64"/>
  <c r="H163" i="64"/>
  <c r="I163" i="64" s="1"/>
  <c r="AA162" i="64"/>
  <c r="V162" i="64"/>
  <c r="U162" i="64"/>
  <c r="Z162" i="64" s="1"/>
  <c r="H162" i="64"/>
  <c r="I162" i="64" s="1"/>
  <c r="AA161" i="64"/>
  <c r="U161" i="64"/>
  <c r="Z161" i="64" s="1"/>
  <c r="H161" i="64"/>
  <c r="I161" i="64" s="1"/>
  <c r="Z160" i="64"/>
  <c r="V160" i="64"/>
  <c r="U160" i="64"/>
  <c r="H160" i="64"/>
  <c r="I160" i="64" s="1"/>
  <c r="AA159" i="64"/>
  <c r="V159" i="64"/>
  <c r="U159" i="64"/>
  <c r="Z159" i="64" s="1"/>
  <c r="H159" i="64"/>
  <c r="AA158" i="64"/>
  <c r="U158" i="64"/>
  <c r="V158" i="64" s="1"/>
  <c r="H158" i="64"/>
  <c r="I158" i="64" s="1"/>
  <c r="U157" i="64"/>
  <c r="Z157" i="64" s="1"/>
  <c r="H157" i="64"/>
  <c r="AA157" i="64" s="1"/>
  <c r="U156" i="64"/>
  <c r="V156" i="64" s="1"/>
  <c r="H156" i="64"/>
  <c r="U155" i="64"/>
  <c r="Z155" i="64" s="1"/>
  <c r="H155" i="64"/>
  <c r="V154" i="64"/>
  <c r="U154" i="64"/>
  <c r="Z154" i="64" s="1"/>
  <c r="H154" i="64"/>
  <c r="U153" i="64"/>
  <c r="Z153" i="64" s="1"/>
  <c r="H153" i="64"/>
  <c r="U152" i="64"/>
  <c r="M152" i="64"/>
  <c r="H152" i="64"/>
  <c r="U151" i="64"/>
  <c r="M151" i="64"/>
  <c r="I151" i="64"/>
  <c r="H151" i="64"/>
  <c r="U150" i="64"/>
  <c r="Z150" i="64" s="1"/>
  <c r="H150" i="64"/>
  <c r="M150" i="64" s="1"/>
  <c r="U149" i="64"/>
  <c r="V149" i="64" s="1"/>
  <c r="H149" i="64"/>
  <c r="Z148" i="64"/>
  <c r="U148" i="64"/>
  <c r="H148" i="64"/>
  <c r="I148" i="64" s="1"/>
  <c r="U147" i="64"/>
  <c r="Z147" i="64" s="1"/>
  <c r="M147" i="64"/>
  <c r="H147" i="64"/>
  <c r="U146" i="64"/>
  <c r="Z146" i="64" s="1"/>
  <c r="H146" i="64"/>
  <c r="I146" i="64" s="1"/>
  <c r="U145" i="64"/>
  <c r="H145" i="64"/>
  <c r="U144" i="64"/>
  <c r="Z144" i="64" s="1"/>
  <c r="H144" i="64"/>
  <c r="U143" i="64"/>
  <c r="Z143" i="64" s="1"/>
  <c r="H143" i="64"/>
  <c r="M143" i="64" s="1"/>
  <c r="Z142" i="64"/>
  <c r="U142" i="64"/>
  <c r="V142" i="64" s="1"/>
  <c r="H142" i="64"/>
  <c r="U141" i="64"/>
  <c r="Z141" i="64" s="1"/>
  <c r="H141" i="64"/>
  <c r="I141" i="64" s="1"/>
  <c r="U140" i="64"/>
  <c r="H140" i="64"/>
  <c r="AA140" i="64" s="1"/>
  <c r="U139" i="64"/>
  <c r="H139" i="64"/>
  <c r="U138" i="64"/>
  <c r="H138" i="64"/>
  <c r="U137" i="64"/>
  <c r="Z137" i="64" s="1"/>
  <c r="H137" i="64"/>
  <c r="U136" i="64"/>
  <c r="Z136" i="64" s="1"/>
  <c r="M136" i="64"/>
  <c r="H136" i="64"/>
  <c r="U135" i="64"/>
  <c r="H135" i="64"/>
  <c r="I135" i="64" s="1"/>
  <c r="U134" i="64"/>
  <c r="V134" i="64" s="1"/>
  <c r="H134" i="64"/>
  <c r="U133" i="64"/>
  <c r="H133" i="64"/>
  <c r="AA132" i="64"/>
  <c r="U132" i="64"/>
  <c r="M132" i="64"/>
  <c r="H132" i="64"/>
  <c r="I132" i="64" s="1"/>
  <c r="U131" i="64"/>
  <c r="Z131" i="64" s="1"/>
  <c r="H131" i="64"/>
  <c r="I131" i="64" s="1"/>
  <c r="U130" i="64"/>
  <c r="H130" i="64"/>
  <c r="U129" i="64"/>
  <c r="Z129" i="64" s="1"/>
  <c r="H129" i="64"/>
  <c r="Z128" i="64"/>
  <c r="U128" i="64"/>
  <c r="V128" i="64" s="1"/>
  <c r="H128" i="64"/>
  <c r="V127" i="64"/>
  <c r="U127" i="64"/>
  <c r="Z127" i="64" s="1"/>
  <c r="H127" i="64"/>
  <c r="I127" i="64" s="1"/>
  <c r="U126" i="64"/>
  <c r="V126" i="64" s="1"/>
  <c r="H126" i="64"/>
  <c r="I126" i="64" s="1"/>
  <c r="U125" i="64"/>
  <c r="H125" i="64"/>
  <c r="M125" i="64" s="1"/>
  <c r="U124" i="64"/>
  <c r="Z124" i="64" s="1"/>
  <c r="H124" i="64"/>
  <c r="U123" i="64"/>
  <c r="Z123" i="64" s="1"/>
  <c r="H123" i="64"/>
  <c r="U122" i="64"/>
  <c r="H122" i="64"/>
  <c r="I122" i="64" s="1"/>
  <c r="U121" i="64"/>
  <c r="Z121" i="64" s="1"/>
  <c r="H121" i="64"/>
  <c r="AA120" i="64"/>
  <c r="U120" i="64"/>
  <c r="V120" i="64" s="1"/>
  <c r="H120" i="64"/>
  <c r="U119" i="64"/>
  <c r="Z119" i="64" s="1"/>
  <c r="H119" i="64"/>
  <c r="U118" i="64"/>
  <c r="Z118" i="64" s="1"/>
  <c r="H118" i="64"/>
  <c r="M118" i="64" s="1"/>
  <c r="U117" i="64"/>
  <c r="Z117" i="64" s="1"/>
  <c r="H117" i="64"/>
  <c r="U116" i="64"/>
  <c r="H116" i="64"/>
  <c r="U115" i="64"/>
  <c r="H115" i="64"/>
  <c r="M115" i="64" s="1"/>
  <c r="U114" i="64"/>
  <c r="H114" i="64"/>
  <c r="U113" i="64"/>
  <c r="V113" i="64" s="1"/>
  <c r="M113" i="64"/>
  <c r="I113" i="64"/>
  <c r="H113" i="64"/>
  <c r="U112" i="64"/>
  <c r="H112" i="64"/>
  <c r="I112" i="64" s="1"/>
  <c r="U111" i="64"/>
  <c r="Z111" i="64" s="1"/>
  <c r="H111" i="64"/>
  <c r="I111" i="64" s="1"/>
  <c r="U110" i="64"/>
  <c r="H110" i="64"/>
  <c r="U109" i="64"/>
  <c r="H109" i="64"/>
  <c r="V108" i="64"/>
  <c r="U108" i="64"/>
  <c r="Z108" i="64" s="1"/>
  <c r="H108" i="64"/>
  <c r="I108" i="64" s="1"/>
  <c r="U107" i="64"/>
  <c r="H107" i="64"/>
  <c r="M107" i="64" s="1"/>
  <c r="U106" i="64"/>
  <c r="H106" i="64"/>
  <c r="I106" i="64" s="1"/>
  <c r="U105" i="64"/>
  <c r="Z105" i="64" s="1"/>
  <c r="H105" i="64"/>
  <c r="U104" i="64"/>
  <c r="V104" i="64" s="1"/>
  <c r="H104" i="64"/>
  <c r="U103" i="64"/>
  <c r="Z103" i="64" s="1"/>
  <c r="H103" i="64"/>
  <c r="U102" i="64"/>
  <c r="Z102" i="64" s="1"/>
  <c r="H102" i="64"/>
  <c r="U101" i="64"/>
  <c r="Z101" i="64" s="1"/>
  <c r="H101" i="64"/>
  <c r="U100" i="64"/>
  <c r="H100" i="64"/>
  <c r="M100" i="64" s="1"/>
  <c r="U99" i="64"/>
  <c r="H99" i="64"/>
  <c r="AA99" i="64" s="1"/>
  <c r="U98" i="64"/>
  <c r="Z98" i="64" s="1"/>
  <c r="H98" i="64"/>
  <c r="U97" i="64"/>
  <c r="H97" i="64"/>
  <c r="U96" i="64"/>
  <c r="AA96" i="64" s="1"/>
  <c r="H96" i="64"/>
  <c r="I96" i="64" s="1"/>
  <c r="V95" i="64"/>
  <c r="U95" i="64"/>
  <c r="Z95" i="64" s="1"/>
  <c r="H95" i="64"/>
  <c r="AA95" i="64" s="1"/>
  <c r="V94" i="64"/>
  <c r="U94" i="64"/>
  <c r="H94" i="64"/>
  <c r="I94" i="64" s="1"/>
  <c r="U93" i="64"/>
  <c r="Z93" i="64" s="1"/>
  <c r="H93" i="64"/>
  <c r="I93" i="64" s="1"/>
  <c r="U92" i="64"/>
  <c r="Z92" i="64" s="1"/>
  <c r="H92" i="64"/>
  <c r="I92" i="64" s="1"/>
  <c r="U91" i="64"/>
  <c r="H91" i="64"/>
  <c r="M91" i="64" s="1"/>
  <c r="Z90" i="64"/>
  <c r="U90" i="64"/>
  <c r="H90" i="64"/>
  <c r="I90" i="64" s="1"/>
  <c r="U89" i="64"/>
  <c r="Z89" i="64" s="1"/>
  <c r="H89" i="64"/>
  <c r="AA88" i="64"/>
  <c r="U88" i="64"/>
  <c r="V88" i="64" s="1"/>
  <c r="H88" i="64"/>
  <c r="U87" i="64"/>
  <c r="Z87" i="64" s="1"/>
  <c r="I87" i="64"/>
  <c r="H87" i="64"/>
  <c r="U86" i="64"/>
  <c r="Z86" i="64" s="1"/>
  <c r="M86" i="64"/>
  <c r="H86" i="64"/>
  <c r="U85" i="64"/>
  <c r="Z85" i="64" s="1"/>
  <c r="H85" i="64"/>
  <c r="U84" i="64"/>
  <c r="H84" i="64"/>
  <c r="M84" i="64" s="1"/>
  <c r="U83" i="64"/>
  <c r="H83" i="64"/>
  <c r="M83" i="64" s="1"/>
  <c r="U82" i="64"/>
  <c r="H82" i="64"/>
  <c r="M82" i="64" s="1"/>
  <c r="V81" i="64"/>
  <c r="U81" i="64"/>
  <c r="I81" i="64"/>
  <c r="H81" i="64"/>
  <c r="M81" i="64" s="1"/>
  <c r="U80" i="64"/>
  <c r="M80" i="64"/>
  <c r="H80" i="64"/>
  <c r="I80" i="64" s="1"/>
  <c r="U79" i="64"/>
  <c r="Z79" i="64" s="1"/>
  <c r="H79" i="64"/>
  <c r="I79" i="64" s="1"/>
  <c r="AA78" i="64"/>
  <c r="Z78" i="64"/>
  <c r="U78" i="64"/>
  <c r="V78" i="64" s="1"/>
  <c r="H78" i="64"/>
  <c r="I78" i="64" s="1"/>
  <c r="AA77" i="64"/>
  <c r="V77" i="64"/>
  <c r="U77" i="64"/>
  <c r="Z77" i="64" s="1"/>
  <c r="H77" i="64"/>
  <c r="I77" i="64" s="1"/>
  <c r="Z76" i="64"/>
  <c r="U76" i="64"/>
  <c r="V76" i="64" s="1"/>
  <c r="H76" i="64"/>
  <c r="I76" i="64" s="1"/>
  <c r="AA75" i="64"/>
  <c r="U75" i="64"/>
  <c r="Z75" i="64" s="1"/>
  <c r="H75" i="64"/>
  <c r="M75" i="64" s="1"/>
  <c r="AA74" i="64"/>
  <c r="U74" i="64"/>
  <c r="V74" i="64" s="1"/>
  <c r="H74" i="64"/>
  <c r="M74" i="64" s="1"/>
  <c r="U73" i="64"/>
  <c r="M73" i="64"/>
  <c r="H73" i="64"/>
  <c r="I73" i="64" s="1"/>
  <c r="U72" i="64"/>
  <c r="I72" i="64"/>
  <c r="H72" i="64"/>
  <c r="M72" i="64" s="1"/>
  <c r="U71" i="64"/>
  <c r="H71" i="64"/>
  <c r="I71" i="64" s="1"/>
  <c r="U70" i="64"/>
  <c r="V70" i="64" s="1"/>
  <c r="H70" i="64"/>
  <c r="I70" i="64" s="1"/>
  <c r="Z69" i="64"/>
  <c r="U69" i="64"/>
  <c r="M69" i="64"/>
  <c r="H69" i="64"/>
  <c r="I69" i="64" s="1"/>
  <c r="U68" i="64"/>
  <c r="V68" i="64" s="1"/>
  <c r="H68" i="64"/>
  <c r="Z67" i="64"/>
  <c r="U67" i="64"/>
  <c r="AA67" i="64" s="1"/>
  <c r="H67" i="64"/>
  <c r="I67" i="64" s="1"/>
  <c r="U66" i="64"/>
  <c r="V66" i="64" s="1"/>
  <c r="H66" i="64"/>
  <c r="M66" i="64" s="1"/>
  <c r="Z65" i="64"/>
  <c r="V65" i="64"/>
  <c r="U65" i="64"/>
  <c r="H65" i="64"/>
  <c r="U64" i="64"/>
  <c r="V64" i="64" s="1"/>
  <c r="H64" i="64"/>
  <c r="V63" i="64"/>
  <c r="U63" i="64"/>
  <c r="H63" i="64"/>
  <c r="U62" i="64"/>
  <c r="H62" i="64"/>
  <c r="M62" i="64" s="1"/>
  <c r="Z61" i="64"/>
  <c r="V61" i="64"/>
  <c r="U61" i="64"/>
  <c r="H61" i="64"/>
  <c r="U60" i="64"/>
  <c r="H60" i="64"/>
  <c r="U59" i="64"/>
  <c r="M59" i="64"/>
  <c r="H59" i="64"/>
  <c r="I59" i="64" s="1"/>
  <c r="U58" i="64"/>
  <c r="I58" i="64"/>
  <c r="H58" i="64"/>
  <c r="U57" i="64"/>
  <c r="M57" i="64"/>
  <c r="H57" i="64"/>
  <c r="I57" i="64" s="1"/>
  <c r="U56" i="64"/>
  <c r="H56" i="64"/>
  <c r="I56" i="64" s="1"/>
  <c r="U55" i="64"/>
  <c r="H55" i="64"/>
  <c r="U54" i="64"/>
  <c r="H54" i="64"/>
  <c r="U53" i="64"/>
  <c r="M53" i="64"/>
  <c r="H53" i="64"/>
  <c r="I53" i="64" s="1"/>
  <c r="U52" i="64"/>
  <c r="I52" i="64"/>
  <c r="H52" i="64"/>
  <c r="M52" i="64" s="1"/>
  <c r="U51" i="64"/>
  <c r="H51" i="64"/>
  <c r="U50" i="64"/>
  <c r="Z50" i="64" s="1"/>
  <c r="M50" i="64"/>
  <c r="I50" i="64"/>
  <c r="H50" i="64"/>
  <c r="U49" i="64"/>
  <c r="M49" i="64"/>
  <c r="H49" i="64"/>
  <c r="U48" i="64"/>
  <c r="H48" i="64"/>
  <c r="AA48" i="64" s="1"/>
  <c r="U47" i="64"/>
  <c r="Z47" i="64" s="1"/>
  <c r="H47" i="64"/>
  <c r="U46" i="64"/>
  <c r="I46" i="64"/>
  <c r="H46" i="64"/>
  <c r="M46" i="64" s="1"/>
  <c r="U45" i="64"/>
  <c r="H45" i="64"/>
  <c r="I45" i="64" s="1"/>
  <c r="U44" i="64"/>
  <c r="Z44" i="64" s="1"/>
  <c r="H44" i="64"/>
  <c r="U43" i="64"/>
  <c r="H43" i="64"/>
  <c r="I43" i="64" s="1"/>
  <c r="U42" i="64"/>
  <c r="H42" i="64"/>
  <c r="I42" i="64" s="1"/>
  <c r="AA41" i="64"/>
  <c r="Z41" i="64"/>
  <c r="U41" i="64"/>
  <c r="V41" i="64" s="1"/>
  <c r="H41" i="64"/>
  <c r="I41" i="64" s="1"/>
  <c r="AA40" i="64"/>
  <c r="U40" i="64"/>
  <c r="Z40" i="64" s="1"/>
  <c r="M40" i="64"/>
  <c r="I40" i="64"/>
  <c r="H40" i="64"/>
  <c r="Z39" i="64"/>
  <c r="U39" i="64"/>
  <c r="V39" i="64" s="1"/>
  <c r="H39" i="64"/>
  <c r="AA38" i="64"/>
  <c r="U38" i="64"/>
  <c r="Z38" i="64" s="1"/>
  <c r="H38" i="64"/>
  <c r="U37" i="64"/>
  <c r="V37" i="64" s="1"/>
  <c r="H37" i="64"/>
  <c r="U36" i="64"/>
  <c r="Z36" i="64" s="1"/>
  <c r="H36" i="64"/>
  <c r="I36" i="64" s="1"/>
  <c r="Z35" i="64"/>
  <c r="V35" i="64"/>
  <c r="U35" i="64"/>
  <c r="H35" i="64"/>
  <c r="M35" i="64" s="1"/>
  <c r="V34" i="64"/>
  <c r="U34" i="64"/>
  <c r="Z34" i="64" s="1"/>
  <c r="H34" i="64"/>
  <c r="AA34" i="64" s="1"/>
  <c r="U33" i="64"/>
  <c r="M33" i="64"/>
  <c r="H33" i="64"/>
  <c r="U32" i="64"/>
  <c r="H32" i="64"/>
  <c r="AA32" i="64" s="1"/>
  <c r="U31" i="64"/>
  <c r="H31" i="64"/>
  <c r="U30" i="64"/>
  <c r="V30" i="64" s="1"/>
  <c r="M30" i="64"/>
  <c r="H30" i="64"/>
  <c r="I30" i="64" s="1"/>
  <c r="U29" i="64"/>
  <c r="AA29" i="64" s="1"/>
  <c r="M29" i="64"/>
  <c r="H29" i="64"/>
  <c r="I29" i="64" s="1"/>
  <c r="U28" i="64"/>
  <c r="Z28" i="64" s="1"/>
  <c r="H28" i="64"/>
  <c r="U27" i="64"/>
  <c r="V27" i="64" s="1"/>
  <c r="H27" i="64"/>
  <c r="I27" i="64" s="1"/>
  <c r="U26" i="64"/>
  <c r="Z26" i="64" s="1"/>
  <c r="H26" i="64"/>
  <c r="U25" i="64"/>
  <c r="Z25" i="64" s="1"/>
  <c r="H25" i="64"/>
  <c r="I25" i="64" s="1"/>
  <c r="U24" i="64"/>
  <c r="Z24" i="64" s="1"/>
  <c r="I24" i="64"/>
  <c r="H24" i="64"/>
  <c r="M24" i="64" s="1"/>
  <c r="U23" i="64"/>
  <c r="M23" i="64"/>
  <c r="H23" i="64"/>
  <c r="I23" i="64" s="1"/>
  <c r="U22" i="64"/>
  <c r="Z22" i="64" s="1"/>
  <c r="H22" i="64"/>
  <c r="AA22" i="64" s="1"/>
  <c r="U21" i="64"/>
  <c r="V21" i="64" s="1"/>
  <c r="H21" i="64"/>
  <c r="U20" i="64"/>
  <c r="Z20" i="64" s="1"/>
  <c r="I20" i="64"/>
  <c r="H20" i="64"/>
  <c r="U19" i="64"/>
  <c r="Z19" i="64" s="1"/>
  <c r="H19" i="64"/>
  <c r="U18" i="64"/>
  <c r="M18" i="64"/>
  <c r="I18" i="64"/>
  <c r="H18" i="64"/>
  <c r="U17" i="64"/>
  <c r="H17" i="64"/>
  <c r="M17" i="64" s="1"/>
  <c r="U16" i="64"/>
  <c r="H16" i="64"/>
  <c r="AA16" i="64" s="1"/>
  <c r="U15" i="64"/>
  <c r="M15" i="64"/>
  <c r="H15" i="64"/>
  <c r="U14" i="64"/>
  <c r="M14" i="64"/>
  <c r="I14" i="64"/>
  <c r="H14" i="64"/>
  <c r="Z13" i="64"/>
  <c r="U13" i="64"/>
  <c r="H13" i="64"/>
  <c r="U12" i="64"/>
  <c r="Z12" i="64" s="1"/>
  <c r="M12" i="64"/>
  <c r="H12" i="64"/>
  <c r="I12" i="64" s="1"/>
  <c r="U11" i="64"/>
  <c r="AA11" i="64" s="1"/>
  <c r="H11" i="64"/>
  <c r="I11" i="64" s="1"/>
  <c r="U10" i="64"/>
  <c r="H10" i="64"/>
  <c r="I10" i="64" s="1"/>
  <c r="U9" i="64"/>
  <c r="Z9" i="64" s="1"/>
  <c r="H9" i="64"/>
  <c r="I9" i="64" s="1"/>
  <c r="U8" i="64"/>
  <c r="H8" i="64"/>
  <c r="U7" i="64"/>
  <c r="I7" i="64"/>
  <c r="H7" i="64"/>
  <c r="M7" i="64" s="1"/>
  <c r="Z6" i="64"/>
  <c r="U6" i="64"/>
  <c r="V6" i="64" s="1"/>
  <c r="H6" i="64"/>
  <c r="V5" i="64"/>
  <c r="U5" i="64"/>
  <c r="H5" i="64"/>
  <c r="M5" i="64" s="1"/>
  <c r="AR4" i="64"/>
  <c r="AD4" i="64"/>
  <c r="AE4" i="64" s="1"/>
  <c r="AF4" i="64" s="1"/>
  <c r="Z4" i="64"/>
  <c r="U4" i="64"/>
  <c r="V4" i="64" s="1"/>
  <c r="H4" i="64"/>
  <c r="I4" i="64" s="1"/>
  <c r="V369" i="63"/>
  <c r="U369" i="63"/>
  <c r="N369" i="63"/>
  <c r="H369" i="63"/>
  <c r="I369" i="63" s="1"/>
  <c r="A369" i="63"/>
  <c r="U368" i="63"/>
  <c r="V368" i="63" s="1"/>
  <c r="H368" i="63"/>
  <c r="AA368" i="63" s="1"/>
  <c r="V367" i="63"/>
  <c r="U367" i="63"/>
  <c r="I367" i="63"/>
  <c r="H367" i="63"/>
  <c r="AA367" i="63" s="1"/>
  <c r="U366" i="63"/>
  <c r="V366" i="63" s="1"/>
  <c r="H366" i="63"/>
  <c r="I366" i="63" s="1"/>
  <c r="V365" i="63"/>
  <c r="U365" i="63"/>
  <c r="I365" i="63"/>
  <c r="H365" i="63"/>
  <c r="AA365" i="63" s="1"/>
  <c r="U364" i="63"/>
  <c r="V364" i="63" s="1"/>
  <c r="I364" i="63"/>
  <c r="H364" i="63"/>
  <c r="AA364" i="63" s="1"/>
  <c r="U363" i="63"/>
  <c r="V363" i="63" s="1"/>
  <c r="I363" i="63"/>
  <c r="H363" i="63"/>
  <c r="AA363" i="63" s="1"/>
  <c r="U362" i="63"/>
  <c r="V362" i="63" s="1"/>
  <c r="H362" i="63"/>
  <c r="I362" i="63" s="1"/>
  <c r="V361" i="63"/>
  <c r="U361" i="63"/>
  <c r="I361" i="63"/>
  <c r="H361" i="63"/>
  <c r="AA361" i="63" s="1"/>
  <c r="U360" i="63"/>
  <c r="V360" i="63" s="1"/>
  <c r="I360" i="63"/>
  <c r="H360" i="63"/>
  <c r="U359" i="63"/>
  <c r="V359" i="63" s="1"/>
  <c r="I359" i="63"/>
  <c r="H359" i="63"/>
  <c r="V358" i="63"/>
  <c r="U358" i="63"/>
  <c r="AA358" i="63" s="1"/>
  <c r="H358" i="63"/>
  <c r="I358" i="63" s="1"/>
  <c r="V357" i="63"/>
  <c r="U357" i="63"/>
  <c r="H357" i="63"/>
  <c r="I357" i="63" s="1"/>
  <c r="AA356" i="63"/>
  <c r="U356" i="63"/>
  <c r="V356" i="63" s="1"/>
  <c r="H356" i="63"/>
  <c r="I356" i="63" s="1"/>
  <c r="V355" i="63"/>
  <c r="U355" i="63"/>
  <c r="I355" i="63"/>
  <c r="H355" i="63"/>
  <c r="AA354" i="63"/>
  <c r="V354" i="63"/>
  <c r="U354" i="63"/>
  <c r="H354" i="63"/>
  <c r="I354" i="63" s="1"/>
  <c r="V353" i="63"/>
  <c r="U353" i="63"/>
  <c r="H353" i="63"/>
  <c r="I353" i="63" s="1"/>
  <c r="U352" i="63"/>
  <c r="V352" i="63" s="1"/>
  <c r="H352" i="63"/>
  <c r="AA352" i="63" s="1"/>
  <c r="V351" i="63"/>
  <c r="U351" i="63"/>
  <c r="I351" i="63"/>
  <c r="H351" i="63"/>
  <c r="AA351" i="63" s="1"/>
  <c r="U350" i="63"/>
  <c r="V350" i="63" s="1"/>
  <c r="H350" i="63"/>
  <c r="I350" i="63" s="1"/>
  <c r="V349" i="63"/>
  <c r="U349" i="63"/>
  <c r="I349" i="63"/>
  <c r="H349" i="63"/>
  <c r="AA349" i="63" s="1"/>
  <c r="U348" i="63"/>
  <c r="V348" i="63" s="1"/>
  <c r="I348" i="63"/>
  <c r="H348" i="63"/>
  <c r="AA348" i="63" s="1"/>
  <c r="U347" i="63"/>
  <c r="V347" i="63" s="1"/>
  <c r="I347" i="63"/>
  <c r="H347" i="63"/>
  <c r="AA347" i="63" s="1"/>
  <c r="U346" i="63"/>
  <c r="V346" i="63" s="1"/>
  <c r="H346" i="63"/>
  <c r="I346" i="63" s="1"/>
  <c r="V345" i="63"/>
  <c r="U345" i="63"/>
  <c r="I345" i="63"/>
  <c r="H345" i="63"/>
  <c r="AA345" i="63" s="1"/>
  <c r="U344" i="63"/>
  <c r="V344" i="63" s="1"/>
  <c r="I344" i="63"/>
  <c r="H344" i="63"/>
  <c r="U343" i="63"/>
  <c r="M343" i="63"/>
  <c r="I343" i="63"/>
  <c r="H343" i="63"/>
  <c r="U342" i="63"/>
  <c r="I342" i="63"/>
  <c r="H342" i="63"/>
  <c r="M342" i="63" s="1"/>
  <c r="U341" i="63"/>
  <c r="H341" i="63"/>
  <c r="AA340" i="63"/>
  <c r="V340" i="63"/>
  <c r="U340" i="63"/>
  <c r="Z340" i="63" s="1"/>
  <c r="I340" i="63"/>
  <c r="H340" i="63"/>
  <c r="M340" i="63" s="1"/>
  <c r="U339" i="63"/>
  <c r="V339" i="63" s="1"/>
  <c r="M339" i="63"/>
  <c r="I339" i="63"/>
  <c r="H339" i="63"/>
  <c r="U338" i="63"/>
  <c r="H338" i="63"/>
  <c r="M338" i="63" s="1"/>
  <c r="U337" i="63"/>
  <c r="I337" i="63"/>
  <c r="H337" i="63"/>
  <c r="U336" i="63"/>
  <c r="Z336" i="63" s="1"/>
  <c r="M336" i="63"/>
  <c r="I336" i="63"/>
  <c r="H336" i="63"/>
  <c r="AA336" i="63" s="1"/>
  <c r="V335" i="63"/>
  <c r="U335" i="63"/>
  <c r="Z335" i="63" s="1"/>
  <c r="H335" i="63"/>
  <c r="I335" i="63" s="1"/>
  <c r="U334" i="63"/>
  <c r="M334" i="63"/>
  <c r="I334" i="63"/>
  <c r="H334" i="63"/>
  <c r="V333" i="63"/>
  <c r="U333" i="63"/>
  <c r="Z333" i="63" s="1"/>
  <c r="H333" i="63"/>
  <c r="M333" i="63" s="1"/>
  <c r="V332" i="63"/>
  <c r="U332" i="63"/>
  <c r="Z332" i="63" s="1"/>
  <c r="H332" i="63"/>
  <c r="M332" i="63" s="1"/>
  <c r="AA331" i="63"/>
  <c r="V331" i="63"/>
  <c r="U331" i="63"/>
  <c r="Z331" i="63" s="1"/>
  <c r="M331" i="63"/>
  <c r="H331" i="63"/>
  <c r="I331" i="63" s="1"/>
  <c r="V330" i="63"/>
  <c r="U330" i="63"/>
  <c r="Z330" i="63" s="1"/>
  <c r="M330" i="63"/>
  <c r="H330" i="63"/>
  <c r="Z329" i="63"/>
  <c r="V329" i="63"/>
  <c r="U329" i="63"/>
  <c r="H329" i="63"/>
  <c r="AA329" i="63" s="1"/>
  <c r="U328" i="63"/>
  <c r="Z328" i="63" s="1"/>
  <c r="I328" i="63"/>
  <c r="H328" i="63"/>
  <c r="M328" i="63" s="1"/>
  <c r="U327" i="63"/>
  <c r="V327" i="63" s="1"/>
  <c r="H327" i="63"/>
  <c r="AA326" i="63"/>
  <c r="U326" i="63"/>
  <c r="M326" i="63"/>
  <c r="I326" i="63"/>
  <c r="H326" i="63"/>
  <c r="U325" i="63"/>
  <c r="Z325" i="63" s="1"/>
  <c r="H325" i="63"/>
  <c r="Z324" i="63"/>
  <c r="U324" i="63"/>
  <c r="V324" i="63" s="1"/>
  <c r="H324" i="63"/>
  <c r="AA324" i="63" s="1"/>
  <c r="U323" i="63"/>
  <c r="M323" i="63"/>
  <c r="I323" i="63"/>
  <c r="H323" i="63"/>
  <c r="Z322" i="63"/>
  <c r="V322" i="63"/>
  <c r="U322" i="63"/>
  <c r="H322" i="63"/>
  <c r="AA322" i="63" s="1"/>
  <c r="U321" i="63"/>
  <c r="Z321" i="63" s="1"/>
  <c r="I321" i="63"/>
  <c r="H321" i="63"/>
  <c r="M321" i="63" s="1"/>
  <c r="U320" i="63"/>
  <c r="H320" i="63"/>
  <c r="U319" i="63"/>
  <c r="M319" i="63"/>
  <c r="H319" i="63"/>
  <c r="U318" i="63"/>
  <c r="Z318" i="63" s="1"/>
  <c r="H318" i="63"/>
  <c r="U317" i="63"/>
  <c r="H317" i="63"/>
  <c r="I317" i="63" s="1"/>
  <c r="Z316" i="63"/>
  <c r="U316" i="63"/>
  <c r="V316" i="63" s="1"/>
  <c r="H316" i="63"/>
  <c r="AA316" i="63" s="1"/>
  <c r="Z315" i="63"/>
  <c r="U315" i="63"/>
  <c r="V315" i="63" s="1"/>
  <c r="H315" i="63"/>
  <c r="U314" i="63"/>
  <c r="H314" i="63"/>
  <c r="Z313" i="63"/>
  <c r="V313" i="63"/>
  <c r="U313" i="63"/>
  <c r="H313" i="63"/>
  <c r="AA313" i="63" s="1"/>
  <c r="V312" i="63"/>
  <c r="U312" i="63"/>
  <c r="Z312" i="63" s="1"/>
  <c r="M312" i="63"/>
  <c r="H312" i="63"/>
  <c r="Z311" i="63"/>
  <c r="V311" i="63"/>
  <c r="U311" i="63"/>
  <c r="H311" i="63"/>
  <c r="V310" i="63"/>
  <c r="U310" i="63"/>
  <c r="Z310" i="63" s="1"/>
  <c r="H310" i="63"/>
  <c r="I310" i="63" s="1"/>
  <c r="AA309" i="63"/>
  <c r="Z309" i="63"/>
  <c r="U309" i="63"/>
  <c r="V309" i="63" s="1"/>
  <c r="H309" i="63"/>
  <c r="V308" i="63"/>
  <c r="U308" i="63"/>
  <c r="Z308" i="63" s="1"/>
  <c r="H308" i="63"/>
  <c r="Z307" i="63"/>
  <c r="V307" i="63"/>
  <c r="U307" i="63"/>
  <c r="H307" i="63"/>
  <c r="U306" i="63"/>
  <c r="Z306" i="63" s="1"/>
  <c r="I306" i="63"/>
  <c r="H306" i="63"/>
  <c r="M306" i="63" s="1"/>
  <c r="U305" i="63"/>
  <c r="V305" i="63" s="1"/>
  <c r="H305" i="63"/>
  <c r="V304" i="63"/>
  <c r="U304" i="63"/>
  <c r="Z304" i="63" s="1"/>
  <c r="M304" i="63"/>
  <c r="I304" i="63"/>
  <c r="H304" i="63"/>
  <c r="V303" i="63"/>
  <c r="U303" i="63"/>
  <c r="Z303" i="63" s="1"/>
  <c r="H303" i="63"/>
  <c r="U302" i="63"/>
  <c r="M302" i="63"/>
  <c r="H302" i="63"/>
  <c r="I302" i="63" s="1"/>
  <c r="U301" i="63"/>
  <c r="V301" i="63" s="1"/>
  <c r="H301" i="63"/>
  <c r="V300" i="63"/>
  <c r="U300" i="63"/>
  <c r="Z300" i="63" s="1"/>
  <c r="H300" i="63"/>
  <c r="I300" i="63" s="1"/>
  <c r="U299" i="63"/>
  <c r="H299" i="63"/>
  <c r="U298" i="63"/>
  <c r="M298" i="63"/>
  <c r="I298" i="63"/>
  <c r="H298" i="63"/>
  <c r="U297" i="63"/>
  <c r="V297" i="63" s="1"/>
  <c r="H297" i="63"/>
  <c r="M297" i="63" s="1"/>
  <c r="U296" i="63"/>
  <c r="Z296" i="63" s="1"/>
  <c r="M296" i="63"/>
  <c r="H296" i="63"/>
  <c r="I296" i="63" s="1"/>
  <c r="U295" i="63"/>
  <c r="V295" i="63" s="1"/>
  <c r="H295" i="63"/>
  <c r="I295" i="63" s="1"/>
  <c r="Z294" i="63"/>
  <c r="V294" i="63"/>
  <c r="U294" i="63"/>
  <c r="M294" i="63"/>
  <c r="I294" i="63"/>
  <c r="H294" i="63"/>
  <c r="U293" i="63"/>
  <c r="V293" i="63" s="1"/>
  <c r="I293" i="63"/>
  <c r="H293" i="63"/>
  <c r="M293" i="63" s="1"/>
  <c r="U292" i="63"/>
  <c r="Z292" i="63" s="1"/>
  <c r="M292" i="63"/>
  <c r="H292" i="63"/>
  <c r="Z291" i="63"/>
  <c r="U291" i="63"/>
  <c r="V291" i="63" s="1"/>
  <c r="H291" i="63"/>
  <c r="M291" i="63" s="1"/>
  <c r="Z290" i="63"/>
  <c r="U290" i="63"/>
  <c r="V290" i="63" s="1"/>
  <c r="M290" i="63"/>
  <c r="I290" i="63"/>
  <c r="H290" i="63"/>
  <c r="U289" i="63"/>
  <c r="H289" i="63"/>
  <c r="U288" i="63"/>
  <c r="V288" i="63" s="1"/>
  <c r="M288" i="63"/>
  <c r="I288" i="63"/>
  <c r="H288" i="63"/>
  <c r="U287" i="63"/>
  <c r="I287" i="63"/>
  <c r="H287" i="63"/>
  <c r="M287" i="63" s="1"/>
  <c r="U286" i="63"/>
  <c r="M286" i="63"/>
  <c r="I286" i="63"/>
  <c r="H286" i="63"/>
  <c r="AA286" i="63" s="1"/>
  <c r="U285" i="63"/>
  <c r="V285" i="63" s="1"/>
  <c r="H285" i="63"/>
  <c r="Z284" i="63"/>
  <c r="V284" i="63"/>
  <c r="U284" i="63"/>
  <c r="M284" i="63"/>
  <c r="I284" i="63"/>
  <c r="H284" i="63"/>
  <c r="U283" i="63"/>
  <c r="I283" i="63"/>
  <c r="H283" i="63"/>
  <c r="Z282" i="63"/>
  <c r="U282" i="63"/>
  <c r="V282" i="63" s="1"/>
  <c r="M282" i="63"/>
  <c r="I282" i="63"/>
  <c r="H282" i="63"/>
  <c r="AA282" i="63" s="1"/>
  <c r="U281" i="63"/>
  <c r="V281" i="63" s="1"/>
  <c r="H281" i="63"/>
  <c r="U280" i="63"/>
  <c r="I280" i="63"/>
  <c r="H280" i="63"/>
  <c r="M280" i="63" s="1"/>
  <c r="U279" i="63"/>
  <c r="Z279" i="63" s="1"/>
  <c r="I279" i="63"/>
  <c r="H279" i="63"/>
  <c r="M279" i="63" s="1"/>
  <c r="U278" i="63"/>
  <c r="Z278" i="63" s="1"/>
  <c r="I278" i="63"/>
  <c r="H278" i="63"/>
  <c r="M278" i="63" s="1"/>
  <c r="U277" i="63"/>
  <c r="I277" i="63"/>
  <c r="H277" i="63"/>
  <c r="M277" i="63" s="1"/>
  <c r="U276" i="63"/>
  <c r="M276" i="63"/>
  <c r="H276" i="63"/>
  <c r="U275" i="63"/>
  <c r="Z275" i="63" s="1"/>
  <c r="H275" i="63"/>
  <c r="M275" i="63" s="1"/>
  <c r="U274" i="63"/>
  <c r="Z274" i="63" s="1"/>
  <c r="I274" i="63"/>
  <c r="H274" i="63"/>
  <c r="Z273" i="63"/>
  <c r="V273" i="63"/>
  <c r="U273" i="63"/>
  <c r="H273" i="63"/>
  <c r="M273" i="63" s="1"/>
  <c r="Z272" i="63"/>
  <c r="U272" i="63"/>
  <c r="V272" i="63" s="1"/>
  <c r="H272" i="63"/>
  <c r="U271" i="63"/>
  <c r="H271" i="63"/>
  <c r="AA271" i="63" s="1"/>
  <c r="Z270" i="63"/>
  <c r="U270" i="63"/>
  <c r="V270" i="63" s="1"/>
  <c r="I270" i="63"/>
  <c r="H270" i="63"/>
  <c r="U269" i="63"/>
  <c r="Z269" i="63" s="1"/>
  <c r="H269" i="63"/>
  <c r="Z268" i="63"/>
  <c r="U268" i="63"/>
  <c r="V268" i="63" s="1"/>
  <c r="H268" i="63"/>
  <c r="V267" i="63"/>
  <c r="U267" i="63"/>
  <c r="Z267" i="63" s="1"/>
  <c r="H267" i="63"/>
  <c r="M267" i="63" s="1"/>
  <c r="Z266" i="63"/>
  <c r="U266" i="63"/>
  <c r="V266" i="63" s="1"/>
  <c r="H266" i="63"/>
  <c r="AA266" i="63" s="1"/>
  <c r="V265" i="63"/>
  <c r="U265" i="63"/>
  <c r="Z265" i="63" s="1"/>
  <c r="H265" i="63"/>
  <c r="I265" i="63" s="1"/>
  <c r="V264" i="63"/>
  <c r="U264" i="63"/>
  <c r="Z264" i="63" s="1"/>
  <c r="H264" i="63"/>
  <c r="U263" i="63"/>
  <c r="Z263" i="63" s="1"/>
  <c r="H263" i="63"/>
  <c r="U262" i="63"/>
  <c r="Z262" i="63" s="1"/>
  <c r="M262" i="63"/>
  <c r="H262" i="63"/>
  <c r="I262" i="63" s="1"/>
  <c r="U261" i="63"/>
  <c r="Z261" i="63" s="1"/>
  <c r="M261" i="63"/>
  <c r="I261" i="63"/>
  <c r="H261" i="63"/>
  <c r="Z260" i="63"/>
  <c r="V260" i="63"/>
  <c r="U260" i="63"/>
  <c r="H260" i="63"/>
  <c r="I260" i="63" s="1"/>
  <c r="U259" i="63"/>
  <c r="Z259" i="63" s="1"/>
  <c r="M259" i="63"/>
  <c r="H259" i="63"/>
  <c r="I259" i="63" s="1"/>
  <c r="Z258" i="63"/>
  <c r="V258" i="63"/>
  <c r="U258" i="63"/>
  <c r="M258" i="63"/>
  <c r="H258" i="63"/>
  <c r="V257" i="63"/>
  <c r="U257" i="63"/>
  <c r="M257" i="63"/>
  <c r="H257" i="63"/>
  <c r="I257" i="63" s="1"/>
  <c r="V256" i="63"/>
  <c r="U256" i="63"/>
  <c r="Z256" i="63" s="1"/>
  <c r="I256" i="63"/>
  <c r="H256" i="63"/>
  <c r="U255" i="63"/>
  <c r="M255" i="63"/>
  <c r="I255" i="63"/>
  <c r="H255" i="63"/>
  <c r="Z254" i="63"/>
  <c r="V254" i="63"/>
  <c r="U254" i="63"/>
  <c r="H254" i="63"/>
  <c r="Z253" i="63"/>
  <c r="V253" i="63"/>
  <c r="U253" i="63"/>
  <c r="H253" i="63"/>
  <c r="M253" i="63" s="1"/>
  <c r="Z252" i="63"/>
  <c r="U252" i="63"/>
  <c r="V252" i="63" s="1"/>
  <c r="H252" i="63"/>
  <c r="I252" i="63" s="1"/>
  <c r="U251" i="63"/>
  <c r="H251" i="63"/>
  <c r="M251" i="63" s="1"/>
  <c r="Z250" i="63"/>
  <c r="U250" i="63"/>
  <c r="V250" i="63" s="1"/>
  <c r="H250" i="63"/>
  <c r="AA250" i="63" s="1"/>
  <c r="U249" i="63"/>
  <c r="M249" i="63"/>
  <c r="I249" i="63"/>
  <c r="H249" i="63"/>
  <c r="Z248" i="63"/>
  <c r="V248" i="63"/>
  <c r="U248" i="63"/>
  <c r="H248" i="63"/>
  <c r="M248" i="63" s="1"/>
  <c r="U247" i="63"/>
  <c r="I247" i="63"/>
  <c r="H247" i="63"/>
  <c r="M247" i="63" s="1"/>
  <c r="U246" i="63"/>
  <c r="V246" i="63" s="1"/>
  <c r="I246" i="63"/>
  <c r="H246" i="63"/>
  <c r="U245" i="63"/>
  <c r="M245" i="63"/>
  <c r="H245" i="63"/>
  <c r="I245" i="63" s="1"/>
  <c r="Z244" i="63"/>
  <c r="V244" i="63"/>
  <c r="U244" i="63"/>
  <c r="H244" i="63"/>
  <c r="U243" i="63"/>
  <c r="H243" i="63"/>
  <c r="I243" i="63" s="1"/>
  <c r="Z242" i="63"/>
  <c r="V242" i="63"/>
  <c r="U242" i="63"/>
  <c r="H242" i="63"/>
  <c r="U241" i="63"/>
  <c r="H241" i="63"/>
  <c r="I241" i="63" s="1"/>
  <c r="AA240" i="63"/>
  <c r="Z240" i="63"/>
  <c r="U240" i="63"/>
  <c r="V240" i="63" s="1"/>
  <c r="H240" i="63"/>
  <c r="M240" i="63" s="1"/>
  <c r="Z239" i="63"/>
  <c r="U239" i="63"/>
  <c r="H239" i="63"/>
  <c r="M239" i="63" s="1"/>
  <c r="V238" i="63"/>
  <c r="U238" i="63"/>
  <c r="Z238" i="63" s="1"/>
  <c r="I238" i="63"/>
  <c r="H238" i="63"/>
  <c r="U237" i="63"/>
  <c r="AA237" i="63" s="1"/>
  <c r="M237" i="63"/>
  <c r="I237" i="63"/>
  <c r="H237" i="63"/>
  <c r="Z236" i="63"/>
  <c r="U236" i="63"/>
  <c r="V236" i="63" s="1"/>
  <c r="H236" i="63"/>
  <c r="Z235" i="63"/>
  <c r="U235" i="63"/>
  <c r="H235" i="63"/>
  <c r="I235" i="63" s="1"/>
  <c r="Z234" i="63"/>
  <c r="V234" i="63"/>
  <c r="U234" i="63"/>
  <c r="H234" i="63"/>
  <c r="U233" i="63"/>
  <c r="H233" i="63"/>
  <c r="I233" i="63" s="1"/>
  <c r="Z232" i="63"/>
  <c r="V232" i="63"/>
  <c r="U232" i="63"/>
  <c r="H232" i="63"/>
  <c r="AA231" i="63"/>
  <c r="Z231" i="63"/>
  <c r="U231" i="63"/>
  <c r="V231" i="63" s="1"/>
  <c r="M231" i="63"/>
  <c r="I231" i="63"/>
  <c r="H231" i="63"/>
  <c r="Z230" i="63"/>
  <c r="V230" i="63"/>
  <c r="U230" i="63"/>
  <c r="H230" i="63"/>
  <c r="M230" i="63" s="1"/>
  <c r="Z229" i="63"/>
  <c r="U229" i="63"/>
  <c r="M229" i="63"/>
  <c r="I229" i="63"/>
  <c r="H229" i="63"/>
  <c r="Z228" i="63"/>
  <c r="U228" i="63"/>
  <c r="V228" i="63" s="1"/>
  <c r="H228" i="63"/>
  <c r="U227" i="63"/>
  <c r="Z227" i="63" s="1"/>
  <c r="I227" i="63"/>
  <c r="H227" i="63"/>
  <c r="M227" i="63" s="1"/>
  <c r="U226" i="63"/>
  <c r="V226" i="63" s="1"/>
  <c r="H226" i="63"/>
  <c r="U225" i="63"/>
  <c r="H225" i="63"/>
  <c r="M225" i="63" s="1"/>
  <c r="AA224" i="63"/>
  <c r="V224" i="63"/>
  <c r="U224" i="63"/>
  <c r="Z224" i="63" s="1"/>
  <c r="H224" i="63"/>
  <c r="I224" i="63" s="1"/>
  <c r="Z223" i="63"/>
  <c r="U223" i="63"/>
  <c r="V223" i="63" s="1"/>
  <c r="H223" i="63"/>
  <c r="U222" i="63"/>
  <c r="H222" i="63"/>
  <c r="U221" i="63"/>
  <c r="AA221" i="63" s="1"/>
  <c r="H221" i="63"/>
  <c r="M221" i="63" s="1"/>
  <c r="AA220" i="63"/>
  <c r="U220" i="63"/>
  <c r="H220" i="63"/>
  <c r="M220" i="63" s="1"/>
  <c r="V219" i="63"/>
  <c r="U219" i="63"/>
  <c r="M219" i="63"/>
  <c r="H219" i="63"/>
  <c r="I219" i="63" s="1"/>
  <c r="U218" i="63"/>
  <c r="V218" i="63" s="1"/>
  <c r="H218" i="63"/>
  <c r="Z217" i="63"/>
  <c r="V217" i="63"/>
  <c r="U217" i="63"/>
  <c r="M217" i="63"/>
  <c r="H217" i="63"/>
  <c r="I217" i="63" s="1"/>
  <c r="U216" i="63"/>
  <c r="Z216" i="63" s="1"/>
  <c r="I216" i="63"/>
  <c r="H216" i="63"/>
  <c r="M216" i="63" s="1"/>
  <c r="U215" i="63"/>
  <c r="I215" i="63"/>
  <c r="H215" i="63"/>
  <c r="M215" i="63" s="1"/>
  <c r="U214" i="63"/>
  <c r="V214" i="63" s="1"/>
  <c r="H214" i="63"/>
  <c r="M214" i="63" s="1"/>
  <c r="Z213" i="63"/>
  <c r="U213" i="63"/>
  <c r="H213" i="63"/>
  <c r="M213" i="63" s="1"/>
  <c r="U212" i="63"/>
  <c r="H212" i="63"/>
  <c r="I212" i="63" s="1"/>
  <c r="U211" i="63"/>
  <c r="M211" i="63"/>
  <c r="H211" i="63"/>
  <c r="I211" i="63" s="1"/>
  <c r="U210" i="63"/>
  <c r="Z210" i="63" s="1"/>
  <c r="H210" i="63"/>
  <c r="I210" i="63" s="1"/>
  <c r="U209" i="63"/>
  <c r="H209" i="63"/>
  <c r="I209" i="63" s="1"/>
  <c r="U208" i="63"/>
  <c r="V208" i="63" s="1"/>
  <c r="H208" i="63"/>
  <c r="I208" i="63" s="1"/>
  <c r="U207" i="63"/>
  <c r="Z207" i="63" s="1"/>
  <c r="I207" i="63"/>
  <c r="H207" i="63"/>
  <c r="U206" i="63"/>
  <c r="V206" i="63" s="1"/>
  <c r="H206" i="63"/>
  <c r="AA206" i="63" s="1"/>
  <c r="U205" i="63"/>
  <c r="V205" i="63" s="1"/>
  <c r="I205" i="63"/>
  <c r="H205" i="63"/>
  <c r="M205" i="63" s="1"/>
  <c r="U204" i="63"/>
  <c r="V204" i="63" s="1"/>
  <c r="H204" i="63"/>
  <c r="U203" i="63"/>
  <c r="AA203" i="63" s="1"/>
  <c r="M203" i="63"/>
  <c r="H203" i="63"/>
  <c r="I203" i="63" s="1"/>
  <c r="U202" i="63"/>
  <c r="V202" i="63" s="1"/>
  <c r="H202" i="63"/>
  <c r="Z201" i="63"/>
  <c r="U201" i="63"/>
  <c r="H201" i="63"/>
  <c r="AA200" i="63"/>
  <c r="U200" i="63"/>
  <c r="V200" i="63" s="1"/>
  <c r="H200" i="63"/>
  <c r="U199" i="63"/>
  <c r="AA199" i="63" s="1"/>
  <c r="M199" i="63"/>
  <c r="H199" i="63"/>
  <c r="I199" i="63" s="1"/>
  <c r="U198" i="63"/>
  <c r="V198" i="63" s="1"/>
  <c r="I198" i="63"/>
  <c r="H198" i="63"/>
  <c r="M198" i="63" s="1"/>
  <c r="U197" i="63"/>
  <c r="H197" i="63"/>
  <c r="I197" i="63" s="1"/>
  <c r="U196" i="63"/>
  <c r="V196" i="63" s="1"/>
  <c r="H196" i="63"/>
  <c r="U195" i="63"/>
  <c r="AA195" i="63" s="1"/>
  <c r="M195" i="63"/>
  <c r="H195" i="63"/>
  <c r="I195" i="63" s="1"/>
  <c r="U194" i="63"/>
  <c r="V194" i="63" s="1"/>
  <c r="H194" i="63"/>
  <c r="Z193" i="63"/>
  <c r="U193" i="63"/>
  <c r="H193" i="63"/>
  <c r="I193" i="63" s="1"/>
  <c r="AA192" i="63"/>
  <c r="U192" i="63"/>
  <c r="V192" i="63" s="1"/>
  <c r="H192" i="63"/>
  <c r="M192" i="63" s="1"/>
  <c r="Z191" i="63"/>
  <c r="U191" i="63"/>
  <c r="H191" i="63"/>
  <c r="I191" i="63" s="1"/>
  <c r="AA190" i="63"/>
  <c r="U190" i="63"/>
  <c r="V190" i="63" s="1"/>
  <c r="H190" i="63"/>
  <c r="M190" i="63" s="1"/>
  <c r="U189" i="63"/>
  <c r="H189" i="63"/>
  <c r="U188" i="63"/>
  <c r="V188" i="63" s="1"/>
  <c r="H188" i="63"/>
  <c r="U187" i="63"/>
  <c r="M187" i="63"/>
  <c r="H187" i="63"/>
  <c r="I187" i="63" s="1"/>
  <c r="U186" i="63"/>
  <c r="V186" i="63" s="1"/>
  <c r="H186" i="63"/>
  <c r="Z185" i="63"/>
  <c r="U185" i="63"/>
  <c r="AA185" i="63" s="1"/>
  <c r="M185" i="63"/>
  <c r="H185" i="63"/>
  <c r="I185" i="63" s="1"/>
  <c r="AA184" i="63"/>
  <c r="U184" i="63"/>
  <c r="V184" i="63" s="1"/>
  <c r="I184" i="63"/>
  <c r="H184" i="63"/>
  <c r="M184" i="63" s="1"/>
  <c r="Z183" i="63"/>
  <c r="U183" i="63"/>
  <c r="H183" i="63"/>
  <c r="AA182" i="63"/>
  <c r="U182" i="63"/>
  <c r="V182" i="63" s="1"/>
  <c r="H182" i="63"/>
  <c r="Z181" i="63"/>
  <c r="U181" i="63"/>
  <c r="V181" i="63" s="1"/>
  <c r="H181" i="63"/>
  <c r="I181" i="63" s="1"/>
  <c r="U180" i="63"/>
  <c r="V180" i="63" s="1"/>
  <c r="H180" i="63"/>
  <c r="U179" i="63"/>
  <c r="M179" i="63"/>
  <c r="H179" i="63"/>
  <c r="I179" i="63" s="1"/>
  <c r="U178" i="63"/>
  <c r="V178" i="63" s="1"/>
  <c r="H178" i="63"/>
  <c r="U177" i="63"/>
  <c r="Z177" i="63" s="1"/>
  <c r="H177" i="63"/>
  <c r="U176" i="63"/>
  <c r="V176" i="63" s="1"/>
  <c r="I176" i="63"/>
  <c r="H176" i="63"/>
  <c r="M176" i="63" s="1"/>
  <c r="U175" i="63"/>
  <c r="Z175" i="63" s="1"/>
  <c r="M175" i="63"/>
  <c r="H175" i="63"/>
  <c r="I175" i="63" s="1"/>
  <c r="U174" i="63"/>
  <c r="V174" i="63" s="1"/>
  <c r="H174" i="63"/>
  <c r="U173" i="63"/>
  <c r="H173" i="63"/>
  <c r="U172" i="63"/>
  <c r="V172" i="63" s="1"/>
  <c r="I172" i="63"/>
  <c r="H172" i="63"/>
  <c r="M172" i="63" s="1"/>
  <c r="V171" i="63"/>
  <c r="U171" i="63"/>
  <c r="Z171" i="63" s="1"/>
  <c r="M171" i="63"/>
  <c r="H171" i="63"/>
  <c r="I171" i="63" s="1"/>
  <c r="U170" i="63"/>
  <c r="V170" i="63" s="1"/>
  <c r="M170" i="63"/>
  <c r="I170" i="63"/>
  <c r="H170" i="63"/>
  <c r="AA169" i="63"/>
  <c r="Z169" i="63"/>
  <c r="V169" i="63"/>
  <c r="U169" i="63"/>
  <c r="M169" i="63"/>
  <c r="H169" i="63"/>
  <c r="I169" i="63" s="1"/>
  <c r="U168" i="63"/>
  <c r="V168" i="63" s="1"/>
  <c r="H168" i="63"/>
  <c r="U167" i="63"/>
  <c r="M167" i="63"/>
  <c r="H167" i="63"/>
  <c r="I167" i="63" s="1"/>
  <c r="U166" i="63"/>
  <c r="V166" i="63" s="1"/>
  <c r="M166" i="63"/>
  <c r="H166" i="63"/>
  <c r="U165" i="63"/>
  <c r="V165" i="63" s="1"/>
  <c r="M165" i="63"/>
  <c r="H165" i="63"/>
  <c r="I165" i="63" s="1"/>
  <c r="U164" i="63"/>
  <c r="V164" i="63" s="1"/>
  <c r="H164" i="63"/>
  <c r="AA164" i="63" s="1"/>
  <c r="U163" i="63"/>
  <c r="H163" i="63"/>
  <c r="I163" i="63" s="1"/>
  <c r="U162" i="63"/>
  <c r="H162" i="63"/>
  <c r="I162" i="63" s="1"/>
  <c r="U161" i="63"/>
  <c r="V161" i="63" s="1"/>
  <c r="M161" i="63"/>
  <c r="H161" i="63"/>
  <c r="I161" i="63" s="1"/>
  <c r="U160" i="63"/>
  <c r="M160" i="63"/>
  <c r="I160" i="63"/>
  <c r="H160" i="63"/>
  <c r="U159" i="63"/>
  <c r="Z159" i="63" s="1"/>
  <c r="M159" i="63"/>
  <c r="H159" i="63"/>
  <c r="I159" i="63" s="1"/>
  <c r="U158" i="63"/>
  <c r="H158" i="63"/>
  <c r="M158" i="63" s="1"/>
  <c r="Z157" i="63"/>
  <c r="V157" i="63"/>
  <c r="U157" i="63"/>
  <c r="M157" i="63"/>
  <c r="H157" i="63"/>
  <c r="I157" i="63" s="1"/>
  <c r="U156" i="63"/>
  <c r="H156" i="63"/>
  <c r="AA155" i="63"/>
  <c r="Z155" i="63"/>
  <c r="U155" i="63"/>
  <c r="V155" i="63" s="1"/>
  <c r="H155" i="63"/>
  <c r="AA154" i="63"/>
  <c r="U154" i="63"/>
  <c r="H154" i="63"/>
  <c r="U153" i="63"/>
  <c r="M153" i="63"/>
  <c r="H153" i="63"/>
  <c r="I153" i="63" s="1"/>
  <c r="U152" i="63"/>
  <c r="H152" i="63"/>
  <c r="AA151" i="63"/>
  <c r="V151" i="63"/>
  <c r="U151" i="63"/>
  <c r="Z151" i="63" s="1"/>
  <c r="M151" i="63"/>
  <c r="H151" i="63"/>
  <c r="I151" i="63" s="1"/>
  <c r="U150" i="63"/>
  <c r="H150" i="63"/>
  <c r="U149" i="63"/>
  <c r="M149" i="63"/>
  <c r="H149" i="63"/>
  <c r="I149" i="63" s="1"/>
  <c r="U148" i="63"/>
  <c r="I148" i="63"/>
  <c r="H148" i="63"/>
  <c r="M148" i="63" s="1"/>
  <c r="V147" i="63"/>
  <c r="U147" i="63"/>
  <c r="M147" i="63"/>
  <c r="H147" i="63"/>
  <c r="I147" i="63" s="1"/>
  <c r="U146" i="63"/>
  <c r="H146" i="63"/>
  <c r="I146" i="63" s="1"/>
  <c r="AA145" i="63"/>
  <c r="Z145" i="63"/>
  <c r="V145" i="63"/>
  <c r="U145" i="63"/>
  <c r="M145" i="63"/>
  <c r="H145" i="63"/>
  <c r="I145" i="63" s="1"/>
  <c r="U144" i="63"/>
  <c r="H144" i="63"/>
  <c r="M144" i="63" s="1"/>
  <c r="AA143" i="63"/>
  <c r="U143" i="63"/>
  <c r="H143" i="63"/>
  <c r="I143" i="63" s="1"/>
  <c r="AA142" i="63"/>
  <c r="U142" i="63"/>
  <c r="Z142" i="63" s="1"/>
  <c r="H142" i="63"/>
  <c r="U141" i="63"/>
  <c r="Z141" i="63" s="1"/>
  <c r="H141" i="63"/>
  <c r="U140" i="63"/>
  <c r="Z140" i="63" s="1"/>
  <c r="I140" i="63"/>
  <c r="H140" i="63"/>
  <c r="U139" i="63"/>
  <c r="Z139" i="63" s="1"/>
  <c r="H139" i="63"/>
  <c r="M139" i="63" s="1"/>
  <c r="U138" i="63"/>
  <c r="Z138" i="63" s="1"/>
  <c r="H138" i="63"/>
  <c r="AA138" i="63" s="1"/>
  <c r="U137" i="63"/>
  <c r="H137" i="63"/>
  <c r="M137" i="63" s="1"/>
  <c r="U136" i="63"/>
  <c r="AA136" i="63" s="1"/>
  <c r="M136" i="63"/>
  <c r="H136" i="63"/>
  <c r="I136" i="63" s="1"/>
  <c r="V135" i="63"/>
  <c r="U135" i="63"/>
  <c r="Z135" i="63" s="1"/>
  <c r="H135" i="63"/>
  <c r="U134" i="63"/>
  <c r="M134" i="63"/>
  <c r="H134" i="63"/>
  <c r="I134" i="63" s="1"/>
  <c r="U133" i="63"/>
  <c r="Z133" i="63" s="1"/>
  <c r="H133" i="63"/>
  <c r="I133" i="63" s="1"/>
  <c r="U132" i="63"/>
  <c r="H132" i="63"/>
  <c r="I132" i="63" s="1"/>
  <c r="V131" i="63"/>
  <c r="U131" i="63"/>
  <c r="Z131" i="63" s="1"/>
  <c r="H131" i="63"/>
  <c r="V130" i="63"/>
  <c r="U130" i="63"/>
  <c r="Z130" i="63" s="1"/>
  <c r="H130" i="63"/>
  <c r="V129" i="63"/>
  <c r="U129" i="63"/>
  <c r="Z129" i="63" s="1"/>
  <c r="H129" i="63"/>
  <c r="U128" i="63"/>
  <c r="V128" i="63" s="1"/>
  <c r="H128" i="63"/>
  <c r="V127" i="63"/>
  <c r="U127" i="63"/>
  <c r="Z127" i="63" s="1"/>
  <c r="H127" i="63"/>
  <c r="Z126" i="63"/>
  <c r="V126" i="63"/>
  <c r="U126" i="63"/>
  <c r="H126" i="63"/>
  <c r="M126" i="63" s="1"/>
  <c r="U125" i="63"/>
  <c r="Z125" i="63" s="1"/>
  <c r="I125" i="63"/>
  <c r="H125" i="63"/>
  <c r="M125" i="63" s="1"/>
  <c r="U124" i="63"/>
  <c r="Z124" i="63" s="1"/>
  <c r="M124" i="63"/>
  <c r="H124" i="63"/>
  <c r="V123" i="63"/>
  <c r="U123" i="63"/>
  <c r="Z123" i="63" s="1"/>
  <c r="H123" i="63"/>
  <c r="M123" i="63" s="1"/>
  <c r="U122" i="63"/>
  <c r="Z122" i="63" s="1"/>
  <c r="M122" i="63"/>
  <c r="H122" i="63"/>
  <c r="V121" i="63"/>
  <c r="U121" i="63"/>
  <c r="Z121" i="63" s="1"/>
  <c r="H121" i="63"/>
  <c r="M121" i="63" s="1"/>
  <c r="U120" i="63"/>
  <c r="Z120" i="63" s="1"/>
  <c r="M120" i="63"/>
  <c r="H120" i="63"/>
  <c r="V119" i="63"/>
  <c r="U119" i="63"/>
  <c r="Z119" i="63" s="1"/>
  <c r="H119" i="63"/>
  <c r="M119" i="63" s="1"/>
  <c r="U118" i="63"/>
  <c r="Z118" i="63" s="1"/>
  <c r="M118" i="63"/>
  <c r="H118" i="63"/>
  <c r="U117" i="63"/>
  <c r="Z117" i="63" s="1"/>
  <c r="I117" i="63"/>
  <c r="H117" i="63"/>
  <c r="U116" i="63"/>
  <c r="M116" i="63"/>
  <c r="H116" i="63"/>
  <c r="AA116" i="63" s="1"/>
  <c r="U115" i="63"/>
  <c r="Z115" i="63" s="1"/>
  <c r="H115" i="63"/>
  <c r="I115" i="63" s="1"/>
  <c r="Z114" i="63"/>
  <c r="U114" i="63"/>
  <c r="V114" i="63" s="1"/>
  <c r="M114" i="63"/>
  <c r="H114" i="63"/>
  <c r="AA114" i="63" s="1"/>
  <c r="U113" i="63"/>
  <c r="Z113" i="63" s="1"/>
  <c r="H113" i="63"/>
  <c r="Z112" i="63"/>
  <c r="U112" i="63"/>
  <c r="V112" i="63" s="1"/>
  <c r="M112" i="63"/>
  <c r="H112" i="63"/>
  <c r="AA112" i="63" s="1"/>
  <c r="U111" i="63"/>
  <c r="Z111" i="63" s="1"/>
  <c r="H111" i="63"/>
  <c r="Z110" i="63"/>
  <c r="U110" i="63"/>
  <c r="V110" i="63" s="1"/>
  <c r="M110" i="63"/>
  <c r="H110" i="63"/>
  <c r="U109" i="63"/>
  <c r="Z109" i="63" s="1"/>
  <c r="I109" i="63"/>
  <c r="H109" i="63"/>
  <c r="M109" i="63" s="1"/>
  <c r="U108" i="63"/>
  <c r="V108" i="63" s="1"/>
  <c r="M108" i="63"/>
  <c r="H108" i="63"/>
  <c r="U107" i="63"/>
  <c r="Z107" i="63" s="1"/>
  <c r="I107" i="63"/>
  <c r="H107" i="63"/>
  <c r="M107" i="63" s="1"/>
  <c r="U106" i="63"/>
  <c r="V106" i="63" s="1"/>
  <c r="M106" i="63"/>
  <c r="H106" i="63"/>
  <c r="V105" i="63"/>
  <c r="U105" i="63"/>
  <c r="Z105" i="63" s="1"/>
  <c r="H105" i="63"/>
  <c r="M105" i="63" s="1"/>
  <c r="U104" i="63"/>
  <c r="Z104" i="63" s="1"/>
  <c r="M104" i="63"/>
  <c r="H104" i="63"/>
  <c r="V103" i="63"/>
  <c r="U103" i="63"/>
  <c r="Z103" i="63" s="1"/>
  <c r="H103" i="63"/>
  <c r="M103" i="63" s="1"/>
  <c r="U102" i="63"/>
  <c r="Z102" i="63" s="1"/>
  <c r="M102" i="63"/>
  <c r="H102" i="63"/>
  <c r="U101" i="63"/>
  <c r="Z101" i="63" s="1"/>
  <c r="H101" i="63"/>
  <c r="U100" i="63"/>
  <c r="Z100" i="63" s="1"/>
  <c r="H100" i="63"/>
  <c r="M100" i="63" s="1"/>
  <c r="V99" i="63"/>
  <c r="U99" i="63"/>
  <c r="Z99" i="63" s="1"/>
  <c r="H99" i="63"/>
  <c r="M99" i="63" s="1"/>
  <c r="Z98" i="63"/>
  <c r="U98" i="63"/>
  <c r="V98" i="63" s="1"/>
  <c r="H98" i="63"/>
  <c r="U97" i="63"/>
  <c r="Z97" i="63" s="1"/>
  <c r="H97" i="63"/>
  <c r="M97" i="63" s="1"/>
  <c r="Z96" i="63"/>
  <c r="U96" i="63"/>
  <c r="V96" i="63" s="1"/>
  <c r="H96" i="63"/>
  <c r="M96" i="63" s="1"/>
  <c r="U95" i="63"/>
  <c r="H95" i="63"/>
  <c r="M95" i="63" s="1"/>
  <c r="U94" i="63"/>
  <c r="AA94" i="63" s="1"/>
  <c r="M94" i="63"/>
  <c r="H94" i="63"/>
  <c r="I94" i="63" s="1"/>
  <c r="U93" i="63"/>
  <c r="Z93" i="63" s="1"/>
  <c r="H93" i="63"/>
  <c r="U92" i="63"/>
  <c r="Z92" i="63" s="1"/>
  <c r="H92" i="63"/>
  <c r="U91" i="63"/>
  <c r="Z91" i="63" s="1"/>
  <c r="H91" i="63"/>
  <c r="I91" i="63" s="1"/>
  <c r="U90" i="63"/>
  <c r="Z90" i="63" s="1"/>
  <c r="H90" i="63"/>
  <c r="I90" i="63" s="1"/>
  <c r="U89" i="63"/>
  <c r="Z89" i="63" s="1"/>
  <c r="I89" i="63"/>
  <c r="H89" i="63"/>
  <c r="AA89" i="63" s="1"/>
  <c r="U88" i="63"/>
  <c r="H88" i="63"/>
  <c r="U87" i="63"/>
  <c r="H87" i="63"/>
  <c r="M87" i="63" s="1"/>
  <c r="U86" i="63"/>
  <c r="Z86" i="63" s="1"/>
  <c r="H86" i="63"/>
  <c r="M86" i="63" s="1"/>
  <c r="U85" i="63"/>
  <c r="Z85" i="63" s="1"/>
  <c r="H85" i="63"/>
  <c r="I85" i="63" s="1"/>
  <c r="U84" i="63"/>
  <c r="Z84" i="63" s="1"/>
  <c r="H84" i="63"/>
  <c r="M84" i="63" s="1"/>
  <c r="U83" i="63"/>
  <c r="H83" i="63"/>
  <c r="M83" i="63" s="1"/>
  <c r="U82" i="63"/>
  <c r="V82" i="63" s="1"/>
  <c r="H82" i="63"/>
  <c r="I82" i="63" s="1"/>
  <c r="U81" i="63"/>
  <c r="V81" i="63" s="1"/>
  <c r="M81" i="63"/>
  <c r="H81" i="63"/>
  <c r="I81" i="63" s="1"/>
  <c r="AA80" i="63"/>
  <c r="Z80" i="63"/>
  <c r="U80" i="63"/>
  <c r="V80" i="63" s="1"/>
  <c r="M80" i="63"/>
  <c r="H80" i="63"/>
  <c r="I80" i="63" s="1"/>
  <c r="U79" i="63"/>
  <c r="Z79" i="63" s="1"/>
  <c r="M79" i="63"/>
  <c r="I79" i="63"/>
  <c r="H79" i="63"/>
  <c r="AA79" i="63" s="1"/>
  <c r="Z78" i="63"/>
  <c r="V78" i="63"/>
  <c r="U78" i="63"/>
  <c r="H78" i="63"/>
  <c r="I78" i="63" s="1"/>
  <c r="V77" i="63"/>
  <c r="U77" i="63"/>
  <c r="Z77" i="63" s="1"/>
  <c r="H77" i="63"/>
  <c r="Z76" i="63"/>
  <c r="U76" i="63"/>
  <c r="V76" i="63" s="1"/>
  <c r="H76" i="63"/>
  <c r="AA76" i="63" s="1"/>
  <c r="U75" i="63"/>
  <c r="Z75" i="63" s="1"/>
  <c r="H75" i="63"/>
  <c r="M75" i="63" s="1"/>
  <c r="U74" i="63"/>
  <c r="Z74" i="63" s="1"/>
  <c r="H74" i="63"/>
  <c r="I74" i="63" s="1"/>
  <c r="U73" i="63"/>
  <c r="Z73" i="63" s="1"/>
  <c r="H73" i="63"/>
  <c r="I73" i="63" s="1"/>
  <c r="U72" i="63"/>
  <c r="H72" i="63"/>
  <c r="I72" i="63" s="1"/>
  <c r="U71" i="63"/>
  <c r="V71" i="63" s="1"/>
  <c r="M71" i="63"/>
  <c r="H71" i="63"/>
  <c r="I71" i="63" s="1"/>
  <c r="U70" i="63"/>
  <c r="H70" i="63"/>
  <c r="U69" i="63"/>
  <c r="I69" i="63"/>
  <c r="H69" i="63"/>
  <c r="M69" i="63" s="1"/>
  <c r="U68" i="63"/>
  <c r="H68" i="63"/>
  <c r="M68" i="63" s="1"/>
  <c r="U67" i="63"/>
  <c r="V67" i="63" s="1"/>
  <c r="H67" i="63"/>
  <c r="M67" i="63" s="1"/>
  <c r="U66" i="63"/>
  <c r="H66" i="63"/>
  <c r="M66" i="63" s="1"/>
  <c r="U65" i="63"/>
  <c r="Z65" i="63" s="1"/>
  <c r="H65" i="63"/>
  <c r="I65" i="63" s="1"/>
  <c r="U64" i="63"/>
  <c r="H64" i="63"/>
  <c r="U63" i="63"/>
  <c r="H63" i="63"/>
  <c r="I63" i="63" s="1"/>
  <c r="U62" i="63"/>
  <c r="I62" i="63"/>
  <c r="H62" i="63"/>
  <c r="M62" i="63" s="1"/>
  <c r="V61" i="63"/>
  <c r="U61" i="63"/>
  <c r="Z61" i="63" s="1"/>
  <c r="H61" i="63"/>
  <c r="I61" i="63" s="1"/>
  <c r="U60" i="63"/>
  <c r="H60" i="63"/>
  <c r="U59" i="63"/>
  <c r="H59" i="63"/>
  <c r="I59" i="63" s="1"/>
  <c r="U58" i="63"/>
  <c r="M58" i="63"/>
  <c r="I58" i="63"/>
  <c r="H58" i="63"/>
  <c r="Z57" i="63"/>
  <c r="V57" i="63"/>
  <c r="U57" i="63"/>
  <c r="H57" i="63"/>
  <c r="I57" i="63" s="1"/>
  <c r="U56" i="63"/>
  <c r="H56" i="63"/>
  <c r="U55" i="63"/>
  <c r="H55" i="63"/>
  <c r="I55" i="63" s="1"/>
  <c r="U54" i="63"/>
  <c r="M54" i="63"/>
  <c r="H54" i="63"/>
  <c r="I54" i="63" s="1"/>
  <c r="Z53" i="63"/>
  <c r="U53" i="63"/>
  <c r="V53" i="63" s="1"/>
  <c r="H53" i="63"/>
  <c r="I53" i="63" s="1"/>
  <c r="U52" i="63"/>
  <c r="H52" i="63"/>
  <c r="U51" i="63"/>
  <c r="H51" i="63"/>
  <c r="I51" i="63" s="1"/>
  <c r="U50" i="63"/>
  <c r="H50" i="63"/>
  <c r="M50" i="63" s="1"/>
  <c r="U49" i="63"/>
  <c r="Z49" i="63" s="1"/>
  <c r="H49" i="63"/>
  <c r="I49" i="63" s="1"/>
  <c r="U48" i="63"/>
  <c r="H48" i="63"/>
  <c r="U47" i="63"/>
  <c r="H47" i="63"/>
  <c r="I47" i="63" s="1"/>
  <c r="U46" i="63"/>
  <c r="I46" i="63"/>
  <c r="H46" i="63"/>
  <c r="M46" i="63" s="1"/>
  <c r="V45" i="63"/>
  <c r="U45" i="63"/>
  <c r="Z45" i="63" s="1"/>
  <c r="H45" i="63"/>
  <c r="I45" i="63" s="1"/>
  <c r="U44" i="63"/>
  <c r="H44" i="63"/>
  <c r="U43" i="63"/>
  <c r="H43" i="63"/>
  <c r="I43" i="63" s="1"/>
  <c r="U42" i="63"/>
  <c r="M42" i="63"/>
  <c r="I42" i="63"/>
  <c r="H42" i="63"/>
  <c r="Z41" i="63"/>
  <c r="V41" i="63"/>
  <c r="U41" i="63"/>
  <c r="H41" i="63"/>
  <c r="I41" i="63" s="1"/>
  <c r="U40" i="63"/>
  <c r="H40" i="63"/>
  <c r="U39" i="63"/>
  <c r="H39" i="63"/>
  <c r="I39" i="63" s="1"/>
  <c r="U38" i="63"/>
  <c r="M38" i="63"/>
  <c r="H38" i="63"/>
  <c r="I38" i="63" s="1"/>
  <c r="U37" i="63"/>
  <c r="I37" i="63"/>
  <c r="H37" i="63"/>
  <c r="U36" i="63"/>
  <c r="H36" i="63"/>
  <c r="AA36" i="63" s="1"/>
  <c r="U35" i="63"/>
  <c r="Z35" i="63" s="1"/>
  <c r="H35" i="63"/>
  <c r="I35" i="63" s="1"/>
  <c r="U34" i="63"/>
  <c r="Z34" i="63" s="1"/>
  <c r="M34" i="63"/>
  <c r="I34" i="63"/>
  <c r="H34" i="63"/>
  <c r="U33" i="63"/>
  <c r="AA33" i="63" s="1"/>
  <c r="I33" i="63"/>
  <c r="H33" i="63"/>
  <c r="M33" i="63" s="1"/>
  <c r="U32" i="63"/>
  <c r="Z32" i="63" s="1"/>
  <c r="M32" i="63"/>
  <c r="H32" i="63"/>
  <c r="I32" i="63" s="1"/>
  <c r="U31" i="63"/>
  <c r="H31" i="63"/>
  <c r="M31" i="63" s="1"/>
  <c r="Z30" i="63"/>
  <c r="U30" i="63"/>
  <c r="V30" i="63" s="1"/>
  <c r="H30" i="63"/>
  <c r="M30" i="63" s="1"/>
  <c r="Z29" i="63"/>
  <c r="V29" i="63"/>
  <c r="U29" i="63"/>
  <c r="I29" i="63"/>
  <c r="H29" i="63"/>
  <c r="AA29" i="63" s="1"/>
  <c r="U28" i="63"/>
  <c r="H28" i="63"/>
  <c r="M28" i="63" s="1"/>
  <c r="U27" i="63"/>
  <c r="AA27" i="63" s="1"/>
  <c r="M27" i="63"/>
  <c r="H27" i="63"/>
  <c r="I27" i="63" s="1"/>
  <c r="U26" i="63"/>
  <c r="I26" i="63"/>
  <c r="H26" i="63"/>
  <c r="M26" i="63" s="1"/>
  <c r="Z25" i="63"/>
  <c r="V25" i="63"/>
  <c r="U25" i="63"/>
  <c r="I25" i="63"/>
  <c r="H25" i="63"/>
  <c r="AA25" i="63" s="1"/>
  <c r="U24" i="63"/>
  <c r="H24" i="63"/>
  <c r="M24" i="63" s="1"/>
  <c r="U23" i="63"/>
  <c r="AA23" i="63" s="1"/>
  <c r="M23" i="63"/>
  <c r="H23" i="63"/>
  <c r="I23" i="63" s="1"/>
  <c r="U22" i="63"/>
  <c r="I22" i="63"/>
  <c r="H22" i="63"/>
  <c r="M22" i="63" s="1"/>
  <c r="Z21" i="63"/>
  <c r="V21" i="63"/>
  <c r="U21" i="63"/>
  <c r="I21" i="63"/>
  <c r="H21" i="63"/>
  <c r="AA21" i="63" s="1"/>
  <c r="U20" i="63"/>
  <c r="H20" i="63"/>
  <c r="M20" i="63" s="1"/>
  <c r="U19" i="63"/>
  <c r="AA19" i="63" s="1"/>
  <c r="M19" i="63"/>
  <c r="H19" i="63"/>
  <c r="I19" i="63" s="1"/>
  <c r="U18" i="63"/>
  <c r="I18" i="63"/>
  <c r="H18" i="63"/>
  <c r="M18" i="63" s="1"/>
  <c r="Z17" i="63"/>
  <c r="V17" i="63"/>
  <c r="U17" i="63"/>
  <c r="I17" i="63"/>
  <c r="H17" i="63"/>
  <c r="AA17" i="63" s="1"/>
  <c r="U16" i="63"/>
  <c r="H16" i="63"/>
  <c r="M16" i="63" s="1"/>
  <c r="U15" i="63"/>
  <c r="AA15" i="63" s="1"/>
  <c r="M15" i="63"/>
  <c r="H15" i="63"/>
  <c r="I15" i="63" s="1"/>
  <c r="U14" i="63"/>
  <c r="I14" i="63"/>
  <c r="H14" i="63"/>
  <c r="M14" i="63" s="1"/>
  <c r="Z13" i="63"/>
  <c r="V13" i="63"/>
  <c r="U13" i="63"/>
  <c r="I13" i="63"/>
  <c r="H13" i="63"/>
  <c r="AA13" i="63" s="1"/>
  <c r="U12" i="63"/>
  <c r="H12" i="63"/>
  <c r="M12" i="63" s="1"/>
  <c r="U11" i="63"/>
  <c r="AA11" i="63" s="1"/>
  <c r="M11" i="63"/>
  <c r="H11" i="63"/>
  <c r="I11" i="63" s="1"/>
  <c r="U10" i="63"/>
  <c r="I10" i="63"/>
  <c r="H10" i="63"/>
  <c r="M10" i="63" s="1"/>
  <c r="Z9" i="63"/>
  <c r="V9" i="63"/>
  <c r="U9" i="63"/>
  <c r="I9" i="63"/>
  <c r="H9" i="63"/>
  <c r="AA9" i="63" s="1"/>
  <c r="U8" i="63"/>
  <c r="H8" i="63"/>
  <c r="M8" i="63" s="1"/>
  <c r="U7" i="63"/>
  <c r="AA7" i="63" s="1"/>
  <c r="I7" i="63"/>
  <c r="H7" i="63"/>
  <c r="M7" i="63" s="1"/>
  <c r="U6" i="63"/>
  <c r="M6" i="63"/>
  <c r="H6" i="63"/>
  <c r="I6" i="63" s="1"/>
  <c r="V5" i="63"/>
  <c r="U5" i="63"/>
  <c r="Z5" i="63" s="1"/>
  <c r="H5" i="63"/>
  <c r="M5" i="63" s="1"/>
  <c r="AR4" i="63"/>
  <c r="AD4" i="63"/>
  <c r="U4" i="63"/>
  <c r="V4" i="63" s="1"/>
  <c r="H4" i="63"/>
  <c r="M4" i="63" s="1"/>
  <c r="U369" i="62"/>
  <c r="AA369" i="62" s="1"/>
  <c r="N369" i="62"/>
  <c r="H369" i="62"/>
  <c r="I369" i="62" s="1"/>
  <c r="A369" i="62"/>
  <c r="AA368" i="62"/>
  <c r="V368" i="62"/>
  <c r="F368" i="59" s="1"/>
  <c r="U368" i="62"/>
  <c r="H368" i="62"/>
  <c r="I368" i="62" s="1"/>
  <c r="AA367" i="62"/>
  <c r="V367" i="62"/>
  <c r="F367" i="59" s="1"/>
  <c r="U367" i="62"/>
  <c r="H367" i="62"/>
  <c r="I367" i="62" s="1"/>
  <c r="AA366" i="62"/>
  <c r="V366" i="62"/>
  <c r="F366" i="59" s="1"/>
  <c r="U366" i="62"/>
  <c r="H366" i="62"/>
  <c r="I366" i="62" s="1"/>
  <c r="AA365" i="62"/>
  <c r="V365" i="62"/>
  <c r="F365" i="59" s="1"/>
  <c r="U365" i="62"/>
  <c r="H365" i="62"/>
  <c r="I365" i="62" s="1"/>
  <c r="AA364" i="62"/>
  <c r="V364" i="62"/>
  <c r="F364" i="59" s="1"/>
  <c r="U364" i="62"/>
  <c r="H364" i="62"/>
  <c r="I364" i="62" s="1"/>
  <c r="AA363" i="62"/>
  <c r="V363" i="62"/>
  <c r="F363" i="59" s="1"/>
  <c r="U363" i="62"/>
  <c r="H363" i="62"/>
  <c r="I363" i="62" s="1"/>
  <c r="AA362" i="62"/>
  <c r="V362" i="62"/>
  <c r="F362" i="59" s="1"/>
  <c r="U362" i="62"/>
  <c r="H362" i="62"/>
  <c r="I362" i="62" s="1"/>
  <c r="AA361" i="62"/>
  <c r="V361" i="62"/>
  <c r="F361" i="59" s="1"/>
  <c r="U361" i="62"/>
  <c r="H361" i="62"/>
  <c r="I361" i="62" s="1"/>
  <c r="AA360" i="62"/>
  <c r="V360" i="62"/>
  <c r="F360" i="59" s="1"/>
  <c r="U360" i="62"/>
  <c r="H360" i="62"/>
  <c r="I360" i="62" s="1"/>
  <c r="AA359" i="62"/>
  <c r="V359" i="62"/>
  <c r="F359" i="59" s="1"/>
  <c r="U359" i="62"/>
  <c r="H359" i="62"/>
  <c r="I359" i="62" s="1"/>
  <c r="AA358" i="62"/>
  <c r="V358" i="62"/>
  <c r="F358" i="59" s="1"/>
  <c r="U358" i="62"/>
  <c r="H358" i="62"/>
  <c r="I358" i="62" s="1"/>
  <c r="AA357" i="62"/>
  <c r="V357" i="62"/>
  <c r="F357" i="59" s="1"/>
  <c r="U357" i="62"/>
  <c r="H357" i="62"/>
  <c r="I357" i="62" s="1"/>
  <c r="AA356" i="62"/>
  <c r="V356" i="62"/>
  <c r="F356" i="59" s="1"/>
  <c r="U356" i="62"/>
  <c r="H356" i="62"/>
  <c r="I356" i="62" s="1"/>
  <c r="AA355" i="62"/>
  <c r="V355" i="62"/>
  <c r="F355" i="59" s="1"/>
  <c r="U355" i="62"/>
  <c r="H355" i="62"/>
  <c r="I355" i="62" s="1"/>
  <c r="AA354" i="62"/>
  <c r="V354" i="62"/>
  <c r="F354" i="59" s="1"/>
  <c r="U354" i="62"/>
  <c r="H354" i="62"/>
  <c r="I354" i="62" s="1"/>
  <c r="AA353" i="62"/>
  <c r="V353" i="62"/>
  <c r="F353" i="59" s="1"/>
  <c r="U353" i="62"/>
  <c r="H353" i="62"/>
  <c r="I353" i="62" s="1"/>
  <c r="AA352" i="62"/>
  <c r="V352" i="62"/>
  <c r="F352" i="59" s="1"/>
  <c r="U352" i="62"/>
  <c r="H352" i="62"/>
  <c r="I352" i="62" s="1"/>
  <c r="AA351" i="62"/>
  <c r="V351" i="62"/>
  <c r="F351" i="59" s="1"/>
  <c r="U351" i="62"/>
  <c r="H351" i="62"/>
  <c r="I351" i="62" s="1"/>
  <c r="AA350" i="62"/>
  <c r="V350" i="62"/>
  <c r="F350" i="59" s="1"/>
  <c r="U350" i="62"/>
  <c r="H350" i="62"/>
  <c r="I350" i="62" s="1"/>
  <c r="AA349" i="62"/>
  <c r="V349" i="62"/>
  <c r="F349" i="59" s="1"/>
  <c r="U349" i="62"/>
  <c r="H349" i="62"/>
  <c r="I349" i="62" s="1"/>
  <c r="AA348" i="62"/>
  <c r="V348" i="62"/>
  <c r="F348" i="59" s="1"/>
  <c r="U348" i="62"/>
  <c r="H348" i="62"/>
  <c r="I348" i="62" s="1"/>
  <c r="AA347" i="62"/>
  <c r="V347" i="62"/>
  <c r="F347" i="59" s="1"/>
  <c r="U347" i="62"/>
  <c r="H347" i="62"/>
  <c r="I347" i="62" s="1"/>
  <c r="AA346" i="62"/>
  <c r="V346" i="62"/>
  <c r="F346" i="59" s="1"/>
  <c r="U346" i="62"/>
  <c r="H346" i="62"/>
  <c r="I346" i="62" s="1"/>
  <c r="AA345" i="62"/>
  <c r="V345" i="62"/>
  <c r="F345" i="59" s="1"/>
  <c r="U345" i="62"/>
  <c r="H345" i="62"/>
  <c r="I345" i="62" s="1"/>
  <c r="AA344" i="62"/>
  <c r="V344" i="62"/>
  <c r="F344" i="59" s="1"/>
  <c r="U344" i="62"/>
  <c r="H344" i="62"/>
  <c r="I344" i="62" s="1"/>
  <c r="Z343" i="62"/>
  <c r="U343" i="62"/>
  <c r="V343" i="62" s="1"/>
  <c r="F343" i="59" s="1"/>
  <c r="H343" i="62"/>
  <c r="U342" i="62"/>
  <c r="Z342" i="62" s="1"/>
  <c r="I342" i="62"/>
  <c r="H342" i="62"/>
  <c r="M342" i="62" s="1"/>
  <c r="V341" i="62"/>
  <c r="F341" i="59" s="1"/>
  <c r="U341" i="62"/>
  <c r="Z341" i="62" s="1"/>
  <c r="H341" i="62"/>
  <c r="U340" i="62"/>
  <c r="M340" i="62"/>
  <c r="I340" i="62"/>
  <c r="H340" i="62"/>
  <c r="Z339" i="62"/>
  <c r="V339" i="62"/>
  <c r="F339" i="59" s="1"/>
  <c r="U339" i="62"/>
  <c r="H339" i="62"/>
  <c r="I339" i="62" s="1"/>
  <c r="U338" i="62"/>
  <c r="V338" i="62" s="1"/>
  <c r="I338" i="62"/>
  <c r="H338" i="62"/>
  <c r="M338" i="62" s="1"/>
  <c r="U337" i="62"/>
  <c r="Z337" i="62" s="1"/>
  <c r="H337" i="62"/>
  <c r="U336" i="62"/>
  <c r="H336" i="62"/>
  <c r="Z335" i="62"/>
  <c r="U335" i="62"/>
  <c r="V335" i="62" s="1"/>
  <c r="F335" i="59" s="1"/>
  <c r="H335" i="62"/>
  <c r="I335" i="62" s="1"/>
  <c r="Z334" i="62"/>
  <c r="U334" i="62"/>
  <c r="V334" i="62" s="1"/>
  <c r="F334" i="59" s="1"/>
  <c r="H334" i="62"/>
  <c r="AA333" i="62"/>
  <c r="Z333" i="62"/>
  <c r="U333" i="62"/>
  <c r="V333" i="62" s="1"/>
  <c r="F333" i="59" s="1"/>
  <c r="M333" i="62"/>
  <c r="I333" i="62"/>
  <c r="H333" i="62"/>
  <c r="U332" i="62"/>
  <c r="Z332" i="62" s="1"/>
  <c r="M332" i="62"/>
  <c r="H332" i="62"/>
  <c r="I332" i="62" s="1"/>
  <c r="Z331" i="62"/>
  <c r="V331" i="62"/>
  <c r="F331" i="59" s="1"/>
  <c r="U331" i="62"/>
  <c r="H331" i="62"/>
  <c r="Z330" i="62"/>
  <c r="V330" i="62"/>
  <c r="F330" i="59" s="1"/>
  <c r="U330" i="62"/>
  <c r="H330" i="62"/>
  <c r="AA329" i="62"/>
  <c r="Z329" i="62"/>
  <c r="U329" i="62"/>
  <c r="V329" i="62" s="1"/>
  <c r="F329" i="59" s="1"/>
  <c r="M329" i="62"/>
  <c r="H329" i="62"/>
  <c r="I329" i="62" s="1"/>
  <c r="U328" i="62"/>
  <c r="H328" i="62"/>
  <c r="Z327" i="62"/>
  <c r="V327" i="62"/>
  <c r="F327" i="59" s="1"/>
  <c r="U327" i="62"/>
  <c r="H327" i="62"/>
  <c r="Z326" i="62"/>
  <c r="U326" i="62"/>
  <c r="V326" i="62" s="1"/>
  <c r="F326" i="59" s="1"/>
  <c r="H326" i="62"/>
  <c r="Z325" i="62"/>
  <c r="U325" i="62"/>
  <c r="V325" i="62" s="1"/>
  <c r="F325" i="59" s="1"/>
  <c r="H325" i="62"/>
  <c r="I325" i="62" s="1"/>
  <c r="U324" i="62"/>
  <c r="Z324" i="62" s="1"/>
  <c r="M324" i="62"/>
  <c r="H324" i="62"/>
  <c r="I324" i="62" s="1"/>
  <c r="U323" i="62"/>
  <c r="H323" i="62"/>
  <c r="AA323" i="62" s="1"/>
  <c r="U322" i="62"/>
  <c r="H322" i="62"/>
  <c r="U321" i="62"/>
  <c r="Z321" i="62" s="1"/>
  <c r="H321" i="62"/>
  <c r="U320" i="62"/>
  <c r="Z320" i="62" s="1"/>
  <c r="I320" i="62"/>
  <c r="H320" i="62"/>
  <c r="AA320" i="62" s="1"/>
  <c r="U319" i="62"/>
  <c r="Z319" i="62" s="1"/>
  <c r="H319" i="62"/>
  <c r="U318" i="62"/>
  <c r="V318" i="62" s="1"/>
  <c r="F318" i="59" s="1"/>
  <c r="H318" i="62"/>
  <c r="M318" i="62" s="1"/>
  <c r="U317" i="62"/>
  <c r="Z317" i="62" s="1"/>
  <c r="H317" i="62"/>
  <c r="I317" i="62" s="1"/>
  <c r="U316" i="62"/>
  <c r="Z316" i="62" s="1"/>
  <c r="I316" i="62"/>
  <c r="H316" i="62"/>
  <c r="M316" i="62" s="1"/>
  <c r="U315" i="62"/>
  <c r="AA315" i="62" s="1"/>
  <c r="M315" i="62"/>
  <c r="H315" i="62"/>
  <c r="I315" i="62" s="1"/>
  <c r="U314" i="62"/>
  <c r="Z314" i="62" s="1"/>
  <c r="H314" i="62"/>
  <c r="U313" i="62"/>
  <c r="Z313" i="62" s="1"/>
  <c r="H313" i="62"/>
  <c r="AA313" i="62" s="1"/>
  <c r="U312" i="62"/>
  <c r="Z312" i="62" s="1"/>
  <c r="I312" i="62"/>
  <c r="H312" i="62"/>
  <c r="U311" i="62"/>
  <c r="Z311" i="62" s="1"/>
  <c r="H311" i="62"/>
  <c r="U310" i="62"/>
  <c r="Z310" i="62" s="1"/>
  <c r="H310" i="62"/>
  <c r="AA310" i="62" s="1"/>
  <c r="U309" i="62"/>
  <c r="V309" i="62" s="1"/>
  <c r="F309" i="59" s="1"/>
  <c r="H309" i="62"/>
  <c r="I309" i="62" s="1"/>
  <c r="U308" i="62"/>
  <c r="H308" i="62"/>
  <c r="U307" i="62"/>
  <c r="Z307" i="62" s="1"/>
  <c r="H307" i="62"/>
  <c r="U306" i="62"/>
  <c r="H306" i="62"/>
  <c r="M306" i="62" s="1"/>
  <c r="U305" i="62"/>
  <c r="Z305" i="62" s="1"/>
  <c r="H305" i="62"/>
  <c r="M305" i="62" s="1"/>
  <c r="U304" i="62"/>
  <c r="Z304" i="62" s="1"/>
  <c r="H304" i="62"/>
  <c r="Z303" i="62"/>
  <c r="V303" i="62"/>
  <c r="F303" i="59" s="1"/>
  <c r="U303" i="62"/>
  <c r="H303" i="62"/>
  <c r="AA303" i="62" s="1"/>
  <c r="V302" i="62"/>
  <c r="F302" i="59" s="1"/>
  <c r="U302" i="62"/>
  <c r="H302" i="62"/>
  <c r="M302" i="62" s="1"/>
  <c r="V301" i="62"/>
  <c r="F301" i="59" s="1"/>
  <c r="U301" i="62"/>
  <c r="Z301" i="62" s="1"/>
  <c r="H301" i="62"/>
  <c r="AA300" i="62"/>
  <c r="V300" i="62"/>
  <c r="F300" i="59" s="1"/>
  <c r="U300" i="62"/>
  <c r="Z300" i="62" s="1"/>
  <c r="I300" i="62"/>
  <c r="H300" i="62"/>
  <c r="M300" i="62" s="1"/>
  <c r="U299" i="62"/>
  <c r="H299" i="62"/>
  <c r="I299" i="62" s="1"/>
  <c r="U298" i="62"/>
  <c r="H298" i="62"/>
  <c r="U297" i="62"/>
  <c r="Z297" i="62" s="1"/>
  <c r="H297" i="62"/>
  <c r="V296" i="62"/>
  <c r="F296" i="59" s="1"/>
  <c r="U296" i="62"/>
  <c r="Z296" i="62" s="1"/>
  <c r="H296" i="62"/>
  <c r="AA296" i="62" s="1"/>
  <c r="U295" i="62"/>
  <c r="H295" i="62"/>
  <c r="Z294" i="62"/>
  <c r="U294" i="62"/>
  <c r="V294" i="62" s="1"/>
  <c r="F294" i="59" s="1"/>
  <c r="H294" i="62"/>
  <c r="Z293" i="62"/>
  <c r="U293" i="62"/>
  <c r="V293" i="62" s="1"/>
  <c r="F293" i="59" s="1"/>
  <c r="I293" i="62"/>
  <c r="H293" i="62"/>
  <c r="AA293" i="62" s="1"/>
  <c r="V292" i="62"/>
  <c r="F292" i="59" s="1"/>
  <c r="U292" i="62"/>
  <c r="Z292" i="62" s="1"/>
  <c r="H292" i="62"/>
  <c r="AA292" i="62" s="1"/>
  <c r="U291" i="62"/>
  <c r="H291" i="62"/>
  <c r="I291" i="62" s="1"/>
  <c r="Z290" i="62"/>
  <c r="V290" i="62"/>
  <c r="F290" i="59" s="1"/>
  <c r="U290" i="62"/>
  <c r="H290" i="62"/>
  <c r="AA289" i="62"/>
  <c r="Z289" i="62"/>
  <c r="U289" i="62"/>
  <c r="V289" i="62" s="1"/>
  <c r="F289" i="59" s="1"/>
  <c r="I289" i="62"/>
  <c r="H289" i="62"/>
  <c r="M289" i="62" s="1"/>
  <c r="V288" i="62"/>
  <c r="F288" i="59" s="1"/>
  <c r="U288" i="62"/>
  <c r="Z288" i="62" s="1"/>
  <c r="H288" i="62"/>
  <c r="I288" i="62" s="1"/>
  <c r="U287" i="62"/>
  <c r="H287" i="62"/>
  <c r="M287" i="62" s="1"/>
  <c r="U286" i="62"/>
  <c r="Z286" i="62" s="1"/>
  <c r="H286" i="62"/>
  <c r="U285" i="62"/>
  <c r="V285" i="62" s="1"/>
  <c r="F285" i="59" s="1"/>
  <c r="H285" i="62"/>
  <c r="AA284" i="62"/>
  <c r="Z284" i="62"/>
  <c r="U284" i="62"/>
  <c r="V284" i="62" s="1"/>
  <c r="F284" i="59" s="1"/>
  <c r="M284" i="62"/>
  <c r="I284" i="62"/>
  <c r="H284" i="62"/>
  <c r="U283" i="62"/>
  <c r="AA283" i="62" s="1"/>
  <c r="M283" i="62"/>
  <c r="H283" i="62"/>
  <c r="I283" i="62" s="1"/>
  <c r="V282" i="62"/>
  <c r="F282" i="59" s="1"/>
  <c r="U282" i="62"/>
  <c r="Z282" i="62" s="1"/>
  <c r="H282" i="62"/>
  <c r="Z281" i="62"/>
  <c r="V281" i="62"/>
  <c r="F281" i="59" s="1"/>
  <c r="U281" i="62"/>
  <c r="H281" i="62"/>
  <c r="M281" i="62" s="1"/>
  <c r="U280" i="62"/>
  <c r="AA280" i="62" s="1"/>
  <c r="M280" i="62"/>
  <c r="H280" i="62"/>
  <c r="I280" i="62" s="1"/>
  <c r="V279" i="62"/>
  <c r="F279" i="59" s="1"/>
  <c r="U279" i="62"/>
  <c r="Z279" i="62" s="1"/>
  <c r="H279" i="62"/>
  <c r="M279" i="62" s="1"/>
  <c r="Z278" i="62"/>
  <c r="U278" i="62"/>
  <c r="V278" i="62" s="1"/>
  <c r="F278" i="59" s="1"/>
  <c r="H278" i="62"/>
  <c r="V277" i="62"/>
  <c r="U277" i="62"/>
  <c r="H277" i="62"/>
  <c r="M277" i="62" s="1"/>
  <c r="U276" i="62"/>
  <c r="V276" i="62" s="1"/>
  <c r="F276" i="59" s="1"/>
  <c r="H276" i="62"/>
  <c r="I276" i="62" s="1"/>
  <c r="U275" i="62"/>
  <c r="Z275" i="62" s="1"/>
  <c r="H275" i="62"/>
  <c r="M275" i="62" s="1"/>
  <c r="Z274" i="62"/>
  <c r="U274" i="62"/>
  <c r="V274" i="62" s="1"/>
  <c r="F274" i="59" s="1"/>
  <c r="H274" i="62"/>
  <c r="M274" i="62" s="1"/>
  <c r="U273" i="62"/>
  <c r="Z273" i="62" s="1"/>
  <c r="M273" i="62"/>
  <c r="H273" i="62"/>
  <c r="I273" i="62" s="1"/>
  <c r="Z272" i="62"/>
  <c r="U272" i="62"/>
  <c r="V272" i="62" s="1"/>
  <c r="F272" i="59" s="1"/>
  <c r="H272" i="62"/>
  <c r="V271" i="62"/>
  <c r="F271" i="59" s="1"/>
  <c r="U271" i="62"/>
  <c r="Z271" i="62" s="1"/>
  <c r="H271" i="62"/>
  <c r="M271" i="62" s="1"/>
  <c r="AA270" i="62"/>
  <c r="U270" i="62"/>
  <c r="V270" i="62" s="1"/>
  <c r="F270" i="59" s="1"/>
  <c r="M270" i="62"/>
  <c r="I270" i="62"/>
  <c r="H270" i="62"/>
  <c r="U269" i="62"/>
  <c r="Z269" i="62" s="1"/>
  <c r="M269" i="62"/>
  <c r="H269" i="62"/>
  <c r="I269" i="62" s="1"/>
  <c r="U268" i="62"/>
  <c r="M268" i="62"/>
  <c r="H268" i="62"/>
  <c r="I268" i="62" s="1"/>
  <c r="U267" i="62"/>
  <c r="M267" i="62"/>
  <c r="H267" i="62"/>
  <c r="I267" i="62" s="1"/>
  <c r="AA266" i="62"/>
  <c r="U266" i="62"/>
  <c r="V266" i="62" s="1"/>
  <c r="F266" i="59" s="1"/>
  <c r="H266" i="62"/>
  <c r="I266" i="62" s="1"/>
  <c r="AA265" i="62"/>
  <c r="Z265" i="62"/>
  <c r="U265" i="62"/>
  <c r="V265" i="62" s="1"/>
  <c r="F265" i="59" s="1"/>
  <c r="M265" i="62"/>
  <c r="I265" i="62"/>
  <c r="H265" i="62"/>
  <c r="Z264" i="62"/>
  <c r="U264" i="62"/>
  <c r="V264" i="62" s="1"/>
  <c r="F264" i="59" s="1"/>
  <c r="H264" i="62"/>
  <c r="M264" i="62" s="1"/>
  <c r="AA263" i="62"/>
  <c r="Z263" i="62"/>
  <c r="U263" i="62"/>
  <c r="V263" i="62" s="1"/>
  <c r="F263" i="59" s="1"/>
  <c r="I263" i="62"/>
  <c r="H263" i="62"/>
  <c r="M263" i="62" s="1"/>
  <c r="U262" i="62"/>
  <c r="H262" i="62"/>
  <c r="I262" i="62" s="1"/>
  <c r="V261" i="62"/>
  <c r="F261" i="59" s="1"/>
  <c r="U261" i="62"/>
  <c r="Z261" i="62" s="1"/>
  <c r="I261" i="62"/>
  <c r="H261" i="62"/>
  <c r="M261" i="62" s="1"/>
  <c r="U260" i="62"/>
  <c r="H260" i="62"/>
  <c r="AA260" i="62" s="1"/>
  <c r="U259" i="62"/>
  <c r="Z259" i="62" s="1"/>
  <c r="H259" i="62"/>
  <c r="M259" i="62" s="1"/>
  <c r="U258" i="62"/>
  <c r="H258" i="62"/>
  <c r="I258" i="62" s="1"/>
  <c r="V257" i="62"/>
  <c r="F257" i="59" s="1"/>
  <c r="U257" i="62"/>
  <c r="H257" i="62"/>
  <c r="M257" i="62" s="1"/>
  <c r="U256" i="62"/>
  <c r="V256" i="62" s="1"/>
  <c r="F256" i="59" s="1"/>
  <c r="I256" i="62"/>
  <c r="H256" i="62"/>
  <c r="M256" i="62" s="1"/>
  <c r="U255" i="62"/>
  <c r="V255" i="62" s="1"/>
  <c r="F255" i="59" s="1"/>
  <c r="M255" i="62"/>
  <c r="H255" i="62"/>
  <c r="AA255" i="62" s="1"/>
  <c r="U254" i="62"/>
  <c r="H254" i="62"/>
  <c r="U253" i="62"/>
  <c r="Z253" i="62" s="1"/>
  <c r="M253" i="62"/>
  <c r="I253" i="62"/>
  <c r="H253" i="62"/>
  <c r="U252" i="62"/>
  <c r="H252" i="62"/>
  <c r="I252" i="62" s="1"/>
  <c r="U251" i="62"/>
  <c r="V251" i="62" s="1"/>
  <c r="F251" i="59" s="1"/>
  <c r="H251" i="62"/>
  <c r="M251" i="62" s="1"/>
  <c r="U250" i="62"/>
  <c r="V250" i="62" s="1"/>
  <c r="F250" i="59" s="1"/>
  <c r="H250" i="62"/>
  <c r="I250" i="62" s="1"/>
  <c r="U249" i="62"/>
  <c r="V249" i="62" s="1"/>
  <c r="F249" i="59" s="1"/>
  <c r="M249" i="62"/>
  <c r="H249" i="62"/>
  <c r="I249" i="62" s="1"/>
  <c r="Z248" i="62"/>
  <c r="U248" i="62"/>
  <c r="V248" i="62" s="1"/>
  <c r="F248" i="59" s="1"/>
  <c r="H248" i="62"/>
  <c r="Z247" i="62"/>
  <c r="U247" i="62"/>
  <c r="V247" i="62" s="1"/>
  <c r="H247" i="62"/>
  <c r="M247" i="62" s="1"/>
  <c r="U246" i="62"/>
  <c r="H246" i="62"/>
  <c r="U245" i="62"/>
  <c r="M245" i="62"/>
  <c r="I245" i="62"/>
  <c r="H245" i="62"/>
  <c r="U244" i="62"/>
  <c r="V244" i="62" s="1"/>
  <c r="F244" i="59" s="1"/>
  <c r="H244" i="62"/>
  <c r="AA244" i="62" s="1"/>
  <c r="AA243" i="62"/>
  <c r="U243" i="62"/>
  <c r="V243" i="62" s="1"/>
  <c r="F243" i="59" s="1"/>
  <c r="M243" i="62"/>
  <c r="I243" i="62"/>
  <c r="H243" i="62"/>
  <c r="Z242" i="62"/>
  <c r="U242" i="62"/>
  <c r="V242" i="62" s="1"/>
  <c r="F242" i="59" s="1"/>
  <c r="H242" i="62"/>
  <c r="I242" i="62" s="1"/>
  <c r="Z241" i="62"/>
  <c r="V241" i="62"/>
  <c r="F241" i="59" s="1"/>
  <c r="U241" i="62"/>
  <c r="I241" i="62"/>
  <c r="H241" i="62"/>
  <c r="M241" i="62" s="1"/>
  <c r="U240" i="62"/>
  <c r="H240" i="62"/>
  <c r="I240" i="62" s="1"/>
  <c r="U239" i="62"/>
  <c r="H239" i="62"/>
  <c r="I239" i="62" s="1"/>
  <c r="U238" i="62"/>
  <c r="Z238" i="62" s="1"/>
  <c r="I238" i="62"/>
  <c r="H238" i="62"/>
  <c r="M238" i="62" s="1"/>
  <c r="Z237" i="62"/>
  <c r="V237" i="62"/>
  <c r="F237" i="59" s="1"/>
  <c r="U237" i="62"/>
  <c r="H237" i="62"/>
  <c r="I237" i="62" s="1"/>
  <c r="U236" i="62"/>
  <c r="Z236" i="62" s="1"/>
  <c r="M236" i="62"/>
  <c r="H236" i="62"/>
  <c r="I236" i="62" s="1"/>
  <c r="U235" i="62"/>
  <c r="V235" i="62" s="1"/>
  <c r="F235" i="59" s="1"/>
  <c r="H235" i="62"/>
  <c r="I235" i="62" s="1"/>
  <c r="U234" i="62"/>
  <c r="Z234" i="62" s="1"/>
  <c r="H234" i="62"/>
  <c r="V233" i="62"/>
  <c r="F233" i="59" s="1"/>
  <c r="U233" i="62"/>
  <c r="Z233" i="62" s="1"/>
  <c r="H233" i="62"/>
  <c r="U232" i="62"/>
  <c r="Z232" i="62" s="1"/>
  <c r="H232" i="62"/>
  <c r="U231" i="62"/>
  <c r="V231" i="62" s="1"/>
  <c r="F231" i="59" s="1"/>
  <c r="M231" i="62"/>
  <c r="H231" i="62"/>
  <c r="U230" i="62"/>
  <c r="Z230" i="62" s="1"/>
  <c r="H230" i="62"/>
  <c r="U229" i="62"/>
  <c r="H229" i="62"/>
  <c r="U228" i="62"/>
  <c r="H228" i="62"/>
  <c r="AA228" i="62" s="1"/>
  <c r="U227" i="62"/>
  <c r="Z227" i="62" s="1"/>
  <c r="H227" i="62"/>
  <c r="M227" i="62" s="1"/>
  <c r="V226" i="62"/>
  <c r="F226" i="59" s="1"/>
  <c r="U226" i="62"/>
  <c r="H226" i="62"/>
  <c r="M226" i="62" s="1"/>
  <c r="V225" i="62"/>
  <c r="F225" i="59" s="1"/>
  <c r="U225" i="62"/>
  <c r="H225" i="62"/>
  <c r="I225" i="62" s="1"/>
  <c r="U224" i="62"/>
  <c r="Z224" i="62" s="1"/>
  <c r="M224" i="62"/>
  <c r="H224" i="62"/>
  <c r="I224" i="62" s="1"/>
  <c r="U223" i="62"/>
  <c r="H223" i="62"/>
  <c r="I223" i="62" s="1"/>
  <c r="U222" i="62"/>
  <c r="Z222" i="62" s="1"/>
  <c r="H222" i="62"/>
  <c r="I222" i="62" s="1"/>
  <c r="Z221" i="62"/>
  <c r="V221" i="62"/>
  <c r="F221" i="59" s="1"/>
  <c r="U221" i="62"/>
  <c r="H221" i="62"/>
  <c r="I221" i="62" s="1"/>
  <c r="AA220" i="62"/>
  <c r="V220" i="62"/>
  <c r="F220" i="59" s="1"/>
  <c r="U220" i="62"/>
  <c r="Z220" i="62" s="1"/>
  <c r="H220" i="62"/>
  <c r="M220" i="62" s="1"/>
  <c r="AA219" i="62"/>
  <c r="Z219" i="62"/>
  <c r="U219" i="62"/>
  <c r="V219" i="62" s="1"/>
  <c r="F219" i="59" s="1"/>
  <c r="H219" i="62"/>
  <c r="I219" i="62" s="1"/>
  <c r="U218" i="62"/>
  <c r="Z218" i="62" s="1"/>
  <c r="H218" i="62"/>
  <c r="U217" i="62"/>
  <c r="Z217" i="62" s="1"/>
  <c r="H217" i="62"/>
  <c r="AA217" i="62" s="1"/>
  <c r="U216" i="62"/>
  <c r="Z216" i="62" s="1"/>
  <c r="H216" i="62"/>
  <c r="AA216" i="62" s="1"/>
  <c r="U215" i="62"/>
  <c r="Z215" i="62" s="1"/>
  <c r="H215" i="62"/>
  <c r="M215" i="62" s="1"/>
  <c r="U214" i="62"/>
  <c r="Z214" i="62" s="1"/>
  <c r="M214" i="62"/>
  <c r="H214" i="62"/>
  <c r="Z213" i="62"/>
  <c r="U213" i="62"/>
  <c r="V213" i="62" s="1"/>
  <c r="F213" i="59" s="1"/>
  <c r="H213" i="62"/>
  <c r="I213" i="62" s="1"/>
  <c r="U212" i="62"/>
  <c r="M212" i="62"/>
  <c r="H212" i="62"/>
  <c r="I212" i="62" s="1"/>
  <c r="U211" i="62"/>
  <c r="H211" i="62"/>
  <c r="U210" i="62"/>
  <c r="Z210" i="62" s="1"/>
  <c r="H210" i="62"/>
  <c r="M210" i="62" s="1"/>
  <c r="U209" i="62"/>
  <c r="AA209" i="62" s="1"/>
  <c r="M209" i="62"/>
  <c r="H209" i="62"/>
  <c r="I209" i="62" s="1"/>
  <c r="U208" i="62"/>
  <c r="Z208" i="62" s="1"/>
  <c r="M208" i="62"/>
  <c r="H208" i="62"/>
  <c r="I208" i="62" s="1"/>
  <c r="U207" i="62"/>
  <c r="H207" i="62"/>
  <c r="AA206" i="62"/>
  <c r="U206" i="62"/>
  <c r="Z206" i="62" s="1"/>
  <c r="H206" i="62"/>
  <c r="M206" i="62" s="1"/>
  <c r="Z205" i="62"/>
  <c r="V205" i="62"/>
  <c r="F205" i="59" s="1"/>
  <c r="U205" i="62"/>
  <c r="H205" i="62"/>
  <c r="I205" i="62" s="1"/>
  <c r="AA204" i="62"/>
  <c r="V204" i="62"/>
  <c r="F204" i="59" s="1"/>
  <c r="U204" i="62"/>
  <c r="Z204" i="62" s="1"/>
  <c r="I204" i="62"/>
  <c r="H204" i="62"/>
  <c r="M204" i="62" s="1"/>
  <c r="U203" i="62"/>
  <c r="H203" i="62"/>
  <c r="M203" i="62" s="1"/>
  <c r="U202" i="62"/>
  <c r="H202" i="62"/>
  <c r="U201" i="62"/>
  <c r="Z201" i="62" s="1"/>
  <c r="M201" i="62"/>
  <c r="H201" i="62"/>
  <c r="I201" i="62" s="1"/>
  <c r="U200" i="62"/>
  <c r="Z200" i="62" s="1"/>
  <c r="H200" i="62"/>
  <c r="Z199" i="62"/>
  <c r="U199" i="62"/>
  <c r="V199" i="62" s="1"/>
  <c r="F199" i="59" s="1"/>
  <c r="H199" i="62"/>
  <c r="V198" i="62"/>
  <c r="F198" i="59" s="1"/>
  <c r="U198" i="62"/>
  <c r="Z198" i="62" s="1"/>
  <c r="H198" i="62"/>
  <c r="M198" i="62" s="1"/>
  <c r="U197" i="62"/>
  <c r="V197" i="62" s="1"/>
  <c r="F197" i="59" s="1"/>
  <c r="I197" i="62"/>
  <c r="H197" i="62"/>
  <c r="M197" i="62" s="1"/>
  <c r="U196" i="62"/>
  <c r="V196" i="62" s="1"/>
  <c r="F196" i="59" s="1"/>
  <c r="M196" i="62"/>
  <c r="H196" i="62"/>
  <c r="I196" i="62" s="1"/>
  <c r="U195" i="62"/>
  <c r="V195" i="62" s="1"/>
  <c r="F195" i="59" s="1"/>
  <c r="H195" i="62"/>
  <c r="M195" i="62" s="1"/>
  <c r="U194" i="62"/>
  <c r="V194" i="62" s="1"/>
  <c r="F194" i="59" s="1"/>
  <c r="H194" i="62"/>
  <c r="M194" i="62" s="1"/>
  <c r="Z193" i="62"/>
  <c r="V193" i="62"/>
  <c r="F193" i="59" s="1"/>
  <c r="U193" i="62"/>
  <c r="H193" i="62"/>
  <c r="M193" i="62" s="1"/>
  <c r="Z192" i="62"/>
  <c r="V192" i="62"/>
  <c r="F192" i="59" s="1"/>
  <c r="U192" i="62"/>
  <c r="H192" i="62"/>
  <c r="Z191" i="62"/>
  <c r="U191" i="62"/>
  <c r="V191" i="62" s="1"/>
  <c r="F191" i="59" s="1"/>
  <c r="H191" i="62"/>
  <c r="U190" i="62"/>
  <c r="V190" i="62" s="1"/>
  <c r="F190" i="59" s="1"/>
  <c r="I190" i="62"/>
  <c r="H190" i="62"/>
  <c r="U189" i="62"/>
  <c r="V189" i="62" s="1"/>
  <c r="F189" i="59" s="1"/>
  <c r="I189" i="62"/>
  <c r="H189" i="62"/>
  <c r="U188" i="62"/>
  <c r="V188" i="62" s="1"/>
  <c r="F188" i="59" s="1"/>
  <c r="H188" i="62"/>
  <c r="AA188" i="62" s="1"/>
  <c r="U187" i="62"/>
  <c r="H187" i="62"/>
  <c r="I187" i="62" s="1"/>
  <c r="U186" i="62"/>
  <c r="M186" i="62"/>
  <c r="H186" i="62"/>
  <c r="U185" i="62"/>
  <c r="Z185" i="62" s="1"/>
  <c r="H185" i="62"/>
  <c r="I185" i="62" s="1"/>
  <c r="U184" i="62"/>
  <c r="Z184" i="62" s="1"/>
  <c r="H184" i="62"/>
  <c r="I184" i="62" s="1"/>
  <c r="U183" i="62"/>
  <c r="V183" i="62" s="1"/>
  <c r="F183" i="59" s="1"/>
  <c r="H183" i="62"/>
  <c r="U182" i="62"/>
  <c r="I182" i="62"/>
  <c r="H182" i="62"/>
  <c r="M182" i="62" s="1"/>
  <c r="V181" i="62"/>
  <c r="F181" i="59" s="1"/>
  <c r="U181" i="62"/>
  <c r="Z181" i="62" s="1"/>
  <c r="H181" i="62"/>
  <c r="M181" i="62" s="1"/>
  <c r="U180" i="62"/>
  <c r="Z180" i="62" s="1"/>
  <c r="M180" i="62"/>
  <c r="H180" i="62"/>
  <c r="I180" i="62" s="1"/>
  <c r="U179" i="62"/>
  <c r="H179" i="62"/>
  <c r="M179" i="62" s="1"/>
  <c r="U178" i="62"/>
  <c r="H178" i="62"/>
  <c r="I178" i="62" s="1"/>
  <c r="V177" i="62"/>
  <c r="F177" i="59" s="1"/>
  <c r="U177" i="62"/>
  <c r="Z177" i="62" s="1"/>
  <c r="H177" i="62"/>
  <c r="V176" i="62"/>
  <c r="F176" i="59" s="1"/>
  <c r="U176" i="62"/>
  <c r="Z176" i="62" s="1"/>
  <c r="H176" i="62"/>
  <c r="Z175" i="62"/>
  <c r="U175" i="62"/>
  <c r="V175" i="62" s="1"/>
  <c r="F175" i="59" s="1"/>
  <c r="H175" i="62"/>
  <c r="M175" i="62" s="1"/>
  <c r="U174" i="62"/>
  <c r="M174" i="62"/>
  <c r="H174" i="62"/>
  <c r="I174" i="62" s="1"/>
  <c r="U173" i="62"/>
  <c r="Z173" i="62" s="1"/>
  <c r="H173" i="62"/>
  <c r="U172" i="62"/>
  <c r="Z172" i="62" s="1"/>
  <c r="M172" i="62"/>
  <c r="H172" i="62"/>
  <c r="I172" i="62" s="1"/>
  <c r="U171" i="62"/>
  <c r="Z171" i="62" s="1"/>
  <c r="H171" i="62"/>
  <c r="U170" i="62"/>
  <c r="H170" i="62"/>
  <c r="V169" i="62"/>
  <c r="F169" i="59" s="1"/>
  <c r="U169" i="62"/>
  <c r="Z169" i="62" s="1"/>
  <c r="H169" i="62"/>
  <c r="Z168" i="62"/>
  <c r="U168" i="62"/>
  <c r="V168" i="62" s="1"/>
  <c r="F168" i="59" s="1"/>
  <c r="H168" i="62"/>
  <c r="Z167" i="62"/>
  <c r="V167" i="62"/>
  <c r="F167" i="59" s="1"/>
  <c r="U167" i="62"/>
  <c r="I167" i="62"/>
  <c r="H167" i="62"/>
  <c r="AA167" i="62" s="1"/>
  <c r="V166" i="62"/>
  <c r="F166" i="59" s="1"/>
  <c r="U166" i="62"/>
  <c r="Z166" i="62" s="1"/>
  <c r="H166" i="62"/>
  <c r="I166" i="62" s="1"/>
  <c r="Z165" i="62"/>
  <c r="V165" i="62"/>
  <c r="F165" i="59" s="1"/>
  <c r="U165" i="62"/>
  <c r="H165" i="62"/>
  <c r="Z164" i="62"/>
  <c r="U164" i="62"/>
  <c r="V164" i="62" s="1"/>
  <c r="F164" i="59" s="1"/>
  <c r="H164" i="62"/>
  <c r="M164" i="62" s="1"/>
  <c r="Z163" i="62"/>
  <c r="U163" i="62"/>
  <c r="V163" i="62" s="1"/>
  <c r="F163" i="59" s="1"/>
  <c r="H163" i="62"/>
  <c r="AA163" i="62" s="1"/>
  <c r="V162" i="62"/>
  <c r="F162" i="59" s="1"/>
  <c r="U162" i="62"/>
  <c r="Z162" i="62" s="1"/>
  <c r="H162" i="62"/>
  <c r="M162" i="62" s="1"/>
  <c r="Z161" i="62"/>
  <c r="U161" i="62"/>
  <c r="V161" i="62" s="1"/>
  <c r="F161" i="59" s="1"/>
  <c r="M161" i="62"/>
  <c r="I161" i="62"/>
  <c r="H161" i="62"/>
  <c r="U160" i="62"/>
  <c r="V160" i="62" s="1"/>
  <c r="F160" i="59" s="1"/>
  <c r="M160" i="62"/>
  <c r="H160" i="62"/>
  <c r="AA159" i="62"/>
  <c r="Z159" i="62"/>
  <c r="U159" i="62"/>
  <c r="V159" i="62" s="1"/>
  <c r="F159" i="59" s="1"/>
  <c r="M159" i="62"/>
  <c r="I159" i="62"/>
  <c r="H159" i="62"/>
  <c r="Z158" i="62"/>
  <c r="V158" i="62"/>
  <c r="F158" i="59" s="1"/>
  <c r="U158" i="62"/>
  <c r="H158" i="62"/>
  <c r="I158" i="62" s="1"/>
  <c r="U157" i="62"/>
  <c r="AA157" i="62" s="1"/>
  <c r="I157" i="62"/>
  <c r="H157" i="62"/>
  <c r="M157" i="62" s="1"/>
  <c r="V156" i="62"/>
  <c r="F156" i="59" s="1"/>
  <c r="U156" i="62"/>
  <c r="Z156" i="62" s="1"/>
  <c r="H156" i="62"/>
  <c r="AA156" i="62" s="1"/>
  <c r="Z155" i="62"/>
  <c r="U155" i="62"/>
  <c r="V155" i="62" s="1"/>
  <c r="H155" i="62"/>
  <c r="AA155" i="62" s="1"/>
  <c r="AA154" i="62"/>
  <c r="U154" i="62"/>
  <c r="Z154" i="62" s="1"/>
  <c r="H154" i="62"/>
  <c r="Z153" i="62"/>
  <c r="V153" i="62"/>
  <c r="F153" i="59" s="1"/>
  <c r="U153" i="62"/>
  <c r="H153" i="62"/>
  <c r="AA153" i="62" s="1"/>
  <c r="V152" i="62"/>
  <c r="F152" i="59" s="1"/>
  <c r="U152" i="62"/>
  <c r="I152" i="62"/>
  <c r="H152" i="62"/>
  <c r="M152" i="62" s="1"/>
  <c r="V151" i="62"/>
  <c r="F151" i="59" s="1"/>
  <c r="U151" i="62"/>
  <c r="Z151" i="62" s="1"/>
  <c r="H151" i="62"/>
  <c r="AA151" i="62" s="1"/>
  <c r="V150" i="62"/>
  <c r="F150" i="59" s="1"/>
  <c r="U150" i="62"/>
  <c r="Z150" i="62" s="1"/>
  <c r="H150" i="62"/>
  <c r="AA149" i="62"/>
  <c r="Z149" i="62"/>
  <c r="U149" i="62"/>
  <c r="V149" i="62" s="1"/>
  <c r="F149" i="59" s="1"/>
  <c r="I149" i="62"/>
  <c r="H149" i="62"/>
  <c r="M149" i="62" s="1"/>
  <c r="U148" i="62"/>
  <c r="Z148" i="62" s="1"/>
  <c r="M148" i="62"/>
  <c r="H148" i="62"/>
  <c r="Z147" i="62"/>
  <c r="V147" i="62"/>
  <c r="F147" i="59" s="1"/>
  <c r="U147" i="62"/>
  <c r="I147" i="62"/>
  <c r="H147" i="62"/>
  <c r="AA147" i="62" s="1"/>
  <c r="U146" i="62"/>
  <c r="Z146" i="62" s="1"/>
  <c r="H146" i="62"/>
  <c r="I146" i="62" s="1"/>
  <c r="Z145" i="62"/>
  <c r="U145" i="62"/>
  <c r="V145" i="62" s="1"/>
  <c r="F145" i="59" s="1"/>
  <c r="H145" i="62"/>
  <c r="U144" i="62"/>
  <c r="H144" i="62"/>
  <c r="M144" i="62" s="1"/>
  <c r="AA143" i="62"/>
  <c r="Z143" i="62"/>
  <c r="U143" i="62"/>
  <c r="V143" i="62" s="1"/>
  <c r="F143" i="59" s="1"/>
  <c r="M143" i="62"/>
  <c r="I143" i="62"/>
  <c r="H143" i="62"/>
  <c r="U142" i="62"/>
  <c r="M142" i="62"/>
  <c r="H142" i="62"/>
  <c r="U141" i="62"/>
  <c r="Z141" i="62" s="1"/>
  <c r="H141" i="62"/>
  <c r="V140" i="62"/>
  <c r="F140" i="59" s="1"/>
  <c r="U140" i="62"/>
  <c r="Z140" i="62" s="1"/>
  <c r="H140" i="62"/>
  <c r="AA140" i="62" s="1"/>
  <c r="U139" i="62"/>
  <c r="Z139" i="62" s="1"/>
  <c r="H139" i="62"/>
  <c r="I139" i="62" s="1"/>
  <c r="U138" i="62"/>
  <c r="V138" i="62" s="1"/>
  <c r="F138" i="59" s="1"/>
  <c r="M138" i="62"/>
  <c r="I138" i="62"/>
  <c r="H138" i="62"/>
  <c r="V137" i="62"/>
  <c r="F137" i="59" s="1"/>
  <c r="U137" i="62"/>
  <c r="Z137" i="62" s="1"/>
  <c r="H137" i="62"/>
  <c r="U136" i="62"/>
  <c r="I136" i="62"/>
  <c r="H136" i="62"/>
  <c r="U135" i="62"/>
  <c r="H135" i="62"/>
  <c r="I135" i="62" s="1"/>
  <c r="V134" i="62"/>
  <c r="F134" i="59" s="1"/>
  <c r="U134" i="62"/>
  <c r="Z134" i="62" s="1"/>
  <c r="H134" i="62"/>
  <c r="I134" i="62" s="1"/>
  <c r="V133" i="62"/>
  <c r="F133" i="59" s="1"/>
  <c r="U133" i="62"/>
  <c r="Z133" i="62" s="1"/>
  <c r="H133" i="62"/>
  <c r="M133" i="62" s="1"/>
  <c r="Z132" i="62"/>
  <c r="U132" i="62"/>
  <c r="H132" i="62"/>
  <c r="M132" i="62" s="1"/>
  <c r="U131" i="62"/>
  <c r="V131" i="62" s="1"/>
  <c r="F131" i="59" s="1"/>
  <c r="H131" i="62"/>
  <c r="I131" i="62" s="1"/>
  <c r="U130" i="62"/>
  <c r="H130" i="62"/>
  <c r="M130" i="62" s="1"/>
  <c r="U129" i="62"/>
  <c r="V129" i="62" s="1"/>
  <c r="F129" i="59" s="1"/>
  <c r="H129" i="62"/>
  <c r="M129" i="62" s="1"/>
  <c r="U128" i="62"/>
  <c r="Z128" i="62" s="1"/>
  <c r="H128" i="62"/>
  <c r="M128" i="62" s="1"/>
  <c r="U127" i="62"/>
  <c r="Z127" i="62" s="1"/>
  <c r="M127" i="62"/>
  <c r="H127" i="62"/>
  <c r="Z126" i="62"/>
  <c r="U126" i="62"/>
  <c r="V126" i="62" s="1"/>
  <c r="F126" i="59" s="1"/>
  <c r="H126" i="62"/>
  <c r="M126" i="62" s="1"/>
  <c r="Z125" i="62"/>
  <c r="U125" i="62"/>
  <c r="V125" i="62" s="1"/>
  <c r="F125" i="59" s="1"/>
  <c r="H125" i="62"/>
  <c r="U124" i="62"/>
  <c r="V124" i="62" s="1"/>
  <c r="H124" i="62"/>
  <c r="U123" i="62"/>
  <c r="V123" i="62" s="1"/>
  <c r="F123" i="59" s="1"/>
  <c r="H123" i="62"/>
  <c r="I123" i="62" s="1"/>
  <c r="Z122" i="62"/>
  <c r="U122" i="62"/>
  <c r="V122" i="62" s="1"/>
  <c r="F122" i="59" s="1"/>
  <c r="H122" i="62"/>
  <c r="Z121" i="62"/>
  <c r="U121" i="62"/>
  <c r="V121" i="62" s="1"/>
  <c r="F121" i="59" s="1"/>
  <c r="M121" i="62"/>
  <c r="I121" i="62"/>
  <c r="H121" i="62"/>
  <c r="U120" i="62"/>
  <c r="I120" i="62"/>
  <c r="H120" i="62"/>
  <c r="U119" i="62"/>
  <c r="I119" i="62"/>
  <c r="H119" i="62"/>
  <c r="M119" i="62" s="1"/>
  <c r="U118" i="62"/>
  <c r="Z118" i="62" s="1"/>
  <c r="H118" i="62"/>
  <c r="U117" i="62"/>
  <c r="Z117" i="62" s="1"/>
  <c r="H117" i="62"/>
  <c r="M117" i="62" s="1"/>
  <c r="U116" i="62"/>
  <c r="H116" i="62"/>
  <c r="M116" i="62" s="1"/>
  <c r="Z115" i="62"/>
  <c r="U115" i="62"/>
  <c r="V115" i="62" s="1"/>
  <c r="F115" i="59" s="1"/>
  <c r="H115" i="62"/>
  <c r="I115" i="62" s="1"/>
  <c r="Z114" i="62"/>
  <c r="U114" i="62"/>
  <c r="V114" i="62" s="1"/>
  <c r="F114" i="59" s="1"/>
  <c r="H114" i="62"/>
  <c r="M114" i="62" s="1"/>
  <c r="U113" i="62"/>
  <c r="H113" i="62"/>
  <c r="M113" i="62" s="1"/>
  <c r="Z112" i="62"/>
  <c r="V112" i="62"/>
  <c r="F112" i="59" s="1"/>
  <c r="U112" i="62"/>
  <c r="H112" i="62"/>
  <c r="M112" i="62" s="1"/>
  <c r="Z111" i="62"/>
  <c r="V111" i="62"/>
  <c r="F111" i="59" s="1"/>
  <c r="U111" i="62"/>
  <c r="I111" i="62"/>
  <c r="H111" i="62"/>
  <c r="AA111" i="62" s="1"/>
  <c r="U110" i="62"/>
  <c r="V110" i="62" s="1"/>
  <c r="F110" i="59" s="1"/>
  <c r="I110" i="62"/>
  <c r="H110" i="62"/>
  <c r="M110" i="62" s="1"/>
  <c r="U109" i="62"/>
  <c r="V109" i="62" s="1"/>
  <c r="F109" i="59" s="1"/>
  <c r="H109" i="62"/>
  <c r="U108" i="62"/>
  <c r="V108" i="62" s="1"/>
  <c r="F108" i="59" s="1"/>
  <c r="H108" i="62"/>
  <c r="U107" i="62"/>
  <c r="V107" i="62" s="1"/>
  <c r="F107" i="59" s="1"/>
  <c r="I107" i="62"/>
  <c r="H107" i="62"/>
  <c r="U106" i="62"/>
  <c r="Z106" i="62" s="1"/>
  <c r="H106" i="62"/>
  <c r="I106" i="62" s="1"/>
  <c r="U105" i="62"/>
  <c r="Z105" i="62" s="1"/>
  <c r="M105" i="62"/>
  <c r="I105" i="62"/>
  <c r="H105" i="62"/>
  <c r="U104" i="62"/>
  <c r="H104" i="62"/>
  <c r="U103" i="62"/>
  <c r="H103" i="62"/>
  <c r="I103" i="62" s="1"/>
  <c r="V102" i="62"/>
  <c r="F102" i="59" s="1"/>
  <c r="U102" i="62"/>
  <c r="Z102" i="62" s="1"/>
  <c r="H102" i="62"/>
  <c r="I102" i="62" s="1"/>
  <c r="U101" i="62"/>
  <c r="Z101" i="62" s="1"/>
  <c r="M101" i="62"/>
  <c r="H101" i="62"/>
  <c r="I101" i="62" s="1"/>
  <c r="AA100" i="62"/>
  <c r="Z100" i="62"/>
  <c r="U100" i="62"/>
  <c r="V100" i="62" s="1"/>
  <c r="F100" i="59" s="1"/>
  <c r="H100" i="62"/>
  <c r="V99" i="62"/>
  <c r="F99" i="59" s="1"/>
  <c r="U99" i="62"/>
  <c r="H99" i="62"/>
  <c r="M99" i="62" s="1"/>
  <c r="Z98" i="62"/>
  <c r="U98" i="62"/>
  <c r="V98" i="62" s="1"/>
  <c r="F98" i="59" s="1"/>
  <c r="H98" i="62"/>
  <c r="V97" i="62"/>
  <c r="U97" i="62"/>
  <c r="H97" i="62"/>
  <c r="M97" i="62" s="1"/>
  <c r="U96" i="62"/>
  <c r="V96" i="62" s="1"/>
  <c r="F96" i="59" s="1"/>
  <c r="H96" i="62"/>
  <c r="U95" i="62"/>
  <c r="V95" i="62" s="1"/>
  <c r="F95" i="59" s="1"/>
  <c r="I95" i="62"/>
  <c r="H95" i="62"/>
  <c r="M95" i="62" s="1"/>
  <c r="U94" i="62"/>
  <c r="V94" i="62" s="1"/>
  <c r="F94" i="59" s="1"/>
  <c r="H94" i="62"/>
  <c r="AA94" i="62" s="1"/>
  <c r="U93" i="62"/>
  <c r="V93" i="62" s="1"/>
  <c r="F93" i="59" s="1"/>
  <c r="I93" i="62"/>
  <c r="H93" i="62"/>
  <c r="M93" i="62" s="1"/>
  <c r="U92" i="62"/>
  <c r="V92" i="62" s="1"/>
  <c r="F92" i="59" s="1"/>
  <c r="H92" i="62"/>
  <c r="AA92" i="62" s="1"/>
  <c r="U91" i="62"/>
  <c r="V91" i="62" s="1"/>
  <c r="F91" i="59" s="1"/>
  <c r="M91" i="62"/>
  <c r="I91" i="62"/>
  <c r="H91" i="62"/>
  <c r="U90" i="62"/>
  <c r="V90" i="62" s="1"/>
  <c r="F90" i="59" s="1"/>
  <c r="H90" i="62"/>
  <c r="U89" i="62"/>
  <c r="I89" i="62"/>
  <c r="H89" i="62"/>
  <c r="M89" i="62" s="1"/>
  <c r="U88" i="62"/>
  <c r="V88" i="62" s="1"/>
  <c r="F88" i="59" s="1"/>
  <c r="H88" i="62"/>
  <c r="U87" i="62"/>
  <c r="V87" i="62" s="1"/>
  <c r="F87" i="59" s="1"/>
  <c r="H87" i="62"/>
  <c r="M87" i="62" s="1"/>
  <c r="U86" i="62"/>
  <c r="V86" i="62" s="1"/>
  <c r="F86" i="59" s="1"/>
  <c r="H86" i="62"/>
  <c r="AA86" i="62" s="1"/>
  <c r="V85" i="62"/>
  <c r="F85" i="59" s="1"/>
  <c r="U85" i="62"/>
  <c r="I85" i="62"/>
  <c r="H85" i="62"/>
  <c r="M85" i="62" s="1"/>
  <c r="U84" i="62"/>
  <c r="V84" i="62" s="1"/>
  <c r="F84" i="59" s="1"/>
  <c r="H84" i="62"/>
  <c r="AA84" i="62" s="1"/>
  <c r="U83" i="62"/>
  <c r="V83" i="62" s="1"/>
  <c r="F83" i="59" s="1"/>
  <c r="I83" i="62"/>
  <c r="H83" i="62"/>
  <c r="M83" i="62" s="1"/>
  <c r="U82" i="62"/>
  <c r="V82" i="62" s="1"/>
  <c r="F82" i="59" s="1"/>
  <c r="H82" i="62"/>
  <c r="U81" i="62"/>
  <c r="H81" i="62"/>
  <c r="M81" i="62" s="1"/>
  <c r="Z80" i="62"/>
  <c r="U80" i="62"/>
  <c r="V80" i="62" s="1"/>
  <c r="F80" i="59" s="1"/>
  <c r="H80" i="62"/>
  <c r="U79" i="62"/>
  <c r="V79" i="62" s="1"/>
  <c r="F79" i="59" s="1"/>
  <c r="M79" i="62"/>
  <c r="H79" i="62"/>
  <c r="I79" i="62" s="1"/>
  <c r="AA78" i="62"/>
  <c r="Z78" i="62"/>
  <c r="U78" i="62"/>
  <c r="V78" i="62" s="1"/>
  <c r="F78" i="59" s="1"/>
  <c r="H78" i="62"/>
  <c r="U77" i="62"/>
  <c r="V77" i="62" s="1"/>
  <c r="F77" i="59" s="1"/>
  <c r="M77" i="62"/>
  <c r="H77" i="62"/>
  <c r="I77" i="62" s="1"/>
  <c r="AA76" i="62"/>
  <c r="Z76" i="62"/>
  <c r="U76" i="62"/>
  <c r="V76" i="62" s="1"/>
  <c r="F76" i="59" s="1"/>
  <c r="H76" i="62"/>
  <c r="U75" i="62"/>
  <c r="M75" i="62"/>
  <c r="H75" i="62"/>
  <c r="I75" i="62" s="1"/>
  <c r="Z74" i="62"/>
  <c r="U74" i="62"/>
  <c r="V74" i="62" s="1"/>
  <c r="F74" i="59" s="1"/>
  <c r="H74" i="62"/>
  <c r="U73" i="62"/>
  <c r="AA73" i="62" s="1"/>
  <c r="M73" i="62"/>
  <c r="I73" i="62"/>
  <c r="H73" i="62"/>
  <c r="Z72" i="62"/>
  <c r="U72" i="62"/>
  <c r="V72" i="62" s="1"/>
  <c r="F72" i="59" s="1"/>
  <c r="H72" i="62"/>
  <c r="M72" i="62" s="1"/>
  <c r="Z71" i="62"/>
  <c r="U71" i="62"/>
  <c r="V71" i="62" s="1"/>
  <c r="F71" i="59" s="1"/>
  <c r="H71" i="62"/>
  <c r="M71" i="62" s="1"/>
  <c r="Z70" i="62"/>
  <c r="U70" i="62"/>
  <c r="V70" i="62" s="1"/>
  <c r="F70" i="59" s="1"/>
  <c r="H70" i="62"/>
  <c r="Z69" i="62"/>
  <c r="V69" i="62"/>
  <c r="F69" i="59" s="1"/>
  <c r="U69" i="62"/>
  <c r="I69" i="62"/>
  <c r="H69" i="62"/>
  <c r="M69" i="62" s="1"/>
  <c r="U68" i="62"/>
  <c r="H68" i="62"/>
  <c r="AA68" i="62" s="1"/>
  <c r="V67" i="62"/>
  <c r="F67" i="59" s="1"/>
  <c r="U67" i="62"/>
  <c r="H67" i="62"/>
  <c r="M67" i="62" s="1"/>
  <c r="U66" i="62"/>
  <c r="V66" i="62" s="1"/>
  <c r="F66" i="59" s="1"/>
  <c r="H66" i="62"/>
  <c r="I66" i="62" s="1"/>
  <c r="U65" i="62"/>
  <c r="AA65" i="62" s="1"/>
  <c r="M65" i="62"/>
  <c r="H65" i="62"/>
  <c r="I65" i="62" s="1"/>
  <c r="AA64" i="62"/>
  <c r="Z64" i="62"/>
  <c r="U64" i="62"/>
  <c r="V64" i="62" s="1"/>
  <c r="F64" i="59" s="1"/>
  <c r="H64" i="62"/>
  <c r="M64" i="62" s="1"/>
  <c r="AA63" i="62"/>
  <c r="Z63" i="62"/>
  <c r="U63" i="62"/>
  <c r="V63" i="62" s="1"/>
  <c r="I63" i="62"/>
  <c r="H63" i="62"/>
  <c r="M63" i="62" s="1"/>
  <c r="U62" i="62"/>
  <c r="V62" i="62" s="1"/>
  <c r="F62" i="59" s="1"/>
  <c r="H62" i="62"/>
  <c r="U61" i="62"/>
  <c r="Z61" i="62" s="1"/>
  <c r="M61" i="62"/>
  <c r="H61" i="62"/>
  <c r="I61" i="62" s="1"/>
  <c r="U60" i="62"/>
  <c r="H60" i="62"/>
  <c r="U59" i="62"/>
  <c r="V59" i="62" s="1"/>
  <c r="F59" i="59" s="1"/>
  <c r="M59" i="62"/>
  <c r="I59" i="62"/>
  <c r="H59" i="62"/>
  <c r="U58" i="62"/>
  <c r="V58" i="62" s="1"/>
  <c r="F58" i="59" s="1"/>
  <c r="M58" i="62"/>
  <c r="H58" i="62"/>
  <c r="I58" i="62" s="1"/>
  <c r="U57" i="62"/>
  <c r="I57" i="62"/>
  <c r="H57" i="62"/>
  <c r="M57" i="62" s="1"/>
  <c r="U56" i="62"/>
  <c r="V56" i="62" s="1"/>
  <c r="F56" i="59" s="1"/>
  <c r="H56" i="62"/>
  <c r="M56" i="62" s="1"/>
  <c r="U55" i="62"/>
  <c r="V55" i="62" s="1"/>
  <c r="F55" i="59" s="1"/>
  <c r="M55" i="62"/>
  <c r="H55" i="62"/>
  <c r="AA55" i="62" s="1"/>
  <c r="U54" i="62"/>
  <c r="V54" i="62" s="1"/>
  <c r="F54" i="59" s="1"/>
  <c r="H54" i="62"/>
  <c r="U53" i="62"/>
  <c r="Z53" i="62" s="1"/>
  <c r="M53" i="62"/>
  <c r="I53" i="62"/>
  <c r="H53" i="62"/>
  <c r="U52" i="62"/>
  <c r="M52" i="62"/>
  <c r="I52" i="62"/>
  <c r="H52" i="62"/>
  <c r="U51" i="62"/>
  <c r="M51" i="62"/>
  <c r="I51" i="62"/>
  <c r="H51" i="62"/>
  <c r="Z50" i="62"/>
  <c r="U50" i="62"/>
  <c r="V50" i="62" s="1"/>
  <c r="F50" i="59" s="1"/>
  <c r="H50" i="62"/>
  <c r="I50" i="62" s="1"/>
  <c r="U49" i="62"/>
  <c r="Z49" i="62" s="1"/>
  <c r="M49" i="62"/>
  <c r="H49" i="62"/>
  <c r="I49" i="62" s="1"/>
  <c r="AA48" i="62"/>
  <c r="Z48" i="62"/>
  <c r="U48" i="62"/>
  <c r="V48" i="62" s="1"/>
  <c r="F48" i="59" s="1"/>
  <c r="H48" i="62"/>
  <c r="M48" i="62" s="1"/>
  <c r="AA47" i="62"/>
  <c r="Z47" i="62"/>
  <c r="U47" i="62"/>
  <c r="V47" i="62" s="1"/>
  <c r="F47" i="59" s="1"/>
  <c r="I47" i="62"/>
  <c r="H47" i="62"/>
  <c r="M47" i="62" s="1"/>
  <c r="U46" i="62"/>
  <c r="V46" i="62" s="1"/>
  <c r="F46" i="59" s="1"/>
  <c r="H46" i="62"/>
  <c r="I46" i="62" s="1"/>
  <c r="V45" i="62"/>
  <c r="F45" i="59" s="1"/>
  <c r="U45" i="62"/>
  <c r="Z45" i="62" s="1"/>
  <c r="H45" i="62"/>
  <c r="M45" i="62" s="1"/>
  <c r="U44" i="62"/>
  <c r="H44" i="62"/>
  <c r="I44" i="62" s="1"/>
  <c r="V43" i="62"/>
  <c r="F43" i="59" s="1"/>
  <c r="U43" i="62"/>
  <c r="H43" i="62"/>
  <c r="M43" i="62" s="1"/>
  <c r="U42" i="62"/>
  <c r="V42" i="62" s="1"/>
  <c r="F42" i="59" s="1"/>
  <c r="H42" i="62"/>
  <c r="I42" i="62" s="1"/>
  <c r="U41" i="62"/>
  <c r="Z41" i="62" s="1"/>
  <c r="H41" i="62"/>
  <c r="M41" i="62" s="1"/>
  <c r="U40" i="62"/>
  <c r="V40" i="62" s="1"/>
  <c r="F40" i="59" s="1"/>
  <c r="H40" i="62"/>
  <c r="M40" i="62" s="1"/>
  <c r="AA39" i="62"/>
  <c r="U39" i="62"/>
  <c r="V39" i="62" s="1"/>
  <c r="F39" i="59" s="1"/>
  <c r="M39" i="62"/>
  <c r="I39" i="62"/>
  <c r="H39" i="62"/>
  <c r="U38" i="62"/>
  <c r="V38" i="62" s="1"/>
  <c r="F38" i="59" s="1"/>
  <c r="H38" i="62"/>
  <c r="V37" i="62"/>
  <c r="F37" i="59" s="1"/>
  <c r="U37" i="62"/>
  <c r="Z37" i="62" s="1"/>
  <c r="I37" i="62"/>
  <c r="H37" i="62"/>
  <c r="M37" i="62" s="1"/>
  <c r="U36" i="62"/>
  <c r="H36" i="62"/>
  <c r="M36" i="62" s="1"/>
  <c r="U35" i="62"/>
  <c r="M35" i="62"/>
  <c r="H35" i="62"/>
  <c r="I35" i="62" s="1"/>
  <c r="U34" i="62"/>
  <c r="V34" i="62" s="1"/>
  <c r="F34" i="59" s="1"/>
  <c r="M34" i="62"/>
  <c r="H34" i="62"/>
  <c r="I34" i="62" s="1"/>
  <c r="Z33" i="62"/>
  <c r="V33" i="62"/>
  <c r="F33" i="59" s="1"/>
  <c r="U33" i="62"/>
  <c r="I33" i="62"/>
  <c r="H33" i="62"/>
  <c r="AA33" i="62" s="1"/>
  <c r="U32" i="62"/>
  <c r="V32" i="62" s="1"/>
  <c r="F32" i="59" s="1"/>
  <c r="H32" i="62"/>
  <c r="M32" i="62" s="1"/>
  <c r="U31" i="62"/>
  <c r="V31" i="62" s="1"/>
  <c r="F31" i="59" s="1"/>
  <c r="M31" i="62"/>
  <c r="H31" i="62"/>
  <c r="AA31" i="62" s="1"/>
  <c r="U30" i="62"/>
  <c r="V30" i="62" s="1"/>
  <c r="F30" i="59" s="1"/>
  <c r="H30" i="62"/>
  <c r="U29" i="62"/>
  <c r="Z29" i="62" s="1"/>
  <c r="M29" i="62"/>
  <c r="I29" i="62"/>
  <c r="H29" i="62"/>
  <c r="U28" i="62"/>
  <c r="I28" i="62"/>
  <c r="H28" i="62"/>
  <c r="AA28" i="62" s="1"/>
  <c r="U27" i="62"/>
  <c r="I27" i="62"/>
  <c r="H27" i="62"/>
  <c r="M27" i="62" s="1"/>
  <c r="U26" i="62"/>
  <c r="V26" i="62" s="1"/>
  <c r="F26" i="59" s="1"/>
  <c r="M26" i="62"/>
  <c r="H26" i="62"/>
  <c r="I26" i="62" s="1"/>
  <c r="U25" i="62"/>
  <c r="V25" i="62" s="1"/>
  <c r="F25" i="59" s="1"/>
  <c r="M25" i="62"/>
  <c r="H25" i="62"/>
  <c r="AA25" i="62" s="1"/>
  <c r="AA24" i="62"/>
  <c r="Z24" i="62"/>
  <c r="U24" i="62"/>
  <c r="V24" i="62" s="1"/>
  <c r="F24" i="59" s="1"/>
  <c r="H24" i="62"/>
  <c r="M24" i="62" s="1"/>
  <c r="AA23" i="62"/>
  <c r="Z23" i="62"/>
  <c r="U23" i="62"/>
  <c r="V23" i="62" s="1"/>
  <c r="F23" i="59" s="1"/>
  <c r="I23" i="62"/>
  <c r="H23" i="62"/>
  <c r="M23" i="62" s="1"/>
  <c r="U22" i="62"/>
  <c r="V22" i="62" s="1"/>
  <c r="F22" i="59" s="1"/>
  <c r="H22" i="62"/>
  <c r="I22" i="62" s="1"/>
  <c r="Z21" i="62"/>
  <c r="U21" i="62"/>
  <c r="AA21" i="62" s="1"/>
  <c r="M21" i="62"/>
  <c r="I21" i="62"/>
  <c r="H21" i="62"/>
  <c r="U20" i="62"/>
  <c r="H20" i="62"/>
  <c r="AA20" i="62" s="1"/>
  <c r="V19" i="62"/>
  <c r="F19" i="59" s="1"/>
  <c r="U19" i="62"/>
  <c r="I19" i="62"/>
  <c r="H19" i="62"/>
  <c r="M19" i="62" s="1"/>
  <c r="U18" i="62"/>
  <c r="V18" i="62" s="1"/>
  <c r="F18" i="59" s="1"/>
  <c r="H18" i="62"/>
  <c r="I18" i="62" s="1"/>
  <c r="U17" i="62"/>
  <c r="H17" i="62"/>
  <c r="M17" i="62" s="1"/>
  <c r="U16" i="62"/>
  <c r="V16" i="62" s="1"/>
  <c r="F16" i="59" s="1"/>
  <c r="H16" i="62"/>
  <c r="M16" i="62" s="1"/>
  <c r="AA15" i="62"/>
  <c r="U15" i="62"/>
  <c r="V15" i="62" s="1"/>
  <c r="F15" i="59" s="1"/>
  <c r="M15" i="62"/>
  <c r="I15" i="62"/>
  <c r="H15" i="62"/>
  <c r="U14" i="62"/>
  <c r="V14" i="62" s="1"/>
  <c r="F14" i="59" s="1"/>
  <c r="I14" i="62"/>
  <c r="H14" i="62"/>
  <c r="U13" i="62"/>
  <c r="Z13" i="62" s="1"/>
  <c r="M13" i="62"/>
  <c r="I13" i="62"/>
  <c r="H13" i="62"/>
  <c r="U12" i="62"/>
  <c r="H12" i="62"/>
  <c r="AA12" i="62" s="1"/>
  <c r="U11" i="62"/>
  <c r="V11" i="62" s="1"/>
  <c r="F11" i="59" s="1"/>
  <c r="H11" i="62"/>
  <c r="M11" i="62" s="1"/>
  <c r="U10" i="62"/>
  <c r="V10" i="62" s="1"/>
  <c r="F10" i="59" s="1"/>
  <c r="H10" i="62"/>
  <c r="AA10" i="62" s="1"/>
  <c r="U9" i="62"/>
  <c r="V9" i="62" s="1"/>
  <c r="F9" i="59" s="1"/>
  <c r="H9" i="62"/>
  <c r="M9" i="62" s="1"/>
  <c r="U8" i="62"/>
  <c r="V8" i="62" s="1"/>
  <c r="F8" i="59" s="1"/>
  <c r="H8" i="62"/>
  <c r="AA8" i="62" s="1"/>
  <c r="U7" i="62"/>
  <c r="V7" i="62" s="1"/>
  <c r="H7" i="62"/>
  <c r="M7" i="62" s="1"/>
  <c r="U6" i="62"/>
  <c r="V6" i="62" s="1"/>
  <c r="F6" i="59" s="1"/>
  <c r="H6" i="62"/>
  <c r="U5" i="62"/>
  <c r="V5" i="62" s="1"/>
  <c r="F5" i="59" s="1"/>
  <c r="M5" i="62"/>
  <c r="I5" i="62"/>
  <c r="H5" i="62"/>
  <c r="AR4" i="62"/>
  <c r="AD4" i="62"/>
  <c r="AE4" i="62" s="1"/>
  <c r="AF4" i="62" s="1"/>
  <c r="AG4" i="62" s="1"/>
  <c r="AH4" i="62" s="1"/>
  <c r="U4" i="62"/>
  <c r="AA4" i="62" s="1"/>
  <c r="H4" i="62"/>
  <c r="I4" i="62" s="1"/>
  <c r="U369" i="50"/>
  <c r="N369" i="50"/>
  <c r="H369" i="50"/>
  <c r="I369" i="50" s="1"/>
  <c r="A369" i="50"/>
  <c r="V368" i="50"/>
  <c r="U368" i="50"/>
  <c r="AA368" i="50" s="1"/>
  <c r="H368" i="50"/>
  <c r="I368" i="50" s="1"/>
  <c r="V367" i="50"/>
  <c r="U367" i="50"/>
  <c r="AA367" i="50" s="1"/>
  <c r="H367" i="50"/>
  <c r="I367" i="50" s="1"/>
  <c r="V366" i="50"/>
  <c r="U366" i="50"/>
  <c r="AA366" i="50" s="1"/>
  <c r="H366" i="50"/>
  <c r="I366" i="50" s="1"/>
  <c r="V365" i="50"/>
  <c r="U365" i="50"/>
  <c r="AA365" i="50" s="1"/>
  <c r="H365" i="50"/>
  <c r="I365" i="50" s="1"/>
  <c r="V364" i="50"/>
  <c r="U364" i="50"/>
  <c r="AA364" i="50" s="1"/>
  <c r="H364" i="50"/>
  <c r="I364" i="50" s="1"/>
  <c r="V363" i="50"/>
  <c r="U363" i="50"/>
  <c r="AA363" i="50" s="1"/>
  <c r="H363" i="50"/>
  <c r="I363" i="50" s="1"/>
  <c r="V362" i="50"/>
  <c r="U362" i="50"/>
  <c r="AA362" i="50" s="1"/>
  <c r="H362" i="50"/>
  <c r="I362" i="50" s="1"/>
  <c r="V361" i="50"/>
  <c r="U361" i="50"/>
  <c r="AA361" i="50" s="1"/>
  <c r="H361" i="50"/>
  <c r="I361" i="50" s="1"/>
  <c r="V360" i="50"/>
  <c r="U360" i="50"/>
  <c r="AA360" i="50" s="1"/>
  <c r="H360" i="50"/>
  <c r="I360" i="50" s="1"/>
  <c r="V359" i="50"/>
  <c r="U359" i="50"/>
  <c r="AA359" i="50" s="1"/>
  <c r="H359" i="50"/>
  <c r="I359" i="50" s="1"/>
  <c r="V358" i="50"/>
  <c r="U358" i="50"/>
  <c r="AA358" i="50" s="1"/>
  <c r="H358" i="50"/>
  <c r="I358" i="50" s="1"/>
  <c r="V357" i="50"/>
  <c r="U357" i="50"/>
  <c r="AA357" i="50" s="1"/>
  <c r="H357" i="50"/>
  <c r="I357" i="50" s="1"/>
  <c r="V356" i="50"/>
  <c r="U356" i="50"/>
  <c r="AA356" i="50" s="1"/>
  <c r="H356" i="50"/>
  <c r="I356" i="50" s="1"/>
  <c r="V355" i="50"/>
  <c r="U355" i="50"/>
  <c r="AA355" i="50" s="1"/>
  <c r="H355" i="50"/>
  <c r="I355" i="50" s="1"/>
  <c r="V354" i="50"/>
  <c r="U354" i="50"/>
  <c r="AA354" i="50" s="1"/>
  <c r="H354" i="50"/>
  <c r="I354" i="50" s="1"/>
  <c r="V353" i="50"/>
  <c r="U353" i="50"/>
  <c r="AA353" i="50" s="1"/>
  <c r="H353" i="50"/>
  <c r="I353" i="50" s="1"/>
  <c r="V352" i="50"/>
  <c r="U352" i="50"/>
  <c r="AA352" i="50" s="1"/>
  <c r="H352" i="50"/>
  <c r="I352" i="50" s="1"/>
  <c r="V351" i="50"/>
  <c r="U351" i="50"/>
  <c r="AA351" i="50" s="1"/>
  <c r="H351" i="50"/>
  <c r="I351" i="50" s="1"/>
  <c r="V350" i="50"/>
  <c r="U350" i="50"/>
  <c r="AA350" i="50" s="1"/>
  <c r="H350" i="50"/>
  <c r="I350" i="50" s="1"/>
  <c r="V349" i="50"/>
  <c r="U349" i="50"/>
  <c r="AA349" i="50" s="1"/>
  <c r="H349" i="50"/>
  <c r="I349" i="50" s="1"/>
  <c r="V348" i="50"/>
  <c r="U348" i="50"/>
  <c r="AA348" i="50" s="1"/>
  <c r="H348" i="50"/>
  <c r="I348" i="50" s="1"/>
  <c r="V347" i="50"/>
  <c r="U347" i="50"/>
  <c r="AA347" i="50" s="1"/>
  <c r="H347" i="50"/>
  <c r="I347" i="50" s="1"/>
  <c r="V346" i="50"/>
  <c r="U346" i="50"/>
  <c r="AA346" i="50" s="1"/>
  <c r="H346" i="50"/>
  <c r="I346" i="50" s="1"/>
  <c r="V345" i="50"/>
  <c r="U345" i="50"/>
  <c r="AA345" i="50" s="1"/>
  <c r="H345" i="50"/>
  <c r="I345" i="50" s="1"/>
  <c r="V344" i="50"/>
  <c r="U344" i="50"/>
  <c r="AA344" i="50" s="1"/>
  <c r="H344" i="50"/>
  <c r="I344" i="50" s="1"/>
  <c r="U343" i="50"/>
  <c r="V343" i="50" s="1"/>
  <c r="I343" i="50"/>
  <c r="H343" i="50"/>
  <c r="Z342" i="50"/>
  <c r="V342" i="50"/>
  <c r="U342" i="50"/>
  <c r="H342" i="50"/>
  <c r="M342" i="50" s="1"/>
  <c r="Z341" i="50"/>
  <c r="U341" i="50"/>
  <c r="V341" i="50" s="1"/>
  <c r="H341" i="50"/>
  <c r="AA341" i="50" s="1"/>
  <c r="Z340" i="50"/>
  <c r="U340" i="50"/>
  <c r="V340" i="50" s="1"/>
  <c r="H340" i="50"/>
  <c r="U339" i="50"/>
  <c r="M339" i="50"/>
  <c r="I339" i="50"/>
  <c r="H339" i="50"/>
  <c r="U338" i="50"/>
  <c r="V338" i="50" s="1"/>
  <c r="I338" i="50"/>
  <c r="H338" i="50"/>
  <c r="M338" i="50" s="1"/>
  <c r="U337" i="50"/>
  <c r="AA337" i="50" s="1"/>
  <c r="M337" i="50"/>
  <c r="I337" i="50"/>
  <c r="H337" i="50"/>
  <c r="U336" i="50"/>
  <c r="V336" i="50" s="1"/>
  <c r="M336" i="50"/>
  <c r="H336" i="50"/>
  <c r="I336" i="50" s="1"/>
  <c r="U335" i="50"/>
  <c r="V335" i="50" s="1"/>
  <c r="M335" i="50"/>
  <c r="H335" i="50"/>
  <c r="AA335" i="50" s="1"/>
  <c r="Z334" i="50"/>
  <c r="U334" i="50"/>
  <c r="V334" i="50" s="1"/>
  <c r="H334" i="50"/>
  <c r="I334" i="50" s="1"/>
  <c r="U333" i="50"/>
  <c r="V333" i="50" s="1"/>
  <c r="I333" i="50"/>
  <c r="H333" i="50"/>
  <c r="AA333" i="50" s="1"/>
  <c r="U332" i="50"/>
  <c r="V332" i="50" s="1"/>
  <c r="M332" i="50"/>
  <c r="I332" i="50"/>
  <c r="H332" i="50"/>
  <c r="U331" i="50"/>
  <c r="Z331" i="50" s="1"/>
  <c r="M331" i="50"/>
  <c r="H331" i="50"/>
  <c r="I331" i="50" s="1"/>
  <c r="U330" i="50"/>
  <c r="V330" i="50" s="1"/>
  <c r="M330" i="50"/>
  <c r="H330" i="50"/>
  <c r="U329" i="50"/>
  <c r="AA329" i="50" s="1"/>
  <c r="M329" i="50"/>
  <c r="H329" i="50"/>
  <c r="I329" i="50" s="1"/>
  <c r="Z328" i="50"/>
  <c r="U328" i="50"/>
  <c r="V328" i="50" s="1"/>
  <c r="H328" i="50"/>
  <c r="U327" i="50"/>
  <c r="V327" i="50" s="1"/>
  <c r="M327" i="50"/>
  <c r="H327" i="50"/>
  <c r="I327" i="50" s="1"/>
  <c r="Z326" i="50"/>
  <c r="U326" i="50"/>
  <c r="V326" i="50" s="1"/>
  <c r="H326" i="50"/>
  <c r="U325" i="50"/>
  <c r="V325" i="50" s="1"/>
  <c r="M325" i="50"/>
  <c r="H325" i="50"/>
  <c r="I325" i="50" s="1"/>
  <c r="U324" i="50"/>
  <c r="M324" i="50"/>
  <c r="I324" i="50"/>
  <c r="H324" i="50"/>
  <c r="U323" i="50"/>
  <c r="Z323" i="50" s="1"/>
  <c r="M323" i="50"/>
  <c r="H323" i="50"/>
  <c r="I323" i="50" s="1"/>
  <c r="Z322" i="50"/>
  <c r="U322" i="50"/>
  <c r="H322" i="50"/>
  <c r="M322" i="50" s="1"/>
  <c r="U321" i="50"/>
  <c r="V321" i="50" s="1"/>
  <c r="I321" i="50"/>
  <c r="H321" i="50"/>
  <c r="AA321" i="50" s="1"/>
  <c r="U320" i="50"/>
  <c r="V320" i="50" s="1"/>
  <c r="H320" i="50"/>
  <c r="Z319" i="50"/>
  <c r="U319" i="50"/>
  <c r="V319" i="50" s="1"/>
  <c r="M319" i="50"/>
  <c r="I319" i="50"/>
  <c r="H319" i="50"/>
  <c r="Z318" i="50"/>
  <c r="U318" i="50"/>
  <c r="V318" i="50" s="1"/>
  <c r="H318" i="50"/>
  <c r="M318" i="50" s="1"/>
  <c r="Z317" i="50"/>
  <c r="V317" i="50"/>
  <c r="U317" i="50"/>
  <c r="I317" i="50"/>
  <c r="H317" i="50"/>
  <c r="AA317" i="50" s="1"/>
  <c r="U316" i="50"/>
  <c r="V316" i="50" s="1"/>
  <c r="I316" i="50"/>
  <c r="H316" i="50"/>
  <c r="M316" i="50" s="1"/>
  <c r="U315" i="50"/>
  <c r="M315" i="50"/>
  <c r="I315" i="50"/>
  <c r="H315" i="50"/>
  <c r="U314" i="50"/>
  <c r="V314" i="50" s="1"/>
  <c r="H314" i="50"/>
  <c r="U313" i="50"/>
  <c r="I313" i="50"/>
  <c r="H313" i="50"/>
  <c r="M313" i="50" s="1"/>
  <c r="U312" i="50"/>
  <c r="V312" i="50" s="1"/>
  <c r="I312" i="50"/>
  <c r="H312" i="50"/>
  <c r="M312" i="50" s="1"/>
  <c r="U311" i="50"/>
  <c r="M311" i="50"/>
  <c r="I311" i="50"/>
  <c r="H311" i="50"/>
  <c r="U310" i="50"/>
  <c r="H310" i="50"/>
  <c r="Z309" i="50"/>
  <c r="U309" i="50"/>
  <c r="V309" i="50" s="1"/>
  <c r="M309" i="50"/>
  <c r="I309" i="50"/>
  <c r="H309" i="50"/>
  <c r="U308" i="50"/>
  <c r="V308" i="50" s="1"/>
  <c r="I308" i="50"/>
  <c r="H308" i="50"/>
  <c r="M308" i="50" s="1"/>
  <c r="U307" i="50"/>
  <c r="M307" i="50"/>
  <c r="I307" i="50"/>
  <c r="H307" i="50"/>
  <c r="U306" i="50"/>
  <c r="V306" i="50" s="1"/>
  <c r="H306" i="50"/>
  <c r="U305" i="50"/>
  <c r="Z305" i="50" s="1"/>
  <c r="H305" i="50"/>
  <c r="AA305" i="50" s="1"/>
  <c r="U304" i="50"/>
  <c r="H304" i="50"/>
  <c r="I304" i="50" s="1"/>
  <c r="U303" i="50"/>
  <c r="M303" i="50"/>
  <c r="I303" i="50"/>
  <c r="H303" i="50"/>
  <c r="U302" i="50"/>
  <c r="V302" i="50" s="1"/>
  <c r="H302" i="50"/>
  <c r="AA302" i="50" s="1"/>
  <c r="U301" i="50"/>
  <c r="I301" i="50"/>
  <c r="H301" i="50"/>
  <c r="M301" i="50" s="1"/>
  <c r="U300" i="50"/>
  <c r="V300" i="50" s="1"/>
  <c r="I300" i="50"/>
  <c r="H300" i="50"/>
  <c r="U299" i="50"/>
  <c r="V299" i="50" s="1"/>
  <c r="M299" i="50"/>
  <c r="I299" i="50"/>
  <c r="H299" i="50"/>
  <c r="U298" i="50"/>
  <c r="V298" i="50" s="1"/>
  <c r="H298" i="50"/>
  <c r="M298" i="50" s="1"/>
  <c r="U297" i="50"/>
  <c r="Z297" i="50" s="1"/>
  <c r="M297" i="50"/>
  <c r="H297" i="50"/>
  <c r="Z296" i="50"/>
  <c r="U296" i="50"/>
  <c r="V296" i="50" s="1"/>
  <c r="H296" i="50"/>
  <c r="M296" i="50" s="1"/>
  <c r="V295" i="50"/>
  <c r="U295" i="50"/>
  <c r="Z295" i="50" s="1"/>
  <c r="I295" i="50"/>
  <c r="H295" i="50"/>
  <c r="M295" i="50" s="1"/>
  <c r="U294" i="50"/>
  <c r="I294" i="50"/>
  <c r="H294" i="50"/>
  <c r="M294" i="50" s="1"/>
  <c r="U293" i="50"/>
  <c r="V293" i="50" s="1"/>
  <c r="H293" i="50"/>
  <c r="AA293" i="50" s="1"/>
  <c r="AA292" i="50"/>
  <c r="U292" i="50"/>
  <c r="V292" i="50" s="1"/>
  <c r="M292" i="50"/>
  <c r="I292" i="50"/>
  <c r="H292" i="50"/>
  <c r="U291" i="50"/>
  <c r="V291" i="50" s="1"/>
  <c r="H291" i="50"/>
  <c r="U290" i="50"/>
  <c r="Z290" i="50" s="1"/>
  <c r="M290" i="50"/>
  <c r="H290" i="50"/>
  <c r="AA290" i="50" s="1"/>
  <c r="Z289" i="50"/>
  <c r="U289" i="50"/>
  <c r="V289" i="50" s="1"/>
  <c r="H289" i="50"/>
  <c r="U288" i="50"/>
  <c r="M288" i="50"/>
  <c r="I288" i="50"/>
  <c r="H288" i="50"/>
  <c r="U287" i="50"/>
  <c r="M287" i="50"/>
  <c r="I287" i="50"/>
  <c r="H287" i="50"/>
  <c r="V286" i="50"/>
  <c r="U286" i="50"/>
  <c r="Z286" i="50" s="1"/>
  <c r="H286" i="50"/>
  <c r="M286" i="50" s="1"/>
  <c r="Z285" i="50"/>
  <c r="U285" i="50"/>
  <c r="V285" i="50" s="1"/>
  <c r="H285" i="50"/>
  <c r="AA284" i="50"/>
  <c r="Z284" i="50"/>
  <c r="U284" i="50"/>
  <c r="V284" i="50" s="1"/>
  <c r="I284" i="50"/>
  <c r="H284" i="50"/>
  <c r="M284" i="50" s="1"/>
  <c r="U283" i="50"/>
  <c r="V283" i="50" s="1"/>
  <c r="H283" i="50"/>
  <c r="AA283" i="50" s="1"/>
  <c r="AA282" i="50"/>
  <c r="U282" i="50"/>
  <c r="Z282" i="50" s="1"/>
  <c r="M282" i="50"/>
  <c r="I282" i="50"/>
  <c r="H282" i="50"/>
  <c r="U281" i="50"/>
  <c r="V281" i="50" s="1"/>
  <c r="H281" i="50"/>
  <c r="U280" i="50"/>
  <c r="V280" i="50" s="1"/>
  <c r="M280" i="50"/>
  <c r="I280" i="50"/>
  <c r="H280" i="50"/>
  <c r="U279" i="50"/>
  <c r="H279" i="50"/>
  <c r="AA278" i="50"/>
  <c r="U278" i="50"/>
  <c r="Z278" i="50" s="1"/>
  <c r="M278" i="50"/>
  <c r="I278" i="50"/>
  <c r="H278" i="50"/>
  <c r="U277" i="50"/>
  <c r="V277" i="50" s="1"/>
  <c r="H277" i="50"/>
  <c r="U276" i="50"/>
  <c r="V276" i="50" s="1"/>
  <c r="M276" i="50"/>
  <c r="H276" i="50"/>
  <c r="AA276" i="50" s="1"/>
  <c r="Z275" i="50"/>
  <c r="U275" i="50"/>
  <c r="V275" i="50" s="1"/>
  <c r="H275" i="50"/>
  <c r="V274" i="50"/>
  <c r="U274" i="50"/>
  <c r="Z274" i="50" s="1"/>
  <c r="H274" i="50"/>
  <c r="M274" i="50" s="1"/>
  <c r="Z273" i="50"/>
  <c r="U273" i="50"/>
  <c r="V273" i="50" s="1"/>
  <c r="H273" i="50"/>
  <c r="U272" i="50"/>
  <c r="AA272" i="50" s="1"/>
  <c r="M272" i="50"/>
  <c r="H272" i="50"/>
  <c r="I272" i="50" s="1"/>
  <c r="Z271" i="50"/>
  <c r="U271" i="50"/>
  <c r="V271" i="50" s="1"/>
  <c r="H271" i="50"/>
  <c r="M271" i="50" s="1"/>
  <c r="U270" i="50"/>
  <c r="V270" i="50" s="1"/>
  <c r="M270" i="50"/>
  <c r="H270" i="50"/>
  <c r="I270" i="50" s="1"/>
  <c r="Z269" i="50"/>
  <c r="U269" i="50"/>
  <c r="V269" i="50" s="1"/>
  <c r="H269" i="50"/>
  <c r="U268" i="50"/>
  <c r="M268" i="50"/>
  <c r="I268" i="50"/>
  <c r="H268" i="50"/>
  <c r="U267" i="50"/>
  <c r="H267" i="50"/>
  <c r="V266" i="50"/>
  <c r="U266" i="50"/>
  <c r="I266" i="50"/>
  <c r="H266" i="50"/>
  <c r="M266" i="50" s="1"/>
  <c r="U265" i="50"/>
  <c r="V265" i="50" s="1"/>
  <c r="I265" i="50"/>
  <c r="H265" i="50"/>
  <c r="M265" i="50" s="1"/>
  <c r="U264" i="50"/>
  <c r="V264" i="50" s="1"/>
  <c r="M264" i="50"/>
  <c r="H264" i="50"/>
  <c r="I264" i="50" s="1"/>
  <c r="U263" i="50"/>
  <c r="V263" i="50" s="1"/>
  <c r="I263" i="50"/>
  <c r="H263" i="50"/>
  <c r="V262" i="50"/>
  <c r="U262" i="50"/>
  <c r="Z262" i="50" s="1"/>
  <c r="H262" i="50"/>
  <c r="M262" i="50" s="1"/>
  <c r="U261" i="50"/>
  <c r="V261" i="50" s="1"/>
  <c r="H261" i="50"/>
  <c r="M261" i="50" s="1"/>
  <c r="U260" i="50"/>
  <c r="H260" i="50"/>
  <c r="M260" i="50" s="1"/>
  <c r="AA259" i="50"/>
  <c r="U259" i="50"/>
  <c r="V259" i="50" s="1"/>
  <c r="H259" i="50"/>
  <c r="M259" i="50" s="1"/>
  <c r="U258" i="50"/>
  <c r="M258" i="50"/>
  <c r="H258" i="50"/>
  <c r="I258" i="50" s="1"/>
  <c r="U257" i="50"/>
  <c r="H257" i="50"/>
  <c r="U256" i="50"/>
  <c r="AA256" i="50" s="1"/>
  <c r="M256" i="50"/>
  <c r="I256" i="50"/>
  <c r="H256" i="50"/>
  <c r="U255" i="50"/>
  <c r="V255" i="50" s="1"/>
  <c r="H255" i="50"/>
  <c r="M255" i="50" s="1"/>
  <c r="U254" i="50"/>
  <c r="H254" i="50"/>
  <c r="M254" i="50" s="1"/>
  <c r="Z253" i="50"/>
  <c r="U253" i="50"/>
  <c r="V253" i="50" s="1"/>
  <c r="H253" i="50"/>
  <c r="Z252" i="50"/>
  <c r="U252" i="50"/>
  <c r="V252" i="50" s="1"/>
  <c r="H252" i="50"/>
  <c r="M252" i="50" s="1"/>
  <c r="AA251" i="50"/>
  <c r="U251" i="50"/>
  <c r="V251" i="50" s="1"/>
  <c r="H251" i="50"/>
  <c r="M251" i="50" s="1"/>
  <c r="V250" i="50"/>
  <c r="U250" i="50"/>
  <c r="Z250" i="50" s="1"/>
  <c r="H250" i="50"/>
  <c r="AA250" i="50" s="1"/>
  <c r="U249" i="50"/>
  <c r="H249" i="50"/>
  <c r="M249" i="50" s="1"/>
  <c r="V248" i="50"/>
  <c r="U248" i="50"/>
  <c r="Z248" i="50" s="1"/>
  <c r="H248" i="50"/>
  <c r="M248" i="50" s="1"/>
  <c r="U247" i="50"/>
  <c r="H247" i="50"/>
  <c r="V246" i="50"/>
  <c r="U246" i="50"/>
  <c r="AA246" i="50" s="1"/>
  <c r="H246" i="50"/>
  <c r="M246" i="50" s="1"/>
  <c r="U245" i="50"/>
  <c r="H245" i="50"/>
  <c r="U244" i="50"/>
  <c r="H244" i="50"/>
  <c r="M244" i="50" s="1"/>
  <c r="U243" i="50"/>
  <c r="H243" i="50"/>
  <c r="I243" i="50" s="1"/>
  <c r="Z242" i="50"/>
  <c r="U242" i="50"/>
  <c r="V242" i="50" s="1"/>
  <c r="H242" i="50"/>
  <c r="M242" i="50" s="1"/>
  <c r="U241" i="50"/>
  <c r="H241" i="50"/>
  <c r="I241" i="50" s="1"/>
  <c r="Z240" i="50"/>
  <c r="V240" i="50"/>
  <c r="U240" i="50"/>
  <c r="H240" i="50"/>
  <c r="M240" i="50" s="1"/>
  <c r="U239" i="50"/>
  <c r="H239" i="50"/>
  <c r="V238" i="50"/>
  <c r="U238" i="50"/>
  <c r="Z238" i="50" s="1"/>
  <c r="H238" i="50"/>
  <c r="M238" i="50" s="1"/>
  <c r="U237" i="50"/>
  <c r="V237" i="50" s="1"/>
  <c r="I237" i="50"/>
  <c r="H237" i="50"/>
  <c r="M237" i="50" s="1"/>
  <c r="U236" i="50"/>
  <c r="I236" i="50"/>
  <c r="H236" i="50"/>
  <c r="M236" i="50" s="1"/>
  <c r="U235" i="50"/>
  <c r="V235" i="50" s="1"/>
  <c r="I235" i="50"/>
  <c r="H235" i="50"/>
  <c r="V234" i="50"/>
  <c r="U234" i="50"/>
  <c r="Z234" i="50" s="1"/>
  <c r="H234" i="50"/>
  <c r="M234" i="50" s="1"/>
  <c r="U233" i="50"/>
  <c r="M233" i="50"/>
  <c r="H233" i="50"/>
  <c r="I233" i="50" s="1"/>
  <c r="U232" i="50"/>
  <c r="Z232" i="50" s="1"/>
  <c r="I232" i="50"/>
  <c r="H232" i="50"/>
  <c r="M232" i="50" s="1"/>
  <c r="U231" i="50"/>
  <c r="V231" i="50" s="1"/>
  <c r="H231" i="50"/>
  <c r="U230" i="50"/>
  <c r="I230" i="50"/>
  <c r="H230" i="50"/>
  <c r="M230" i="50" s="1"/>
  <c r="U229" i="50"/>
  <c r="V229" i="50" s="1"/>
  <c r="I229" i="50"/>
  <c r="H229" i="50"/>
  <c r="AA229" i="50" s="1"/>
  <c r="U228" i="50"/>
  <c r="V228" i="50" s="1"/>
  <c r="I228" i="50"/>
  <c r="H228" i="50"/>
  <c r="M228" i="50" s="1"/>
  <c r="U227" i="50"/>
  <c r="V227" i="50" s="1"/>
  <c r="M227" i="50"/>
  <c r="H227" i="50"/>
  <c r="I227" i="50" s="1"/>
  <c r="U226" i="50"/>
  <c r="H226" i="50"/>
  <c r="M226" i="50" s="1"/>
  <c r="U225" i="50"/>
  <c r="V225" i="50" s="1"/>
  <c r="H225" i="50"/>
  <c r="Z224" i="50"/>
  <c r="U224" i="50"/>
  <c r="V224" i="50" s="1"/>
  <c r="H224" i="50"/>
  <c r="M224" i="50" s="1"/>
  <c r="U223" i="50"/>
  <c r="H223" i="50"/>
  <c r="U222" i="50"/>
  <c r="Z222" i="50" s="1"/>
  <c r="I222" i="50"/>
  <c r="H222" i="50"/>
  <c r="M222" i="50" s="1"/>
  <c r="U221" i="50"/>
  <c r="I221" i="50"/>
  <c r="H221" i="50"/>
  <c r="M221" i="50" s="1"/>
  <c r="U220" i="50"/>
  <c r="V220" i="50" s="1"/>
  <c r="I220" i="50"/>
  <c r="H220" i="50"/>
  <c r="M220" i="50" s="1"/>
  <c r="U219" i="50"/>
  <c r="V219" i="50" s="1"/>
  <c r="I219" i="50"/>
  <c r="H219" i="50"/>
  <c r="V218" i="50"/>
  <c r="U218" i="50"/>
  <c r="Z218" i="50" s="1"/>
  <c r="H218" i="50"/>
  <c r="M218" i="50" s="1"/>
  <c r="Z217" i="50"/>
  <c r="U217" i="50"/>
  <c r="V217" i="50" s="1"/>
  <c r="H217" i="50"/>
  <c r="M217" i="50" s="1"/>
  <c r="U216" i="50"/>
  <c r="Z216" i="50" s="1"/>
  <c r="H216" i="50"/>
  <c r="M216" i="50" s="1"/>
  <c r="Z215" i="50"/>
  <c r="U215" i="50"/>
  <c r="V215" i="50" s="1"/>
  <c r="H215" i="50"/>
  <c r="Z214" i="50"/>
  <c r="V214" i="50"/>
  <c r="U214" i="50"/>
  <c r="H214" i="50"/>
  <c r="M214" i="50" s="1"/>
  <c r="U213" i="50"/>
  <c r="H213" i="50"/>
  <c r="M213" i="50" s="1"/>
  <c r="U212" i="50"/>
  <c r="V212" i="50" s="1"/>
  <c r="I212" i="50"/>
  <c r="H212" i="50"/>
  <c r="M212" i="50" s="1"/>
  <c r="U211" i="50"/>
  <c r="V211" i="50" s="1"/>
  <c r="M211" i="50"/>
  <c r="H211" i="50"/>
  <c r="I211" i="50" s="1"/>
  <c r="U210" i="50"/>
  <c r="V210" i="50" s="1"/>
  <c r="I210" i="50"/>
  <c r="H210" i="50"/>
  <c r="M210" i="50" s="1"/>
  <c r="U209" i="50"/>
  <c r="V209" i="50" s="1"/>
  <c r="H209" i="50"/>
  <c r="I209" i="50" s="1"/>
  <c r="V208" i="50"/>
  <c r="U208" i="50"/>
  <c r="H208" i="50"/>
  <c r="M208" i="50" s="1"/>
  <c r="U207" i="50"/>
  <c r="V207" i="50" s="1"/>
  <c r="H207" i="50"/>
  <c r="AA207" i="50" s="1"/>
  <c r="U206" i="50"/>
  <c r="Z206" i="50" s="1"/>
  <c r="I206" i="50"/>
  <c r="H206" i="50"/>
  <c r="M206" i="50" s="1"/>
  <c r="U205" i="50"/>
  <c r="V205" i="50" s="1"/>
  <c r="H205" i="50"/>
  <c r="M205" i="50" s="1"/>
  <c r="Z204" i="50"/>
  <c r="U204" i="50"/>
  <c r="I204" i="50"/>
  <c r="H204" i="50"/>
  <c r="M204" i="50" s="1"/>
  <c r="U203" i="50"/>
  <c r="V203" i="50" s="1"/>
  <c r="M203" i="50"/>
  <c r="H203" i="50"/>
  <c r="AA203" i="50" s="1"/>
  <c r="V202" i="50"/>
  <c r="U202" i="50"/>
  <c r="Z202" i="50" s="1"/>
  <c r="H202" i="50"/>
  <c r="M202" i="50" s="1"/>
  <c r="Z201" i="50"/>
  <c r="U201" i="50"/>
  <c r="V201" i="50" s="1"/>
  <c r="H201" i="50"/>
  <c r="M201" i="50" s="1"/>
  <c r="U200" i="50"/>
  <c r="H200" i="50"/>
  <c r="M200" i="50" s="1"/>
  <c r="Z199" i="50"/>
  <c r="U199" i="50"/>
  <c r="V199" i="50" s="1"/>
  <c r="H199" i="50"/>
  <c r="Z198" i="50"/>
  <c r="V198" i="50"/>
  <c r="U198" i="50"/>
  <c r="H198" i="50"/>
  <c r="M198" i="50" s="1"/>
  <c r="U197" i="50"/>
  <c r="H197" i="50"/>
  <c r="M197" i="50" s="1"/>
  <c r="U196" i="50"/>
  <c r="V196" i="50" s="1"/>
  <c r="I196" i="50"/>
  <c r="H196" i="50"/>
  <c r="M196" i="50" s="1"/>
  <c r="U195" i="50"/>
  <c r="V195" i="50" s="1"/>
  <c r="H195" i="50"/>
  <c r="I195" i="50" s="1"/>
  <c r="U194" i="50"/>
  <c r="Z194" i="50" s="1"/>
  <c r="H194" i="50"/>
  <c r="U193" i="50"/>
  <c r="Z193" i="50" s="1"/>
  <c r="H193" i="50"/>
  <c r="U192" i="50"/>
  <c r="Z192" i="50" s="1"/>
  <c r="I192" i="50"/>
  <c r="H192" i="50"/>
  <c r="V191" i="50"/>
  <c r="U191" i="50"/>
  <c r="Z191" i="50" s="1"/>
  <c r="H191" i="50"/>
  <c r="M191" i="50" s="1"/>
  <c r="U190" i="50"/>
  <c r="H190" i="50"/>
  <c r="M190" i="50" s="1"/>
  <c r="Z189" i="50"/>
  <c r="U189" i="50"/>
  <c r="V189" i="50" s="1"/>
  <c r="H189" i="50"/>
  <c r="U188" i="50"/>
  <c r="H188" i="50"/>
  <c r="U187" i="50"/>
  <c r="H187" i="50"/>
  <c r="M187" i="50" s="1"/>
  <c r="AA186" i="50"/>
  <c r="Z186" i="50"/>
  <c r="U186" i="50"/>
  <c r="V186" i="50" s="1"/>
  <c r="I186" i="50"/>
  <c r="H186" i="50"/>
  <c r="M186" i="50" s="1"/>
  <c r="U185" i="50"/>
  <c r="Z185" i="50" s="1"/>
  <c r="M185" i="50"/>
  <c r="H185" i="50"/>
  <c r="U184" i="50"/>
  <c r="V184" i="50" s="1"/>
  <c r="H184" i="50"/>
  <c r="AA184" i="50" s="1"/>
  <c r="U183" i="50"/>
  <c r="V183" i="50" s="1"/>
  <c r="H183" i="50"/>
  <c r="U182" i="50"/>
  <c r="V182" i="50" s="1"/>
  <c r="M182" i="50"/>
  <c r="H182" i="50"/>
  <c r="I182" i="50" s="1"/>
  <c r="U181" i="50"/>
  <c r="I181" i="50"/>
  <c r="H181" i="50"/>
  <c r="M181" i="50" s="1"/>
  <c r="U180" i="50"/>
  <c r="V180" i="50" s="1"/>
  <c r="H180" i="50"/>
  <c r="AA179" i="50"/>
  <c r="Z179" i="50"/>
  <c r="U179" i="50"/>
  <c r="V179" i="50" s="1"/>
  <c r="I179" i="50"/>
  <c r="H179" i="50"/>
  <c r="M179" i="50" s="1"/>
  <c r="U178" i="50"/>
  <c r="H178" i="50"/>
  <c r="AA178" i="50" s="1"/>
  <c r="U177" i="50"/>
  <c r="AA177" i="50" s="1"/>
  <c r="I177" i="50"/>
  <c r="H177" i="50"/>
  <c r="M177" i="50" s="1"/>
  <c r="U176" i="50"/>
  <c r="V176" i="50" s="1"/>
  <c r="M176" i="50"/>
  <c r="H176" i="50"/>
  <c r="I176" i="50" s="1"/>
  <c r="V175" i="50"/>
  <c r="U175" i="50"/>
  <c r="H175" i="50"/>
  <c r="M175" i="50" s="1"/>
  <c r="Z174" i="50"/>
  <c r="U174" i="50"/>
  <c r="V174" i="50" s="1"/>
  <c r="H174" i="50"/>
  <c r="I174" i="50" s="1"/>
  <c r="AA173" i="50"/>
  <c r="Z173" i="50"/>
  <c r="U173" i="50"/>
  <c r="V173" i="50" s="1"/>
  <c r="I173" i="50"/>
  <c r="H173" i="50"/>
  <c r="M173" i="50" s="1"/>
  <c r="U172" i="50"/>
  <c r="V172" i="50" s="1"/>
  <c r="M172" i="50"/>
  <c r="I172" i="50"/>
  <c r="H172" i="50"/>
  <c r="U171" i="50"/>
  <c r="Z171" i="50" s="1"/>
  <c r="I171" i="50"/>
  <c r="H171" i="50"/>
  <c r="M171" i="50" s="1"/>
  <c r="U170" i="50"/>
  <c r="V170" i="50" s="1"/>
  <c r="H170" i="50"/>
  <c r="AA170" i="50" s="1"/>
  <c r="V169" i="50"/>
  <c r="U169" i="50"/>
  <c r="H169" i="50"/>
  <c r="M169" i="50" s="1"/>
  <c r="U168" i="50"/>
  <c r="V168" i="50" s="1"/>
  <c r="H168" i="50"/>
  <c r="AA168" i="50" s="1"/>
  <c r="U167" i="50"/>
  <c r="Z167" i="50" s="1"/>
  <c r="H167" i="50"/>
  <c r="AA167" i="50" s="1"/>
  <c r="U166" i="50"/>
  <c r="Z166" i="50" s="1"/>
  <c r="H166" i="50"/>
  <c r="U165" i="50"/>
  <c r="Z165" i="50" s="1"/>
  <c r="H165" i="50"/>
  <c r="U164" i="50"/>
  <c r="Z164" i="50" s="1"/>
  <c r="M164" i="50"/>
  <c r="H164" i="50"/>
  <c r="U163" i="50"/>
  <c r="H163" i="50"/>
  <c r="U162" i="50"/>
  <c r="Z162" i="50" s="1"/>
  <c r="I162" i="50"/>
  <c r="H162" i="50"/>
  <c r="U161" i="50"/>
  <c r="Z161" i="50" s="1"/>
  <c r="H161" i="50"/>
  <c r="U160" i="50"/>
  <c r="Z160" i="50" s="1"/>
  <c r="M160" i="50"/>
  <c r="H160" i="50"/>
  <c r="I160" i="50" s="1"/>
  <c r="U159" i="50"/>
  <c r="I159" i="50"/>
  <c r="H159" i="50"/>
  <c r="M159" i="50" s="1"/>
  <c r="U158" i="50"/>
  <c r="M158" i="50"/>
  <c r="H158" i="50"/>
  <c r="I158" i="50" s="1"/>
  <c r="U157" i="50"/>
  <c r="V157" i="50" s="1"/>
  <c r="H157" i="50"/>
  <c r="M157" i="50" s="1"/>
  <c r="V156" i="50"/>
  <c r="U156" i="50"/>
  <c r="Z156" i="50" s="1"/>
  <c r="I156" i="50"/>
  <c r="H156" i="50"/>
  <c r="M156" i="50" s="1"/>
  <c r="V155" i="50"/>
  <c r="U155" i="50"/>
  <c r="Z155" i="50" s="1"/>
  <c r="H155" i="50"/>
  <c r="M155" i="50" s="1"/>
  <c r="Z154" i="50"/>
  <c r="V154" i="50"/>
  <c r="U154" i="50"/>
  <c r="H154" i="50"/>
  <c r="AA153" i="50"/>
  <c r="Z153" i="50"/>
  <c r="U153" i="50"/>
  <c r="V153" i="50" s="1"/>
  <c r="H153" i="50"/>
  <c r="Z152" i="50"/>
  <c r="V152" i="50"/>
  <c r="U152" i="50"/>
  <c r="I152" i="50"/>
  <c r="H152" i="50"/>
  <c r="AA152" i="50" s="1"/>
  <c r="U151" i="50"/>
  <c r="V151" i="50" s="1"/>
  <c r="M151" i="50"/>
  <c r="H151" i="50"/>
  <c r="I151" i="50" s="1"/>
  <c r="V150" i="50"/>
  <c r="U150" i="50"/>
  <c r="Z150" i="50" s="1"/>
  <c r="H150" i="50"/>
  <c r="AA150" i="50" s="1"/>
  <c r="U149" i="50"/>
  <c r="M149" i="50"/>
  <c r="H149" i="50"/>
  <c r="I149" i="50" s="1"/>
  <c r="U148" i="50"/>
  <c r="Z148" i="50" s="1"/>
  <c r="H148" i="50"/>
  <c r="I148" i="50" s="1"/>
  <c r="U147" i="50"/>
  <c r="V147" i="50" s="1"/>
  <c r="M147" i="50"/>
  <c r="H147" i="50"/>
  <c r="I147" i="50" s="1"/>
  <c r="U146" i="50"/>
  <c r="Z146" i="50" s="1"/>
  <c r="H146" i="50"/>
  <c r="U145" i="50"/>
  <c r="H145" i="50"/>
  <c r="I145" i="50" s="1"/>
  <c r="U144" i="50"/>
  <c r="AA144" i="50" s="1"/>
  <c r="M144" i="50"/>
  <c r="H144" i="50"/>
  <c r="I144" i="50" s="1"/>
  <c r="Z143" i="50"/>
  <c r="V143" i="50"/>
  <c r="U143" i="50"/>
  <c r="H143" i="50"/>
  <c r="Z142" i="50"/>
  <c r="U142" i="50"/>
  <c r="V142" i="50" s="1"/>
  <c r="H142" i="50"/>
  <c r="M142" i="50" s="1"/>
  <c r="Z141" i="50"/>
  <c r="U141" i="50"/>
  <c r="V141" i="50" s="1"/>
  <c r="H141" i="50"/>
  <c r="U140" i="50"/>
  <c r="AA140" i="50" s="1"/>
  <c r="M140" i="50"/>
  <c r="H140" i="50"/>
  <c r="I140" i="50" s="1"/>
  <c r="Z139" i="50"/>
  <c r="U139" i="50"/>
  <c r="V139" i="50" s="1"/>
  <c r="H139" i="50"/>
  <c r="M139" i="50" s="1"/>
  <c r="V138" i="50"/>
  <c r="U138" i="50"/>
  <c r="Z138" i="50" s="1"/>
  <c r="H138" i="50"/>
  <c r="V137" i="50"/>
  <c r="U137" i="50"/>
  <c r="Z137" i="50" s="1"/>
  <c r="H137" i="50"/>
  <c r="Z136" i="50"/>
  <c r="V136" i="50"/>
  <c r="U136" i="50"/>
  <c r="I136" i="50"/>
  <c r="H136" i="50"/>
  <c r="AA136" i="50" s="1"/>
  <c r="U135" i="50"/>
  <c r="H135" i="50"/>
  <c r="M135" i="50" s="1"/>
  <c r="U134" i="50"/>
  <c r="AA134" i="50" s="1"/>
  <c r="I134" i="50"/>
  <c r="H134" i="50"/>
  <c r="M134" i="50" s="1"/>
  <c r="U133" i="50"/>
  <c r="Z133" i="50" s="1"/>
  <c r="H133" i="50"/>
  <c r="U132" i="50"/>
  <c r="Z132" i="50" s="1"/>
  <c r="H132" i="50"/>
  <c r="U131" i="50"/>
  <c r="Z131" i="50" s="1"/>
  <c r="H131" i="50"/>
  <c r="M131" i="50" s="1"/>
  <c r="U130" i="50"/>
  <c r="Z130" i="50" s="1"/>
  <c r="H130" i="50"/>
  <c r="I130" i="50" s="1"/>
  <c r="V129" i="50"/>
  <c r="U129" i="50"/>
  <c r="Z129" i="50" s="1"/>
  <c r="H129" i="50"/>
  <c r="AA129" i="50" s="1"/>
  <c r="U128" i="50"/>
  <c r="V128" i="50" s="1"/>
  <c r="H128" i="50"/>
  <c r="I128" i="50" s="1"/>
  <c r="U127" i="50"/>
  <c r="H127" i="50"/>
  <c r="M127" i="50" s="1"/>
  <c r="U126" i="50"/>
  <c r="Z126" i="50" s="1"/>
  <c r="H126" i="50"/>
  <c r="U125" i="50"/>
  <c r="V125" i="50" s="1"/>
  <c r="H125" i="50"/>
  <c r="U124" i="50"/>
  <c r="Z124" i="50" s="1"/>
  <c r="H124" i="50"/>
  <c r="V123" i="50"/>
  <c r="U123" i="50"/>
  <c r="Z123" i="50" s="1"/>
  <c r="H123" i="50"/>
  <c r="AA122" i="50"/>
  <c r="Z122" i="50"/>
  <c r="U122" i="50"/>
  <c r="V122" i="50" s="1"/>
  <c r="M122" i="50"/>
  <c r="I122" i="50"/>
  <c r="H122" i="50"/>
  <c r="Z121" i="50"/>
  <c r="V121" i="50"/>
  <c r="U121" i="50"/>
  <c r="H121" i="50"/>
  <c r="AA121" i="50" s="1"/>
  <c r="AA120" i="50"/>
  <c r="Z120" i="50"/>
  <c r="U120" i="50"/>
  <c r="V120" i="50" s="1"/>
  <c r="M120" i="50"/>
  <c r="I120" i="50"/>
  <c r="H120" i="50"/>
  <c r="U119" i="50"/>
  <c r="V119" i="50" s="1"/>
  <c r="H119" i="50"/>
  <c r="V118" i="50"/>
  <c r="U118" i="50"/>
  <c r="Z118" i="50" s="1"/>
  <c r="H118" i="50"/>
  <c r="U117" i="50"/>
  <c r="V117" i="50" s="1"/>
  <c r="M117" i="50"/>
  <c r="H117" i="50"/>
  <c r="I117" i="50" s="1"/>
  <c r="V116" i="50"/>
  <c r="U116" i="50"/>
  <c r="Z116" i="50" s="1"/>
  <c r="H116" i="50"/>
  <c r="I116" i="50" s="1"/>
  <c r="U115" i="50"/>
  <c r="AA115" i="50" s="1"/>
  <c r="M115" i="50"/>
  <c r="H115" i="50"/>
  <c r="I115" i="50" s="1"/>
  <c r="V114" i="50"/>
  <c r="U114" i="50"/>
  <c r="Z114" i="50" s="1"/>
  <c r="H114" i="50"/>
  <c r="Z113" i="50"/>
  <c r="U113" i="50"/>
  <c r="V113" i="50" s="1"/>
  <c r="H113" i="50"/>
  <c r="I113" i="50" s="1"/>
  <c r="Z112" i="50"/>
  <c r="U112" i="50"/>
  <c r="V112" i="50" s="1"/>
  <c r="H112" i="50"/>
  <c r="I112" i="50" s="1"/>
  <c r="U111" i="50"/>
  <c r="H111" i="50"/>
  <c r="M111" i="50" s="1"/>
  <c r="Z110" i="50"/>
  <c r="U110" i="50"/>
  <c r="V110" i="50" s="1"/>
  <c r="H110" i="50"/>
  <c r="AA110" i="50" s="1"/>
  <c r="U109" i="50"/>
  <c r="V109" i="50" s="1"/>
  <c r="I109" i="50"/>
  <c r="H109" i="50"/>
  <c r="AA109" i="50" s="1"/>
  <c r="U108" i="50"/>
  <c r="Z108" i="50" s="1"/>
  <c r="M108" i="50"/>
  <c r="H108" i="50"/>
  <c r="U107" i="50"/>
  <c r="H107" i="50"/>
  <c r="I107" i="50" s="1"/>
  <c r="U106" i="50"/>
  <c r="Z106" i="50" s="1"/>
  <c r="H106" i="50"/>
  <c r="U105" i="50"/>
  <c r="H105" i="50"/>
  <c r="I105" i="50" s="1"/>
  <c r="U104" i="50"/>
  <c r="Z104" i="50" s="1"/>
  <c r="H104" i="50"/>
  <c r="U103" i="50"/>
  <c r="Z103" i="50" s="1"/>
  <c r="H103" i="50"/>
  <c r="I103" i="50" s="1"/>
  <c r="V102" i="50"/>
  <c r="U102" i="50"/>
  <c r="Z102" i="50" s="1"/>
  <c r="H102" i="50"/>
  <c r="U101" i="50"/>
  <c r="V101" i="50" s="1"/>
  <c r="H101" i="50"/>
  <c r="I101" i="50" s="1"/>
  <c r="U100" i="50"/>
  <c r="Z100" i="50" s="1"/>
  <c r="H100" i="50"/>
  <c r="U99" i="50"/>
  <c r="V99" i="50" s="1"/>
  <c r="H99" i="50"/>
  <c r="I99" i="50" s="1"/>
  <c r="U98" i="50"/>
  <c r="Z98" i="50" s="1"/>
  <c r="H98" i="50"/>
  <c r="U97" i="50"/>
  <c r="V97" i="50" s="1"/>
  <c r="H97" i="50"/>
  <c r="I97" i="50" s="1"/>
  <c r="U96" i="50"/>
  <c r="Z96" i="50" s="1"/>
  <c r="H96" i="50"/>
  <c r="Z95" i="50"/>
  <c r="V95" i="50"/>
  <c r="U95" i="50"/>
  <c r="H95" i="50"/>
  <c r="I95" i="50" s="1"/>
  <c r="U94" i="50"/>
  <c r="Z94" i="50" s="1"/>
  <c r="H94" i="50"/>
  <c r="U93" i="50"/>
  <c r="V93" i="50" s="1"/>
  <c r="H93" i="50"/>
  <c r="I93" i="50" s="1"/>
  <c r="U92" i="50"/>
  <c r="Z92" i="50" s="1"/>
  <c r="H92" i="50"/>
  <c r="U91" i="50"/>
  <c r="H91" i="50"/>
  <c r="I91" i="50" s="1"/>
  <c r="U90" i="50"/>
  <c r="Z90" i="50" s="1"/>
  <c r="H90" i="50"/>
  <c r="U89" i="50"/>
  <c r="H89" i="50"/>
  <c r="I89" i="50" s="1"/>
  <c r="V88" i="50"/>
  <c r="U88" i="50"/>
  <c r="Z88" i="50" s="1"/>
  <c r="H88" i="50"/>
  <c r="I88" i="50" s="1"/>
  <c r="U87" i="50"/>
  <c r="Z87" i="50" s="1"/>
  <c r="H87" i="50"/>
  <c r="I87" i="50" s="1"/>
  <c r="U86" i="50"/>
  <c r="Z86" i="50" s="1"/>
  <c r="H86" i="50"/>
  <c r="U85" i="50"/>
  <c r="V85" i="50" s="1"/>
  <c r="H85" i="50"/>
  <c r="I85" i="50" s="1"/>
  <c r="U84" i="50"/>
  <c r="Z84" i="50" s="1"/>
  <c r="H84" i="50"/>
  <c r="U83" i="50"/>
  <c r="V83" i="50" s="1"/>
  <c r="H83" i="50"/>
  <c r="I83" i="50" s="1"/>
  <c r="U82" i="50"/>
  <c r="Z82" i="50" s="1"/>
  <c r="H82" i="50"/>
  <c r="Z81" i="50"/>
  <c r="U81" i="50"/>
  <c r="V81" i="50" s="1"/>
  <c r="H81" i="50"/>
  <c r="I81" i="50" s="1"/>
  <c r="V80" i="50"/>
  <c r="U80" i="50"/>
  <c r="Z80" i="50" s="1"/>
  <c r="H80" i="50"/>
  <c r="AA80" i="50" s="1"/>
  <c r="U79" i="50"/>
  <c r="Z79" i="50" s="1"/>
  <c r="H79" i="50"/>
  <c r="I79" i="50" s="1"/>
  <c r="U78" i="50"/>
  <c r="Z78" i="50" s="1"/>
  <c r="H78" i="50"/>
  <c r="AA78" i="50" s="1"/>
  <c r="U77" i="50"/>
  <c r="H77" i="50"/>
  <c r="I77" i="50" s="1"/>
  <c r="U76" i="50"/>
  <c r="Z76" i="50" s="1"/>
  <c r="M76" i="50"/>
  <c r="I76" i="50"/>
  <c r="H76" i="50"/>
  <c r="U75" i="50"/>
  <c r="H75" i="50"/>
  <c r="I75" i="50" s="1"/>
  <c r="V74" i="50"/>
  <c r="U74" i="50"/>
  <c r="Z74" i="50" s="1"/>
  <c r="H74" i="50"/>
  <c r="AA74" i="50" s="1"/>
  <c r="U73" i="50"/>
  <c r="AA73" i="50" s="1"/>
  <c r="H73" i="50"/>
  <c r="I73" i="50" s="1"/>
  <c r="U72" i="50"/>
  <c r="Z72" i="50" s="1"/>
  <c r="H72" i="50"/>
  <c r="U71" i="50"/>
  <c r="Z71" i="50" s="1"/>
  <c r="H71" i="50"/>
  <c r="I71" i="50" s="1"/>
  <c r="U70" i="50"/>
  <c r="Z70" i="50" s="1"/>
  <c r="H70" i="50"/>
  <c r="U69" i="50"/>
  <c r="V69" i="50" s="1"/>
  <c r="H69" i="50"/>
  <c r="I69" i="50" s="1"/>
  <c r="U68" i="50"/>
  <c r="Z68" i="50" s="1"/>
  <c r="H68" i="50"/>
  <c r="U67" i="50"/>
  <c r="V67" i="50" s="1"/>
  <c r="H67" i="50"/>
  <c r="I67" i="50" s="1"/>
  <c r="V66" i="50"/>
  <c r="U66" i="50"/>
  <c r="Z66" i="50" s="1"/>
  <c r="H66" i="50"/>
  <c r="AA66" i="50" s="1"/>
  <c r="AA65" i="50"/>
  <c r="U65" i="50"/>
  <c r="Z65" i="50" s="1"/>
  <c r="H65" i="50"/>
  <c r="I65" i="50" s="1"/>
  <c r="U64" i="50"/>
  <c r="Z64" i="50" s="1"/>
  <c r="H64" i="50"/>
  <c r="AA64" i="50" s="1"/>
  <c r="U63" i="50"/>
  <c r="AA63" i="50" s="1"/>
  <c r="H63" i="50"/>
  <c r="I63" i="50" s="1"/>
  <c r="U62" i="50"/>
  <c r="Z62" i="50" s="1"/>
  <c r="H62" i="50"/>
  <c r="U61" i="50"/>
  <c r="V61" i="50" s="1"/>
  <c r="H61" i="50"/>
  <c r="I61" i="50" s="1"/>
  <c r="V60" i="50"/>
  <c r="U60" i="50"/>
  <c r="Z60" i="50" s="1"/>
  <c r="H60" i="50"/>
  <c r="AA60" i="50" s="1"/>
  <c r="U59" i="50"/>
  <c r="H59" i="50"/>
  <c r="I59" i="50" s="1"/>
  <c r="U58" i="50"/>
  <c r="Z58" i="50" s="1"/>
  <c r="M58" i="50"/>
  <c r="H58" i="50"/>
  <c r="U57" i="50"/>
  <c r="H57" i="50"/>
  <c r="I57" i="50" s="1"/>
  <c r="V56" i="50"/>
  <c r="U56" i="50"/>
  <c r="Z56" i="50" s="1"/>
  <c r="H56" i="50"/>
  <c r="U55" i="50"/>
  <c r="Z55" i="50" s="1"/>
  <c r="H55" i="50"/>
  <c r="I55" i="50" s="1"/>
  <c r="U54" i="50"/>
  <c r="Z54" i="50" s="1"/>
  <c r="H54" i="50"/>
  <c r="AA53" i="50"/>
  <c r="U53" i="50"/>
  <c r="V53" i="50" s="1"/>
  <c r="H53" i="50"/>
  <c r="I53" i="50" s="1"/>
  <c r="V52" i="50"/>
  <c r="U52" i="50"/>
  <c r="Z52" i="50" s="1"/>
  <c r="H52" i="50"/>
  <c r="U51" i="50"/>
  <c r="H51" i="50"/>
  <c r="U50" i="50"/>
  <c r="Z50" i="50" s="1"/>
  <c r="H50" i="50"/>
  <c r="U49" i="50"/>
  <c r="V49" i="50" s="1"/>
  <c r="H49" i="50"/>
  <c r="U48" i="50"/>
  <c r="Z48" i="50" s="1"/>
  <c r="H48" i="50"/>
  <c r="U47" i="50"/>
  <c r="Z47" i="50" s="1"/>
  <c r="H47" i="50"/>
  <c r="U46" i="50"/>
  <c r="Z46" i="50" s="1"/>
  <c r="H46" i="50"/>
  <c r="I46" i="50" s="1"/>
  <c r="AA45" i="50"/>
  <c r="Z45" i="50"/>
  <c r="U45" i="50"/>
  <c r="V45" i="50" s="1"/>
  <c r="H45" i="50"/>
  <c r="U44" i="50"/>
  <c r="H44" i="50"/>
  <c r="M44" i="50" s="1"/>
  <c r="U43" i="50"/>
  <c r="Z43" i="50" s="1"/>
  <c r="H43" i="50"/>
  <c r="AA43" i="50" s="1"/>
  <c r="U42" i="50"/>
  <c r="Z42" i="50" s="1"/>
  <c r="H42" i="50"/>
  <c r="M42" i="50" s="1"/>
  <c r="U41" i="50"/>
  <c r="V41" i="50" s="1"/>
  <c r="H41" i="50"/>
  <c r="M41" i="50" s="1"/>
  <c r="U40" i="50"/>
  <c r="Z40" i="50" s="1"/>
  <c r="H40" i="50"/>
  <c r="I40" i="50" s="1"/>
  <c r="U39" i="50"/>
  <c r="H39" i="50"/>
  <c r="M39" i="50" s="1"/>
  <c r="U38" i="50"/>
  <c r="V38" i="50" s="1"/>
  <c r="H38" i="50"/>
  <c r="M38" i="50" s="1"/>
  <c r="U37" i="50"/>
  <c r="Z37" i="50" s="1"/>
  <c r="H37" i="50"/>
  <c r="M37" i="50" s="1"/>
  <c r="Z36" i="50"/>
  <c r="V36" i="50"/>
  <c r="U36" i="50"/>
  <c r="H36" i="50"/>
  <c r="U35" i="50"/>
  <c r="V35" i="50" s="1"/>
  <c r="H35" i="50"/>
  <c r="M35" i="50" s="1"/>
  <c r="U34" i="50"/>
  <c r="V34" i="50" s="1"/>
  <c r="H34" i="50"/>
  <c r="AA34" i="50" s="1"/>
  <c r="U33" i="50"/>
  <c r="V33" i="50" s="1"/>
  <c r="H33" i="50"/>
  <c r="M33" i="50" s="1"/>
  <c r="U32" i="50"/>
  <c r="V32" i="50" s="1"/>
  <c r="H32" i="50"/>
  <c r="U31" i="50"/>
  <c r="Z31" i="50" s="1"/>
  <c r="H31" i="50"/>
  <c r="U30" i="50"/>
  <c r="Z30" i="50" s="1"/>
  <c r="H30" i="50"/>
  <c r="I30" i="50" s="1"/>
  <c r="U29" i="50"/>
  <c r="Z29" i="50" s="1"/>
  <c r="H29" i="50"/>
  <c r="I29" i="50" s="1"/>
  <c r="U28" i="50"/>
  <c r="Z28" i="50" s="1"/>
  <c r="H28" i="50"/>
  <c r="U27" i="50"/>
  <c r="Z27" i="50" s="1"/>
  <c r="H27" i="50"/>
  <c r="U26" i="50"/>
  <c r="Z26" i="50" s="1"/>
  <c r="H26" i="50"/>
  <c r="I26" i="50" s="1"/>
  <c r="U25" i="50"/>
  <c r="AA25" i="50" s="1"/>
  <c r="I25" i="50"/>
  <c r="H25" i="50"/>
  <c r="M25" i="50" s="1"/>
  <c r="U24" i="50"/>
  <c r="Z24" i="50" s="1"/>
  <c r="M24" i="50"/>
  <c r="H24" i="50"/>
  <c r="I24" i="50" s="1"/>
  <c r="U23" i="50"/>
  <c r="Z23" i="50" s="1"/>
  <c r="H23" i="50"/>
  <c r="M23" i="50" s="1"/>
  <c r="U22" i="50"/>
  <c r="V22" i="50" s="1"/>
  <c r="H22" i="50"/>
  <c r="M22" i="50" s="1"/>
  <c r="U21" i="50"/>
  <c r="Z21" i="50" s="1"/>
  <c r="H21" i="50"/>
  <c r="M21" i="50" s="1"/>
  <c r="U20" i="50"/>
  <c r="Z20" i="50" s="1"/>
  <c r="H20" i="50"/>
  <c r="U19" i="50"/>
  <c r="V19" i="50" s="1"/>
  <c r="H19" i="50"/>
  <c r="M19" i="50" s="1"/>
  <c r="Z18" i="50"/>
  <c r="U18" i="50"/>
  <c r="V18" i="50" s="1"/>
  <c r="H18" i="50"/>
  <c r="U17" i="50"/>
  <c r="V17" i="50" s="1"/>
  <c r="H17" i="50"/>
  <c r="U16" i="50"/>
  <c r="V16" i="50" s="1"/>
  <c r="H16" i="50"/>
  <c r="U15" i="50"/>
  <c r="Z15" i="50" s="1"/>
  <c r="H15" i="50"/>
  <c r="I15" i="50" s="1"/>
  <c r="U14" i="50"/>
  <c r="Z14" i="50" s="1"/>
  <c r="H14" i="50"/>
  <c r="U13" i="50"/>
  <c r="H13" i="50"/>
  <c r="I13" i="50" s="1"/>
  <c r="U12" i="50"/>
  <c r="H12" i="50"/>
  <c r="U11" i="50"/>
  <c r="Z11" i="50" s="1"/>
  <c r="H11" i="50"/>
  <c r="U10" i="50"/>
  <c r="Z10" i="50" s="1"/>
  <c r="H10" i="50"/>
  <c r="M10" i="50" s="1"/>
  <c r="U9" i="50"/>
  <c r="Z9" i="50" s="1"/>
  <c r="H9" i="50"/>
  <c r="M9" i="50" s="1"/>
  <c r="U8" i="50"/>
  <c r="Z8" i="50" s="1"/>
  <c r="H8" i="50"/>
  <c r="I8" i="50" s="1"/>
  <c r="U7" i="50"/>
  <c r="V7" i="50" s="1"/>
  <c r="H7" i="50"/>
  <c r="M7" i="50" s="1"/>
  <c r="U6" i="50"/>
  <c r="V6" i="50" s="1"/>
  <c r="H6" i="50"/>
  <c r="M6" i="50" s="1"/>
  <c r="V5" i="50"/>
  <c r="U5" i="50"/>
  <c r="Z5" i="50" s="1"/>
  <c r="H5" i="50"/>
  <c r="M5" i="50" s="1"/>
  <c r="AR4" i="50"/>
  <c r="AS4" i="50" s="1"/>
  <c r="AT4" i="50" s="1"/>
  <c r="AU4" i="50" s="1"/>
  <c r="AV4" i="50" s="1"/>
  <c r="AD4" i="50"/>
  <c r="AE4" i="50" s="1"/>
  <c r="AF4" i="50" s="1"/>
  <c r="AG4" i="50" s="1"/>
  <c r="AH4" i="50" s="1"/>
  <c r="AK4" i="50" s="1"/>
  <c r="U4" i="50"/>
  <c r="V4" i="50" s="1"/>
  <c r="H4" i="50"/>
  <c r="I4" i="50" s="1"/>
  <c r="U369" i="52"/>
  <c r="AA369" i="52" s="1"/>
  <c r="N369" i="52"/>
  <c r="H369" i="52"/>
  <c r="I369" i="52" s="1"/>
  <c r="A369" i="52"/>
  <c r="U368" i="52"/>
  <c r="V368" i="52" s="1"/>
  <c r="H368" i="52"/>
  <c r="I368" i="52" s="1"/>
  <c r="U367" i="52"/>
  <c r="V367" i="52" s="1"/>
  <c r="H367" i="52"/>
  <c r="I367" i="52" s="1"/>
  <c r="U366" i="52"/>
  <c r="V366" i="52" s="1"/>
  <c r="H366" i="52"/>
  <c r="I366" i="52" s="1"/>
  <c r="U365" i="52"/>
  <c r="V365" i="52" s="1"/>
  <c r="H365" i="52"/>
  <c r="I365" i="52" s="1"/>
  <c r="U364" i="52"/>
  <c r="V364" i="52" s="1"/>
  <c r="H364" i="52"/>
  <c r="I364" i="52" s="1"/>
  <c r="U363" i="52"/>
  <c r="V363" i="52" s="1"/>
  <c r="H363" i="52"/>
  <c r="I363" i="52" s="1"/>
  <c r="U362" i="52"/>
  <c r="V362" i="52" s="1"/>
  <c r="H362" i="52"/>
  <c r="I362" i="52" s="1"/>
  <c r="U361" i="52"/>
  <c r="V361" i="52" s="1"/>
  <c r="H361" i="52"/>
  <c r="I361" i="52" s="1"/>
  <c r="U360" i="52"/>
  <c r="V360" i="52" s="1"/>
  <c r="H360" i="52"/>
  <c r="I360" i="52" s="1"/>
  <c r="U359" i="52"/>
  <c r="V359" i="52" s="1"/>
  <c r="H359" i="52"/>
  <c r="I359" i="52" s="1"/>
  <c r="U358" i="52"/>
  <c r="V358" i="52" s="1"/>
  <c r="H358" i="52"/>
  <c r="I358" i="52" s="1"/>
  <c r="U357" i="52"/>
  <c r="V357" i="52" s="1"/>
  <c r="H357" i="52"/>
  <c r="I357" i="52" s="1"/>
  <c r="U356" i="52"/>
  <c r="V356" i="52" s="1"/>
  <c r="H356" i="52"/>
  <c r="I356" i="52" s="1"/>
  <c r="U355" i="52"/>
  <c r="V355" i="52" s="1"/>
  <c r="H355" i="52"/>
  <c r="I355" i="52" s="1"/>
  <c r="U354" i="52"/>
  <c r="V354" i="52" s="1"/>
  <c r="H354" i="52"/>
  <c r="I354" i="52" s="1"/>
  <c r="U353" i="52"/>
  <c r="V353" i="52" s="1"/>
  <c r="H353" i="52"/>
  <c r="I353" i="52" s="1"/>
  <c r="U352" i="52"/>
  <c r="V352" i="52" s="1"/>
  <c r="H352" i="52"/>
  <c r="I352" i="52" s="1"/>
  <c r="U351" i="52"/>
  <c r="V351" i="52" s="1"/>
  <c r="H351" i="52"/>
  <c r="I351" i="52" s="1"/>
  <c r="U350" i="52"/>
  <c r="V350" i="52" s="1"/>
  <c r="H350" i="52"/>
  <c r="I350" i="52" s="1"/>
  <c r="U349" i="52"/>
  <c r="V349" i="52" s="1"/>
  <c r="H349" i="52"/>
  <c r="I349" i="52" s="1"/>
  <c r="U348" i="52"/>
  <c r="V348" i="52" s="1"/>
  <c r="H348" i="52"/>
  <c r="I348" i="52" s="1"/>
  <c r="U347" i="52"/>
  <c r="V347" i="52" s="1"/>
  <c r="H347" i="52"/>
  <c r="I347" i="52" s="1"/>
  <c r="U346" i="52"/>
  <c r="V346" i="52" s="1"/>
  <c r="H346" i="52"/>
  <c r="I346" i="52" s="1"/>
  <c r="U345" i="52"/>
  <c r="V345" i="52" s="1"/>
  <c r="H345" i="52"/>
  <c r="I345" i="52" s="1"/>
  <c r="U344" i="52"/>
  <c r="V344" i="52" s="1"/>
  <c r="H344" i="52"/>
  <c r="I344" i="52" s="1"/>
  <c r="Z343" i="52"/>
  <c r="U343" i="52"/>
  <c r="V343" i="52" s="1"/>
  <c r="H343" i="52"/>
  <c r="U342" i="52"/>
  <c r="I342" i="52"/>
  <c r="H342" i="52"/>
  <c r="M342" i="52" s="1"/>
  <c r="U341" i="52"/>
  <c r="V341" i="52" s="1"/>
  <c r="I341" i="52"/>
  <c r="H341" i="52"/>
  <c r="U340" i="52"/>
  <c r="I340" i="52"/>
  <c r="H340" i="52"/>
  <c r="M340" i="52" s="1"/>
  <c r="U339" i="52"/>
  <c r="V339" i="52" s="1"/>
  <c r="H339" i="52"/>
  <c r="U338" i="52"/>
  <c r="AA338" i="52" s="1"/>
  <c r="M338" i="52"/>
  <c r="H338" i="52"/>
  <c r="I338" i="52" s="1"/>
  <c r="Z337" i="52"/>
  <c r="U337" i="52"/>
  <c r="V337" i="52" s="1"/>
  <c r="H337" i="52"/>
  <c r="U336" i="52"/>
  <c r="M336" i="52"/>
  <c r="H336" i="52"/>
  <c r="I336" i="52" s="1"/>
  <c r="U335" i="52"/>
  <c r="V335" i="52" s="1"/>
  <c r="H335" i="52"/>
  <c r="U334" i="52"/>
  <c r="I334" i="52"/>
  <c r="H334" i="52"/>
  <c r="M334" i="52" s="1"/>
  <c r="U333" i="52"/>
  <c r="I333" i="52"/>
  <c r="H333" i="52"/>
  <c r="M333" i="52" s="1"/>
  <c r="U332" i="52"/>
  <c r="Z332" i="52" s="1"/>
  <c r="M332" i="52"/>
  <c r="I332" i="52"/>
  <c r="H332" i="52"/>
  <c r="Z331" i="52"/>
  <c r="U331" i="52"/>
  <c r="V331" i="52" s="1"/>
  <c r="H331" i="52"/>
  <c r="Z330" i="52"/>
  <c r="V330" i="52"/>
  <c r="U330" i="52"/>
  <c r="I330" i="52"/>
  <c r="H330" i="52"/>
  <c r="AA330" i="52" s="1"/>
  <c r="U329" i="52"/>
  <c r="V329" i="52" s="1"/>
  <c r="I329" i="52"/>
  <c r="H329" i="52"/>
  <c r="M329" i="52" s="1"/>
  <c r="U328" i="52"/>
  <c r="M328" i="52"/>
  <c r="H328" i="52"/>
  <c r="I328" i="52" s="1"/>
  <c r="U327" i="52"/>
  <c r="M327" i="52"/>
  <c r="H327" i="52"/>
  <c r="I327" i="52" s="1"/>
  <c r="U326" i="52"/>
  <c r="V326" i="52" s="1"/>
  <c r="H326" i="52"/>
  <c r="V325" i="52"/>
  <c r="U325" i="52"/>
  <c r="Z325" i="52" s="1"/>
  <c r="H325" i="52"/>
  <c r="M325" i="52" s="1"/>
  <c r="U324" i="52"/>
  <c r="V324" i="52" s="1"/>
  <c r="M324" i="52"/>
  <c r="I324" i="52"/>
  <c r="H324" i="52"/>
  <c r="V323" i="52"/>
  <c r="U323" i="52"/>
  <c r="Z323" i="52" s="1"/>
  <c r="H323" i="52"/>
  <c r="I323" i="52" s="1"/>
  <c r="Z322" i="52"/>
  <c r="V322" i="52"/>
  <c r="U322" i="52"/>
  <c r="H322" i="52"/>
  <c r="AA321" i="52"/>
  <c r="Z321" i="52"/>
  <c r="U321" i="52"/>
  <c r="V321" i="52" s="1"/>
  <c r="I321" i="52"/>
  <c r="H321" i="52"/>
  <c r="M321" i="52" s="1"/>
  <c r="U320" i="52"/>
  <c r="I320" i="52"/>
  <c r="H320" i="52"/>
  <c r="M320" i="52" s="1"/>
  <c r="V319" i="52"/>
  <c r="U319" i="52"/>
  <c r="Z319" i="52" s="1"/>
  <c r="H319" i="52"/>
  <c r="AA319" i="52" s="1"/>
  <c r="U318" i="52"/>
  <c r="Z318" i="52" s="1"/>
  <c r="M318" i="52"/>
  <c r="H318" i="52"/>
  <c r="I318" i="52" s="1"/>
  <c r="V317" i="52"/>
  <c r="U317" i="52"/>
  <c r="Z317" i="52" s="1"/>
  <c r="H317" i="52"/>
  <c r="U316" i="52"/>
  <c r="Z316" i="52" s="1"/>
  <c r="M316" i="52"/>
  <c r="I316" i="52"/>
  <c r="H316" i="52"/>
  <c r="Z315" i="52"/>
  <c r="V315" i="52"/>
  <c r="U315" i="52"/>
  <c r="H315" i="52"/>
  <c r="M315" i="52" s="1"/>
  <c r="U314" i="52"/>
  <c r="M314" i="52"/>
  <c r="H314" i="52"/>
  <c r="I314" i="52" s="1"/>
  <c r="Z313" i="52"/>
  <c r="V313" i="52"/>
  <c r="U313" i="52"/>
  <c r="H313" i="52"/>
  <c r="Z312" i="52"/>
  <c r="V312" i="52"/>
  <c r="U312" i="52"/>
  <c r="H312" i="52"/>
  <c r="Z311" i="52"/>
  <c r="U311" i="52"/>
  <c r="V311" i="52" s="1"/>
  <c r="H311" i="52"/>
  <c r="M311" i="52" s="1"/>
  <c r="V310" i="52"/>
  <c r="U310" i="52"/>
  <c r="Z310" i="52" s="1"/>
  <c r="H310" i="52"/>
  <c r="M310" i="52" s="1"/>
  <c r="Z309" i="52"/>
  <c r="U309" i="52"/>
  <c r="V309" i="52" s="1"/>
  <c r="H309" i="52"/>
  <c r="M309" i="52" s="1"/>
  <c r="U308" i="52"/>
  <c r="Z308" i="52" s="1"/>
  <c r="H308" i="52"/>
  <c r="M308" i="52" s="1"/>
  <c r="V307" i="52"/>
  <c r="U307" i="52"/>
  <c r="Z307" i="52" s="1"/>
  <c r="H307" i="52"/>
  <c r="I307" i="52" s="1"/>
  <c r="U306" i="52"/>
  <c r="V306" i="52" s="1"/>
  <c r="H306" i="52"/>
  <c r="V305" i="52"/>
  <c r="U305" i="52"/>
  <c r="Z305" i="52" s="1"/>
  <c r="H305" i="52"/>
  <c r="M305" i="52" s="1"/>
  <c r="U304" i="52"/>
  <c r="V304" i="52" s="1"/>
  <c r="M304" i="52"/>
  <c r="I304" i="52"/>
  <c r="H304" i="52"/>
  <c r="V303" i="52"/>
  <c r="U303" i="52"/>
  <c r="Z303" i="52" s="1"/>
  <c r="H303" i="52"/>
  <c r="I303" i="52" s="1"/>
  <c r="V302" i="52"/>
  <c r="U302" i="52"/>
  <c r="Z302" i="52" s="1"/>
  <c r="H302" i="52"/>
  <c r="Z301" i="52"/>
  <c r="V301" i="52"/>
  <c r="U301" i="52"/>
  <c r="H301" i="52"/>
  <c r="M301" i="52" s="1"/>
  <c r="U300" i="52"/>
  <c r="H300" i="52"/>
  <c r="I300" i="52" s="1"/>
  <c r="Z299" i="52"/>
  <c r="U299" i="52"/>
  <c r="V299" i="52" s="1"/>
  <c r="H299" i="52"/>
  <c r="M299" i="52" s="1"/>
  <c r="Z298" i="52"/>
  <c r="U298" i="52"/>
  <c r="V298" i="52" s="1"/>
  <c r="I298" i="52"/>
  <c r="H298" i="52"/>
  <c r="M298" i="52" s="1"/>
  <c r="U297" i="52"/>
  <c r="Z297" i="52" s="1"/>
  <c r="H297" i="52"/>
  <c r="U296" i="52"/>
  <c r="Z296" i="52" s="1"/>
  <c r="H296" i="52"/>
  <c r="V295" i="52"/>
  <c r="U295" i="52"/>
  <c r="Z295" i="52" s="1"/>
  <c r="H295" i="52"/>
  <c r="M295" i="52" s="1"/>
  <c r="V294" i="52"/>
  <c r="U294" i="52"/>
  <c r="Z294" i="52" s="1"/>
  <c r="H294" i="52"/>
  <c r="I294" i="52" s="1"/>
  <c r="Z293" i="52"/>
  <c r="U293" i="52"/>
  <c r="V293" i="52" s="1"/>
  <c r="H293" i="52"/>
  <c r="M293" i="52" s="1"/>
  <c r="Z292" i="52"/>
  <c r="U292" i="52"/>
  <c r="V292" i="52" s="1"/>
  <c r="H292" i="52"/>
  <c r="Z291" i="52"/>
  <c r="V291" i="52"/>
  <c r="U291" i="52"/>
  <c r="H291" i="52"/>
  <c r="U290" i="52"/>
  <c r="H290" i="52"/>
  <c r="U289" i="52"/>
  <c r="Z289" i="52" s="1"/>
  <c r="H289" i="52"/>
  <c r="U288" i="52"/>
  <c r="Z288" i="52" s="1"/>
  <c r="H288" i="52"/>
  <c r="U287" i="52"/>
  <c r="Z287" i="52" s="1"/>
  <c r="H287" i="52"/>
  <c r="M287" i="52" s="1"/>
  <c r="U286" i="52"/>
  <c r="Z286" i="52" s="1"/>
  <c r="H286" i="52"/>
  <c r="AA286" i="52" s="1"/>
  <c r="Z285" i="52"/>
  <c r="U285" i="52"/>
  <c r="V285" i="52" s="1"/>
  <c r="H285" i="52"/>
  <c r="U284" i="52"/>
  <c r="V284" i="52" s="1"/>
  <c r="H284" i="52"/>
  <c r="M284" i="52" s="1"/>
  <c r="V283" i="52"/>
  <c r="U283" i="52"/>
  <c r="Z283" i="52" s="1"/>
  <c r="H283" i="52"/>
  <c r="U282" i="52"/>
  <c r="V282" i="52" s="1"/>
  <c r="M282" i="52"/>
  <c r="I282" i="52"/>
  <c r="H282" i="52"/>
  <c r="Z281" i="52"/>
  <c r="V281" i="52"/>
  <c r="U281" i="52"/>
  <c r="H281" i="52"/>
  <c r="M281" i="52" s="1"/>
  <c r="V280" i="52"/>
  <c r="U280" i="52"/>
  <c r="Z280" i="52" s="1"/>
  <c r="H280" i="52"/>
  <c r="M280" i="52" s="1"/>
  <c r="Z279" i="52"/>
  <c r="U279" i="52"/>
  <c r="V279" i="52" s="1"/>
  <c r="H279" i="52"/>
  <c r="Z278" i="52"/>
  <c r="U278" i="52"/>
  <c r="V278" i="52" s="1"/>
  <c r="H278" i="52"/>
  <c r="U277" i="52"/>
  <c r="AA277" i="52" s="1"/>
  <c r="I277" i="52"/>
  <c r="H277" i="52"/>
  <c r="M277" i="52" s="1"/>
  <c r="U276" i="52"/>
  <c r="Z276" i="52" s="1"/>
  <c r="H276" i="52"/>
  <c r="U275" i="52"/>
  <c r="Z275" i="52" s="1"/>
  <c r="I275" i="52"/>
  <c r="H275" i="52"/>
  <c r="U274" i="52"/>
  <c r="M274" i="52"/>
  <c r="H274" i="52"/>
  <c r="I274" i="52" s="1"/>
  <c r="U273" i="52"/>
  <c r="Z273" i="52" s="1"/>
  <c r="H273" i="52"/>
  <c r="U272" i="52"/>
  <c r="V272" i="52" s="1"/>
  <c r="M272" i="52"/>
  <c r="I272" i="52"/>
  <c r="H272" i="52"/>
  <c r="Z271" i="52"/>
  <c r="V271" i="52"/>
  <c r="U271" i="52"/>
  <c r="H271" i="52"/>
  <c r="M271" i="52" s="1"/>
  <c r="U270" i="52"/>
  <c r="H270" i="52"/>
  <c r="M270" i="52" s="1"/>
  <c r="V269" i="52"/>
  <c r="U269" i="52"/>
  <c r="Z269" i="52" s="1"/>
  <c r="H269" i="52"/>
  <c r="M269" i="52" s="1"/>
  <c r="U268" i="52"/>
  <c r="V268" i="52" s="1"/>
  <c r="H268" i="52"/>
  <c r="V267" i="52"/>
  <c r="U267" i="52"/>
  <c r="Z267" i="52" s="1"/>
  <c r="H267" i="52"/>
  <c r="AA267" i="52" s="1"/>
  <c r="U266" i="52"/>
  <c r="H266" i="52"/>
  <c r="U265" i="52"/>
  <c r="H265" i="52"/>
  <c r="U264" i="52"/>
  <c r="M264" i="52"/>
  <c r="I264" i="52"/>
  <c r="H264" i="52"/>
  <c r="U263" i="52"/>
  <c r="Z263" i="52" s="1"/>
  <c r="H263" i="52"/>
  <c r="U262" i="52"/>
  <c r="Z262" i="52" s="1"/>
  <c r="H262" i="52"/>
  <c r="U261" i="52"/>
  <c r="I261" i="52"/>
  <c r="H261" i="52"/>
  <c r="U260" i="52"/>
  <c r="H260" i="52"/>
  <c r="M260" i="52" s="1"/>
  <c r="Z259" i="52"/>
  <c r="U259" i="52"/>
  <c r="V259" i="52" s="1"/>
  <c r="H259" i="52"/>
  <c r="U258" i="52"/>
  <c r="V258" i="52" s="1"/>
  <c r="H258" i="52"/>
  <c r="Z257" i="52"/>
  <c r="V257" i="52"/>
  <c r="U257" i="52"/>
  <c r="H257" i="52"/>
  <c r="M257" i="52" s="1"/>
  <c r="U256" i="52"/>
  <c r="Z256" i="52" s="1"/>
  <c r="M256" i="52"/>
  <c r="H256" i="52"/>
  <c r="I256" i="52" s="1"/>
  <c r="Z255" i="52"/>
  <c r="V255" i="52"/>
  <c r="U255" i="52"/>
  <c r="H255" i="52"/>
  <c r="I255" i="52" s="1"/>
  <c r="Z254" i="52"/>
  <c r="U254" i="52"/>
  <c r="V254" i="52" s="1"/>
  <c r="I254" i="52"/>
  <c r="H254" i="52"/>
  <c r="AA254" i="52" s="1"/>
  <c r="V253" i="52"/>
  <c r="U253" i="52"/>
  <c r="Z253" i="52" s="1"/>
  <c r="H253" i="52"/>
  <c r="M253" i="52" s="1"/>
  <c r="V252" i="52"/>
  <c r="U252" i="52"/>
  <c r="Z252" i="52" s="1"/>
  <c r="H252" i="52"/>
  <c r="I252" i="52" s="1"/>
  <c r="AA251" i="52"/>
  <c r="Z251" i="52"/>
  <c r="U251" i="52"/>
  <c r="V251" i="52" s="1"/>
  <c r="I251" i="52"/>
  <c r="H251" i="52"/>
  <c r="M251" i="52" s="1"/>
  <c r="U250" i="52"/>
  <c r="Z250" i="52" s="1"/>
  <c r="M250" i="52"/>
  <c r="I250" i="52"/>
  <c r="H250" i="52"/>
  <c r="V249" i="52"/>
  <c r="U249" i="52"/>
  <c r="Z249" i="52" s="1"/>
  <c r="H249" i="52"/>
  <c r="V248" i="52"/>
  <c r="U248" i="52"/>
  <c r="Z248" i="52" s="1"/>
  <c r="H248" i="52"/>
  <c r="Z247" i="52"/>
  <c r="V247" i="52"/>
  <c r="U247" i="52"/>
  <c r="H247" i="52"/>
  <c r="M247" i="52" s="1"/>
  <c r="U246" i="52"/>
  <c r="H246" i="52"/>
  <c r="M246" i="52" s="1"/>
  <c r="V245" i="52"/>
  <c r="U245" i="52"/>
  <c r="Z245" i="52" s="1"/>
  <c r="H245" i="52"/>
  <c r="U244" i="52"/>
  <c r="V244" i="52" s="1"/>
  <c r="H244" i="52"/>
  <c r="M244" i="52" s="1"/>
  <c r="U243" i="52"/>
  <c r="Z243" i="52" s="1"/>
  <c r="H243" i="52"/>
  <c r="U242" i="52"/>
  <c r="V242" i="52" s="1"/>
  <c r="H242" i="52"/>
  <c r="Z241" i="52"/>
  <c r="U241" i="52"/>
  <c r="V241" i="52" s="1"/>
  <c r="H241" i="52"/>
  <c r="M241" i="52" s="1"/>
  <c r="V240" i="52"/>
  <c r="U240" i="52"/>
  <c r="Z240" i="52" s="1"/>
  <c r="I240" i="52"/>
  <c r="H240" i="52"/>
  <c r="M240" i="52" s="1"/>
  <c r="U239" i="52"/>
  <c r="Z239" i="52" s="1"/>
  <c r="I239" i="52"/>
  <c r="H239" i="52"/>
  <c r="V238" i="52"/>
  <c r="U238" i="52"/>
  <c r="Z238" i="52" s="1"/>
  <c r="H238" i="52"/>
  <c r="AA237" i="52"/>
  <c r="Z237" i="52"/>
  <c r="U237" i="52"/>
  <c r="V237" i="52" s="1"/>
  <c r="I237" i="52"/>
  <c r="H237" i="52"/>
  <c r="M237" i="52" s="1"/>
  <c r="U236" i="52"/>
  <c r="Z236" i="52" s="1"/>
  <c r="I236" i="52"/>
  <c r="H236" i="52"/>
  <c r="AA236" i="52" s="1"/>
  <c r="V235" i="52"/>
  <c r="U235" i="52"/>
  <c r="Z235" i="52" s="1"/>
  <c r="H235" i="52"/>
  <c r="M235" i="52" s="1"/>
  <c r="U234" i="52"/>
  <c r="V234" i="52" s="1"/>
  <c r="M234" i="52"/>
  <c r="I234" i="52"/>
  <c r="H234" i="52"/>
  <c r="V233" i="52"/>
  <c r="U233" i="52"/>
  <c r="Z233" i="52" s="1"/>
  <c r="H233" i="52"/>
  <c r="V232" i="52"/>
  <c r="U232" i="52"/>
  <c r="Z232" i="52" s="1"/>
  <c r="H232" i="52"/>
  <c r="Z231" i="52"/>
  <c r="V231" i="52"/>
  <c r="U231" i="52"/>
  <c r="H231" i="52"/>
  <c r="M231" i="52" s="1"/>
  <c r="U230" i="52"/>
  <c r="H230" i="52"/>
  <c r="Z229" i="52"/>
  <c r="V229" i="52"/>
  <c r="U229" i="52"/>
  <c r="H229" i="52"/>
  <c r="V228" i="52"/>
  <c r="U228" i="52"/>
  <c r="Z228" i="52" s="1"/>
  <c r="H228" i="52"/>
  <c r="M228" i="52" s="1"/>
  <c r="V227" i="52"/>
  <c r="U227" i="52"/>
  <c r="Z227" i="52" s="1"/>
  <c r="H227" i="52"/>
  <c r="I227" i="52" s="1"/>
  <c r="U226" i="52"/>
  <c r="V226" i="52" s="1"/>
  <c r="M226" i="52"/>
  <c r="H226" i="52"/>
  <c r="Z225" i="52"/>
  <c r="V225" i="52"/>
  <c r="U225" i="52"/>
  <c r="H225" i="52"/>
  <c r="M225" i="52" s="1"/>
  <c r="U224" i="52"/>
  <c r="M224" i="52"/>
  <c r="H224" i="52"/>
  <c r="I224" i="52" s="1"/>
  <c r="Z223" i="52"/>
  <c r="V223" i="52"/>
  <c r="U223" i="52"/>
  <c r="H223" i="52"/>
  <c r="I223" i="52" s="1"/>
  <c r="Z222" i="52"/>
  <c r="U222" i="52"/>
  <c r="V222" i="52" s="1"/>
  <c r="H222" i="52"/>
  <c r="Z221" i="52"/>
  <c r="U221" i="52"/>
  <c r="V221" i="52" s="1"/>
  <c r="H221" i="52"/>
  <c r="U220" i="52"/>
  <c r="AA220" i="52" s="1"/>
  <c r="M220" i="52"/>
  <c r="H220" i="52"/>
  <c r="I220" i="52" s="1"/>
  <c r="Z219" i="52"/>
  <c r="U219" i="52"/>
  <c r="V219" i="52" s="1"/>
  <c r="H219" i="52"/>
  <c r="I219" i="52" s="1"/>
  <c r="U218" i="52"/>
  <c r="H218" i="52"/>
  <c r="M218" i="52" s="1"/>
  <c r="Z217" i="52"/>
  <c r="U217" i="52"/>
  <c r="V217" i="52" s="1"/>
  <c r="I217" i="52"/>
  <c r="H217" i="52"/>
  <c r="AA217" i="52" s="1"/>
  <c r="U216" i="52"/>
  <c r="V216" i="52" s="1"/>
  <c r="M216" i="52"/>
  <c r="I216" i="52"/>
  <c r="H216" i="52"/>
  <c r="AA216" i="52" s="1"/>
  <c r="V215" i="52"/>
  <c r="U215" i="52"/>
  <c r="Z215" i="52" s="1"/>
  <c r="H215" i="52"/>
  <c r="Z214" i="52"/>
  <c r="U214" i="52"/>
  <c r="V214" i="52" s="1"/>
  <c r="H214" i="52"/>
  <c r="M214" i="52" s="1"/>
  <c r="U213" i="52"/>
  <c r="AA213" i="52" s="1"/>
  <c r="M213" i="52"/>
  <c r="H213" i="52"/>
  <c r="I213" i="52" s="1"/>
  <c r="U212" i="52"/>
  <c r="M212" i="52"/>
  <c r="I212" i="52"/>
  <c r="H212" i="52"/>
  <c r="V211" i="52"/>
  <c r="U211" i="52"/>
  <c r="Z211" i="52" s="1"/>
  <c r="H211" i="52"/>
  <c r="Z210" i="52"/>
  <c r="U210" i="52"/>
  <c r="V210" i="52" s="1"/>
  <c r="H210" i="52"/>
  <c r="M210" i="52" s="1"/>
  <c r="U209" i="52"/>
  <c r="AA209" i="52" s="1"/>
  <c r="I209" i="52"/>
  <c r="H209" i="52"/>
  <c r="M209" i="52" s="1"/>
  <c r="V208" i="52"/>
  <c r="U208" i="52"/>
  <c r="Z208" i="52" s="1"/>
  <c r="H208" i="52"/>
  <c r="M208" i="52" s="1"/>
  <c r="U207" i="52"/>
  <c r="AA207" i="52" s="1"/>
  <c r="M207" i="52"/>
  <c r="H207" i="52"/>
  <c r="I207" i="52" s="1"/>
  <c r="V206" i="52"/>
  <c r="U206" i="52"/>
  <c r="Z206" i="52" s="1"/>
  <c r="H206" i="52"/>
  <c r="M206" i="52" s="1"/>
  <c r="Z205" i="52"/>
  <c r="U205" i="52"/>
  <c r="V205" i="52" s="1"/>
  <c r="H205" i="52"/>
  <c r="I205" i="52" s="1"/>
  <c r="U204" i="52"/>
  <c r="AA204" i="52" s="1"/>
  <c r="M204" i="52"/>
  <c r="H204" i="52"/>
  <c r="I204" i="52" s="1"/>
  <c r="Z203" i="52"/>
  <c r="U203" i="52"/>
  <c r="V203" i="52" s="1"/>
  <c r="H203" i="52"/>
  <c r="I203" i="52" s="1"/>
  <c r="U202" i="52"/>
  <c r="H202" i="52"/>
  <c r="M202" i="52" s="1"/>
  <c r="Z201" i="52"/>
  <c r="U201" i="52"/>
  <c r="V201" i="52" s="1"/>
  <c r="I201" i="52"/>
  <c r="H201" i="52"/>
  <c r="AA201" i="52" s="1"/>
  <c r="U200" i="52"/>
  <c r="V200" i="52" s="1"/>
  <c r="M200" i="52"/>
  <c r="I200" i="52"/>
  <c r="H200" i="52"/>
  <c r="AA200" i="52" s="1"/>
  <c r="V199" i="52"/>
  <c r="U199" i="52"/>
  <c r="Z199" i="52" s="1"/>
  <c r="H199" i="52"/>
  <c r="U198" i="52"/>
  <c r="V198" i="52" s="1"/>
  <c r="M198" i="52"/>
  <c r="H198" i="52"/>
  <c r="I198" i="52" s="1"/>
  <c r="AA197" i="52"/>
  <c r="Z197" i="52"/>
  <c r="U197" i="52"/>
  <c r="V197" i="52" s="1"/>
  <c r="M197" i="52"/>
  <c r="H197" i="52"/>
  <c r="I197" i="52" s="1"/>
  <c r="U196" i="52"/>
  <c r="I196" i="52"/>
  <c r="H196" i="52"/>
  <c r="M196" i="52" s="1"/>
  <c r="U195" i="52"/>
  <c r="Z195" i="52" s="1"/>
  <c r="H195" i="52"/>
  <c r="U194" i="52"/>
  <c r="V194" i="52" s="1"/>
  <c r="M194" i="52"/>
  <c r="H194" i="52"/>
  <c r="AA194" i="52" s="1"/>
  <c r="AA193" i="52"/>
  <c r="Z193" i="52"/>
  <c r="U193" i="52"/>
  <c r="V193" i="52" s="1"/>
  <c r="I193" i="52"/>
  <c r="H193" i="52"/>
  <c r="M193" i="52" s="1"/>
  <c r="U192" i="52"/>
  <c r="AA192" i="52" s="1"/>
  <c r="M192" i="52"/>
  <c r="H192" i="52"/>
  <c r="I192" i="52" s="1"/>
  <c r="AA191" i="52"/>
  <c r="Z191" i="52"/>
  <c r="U191" i="52"/>
  <c r="V191" i="52" s="1"/>
  <c r="M191" i="52"/>
  <c r="I191" i="52"/>
  <c r="H191" i="52"/>
  <c r="U190" i="52"/>
  <c r="Z190" i="52" s="1"/>
  <c r="M190" i="52"/>
  <c r="H190" i="52"/>
  <c r="I190" i="52" s="1"/>
  <c r="AA189" i="52"/>
  <c r="Z189" i="52"/>
  <c r="U189" i="52"/>
  <c r="V189" i="52" s="1"/>
  <c r="I189" i="52"/>
  <c r="H189" i="52"/>
  <c r="M189" i="52" s="1"/>
  <c r="V188" i="52"/>
  <c r="U188" i="52"/>
  <c r="Z188" i="52" s="1"/>
  <c r="H188" i="52"/>
  <c r="AA188" i="52" s="1"/>
  <c r="U187" i="52"/>
  <c r="Z187" i="52" s="1"/>
  <c r="H187" i="52"/>
  <c r="AA187" i="52" s="1"/>
  <c r="V186" i="52"/>
  <c r="U186" i="52"/>
  <c r="Z186" i="52" s="1"/>
  <c r="H186" i="52"/>
  <c r="AA186" i="52" s="1"/>
  <c r="U185" i="52"/>
  <c r="AA185" i="52" s="1"/>
  <c r="M185" i="52"/>
  <c r="H185" i="52"/>
  <c r="I185" i="52" s="1"/>
  <c r="Z184" i="52"/>
  <c r="V184" i="52"/>
  <c r="U184" i="52"/>
  <c r="H184" i="52"/>
  <c r="AA184" i="52" s="1"/>
  <c r="Z183" i="52"/>
  <c r="U183" i="52"/>
  <c r="V183" i="52" s="1"/>
  <c r="H183" i="52"/>
  <c r="U182" i="52"/>
  <c r="V182" i="52" s="1"/>
  <c r="M182" i="52"/>
  <c r="H182" i="52"/>
  <c r="I182" i="52" s="1"/>
  <c r="Z181" i="52"/>
  <c r="U181" i="52"/>
  <c r="V181" i="52" s="1"/>
  <c r="H181" i="52"/>
  <c r="M181" i="52" s="1"/>
  <c r="V180" i="52"/>
  <c r="U180" i="52"/>
  <c r="I180" i="52"/>
  <c r="H180" i="52"/>
  <c r="M180" i="52" s="1"/>
  <c r="U179" i="52"/>
  <c r="V179" i="52" s="1"/>
  <c r="H179" i="52"/>
  <c r="AA179" i="52" s="1"/>
  <c r="U178" i="52"/>
  <c r="V178" i="52" s="1"/>
  <c r="I178" i="52"/>
  <c r="H178" i="52"/>
  <c r="AA178" i="52" s="1"/>
  <c r="U177" i="52"/>
  <c r="V177" i="52" s="1"/>
  <c r="I177" i="52"/>
  <c r="H177" i="52"/>
  <c r="M177" i="52" s="1"/>
  <c r="U176" i="52"/>
  <c r="AA176" i="52" s="1"/>
  <c r="M176" i="52"/>
  <c r="I176" i="52"/>
  <c r="H176" i="52"/>
  <c r="U175" i="52"/>
  <c r="V175" i="52" s="1"/>
  <c r="H175" i="52"/>
  <c r="U174" i="52"/>
  <c r="V174" i="52" s="1"/>
  <c r="M174" i="52"/>
  <c r="I174" i="52"/>
  <c r="H174" i="52"/>
  <c r="AA174" i="52" s="1"/>
  <c r="Z173" i="52"/>
  <c r="U173" i="52"/>
  <c r="V173" i="52" s="1"/>
  <c r="H173" i="52"/>
  <c r="M173" i="52" s="1"/>
  <c r="U172" i="52"/>
  <c r="AA172" i="52" s="1"/>
  <c r="M172" i="52"/>
  <c r="H172" i="52"/>
  <c r="I172" i="52" s="1"/>
  <c r="Z171" i="52"/>
  <c r="U171" i="52"/>
  <c r="V171" i="52" s="1"/>
  <c r="H171" i="52"/>
  <c r="U170" i="52"/>
  <c r="V170" i="52" s="1"/>
  <c r="M170" i="52"/>
  <c r="H170" i="52"/>
  <c r="I170" i="52" s="1"/>
  <c r="Z169" i="52"/>
  <c r="U169" i="52"/>
  <c r="V169" i="52" s="1"/>
  <c r="H169" i="52"/>
  <c r="M169" i="52" s="1"/>
  <c r="U168" i="52"/>
  <c r="H168" i="52"/>
  <c r="M168" i="52" s="1"/>
  <c r="Z167" i="52"/>
  <c r="U167" i="52"/>
  <c r="V167" i="52" s="1"/>
  <c r="I167" i="52"/>
  <c r="H167" i="52"/>
  <c r="AA167" i="52" s="1"/>
  <c r="U166" i="52"/>
  <c r="V166" i="52" s="1"/>
  <c r="M166" i="52"/>
  <c r="I166" i="52"/>
  <c r="H166" i="52"/>
  <c r="AA166" i="52" s="1"/>
  <c r="Z165" i="52"/>
  <c r="U165" i="52"/>
  <c r="V165" i="52" s="1"/>
  <c r="H165" i="52"/>
  <c r="M165" i="52" s="1"/>
  <c r="U164" i="52"/>
  <c r="AA164" i="52" s="1"/>
  <c r="M164" i="52"/>
  <c r="H164" i="52"/>
  <c r="I164" i="52" s="1"/>
  <c r="Z163" i="52"/>
  <c r="U163" i="52"/>
  <c r="V163" i="52" s="1"/>
  <c r="H163" i="52"/>
  <c r="U162" i="52"/>
  <c r="V162" i="52" s="1"/>
  <c r="M162" i="52"/>
  <c r="H162" i="52"/>
  <c r="I162" i="52" s="1"/>
  <c r="Z161" i="52"/>
  <c r="U161" i="52"/>
  <c r="V161" i="52" s="1"/>
  <c r="H161" i="52"/>
  <c r="M161" i="52" s="1"/>
  <c r="Z160" i="52"/>
  <c r="U160" i="52"/>
  <c r="AA160" i="52" s="1"/>
  <c r="M160" i="52"/>
  <c r="I160" i="52"/>
  <c r="H160" i="52"/>
  <c r="U159" i="52"/>
  <c r="V159" i="52" s="1"/>
  <c r="H159" i="52"/>
  <c r="U158" i="52"/>
  <c r="V158" i="52" s="1"/>
  <c r="M158" i="52"/>
  <c r="I158" i="52"/>
  <c r="H158" i="52"/>
  <c r="AA158" i="52" s="1"/>
  <c r="Z157" i="52"/>
  <c r="U157" i="52"/>
  <c r="V157" i="52" s="1"/>
  <c r="H157" i="52"/>
  <c r="M157" i="52" s="1"/>
  <c r="U156" i="52"/>
  <c r="AA156" i="52" s="1"/>
  <c r="M156" i="52"/>
  <c r="H156" i="52"/>
  <c r="I156" i="52" s="1"/>
  <c r="Z155" i="52"/>
  <c r="U155" i="52"/>
  <c r="V155" i="52" s="1"/>
  <c r="H155" i="52"/>
  <c r="U154" i="52"/>
  <c r="M154" i="52"/>
  <c r="I154" i="52"/>
  <c r="H154" i="52"/>
  <c r="Z153" i="52"/>
  <c r="U153" i="52"/>
  <c r="V153" i="52" s="1"/>
  <c r="H153" i="52"/>
  <c r="M153" i="52" s="1"/>
  <c r="U152" i="52"/>
  <c r="M152" i="52"/>
  <c r="H152" i="52"/>
  <c r="I152" i="52" s="1"/>
  <c r="Z151" i="52"/>
  <c r="U151" i="52"/>
  <c r="V151" i="52" s="1"/>
  <c r="H151" i="52"/>
  <c r="AA151" i="52" s="1"/>
  <c r="U150" i="52"/>
  <c r="H150" i="52"/>
  <c r="M150" i="52" s="1"/>
  <c r="Z149" i="52"/>
  <c r="U149" i="52"/>
  <c r="V149" i="52" s="1"/>
  <c r="H149" i="52"/>
  <c r="U148" i="52"/>
  <c r="Z148" i="52" s="1"/>
  <c r="M148" i="52"/>
  <c r="H148" i="52"/>
  <c r="I148" i="52" s="1"/>
  <c r="AA147" i="52"/>
  <c r="Z147" i="52"/>
  <c r="U147" i="52"/>
  <c r="V147" i="52" s="1"/>
  <c r="I147" i="52"/>
  <c r="H147" i="52"/>
  <c r="M147" i="52" s="1"/>
  <c r="V146" i="52"/>
  <c r="U146" i="52"/>
  <c r="Z146" i="52" s="1"/>
  <c r="H146" i="52"/>
  <c r="AA146" i="52" s="1"/>
  <c r="U145" i="52"/>
  <c r="H145" i="52"/>
  <c r="M145" i="52" s="1"/>
  <c r="U144" i="52"/>
  <c r="AA144" i="52" s="1"/>
  <c r="M144" i="52"/>
  <c r="H144" i="52"/>
  <c r="I144" i="52" s="1"/>
  <c r="Z143" i="52"/>
  <c r="U143" i="52"/>
  <c r="V143" i="52" s="1"/>
  <c r="H143" i="52"/>
  <c r="M143" i="52" s="1"/>
  <c r="U142" i="52"/>
  <c r="AA142" i="52" s="1"/>
  <c r="M142" i="52"/>
  <c r="H142" i="52"/>
  <c r="I142" i="52" s="1"/>
  <c r="U141" i="52"/>
  <c r="M141" i="52"/>
  <c r="H141" i="52"/>
  <c r="I141" i="52" s="1"/>
  <c r="V140" i="52"/>
  <c r="U140" i="52"/>
  <c r="H140" i="52"/>
  <c r="M140" i="52" s="1"/>
  <c r="U139" i="52"/>
  <c r="V139" i="52" s="1"/>
  <c r="H139" i="52"/>
  <c r="AA139" i="52" s="1"/>
  <c r="Z138" i="52"/>
  <c r="U138" i="52"/>
  <c r="AA138" i="52" s="1"/>
  <c r="M138" i="52"/>
  <c r="I138" i="52"/>
  <c r="H138" i="52"/>
  <c r="U137" i="52"/>
  <c r="V137" i="52" s="1"/>
  <c r="M137" i="52"/>
  <c r="I137" i="52"/>
  <c r="H137" i="52"/>
  <c r="U136" i="52"/>
  <c r="V136" i="52" s="1"/>
  <c r="M136" i="52"/>
  <c r="H136" i="52"/>
  <c r="I136" i="52" s="1"/>
  <c r="Z135" i="52"/>
  <c r="U135" i="52"/>
  <c r="V135" i="52" s="1"/>
  <c r="H135" i="52"/>
  <c r="I135" i="52" s="1"/>
  <c r="AA134" i="52"/>
  <c r="Z134" i="52"/>
  <c r="U134" i="52"/>
  <c r="V134" i="52" s="1"/>
  <c r="M134" i="52"/>
  <c r="I134" i="52"/>
  <c r="H134" i="52"/>
  <c r="U133" i="52"/>
  <c r="H133" i="52"/>
  <c r="AA133" i="52" s="1"/>
  <c r="U132" i="52"/>
  <c r="H132" i="52"/>
  <c r="M132" i="52" s="1"/>
  <c r="U131" i="52"/>
  <c r="V131" i="52" s="1"/>
  <c r="H131" i="52"/>
  <c r="AA131" i="52" s="1"/>
  <c r="U130" i="52"/>
  <c r="H130" i="52"/>
  <c r="M130" i="52" s="1"/>
  <c r="AA129" i="52"/>
  <c r="U129" i="52"/>
  <c r="V129" i="52" s="1"/>
  <c r="M129" i="52"/>
  <c r="I129" i="52"/>
  <c r="H129" i="52"/>
  <c r="U128" i="52"/>
  <c r="Z128" i="52" s="1"/>
  <c r="H128" i="52"/>
  <c r="U127" i="52"/>
  <c r="Z127" i="52" s="1"/>
  <c r="H127" i="52"/>
  <c r="U126" i="52"/>
  <c r="Z126" i="52" s="1"/>
  <c r="H126" i="52"/>
  <c r="AA126" i="52" s="1"/>
  <c r="U125" i="52"/>
  <c r="Z125" i="52" s="1"/>
  <c r="H125" i="52"/>
  <c r="Z124" i="52"/>
  <c r="U124" i="52"/>
  <c r="V124" i="52" s="1"/>
  <c r="H124" i="52"/>
  <c r="AA124" i="52" s="1"/>
  <c r="U123" i="52"/>
  <c r="Z123" i="52" s="1"/>
  <c r="H123" i="52"/>
  <c r="M123" i="52" s="1"/>
  <c r="U122" i="52"/>
  <c r="Z122" i="52" s="1"/>
  <c r="H122" i="52"/>
  <c r="U121" i="52"/>
  <c r="H121" i="52"/>
  <c r="M121" i="52" s="1"/>
  <c r="U120" i="52"/>
  <c r="Z120" i="52" s="1"/>
  <c r="H120" i="52"/>
  <c r="U119" i="52"/>
  <c r="Z119" i="52" s="1"/>
  <c r="H119" i="52"/>
  <c r="U118" i="52"/>
  <c r="V118" i="52" s="1"/>
  <c r="H118" i="52"/>
  <c r="AA118" i="52" s="1"/>
  <c r="U117" i="52"/>
  <c r="Z117" i="52" s="1"/>
  <c r="H117" i="52"/>
  <c r="U116" i="52"/>
  <c r="M116" i="52"/>
  <c r="H116" i="52"/>
  <c r="U115" i="52"/>
  <c r="H115" i="52"/>
  <c r="I115" i="52" s="1"/>
  <c r="U114" i="52"/>
  <c r="Z114" i="52" s="1"/>
  <c r="H114" i="52"/>
  <c r="M114" i="52" s="1"/>
  <c r="V113" i="52"/>
  <c r="U113" i="52"/>
  <c r="H113" i="52"/>
  <c r="M113" i="52" s="1"/>
  <c r="Z112" i="52"/>
  <c r="U112" i="52"/>
  <c r="M112" i="52"/>
  <c r="H112" i="52"/>
  <c r="I112" i="52" s="1"/>
  <c r="U111" i="52"/>
  <c r="Z111" i="52" s="1"/>
  <c r="M111" i="52"/>
  <c r="H111" i="52"/>
  <c r="AA111" i="52" s="1"/>
  <c r="U110" i="52"/>
  <c r="M110" i="52"/>
  <c r="H110" i="52"/>
  <c r="I110" i="52" s="1"/>
  <c r="U109" i="52"/>
  <c r="Z109" i="52" s="1"/>
  <c r="H109" i="52"/>
  <c r="I109" i="52" s="1"/>
  <c r="V108" i="52"/>
  <c r="U108" i="52"/>
  <c r="Z108" i="52" s="1"/>
  <c r="H108" i="52"/>
  <c r="I108" i="52" s="1"/>
  <c r="U107" i="52"/>
  <c r="Z107" i="52" s="1"/>
  <c r="H107" i="52"/>
  <c r="U106" i="52"/>
  <c r="Z106" i="52" s="1"/>
  <c r="H106" i="52"/>
  <c r="U105" i="52"/>
  <c r="Z105" i="52" s="1"/>
  <c r="H105" i="52"/>
  <c r="I105" i="52" s="1"/>
  <c r="U104" i="52"/>
  <c r="V104" i="52" s="1"/>
  <c r="H104" i="52"/>
  <c r="U103" i="52"/>
  <c r="Z103" i="52" s="1"/>
  <c r="M103" i="52"/>
  <c r="I103" i="52"/>
  <c r="H103" i="52"/>
  <c r="U102" i="52"/>
  <c r="H102" i="52"/>
  <c r="M102" i="52" s="1"/>
  <c r="U101" i="52"/>
  <c r="H101" i="52"/>
  <c r="AA101" i="52" s="1"/>
  <c r="V100" i="52"/>
  <c r="U100" i="52"/>
  <c r="Z100" i="52" s="1"/>
  <c r="H100" i="52"/>
  <c r="M100" i="52" s="1"/>
  <c r="U99" i="52"/>
  <c r="Z99" i="52" s="1"/>
  <c r="H99" i="52"/>
  <c r="U98" i="52"/>
  <c r="V98" i="52" s="1"/>
  <c r="H98" i="52"/>
  <c r="AA97" i="52"/>
  <c r="U97" i="52"/>
  <c r="Z97" i="52" s="1"/>
  <c r="M97" i="52"/>
  <c r="I97" i="52"/>
  <c r="H97" i="52"/>
  <c r="U96" i="52"/>
  <c r="V96" i="52" s="1"/>
  <c r="M96" i="52"/>
  <c r="H96" i="52"/>
  <c r="I96" i="52" s="1"/>
  <c r="U95" i="52"/>
  <c r="Z95" i="52" s="1"/>
  <c r="M95" i="52"/>
  <c r="I95" i="52"/>
  <c r="H95" i="52"/>
  <c r="U94" i="52"/>
  <c r="V94" i="52" s="1"/>
  <c r="M94" i="52"/>
  <c r="H94" i="52"/>
  <c r="I94" i="52" s="1"/>
  <c r="AA93" i="52"/>
  <c r="Z93" i="52"/>
  <c r="U93" i="52"/>
  <c r="V93" i="52" s="1"/>
  <c r="M93" i="52"/>
  <c r="I93" i="52"/>
  <c r="H93" i="52"/>
  <c r="U92" i="52"/>
  <c r="V92" i="52" s="1"/>
  <c r="H92" i="52"/>
  <c r="AA92" i="52" s="1"/>
  <c r="U91" i="52"/>
  <c r="H91" i="52"/>
  <c r="M91" i="52" s="1"/>
  <c r="U90" i="52"/>
  <c r="V90" i="52" s="1"/>
  <c r="H90" i="52"/>
  <c r="U89" i="52"/>
  <c r="M89" i="52"/>
  <c r="I89" i="52"/>
  <c r="H89" i="52"/>
  <c r="U88" i="52"/>
  <c r="V88" i="52" s="1"/>
  <c r="H88" i="52"/>
  <c r="I88" i="52" s="1"/>
  <c r="U87" i="52"/>
  <c r="V87" i="52" s="1"/>
  <c r="M87" i="52"/>
  <c r="I87" i="52"/>
  <c r="H87" i="52"/>
  <c r="AA87" i="52" s="1"/>
  <c r="U86" i="52"/>
  <c r="V86" i="52" s="1"/>
  <c r="M86" i="52"/>
  <c r="H86" i="52"/>
  <c r="I86" i="52" s="1"/>
  <c r="AA85" i="52"/>
  <c r="Z85" i="52"/>
  <c r="U85" i="52"/>
  <c r="V85" i="52" s="1"/>
  <c r="M85" i="52"/>
  <c r="I85" i="52"/>
  <c r="H85" i="52"/>
  <c r="U84" i="52"/>
  <c r="V84" i="52" s="1"/>
  <c r="H84" i="52"/>
  <c r="AA84" i="52" s="1"/>
  <c r="U83" i="52"/>
  <c r="AA83" i="52" s="1"/>
  <c r="H83" i="52"/>
  <c r="I83" i="52" s="1"/>
  <c r="AA82" i="52"/>
  <c r="U82" i="52"/>
  <c r="V82" i="52" s="1"/>
  <c r="H82" i="52"/>
  <c r="M82" i="52" s="1"/>
  <c r="V81" i="52"/>
  <c r="U81" i="52"/>
  <c r="Z81" i="52" s="1"/>
  <c r="H81" i="52"/>
  <c r="I81" i="52" s="1"/>
  <c r="U80" i="52"/>
  <c r="V80" i="52" s="1"/>
  <c r="H80" i="52"/>
  <c r="M80" i="52" s="1"/>
  <c r="U79" i="52"/>
  <c r="AA79" i="52" s="1"/>
  <c r="M79" i="52"/>
  <c r="H79" i="52"/>
  <c r="I79" i="52" s="1"/>
  <c r="U78" i="52"/>
  <c r="V78" i="52" s="1"/>
  <c r="I78" i="52"/>
  <c r="H78" i="52"/>
  <c r="U77" i="52"/>
  <c r="V77" i="52" s="1"/>
  <c r="M77" i="52"/>
  <c r="H77" i="52"/>
  <c r="I77" i="52" s="1"/>
  <c r="U76" i="52"/>
  <c r="V76" i="52" s="1"/>
  <c r="H76" i="52"/>
  <c r="I76" i="52" s="1"/>
  <c r="U75" i="52"/>
  <c r="V75" i="52" s="1"/>
  <c r="H75" i="52"/>
  <c r="I75" i="52" s="1"/>
  <c r="U74" i="52"/>
  <c r="V74" i="52" s="1"/>
  <c r="H74" i="52"/>
  <c r="AA74" i="52" s="1"/>
  <c r="U73" i="52"/>
  <c r="AA73" i="52" s="1"/>
  <c r="M73" i="52"/>
  <c r="H73" i="52"/>
  <c r="I73" i="52" s="1"/>
  <c r="U72" i="52"/>
  <c r="V72" i="52" s="1"/>
  <c r="H72" i="52"/>
  <c r="U71" i="52"/>
  <c r="H71" i="52"/>
  <c r="I71" i="52" s="1"/>
  <c r="U70" i="52"/>
  <c r="V70" i="52" s="1"/>
  <c r="H70" i="52"/>
  <c r="M70" i="52" s="1"/>
  <c r="U69" i="52"/>
  <c r="Z69" i="52" s="1"/>
  <c r="H69" i="52"/>
  <c r="I69" i="52" s="1"/>
  <c r="U68" i="52"/>
  <c r="V68" i="52" s="1"/>
  <c r="M68" i="52"/>
  <c r="I68" i="52"/>
  <c r="H68" i="52"/>
  <c r="U67" i="52"/>
  <c r="AA67" i="52" s="1"/>
  <c r="M67" i="52"/>
  <c r="H67" i="52"/>
  <c r="I67" i="52" s="1"/>
  <c r="U66" i="52"/>
  <c r="V66" i="52" s="1"/>
  <c r="I66" i="52"/>
  <c r="H66" i="52"/>
  <c r="M66" i="52" s="1"/>
  <c r="U65" i="52"/>
  <c r="Z65" i="52" s="1"/>
  <c r="M65" i="52"/>
  <c r="H65" i="52"/>
  <c r="I65" i="52" s="1"/>
  <c r="U64" i="52"/>
  <c r="V64" i="52" s="1"/>
  <c r="M64" i="52"/>
  <c r="H64" i="52"/>
  <c r="I64" i="52" s="1"/>
  <c r="AA63" i="52"/>
  <c r="Z63" i="52"/>
  <c r="U63" i="52"/>
  <c r="V63" i="52" s="1"/>
  <c r="M63" i="52"/>
  <c r="H63" i="52"/>
  <c r="I63" i="52" s="1"/>
  <c r="U62" i="52"/>
  <c r="V62" i="52" s="1"/>
  <c r="H62" i="52"/>
  <c r="U61" i="52"/>
  <c r="M61" i="52"/>
  <c r="H61" i="52"/>
  <c r="I61" i="52" s="1"/>
  <c r="U60" i="52"/>
  <c r="V60" i="52" s="1"/>
  <c r="H60" i="52"/>
  <c r="I60" i="52" s="1"/>
  <c r="U59" i="52"/>
  <c r="V59" i="52" s="1"/>
  <c r="M59" i="52"/>
  <c r="H59" i="52"/>
  <c r="I59" i="52" s="1"/>
  <c r="U58" i="52"/>
  <c r="V58" i="52" s="1"/>
  <c r="H58" i="52"/>
  <c r="AA58" i="52" s="1"/>
  <c r="U57" i="52"/>
  <c r="M57" i="52"/>
  <c r="H57" i="52"/>
  <c r="I57" i="52" s="1"/>
  <c r="U56" i="52"/>
  <c r="V56" i="52" s="1"/>
  <c r="H56" i="52"/>
  <c r="U55" i="52"/>
  <c r="AA55" i="52" s="1"/>
  <c r="H55" i="52"/>
  <c r="I55" i="52" s="1"/>
  <c r="U54" i="52"/>
  <c r="H54" i="52"/>
  <c r="M54" i="52" s="1"/>
  <c r="U53" i="52"/>
  <c r="V53" i="52" s="1"/>
  <c r="M53" i="52"/>
  <c r="H53" i="52"/>
  <c r="I53" i="52" s="1"/>
  <c r="U52" i="52"/>
  <c r="H52" i="52"/>
  <c r="I52" i="52" s="1"/>
  <c r="V51" i="52"/>
  <c r="U51" i="52"/>
  <c r="H51" i="52"/>
  <c r="I51" i="52" s="1"/>
  <c r="U50" i="52"/>
  <c r="H50" i="52"/>
  <c r="I50" i="52" s="1"/>
  <c r="AA49" i="52"/>
  <c r="Z49" i="52"/>
  <c r="U49" i="52"/>
  <c r="V49" i="52" s="1"/>
  <c r="M49" i="52"/>
  <c r="H49" i="52"/>
  <c r="I49" i="52" s="1"/>
  <c r="U48" i="52"/>
  <c r="I48" i="52"/>
  <c r="H48" i="52"/>
  <c r="M48" i="52" s="1"/>
  <c r="U47" i="52"/>
  <c r="Z47" i="52" s="1"/>
  <c r="M47" i="52"/>
  <c r="H47" i="52"/>
  <c r="I47" i="52" s="1"/>
  <c r="U46" i="52"/>
  <c r="I46" i="52"/>
  <c r="H46" i="52"/>
  <c r="M46" i="52" s="1"/>
  <c r="U45" i="52"/>
  <c r="H45" i="52"/>
  <c r="I45" i="52" s="1"/>
  <c r="U44" i="52"/>
  <c r="H44" i="52"/>
  <c r="Z43" i="52"/>
  <c r="V43" i="52"/>
  <c r="U43" i="52"/>
  <c r="H43" i="52"/>
  <c r="I43" i="52" s="1"/>
  <c r="U42" i="52"/>
  <c r="H42" i="52"/>
  <c r="M42" i="52" s="1"/>
  <c r="U41" i="52"/>
  <c r="H41" i="52"/>
  <c r="I41" i="52" s="1"/>
  <c r="U40" i="52"/>
  <c r="H40" i="52"/>
  <c r="Z39" i="52"/>
  <c r="V39" i="52"/>
  <c r="U39" i="52"/>
  <c r="H39" i="52"/>
  <c r="I39" i="52" s="1"/>
  <c r="U38" i="52"/>
  <c r="H38" i="52"/>
  <c r="U37" i="52"/>
  <c r="V37" i="52" s="1"/>
  <c r="H37" i="52"/>
  <c r="I37" i="52" s="1"/>
  <c r="U36" i="52"/>
  <c r="H36" i="52"/>
  <c r="I36" i="52" s="1"/>
  <c r="U35" i="52"/>
  <c r="V35" i="52" s="1"/>
  <c r="M35" i="52"/>
  <c r="H35" i="52"/>
  <c r="I35" i="52" s="1"/>
  <c r="U34" i="52"/>
  <c r="H34" i="52"/>
  <c r="I34" i="52" s="1"/>
  <c r="AA33" i="52"/>
  <c r="U33" i="52"/>
  <c r="V33" i="52" s="1"/>
  <c r="H33" i="52"/>
  <c r="I33" i="52" s="1"/>
  <c r="U32" i="52"/>
  <c r="M32" i="52"/>
  <c r="H32" i="52"/>
  <c r="I32" i="52" s="1"/>
  <c r="V31" i="52"/>
  <c r="U31" i="52"/>
  <c r="Z31" i="52" s="1"/>
  <c r="H31" i="52"/>
  <c r="I31" i="52" s="1"/>
  <c r="U30" i="52"/>
  <c r="H30" i="52"/>
  <c r="M30" i="52" s="1"/>
  <c r="U29" i="52"/>
  <c r="H29" i="52"/>
  <c r="I29" i="52" s="1"/>
  <c r="U28" i="52"/>
  <c r="H28" i="52"/>
  <c r="AA28" i="52" s="1"/>
  <c r="U27" i="52"/>
  <c r="AA27" i="52" s="1"/>
  <c r="M27" i="52"/>
  <c r="H27" i="52"/>
  <c r="I27" i="52" s="1"/>
  <c r="U26" i="52"/>
  <c r="H26" i="52"/>
  <c r="U25" i="52"/>
  <c r="H25" i="52"/>
  <c r="I25" i="52" s="1"/>
  <c r="U24" i="52"/>
  <c r="H24" i="52"/>
  <c r="U23" i="52"/>
  <c r="H23" i="52"/>
  <c r="I23" i="52" s="1"/>
  <c r="U22" i="52"/>
  <c r="H22" i="52"/>
  <c r="M22" i="52" s="1"/>
  <c r="U21" i="52"/>
  <c r="H21" i="52"/>
  <c r="U20" i="52"/>
  <c r="H20" i="52"/>
  <c r="M20" i="52" s="1"/>
  <c r="U19" i="52"/>
  <c r="AA19" i="52" s="1"/>
  <c r="I19" i="52"/>
  <c r="H19" i="52"/>
  <c r="M19" i="52" s="1"/>
  <c r="U18" i="52"/>
  <c r="M18" i="52"/>
  <c r="I18" i="52"/>
  <c r="H18" i="52"/>
  <c r="Z17" i="52"/>
  <c r="V17" i="52"/>
  <c r="U17" i="52"/>
  <c r="H17" i="52"/>
  <c r="M17" i="52" s="1"/>
  <c r="U16" i="52"/>
  <c r="H16" i="52"/>
  <c r="M16" i="52" s="1"/>
  <c r="U15" i="52"/>
  <c r="AA15" i="52" s="1"/>
  <c r="I15" i="52"/>
  <c r="H15" i="52"/>
  <c r="M15" i="52" s="1"/>
  <c r="U14" i="52"/>
  <c r="H14" i="52"/>
  <c r="AA14" i="52" s="1"/>
  <c r="U13" i="52"/>
  <c r="AA13" i="52" s="1"/>
  <c r="I13" i="52"/>
  <c r="H13" i="52"/>
  <c r="M13" i="52" s="1"/>
  <c r="U12" i="52"/>
  <c r="H12" i="52"/>
  <c r="AA12" i="52" s="1"/>
  <c r="U11" i="52"/>
  <c r="AA11" i="52" s="1"/>
  <c r="I11" i="52"/>
  <c r="H11" i="52"/>
  <c r="M11" i="52" s="1"/>
  <c r="U10" i="52"/>
  <c r="H10" i="52"/>
  <c r="AA10" i="52" s="1"/>
  <c r="U9" i="52"/>
  <c r="AA9" i="52" s="1"/>
  <c r="I9" i="52"/>
  <c r="H9" i="52"/>
  <c r="M9" i="52" s="1"/>
  <c r="U8" i="52"/>
  <c r="H8" i="52"/>
  <c r="AA8" i="52" s="1"/>
  <c r="U7" i="52"/>
  <c r="Z7" i="52" s="1"/>
  <c r="H7" i="52"/>
  <c r="M7" i="52" s="1"/>
  <c r="U6" i="52"/>
  <c r="I6" i="52"/>
  <c r="H6" i="52"/>
  <c r="U5" i="52"/>
  <c r="H5" i="52"/>
  <c r="M5" i="52" s="1"/>
  <c r="AR4" i="52"/>
  <c r="AS4" i="52" s="1"/>
  <c r="AT4" i="52" s="1"/>
  <c r="AU4" i="52" s="1"/>
  <c r="AV4" i="52" s="1"/>
  <c r="AD4" i="52"/>
  <c r="U4" i="52"/>
  <c r="V4" i="52" s="1"/>
  <c r="I4" i="52"/>
  <c r="H4" i="52"/>
  <c r="M4" i="52" s="1"/>
  <c r="U369" i="51"/>
  <c r="N369" i="51"/>
  <c r="H369" i="51"/>
  <c r="A369" i="51"/>
  <c r="U368" i="51"/>
  <c r="V368" i="51" s="1"/>
  <c r="H368" i="51"/>
  <c r="V367" i="51"/>
  <c r="U367" i="51"/>
  <c r="H367" i="51"/>
  <c r="V366" i="51"/>
  <c r="U366" i="51"/>
  <c r="H366" i="51"/>
  <c r="U365" i="51"/>
  <c r="V365" i="51" s="1"/>
  <c r="H365" i="51"/>
  <c r="U364" i="51"/>
  <c r="V364" i="51" s="1"/>
  <c r="H364" i="51"/>
  <c r="V363" i="51"/>
  <c r="U363" i="51"/>
  <c r="H363" i="51"/>
  <c r="V362" i="51"/>
  <c r="U362" i="51"/>
  <c r="H362" i="51"/>
  <c r="U361" i="51"/>
  <c r="V361" i="51" s="1"/>
  <c r="H361" i="51"/>
  <c r="U360" i="51"/>
  <c r="V360" i="51" s="1"/>
  <c r="H360" i="51"/>
  <c r="V359" i="51"/>
  <c r="U359" i="51"/>
  <c r="H359" i="51"/>
  <c r="V358" i="51"/>
  <c r="U358" i="51"/>
  <c r="H358" i="51"/>
  <c r="U357" i="51"/>
  <c r="V357" i="51" s="1"/>
  <c r="H357" i="51"/>
  <c r="U356" i="51"/>
  <c r="V356" i="51" s="1"/>
  <c r="H356" i="51"/>
  <c r="V355" i="51"/>
  <c r="U355" i="51"/>
  <c r="H355" i="51"/>
  <c r="V354" i="51"/>
  <c r="U354" i="51"/>
  <c r="H354" i="51"/>
  <c r="U353" i="51"/>
  <c r="V353" i="51" s="1"/>
  <c r="H353" i="51"/>
  <c r="U352" i="51"/>
  <c r="V352" i="51" s="1"/>
  <c r="H352" i="51"/>
  <c r="V351" i="51"/>
  <c r="U351" i="51"/>
  <c r="H351" i="51"/>
  <c r="V350" i="51"/>
  <c r="U350" i="51"/>
  <c r="H350" i="51"/>
  <c r="U349" i="51"/>
  <c r="V349" i="51" s="1"/>
  <c r="H349" i="51"/>
  <c r="U348" i="51"/>
  <c r="V348" i="51" s="1"/>
  <c r="H348" i="51"/>
  <c r="V347" i="51"/>
  <c r="U347" i="51"/>
  <c r="H347" i="51"/>
  <c r="V346" i="51"/>
  <c r="U346" i="51"/>
  <c r="H346" i="51"/>
  <c r="U345" i="51"/>
  <c r="V345" i="51" s="1"/>
  <c r="H345" i="51"/>
  <c r="U344" i="51"/>
  <c r="V344" i="51" s="1"/>
  <c r="H344" i="51"/>
  <c r="Z343" i="51"/>
  <c r="U343" i="51"/>
  <c r="V343" i="51" s="1"/>
  <c r="H343" i="51"/>
  <c r="AA343" i="51" s="1"/>
  <c r="U342" i="51"/>
  <c r="V342" i="51" s="1"/>
  <c r="H342" i="51"/>
  <c r="Z341" i="51"/>
  <c r="V341" i="51"/>
  <c r="U341" i="51"/>
  <c r="H341" i="51"/>
  <c r="AA341" i="51" s="1"/>
  <c r="U340" i="51"/>
  <c r="Z340" i="51" s="1"/>
  <c r="I340" i="51"/>
  <c r="H340" i="51"/>
  <c r="U339" i="51"/>
  <c r="Z339" i="51" s="1"/>
  <c r="M339" i="51"/>
  <c r="H339" i="51"/>
  <c r="Z338" i="51"/>
  <c r="V338" i="51"/>
  <c r="U338" i="51"/>
  <c r="H338" i="51"/>
  <c r="Z337" i="51"/>
  <c r="V337" i="51"/>
  <c r="U337" i="51"/>
  <c r="H337" i="51"/>
  <c r="U336" i="51"/>
  <c r="V336" i="51" s="1"/>
  <c r="M336" i="51"/>
  <c r="H336" i="51"/>
  <c r="Z335" i="51"/>
  <c r="V335" i="51"/>
  <c r="U335" i="51"/>
  <c r="I335" i="51"/>
  <c r="H335" i="51"/>
  <c r="AA335" i="51" s="1"/>
  <c r="U334" i="51"/>
  <c r="V334" i="51" s="1"/>
  <c r="H334" i="51"/>
  <c r="AA334" i="51" s="1"/>
  <c r="Z333" i="51"/>
  <c r="V333" i="51"/>
  <c r="U333" i="51"/>
  <c r="H333" i="51"/>
  <c r="AA333" i="51" s="1"/>
  <c r="U332" i="51"/>
  <c r="M332" i="51"/>
  <c r="H332" i="51"/>
  <c r="Z331" i="51"/>
  <c r="V331" i="51"/>
  <c r="U331" i="51"/>
  <c r="H331" i="51"/>
  <c r="AA331" i="51" s="1"/>
  <c r="U330" i="51"/>
  <c r="H330" i="51"/>
  <c r="V329" i="51"/>
  <c r="U329" i="51"/>
  <c r="Z329" i="51" s="1"/>
  <c r="H329" i="51"/>
  <c r="U328" i="51"/>
  <c r="V328" i="51" s="1"/>
  <c r="H328" i="51"/>
  <c r="U327" i="51"/>
  <c r="V327" i="51" s="1"/>
  <c r="I327" i="51"/>
  <c r="H327" i="51"/>
  <c r="AA327" i="51" s="1"/>
  <c r="U326" i="51"/>
  <c r="V326" i="51" s="1"/>
  <c r="I326" i="51"/>
  <c r="H326" i="51"/>
  <c r="U325" i="51"/>
  <c r="H325" i="51"/>
  <c r="AA325" i="51" s="1"/>
  <c r="Z324" i="51"/>
  <c r="V324" i="51"/>
  <c r="U324" i="51"/>
  <c r="H324" i="51"/>
  <c r="AA324" i="51" s="1"/>
  <c r="Z323" i="51"/>
  <c r="V323" i="51"/>
  <c r="U323" i="51"/>
  <c r="H323" i="51"/>
  <c r="AA323" i="51" s="1"/>
  <c r="U322" i="51"/>
  <c r="M322" i="51"/>
  <c r="H322" i="51"/>
  <c r="V321" i="51"/>
  <c r="U321" i="51"/>
  <c r="Z321" i="51" s="1"/>
  <c r="H321" i="51"/>
  <c r="U320" i="51"/>
  <c r="Z320" i="51" s="1"/>
  <c r="H320" i="51"/>
  <c r="U319" i="51"/>
  <c r="H319" i="51"/>
  <c r="AA319" i="51" s="1"/>
  <c r="V318" i="51"/>
  <c r="U318" i="51"/>
  <c r="Z318" i="51" s="1"/>
  <c r="H318" i="51"/>
  <c r="AA318" i="51" s="1"/>
  <c r="Z317" i="51"/>
  <c r="U317" i="51"/>
  <c r="V317" i="51" s="1"/>
  <c r="H317" i="51"/>
  <c r="AA317" i="51" s="1"/>
  <c r="U316" i="51"/>
  <c r="M316" i="51"/>
  <c r="H316" i="51"/>
  <c r="Z315" i="51"/>
  <c r="V315" i="51"/>
  <c r="U315" i="51"/>
  <c r="H315" i="51"/>
  <c r="AA315" i="51" s="1"/>
  <c r="V314" i="51"/>
  <c r="U314" i="51"/>
  <c r="Z314" i="51" s="1"/>
  <c r="H314" i="51"/>
  <c r="AA314" i="51" s="1"/>
  <c r="V313" i="51"/>
  <c r="U313" i="51"/>
  <c r="Z313" i="51" s="1"/>
  <c r="H313" i="51"/>
  <c r="AA313" i="51" s="1"/>
  <c r="V312" i="51"/>
  <c r="U312" i="51"/>
  <c r="Z312" i="51" s="1"/>
  <c r="H312" i="51"/>
  <c r="V311" i="51"/>
  <c r="U311" i="51"/>
  <c r="Z311" i="51" s="1"/>
  <c r="H311" i="51"/>
  <c r="U310" i="51"/>
  <c r="Z310" i="51" s="1"/>
  <c r="I310" i="51"/>
  <c r="H310" i="51"/>
  <c r="U309" i="51"/>
  <c r="H309" i="51"/>
  <c r="AA309" i="51" s="1"/>
  <c r="U308" i="51"/>
  <c r="Z308" i="51" s="1"/>
  <c r="H308" i="51"/>
  <c r="V307" i="51"/>
  <c r="U307" i="51"/>
  <c r="Z307" i="51" s="1"/>
  <c r="H307" i="51"/>
  <c r="U306" i="51"/>
  <c r="Z306" i="51" s="1"/>
  <c r="M306" i="51"/>
  <c r="H306" i="51"/>
  <c r="V305" i="51"/>
  <c r="U305" i="51"/>
  <c r="Z305" i="51" s="1"/>
  <c r="H305" i="51"/>
  <c r="U304" i="51"/>
  <c r="H304" i="51"/>
  <c r="AA304" i="51" s="1"/>
  <c r="Z303" i="51"/>
  <c r="U303" i="51"/>
  <c r="V303" i="51" s="1"/>
  <c r="H303" i="51"/>
  <c r="AA303" i="51" s="1"/>
  <c r="V302" i="51"/>
  <c r="U302" i="51"/>
  <c r="Z302" i="51" s="1"/>
  <c r="H302" i="51"/>
  <c r="AA302" i="51" s="1"/>
  <c r="U301" i="51"/>
  <c r="H301" i="51"/>
  <c r="U300" i="51"/>
  <c r="I300" i="51"/>
  <c r="H300" i="51"/>
  <c r="AA300" i="51" s="1"/>
  <c r="U299" i="51"/>
  <c r="Z299" i="51" s="1"/>
  <c r="H299" i="51"/>
  <c r="U298" i="51"/>
  <c r="Z298" i="51" s="1"/>
  <c r="I298" i="51"/>
  <c r="H298" i="51"/>
  <c r="AA298" i="51" s="1"/>
  <c r="U297" i="51"/>
  <c r="Z297" i="51" s="1"/>
  <c r="H297" i="51"/>
  <c r="AA297" i="51" s="1"/>
  <c r="V296" i="51"/>
  <c r="U296" i="51"/>
  <c r="Z296" i="51" s="1"/>
  <c r="H296" i="51"/>
  <c r="AA296" i="51" s="1"/>
  <c r="Z295" i="51"/>
  <c r="V295" i="51"/>
  <c r="U295" i="51"/>
  <c r="H295" i="51"/>
  <c r="AA295" i="51" s="1"/>
  <c r="V294" i="51"/>
  <c r="U294" i="51"/>
  <c r="Z294" i="51" s="1"/>
  <c r="H294" i="51"/>
  <c r="U293" i="51"/>
  <c r="Z293" i="51" s="1"/>
  <c r="M293" i="51"/>
  <c r="I293" i="51"/>
  <c r="H293" i="51"/>
  <c r="U292" i="51"/>
  <c r="H292" i="51"/>
  <c r="AA292" i="51" s="1"/>
  <c r="U291" i="51"/>
  <c r="Z291" i="51" s="1"/>
  <c r="H291" i="51"/>
  <c r="U290" i="51"/>
  <c r="H290" i="51"/>
  <c r="U289" i="51"/>
  <c r="Z289" i="51" s="1"/>
  <c r="H289" i="51"/>
  <c r="AA289" i="51" s="1"/>
  <c r="Z288" i="51"/>
  <c r="U288" i="51"/>
  <c r="V288" i="51" s="1"/>
  <c r="H288" i="51"/>
  <c r="AA288" i="51" s="1"/>
  <c r="V287" i="51"/>
  <c r="U287" i="51"/>
  <c r="Z287" i="51" s="1"/>
  <c r="H287" i="51"/>
  <c r="AA287" i="51" s="1"/>
  <c r="Z286" i="51"/>
  <c r="U286" i="51"/>
  <c r="V286" i="51" s="1"/>
  <c r="H286" i="51"/>
  <c r="AA286" i="51" s="1"/>
  <c r="U285" i="51"/>
  <c r="Z285" i="51" s="1"/>
  <c r="H285" i="51"/>
  <c r="U284" i="51"/>
  <c r="Z284" i="51" s="1"/>
  <c r="H284" i="51"/>
  <c r="U283" i="51"/>
  <c r="Z283" i="51" s="1"/>
  <c r="H283" i="51"/>
  <c r="AA283" i="51" s="1"/>
  <c r="Z282" i="51"/>
  <c r="U282" i="51"/>
  <c r="V282" i="51" s="1"/>
  <c r="H282" i="51"/>
  <c r="AA282" i="51" s="1"/>
  <c r="V281" i="51"/>
  <c r="U281" i="51"/>
  <c r="Z281" i="51" s="1"/>
  <c r="H281" i="51"/>
  <c r="AA281" i="51" s="1"/>
  <c r="Z280" i="51"/>
  <c r="U280" i="51"/>
  <c r="V280" i="51" s="1"/>
  <c r="H280" i="51"/>
  <c r="AA280" i="51" s="1"/>
  <c r="U279" i="51"/>
  <c r="Z279" i="51" s="1"/>
  <c r="H279" i="51"/>
  <c r="AA279" i="51" s="1"/>
  <c r="V278" i="51"/>
  <c r="U278" i="51"/>
  <c r="H278" i="51"/>
  <c r="AA278" i="51" s="1"/>
  <c r="V277" i="51"/>
  <c r="U277" i="51"/>
  <c r="Z277" i="51" s="1"/>
  <c r="H277" i="51"/>
  <c r="AA277" i="51" s="1"/>
  <c r="Z276" i="51"/>
  <c r="U276" i="51"/>
  <c r="V276" i="51" s="1"/>
  <c r="H276" i="51"/>
  <c r="AA276" i="51" s="1"/>
  <c r="V275" i="51"/>
  <c r="U275" i="51"/>
  <c r="Z275" i="51" s="1"/>
  <c r="H275" i="51"/>
  <c r="U274" i="51"/>
  <c r="V274" i="51" s="1"/>
  <c r="M274" i="51"/>
  <c r="H274" i="51"/>
  <c r="U273" i="51"/>
  <c r="Z273" i="51" s="1"/>
  <c r="H273" i="51"/>
  <c r="AA273" i="51" s="1"/>
  <c r="U272" i="51"/>
  <c r="H272" i="51"/>
  <c r="U271" i="51"/>
  <c r="M271" i="51"/>
  <c r="H271" i="51"/>
  <c r="V270" i="51"/>
  <c r="U270" i="51"/>
  <c r="Z270" i="51" s="1"/>
  <c r="H270" i="51"/>
  <c r="U269" i="51"/>
  <c r="H269" i="51"/>
  <c r="AA269" i="51" s="1"/>
  <c r="U268" i="51"/>
  <c r="H268" i="51"/>
  <c r="U267" i="51"/>
  <c r="V267" i="51" s="1"/>
  <c r="H267" i="51"/>
  <c r="AA267" i="51" s="1"/>
  <c r="V266" i="51"/>
  <c r="U266" i="51"/>
  <c r="Z266" i="51" s="1"/>
  <c r="H266" i="51"/>
  <c r="AA266" i="51" s="1"/>
  <c r="U265" i="51"/>
  <c r="H265" i="51"/>
  <c r="U264" i="51"/>
  <c r="V264" i="51" s="1"/>
  <c r="M264" i="51"/>
  <c r="I264" i="51"/>
  <c r="H264" i="51"/>
  <c r="V263" i="51"/>
  <c r="U263" i="51"/>
  <c r="Z263" i="51" s="1"/>
  <c r="H263" i="51"/>
  <c r="Z262" i="51"/>
  <c r="V262" i="51"/>
  <c r="U262" i="51"/>
  <c r="I262" i="51"/>
  <c r="H262" i="51"/>
  <c r="AA262" i="51" s="1"/>
  <c r="U261" i="51"/>
  <c r="H261" i="51"/>
  <c r="Z260" i="51"/>
  <c r="U260" i="51"/>
  <c r="V260" i="51" s="1"/>
  <c r="H260" i="51"/>
  <c r="AA260" i="51" s="1"/>
  <c r="Z259" i="51"/>
  <c r="V259" i="51"/>
  <c r="U259" i="51"/>
  <c r="H259" i="51"/>
  <c r="AA259" i="51" s="1"/>
  <c r="Z258" i="51"/>
  <c r="V258" i="51"/>
  <c r="U258" i="51"/>
  <c r="H258" i="51"/>
  <c r="Z257" i="51"/>
  <c r="V257" i="51"/>
  <c r="U257" i="51"/>
  <c r="H257" i="51"/>
  <c r="AA257" i="51" s="1"/>
  <c r="Z256" i="51"/>
  <c r="V256" i="51"/>
  <c r="U256" i="51"/>
  <c r="H256" i="51"/>
  <c r="AA256" i="51" s="1"/>
  <c r="Z255" i="51"/>
  <c r="U255" i="51"/>
  <c r="V255" i="51" s="1"/>
  <c r="H255" i="51"/>
  <c r="U254" i="51"/>
  <c r="V254" i="51" s="1"/>
  <c r="M254" i="51"/>
  <c r="H254" i="51"/>
  <c r="U253" i="51"/>
  <c r="I253" i="51"/>
  <c r="H253" i="51"/>
  <c r="U252" i="51"/>
  <c r="Z252" i="51" s="1"/>
  <c r="H252" i="51"/>
  <c r="U251" i="51"/>
  <c r="Z251" i="51" s="1"/>
  <c r="H251" i="51"/>
  <c r="M251" i="51" s="1"/>
  <c r="U250" i="51"/>
  <c r="H250" i="51"/>
  <c r="U249" i="51"/>
  <c r="Z249" i="51" s="1"/>
  <c r="H249" i="51"/>
  <c r="Z248" i="51"/>
  <c r="U248" i="51"/>
  <c r="V248" i="51" s="1"/>
  <c r="H248" i="51"/>
  <c r="Z247" i="51"/>
  <c r="U247" i="51"/>
  <c r="V247" i="51" s="1"/>
  <c r="H247" i="51"/>
  <c r="AA247" i="51" s="1"/>
  <c r="Z246" i="51"/>
  <c r="U246" i="51"/>
  <c r="V246" i="51" s="1"/>
  <c r="H246" i="51"/>
  <c r="AA246" i="51" s="1"/>
  <c r="Z245" i="51"/>
  <c r="U245" i="51"/>
  <c r="V245" i="51" s="1"/>
  <c r="H245" i="51"/>
  <c r="U244" i="51"/>
  <c r="V244" i="51" s="1"/>
  <c r="I244" i="51"/>
  <c r="H244" i="51"/>
  <c r="U243" i="51"/>
  <c r="V243" i="51" s="1"/>
  <c r="M243" i="51"/>
  <c r="I243" i="51"/>
  <c r="H243" i="51"/>
  <c r="U242" i="51"/>
  <c r="I242" i="51"/>
  <c r="H242" i="51"/>
  <c r="AA242" i="51" s="1"/>
  <c r="U241" i="51"/>
  <c r="I241" i="51"/>
  <c r="H241" i="51"/>
  <c r="AA241" i="51" s="1"/>
  <c r="U240" i="51"/>
  <c r="Z240" i="51" s="1"/>
  <c r="H240" i="51"/>
  <c r="AA240" i="51" s="1"/>
  <c r="U239" i="51"/>
  <c r="M239" i="51"/>
  <c r="H239" i="51"/>
  <c r="Z238" i="51"/>
  <c r="V238" i="51"/>
  <c r="U238" i="51"/>
  <c r="H238" i="51"/>
  <c r="AA238" i="51" s="1"/>
  <c r="U237" i="51"/>
  <c r="M237" i="51"/>
  <c r="H237" i="51"/>
  <c r="Z236" i="51"/>
  <c r="V236" i="51"/>
  <c r="U236" i="51"/>
  <c r="H236" i="51"/>
  <c r="I236" i="51" s="1"/>
  <c r="U235" i="51"/>
  <c r="Z235" i="51" s="1"/>
  <c r="H235" i="51"/>
  <c r="Z234" i="51"/>
  <c r="U234" i="51"/>
  <c r="V234" i="51" s="1"/>
  <c r="H234" i="51"/>
  <c r="U233" i="51"/>
  <c r="Z233" i="51" s="1"/>
  <c r="H233" i="51"/>
  <c r="U232" i="51"/>
  <c r="Z232" i="51" s="1"/>
  <c r="H232" i="51"/>
  <c r="U231" i="51"/>
  <c r="Z231" i="51" s="1"/>
  <c r="H231" i="51"/>
  <c r="AA231" i="51" s="1"/>
  <c r="Z230" i="51"/>
  <c r="V230" i="51"/>
  <c r="U230" i="51"/>
  <c r="H230" i="51"/>
  <c r="AA230" i="51" s="1"/>
  <c r="V229" i="51"/>
  <c r="U229" i="51"/>
  <c r="Z229" i="51" s="1"/>
  <c r="H229" i="51"/>
  <c r="V228" i="51"/>
  <c r="U228" i="51"/>
  <c r="Z228" i="51" s="1"/>
  <c r="H228" i="51"/>
  <c r="U227" i="51"/>
  <c r="Z227" i="51" s="1"/>
  <c r="H227" i="51"/>
  <c r="U226" i="51"/>
  <c r="Z226" i="51" s="1"/>
  <c r="H226" i="51"/>
  <c r="U225" i="51"/>
  <c r="Z225" i="51" s="1"/>
  <c r="I225" i="51"/>
  <c r="H225" i="51"/>
  <c r="AA225" i="51" s="1"/>
  <c r="U224" i="51"/>
  <c r="Z224" i="51" s="1"/>
  <c r="H224" i="51"/>
  <c r="U223" i="51"/>
  <c r="H223" i="51"/>
  <c r="AA223" i="51" s="1"/>
  <c r="Z222" i="51"/>
  <c r="V222" i="51"/>
  <c r="U222" i="51"/>
  <c r="H222" i="51"/>
  <c r="AA222" i="51" s="1"/>
  <c r="V221" i="51"/>
  <c r="U221" i="51"/>
  <c r="Z221" i="51" s="1"/>
  <c r="H221" i="51"/>
  <c r="V220" i="51"/>
  <c r="U220" i="51"/>
  <c r="Z220" i="51" s="1"/>
  <c r="H220" i="51"/>
  <c r="U219" i="51"/>
  <c r="Z219" i="51" s="1"/>
  <c r="H219" i="51"/>
  <c r="U218" i="51"/>
  <c r="Z218" i="51" s="1"/>
  <c r="H218" i="51"/>
  <c r="U217" i="51"/>
  <c r="H217" i="51"/>
  <c r="Z216" i="51"/>
  <c r="U216" i="51"/>
  <c r="V216" i="51" s="1"/>
  <c r="H216" i="51"/>
  <c r="AA216" i="51" s="1"/>
  <c r="Z215" i="51"/>
  <c r="U215" i="51"/>
  <c r="V215" i="51" s="1"/>
  <c r="M215" i="51"/>
  <c r="I215" i="51"/>
  <c r="H215" i="51"/>
  <c r="V214" i="51"/>
  <c r="U214" i="51"/>
  <c r="Z214" i="51" s="1"/>
  <c r="H214" i="51"/>
  <c r="V213" i="51"/>
  <c r="U213" i="51"/>
  <c r="Z213" i="51" s="1"/>
  <c r="H213" i="51"/>
  <c r="Z212" i="51"/>
  <c r="V212" i="51"/>
  <c r="U212" i="51"/>
  <c r="H212" i="51"/>
  <c r="V211" i="51"/>
  <c r="U211" i="51"/>
  <c r="Z211" i="51" s="1"/>
  <c r="H211" i="51"/>
  <c r="AA211" i="51" s="1"/>
  <c r="Z210" i="51"/>
  <c r="U210" i="51"/>
  <c r="V210" i="51" s="1"/>
  <c r="I210" i="51"/>
  <c r="H210" i="51"/>
  <c r="U209" i="51"/>
  <c r="Z209" i="51" s="1"/>
  <c r="I209" i="51"/>
  <c r="H209" i="51"/>
  <c r="AA209" i="51" s="1"/>
  <c r="U208" i="51"/>
  <c r="Z208" i="51" s="1"/>
  <c r="I208" i="51"/>
  <c r="H208" i="51"/>
  <c r="V207" i="51"/>
  <c r="U207" i="51"/>
  <c r="Z207" i="51" s="1"/>
  <c r="H207" i="51"/>
  <c r="Z206" i="51"/>
  <c r="V206" i="51"/>
  <c r="U206" i="51"/>
  <c r="H206" i="51"/>
  <c r="Z205" i="51"/>
  <c r="U205" i="51"/>
  <c r="V205" i="51" s="1"/>
  <c r="M205" i="51"/>
  <c r="I205" i="51"/>
  <c r="H205" i="51"/>
  <c r="V204" i="51"/>
  <c r="U204" i="51"/>
  <c r="Z204" i="51" s="1"/>
  <c r="H204" i="51"/>
  <c r="V203" i="51"/>
  <c r="U203" i="51"/>
  <c r="Z203" i="51" s="1"/>
  <c r="H203" i="51"/>
  <c r="V202" i="51"/>
  <c r="U202" i="51"/>
  <c r="Z202" i="51" s="1"/>
  <c r="H202" i="51"/>
  <c r="U201" i="51"/>
  <c r="M201" i="51"/>
  <c r="I201" i="51"/>
  <c r="H201" i="51"/>
  <c r="V200" i="51"/>
  <c r="U200" i="51"/>
  <c r="Z200" i="51" s="1"/>
  <c r="H200" i="51"/>
  <c r="Z199" i="51"/>
  <c r="V199" i="51"/>
  <c r="U199" i="51"/>
  <c r="H199" i="51"/>
  <c r="AA199" i="51" s="1"/>
  <c r="Z198" i="51"/>
  <c r="V198" i="51"/>
  <c r="U198" i="51"/>
  <c r="H198" i="51"/>
  <c r="AA198" i="51" s="1"/>
  <c r="Z197" i="51"/>
  <c r="U197" i="51"/>
  <c r="V197" i="51" s="1"/>
  <c r="I197" i="51"/>
  <c r="H197" i="51"/>
  <c r="U196" i="51"/>
  <c r="H196" i="51"/>
  <c r="Z195" i="51"/>
  <c r="V195" i="51"/>
  <c r="U195" i="51"/>
  <c r="H195" i="51"/>
  <c r="AA195" i="51" s="1"/>
  <c r="U194" i="51"/>
  <c r="Z194" i="51" s="1"/>
  <c r="M194" i="51"/>
  <c r="H194" i="51"/>
  <c r="V193" i="51"/>
  <c r="U193" i="51"/>
  <c r="Z193" i="51" s="1"/>
  <c r="H193" i="51"/>
  <c r="Z192" i="51"/>
  <c r="U192" i="51"/>
  <c r="V192" i="51" s="1"/>
  <c r="H192" i="51"/>
  <c r="V191" i="51"/>
  <c r="U191" i="51"/>
  <c r="Z191" i="51" s="1"/>
  <c r="H191" i="51"/>
  <c r="V190" i="51"/>
  <c r="U190" i="51"/>
  <c r="Z190" i="51" s="1"/>
  <c r="H190" i="51"/>
  <c r="Z189" i="51"/>
  <c r="V189" i="51"/>
  <c r="U189" i="51"/>
  <c r="H189" i="51"/>
  <c r="AA189" i="51" s="1"/>
  <c r="Z188" i="51"/>
  <c r="V188" i="51"/>
  <c r="U188" i="51"/>
  <c r="H188" i="51"/>
  <c r="AA188" i="51" s="1"/>
  <c r="Z187" i="51"/>
  <c r="V187" i="51"/>
  <c r="U187" i="51"/>
  <c r="H187" i="51"/>
  <c r="AA187" i="51" s="1"/>
  <c r="U186" i="51"/>
  <c r="H186" i="51"/>
  <c r="Z185" i="51"/>
  <c r="V185" i="51"/>
  <c r="U185" i="51"/>
  <c r="H185" i="51"/>
  <c r="AA185" i="51" s="1"/>
  <c r="U184" i="51"/>
  <c r="M184" i="51"/>
  <c r="H184" i="51"/>
  <c r="Z183" i="51"/>
  <c r="V183" i="51"/>
  <c r="U183" i="51"/>
  <c r="H183" i="51"/>
  <c r="AA183" i="51" s="1"/>
  <c r="Z182" i="51"/>
  <c r="U182" i="51"/>
  <c r="V182" i="51" s="1"/>
  <c r="H182" i="51"/>
  <c r="AA182" i="51" s="1"/>
  <c r="Z181" i="51"/>
  <c r="U181" i="51"/>
  <c r="V181" i="51" s="1"/>
  <c r="I181" i="51"/>
  <c r="H181" i="51"/>
  <c r="U180" i="51"/>
  <c r="Z180" i="51" s="1"/>
  <c r="M180" i="51"/>
  <c r="I180" i="51"/>
  <c r="H180" i="51"/>
  <c r="V179" i="51"/>
  <c r="U179" i="51"/>
  <c r="Z179" i="51" s="1"/>
  <c r="H179" i="51"/>
  <c r="Z178" i="51"/>
  <c r="U178" i="51"/>
  <c r="V178" i="51" s="1"/>
  <c r="H178" i="51"/>
  <c r="Z177" i="51"/>
  <c r="V177" i="51"/>
  <c r="U177" i="51"/>
  <c r="H177" i="51"/>
  <c r="AA177" i="51" s="1"/>
  <c r="Z176" i="51"/>
  <c r="U176" i="51"/>
  <c r="V176" i="51" s="1"/>
  <c r="I176" i="51"/>
  <c r="H176" i="51"/>
  <c r="AA176" i="51" s="1"/>
  <c r="U175" i="51"/>
  <c r="Z175" i="51" s="1"/>
  <c r="H175" i="51"/>
  <c r="U174" i="51"/>
  <c r="Z174" i="51" s="1"/>
  <c r="H174" i="51"/>
  <c r="U173" i="51"/>
  <c r="Z173" i="51" s="1"/>
  <c r="H173" i="51"/>
  <c r="U172" i="51"/>
  <c r="H172" i="51"/>
  <c r="AA172" i="51" s="1"/>
  <c r="Z171" i="51"/>
  <c r="V171" i="51"/>
  <c r="U171" i="51"/>
  <c r="H171" i="51"/>
  <c r="U170" i="51"/>
  <c r="M170" i="51"/>
  <c r="H170" i="51"/>
  <c r="Z169" i="51"/>
  <c r="V169" i="51"/>
  <c r="U169" i="51"/>
  <c r="H169" i="51"/>
  <c r="AA169" i="51" s="1"/>
  <c r="V168" i="51"/>
  <c r="U168" i="51"/>
  <c r="Z168" i="51" s="1"/>
  <c r="H168" i="51"/>
  <c r="AA168" i="51" s="1"/>
  <c r="Z167" i="51"/>
  <c r="U167" i="51"/>
  <c r="V167" i="51" s="1"/>
  <c r="H167" i="51"/>
  <c r="Z166" i="51"/>
  <c r="U166" i="51"/>
  <c r="V166" i="51" s="1"/>
  <c r="I166" i="51"/>
  <c r="H166" i="51"/>
  <c r="AA166" i="51" s="1"/>
  <c r="U165" i="51"/>
  <c r="Z165" i="51" s="1"/>
  <c r="I165" i="51"/>
  <c r="H165" i="51"/>
  <c r="U164" i="51"/>
  <c r="Z164" i="51" s="1"/>
  <c r="H164" i="51"/>
  <c r="AA164" i="51" s="1"/>
  <c r="Z163" i="51"/>
  <c r="U163" i="51"/>
  <c r="V163" i="51" s="1"/>
  <c r="H163" i="51"/>
  <c r="U162" i="51"/>
  <c r="H162" i="51"/>
  <c r="Z161" i="51"/>
  <c r="V161" i="51"/>
  <c r="U161" i="51"/>
  <c r="H161" i="51"/>
  <c r="AA161" i="51" s="1"/>
  <c r="Z160" i="51"/>
  <c r="U160" i="51"/>
  <c r="V160" i="51" s="1"/>
  <c r="H160" i="51"/>
  <c r="AA160" i="51" s="1"/>
  <c r="Z159" i="51"/>
  <c r="V159" i="51"/>
  <c r="U159" i="51"/>
  <c r="H159" i="51"/>
  <c r="U158" i="51"/>
  <c r="Z158" i="51" s="1"/>
  <c r="M158" i="51"/>
  <c r="H158" i="51"/>
  <c r="Z157" i="51"/>
  <c r="V157" i="51"/>
  <c r="U157" i="51"/>
  <c r="H157" i="51"/>
  <c r="U156" i="51"/>
  <c r="H156" i="51"/>
  <c r="V155" i="51"/>
  <c r="U155" i="51"/>
  <c r="Z155" i="51" s="1"/>
  <c r="H155" i="51"/>
  <c r="U154" i="51"/>
  <c r="Z154" i="51" s="1"/>
  <c r="H154" i="51"/>
  <c r="AA154" i="51" s="1"/>
  <c r="Z153" i="51"/>
  <c r="U153" i="51"/>
  <c r="V153" i="51" s="1"/>
  <c r="I153" i="51"/>
  <c r="H153" i="51"/>
  <c r="AA153" i="51" s="1"/>
  <c r="U152" i="51"/>
  <c r="Z152" i="51" s="1"/>
  <c r="M152" i="51"/>
  <c r="I152" i="51"/>
  <c r="H152" i="51"/>
  <c r="V151" i="51"/>
  <c r="U151" i="51"/>
  <c r="Z151" i="51" s="1"/>
  <c r="H151" i="51"/>
  <c r="V150" i="51"/>
  <c r="U150" i="51"/>
  <c r="Z150" i="51" s="1"/>
  <c r="H150" i="51"/>
  <c r="AA150" i="51" s="1"/>
  <c r="Z149" i="51"/>
  <c r="U149" i="51"/>
  <c r="V149" i="51" s="1"/>
  <c r="I149" i="51"/>
  <c r="H149" i="51"/>
  <c r="U148" i="51"/>
  <c r="Z148" i="51" s="1"/>
  <c r="M148" i="51"/>
  <c r="H148" i="51"/>
  <c r="U147" i="51"/>
  <c r="I147" i="51"/>
  <c r="H147" i="51"/>
  <c r="U146" i="51"/>
  <c r="M146" i="51"/>
  <c r="H146" i="51"/>
  <c r="AA146" i="51" s="1"/>
  <c r="U145" i="51"/>
  <c r="Z145" i="51" s="1"/>
  <c r="M145" i="51"/>
  <c r="H145" i="51"/>
  <c r="U144" i="51"/>
  <c r="Z144" i="51" s="1"/>
  <c r="H144" i="51"/>
  <c r="AA144" i="51" s="1"/>
  <c r="Z143" i="51"/>
  <c r="U143" i="51"/>
  <c r="V143" i="51" s="1"/>
  <c r="M143" i="51"/>
  <c r="I143" i="51"/>
  <c r="H143" i="51"/>
  <c r="U142" i="51"/>
  <c r="V142" i="51" s="1"/>
  <c r="M142" i="51"/>
  <c r="I142" i="51"/>
  <c r="H142" i="51"/>
  <c r="V141" i="51"/>
  <c r="U141" i="51"/>
  <c r="Z141" i="51" s="1"/>
  <c r="H141" i="51"/>
  <c r="AA141" i="51" s="1"/>
  <c r="Z140" i="51"/>
  <c r="U140" i="51"/>
  <c r="V140" i="51" s="1"/>
  <c r="H140" i="51"/>
  <c r="AA140" i="51" s="1"/>
  <c r="Z139" i="51"/>
  <c r="U139" i="51"/>
  <c r="V139" i="51" s="1"/>
  <c r="H139" i="51"/>
  <c r="AA139" i="51" s="1"/>
  <c r="Z138" i="51"/>
  <c r="U138" i="51"/>
  <c r="V138" i="51" s="1"/>
  <c r="M138" i="51"/>
  <c r="I138" i="51"/>
  <c r="H138" i="51"/>
  <c r="V137" i="51"/>
  <c r="U137" i="51"/>
  <c r="Z137" i="51" s="1"/>
  <c r="H137" i="51"/>
  <c r="AA137" i="51" s="1"/>
  <c r="U136" i="51"/>
  <c r="Z136" i="51" s="1"/>
  <c r="H136" i="51"/>
  <c r="AA136" i="51" s="1"/>
  <c r="Z135" i="51"/>
  <c r="U135" i="51"/>
  <c r="V135" i="51" s="1"/>
  <c r="I135" i="51"/>
  <c r="H135" i="51"/>
  <c r="AA135" i="51" s="1"/>
  <c r="U134" i="51"/>
  <c r="Z134" i="51" s="1"/>
  <c r="M134" i="51"/>
  <c r="H134" i="51"/>
  <c r="Z133" i="51"/>
  <c r="V133" i="51"/>
  <c r="U133" i="51"/>
  <c r="H133" i="51"/>
  <c r="U132" i="51"/>
  <c r="Z132" i="51" s="1"/>
  <c r="H132" i="51"/>
  <c r="U131" i="51"/>
  <c r="Z131" i="51" s="1"/>
  <c r="H131" i="51"/>
  <c r="AA131" i="51" s="1"/>
  <c r="Z130" i="51"/>
  <c r="V130" i="51"/>
  <c r="U130" i="51"/>
  <c r="I130" i="51"/>
  <c r="H130" i="51"/>
  <c r="AA130" i="51" s="1"/>
  <c r="U129" i="51"/>
  <c r="Z129" i="51" s="1"/>
  <c r="H129" i="51"/>
  <c r="U128" i="51"/>
  <c r="H128" i="51"/>
  <c r="M128" i="51" s="1"/>
  <c r="Z127" i="51"/>
  <c r="U127" i="51"/>
  <c r="V127" i="51" s="1"/>
  <c r="H127" i="51"/>
  <c r="U126" i="51"/>
  <c r="H126" i="51"/>
  <c r="U125" i="51"/>
  <c r="Z125" i="51" s="1"/>
  <c r="H125" i="51"/>
  <c r="U124" i="51"/>
  <c r="Z124" i="51" s="1"/>
  <c r="H124" i="51"/>
  <c r="Z123" i="51"/>
  <c r="U123" i="51"/>
  <c r="V123" i="51" s="1"/>
  <c r="H123" i="51"/>
  <c r="Z122" i="51"/>
  <c r="U122" i="51"/>
  <c r="V122" i="51" s="1"/>
  <c r="M122" i="51"/>
  <c r="I122" i="51"/>
  <c r="H122" i="51"/>
  <c r="U121" i="51"/>
  <c r="Z121" i="51" s="1"/>
  <c r="H121" i="51"/>
  <c r="U120" i="51"/>
  <c r="H120" i="51"/>
  <c r="U119" i="51"/>
  <c r="V119" i="51" s="1"/>
  <c r="H119" i="51"/>
  <c r="U118" i="51"/>
  <c r="V118" i="51" s="1"/>
  <c r="H118" i="51"/>
  <c r="U117" i="51"/>
  <c r="Z117" i="51" s="1"/>
  <c r="I117" i="51"/>
  <c r="H117" i="51"/>
  <c r="U116" i="51"/>
  <c r="Z116" i="51" s="1"/>
  <c r="H116" i="51"/>
  <c r="U115" i="51"/>
  <c r="Z115" i="51" s="1"/>
  <c r="I115" i="51"/>
  <c r="H115" i="51"/>
  <c r="U114" i="51"/>
  <c r="Z114" i="51" s="1"/>
  <c r="H114" i="51"/>
  <c r="I114" i="51" s="1"/>
  <c r="U113" i="51"/>
  <c r="Z113" i="51" s="1"/>
  <c r="H113" i="51"/>
  <c r="U112" i="51"/>
  <c r="Z112" i="51" s="1"/>
  <c r="H112" i="51"/>
  <c r="Z111" i="51"/>
  <c r="U111" i="51"/>
  <c r="V111" i="51" s="1"/>
  <c r="H111" i="51"/>
  <c r="U110" i="51"/>
  <c r="Z110" i="51" s="1"/>
  <c r="H110" i="51"/>
  <c r="U109" i="51"/>
  <c r="Z109" i="51" s="1"/>
  <c r="M109" i="51"/>
  <c r="H109" i="51"/>
  <c r="Z108" i="51"/>
  <c r="V108" i="51"/>
  <c r="U108" i="51"/>
  <c r="H108" i="51"/>
  <c r="AA108" i="51" s="1"/>
  <c r="U107" i="51"/>
  <c r="Z107" i="51" s="1"/>
  <c r="H107" i="51"/>
  <c r="U106" i="51"/>
  <c r="Z106" i="51" s="1"/>
  <c r="H106" i="51"/>
  <c r="U105" i="51"/>
  <c r="Z105" i="51" s="1"/>
  <c r="H105" i="51"/>
  <c r="U104" i="51"/>
  <c r="Z104" i="51" s="1"/>
  <c r="H104" i="51"/>
  <c r="AA104" i="51" s="1"/>
  <c r="U103" i="51"/>
  <c r="Z103" i="51" s="1"/>
  <c r="H103" i="51"/>
  <c r="U102" i="51"/>
  <c r="H102" i="51"/>
  <c r="AA102" i="51" s="1"/>
  <c r="V101" i="51"/>
  <c r="U101" i="51"/>
  <c r="Z101" i="51" s="1"/>
  <c r="H101" i="51"/>
  <c r="U100" i="51"/>
  <c r="Z100" i="51" s="1"/>
  <c r="H100" i="51"/>
  <c r="U99" i="51"/>
  <c r="Z99" i="51" s="1"/>
  <c r="H99" i="51"/>
  <c r="U98" i="51"/>
  <c r="Z98" i="51" s="1"/>
  <c r="H98" i="51"/>
  <c r="U97" i="51"/>
  <c r="Z97" i="51" s="1"/>
  <c r="H97" i="51"/>
  <c r="U96" i="51"/>
  <c r="Z96" i="51" s="1"/>
  <c r="H96" i="51"/>
  <c r="AA96" i="51" s="1"/>
  <c r="V95" i="51"/>
  <c r="U95" i="51"/>
  <c r="Z95" i="51" s="1"/>
  <c r="H95" i="51"/>
  <c r="AA95" i="51" s="1"/>
  <c r="U94" i="51"/>
  <c r="H94" i="51"/>
  <c r="U93" i="51"/>
  <c r="Z93" i="51" s="1"/>
  <c r="H93" i="51"/>
  <c r="Z92" i="51"/>
  <c r="U92" i="51"/>
  <c r="V92" i="51" s="1"/>
  <c r="H92" i="51"/>
  <c r="U91" i="51"/>
  <c r="Z91" i="51" s="1"/>
  <c r="H91" i="51"/>
  <c r="AA91" i="51" s="1"/>
  <c r="Z90" i="51"/>
  <c r="U90" i="51"/>
  <c r="V90" i="51" s="1"/>
  <c r="H90" i="51"/>
  <c r="U89" i="51"/>
  <c r="Z89" i="51" s="1"/>
  <c r="H89" i="51"/>
  <c r="U88" i="51"/>
  <c r="Z88" i="51" s="1"/>
  <c r="H88" i="51"/>
  <c r="U87" i="51"/>
  <c r="Z87" i="51" s="1"/>
  <c r="H87" i="51"/>
  <c r="AA87" i="51" s="1"/>
  <c r="U86" i="51"/>
  <c r="Z86" i="51" s="1"/>
  <c r="H86" i="51"/>
  <c r="U85" i="51"/>
  <c r="Z85" i="51" s="1"/>
  <c r="H85" i="51"/>
  <c r="U84" i="51"/>
  <c r="V84" i="51" s="1"/>
  <c r="H84" i="51"/>
  <c r="U83" i="51"/>
  <c r="V83" i="51" s="1"/>
  <c r="H83" i="51"/>
  <c r="U82" i="51"/>
  <c r="Z82" i="51" s="1"/>
  <c r="H82" i="51"/>
  <c r="U81" i="51"/>
  <c r="Z81" i="51" s="1"/>
  <c r="M81" i="51"/>
  <c r="H81" i="51"/>
  <c r="U80" i="51"/>
  <c r="V80" i="51" s="1"/>
  <c r="H80" i="51"/>
  <c r="AA80" i="51" s="1"/>
  <c r="Z79" i="51"/>
  <c r="U79" i="51"/>
  <c r="V79" i="51" s="1"/>
  <c r="M79" i="51"/>
  <c r="I79" i="51"/>
  <c r="H79" i="51"/>
  <c r="U78" i="51"/>
  <c r="H78" i="51"/>
  <c r="U77" i="51"/>
  <c r="H77" i="51"/>
  <c r="U76" i="51"/>
  <c r="V76" i="51" s="1"/>
  <c r="I76" i="51"/>
  <c r="H76" i="51"/>
  <c r="U75" i="51"/>
  <c r="V75" i="51" s="1"/>
  <c r="H75" i="51"/>
  <c r="M75" i="51" s="1"/>
  <c r="U74" i="51"/>
  <c r="V74" i="51" s="1"/>
  <c r="H74" i="51"/>
  <c r="U73" i="51"/>
  <c r="H73" i="51"/>
  <c r="AA73" i="51" s="1"/>
  <c r="U72" i="51"/>
  <c r="V72" i="51" s="1"/>
  <c r="H72" i="51"/>
  <c r="U71" i="51"/>
  <c r="Z71" i="51" s="1"/>
  <c r="M71" i="51"/>
  <c r="I71" i="51"/>
  <c r="H71" i="51"/>
  <c r="U70" i="51"/>
  <c r="V70" i="51" s="1"/>
  <c r="H70" i="51"/>
  <c r="U69" i="51"/>
  <c r="I69" i="51"/>
  <c r="H69" i="51"/>
  <c r="AA69" i="51" s="1"/>
  <c r="U68" i="51"/>
  <c r="V68" i="51" s="1"/>
  <c r="H68" i="51"/>
  <c r="AA68" i="51" s="1"/>
  <c r="Z67" i="51"/>
  <c r="V67" i="51"/>
  <c r="U67" i="51"/>
  <c r="I67" i="51"/>
  <c r="H67" i="51"/>
  <c r="AA67" i="51" s="1"/>
  <c r="U66" i="51"/>
  <c r="V66" i="51" s="1"/>
  <c r="H66" i="51"/>
  <c r="U65" i="51"/>
  <c r="M65" i="51"/>
  <c r="H65" i="51"/>
  <c r="U64" i="51"/>
  <c r="V64" i="51" s="1"/>
  <c r="H64" i="51"/>
  <c r="U63" i="51"/>
  <c r="Z63" i="51" s="1"/>
  <c r="M63" i="51"/>
  <c r="H63" i="51"/>
  <c r="Z62" i="51"/>
  <c r="U62" i="51"/>
  <c r="V62" i="51" s="1"/>
  <c r="H62" i="51"/>
  <c r="U61" i="51"/>
  <c r="M61" i="51"/>
  <c r="I61" i="51"/>
  <c r="H61" i="51"/>
  <c r="U60" i="51"/>
  <c r="V60" i="51" s="1"/>
  <c r="H60" i="51"/>
  <c r="AA60" i="51" s="1"/>
  <c r="Z59" i="51"/>
  <c r="U59" i="51"/>
  <c r="V59" i="51" s="1"/>
  <c r="M59" i="51"/>
  <c r="I59" i="51"/>
  <c r="H59" i="51"/>
  <c r="U58" i="51"/>
  <c r="V58" i="51" s="1"/>
  <c r="H58" i="51"/>
  <c r="U57" i="51"/>
  <c r="Z57" i="51" s="1"/>
  <c r="H57" i="51"/>
  <c r="AA57" i="51" s="1"/>
  <c r="Z56" i="51"/>
  <c r="U56" i="51"/>
  <c r="V56" i="51" s="1"/>
  <c r="H56" i="51"/>
  <c r="U55" i="51"/>
  <c r="V55" i="51" s="1"/>
  <c r="H55" i="51"/>
  <c r="Z54" i="51"/>
  <c r="V54" i="51"/>
  <c r="U54" i="51"/>
  <c r="H54" i="51"/>
  <c r="U53" i="51"/>
  <c r="V53" i="51" s="1"/>
  <c r="M53" i="51"/>
  <c r="H53" i="51"/>
  <c r="V52" i="51"/>
  <c r="U52" i="51"/>
  <c r="Z52" i="51" s="1"/>
  <c r="H52" i="51"/>
  <c r="U51" i="51"/>
  <c r="Z51" i="51" s="1"/>
  <c r="M51" i="51"/>
  <c r="H51" i="51"/>
  <c r="AA51" i="51" s="1"/>
  <c r="U50" i="51"/>
  <c r="Z50" i="51" s="1"/>
  <c r="H50" i="51"/>
  <c r="U49" i="51"/>
  <c r="Z49" i="51" s="1"/>
  <c r="H49" i="51"/>
  <c r="AA49" i="51" s="1"/>
  <c r="Z48" i="51"/>
  <c r="U48" i="51"/>
  <c r="V48" i="51" s="1"/>
  <c r="H48" i="51"/>
  <c r="U47" i="51"/>
  <c r="Z47" i="51" s="1"/>
  <c r="H47" i="51"/>
  <c r="V46" i="51"/>
  <c r="U46" i="51"/>
  <c r="Z46" i="51" s="1"/>
  <c r="H46" i="51"/>
  <c r="U45" i="51"/>
  <c r="Z45" i="51" s="1"/>
  <c r="H45" i="51"/>
  <c r="AA45" i="51" s="1"/>
  <c r="Z44" i="51"/>
  <c r="U44" i="51"/>
  <c r="V44" i="51" s="1"/>
  <c r="H44" i="51"/>
  <c r="U43" i="51"/>
  <c r="V43" i="51" s="1"/>
  <c r="H43" i="51"/>
  <c r="V42" i="51"/>
  <c r="U42" i="51"/>
  <c r="Z42" i="51" s="1"/>
  <c r="H42" i="51"/>
  <c r="U41" i="51"/>
  <c r="Z41" i="51" s="1"/>
  <c r="H41" i="51"/>
  <c r="AA41" i="51" s="1"/>
  <c r="Z40" i="51"/>
  <c r="U40" i="51"/>
  <c r="V40" i="51" s="1"/>
  <c r="H40" i="51"/>
  <c r="U39" i="51"/>
  <c r="V39" i="51" s="1"/>
  <c r="H39" i="51"/>
  <c r="V38" i="51"/>
  <c r="U38" i="51"/>
  <c r="Z38" i="51" s="1"/>
  <c r="H38" i="51"/>
  <c r="U37" i="51"/>
  <c r="Z37" i="51" s="1"/>
  <c r="H37" i="51"/>
  <c r="AA37" i="51" s="1"/>
  <c r="Z36" i="51"/>
  <c r="U36" i="51"/>
  <c r="V36" i="51" s="1"/>
  <c r="H36" i="51"/>
  <c r="U35" i="51"/>
  <c r="V35" i="51" s="1"/>
  <c r="H35" i="51"/>
  <c r="V34" i="51"/>
  <c r="U34" i="51"/>
  <c r="Z34" i="51" s="1"/>
  <c r="H34" i="51"/>
  <c r="U33" i="51"/>
  <c r="V33" i="51" s="1"/>
  <c r="H33" i="51"/>
  <c r="AA33" i="51" s="1"/>
  <c r="Z32" i="51"/>
  <c r="U32" i="51"/>
  <c r="V32" i="51" s="1"/>
  <c r="H32" i="51"/>
  <c r="U31" i="51"/>
  <c r="Z31" i="51" s="1"/>
  <c r="H31" i="51"/>
  <c r="V30" i="51"/>
  <c r="U30" i="51"/>
  <c r="Z30" i="51" s="1"/>
  <c r="H30" i="51"/>
  <c r="U29" i="51"/>
  <c r="Z29" i="51" s="1"/>
  <c r="H29" i="51"/>
  <c r="AA29" i="51" s="1"/>
  <c r="Z28" i="51"/>
  <c r="U28" i="51"/>
  <c r="V28" i="51" s="1"/>
  <c r="H28" i="51"/>
  <c r="U27" i="51"/>
  <c r="V27" i="51" s="1"/>
  <c r="H27" i="51"/>
  <c r="V26" i="51"/>
  <c r="U26" i="51"/>
  <c r="Z26" i="51" s="1"/>
  <c r="H26" i="51"/>
  <c r="U25" i="51"/>
  <c r="Z25" i="51" s="1"/>
  <c r="H25" i="51"/>
  <c r="AA25" i="51" s="1"/>
  <c r="Z24" i="51"/>
  <c r="U24" i="51"/>
  <c r="V24" i="51" s="1"/>
  <c r="H24" i="51"/>
  <c r="U23" i="51"/>
  <c r="Z23" i="51" s="1"/>
  <c r="H23" i="51"/>
  <c r="V22" i="51"/>
  <c r="U22" i="51"/>
  <c r="Z22" i="51" s="1"/>
  <c r="H22" i="51"/>
  <c r="U21" i="51"/>
  <c r="Z21" i="51" s="1"/>
  <c r="H21" i="51"/>
  <c r="AA21" i="51" s="1"/>
  <c r="Z20" i="51"/>
  <c r="U20" i="51"/>
  <c r="V20" i="51" s="1"/>
  <c r="H20" i="51"/>
  <c r="U19" i="51"/>
  <c r="Z19" i="51" s="1"/>
  <c r="H19" i="51"/>
  <c r="V18" i="51"/>
  <c r="U18" i="51"/>
  <c r="Z18" i="51" s="1"/>
  <c r="H18" i="51"/>
  <c r="U17" i="51"/>
  <c r="H17" i="51"/>
  <c r="AA17" i="51" s="1"/>
  <c r="Z16" i="51"/>
  <c r="U16" i="51"/>
  <c r="V16" i="51" s="1"/>
  <c r="H16" i="51"/>
  <c r="U15" i="51"/>
  <c r="H15" i="51"/>
  <c r="V14" i="51"/>
  <c r="U14" i="51"/>
  <c r="Z14" i="51" s="1"/>
  <c r="H14" i="51"/>
  <c r="U13" i="51"/>
  <c r="M13" i="51"/>
  <c r="I13" i="51"/>
  <c r="H13" i="51"/>
  <c r="V12" i="51"/>
  <c r="U12" i="51"/>
  <c r="Z12" i="51" s="1"/>
  <c r="H12" i="51"/>
  <c r="U11" i="51"/>
  <c r="H11" i="51"/>
  <c r="Z10" i="51"/>
  <c r="U10" i="51"/>
  <c r="V10" i="51" s="1"/>
  <c r="H10" i="51"/>
  <c r="U9" i="51"/>
  <c r="H9" i="51"/>
  <c r="V8" i="51"/>
  <c r="U8" i="51"/>
  <c r="Z8" i="51" s="1"/>
  <c r="H8" i="51"/>
  <c r="U7" i="51"/>
  <c r="H7" i="51"/>
  <c r="AA7" i="51" s="1"/>
  <c r="Z6" i="51"/>
  <c r="U6" i="51"/>
  <c r="V6" i="51" s="1"/>
  <c r="H6" i="51"/>
  <c r="U5" i="51"/>
  <c r="H5" i="51"/>
  <c r="AA5" i="51" s="1"/>
  <c r="AR4" i="51"/>
  <c r="AD4" i="51"/>
  <c r="AE4" i="51" s="1"/>
  <c r="AF4" i="51" s="1"/>
  <c r="U4" i="51"/>
  <c r="M4" i="51"/>
  <c r="H4" i="51"/>
  <c r="N369" i="1"/>
  <c r="AR4" i="1"/>
  <c r="AD4" i="1"/>
  <c r="A369" i="1"/>
  <c r="F155" i="59" l="1"/>
  <c r="M10" i="51"/>
  <c r="AA10" i="51"/>
  <c r="I11" i="51"/>
  <c r="AA11" i="51"/>
  <c r="M16" i="51"/>
  <c r="AA16" i="51"/>
  <c r="M20" i="51"/>
  <c r="AA20" i="51"/>
  <c r="M32" i="51"/>
  <c r="AA32" i="51"/>
  <c r="M36" i="51"/>
  <c r="AA36" i="51"/>
  <c r="M206" i="51"/>
  <c r="AA206" i="51"/>
  <c r="I356" i="51"/>
  <c r="AA356" i="51"/>
  <c r="AA70" i="52"/>
  <c r="AA161" i="52"/>
  <c r="AA203" i="52"/>
  <c r="AA299" i="52"/>
  <c r="AA112" i="50"/>
  <c r="AA142" i="50"/>
  <c r="AA242" i="50"/>
  <c r="AA248" i="50"/>
  <c r="F277" i="59"/>
  <c r="AA335" i="62"/>
  <c r="AA53" i="63"/>
  <c r="AA67" i="63"/>
  <c r="AA99" i="63"/>
  <c r="Z149" i="63"/>
  <c r="V149" i="63"/>
  <c r="AA181" i="63"/>
  <c r="I183" i="63"/>
  <c r="M183" i="63"/>
  <c r="AA269" i="63"/>
  <c r="M269" i="63"/>
  <c r="V271" i="63"/>
  <c r="Z271" i="63"/>
  <c r="AA277" i="63"/>
  <c r="V277" i="63"/>
  <c r="V337" i="63"/>
  <c r="Z337" i="63"/>
  <c r="AA353" i="63"/>
  <c r="I13" i="64"/>
  <c r="M13" i="64"/>
  <c r="V23" i="64"/>
  <c r="Z23" i="64"/>
  <c r="I28" i="64"/>
  <c r="M28" i="64"/>
  <c r="Z43" i="64"/>
  <c r="V43" i="64"/>
  <c r="M64" i="64"/>
  <c r="I64" i="64"/>
  <c r="AA85" i="64"/>
  <c r="M85" i="64"/>
  <c r="Z107" i="64"/>
  <c r="AA107" i="64"/>
  <c r="V110" i="64"/>
  <c r="Z110" i="64"/>
  <c r="V130" i="64"/>
  <c r="Z130" i="64"/>
  <c r="M133" i="64"/>
  <c r="I133" i="64"/>
  <c r="I142" i="64"/>
  <c r="M142" i="64"/>
  <c r="I172" i="64"/>
  <c r="M172" i="64"/>
  <c r="Z176" i="64"/>
  <c r="AA176" i="64"/>
  <c r="Z190" i="64"/>
  <c r="V190" i="64"/>
  <c r="I192" i="64"/>
  <c r="AA192" i="64"/>
  <c r="Z199" i="64"/>
  <c r="V199" i="64"/>
  <c r="V207" i="64"/>
  <c r="Z207" i="64"/>
  <c r="M229" i="64"/>
  <c r="I229" i="64"/>
  <c r="AA238" i="64"/>
  <c r="M238" i="64"/>
  <c r="M239" i="64"/>
  <c r="I239" i="64"/>
  <c r="AA259" i="64"/>
  <c r="M259" i="64"/>
  <c r="I259" i="64"/>
  <c r="AA267" i="64"/>
  <c r="M267" i="64"/>
  <c r="I267" i="64"/>
  <c r="Z269" i="64"/>
  <c r="V269" i="64"/>
  <c r="Z289" i="64"/>
  <c r="V289" i="64"/>
  <c r="V300" i="64"/>
  <c r="Z300" i="64"/>
  <c r="Z314" i="64"/>
  <c r="V314" i="64"/>
  <c r="AA329" i="64"/>
  <c r="M329" i="64"/>
  <c r="Z333" i="64"/>
  <c r="V333" i="64"/>
  <c r="AA343" i="64"/>
  <c r="M343" i="64"/>
  <c r="I343" i="64"/>
  <c r="AA10" i="54"/>
  <c r="M10" i="54"/>
  <c r="I10" i="54"/>
  <c r="O10" i="45" s="1"/>
  <c r="Z45" i="54"/>
  <c r="V45" i="54"/>
  <c r="Z78" i="54"/>
  <c r="V78" i="54"/>
  <c r="Z84" i="54"/>
  <c r="V84" i="54"/>
  <c r="I91" i="54"/>
  <c r="O91" i="45" s="1"/>
  <c r="AA91" i="54"/>
  <c r="M91" i="54"/>
  <c r="I97" i="54"/>
  <c r="O97" i="45" s="1"/>
  <c r="AA97" i="54"/>
  <c r="M97" i="54"/>
  <c r="M100" i="54"/>
  <c r="AA100" i="54"/>
  <c r="I100" i="54"/>
  <c r="O100" i="45" s="1"/>
  <c r="Z102" i="54"/>
  <c r="V102" i="54"/>
  <c r="Z124" i="54"/>
  <c r="V124" i="54"/>
  <c r="M153" i="54"/>
  <c r="I153" i="54"/>
  <c r="O153" i="45" s="1"/>
  <c r="Z161" i="54"/>
  <c r="V161" i="54"/>
  <c r="AA182" i="54"/>
  <c r="M182" i="54"/>
  <c r="I182" i="54"/>
  <c r="O182" i="45" s="1"/>
  <c r="M206" i="54"/>
  <c r="I206" i="54"/>
  <c r="O206" i="45" s="1"/>
  <c r="AA221" i="54"/>
  <c r="Z221" i="54"/>
  <c r="V221" i="54"/>
  <c r="Z264" i="54"/>
  <c r="V264" i="54"/>
  <c r="Z282" i="54"/>
  <c r="V282" i="54"/>
  <c r="M293" i="54"/>
  <c r="I293" i="54"/>
  <c r="O293" i="45" s="1"/>
  <c r="Z295" i="54"/>
  <c r="V295" i="54"/>
  <c r="Z303" i="54"/>
  <c r="V303" i="54"/>
  <c r="Z321" i="54"/>
  <c r="V321" i="54"/>
  <c r="M327" i="54"/>
  <c r="I327" i="54"/>
  <c r="O327" i="45" s="1"/>
  <c r="Z331" i="54"/>
  <c r="V331" i="54"/>
  <c r="V24" i="56"/>
  <c r="Z24" i="56"/>
  <c r="M59" i="56"/>
  <c r="I59" i="56"/>
  <c r="P59" i="45" s="1"/>
  <c r="M61" i="56"/>
  <c r="I61" i="56"/>
  <c r="P61" i="45" s="1"/>
  <c r="M73" i="56"/>
  <c r="I73" i="56"/>
  <c r="P73" i="45" s="1"/>
  <c r="V76" i="56"/>
  <c r="Z76" i="56"/>
  <c r="I96" i="56"/>
  <c r="P96" i="45" s="1"/>
  <c r="M96" i="56"/>
  <c r="V119" i="56"/>
  <c r="AA119" i="56"/>
  <c r="I130" i="56"/>
  <c r="P130" i="45" s="1"/>
  <c r="V130" i="45" s="1"/>
  <c r="M130" i="56"/>
  <c r="I175" i="56"/>
  <c r="P175" i="45" s="1"/>
  <c r="M175" i="56"/>
  <c r="V186" i="56"/>
  <c r="Z186" i="56"/>
  <c r="Z202" i="56"/>
  <c r="V202" i="56"/>
  <c r="M215" i="56"/>
  <c r="I215" i="56"/>
  <c r="P215" i="45" s="1"/>
  <c r="AA223" i="56"/>
  <c r="Z223" i="56"/>
  <c r="V223" i="56"/>
  <c r="AA227" i="56"/>
  <c r="Z227" i="56"/>
  <c r="V227" i="56"/>
  <c r="M246" i="56"/>
  <c r="AA246" i="56"/>
  <c r="I246" i="56"/>
  <c r="P246" i="45" s="1"/>
  <c r="AA260" i="56"/>
  <c r="Z260" i="56"/>
  <c r="V260" i="56"/>
  <c r="M48" i="51"/>
  <c r="AA48" i="51"/>
  <c r="M56" i="51"/>
  <c r="AA56" i="51"/>
  <c r="M78" i="51"/>
  <c r="AA78" i="51"/>
  <c r="M123" i="51"/>
  <c r="AA123" i="51"/>
  <c r="I163" i="51"/>
  <c r="AA163" i="51"/>
  <c r="M212" i="51"/>
  <c r="AA212" i="51"/>
  <c r="I217" i="51"/>
  <c r="AA217" i="51"/>
  <c r="I344" i="51"/>
  <c r="AA344" i="51"/>
  <c r="I348" i="51"/>
  <c r="AA348" i="51"/>
  <c r="I352" i="51"/>
  <c r="AA352" i="51"/>
  <c r="I368" i="51"/>
  <c r="AA368" i="51"/>
  <c r="AA80" i="52"/>
  <c r="AA219" i="52"/>
  <c r="AA293" i="52"/>
  <c r="AA334" i="50"/>
  <c r="AA164" i="62"/>
  <c r="M49" i="51"/>
  <c r="V50" i="51"/>
  <c r="M54" i="51"/>
  <c r="AA54" i="51"/>
  <c r="AA55" i="51"/>
  <c r="AA63" i="51"/>
  <c r="V63" i="51"/>
  <c r="AA65" i="51"/>
  <c r="M66" i="51"/>
  <c r="AA66" i="51"/>
  <c r="M67" i="51"/>
  <c r="AA109" i="51"/>
  <c r="V109" i="51"/>
  <c r="I161" i="51"/>
  <c r="I162" i="51"/>
  <c r="AA162" i="51"/>
  <c r="V165" i="51"/>
  <c r="I168" i="51"/>
  <c r="V173" i="51"/>
  <c r="V174" i="51"/>
  <c r="V175" i="51"/>
  <c r="M176" i="51"/>
  <c r="I177" i="51"/>
  <c r="I183" i="51"/>
  <c r="AA184" i="51"/>
  <c r="AA186" i="51"/>
  <c r="I187" i="51"/>
  <c r="I196" i="51"/>
  <c r="AA196" i="51"/>
  <c r="I198" i="51"/>
  <c r="I206" i="51"/>
  <c r="AA207" i="51"/>
  <c r="V208" i="51"/>
  <c r="M209" i="51"/>
  <c r="V224" i="51"/>
  <c r="M225" i="51"/>
  <c r="V226" i="51"/>
  <c r="V227" i="51"/>
  <c r="V232" i="51"/>
  <c r="V233" i="51"/>
  <c r="I235" i="51"/>
  <c r="AA235" i="51"/>
  <c r="AA237" i="51"/>
  <c r="M241" i="51"/>
  <c r="AA245" i="51"/>
  <c r="AA271" i="51"/>
  <c r="I279" i="51"/>
  <c r="I281" i="51"/>
  <c r="I287" i="51"/>
  <c r="AA291" i="51"/>
  <c r="M298" i="51"/>
  <c r="V299" i="51"/>
  <c r="AA306" i="51"/>
  <c r="V306" i="51"/>
  <c r="V310" i="51"/>
  <c r="I314" i="51"/>
  <c r="AA316" i="51"/>
  <c r="I318" i="51"/>
  <c r="V320" i="51"/>
  <c r="AA322" i="51"/>
  <c r="M327" i="51"/>
  <c r="AA329" i="51"/>
  <c r="M331" i="51"/>
  <c r="AA332" i="51"/>
  <c r="M335" i="51"/>
  <c r="AA336" i="51"/>
  <c r="I337" i="51"/>
  <c r="AA337" i="51"/>
  <c r="M338" i="51"/>
  <c r="AA338" i="51"/>
  <c r="AA339" i="51"/>
  <c r="V339" i="51"/>
  <c r="AA342" i="51"/>
  <c r="I347" i="51"/>
  <c r="AA347" i="51"/>
  <c r="I351" i="51"/>
  <c r="AA351" i="51"/>
  <c r="I355" i="51"/>
  <c r="AA355" i="51"/>
  <c r="I359" i="51"/>
  <c r="AA359" i="51"/>
  <c r="I363" i="51"/>
  <c r="AA363" i="51"/>
  <c r="I367" i="51"/>
  <c r="AA367" i="51"/>
  <c r="V9" i="52"/>
  <c r="V11" i="52"/>
  <c r="V13" i="52"/>
  <c r="V15" i="52"/>
  <c r="I16" i="52"/>
  <c r="I17" i="52"/>
  <c r="AA17" i="52"/>
  <c r="V19" i="52"/>
  <c r="M23" i="52"/>
  <c r="V27" i="52"/>
  <c r="I28" i="52"/>
  <c r="M29" i="52"/>
  <c r="AA32" i="52"/>
  <c r="M39" i="52"/>
  <c r="AA39" i="52"/>
  <c r="M43" i="52"/>
  <c r="AA43" i="52"/>
  <c r="M45" i="52"/>
  <c r="M51" i="52"/>
  <c r="AA60" i="52"/>
  <c r="AA64" i="52"/>
  <c r="V65" i="52"/>
  <c r="AA66" i="52"/>
  <c r="Z67" i="52"/>
  <c r="I70" i="52"/>
  <c r="V73" i="52"/>
  <c r="I74" i="52"/>
  <c r="M75" i="52"/>
  <c r="V79" i="52"/>
  <c r="I80" i="52"/>
  <c r="AA86" i="52"/>
  <c r="AA88" i="52"/>
  <c r="I91" i="52"/>
  <c r="AA94" i="52"/>
  <c r="AA96" i="52"/>
  <c r="I101" i="52"/>
  <c r="V106" i="52"/>
  <c r="V107" i="52"/>
  <c r="V109" i="52"/>
  <c r="V111" i="52"/>
  <c r="AA112" i="52"/>
  <c r="I113" i="52"/>
  <c r="V119" i="52"/>
  <c r="I123" i="52"/>
  <c r="V126" i="52"/>
  <c r="V128" i="52"/>
  <c r="I130" i="52"/>
  <c r="I132" i="52"/>
  <c r="AA136" i="52"/>
  <c r="I139" i="52"/>
  <c r="I140" i="52"/>
  <c r="V142" i="52"/>
  <c r="I143" i="52"/>
  <c r="V144" i="52"/>
  <c r="I145" i="52"/>
  <c r="I146" i="52"/>
  <c r="I150" i="52"/>
  <c r="I151" i="52"/>
  <c r="AA153" i="52"/>
  <c r="AA157" i="52"/>
  <c r="Z159" i="52"/>
  <c r="I161" i="52"/>
  <c r="AA162" i="52"/>
  <c r="AA165" i="52"/>
  <c r="M167" i="52"/>
  <c r="I168" i="52"/>
  <c r="I169" i="52"/>
  <c r="AA170" i="52"/>
  <c r="AA173" i="52"/>
  <c r="Z175" i="52"/>
  <c r="Z177" i="52"/>
  <c r="M178" i="52"/>
  <c r="I181" i="52"/>
  <c r="AA182" i="52"/>
  <c r="V185" i="52"/>
  <c r="I186" i="52"/>
  <c r="V187" i="52"/>
  <c r="I188" i="52"/>
  <c r="V190" i="52"/>
  <c r="V192" i="52"/>
  <c r="Z194" i="52"/>
  <c r="V195" i="52"/>
  <c r="I202" i="52"/>
  <c r="V204" i="52"/>
  <c r="I206" i="52"/>
  <c r="V207" i="52"/>
  <c r="I208" i="52"/>
  <c r="V209" i="52"/>
  <c r="I210" i="52"/>
  <c r="AA210" i="52"/>
  <c r="V213" i="52"/>
  <c r="I214" i="52"/>
  <c r="AA214" i="52"/>
  <c r="I218" i="52"/>
  <c r="V220" i="52"/>
  <c r="AA225" i="52"/>
  <c r="AA230" i="52"/>
  <c r="I231" i="52"/>
  <c r="AA231" i="52"/>
  <c r="M236" i="52"/>
  <c r="AA238" i="52"/>
  <c r="V239" i="52"/>
  <c r="V243" i="52"/>
  <c r="Z244" i="52"/>
  <c r="I247" i="52"/>
  <c r="AA247" i="52"/>
  <c r="AA257" i="52"/>
  <c r="V263" i="52"/>
  <c r="AA271" i="52"/>
  <c r="V273" i="52"/>
  <c r="V275" i="52"/>
  <c r="V276" i="52"/>
  <c r="V277" i="52"/>
  <c r="I280" i="52"/>
  <c r="AA281" i="52"/>
  <c r="V287" i="52"/>
  <c r="V289" i="52"/>
  <c r="V296" i="52"/>
  <c r="V297" i="52"/>
  <c r="I301" i="52"/>
  <c r="AA301" i="52"/>
  <c r="AA315" i="52"/>
  <c r="V318" i="52"/>
  <c r="Z326" i="52"/>
  <c r="AA328" i="52"/>
  <c r="Z329" i="52"/>
  <c r="M330" i="52"/>
  <c r="AA331" i="52"/>
  <c r="AA336" i="52"/>
  <c r="V338" i="52"/>
  <c r="Z6" i="50"/>
  <c r="I10" i="50"/>
  <c r="AA57" i="50"/>
  <c r="V58" i="50"/>
  <c r="I60" i="50"/>
  <c r="V62" i="50"/>
  <c r="AA89" i="50"/>
  <c r="AA101" i="50"/>
  <c r="V104" i="50"/>
  <c r="AA108" i="50"/>
  <c r="V108" i="50"/>
  <c r="M109" i="50"/>
  <c r="I111" i="50"/>
  <c r="AA113" i="50"/>
  <c r="AA114" i="50"/>
  <c r="AA116" i="50"/>
  <c r="V130" i="50"/>
  <c r="V134" i="50"/>
  <c r="M136" i="50"/>
  <c r="V140" i="50"/>
  <c r="V144" i="50"/>
  <c r="M145" i="50"/>
  <c r="V146" i="50"/>
  <c r="V148" i="50"/>
  <c r="M152" i="50"/>
  <c r="V160" i="50"/>
  <c r="V161" i="50"/>
  <c r="AA164" i="50"/>
  <c r="V166" i="50"/>
  <c r="V167" i="50"/>
  <c r="I168" i="50"/>
  <c r="I169" i="50"/>
  <c r="Z176" i="50"/>
  <c r="V177" i="50"/>
  <c r="M178" i="50"/>
  <c r="V185" i="50"/>
  <c r="I191" i="50"/>
  <c r="V192" i="50"/>
  <c r="V193" i="50"/>
  <c r="M195" i="50"/>
  <c r="I197" i="50"/>
  <c r="I198" i="50"/>
  <c r="AA198" i="50"/>
  <c r="I201" i="50"/>
  <c r="AA204" i="50"/>
  <c r="I205" i="50"/>
  <c r="I207" i="50"/>
  <c r="I208" i="50"/>
  <c r="I213" i="50"/>
  <c r="I214" i="50"/>
  <c r="AA214" i="50"/>
  <c r="I217" i="50"/>
  <c r="V222" i="50"/>
  <c r="AA224" i="50"/>
  <c r="I226" i="50"/>
  <c r="Z228" i="50"/>
  <c r="M229" i="50"/>
  <c r="AA230" i="50"/>
  <c r="Z231" i="50"/>
  <c r="AA238" i="50"/>
  <c r="I240" i="50"/>
  <c r="I242" i="50"/>
  <c r="I244" i="50"/>
  <c r="Z246" i="50"/>
  <c r="I248" i="50"/>
  <c r="I250" i="50"/>
  <c r="I252" i="50"/>
  <c r="I254" i="50"/>
  <c r="I260" i="50"/>
  <c r="I261" i="50"/>
  <c r="I262" i="50"/>
  <c r="Z265" i="50"/>
  <c r="I274" i="50"/>
  <c r="AA274" i="50"/>
  <c r="Z276" i="50"/>
  <c r="Z277" i="50"/>
  <c r="Z281" i="50"/>
  <c r="I286" i="50"/>
  <c r="AA286" i="50"/>
  <c r="V290" i="50"/>
  <c r="Z291" i="50"/>
  <c r="I296" i="50"/>
  <c r="AA297" i="50"/>
  <c r="V297" i="50"/>
  <c r="AA298" i="50"/>
  <c r="I305" i="50"/>
  <c r="AA308" i="50"/>
  <c r="Z312" i="50"/>
  <c r="Z314" i="50"/>
  <c r="Z316" i="50"/>
  <c r="M317" i="50"/>
  <c r="AA318" i="50"/>
  <c r="M321" i="50"/>
  <c r="I322" i="50"/>
  <c r="Z325" i="50"/>
  <c r="Z329" i="50"/>
  <c r="M333" i="50"/>
  <c r="M334" i="50"/>
  <c r="Z335" i="50"/>
  <c r="I342" i="50"/>
  <c r="AA342" i="50"/>
  <c r="Z343" i="50"/>
  <c r="AA369" i="50"/>
  <c r="Z6" i="62"/>
  <c r="I9" i="62"/>
  <c r="I11" i="62"/>
  <c r="I17" i="62"/>
  <c r="M18" i="62"/>
  <c r="Z25" i="62"/>
  <c r="Z31" i="62"/>
  <c r="Z32" i="62"/>
  <c r="M33" i="62"/>
  <c r="I41" i="62"/>
  <c r="M42" i="62"/>
  <c r="I43" i="62"/>
  <c r="I45" i="62"/>
  <c r="AA50" i="62"/>
  <c r="Z55" i="62"/>
  <c r="Z56" i="62"/>
  <c r="I67" i="62"/>
  <c r="I71" i="62"/>
  <c r="AA71" i="62"/>
  <c r="AA72" i="62"/>
  <c r="I81" i="62"/>
  <c r="Z84" i="62"/>
  <c r="I87" i="62"/>
  <c r="Z90" i="62"/>
  <c r="Z92" i="62"/>
  <c r="Z94" i="62"/>
  <c r="Z96" i="62"/>
  <c r="I99" i="62"/>
  <c r="V106" i="62"/>
  <c r="F106" i="59" s="1"/>
  <c r="Z109" i="62"/>
  <c r="Z110" i="62"/>
  <c r="M111" i="62"/>
  <c r="AA112" i="62"/>
  <c r="I117" i="62"/>
  <c r="I126" i="62"/>
  <c r="AA127" i="62"/>
  <c r="V127" i="62"/>
  <c r="F127" i="59" s="1"/>
  <c r="V128" i="62"/>
  <c r="F128" i="59" s="1"/>
  <c r="I132" i="62"/>
  <c r="I133" i="62"/>
  <c r="V139" i="62"/>
  <c r="F139" i="59" s="1"/>
  <c r="I140" i="62"/>
  <c r="V141" i="62"/>
  <c r="F141" i="59" s="1"/>
  <c r="M147" i="62"/>
  <c r="V148" i="62"/>
  <c r="F148" i="59" s="1"/>
  <c r="I151" i="62"/>
  <c r="I153" i="62"/>
  <c r="I156" i="62"/>
  <c r="V157" i="62"/>
  <c r="F157" i="59" s="1"/>
  <c r="M158" i="62"/>
  <c r="AA158" i="62"/>
  <c r="AA160" i="62"/>
  <c r="Z160" i="62"/>
  <c r="I162" i="62"/>
  <c r="M167" i="62"/>
  <c r="AA169" i="62"/>
  <c r="AA175" i="62"/>
  <c r="M188" i="62"/>
  <c r="Z190" i="62"/>
  <c r="AA193" i="62"/>
  <c r="I198" i="62"/>
  <c r="AA205" i="62"/>
  <c r="V209" i="62"/>
  <c r="F209" i="59" s="1"/>
  <c r="I210" i="62"/>
  <c r="AA213" i="62"/>
  <c r="V217" i="62"/>
  <c r="F217" i="59" s="1"/>
  <c r="AA221" i="62"/>
  <c r="AA223" i="62"/>
  <c r="M225" i="62"/>
  <c r="I226" i="62"/>
  <c r="I228" i="62"/>
  <c r="V232" i="62"/>
  <c r="F232" i="59" s="1"/>
  <c r="Z235" i="62"/>
  <c r="M237" i="62"/>
  <c r="AA237" i="62"/>
  <c r="AA238" i="62"/>
  <c r="M240" i="62"/>
  <c r="AA242" i="62"/>
  <c r="I247" i="62"/>
  <c r="AA247" i="62"/>
  <c r="I251" i="62"/>
  <c r="Z255" i="62"/>
  <c r="I257" i="62"/>
  <c r="I259" i="62"/>
  <c r="I260" i="62"/>
  <c r="AA264" i="62"/>
  <c r="V269" i="62"/>
  <c r="F269" i="59" s="1"/>
  <c r="I271" i="62"/>
  <c r="I275" i="62"/>
  <c r="I277" i="62"/>
  <c r="I279" i="62"/>
  <c r="AA279" i="62"/>
  <c r="V280" i="62"/>
  <c r="F280" i="59" s="1"/>
  <c r="I281" i="62"/>
  <c r="AA281" i="62"/>
  <c r="V283" i="62"/>
  <c r="F283" i="59" s="1"/>
  <c r="V286" i="62"/>
  <c r="F286" i="59" s="1"/>
  <c r="AA287" i="62"/>
  <c r="I292" i="62"/>
  <c r="M293" i="62"/>
  <c r="V297" i="62"/>
  <c r="F297" i="59" s="1"/>
  <c r="M299" i="62"/>
  <c r="I302" i="62"/>
  <c r="V310" i="62"/>
  <c r="F310" i="59" s="1"/>
  <c r="V311" i="62"/>
  <c r="F311" i="59" s="1"/>
  <c r="V313" i="62"/>
  <c r="F313" i="59" s="1"/>
  <c r="V315" i="62"/>
  <c r="F315" i="59" s="1"/>
  <c r="V317" i="62"/>
  <c r="F317" i="59" s="1"/>
  <c r="I318" i="62"/>
  <c r="V321" i="62"/>
  <c r="F321" i="59" s="1"/>
  <c r="AA325" i="62"/>
  <c r="V332" i="62"/>
  <c r="F332" i="59" s="1"/>
  <c r="V337" i="62"/>
  <c r="F337" i="59" s="1"/>
  <c r="F338" i="59"/>
  <c r="M339" i="62"/>
  <c r="AA339" i="62"/>
  <c r="AA343" i="62"/>
  <c r="V7" i="63"/>
  <c r="I8" i="63"/>
  <c r="M9" i="63"/>
  <c r="C7" i="53" s="1"/>
  <c r="V11" i="63"/>
  <c r="I12" i="63"/>
  <c r="M13" i="63"/>
  <c r="V15" i="63"/>
  <c r="I16" i="63"/>
  <c r="M17" i="63"/>
  <c r="V19" i="63"/>
  <c r="I20" i="63"/>
  <c r="M21" i="63"/>
  <c r="V23" i="63"/>
  <c r="I24" i="63"/>
  <c r="M25" i="63"/>
  <c r="V27" i="63"/>
  <c r="I28" i="63"/>
  <c r="M29" i="63"/>
  <c r="Z33" i="63"/>
  <c r="AA41" i="63"/>
  <c r="V49" i="63"/>
  <c r="I50" i="63"/>
  <c r="AA57" i="63"/>
  <c r="V65" i="63"/>
  <c r="I66" i="63"/>
  <c r="I67" i="63"/>
  <c r="V74" i="63"/>
  <c r="M78" i="63"/>
  <c r="AA78" i="63"/>
  <c r="V90" i="63"/>
  <c r="V92" i="63"/>
  <c r="V93" i="63"/>
  <c r="V94" i="63"/>
  <c r="I95" i="63"/>
  <c r="I99" i="63"/>
  <c r="AA103" i="63"/>
  <c r="AA105" i="63"/>
  <c r="Z106" i="63"/>
  <c r="V107" i="63"/>
  <c r="V109" i="63"/>
  <c r="V117" i="63"/>
  <c r="AA119" i="63"/>
  <c r="AA121" i="63"/>
  <c r="AA123" i="63"/>
  <c r="V124" i="63"/>
  <c r="AA130" i="63"/>
  <c r="V133" i="63"/>
  <c r="V141" i="63"/>
  <c r="Z144" i="63"/>
  <c r="V144" i="63"/>
  <c r="AA149" i="63"/>
  <c r="I155" i="63"/>
  <c r="M155" i="63"/>
  <c r="Z161" i="63"/>
  <c r="I164" i="63"/>
  <c r="AA171" i="63"/>
  <c r="AA172" i="63"/>
  <c r="V175" i="63"/>
  <c r="M178" i="63"/>
  <c r="AA178" i="63"/>
  <c r="M181" i="63"/>
  <c r="I182" i="63"/>
  <c r="M182" i="63"/>
  <c r="AA183" i="63"/>
  <c r="M197" i="63"/>
  <c r="I201" i="63"/>
  <c r="M201" i="63"/>
  <c r="V207" i="63"/>
  <c r="M210" i="63"/>
  <c r="I213" i="63"/>
  <c r="AA215" i="63"/>
  <c r="V222" i="63"/>
  <c r="Z222" i="63"/>
  <c r="M235" i="63"/>
  <c r="I239" i="63"/>
  <c r="M243" i="63"/>
  <c r="AA245" i="63"/>
  <c r="Z245" i="63"/>
  <c r="AA247" i="63"/>
  <c r="I251" i="63"/>
  <c r="I253" i="63"/>
  <c r="V263" i="63"/>
  <c r="I267" i="63"/>
  <c r="I269" i="63"/>
  <c r="V275" i="63"/>
  <c r="Z277" i="63"/>
  <c r="V278" i="63"/>
  <c r="Z281" i="63"/>
  <c r="Z288" i="63"/>
  <c r="AA291" i="63"/>
  <c r="V292" i="63"/>
  <c r="Z293" i="63"/>
  <c r="Z297" i="63"/>
  <c r="Z305" i="63"/>
  <c r="V306" i="63"/>
  <c r="AA314" i="63"/>
  <c r="V318" i="63"/>
  <c r="AA332" i="63"/>
  <c r="V343" i="63"/>
  <c r="Z343" i="63"/>
  <c r="AA344" i="63"/>
  <c r="I352" i="63"/>
  <c r="AA355" i="63"/>
  <c r="AA357" i="63"/>
  <c r="AA360" i="63"/>
  <c r="I368" i="63"/>
  <c r="AA369" i="63"/>
  <c r="AA4" i="64"/>
  <c r="I5" i="64"/>
  <c r="Z10" i="64"/>
  <c r="V10" i="64"/>
  <c r="AA13" i="64"/>
  <c r="AA23" i="64"/>
  <c r="V24" i="64"/>
  <c r="V25" i="64"/>
  <c r="V26" i="64"/>
  <c r="I39" i="64"/>
  <c r="M39" i="64"/>
  <c r="AA39" i="64"/>
  <c r="AA43" i="64"/>
  <c r="M45" i="64"/>
  <c r="I63" i="64"/>
  <c r="M63" i="64"/>
  <c r="AA66" i="64"/>
  <c r="AA80" i="64"/>
  <c r="Z80" i="64"/>
  <c r="V80" i="64"/>
  <c r="Z91" i="64"/>
  <c r="AA91" i="64"/>
  <c r="V92" i="64"/>
  <c r="M97" i="64"/>
  <c r="I97" i="64"/>
  <c r="V106" i="64"/>
  <c r="AA106" i="64"/>
  <c r="V107" i="64"/>
  <c r="I109" i="64"/>
  <c r="AA109" i="64"/>
  <c r="M112" i="64"/>
  <c r="V122" i="64"/>
  <c r="AA122" i="64"/>
  <c r="V123" i="64"/>
  <c r="I125" i="64"/>
  <c r="M129" i="64"/>
  <c r="I129" i="64"/>
  <c r="Z135" i="64"/>
  <c r="AA135" i="64"/>
  <c r="Z138" i="64"/>
  <c r="V138" i="64"/>
  <c r="V144" i="64"/>
  <c r="M149" i="64"/>
  <c r="I149" i="64"/>
  <c r="M159" i="64"/>
  <c r="I159" i="64"/>
  <c r="M165" i="64"/>
  <c r="I165" i="64"/>
  <c r="V176" i="64"/>
  <c r="Z183" i="64"/>
  <c r="I198" i="64"/>
  <c r="AA199" i="64"/>
  <c r="M205" i="64"/>
  <c r="AA205" i="64"/>
  <c r="I206" i="64"/>
  <c r="V214" i="64"/>
  <c r="Z214" i="64"/>
  <c r="V226" i="64"/>
  <c r="M228" i="64"/>
  <c r="I238" i="64"/>
  <c r="V241" i="64"/>
  <c r="V243" i="64"/>
  <c r="AA243" i="64"/>
  <c r="Z244" i="64"/>
  <c r="V244" i="64"/>
  <c r="M250" i="64"/>
  <c r="Z255" i="64"/>
  <c r="V255" i="64"/>
  <c r="V264" i="64"/>
  <c r="M266" i="64"/>
  <c r="V278" i="64"/>
  <c r="AA285" i="64"/>
  <c r="Z285" i="64"/>
  <c r="V285" i="64"/>
  <c r="I288" i="64"/>
  <c r="AA289" i="64"/>
  <c r="AA294" i="64"/>
  <c r="M294" i="64"/>
  <c r="I294" i="64"/>
  <c r="M296" i="64"/>
  <c r="AA296" i="64"/>
  <c r="Z297" i="64"/>
  <c r="V297" i="64"/>
  <c r="M303" i="64"/>
  <c r="I303" i="64"/>
  <c r="AA304" i="64"/>
  <c r="I318" i="64"/>
  <c r="V327" i="64"/>
  <c r="AA335" i="64"/>
  <c r="M335" i="64"/>
  <c r="I335" i="64"/>
  <c r="M342" i="64"/>
  <c r="I342" i="64"/>
  <c r="V344" i="64"/>
  <c r="AA349" i="64"/>
  <c r="AA353" i="64"/>
  <c r="AA357" i="64"/>
  <c r="AA361" i="64"/>
  <c r="AA365" i="64"/>
  <c r="M47" i="54"/>
  <c r="I47" i="54"/>
  <c r="O47" i="45" s="1"/>
  <c r="AA79" i="54"/>
  <c r="M79" i="54"/>
  <c r="I79" i="54"/>
  <c r="O79" i="45" s="1"/>
  <c r="Z86" i="54"/>
  <c r="V86" i="54"/>
  <c r="Z89" i="54"/>
  <c r="V89" i="54"/>
  <c r="Z107" i="54"/>
  <c r="V107" i="54"/>
  <c r="Z151" i="54"/>
  <c r="V151" i="54"/>
  <c r="Z155" i="54"/>
  <c r="V155" i="54"/>
  <c r="M190" i="54"/>
  <c r="I190" i="54"/>
  <c r="O190" i="45" s="1"/>
  <c r="AA226" i="54"/>
  <c r="I226" i="54"/>
  <c r="O226" i="45" s="1"/>
  <c r="Z259" i="54"/>
  <c r="V259" i="54"/>
  <c r="M284" i="54"/>
  <c r="I284" i="54"/>
  <c r="O284" i="45" s="1"/>
  <c r="AA286" i="54"/>
  <c r="M286" i="54"/>
  <c r="I286" i="54"/>
  <c r="O286" i="45" s="1"/>
  <c r="Z339" i="54"/>
  <c r="V339" i="54"/>
  <c r="M341" i="54"/>
  <c r="I341" i="54"/>
  <c r="O341" i="45" s="1"/>
  <c r="Z11" i="56"/>
  <c r="V11" i="56"/>
  <c r="AA21" i="56"/>
  <c r="Z21" i="56"/>
  <c r="V21" i="56"/>
  <c r="M65" i="56"/>
  <c r="I65" i="56"/>
  <c r="P65" i="45" s="1"/>
  <c r="Z86" i="56"/>
  <c r="V86" i="56"/>
  <c r="I92" i="56"/>
  <c r="P92" i="45" s="1"/>
  <c r="M92" i="56"/>
  <c r="I106" i="56"/>
  <c r="P106" i="45" s="1"/>
  <c r="M106" i="56"/>
  <c r="I126" i="56"/>
  <c r="P126" i="45" s="1"/>
  <c r="M126" i="56"/>
  <c r="I138" i="56"/>
  <c r="P138" i="45" s="1"/>
  <c r="M138" i="56"/>
  <c r="AA146" i="56"/>
  <c r="M146" i="56"/>
  <c r="I146" i="56"/>
  <c r="P146" i="45" s="1"/>
  <c r="AA163" i="56"/>
  <c r="M163" i="56"/>
  <c r="I163" i="56"/>
  <c r="P163" i="45" s="1"/>
  <c r="I168" i="56"/>
  <c r="P168" i="45" s="1"/>
  <c r="M168" i="56"/>
  <c r="V188" i="56"/>
  <c r="Z188" i="56"/>
  <c r="AA224" i="56"/>
  <c r="M224" i="56"/>
  <c r="I224" i="56"/>
  <c r="P224" i="45" s="1"/>
  <c r="M229" i="56"/>
  <c r="I229" i="56"/>
  <c r="P229" i="45" s="1"/>
  <c r="AA242" i="56"/>
  <c r="Z242" i="56"/>
  <c r="V242" i="56"/>
  <c r="AA248" i="56"/>
  <c r="M248" i="56"/>
  <c r="I248" i="56"/>
  <c r="P248" i="45" s="1"/>
  <c r="M261" i="56"/>
  <c r="I261" i="56"/>
  <c r="P261" i="45" s="1"/>
  <c r="AA262" i="56"/>
  <c r="M6" i="51"/>
  <c r="AA6" i="51"/>
  <c r="M24" i="51"/>
  <c r="AA24" i="51"/>
  <c r="M40" i="51"/>
  <c r="AA40" i="51"/>
  <c r="M157" i="51"/>
  <c r="AA157" i="51"/>
  <c r="M248" i="51"/>
  <c r="AA248" i="51"/>
  <c r="M249" i="51"/>
  <c r="AA249" i="51"/>
  <c r="M261" i="51"/>
  <c r="AA261" i="51"/>
  <c r="I360" i="51"/>
  <c r="AA360" i="51"/>
  <c r="I364" i="51"/>
  <c r="AA364" i="51"/>
  <c r="AA241" i="52"/>
  <c r="AA309" i="52"/>
  <c r="AA311" i="52"/>
  <c r="AA81" i="50"/>
  <c r="AA296" i="50"/>
  <c r="AA114" i="62"/>
  <c r="F124" i="59"/>
  <c r="AA126" i="62"/>
  <c r="AA210" i="62"/>
  <c r="I5" i="51"/>
  <c r="M57" i="51"/>
  <c r="Z58" i="51"/>
  <c r="M69" i="51"/>
  <c r="Z70" i="51"/>
  <c r="V81" i="51"/>
  <c r="V88" i="51"/>
  <c r="V115" i="51"/>
  <c r="V116" i="51"/>
  <c r="V129" i="51"/>
  <c r="M130" i="51"/>
  <c r="AA134" i="51"/>
  <c r="V134" i="51"/>
  <c r="I136" i="51"/>
  <c r="I137" i="51"/>
  <c r="I141" i="51"/>
  <c r="V145" i="51"/>
  <c r="AA148" i="51"/>
  <c r="V148" i="51"/>
  <c r="I150" i="51"/>
  <c r="I157" i="51"/>
  <c r="AA158" i="51"/>
  <c r="M159" i="51"/>
  <c r="AA159" i="51"/>
  <c r="AA170" i="51"/>
  <c r="M171" i="51"/>
  <c r="AA171" i="51"/>
  <c r="I178" i="51"/>
  <c r="AA178" i="51"/>
  <c r="AA179" i="51"/>
  <c r="AA190" i="51"/>
  <c r="AA193" i="51"/>
  <c r="M200" i="51"/>
  <c r="AA200" i="51"/>
  <c r="M211" i="51"/>
  <c r="I212" i="51"/>
  <c r="AA213" i="51"/>
  <c r="M217" i="51"/>
  <c r="V218" i="51"/>
  <c r="V219" i="51"/>
  <c r="AA239" i="51"/>
  <c r="V252" i="51"/>
  <c r="AA254" i="51"/>
  <c r="Z254" i="51"/>
  <c r="I258" i="51"/>
  <c r="AA258" i="51"/>
  <c r="I261" i="51"/>
  <c r="M262" i="51"/>
  <c r="M263" i="51"/>
  <c r="AA263" i="51"/>
  <c r="AA272" i="51"/>
  <c r="Z274" i="51"/>
  <c r="I277" i="51"/>
  <c r="AA285" i="51"/>
  <c r="M300" i="51"/>
  <c r="M5" i="51"/>
  <c r="M8" i="51"/>
  <c r="AA8" i="51"/>
  <c r="AA9" i="51"/>
  <c r="M12" i="51"/>
  <c r="AA12" i="51"/>
  <c r="AA13" i="51"/>
  <c r="M14" i="51"/>
  <c r="AA14" i="51"/>
  <c r="I15" i="51"/>
  <c r="AA15" i="51"/>
  <c r="M18" i="51"/>
  <c r="AA18" i="51"/>
  <c r="AA19" i="51"/>
  <c r="M22" i="51"/>
  <c r="AA22" i="51"/>
  <c r="AA23" i="51"/>
  <c r="M26" i="51"/>
  <c r="AA26" i="51"/>
  <c r="AA27" i="51"/>
  <c r="M30" i="51"/>
  <c r="AA30" i="51"/>
  <c r="AA31" i="51"/>
  <c r="M34" i="51"/>
  <c r="AA34" i="51"/>
  <c r="AA35" i="51"/>
  <c r="M38" i="51"/>
  <c r="AA38" i="51"/>
  <c r="AA39" i="51"/>
  <c r="M42" i="51"/>
  <c r="AA42" i="51"/>
  <c r="AA43" i="51"/>
  <c r="M46" i="51"/>
  <c r="AA46" i="51"/>
  <c r="AA47" i="51"/>
  <c r="M52" i="51"/>
  <c r="AA52" i="51"/>
  <c r="AA53" i="51"/>
  <c r="M55" i="51"/>
  <c r="AA59" i="51"/>
  <c r="AA61" i="51"/>
  <c r="M62" i="51"/>
  <c r="AA62" i="51"/>
  <c r="I63" i="51"/>
  <c r="I65" i="51"/>
  <c r="AA72" i="51"/>
  <c r="M74" i="51"/>
  <c r="AA74" i="51"/>
  <c r="AA79" i="51"/>
  <c r="I81" i="51"/>
  <c r="AA81" i="51"/>
  <c r="V87" i="51"/>
  <c r="AA101" i="51"/>
  <c r="I109" i="51"/>
  <c r="AA115" i="51"/>
  <c r="AA122" i="51"/>
  <c r="I134" i="51"/>
  <c r="M136" i="51"/>
  <c r="M137" i="51"/>
  <c r="AA138" i="51"/>
  <c r="M141" i="51"/>
  <c r="AA142" i="51"/>
  <c r="AA143" i="51"/>
  <c r="I145" i="51"/>
  <c r="AA145" i="51"/>
  <c r="M147" i="51"/>
  <c r="AA147" i="51"/>
  <c r="I148" i="51"/>
  <c r="M150" i="51"/>
  <c r="AA151" i="51"/>
  <c r="AA152" i="51"/>
  <c r="V152" i="51"/>
  <c r="AA155" i="51"/>
  <c r="I156" i="51"/>
  <c r="AA156" i="51"/>
  <c r="I158" i="51"/>
  <c r="M162" i="51"/>
  <c r="M165" i="51"/>
  <c r="AA165" i="51"/>
  <c r="M168" i="51"/>
  <c r="I170" i="51"/>
  <c r="M178" i="51"/>
  <c r="I179" i="51"/>
  <c r="AA180" i="51"/>
  <c r="V180" i="51"/>
  <c r="I184" i="51"/>
  <c r="I186" i="51"/>
  <c r="M190" i="51"/>
  <c r="M191" i="51"/>
  <c r="AA191" i="51"/>
  <c r="AA192" i="51"/>
  <c r="I193" i="51"/>
  <c r="I194" i="51"/>
  <c r="AA194" i="51"/>
  <c r="I200" i="51"/>
  <c r="AA201" i="51"/>
  <c r="AA202" i="51"/>
  <c r="AA203" i="51"/>
  <c r="M204" i="51"/>
  <c r="AA204" i="51"/>
  <c r="AA205" i="51"/>
  <c r="M207" i="51"/>
  <c r="AA208" i="51"/>
  <c r="I213" i="51"/>
  <c r="AA214" i="51"/>
  <c r="AA215" i="51"/>
  <c r="AA220" i="51"/>
  <c r="M221" i="51"/>
  <c r="AA221" i="51"/>
  <c r="AA228" i="51"/>
  <c r="AA229" i="51"/>
  <c r="M234" i="51"/>
  <c r="AA234" i="51"/>
  <c r="M235" i="51"/>
  <c r="I237" i="51"/>
  <c r="I239" i="51"/>
  <c r="AA243" i="51"/>
  <c r="M244" i="51"/>
  <c r="AA244" i="51"/>
  <c r="I245" i="51"/>
  <c r="M250" i="51"/>
  <c r="AA250" i="51"/>
  <c r="AA253" i="51"/>
  <c r="I254" i="51"/>
  <c r="M255" i="51"/>
  <c r="AA255" i="51"/>
  <c r="I263" i="51"/>
  <c r="AA264" i="51"/>
  <c r="Z264" i="51"/>
  <c r="AA268" i="51"/>
  <c r="AA270" i="51"/>
  <c r="I271" i="51"/>
  <c r="M272" i="51"/>
  <c r="I274" i="51"/>
  <c r="AA274" i="51"/>
  <c r="AA275" i="51"/>
  <c r="M277" i="51"/>
  <c r="M279" i="51"/>
  <c r="V283" i="51"/>
  <c r="M285" i="51"/>
  <c r="V289" i="51"/>
  <c r="M291" i="51"/>
  <c r="AA293" i="51"/>
  <c r="AA294" i="51"/>
  <c r="V297" i="51"/>
  <c r="AA305" i="51"/>
  <c r="I306" i="51"/>
  <c r="AA307" i="51"/>
  <c r="AA308" i="51"/>
  <c r="AA310" i="51"/>
  <c r="AA311" i="51"/>
  <c r="AA312" i="51"/>
  <c r="M314" i="51"/>
  <c r="I316" i="51"/>
  <c r="M318" i="51"/>
  <c r="AA321" i="51"/>
  <c r="I322" i="51"/>
  <c r="Z326" i="51"/>
  <c r="I329" i="51"/>
  <c r="AA330" i="51"/>
  <c r="I332" i="51"/>
  <c r="I336" i="51"/>
  <c r="I339" i="51"/>
  <c r="AA340" i="51"/>
  <c r="I342" i="51"/>
  <c r="I346" i="51"/>
  <c r="AA346" i="51"/>
  <c r="I350" i="51"/>
  <c r="AA350" i="51"/>
  <c r="I354" i="51"/>
  <c r="AA354" i="51"/>
  <c r="I358" i="51"/>
  <c r="AA358" i="51"/>
  <c r="I362" i="51"/>
  <c r="AA362" i="51"/>
  <c r="I366" i="51"/>
  <c r="AA366" i="51"/>
  <c r="AA4" i="52"/>
  <c r="AA5" i="52"/>
  <c r="Z9" i="52"/>
  <c r="Z11" i="52"/>
  <c r="Z13" i="52"/>
  <c r="Z15" i="52"/>
  <c r="Z19" i="52"/>
  <c r="AA23" i="52"/>
  <c r="M25" i="52"/>
  <c r="Z27" i="52"/>
  <c r="M28" i="52"/>
  <c r="AA29" i="52"/>
  <c r="M31" i="52"/>
  <c r="AA38" i="52"/>
  <c r="AA44" i="52"/>
  <c r="AA45" i="52"/>
  <c r="AA46" i="52"/>
  <c r="V47" i="52"/>
  <c r="AA52" i="52"/>
  <c r="AA53" i="52"/>
  <c r="M55" i="52"/>
  <c r="AA59" i="52"/>
  <c r="AA68" i="52"/>
  <c r="M71" i="52"/>
  <c r="Z73" i="52"/>
  <c r="M74" i="52"/>
  <c r="AA76" i="52"/>
  <c r="Z79" i="52"/>
  <c r="M81" i="52"/>
  <c r="I82" i="52"/>
  <c r="M83" i="52"/>
  <c r="V97" i="52"/>
  <c r="M101" i="52"/>
  <c r="AA103" i="52"/>
  <c r="V105" i="52"/>
  <c r="AA108" i="52"/>
  <c r="I111" i="52"/>
  <c r="V112" i="52"/>
  <c r="V127" i="52"/>
  <c r="Z129" i="52"/>
  <c r="Z131" i="52"/>
  <c r="V138" i="52"/>
  <c r="M139" i="52"/>
  <c r="Z142" i="52"/>
  <c r="Z144" i="52"/>
  <c r="M146" i="52"/>
  <c r="M151" i="52"/>
  <c r="I153" i="52"/>
  <c r="AA155" i="52"/>
  <c r="I157" i="52"/>
  <c r="V160" i="52"/>
  <c r="AA163" i="52"/>
  <c r="I165" i="52"/>
  <c r="AA171" i="52"/>
  <c r="I173" i="52"/>
  <c r="AA177" i="52"/>
  <c r="Z179" i="52"/>
  <c r="AA180" i="52"/>
  <c r="Z185" i="52"/>
  <c r="M186" i="52"/>
  <c r="M188" i="52"/>
  <c r="Z192" i="52"/>
  <c r="I194" i="52"/>
  <c r="Z204" i="52"/>
  <c r="Z207" i="52"/>
  <c r="Z209" i="52"/>
  <c r="AA211" i="52"/>
  <c r="Z213" i="52"/>
  <c r="Z220" i="52"/>
  <c r="AA226" i="52"/>
  <c r="I230" i="52"/>
  <c r="AA235" i="52"/>
  <c r="I238" i="52"/>
  <c r="V250" i="52"/>
  <c r="I253" i="52"/>
  <c r="AA253" i="52"/>
  <c r="I269" i="52"/>
  <c r="AA269" i="52"/>
  <c r="AA272" i="52"/>
  <c r="Z272" i="52"/>
  <c r="Z277" i="52"/>
  <c r="AA282" i="52"/>
  <c r="V286" i="52"/>
  <c r="V288" i="52"/>
  <c r="M294" i="52"/>
  <c r="AA295" i="52"/>
  <c r="M300" i="52"/>
  <c r="AA305" i="52"/>
  <c r="AA316" i="52"/>
  <c r="AA325" i="52"/>
  <c r="AA329" i="52"/>
  <c r="V332" i="52"/>
  <c r="Z338" i="52"/>
  <c r="Z339" i="52"/>
  <c r="M4" i="50"/>
  <c r="AA5" i="50"/>
  <c r="AA12" i="50"/>
  <c r="AA14" i="50"/>
  <c r="AA39" i="50"/>
  <c r="AA50" i="50"/>
  <c r="V54" i="50"/>
  <c r="AA58" i="50"/>
  <c r="M60" i="50"/>
  <c r="Z67" i="50"/>
  <c r="V72" i="50"/>
  <c r="AA76" i="50"/>
  <c r="V76" i="50"/>
  <c r="AA95" i="50"/>
  <c r="V106" i="50"/>
  <c r="I108" i="50"/>
  <c r="M113" i="50"/>
  <c r="M116" i="50"/>
  <c r="AA125" i="50"/>
  <c r="Z134" i="50"/>
  <c r="Z140" i="50"/>
  <c r="Z144" i="50"/>
  <c r="AA151" i="50"/>
  <c r="I155" i="50"/>
  <c r="AA155" i="50"/>
  <c r="V162" i="50"/>
  <c r="I164" i="50"/>
  <c r="M168" i="50"/>
  <c r="Z170" i="50"/>
  <c r="Z172" i="50"/>
  <c r="I175" i="50"/>
  <c r="Z177" i="50"/>
  <c r="I187" i="50"/>
  <c r="I190" i="50"/>
  <c r="Z196" i="50"/>
  <c r="I200" i="50"/>
  <c r="I202" i="50"/>
  <c r="AA202" i="50"/>
  <c r="Z203" i="50"/>
  <c r="V204" i="50"/>
  <c r="V206" i="50"/>
  <c r="M207" i="50"/>
  <c r="Z211" i="50"/>
  <c r="Z212" i="50"/>
  <c r="I216" i="50"/>
  <c r="I218" i="50"/>
  <c r="AA218" i="50"/>
  <c r="Z219" i="50"/>
  <c r="AA222" i="50"/>
  <c r="I224" i="50"/>
  <c r="AA228" i="50"/>
  <c r="Z230" i="50"/>
  <c r="I234" i="50"/>
  <c r="AA234" i="50"/>
  <c r="Z235" i="50"/>
  <c r="I238" i="50"/>
  <c r="AA240" i="50"/>
  <c r="M243" i="50"/>
  <c r="I246" i="50"/>
  <c r="I249" i="50"/>
  <c r="M250" i="50"/>
  <c r="Z256" i="50"/>
  <c r="AA265" i="50"/>
  <c r="AA266" i="50"/>
  <c r="AA275" i="50"/>
  <c r="I276" i="50"/>
  <c r="V278" i="50"/>
  <c r="H68" i="53" s="1"/>
  <c r="V282" i="50"/>
  <c r="Z283" i="50"/>
  <c r="I290" i="50"/>
  <c r="Z292" i="50"/>
  <c r="Z293" i="50"/>
  <c r="AA294" i="50"/>
  <c r="I297" i="50"/>
  <c r="Z299" i="50"/>
  <c r="Z300" i="50"/>
  <c r="AA303" i="50"/>
  <c r="M305" i="50"/>
  <c r="AA309" i="50"/>
  <c r="AA312" i="50"/>
  <c r="AA316" i="50"/>
  <c r="I318" i="50"/>
  <c r="Z320" i="50"/>
  <c r="AA330" i="50"/>
  <c r="AA332" i="50"/>
  <c r="Z332" i="50"/>
  <c r="I335" i="50"/>
  <c r="V337" i="50"/>
  <c r="Z8" i="62"/>
  <c r="Z10" i="62"/>
  <c r="V13" i="62"/>
  <c r="F13" i="59" s="1"/>
  <c r="Z15" i="62"/>
  <c r="Z16" i="62"/>
  <c r="V21" i="62"/>
  <c r="F21" i="59" s="1"/>
  <c r="Z22" i="62"/>
  <c r="I25" i="62"/>
  <c r="Z26" i="62"/>
  <c r="V29" i="62"/>
  <c r="F29" i="59" s="1"/>
  <c r="I31" i="62"/>
  <c r="AA32" i="62"/>
  <c r="Z39" i="62"/>
  <c r="Z40" i="62"/>
  <c r="M44" i="62"/>
  <c r="M50" i="62"/>
  <c r="V53" i="62"/>
  <c r="F53" i="59" s="1"/>
  <c r="I55" i="62"/>
  <c r="AA56" i="62"/>
  <c r="AA57" i="62"/>
  <c r="F63" i="59"/>
  <c r="M66" i="62"/>
  <c r="C20" i="53" s="1"/>
  <c r="AA69" i="62"/>
  <c r="Z82" i="62"/>
  <c r="Z86" i="62"/>
  <c r="Z88" i="62"/>
  <c r="M103" i="62"/>
  <c r="AA105" i="62"/>
  <c r="V105" i="62"/>
  <c r="F105" i="59" s="1"/>
  <c r="AA110" i="62"/>
  <c r="M115" i="62"/>
  <c r="I116" i="62"/>
  <c r="V118" i="62"/>
  <c r="F118" i="59" s="1"/>
  <c r="AA121" i="62"/>
  <c r="I127" i="62"/>
  <c r="Z129" i="62"/>
  <c r="M131" i="62"/>
  <c r="AA132" i="62"/>
  <c r="M140" i="62"/>
  <c r="I144" i="62"/>
  <c r="V146" i="62"/>
  <c r="F146" i="59" s="1"/>
  <c r="AA148" i="62"/>
  <c r="M151" i="62"/>
  <c r="M156" i="62"/>
  <c r="Z157" i="62"/>
  <c r="I160" i="62"/>
  <c r="AA161" i="62"/>
  <c r="M166" i="62"/>
  <c r="AA166" i="62"/>
  <c r="M169" i="62"/>
  <c r="V171" i="62"/>
  <c r="F171" i="59" s="1"/>
  <c r="V172" i="62"/>
  <c r="F172" i="59" s="1"/>
  <c r="I175" i="62"/>
  <c r="AA176" i="62"/>
  <c r="I181" i="62"/>
  <c r="AA181" i="62"/>
  <c r="AA186" i="62"/>
  <c r="AA195" i="62"/>
  <c r="Z196" i="62"/>
  <c r="Z197" i="62"/>
  <c r="Z209" i="62"/>
  <c r="AA214" i="62"/>
  <c r="V216" i="62"/>
  <c r="V223" i="62"/>
  <c r="F223" i="59" s="1"/>
  <c r="V224" i="62"/>
  <c r="F224" i="59" s="1"/>
  <c r="AA225" i="62"/>
  <c r="Z231" i="62"/>
  <c r="AA233" i="62"/>
  <c r="AA235" i="62"/>
  <c r="V236" i="62"/>
  <c r="F236" i="59" s="1"/>
  <c r="AA241" i="62"/>
  <c r="M242" i="62"/>
  <c r="Z243" i="62"/>
  <c r="M250" i="62"/>
  <c r="V253" i="62"/>
  <c r="F253" i="59" s="1"/>
  <c r="I255" i="62"/>
  <c r="Z256" i="62"/>
  <c r="M258" i="62"/>
  <c r="I264" i="62"/>
  <c r="M266" i="62"/>
  <c r="Z270" i="62"/>
  <c r="Z276" i="62"/>
  <c r="Z280" i="62"/>
  <c r="AA288" i="62"/>
  <c r="M291" i="62"/>
  <c r="M292" i="62"/>
  <c r="V305" i="62"/>
  <c r="F305" i="59" s="1"/>
  <c r="V312" i="62"/>
  <c r="F312" i="59" s="1"/>
  <c r="Z315" i="62"/>
  <c r="V319" i="62"/>
  <c r="F319" i="59" s="1"/>
  <c r="V320" i="62"/>
  <c r="F320" i="59" s="1"/>
  <c r="M325" i="62"/>
  <c r="Z338" i="62"/>
  <c r="I343" i="62"/>
  <c r="I5" i="63"/>
  <c r="AA5" i="63"/>
  <c r="Z7" i="63"/>
  <c r="Z11" i="63"/>
  <c r="Z15" i="63"/>
  <c r="Z19" i="63"/>
  <c r="Z23" i="63"/>
  <c r="Z27" i="63"/>
  <c r="AA31" i="63"/>
  <c r="AA45" i="63"/>
  <c r="AA61" i="63"/>
  <c r="AA69" i="63"/>
  <c r="V73" i="63"/>
  <c r="V75" i="63"/>
  <c r="V89" i="63"/>
  <c r="V91" i="63"/>
  <c r="Z94" i="63"/>
  <c r="V97" i="63"/>
  <c r="V101" i="63"/>
  <c r="I105" i="63"/>
  <c r="AA107" i="63"/>
  <c r="AA109" i="63"/>
  <c r="V111" i="63"/>
  <c r="V113" i="63"/>
  <c r="V115" i="63"/>
  <c r="I119" i="63"/>
  <c r="AA120" i="63"/>
  <c r="I121" i="63"/>
  <c r="I123" i="63"/>
  <c r="V125" i="63"/>
  <c r="M130" i="63"/>
  <c r="M138" i="63"/>
  <c r="V140" i="63"/>
  <c r="V143" i="63"/>
  <c r="Z143" i="63"/>
  <c r="AA144" i="63"/>
  <c r="I154" i="63"/>
  <c r="M154" i="63"/>
  <c r="AA158" i="63"/>
  <c r="AA161" i="63"/>
  <c r="M163" i="63"/>
  <c r="Z165" i="63"/>
  <c r="I173" i="63"/>
  <c r="M173" i="63"/>
  <c r="AA175" i="63"/>
  <c r="AA176" i="63"/>
  <c r="V183" i="63"/>
  <c r="I190" i="63"/>
  <c r="M191" i="63"/>
  <c r="I192" i="63"/>
  <c r="M193" i="63"/>
  <c r="AA198" i="63"/>
  <c r="M200" i="63"/>
  <c r="I200" i="63"/>
  <c r="AA201" i="63"/>
  <c r="AA205" i="63"/>
  <c r="AA207" i="63"/>
  <c r="M207" i="63"/>
  <c r="M209" i="63"/>
  <c r="AA213" i="63"/>
  <c r="AA214" i="63"/>
  <c r="I221" i="63"/>
  <c r="I223" i="63"/>
  <c r="AA223" i="63"/>
  <c r="I225" i="63"/>
  <c r="Z226" i="63"/>
  <c r="V227" i="63"/>
  <c r="I230" i="63"/>
  <c r="AA230" i="63"/>
  <c r="M233" i="63"/>
  <c r="AA235" i="63"/>
  <c r="M241" i="63"/>
  <c r="V245" i="63"/>
  <c r="Z246" i="63"/>
  <c r="Z247" i="63"/>
  <c r="AA253" i="63"/>
  <c r="AA260" i="63"/>
  <c r="V262" i="63"/>
  <c r="I273" i="63"/>
  <c r="AA273" i="63"/>
  <c r="V274" i="63"/>
  <c r="AA275" i="63"/>
  <c r="V279" i="63"/>
  <c r="I291" i="63"/>
  <c r="AA292" i="63"/>
  <c r="I292" i="63"/>
  <c r="Z295" i="63"/>
  <c r="V296" i="63"/>
  <c r="AA297" i="63"/>
  <c r="V298" i="63"/>
  <c r="Z298" i="63"/>
  <c r="M300" i="63"/>
  <c r="M303" i="63"/>
  <c r="AA303" i="63"/>
  <c r="I303" i="63"/>
  <c r="M310" i="63"/>
  <c r="I314" i="63"/>
  <c r="Z317" i="63"/>
  <c r="V317" i="63"/>
  <c r="V321" i="63"/>
  <c r="V325" i="63"/>
  <c r="Z326" i="63"/>
  <c r="V326" i="63"/>
  <c r="Z327" i="63"/>
  <c r="AA328" i="63"/>
  <c r="I332" i="63"/>
  <c r="I338" i="63"/>
  <c r="V341" i="63"/>
  <c r="Z341" i="63"/>
  <c r="AA346" i="63"/>
  <c r="AA359" i="63"/>
  <c r="AA362" i="63"/>
  <c r="V9" i="64"/>
  <c r="AA10" i="64"/>
  <c r="V13" i="64"/>
  <c r="V19" i="64"/>
  <c r="AA24" i="64"/>
  <c r="V28" i="64"/>
  <c r="I44" i="64"/>
  <c r="M44" i="64"/>
  <c r="Z51" i="64"/>
  <c r="V51" i="64"/>
  <c r="M56" i="64"/>
  <c r="V57" i="64"/>
  <c r="Z57" i="64"/>
  <c r="AA64" i="64"/>
  <c r="M71" i="64"/>
  <c r="V72" i="64"/>
  <c r="AA72" i="64"/>
  <c r="V79" i="64"/>
  <c r="V90" i="64"/>
  <c r="AA90" i="64"/>
  <c r="V91" i="64"/>
  <c r="M99" i="64"/>
  <c r="Z106" i="64"/>
  <c r="Z109" i="64"/>
  <c r="V109" i="64"/>
  <c r="M111" i="64"/>
  <c r="Z122" i="64"/>
  <c r="AA126" i="64"/>
  <c r="M131" i="64"/>
  <c r="Z132" i="64"/>
  <c r="V132" i="64"/>
  <c r="V135" i="64"/>
  <c r="V143" i="64"/>
  <c r="I147" i="64"/>
  <c r="AA147" i="64"/>
  <c r="M148" i="64"/>
  <c r="V153" i="64"/>
  <c r="AA156" i="64"/>
  <c r="M158" i="64"/>
  <c r="I164" i="64"/>
  <c r="M164" i="64"/>
  <c r="I170" i="64"/>
  <c r="AA170" i="64"/>
  <c r="M170" i="64"/>
  <c r="V174" i="64"/>
  <c r="M180" i="64"/>
  <c r="AA180" i="64"/>
  <c r="I180" i="64"/>
  <c r="V182" i="64"/>
  <c r="M197" i="64"/>
  <c r="I197" i="64"/>
  <c r="AA204" i="64"/>
  <c r="M204" i="64"/>
  <c r="I205" i="64"/>
  <c r="AA213" i="64"/>
  <c r="M237" i="64"/>
  <c r="AA237" i="64"/>
  <c r="V240" i="64"/>
  <c r="Z243" i="64"/>
  <c r="M246" i="64"/>
  <c r="I246" i="64"/>
  <c r="AA247" i="64"/>
  <c r="AA255" i="64"/>
  <c r="V259" i="64"/>
  <c r="V263" i="64"/>
  <c r="V267" i="64"/>
  <c r="AA271" i="64"/>
  <c r="V271" i="64"/>
  <c r="I286" i="64"/>
  <c r="AA286" i="64"/>
  <c r="M287" i="64"/>
  <c r="M290" i="64"/>
  <c r="I290" i="64"/>
  <c r="AA306" i="64"/>
  <c r="Z306" i="64"/>
  <c r="V306" i="64"/>
  <c r="M309" i="64"/>
  <c r="I309" i="64"/>
  <c r="AA310" i="64"/>
  <c r="Z313" i="64"/>
  <c r="V313" i="64"/>
  <c r="I317" i="64"/>
  <c r="M317" i="64"/>
  <c r="V324" i="64"/>
  <c r="I334" i="64"/>
  <c r="V343" i="64"/>
  <c r="AA348" i="64"/>
  <c r="AA352" i="64"/>
  <c r="AA356" i="64"/>
  <c r="AA360" i="64"/>
  <c r="AA364" i="64"/>
  <c r="AA368" i="64"/>
  <c r="V5" i="54"/>
  <c r="Z5" i="54"/>
  <c r="I13" i="54"/>
  <c r="O13" i="45" s="1"/>
  <c r="AA13" i="54"/>
  <c r="AA22" i="54"/>
  <c r="M29" i="54"/>
  <c r="I29" i="54"/>
  <c r="O29" i="45" s="1"/>
  <c r="AA38" i="54"/>
  <c r="Z77" i="54"/>
  <c r="V77" i="54"/>
  <c r="AA81" i="54"/>
  <c r="I81" i="54"/>
  <c r="O81" i="45" s="1"/>
  <c r="M92" i="54"/>
  <c r="I92" i="54"/>
  <c r="O92" i="45" s="1"/>
  <c r="M98" i="54"/>
  <c r="AA98" i="54"/>
  <c r="I98" i="54"/>
  <c r="O98" i="45" s="1"/>
  <c r="Z123" i="54"/>
  <c r="V123" i="54"/>
  <c r="AA129" i="54"/>
  <c r="AA135" i="54"/>
  <c r="AA148" i="54"/>
  <c r="AA164" i="54"/>
  <c r="AA171" i="54"/>
  <c r="M171" i="54"/>
  <c r="I171" i="54"/>
  <c r="O171" i="45" s="1"/>
  <c r="I187" i="54"/>
  <c r="O187" i="45" s="1"/>
  <c r="M187" i="54"/>
  <c r="I211" i="54"/>
  <c r="O211" i="45" s="1"/>
  <c r="M211" i="54"/>
  <c r="AA229" i="54"/>
  <c r="Z229" i="54"/>
  <c r="V229" i="54"/>
  <c r="AA236" i="54"/>
  <c r="M267" i="54"/>
  <c r="AA267" i="54"/>
  <c r="I267" i="54"/>
  <c r="O267" i="45" s="1"/>
  <c r="Z294" i="54"/>
  <c r="V294" i="54"/>
  <c r="V302" i="54"/>
  <c r="Z302" i="54"/>
  <c r="M309" i="54"/>
  <c r="I309" i="54"/>
  <c r="O309" i="45" s="1"/>
  <c r="AA329" i="54"/>
  <c r="M329" i="54"/>
  <c r="I329" i="54"/>
  <c r="O329" i="45" s="1"/>
  <c r="Z330" i="54"/>
  <c r="V330" i="54"/>
  <c r="AA337" i="54"/>
  <c r="Z337" i="54"/>
  <c r="V337" i="54"/>
  <c r="AA24" i="56"/>
  <c r="AA29" i="56"/>
  <c r="Z29" i="56"/>
  <c r="V29" i="56"/>
  <c r="V34" i="56"/>
  <c r="Z34" i="56"/>
  <c r="M37" i="56"/>
  <c r="I37" i="56"/>
  <c r="P37" i="45" s="1"/>
  <c r="I90" i="56"/>
  <c r="P90" i="45" s="1"/>
  <c r="M90" i="56"/>
  <c r="I94" i="56"/>
  <c r="P94" i="45" s="1"/>
  <c r="AA94" i="56"/>
  <c r="M94" i="56"/>
  <c r="I102" i="56"/>
  <c r="P102" i="45" s="1"/>
  <c r="M102" i="56"/>
  <c r="M129" i="56"/>
  <c r="AA129" i="56"/>
  <c r="I129" i="56"/>
  <c r="P129" i="45" s="1"/>
  <c r="I134" i="56"/>
  <c r="P134" i="45" s="1"/>
  <c r="M134" i="56"/>
  <c r="AA140" i="56"/>
  <c r="Z140" i="56"/>
  <c r="Z154" i="56"/>
  <c r="V154" i="56"/>
  <c r="AA164" i="56"/>
  <c r="Z207" i="56"/>
  <c r="V207" i="56"/>
  <c r="Z216" i="56"/>
  <c r="V216" i="56"/>
  <c r="Z218" i="56"/>
  <c r="V218" i="56"/>
  <c r="AA232" i="56"/>
  <c r="M232" i="56"/>
  <c r="Z234" i="56"/>
  <c r="V234" i="56"/>
  <c r="Z258" i="56"/>
  <c r="V258" i="56"/>
  <c r="M28" i="51"/>
  <c r="AA28" i="51"/>
  <c r="M44" i="51"/>
  <c r="AA44" i="51"/>
  <c r="I167" i="51"/>
  <c r="AA167" i="51"/>
  <c r="M236" i="51"/>
  <c r="AA236" i="51"/>
  <c r="I251" i="51"/>
  <c r="AA251" i="51"/>
  <c r="I369" i="51"/>
  <c r="AA369" i="51"/>
  <c r="AA143" i="52"/>
  <c r="AA169" i="52"/>
  <c r="AA181" i="52"/>
  <c r="I4" i="51"/>
  <c r="AA4" i="51"/>
  <c r="M50" i="51"/>
  <c r="AA50" i="51"/>
  <c r="M58" i="51"/>
  <c r="AA58" i="51"/>
  <c r="I64" i="51"/>
  <c r="AA64" i="51"/>
  <c r="AA88" i="51"/>
  <c r="AA103" i="51"/>
  <c r="AA107" i="51"/>
  <c r="AA116" i="51"/>
  <c r="M129" i="51"/>
  <c r="AA129" i="51"/>
  <c r="M149" i="51"/>
  <c r="AA149" i="51"/>
  <c r="I173" i="51"/>
  <c r="AA173" i="51"/>
  <c r="AA174" i="51"/>
  <c r="M175" i="51"/>
  <c r="AA175" i="51"/>
  <c r="M181" i="51"/>
  <c r="AA181" i="51"/>
  <c r="M197" i="51"/>
  <c r="AA197" i="51"/>
  <c r="M210" i="51"/>
  <c r="AA210" i="51"/>
  <c r="M218" i="51"/>
  <c r="AA218" i="51"/>
  <c r="AA219" i="51"/>
  <c r="AA224" i="51"/>
  <c r="AA226" i="51"/>
  <c r="AA227" i="51"/>
  <c r="AA232" i="51"/>
  <c r="M233" i="51"/>
  <c r="AA233" i="51"/>
  <c r="AA252" i="51"/>
  <c r="M265" i="51"/>
  <c r="AA265" i="51"/>
  <c r="AA284" i="51"/>
  <c r="AA290" i="51"/>
  <c r="AA299" i="51"/>
  <c r="AA301" i="51"/>
  <c r="AA320" i="51"/>
  <c r="M326" i="51"/>
  <c r="AA326" i="51"/>
  <c r="I328" i="51"/>
  <c r="AA328" i="51"/>
  <c r="AA345" i="51"/>
  <c r="I349" i="51"/>
  <c r="AA349" i="51"/>
  <c r="I353" i="51"/>
  <c r="AA353" i="51"/>
  <c r="I357" i="51"/>
  <c r="AA357" i="51"/>
  <c r="I361" i="51"/>
  <c r="AA361" i="51"/>
  <c r="I365" i="51"/>
  <c r="AA365" i="51"/>
  <c r="AA75" i="52"/>
  <c r="AA91" i="52"/>
  <c r="AA107" i="52"/>
  <c r="AA168" i="52"/>
  <c r="AA175" i="52"/>
  <c r="AA195" i="52"/>
  <c r="AA208" i="52"/>
  <c r="AA287" i="52"/>
  <c r="AA344" i="52"/>
  <c r="AA345" i="52"/>
  <c r="AA346" i="52"/>
  <c r="AA347" i="52"/>
  <c r="AA348" i="52"/>
  <c r="AA349" i="52"/>
  <c r="AA350" i="52"/>
  <c r="AA351" i="52"/>
  <c r="AA352" i="52"/>
  <c r="AA353" i="52"/>
  <c r="AA354" i="52"/>
  <c r="AA355" i="52"/>
  <c r="AA356" i="52"/>
  <c r="AA357" i="52"/>
  <c r="AA358" i="52"/>
  <c r="AA359" i="52"/>
  <c r="AA360" i="52"/>
  <c r="AA361" i="52"/>
  <c r="AA362" i="52"/>
  <c r="AA363" i="52"/>
  <c r="AA364" i="52"/>
  <c r="AA365" i="52"/>
  <c r="AA366" i="52"/>
  <c r="AA367" i="52"/>
  <c r="AA368" i="52"/>
  <c r="AA62" i="50"/>
  <c r="AA67" i="50"/>
  <c r="AA130" i="50"/>
  <c r="AA193" i="50"/>
  <c r="AA196" i="50"/>
  <c r="AA206" i="50"/>
  <c r="AA212" i="50"/>
  <c r="AA231" i="50"/>
  <c r="AA260" i="50"/>
  <c r="AA261" i="50"/>
  <c r="AA262" i="50"/>
  <c r="AA291" i="50"/>
  <c r="AA322" i="50"/>
  <c r="F7" i="59"/>
  <c r="AA16" i="62"/>
  <c r="AA17" i="62"/>
  <c r="AA40" i="62"/>
  <c r="AA42" i="62"/>
  <c r="AA60" i="62"/>
  <c r="AA124" i="62"/>
  <c r="AA128" i="62"/>
  <c r="AA139" i="62"/>
  <c r="AA197" i="62"/>
  <c r="AA224" i="62"/>
  <c r="AA236" i="62"/>
  <c r="F247" i="59"/>
  <c r="AA256" i="62"/>
  <c r="AA271" i="62"/>
  <c r="AA276" i="62"/>
  <c r="AA317" i="62"/>
  <c r="AA338" i="62"/>
  <c r="AA49" i="63"/>
  <c r="AA65" i="63"/>
  <c r="AA70" i="63"/>
  <c r="AA74" i="63"/>
  <c r="AA75" i="63"/>
  <c r="AA90" i="63"/>
  <c r="AA97" i="63"/>
  <c r="AA125" i="63"/>
  <c r="AA163" i="63"/>
  <c r="Z163" i="63"/>
  <c r="I166" i="63"/>
  <c r="AA166" i="63"/>
  <c r="I177" i="63"/>
  <c r="M177" i="63"/>
  <c r="I189" i="63"/>
  <c r="M189" i="63"/>
  <c r="V220" i="63"/>
  <c r="Z220" i="63"/>
  <c r="AA227" i="63"/>
  <c r="AA229" i="63"/>
  <c r="V229" i="63"/>
  <c r="AA248" i="63"/>
  <c r="M263" i="63"/>
  <c r="AA263" i="63"/>
  <c r="M281" i="63"/>
  <c r="C70" i="53" s="1"/>
  <c r="AA281" i="63"/>
  <c r="AA350" i="63"/>
  <c r="AA366" i="63"/>
  <c r="V8" i="64"/>
  <c r="Z8" i="64"/>
  <c r="AA9" i="64"/>
  <c r="Z18" i="64"/>
  <c r="V18" i="64"/>
  <c r="I26" i="64"/>
  <c r="AA26" i="64"/>
  <c r="AA28" i="64"/>
  <c r="I55" i="64"/>
  <c r="M55" i="64"/>
  <c r="AA58" i="64"/>
  <c r="M58" i="64"/>
  <c r="I61" i="64"/>
  <c r="M61" i="64"/>
  <c r="I65" i="64"/>
  <c r="M65" i="64"/>
  <c r="AA76" i="64"/>
  <c r="I95" i="64"/>
  <c r="M95" i="64"/>
  <c r="I110" i="64"/>
  <c r="AA110" i="64"/>
  <c r="AA125" i="64"/>
  <c r="AA130" i="64"/>
  <c r="AA142" i="64"/>
  <c r="AA144" i="64"/>
  <c r="AA181" i="64"/>
  <c r="Z181" i="64"/>
  <c r="AA188" i="64"/>
  <c r="M188" i="64"/>
  <c r="I188" i="64"/>
  <c r="M217" i="64"/>
  <c r="I217" i="64"/>
  <c r="AA239" i="64"/>
  <c r="AA241" i="64"/>
  <c r="V242" i="64"/>
  <c r="Z242" i="64"/>
  <c r="Z249" i="64"/>
  <c r="V249" i="64"/>
  <c r="AA251" i="64"/>
  <c r="M251" i="64"/>
  <c r="Z265" i="64"/>
  <c r="V265" i="64"/>
  <c r="AA266" i="64"/>
  <c r="AA273" i="64"/>
  <c r="AA292" i="64"/>
  <c r="I292" i="64"/>
  <c r="I295" i="64"/>
  <c r="M295" i="64"/>
  <c r="Z298" i="64"/>
  <c r="V298" i="64"/>
  <c r="AA300" i="64"/>
  <c r="Z331" i="64"/>
  <c r="V331" i="64"/>
  <c r="C85" i="53"/>
  <c r="M340" i="64"/>
  <c r="I340" i="64"/>
  <c r="Z54" i="54"/>
  <c r="V54" i="54"/>
  <c r="M69" i="54"/>
  <c r="I69" i="54"/>
  <c r="O69" i="45" s="1"/>
  <c r="AA78" i="54"/>
  <c r="AA99" i="54"/>
  <c r="Z99" i="54"/>
  <c r="V99" i="54"/>
  <c r="Z103" i="54"/>
  <c r="V103" i="54"/>
  <c r="AA119" i="54"/>
  <c r="M126" i="54"/>
  <c r="I126" i="54"/>
  <c r="O126" i="45" s="1"/>
  <c r="Z129" i="54"/>
  <c r="V129" i="54"/>
  <c r="Z148" i="54"/>
  <c r="V148" i="54"/>
  <c r="Z150" i="54"/>
  <c r="V150" i="54"/>
  <c r="Z164" i="54"/>
  <c r="V164" i="54"/>
  <c r="AA184" i="54"/>
  <c r="M184" i="54"/>
  <c r="I184" i="54"/>
  <c r="O184" i="45" s="1"/>
  <c r="Z185" i="54"/>
  <c r="V185" i="54"/>
  <c r="AA206" i="54"/>
  <c r="M242" i="54"/>
  <c r="I242" i="54"/>
  <c r="O242" i="45" s="1"/>
  <c r="M285" i="54"/>
  <c r="AA285" i="54"/>
  <c r="AA293" i="54"/>
  <c r="AA303" i="54"/>
  <c r="M338" i="54"/>
  <c r="AA338" i="54"/>
  <c r="I338" i="54"/>
  <c r="O338" i="45" s="1"/>
  <c r="AA12" i="56"/>
  <c r="Z12" i="56"/>
  <c r="V12" i="56"/>
  <c r="AA15" i="56"/>
  <c r="M15" i="56"/>
  <c r="I15" i="56"/>
  <c r="P15" i="45" s="1"/>
  <c r="M51" i="56"/>
  <c r="I51" i="56"/>
  <c r="P51" i="45" s="1"/>
  <c r="M69" i="56"/>
  <c r="I69" i="56"/>
  <c r="P69" i="45" s="1"/>
  <c r="AA76" i="56"/>
  <c r="M79" i="56"/>
  <c r="I79" i="56"/>
  <c r="P79" i="45" s="1"/>
  <c r="V82" i="56"/>
  <c r="Z82" i="56"/>
  <c r="M105" i="56"/>
  <c r="AA105" i="56"/>
  <c r="I105" i="56"/>
  <c r="P105" i="45" s="1"/>
  <c r="I110" i="56"/>
  <c r="P110" i="45" s="1"/>
  <c r="M110" i="56"/>
  <c r="AA132" i="56"/>
  <c r="V132" i="56"/>
  <c r="M137" i="56"/>
  <c r="AA137" i="56"/>
  <c r="AA175" i="56"/>
  <c r="AA186" i="56"/>
  <c r="M199" i="56"/>
  <c r="I199" i="56"/>
  <c r="P199" i="45" s="1"/>
  <c r="M201" i="56"/>
  <c r="I201" i="56"/>
  <c r="P201" i="45" s="1"/>
  <c r="AA215" i="56"/>
  <c r="Z220" i="56"/>
  <c r="V220" i="56"/>
  <c r="M250" i="56"/>
  <c r="I250" i="56"/>
  <c r="P250" i="45" s="1"/>
  <c r="V262" i="56"/>
  <c r="Z262" i="56"/>
  <c r="AA10" i="57"/>
  <c r="AA41" i="57"/>
  <c r="AA59" i="57"/>
  <c r="AA109" i="57"/>
  <c r="AA241" i="57"/>
  <c r="AA246" i="57"/>
  <c r="AA259" i="57"/>
  <c r="AA269" i="57"/>
  <c r="AA311" i="57"/>
  <c r="V316" i="57"/>
  <c r="Z316" i="57"/>
  <c r="Z322" i="57"/>
  <c r="V322" i="57"/>
  <c r="M8" i="55"/>
  <c r="AA8" i="55"/>
  <c r="M16" i="55"/>
  <c r="AA16" i="55"/>
  <c r="M28" i="55"/>
  <c r="AA28" i="55"/>
  <c r="M44" i="55"/>
  <c r="AA44" i="55"/>
  <c r="Z47" i="55"/>
  <c r="V47" i="55"/>
  <c r="V58" i="55"/>
  <c r="I65" i="55"/>
  <c r="R65" i="45" s="1"/>
  <c r="M65" i="55"/>
  <c r="V76" i="55"/>
  <c r="Z76" i="55"/>
  <c r="Z81" i="55"/>
  <c r="V83" i="55"/>
  <c r="Z100" i="55"/>
  <c r="V105" i="55"/>
  <c r="Z105" i="55"/>
  <c r="V113" i="55"/>
  <c r="Z114" i="55"/>
  <c r="V114" i="55"/>
  <c r="Z130" i="55"/>
  <c r="V130" i="55"/>
  <c r="AA134" i="55"/>
  <c r="M134" i="55"/>
  <c r="M150" i="55"/>
  <c r="I150" i="55"/>
  <c r="R150" i="45" s="1"/>
  <c r="V182" i="55"/>
  <c r="Z182" i="55"/>
  <c r="Z202" i="55"/>
  <c r="V202" i="55"/>
  <c r="Z211" i="55"/>
  <c r="V211" i="55"/>
  <c r="Z231" i="55"/>
  <c r="V231" i="55"/>
  <c r="AA45" i="64"/>
  <c r="AA53" i="64"/>
  <c r="AA69" i="64"/>
  <c r="AA79" i="64"/>
  <c r="AA117" i="64"/>
  <c r="AA143" i="64"/>
  <c r="AA148" i="64"/>
  <c r="AA153" i="64"/>
  <c r="AA160" i="64"/>
  <c r="AA220" i="64"/>
  <c r="AA240" i="64"/>
  <c r="AA245" i="64"/>
  <c r="AA250" i="64"/>
  <c r="AA263" i="64"/>
  <c r="AA287" i="64"/>
  <c r="AA313" i="64"/>
  <c r="AA318" i="64"/>
  <c r="AA323" i="64"/>
  <c r="AA11" i="54"/>
  <c r="AA24" i="54"/>
  <c r="AA40" i="54"/>
  <c r="M49" i="54"/>
  <c r="AA65" i="54"/>
  <c r="AA176" i="54"/>
  <c r="AA194" i="54"/>
  <c r="AA197" i="54"/>
  <c r="Z223" i="54"/>
  <c r="AA228" i="54"/>
  <c r="M232" i="54"/>
  <c r="AA245" i="54"/>
  <c r="M262" i="54"/>
  <c r="M278" i="54"/>
  <c r="AA281" i="54"/>
  <c r="AA283" i="54"/>
  <c r="AA294" i="54"/>
  <c r="AA318" i="54"/>
  <c r="AA319" i="54"/>
  <c r="M332" i="54"/>
  <c r="AA369" i="54"/>
  <c r="AA6" i="56"/>
  <c r="AA8" i="56"/>
  <c r="AA10" i="56"/>
  <c r="M13" i="56"/>
  <c r="AA20" i="56"/>
  <c r="AA54" i="56"/>
  <c r="AA88" i="56"/>
  <c r="M93" i="56"/>
  <c r="AA100" i="56"/>
  <c r="AA104" i="56"/>
  <c r="AA112" i="56"/>
  <c r="AA114" i="56"/>
  <c r="AA124" i="56"/>
  <c r="AA128" i="56"/>
  <c r="AA136" i="56"/>
  <c r="AA139" i="56"/>
  <c r="AA144" i="56"/>
  <c r="AA158" i="56"/>
  <c r="AA171" i="56"/>
  <c r="AA176" i="56"/>
  <c r="AA178" i="56"/>
  <c r="AA192" i="56"/>
  <c r="AA202" i="56"/>
  <c r="AA203" i="56"/>
  <c r="AA206" i="56"/>
  <c r="M208" i="56"/>
  <c r="AA216" i="56"/>
  <c r="AA218" i="56"/>
  <c r="AA226" i="56"/>
  <c r="M230" i="56"/>
  <c r="M240" i="56"/>
  <c r="M245" i="56"/>
  <c r="M254" i="56"/>
  <c r="I264" i="56"/>
  <c r="P264" i="45" s="1"/>
  <c r="I266" i="56"/>
  <c r="P266" i="45" s="1"/>
  <c r="I268" i="56"/>
  <c r="P268" i="45" s="1"/>
  <c r="Z269" i="56"/>
  <c r="I271" i="56"/>
  <c r="P271" i="45" s="1"/>
  <c r="AA271" i="56"/>
  <c r="I274" i="56"/>
  <c r="P274" i="45" s="1"/>
  <c r="V279" i="56"/>
  <c r="AA281" i="56"/>
  <c r="I285" i="56"/>
  <c r="P285" i="45" s="1"/>
  <c r="V286" i="56"/>
  <c r="I288" i="56"/>
  <c r="P288" i="45" s="1"/>
  <c r="AA289" i="56"/>
  <c r="V289" i="56"/>
  <c r="V290" i="56"/>
  <c r="M291" i="56"/>
  <c r="AA294" i="56"/>
  <c r="Z295" i="56"/>
  <c r="I299" i="56"/>
  <c r="P299" i="45" s="1"/>
  <c r="V300" i="56"/>
  <c r="V301" i="56"/>
  <c r="I306" i="56"/>
  <c r="P306" i="45" s="1"/>
  <c r="AA309" i="56"/>
  <c r="M316" i="56"/>
  <c r="Z318" i="56"/>
  <c r="Z321" i="56"/>
  <c r="I324" i="56"/>
  <c r="P324" i="45" s="1"/>
  <c r="V326" i="56"/>
  <c r="Z329" i="56"/>
  <c r="Z331" i="56"/>
  <c r="I334" i="56"/>
  <c r="P334" i="45" s="1"/>
  <c r="M335" i="56"/>
  <c r="I336" i="56"/>
  <c r="P336" i="45" s="1"/>
  <c r="M338" i="56"/>
  <c r="V340" i="56"/>
  <c r="I343" i="56"/>
  <c r="P343" i="45" s="1"/>
  <c r="V343" i="45" s="1"/>
  <c r="AA343" i="56"/>
  <c r="AA362" i="56"/>
  <c r="V367" i="56"/>
  <c r="M6" i="57"/>
  <c r="AA7" i="57"/>
  <c r="Z13" i="57"/>
  <c r="I18" i="57"/>
  <c r="Q18" i="45" s="1"/>
  <c r="Z23" i="57"/>
  <c r="V24" i="57"/>
  <c r="V25" i="57"/>
  <c r="I26" i="57"/>
  <c r="Q26" i="45" s="1"/>
  <c r="I29" i="57"/>
  <c r="Q29" i="45" s="1"/>
  <c r="V36" i="57"/>
  <c r="AA45" i="57"/>
  <c r="Z55" i="57"/>
  <c r="V56" i="57"/>
  <c r="V57" i="57"/>
  <c r="I61" i="57"/>
  <c r="Q61" i="45" s="1"/>
  <c r="V62" i="57"/>
  <c r="AA66" i="57"/>
  <c r="I72" i="57"/>
  <c r="Q72" i="45" s="1"/>
  <c r="AA73" i="57"/>
  <c r="M82" i="57"/>
  <c r="Z85" i="57"/>
  <c r="I90" i="57"/>
  <c r="Q90" i="45" s="1"/>
  <c r="I91" i="57"/>
  <c r="Q91" i="45" s="1"/>
  <c r="Z97" i="57"/>
  <c r="V101" i="57"/>
  <c r="AA102" i="57"/>
  <c r="V103" i="57"/>
  <c r="I104" i="57"/>
  <c r="Q104" i="45" s="1"/>
  <c r="I106" i="57"/>
  <c r="Q106" i="45" s="1"/>
  <c r="M111" i="57"/>
  <c r="AA111" i="57"/>
  <c r="I114" i="57"/>
  <c r="Q114" i="45" s="1"/>
  <c r="I115" i="57"/>
  <c r="Q115" i="45" s="1"/>
  <c r="AA115" i="57"/>
  <c r="AA116" i="57"/>
  <c r="AA124" i="57"/>
  <c r="AA126" i="57"/>
  <c r="V127" i="57"/>
  <c r="I128" i="57"/>
  <c r="Q128" i="45" s="1"/>
  <c r="AA129" i="57"/>
  <c r="V133" i="57"/>
  <c r="M135" i="57"/>
  <c r="AA135" i="57"/>
  <c r="M142" i="57"/>
  <c r="V143" i="57"/>
  <c r="V146" i="57"/>
  <c r="V151" i="57"/>
  <c r="M152" i="57"/>
  <c r="V153" i="57"/>
  <c r="V155" i="57"/>
  <c r="M156" i="57"/>
  <c r="V157" i="57"/>
  <c r="AA164" i="57"/>
  <c r="V166" i="57"/>
  <c r="AA172" i="57"/>
  <c r="V174" i="57"/>
  <c r="I176" i="57"/>
  <c r="Q176" i="45" s="1"/>
  <c r="V176" i="45" s="1"/>
  <c r="M180" i="57"/>
  <c r="M181" i="57"/>
  <c r="Z186" i="57"/>
  <c r="Z190" i="57"/>
  <c r="I193" i="57"/>
  <c r="Q193" i="45" s="1"/>
  <c r="V193" i="45" s="1"/>
  <c r="I199" i="57"/>
  <c r="Q199" i="45" s="1"/>
  <c r="AA204" i="57"/>
  <c r="AA208" i="57"/>
  <c r="V216" i="57"/>
  <c r="Z217" i="57"/>
  <c r="V222" i="57"/>
  <c r="M223" i="57"/>
  <c r="V239" i="57"/>
  <c r="AA242" i="57"/>
  <c r="M246" i="57"/>
  <c r="I251" i="57"/>
  <c r="Q251" i="45" s="1"/>
  <c r="AA256" i="57"/>
  <c r="V257" i="57"/>
  <c r="M258" i="57"/>
  <c r="V263" i="57"/>
  <c r="V264" i="57"/>
  <c r="V271" i="57"/>
  <c r="M275" i="57"/>
  <c r="V278" i="57"/>
  <c r="AA282" i="57"/>
  <c r="Z286" i="57"/>
  <c r="I289" i="57"/>
  <c r="Q289" i="45" s="1"/>
  <c r="M290" i="57"/>
  <c r="M291" i="57"/>
  <c r="I293" i="57"/>
  <c r="Q293" i="45" s="1"/>
  <c r="I294" i="57"/>
  <c r="Q294" i="45" s="1"/>
  <c r="I295" i="57"/>
  <c r="Q295" i="45" s="1"/>
  <c r="I297" i="57"/>
  <c r="Q297" i="45" s="1"/>
  <c r="Z301" i="57"/>
  <c r="I309" i="57"/>
  <c r="Q309" i="45" s="1"/>
  <c r="AA309" i="57"/>
  <c r="I311" i="57"/>
  <c r="Q311" i="45" s="1"/>
  <c r="I315" i="57"/>
  <c r="Q315" i="45" s="1"/>
  <c r="I321" i="57"/>
  <c r="Q321" i="45" s="1"/>
  <c r="M325" i="57"/>
  <c r="V330" i="57"/>
  <c r="AA332" i="57"/>
  <c r="AA334" i="57"/>
  <c r="V335" i="57"/>
  <c r="V337" i="57"/>
  <c r="AA345" i="57"/>
  <c r="AA349" i="57"/>
  <c r="AA353" i="57"/>
  <c r="AA357" i="57"/>
  <c r="AA361" i="57"/>
  <c r="AA365" i="57"/>
  <c r="M4" i="55"/>
  <c r="M6" i="55"/>
  <c r="AA6" i="55"/>
  <c r="I7" i="55"/>
  <c r="R7" i="45" s="1"/>
  <c r="M9" i="55"/>
  <c r="Z10" i="55"/>
  <c r="M14" i="55"/>
  <c r="AA14" i="55"/>
  <c r="I15" i="55"/>
  <c r="R15" i="45" s="1"/>
  <c r="M17" i="55"/>
  <c r="Z18" i="55"/>
  <c r="AA21" i="55"/>
  <c r="I21" i="55"/>
  <c r="R21" i="45" s="1"/>
  <c r="AA27" i="55"/>
  <c r="I27" i="55"/>
  <c r="R27" i="45" s="1"/>
  <c r="AA33" i="55"/>
  <c r="I33" i="55"/>
  <c r="R33" i="45" s="1"/>
  <c r="M33" i="55"/>
  <c r="AA37" i="55"/>
  <c r="I37" i="55"/>
  <c r="R37" i="45" s="1"/>
  <c r="AA43" i="55"/>
  <c r="I43" i="55"/>
  <c r="R43" i="45" s="1"/>
  <c r="M49" i="55"/>
  <c r="V57" i="55"/>
  <c r="Z62" i="55"/>
  <c r="AA62" i="55"/>
  <c r="I67" i="55"/>
  <c r="R67" i="45" s="1"/>
  <c r="V70" i="55"/>
  <c r="AA70" i="55"/>
  <c r="V80" i="55"/>
  <c r="V88" i="55"/>
  <c r="Z88" i="55"/>
  <c r="V99" i="55"/>
  <c r="Z99" i="55"/>
  <c r="V124" i="55"/>
  <c r="V127" i="55"/>
  <c r="Z127" i="55"/>
  <c r="I134" i="55"/>
  <c r="R134" i="45" s="1"/>
  <c r="V145" i="55"/>
  <c r="Z145" i="55"/>
  <c r="AA152" i="55"/>
  <c r="I152" i="55"/>
  <c r="R152" i="45" s="1"/>
  <c r="M152" i="55"/>
  <c r="V158" i="55"/>
  <c r="Z158" i="55"/>
  <c r="V170" i="55"/>
  <c r="AA170" i="55"/>
  <c r="Z170" i="55"/>
  <c r="Z206" i="55"/>
  <c r="V206" i="55"/>
  <c r="Z223" i="55"/>
  <c r="V223" i="55"/>
  <c r="AA156" i="63"/>
  <c r="AA157" i="63"/>
  <c r="AA165" i="63"/>
  <c r="AA170" i="63"/>
  <c r="AA180" i="63"/>
  <c r="AA187" i="63"/>
  <c r="AA191" i="63"/>
  <c r="AA193" i="63"/>
  <c r="AA204" i="63"/>
  <c r="AA217" i="63"/>
  <c r="AA239" i="63"/>
  <c r="AA251" i="63"/>
  <c r="AA257" i="63"/>
  <c r="AA261" i="63"/>
  <c r="AA288" i="63"/>
  <c r="AA293" i="63"/>
  <c r="AA298" i="63"/>
  <c r="AA335" i="63"/>
  <c r="AA343" i="63"/>
  <c r="AA18" i="64"/>
  <c r="AA25" i="64"/>
  <c r="V40" i="64"/>
  <c r="Z45" i="64"/>
  <c r="AA50" i="64"/>
  <c r="V50" i="64"/>
  <c r="AA57" i="64"/>
  <c r="AA61" i="64"/>
  <c r="I62" i="64"/>
  <c r="AA65" i="64"/>
  <c r="I66" i="64"/>
  <c r="M67" i="64"/>
  <c r="V69" i="64"/>
  <c r="V75" i="64"/>
  <c r="M79" i="64"/>
  <c r="AA92" i="64"/>
  <c r="M96" i="64"/>
  <c r="V98" i="64"/>
  <c r="AA108" i="64"/>
  <c r="V111" i="64"/>
  <c r="M117" i="64"/>
  <c r="AA123" i="64"/>
  <c r="Z126" i="64"/>
  <c r="I143" i="64"/>
  <c r="V148" i="64"/>
  <c r="AA151" i="64"/>
  <c r="I153" i="64"/>
  <c r="Z158" i="64"/>
  <c r="M163" i="64"/>
  <c r="AA167" i="64"/>
  <c r="M178" i="64"/>
  <c r="M179" i="64"/>
  <c r="M184" i="64"/>
  <c r="Z189" i="64"/>
  <c r="AA191" i="64"/>
  <c r="M194" i="64"/>
  <c r="Z200" i="64"/>
  <c r="M202" i="64"/>
  <c r="Z203" i="64"/>
  <c r="Z206" i="64"/>
  <c r="AA208" i="64"/>
  <c r="Z212" i="64"/>
  <c r="M216" i="64"/>
  <c r="I220" i="64"/>
  <c r="I240" i="64"/>
  <c r="V245" i="64"/>
  <c r="V247" i="64"/>
  <c r="Z250" i="64"/>
  <c r="M258" i="64"/>
  <c r="AA261" i="64"/>
  <c r="I263" i="64"/>
  <c r="AA264" i="64"/>
  <c r="Z266" i="64"/>
  <c r="M278" i="64"/>
  <c r="C71" i="53" s="1"/>
  <c r="V287" i="64"/>
  <c r="AA297" i="64"/>
  <c r="V299" i="64"/>
  <c r="I302" i="64"/>
  <c r="Z304" i="64"/>
  <c r="V310" i="64"/>
  <c r="I313" i="64"/>
  <c r="M323" i="64"/>
  <c r="AA328" i="64"/>
  <c r="V332" i="64"/>
  <c r="AA334" i="64"/>
  <c r="AA5" i="54"/>
  <c r="AA12" i="54"/>
  <c r="Z13" i="54"/>
  <c r="I26" i="54"/>
  <c r="O26" i="45" s="1"/>
  <c r="I28" i="54"/>
  <c r="O28" i="45" s="1"/>
  <c r="AA31" i="54"/>
  <c r="I42" i="54"/>
  <c r="O42" i="45" s="1"/>
  <c r="I44" i="54"/>
  <c r="O44" i="45" s="1"/>
  <c r="AA44" i="54"/>
  <c r="AA48" i="54"/>
  <c r="V53" i="54"/>
  <c r="I65" i="54"/>
  <c r="O65" i="45" s="1"/>
  <c r="I66" i="54"/>
  <c r="O66" i="45" s="1"/>
  <c r="AA66" i="54"/>
  <c r="I76" i="54"/>
  <c r="O76" i="45" s="1"/>
  <c r="AA76" i="54"/>
  <c r="V85" i="54"/>
  <c r="AA88" i="54"/>
  <c r="AA89" i="54"/>
  <c r="AA90" i="54"/>
  <c r="AA102" i="54"/>
  <c r="AA104" i="54"/>
  <c r="AA108" i="54"/>
  <c r="AA116" i="54"/>
  <c r="V147" i="54"/>
  <c r="V159" i="54"/>
  <c r="V167" i="54"/>
  <c r="AA179" i="54"/>
  <c r="AA193" i="54"/>
  <c r="M194" i="54"/>
  <c r="V200" i="54"/>
  <c r="AA202" i="54"/>
  <c r="Z205" i="54"/>
  <c r="M210" i="54"/>
  <c r="AA211" i="54"/>
  <c r="M223" i="54"/>
  <c r="V243" i="54"/>
  <c r="AA246" i="54"/>
  <c r="I251" i="54"/>
  <c r="O251" i="45" s="1"/>
  <c r="I253" i="54"/>
  <c r="O253" i="45" s="1"/>
  <c r="I263" i="54"/>
  <c r="O263" i="45" s="1"/>
  <c r="AA263" i="54"/>
  <c r="AA271" i="54"/>
  <c r="I279" i="54"/>
  <c r="O279" i="45" s="1"/>
  <c r="AA279" i="54"/>
  <c r="V283" i="54"/>
  <c r="V285" i="54"/>
  <c r="I294" i="54"/>
  <c r="O294" i="45" s="1"/>
  <c r="V298" i="54"/>
  <c r="AA302" i="54"/>
  <c r="M308" i="54"/>
  <c r="AA311" i="54"/>
  <c r="V312" i="54"/>
  <c r="AA320" i="54"/>
  <c r="M323" i="54"/>
  <c r="I325" i="54"/>
  <c r="O325" i="45" s="1"/>
  <c r="AA333" i="54"/>
  <c r="V340" i="54"/>
  <c r="V351" i="45"/>
  <c r="V355" i="45"/>
  <c r="V360" i="45"/>
  <c r="V364" i="45"/>
  <c r="V6" i="56"/>
  <c r="V8" i="56"/>
  <c r="Z10" i="56"/>
  <c r="I20" i="56"/>
  <c r="P20" i="45" s="1"/>
  <c r="I24" i="56"/>
  <c r="P24" i="45" s="1"/>
  <c r="AA25" i="56"/>
  <c r="V31" i="56"/>
  <c r="AA34" i="56"/>
  <c r="AA35" i="56"/>
  <c r="I36" i="56"/>
  <c r="P36" i="45" s="1"/>
  <c r="AA43" i="56"/>
  <c r="AA47" i="56"/>
  <c r="Z50" i="56"/>
  <c r="Z60" i="56"/>
  <c r="Z66" i="56"/>
  <c r="Z68" i="56"/>
  <c r="Z74" i="56"/>
  <c r="Z78" i="56"/>
  <c r="Z80" i="56"/>
  <c r="V85" i="56"/>
  <c r="M88" i="56"/>
  <c r="AA90" i="56"/>
  <c r="V95" i="45"/>
  <c r="M98" i="56"/>
  <c r="AA103" i="56"/>
  <c r="V104" i="56"/>
  <c r="AA106" i="56"/>
  <c r="AA111" i="56"/>
  <c r="Z112" i="56"/>
  <c r="AA113" i="56"/>
  <c r="Z114" i="56"/>
  <c r="M116" i="56"/>
  <c r="I121" i="56"/>
  <c r="P121" i="45" s="1"/>
  <c r="M122" i="56"/>
  <c r="AA127" i="56"/>
  <c r="V128" i="56"/>
  <c r="AA130" i="56"/>
  <c r="AA135" i="56"/>
  <c r="V136" i="56"/>
  <c r="V137" i="56"/>
  <c r="AA138" i="56"/>
  <c r="I139" i="56"/>
  <c r="P139" i="45" s="1"/>
  <c r="M142" i="56"/>
  <c r="V143" i="56"/>
  <c r="V144" i="56"/>
  <c r="I151" i="56"/>
  <c r="P151" i="45" s="1"/>
  <c r="AA151" i="56"/>
  <c r="AA154" i="56"/>
  <c r="M160" i="56"/>
  <c r="AA160" i="56"/>
  <c r="I171" i="56"/>
  <c r="P171" i="45" s="1"/>
  <c r="AA172" i="56"/>
  <c r="M176" i="56"/>
  <c r="AA190" i="56"/>
  <c r="AA194" i="56"/>
  <c r="Z200" i="56"/>
  <c r="I202" i="56"/>
  <c r="P202" i="45" s="1"/>
  <c r="I216" i="56"/>
  <c r="P216" i="45" s="1"/>
  <c r="I218" i="56"/>
  <c r="P218" i="45" s="1"/>
  <c r="AA219" i="56"/>
  <c r="I226" i="56"/>
  <c r="P226" i="45" s="1"/>
  <c r="I231" i="56"/>
  <c r="P231" i="45" s="1"/>
  <c r="I233" i="56"/>
  <c r="P233" i="45" s="1"/>
  <c r="AA233" i="56"/>
  <c r="AA235" i="56"/>
  <c r="Z237" i="56"/>
  <c r="Z249" i="56"/>
  <c r="AA251" i="56"/>
  <c r="AA253" i="56"/>
  <c r="Z253" i="56"/>
  <c r="I262" i="56"/>
  <c r="P262" i="45" s="1"/>
  <c r="V262" i="45" s="1"/>
  <c r="M264" i="56"/>
  <c r="Z265" i="56"/>
  <c r="M268" i="56"/>
  <c r="Z270" i="56"/>
  <c r="AA278" i="56"/>
  <c r="M281" i="56"/>
  <c r="M285" i="56"/>
  <c r="Z286" i="56"/>
  <c r="I289" i="56"/>
  <c r="P289" i="45" s="1"/>
  <c r="I294" i="56"/>
  <c r="P294" i="45" s="1"/>
  <c r="V296" i="56"/>
  <c r="V297" i="56"/>
  <c r="Z304" i="56"/>
  <c r="Z305" i="56"/>
  <c r="AA308" i="56"/>
  <c r="I311" i="56"/>
  <c r="P311" i="45" s="1"/>
  <c r="V315" i="56"/>
  <c r="Z319" i="56"/>
  <c r="AA321" i="56"/>
  <c r="M324" i="56"/>
  <c r="Z326" i="56"/>
  <c r="I333" i="56"/>
  <c r="P333" i="45" s="1"/>
  <c r="M334" i="56"/>
  <c r="M336" i="56"/>
  <c r="Z340" i="56"/>
  <c r="AA346" i="56"/>
  <c r="AA350" i="56"/>
  <c r="AA354" i="56"/>
  <c r="AA361" i="56"/>
  <c r="AA364" i="56"/>
  <c r="AA365" i="56"/>
  <c r="AA366" i="56"/>
  <c r="AA369" i="56"/>
  <c r="I7" i="57"/>
  <c r="Q7" i="45" s="1"/>
  <c r="AA13" i="57"/>
  <c r="M18" i="57"/>
  <c r="Z22" i="57"/>
  <c r="AA23" i="57"/>
  <c r="AA29" i="57"/>
  <c r="Z39" i="57"/>
  <c r="I42" i="57"/>
  <c r="Q42" i="45" s="1"/>
  <c r="Z44" i="57"/>
  <c r="Z54" i="57"/>
  <c r="AA55" i="57"/>
  <c r="M60" i="57"/>
  <c r="AA61" i="57"/>
  <c r="I66" i="57"/>
  <c r="Q66" i="45" s="1"/>
  <c r="Z71" i="57"/>
  <c r="M78" i="57"/>
  <c r="Z81" i="57"/>
  <c r="AA85" i="57"/>
  <c r="Z89" i="57"/>
  <c r="AA98" i="57"/>
  <c r="Z103" i="57"/>
  <c r="M106" i="57"/>
  <c r="Z108" i="57"/>
  <c r="I110" i="57"/>
  <c r="Q110" i="45" s="1"/>
  <c r="M114" i="57"/>
  <c r="AA117" i="57"/>
  <c r="M119" i="57"/>
  <c r="AA119" i="57"/>
  <c r="AA125" i="57"/>
  <c r="Z127" i="57"/>
  <c r="I129" i="57"/>
  <c r="Q129" i="45" s="1"/>
  <c r="Z132" i="57"/>
  <c r="Z134" i="57"/>
  <c r="AA137" i="57"/>
  <c r="AA138" i="57"/>
  <c r="AA148" i="57"/>
  <c r="V154" i="57"/>
  <c r="Z166" i="57"/>
  <c r="Z174" i="57"/>
  <c r="Z175" i="57"/>
  <c r="AA183" i="57"/>
  <c r="AA186" i="57"/>
  <c r="I192" i="57"/>
  <c r="Q192" i="45" s="1"/>
  <c r="Z194" i="57"/>
  <c r="V200" i="57"/>
  <c r="Z209" i="57"/>
  <c r="I220" i="57"/>
  <c r="Q220" i="45" s="1"/>
  <c r="AA220" i="57"/>
  <c r="Z221" i="57"/>
  <c r="Z234" i="57"/>
  <c r="AA237" i="57"/>
  <c r="Z239" i="57"/>
  <c r="M242" i="57"/>
  <c r="I249" i="57"/>
  <c r="Q249" i="45" s="1"/>
  <c r="AA249" i="57"/>
  <c r="Z250" i="57"/>
  <c r="M251" i="57"/>
  <c r="Z257" i="57"/>
  <c r="AA258" i="57"/>
  <c r="Z296" i="57"/>
  <c r="I301" i="57"/>
  <c r="Q301" i="45" s="1"/>
  <c r="V305" i="57"/>
  <c r="I308" i="57"/>
  <c r="Q308" i="45" s="1"/>
  <c r="Z310" i="57"/>
  <c r="AA313" i="57"/>
  <c r="V314" i="57"/>
  <c r="Z314" i="57"/>
  <c r="I319" i="57"/>
  <c r="Q319" i="45" s="1"/>
  <c r="M323" i="57"/>
  <c r="AA326" i="57"/>
  <c r="Z329" i="57"/>
  <c r="AA331" i="57"/>
  <c r="I334" i="57"/>
  <c r="Q334" i="45" s="1"/>
  <c r="M334" i="57"/>
  <c r="AA335" i="57"/>
  <c r="AA336" i="57"/>
  <c r="V338" i="57"/>
  <c r="AA344" i="57"/>
  <c r="AA348" i="57"/>
  <c r="AA352" i="57"/>
  <c r="AA356" i="57"/>
  <c r="AA360" i="57"/>
  <c r="AA364" i="57"/>
  <c r="AA368" i="57"/>
  <c r="AA369" i="57"/>
  <c r="AA4" i="55"/>
  <c r="I5" i="55"/>
  <c r="R5" i="45" s="1"/>
  <c r="M7" i="55"/>
  <c r="Z8" i="55"/>
  <c r="M12" i="55"/>
  <c r="AA12" i="55"/>
  <c r="I13" i="55"/>
  <c r="R13" i="45" s="1"/>
  <c r="M15" i="55"/>
  <c r="Z16" i="55"/>
  <c r="M20" i="55"/>
  <c r="AA20" i="55"/>
  <c r="M21" i="55"/>
  <c r="AA24" i="55"/>
  <c r="M27" i="55"/>
  <c r="AA34" i="55"/>
  <c r="M36" i="55"/>
  <c r="AA36" i="55"/>
  <c r="M37" i="55"/>
  <c r="AA40" i="55"/>
  <c r="M43" i="55"/>
  <c r="V62" i="55"/>
  <c r="Z70" i="55"/>
  <c r="V77" i="55"/>
  <c r="Z77" i="55"/>
  <c r="Z79" i="55"/>
  <c r="V79" i="55"/>
  <c r="M86" i="55"/>
  <c r="I86" i="55"/>
  <c r="R86" i="45" s="1"/>
  <c r="M97" i="55"/>
  <c r="V98" i="55"/>
  <c r="Z104" i="55"/>
  <c r="V104" i="55"/>
  <c r="M106" i="55"/>
  <c r="Z123" i="55"/>
  <c r="AA144" i="55"/>
  <c r="M144" i="55"/>
  <c r="I144" i="55"/>
  <c r="R144" i="45" s="1"/>
  <c r="V174" i="55"/>
  <c r="Z174" i="55"/>
  <c r="Z201" i="55"/>
  <c r="V201" i="55"/>
  <c r="M209" i="55"/>
  <c r="AA209" i="55"/>
  <c r="I209" i="55"/>
  <c r="R209" i="45" s="1"/>
  <c r="AA6" i="54"/>
  <c r="AA17" i="54"/>
  <c r="AA33" i="54"/>
  <c r="AA54" i="54"/>
  <c r="AA75" i="54"/>
  <c r="AA124" i="54"/>
  <c r="AA175" i="54"/>
  <c r="AA205" i="54"/>
  <c r="AA295" i="54"/>
  <c r="AA340" i="54"/>
  <c r="AA28" i="56"/>
  <c r="AA37" i="56"/>
  <c r="AA50" i="56"/>
  <c r="AA51" i="56"/>
  <c r="AA155" i="56"/>
  <c r="AA220" i="56"/>
  <c r="AA234" i="56"/>
  <c r="AA249" i="56"/>
  <c r="AA250" i="56"/>
  <c r="AA265" i="56"/>
  <c r="AA305" i="56"/>
  <c r="AA329" i="56"/>
  <c r="AA331" i="56"/>
  <c r="AA347" i="56"/>
  <c r="AA351" i="56"/>
  <c r="AA355" i="56"/>
  <c r="AA24" i="57"/>
  <c r="AA25" i="57"/>
  <c r="AA39" i="57"/>
  <c r="AA56" i="57"/>
  <c r="AA57" i="57"/>
  <c r="AA71" i="57"/>
  <c r="AA81" i="57"/>
  <c r="AA89" i="57"/>
  <c r="AA91" i="57"/>
  <c r="AA108" i="57"/>
  <c r="AA133" i="57"/>
  <c r="AA134" i="57"/>
  <c r="AA143" i="57"/>
  <c r="AA175" i="57"/>
  <c r="AA176" i="57"/>
  <c r="AA194" i="57"/>
  <c r="AA200" i="57"/>
  <c r="AA222" i="57"/>
  <c r="AA234" i="57"/>
  <c r="AA250" i="57"/>
  <c r="AA264" i="57"/>
  <c r="AA271" i="57"/>
  <c r="AA279" i="57"/>
  <c r="AA295" i="57"/>
  <c r="AA296" i="57"/>
  <c r="M10" i="55"/>
  <c r="AA10" i="55"/>
  <c r="M18" i="55"/>
  <c r="AA18" i="55"/>
  <c r="AA25" i="55"/>
  <c r="I25" i="55"/>
  <c r="R25" i="45" s="1"/>
  <c r="M25" i="55"/>
  <c r="AA29" i="55"/>
  <c r="I29" i="55"/>
  <c r="R29" i="45" s="1"/>
  <c r="AA35" i="55"/>
  <c r="I35" i="55"/>
  <c r="R35" i="45" s="1"/>
  <c r="AA41" i="55"/>
  <c r="I41" i="55"/>
  <c r="R41" i="45" s="1"/>
  <c r="M41" i="55"/>
  <c r="AA45" i="55"/>
  <c r="I45" i="55"/>
  <c r="R45" i="45" s="1"/>
  <c r="V48" i="55"/>
  <c r="Z48" i="55"/>
  <c r="M52" i="55"/>
  <c r="AA52" i="55"/>
  <c r="V69" i="55"/>
  <c r="Z69" i="55"/>
  <c r="I103" i="55"/>
  <c r="R103" i="45" s="1"/>
  <c r="M103" i="55"/>
  <c r="M105" i="55"/>
  <c r="AA105" i="55"/>
  <c r="Z116" i="55"/>
  <c r="V116" i="55"/>
  <c r="I138" i="55"/>
  <c r="R138" i="45" s="1"/>
  <c r="M138" i="55"/>
  <c r="Z142" i="55"/>
  <c r="V142" i="55"/>
  <c r="M148" i="55"/>
  <c r="I148" i="55"/>
  <c r="R148" i="45" s="1"/>
  <c r="Z156" i="55"/>
  <c r="AA156" i="55"/>
  <c r="V156" i="55"/>
  <c r="Z185" i="55"/>
  <c r="V185" i="55"/>
  <c r="I193" i="55"/>
  <c r="R193" i="45" s="1"/>
  <c r="M193" i="55"/>
  <c r="Z229" i="55"/>
  <c r="AA229" i="55"/>
  <c r="V229" i="55"/>
  <c r="AA338" i="57"/>
  <c r="AA23" i="55"/>
  <c r="I23" i="55"/>
  <c r="R23" i="45" s="1"/>
  <c r="AA31" i="55"/>
  <c r="I31" i="55"/>
  <c r="R31" i="45" s="1"/>
  <c r="AA39" i="55"/>
  <c r="I39" i="55"/>
  <c r="R39" i="45" s="1"/>
  <c r="AA48" i="55"/>
  <c r="Z51" i="55"/>
  <c r="V51" i="55"/>
  <c r="Z59" i="55"/>
  <c r="V66" i="55"/>
  <c r="Z68" i="55"/>
  <c r="Z72" i="55"/>
  <c r="V78" i="55"/>
  <c r="I84" i="55"/>
  <c r="R84" i="45" s="1"/>
  <c r="V96" i="55"/>
  <c r="AA98" i="55"/>
  <c r="M101" i="55"/>
  <c r="I108" i="55"/>
  <c r="R108" i="45" s="1"/>
  <c r="Z117" i="55"/>
  <c r="M124" i="55"/>
  <c r="I132" i="55"/>
  <c r="R132" i="45" s="1"/>
  <c r="V134" i="55"/>
  <c r="I136" i="55"/>
  <c r="R136" i="45" s="1"/>
  <c r="V136" i="45" s="1"/>
  <c r="AA140" i="55"/>
  <c r="I140" i="55"/>
  <c r="R140" i="45" s="1"/>
  <c r="M142" i="55"/>
  <c r="M146" i="55"/>
  <c r="V147" i="55"/>
  <c r="Z147" i="55"/>
  <c r="V150" i="55"/>
  <c r="Z154" i="55"/>
  <c r="M159" i="55"/>
  <c r="V172" i="55"/>
  <c r="Z180" i="55"/>
  <c r="Z186" i="55"/>
  <c r="Z187" i="55"/>
  <c r="V187" i="55"/>
  <c r="AA192" i="55"/>
  <c r="V193" i="55"/>
  <c r="V194" i="55"/>
  <c r="Z194" i="55"/>
  <c r="M201" i="55"/>
  <c r="AA201" i="55"/>
  <c r="I201" i="55"/>
  <c r="R201" i="45" s="1"/>
  <c r="M204" i="55"/>
  <c r="I205" i="55"/>
  <c r="R205" i="45" s="1"/>
  <c r="M214" i="55"/>
  <c r="V215" i="55"/>
  <c r="AA222" i="55"/>
  <c r="M222" i="55"/>
  <c r="Z224" i="55"/>
  <c r="AA226" i="55"/>
  <c r="M226" i="55"/>
  <c r="M231" i="55"/>
  <c r="AA231" i="55"/>
  <c r="I231" i="55"/>
  <c r="R231" i="45" s="1"/>
  <c r="AA233" i="55"/>
  <c r="M235" i="55"/>
  <c r="I235" i="55"/>
  <c r="R235" i="45" s="1"/>
  <c r="AA246" i="55"/>
  <c r="V247" i="55"/>
  <c r="I251" i="55"/>
  <c r="R251" i="45" s="1"/>
  <c r="M251" i="55"/>
  <c r="M252" i="55"/>
  <c r="Z255" i="55"/>
  <c r="AA264" i="55"/>
  <c r="Z265" i="55"/>
  <c r="AA266" i="55"/>
  <c r="Z267" i="55"/>
  <c r="AA270" i="55"/>
  <c r="Z273" i="55"/>
  <c r="I275" i="55"/>
  <c r="R275" i="45" s="1"/>
  <c r="M275" i="55"/>
  <c r="Z276" i="55"/>
  <c r="Z277" i="55"/>
  <c r="I279" i="55"/>
  <c r="R279" i="45" s="1"/>
  <c r="M279" i="55"/>
  <c r="Z280" i="55"/>
  <c r="Z281" i="55"/>
  <c r="I283" i="55"/>
  <c r="R283" i="45" s="1"/>
  <c r="M283" i="55"/>
  <c r="Z284" i="55"/>
  <c r="Z291" i="55"/>
  <c r="V291" i="55"/>
  <c r="Z297" i="55"/>
  <c r="V297" i="55"/>
  <c r="V299" i="55"/>
  <c r="V302" i="55"/>
  <c r="AA308" i="55"/>
  <c r="M319" i="55"/>
  <c r="V320" i="55"/>
  <c r="M324" i="55"/>
  <c r="V332" i="55"/>
  <c r="Z333" i="55"/>
  <c r="AA338" i="55"/>
  <c r="M338" i="55"/>
  <c r="M340" i="55"/>
  <c r="AA347" i="55"/>
  <c r="AA351" i="55"/>
  <c r="AA355" i="55"/>
  <c r="AA359" i="55"/>
  <c r="AA363" i="55"/>
  <c r="AA367" i="55"/>
  <c r="M14" i="60"/>
  <c r="I14" i="60"/>
  <c r="S14" i="45" s="1"/>
  <c r="V31" i="60"/>
  <c r="Z31" i="60"/>
  <c r="V48" i="60"/>
  <c r="Z48" i="60"/>
  <c r="I50" i="60"/>
  <c r="S50" i="45" s="1"/>
  <c r="AA50" i="60"/>
  <c r="AA64" i="60"/>
  <c r="M67" i="60"/>
  <c r="I67" i="60"/>
  <c r="S67" i="45" s="1"/>
  <c r="AA68" i="60"/>
  <c r="I70" i="60"/>
  <c r="S70" i="45" s="1"/>
  <c r="V72" i="60"/>
  <c r="V166" i="60"/>
  <c r="Z166" i="60"/>
  <c r="Z186" i="60"/>
  <c r="V186" i="60"/>
  <c r="Z201" i="60"/>
  <c r="V201" i="60"/>
  <c r="V227" i="60"/>
  <c r="Z227" i="60"/>
  <c r="Z233" i="60"/>
  <c r="V233" i="60"/>
  <c r="AA242" i="60"/>
  <c r="Z247" i="60"/>
  <c r="V247" i="60"/>
  <c r="Z255" i="60"/>
  <c r="V255" i="60"/>
  <c r="AA258" i="60"/>
  <c r="M258" i="60"/>
  <c r="AA271" i="60"/>
  <c r="Z272" i="60"/>
  <c r="V272" i="60"/>
  <c r="AA278" i="60"/>
  <c r="M282" i="60"/>
  <c r="I282" i="60"/>
  <c r="S282" i="45" s="1"/>
  <c r="AA286" i="60"/>
  <c r="M288" i="60"/>
  <c r="AA288" i="60"/>
  <c r="I288" i="60"/>
  <c r="S288" i="45" s="1"/>
  <c r="M298" i="60"/>
  <c r="I298" i="60"/>
  <c r="S298" i="45" s="1"/>
  <c r="M304" i="60"/>
  <c r="I304" i="60"/>
  <c r="S304" i="45" s="1"/>
  <c r="V338" i="60"/>
  <c r="Z338" i="60"/>
  <c r="V86" i="61"/>
  <c r="Z86" i="61"/>
  <c r="V114" i="61"/>
  <c r="Z114" i="61"/>
  <c r="Z140" i="61"/>
  <c r="AA140" i="61"/>
  <c r="AA150" i="61"/>
  <c r="Z158" i="61"/>
  <c r="V158" i="61"/>
  <c r="I261" i="55"/>
  <c r="R261" i="45" s="1"/>
  <c r="M261" i="55"/>
  <c r="AA299" i="55"/>
  <c r="M299" i="55"/>
  <c r="AA332" i="55"/>
  <c r="I332" i="55"/>
  <c r="R332" i="45" s="1"/>
  <c r="V332" i="45" s="1"/>
  <c r="V12" i="60"/>
  <c r="Z12" i="60"/>
  <c r="AA43" i="60"/>
  <c r="M43" i="60"/>
  <c r="AA65" i="60"/>
  <c r="M65" i="60"/>
  <c r="I65" i="60"/>
  <c r="S65" i="45" s="1"/>
  <c r="I69" i="60"/>
  <c r="S69" i="45" s="1"/>
  <c r="M69" i="60"/>
  <c r="I90" i="60"/>
  <c r="S90" i="45" s="1"/>
  <c r="AA90" i="60"/>
  <c r="M116" i="60"/>
  <c r="AA116" i="60"/>
  <c r="Z136" i="60"/>
  <c r="V136" i="60"/>
  <c r="M141" i="60"/>
  <c r="I141" i="60"/>
  <c r="S141" i="45" s="1"/>
  <c r="M148" i="60"/>
  <c r="AA148" i="60"/>
  <c r="V165" i="60"/>
  <c r="Z165" i="60"/>
  <c r="Z174" i="60"/>
  <c r="V174" i="60"/>
  <c r="M212" i="60"/>
  <c r="I212" i="60"/>
  <c r="S212" i="45" s="1"/>
  <c r="Z218" i="60"/>
  <c r="V218" i="60"/>
  <c r="M226" i="60"/>
  <c r="AA226" i="60"/>
  <c r="V232" i="60"/>
  <c r="Z232" i="60"/>
  <c r="I243" i="60"/>
  <c r="S243" i="45" s="1"/>
  <c r="M243" i="60"/>
  <c r="Z260" i="60"/>
  <c r="V260" i="60"/>
  <c r="Z263" i="60"/>
  <c r="V263" i="60"/>
  <c r="AA274" i="60"/>
  <c r="M274" i="60"/>
  <c r="I274" i="60"/>
  <c r="S274" i="45" s="1"/>
  <c r="I297" i="60"/>
  <c r="S297" i="45" s="1"/>
  <c r="M297" i="60"/>
  <c r="V301" i="60"/>
  <c r="Z301" i="60"/>
  <c r="V72" i="61"/>
  <c r="Z72" i="61"/>
  <c r="Z95" i="61"/>
  <c r="V95" i="61"/>
  <c r="Z146" i="61"/>
  <c r="V146" i="61"/>
  <c r="Z150" i="61"/>
  <c r="V150" i="61"/>
  <c r="Z152" i="61"/>
  <c r="V152" i="61"/>
  <c r="Z175" i="55"/>
  <c r="V175" i="55"/>
  <c r="Z183" i="55"/>
  <c r="V183" i="55"/>
  <c r="AA191" i="55"/>
  <c r="I191" i="55"/>
  <c r="R191" i="45" s="1"/>
  <c r="M234" i="55"/>
  <c r="V235" i="55"/>
  <c r="V237" i="55"/>
  <c r="V240" i="55"/>
  <c r="V241" i="55"/>
  <c r="M246" i="55"/>
  <c r="I249" i="55"/>
  <c r="R249" i="45" s="1"/>
  <c r="AA249" i="55"/>
  <c r="M249" i="55"/>
  <c r="I253" i="55"/>
  <c r="R253" i="45" s="1"/>
  <c r="AA253" i="55"/>
  <c r="M253" i="55"/>
  <c r="I258" i="55"/>
  <c r="R258" i="45" s="1"/>
  <c r="V258" i="45" s="1"/>
  <c r="AA261" i="55"/>
  <c r="AA262" i="55"/>
  <c r="Z262" i="55"/>
  <c r="M266" i="55"/>
  <c r="I268" i="55"/>
  <c r="R268" i="45" s="1"/>
  <c r="V271" i="55"/>
  <c r="Z271" i="55"/>
  <c r="M274" i="55"/>
  <c r="Z275" i="55"/>
  <c r="M278" i="55"/>
  <c r="Z279" i="55"/>
  <c r="M282" i="55"/>
  <c r="V283" i="55"/>
  <c r="V286" i="55"/>
  <c r="Z287" i="55"/>
  <c r="V287" i="55"/>
  <c r="Z293" i="55"/>
  <c r="V293" i="55"/>
  <c r="I299" i="55"/>
  <c r="R299" i="45" s="1"/>
  <c r="M303" i="55"/>
  <c r="Z308" i="55"/>
  <c r="Z317" i="55"/>
  <c r="V322" i="55"/>
  <c r="AA328" i="55"/>
  <c r="V329" i="55"/>
  <c r="M332" i="55"/>
  <c r="I334" i="55"/>
  <c r="R334" i="45" s="1"/>
  <c r="V337" i="55"/>
  <c r="AA345" i="55"/>
  <c r="AA349" i="55"/>
  <c r="AA353" i="55"/>
  <c r="AA357" i="55"/>
  <c r="AA361" i="55"/>
  <c r="AA365" i="55"/>
  <c r="I11" i="60"/>
  <c r="S11" i="45" s="1"/>
  <c r="M11" i="60"/>
  <c r="AA15" i="60"/>
  <c r="M15" i="60"/>
  <c r="AA20" i="60"/>
  <c r="M22" i="60"/>
  <c r="I22" i="60"/>
  <c r="S22" i="45" s="1"/>
  <c r="V33" i="60"/>
  <c r="Z39" i="60"/>
  <c r="V39" i="60"/>
  <c r="Z49" i="60"/>
  <c r="V49" i="60"/>
  <c r="Z66" i="60"/>
  <c r="V66" i="60"/>
  <c r="V90" i="60"/>
  <c r="Z90" i="60"/>
  <c r="M107" i="60"/>
  <c r="V116" i="60"/>
  <c r="Z116" i="60"/>
  <c r="M140" i="60"/>
  <c r="I140" i="60"/>
  <c r="S140" i="45" s="1"/>
  <c r="Z148" i="60"/>
  <c r="V148" i="60"/>
  <c r="V159" i="60"/>
  <c r="I167" i="60"/>
  <c r="S167" i="45" s="1"/>
  <c r="I171" i="60"/>
  <c r="S171" i="45" s="1"/>
  <c r="M171" i="60"/>
  <c r="I195" i="60"/>
  <c r="S195" i="45" s="1"/>
  <c r="Z197" i="60"/>
  <c r="V197" i="60"/>
  <c r="V204" i="60"/>
  <c r="Z204" i="60"/>
  <c r="M230" i="60"/>
  <c r="AA230" i="60"/>
  <c r="Z234" i="60"/>
  <c r="V234" i="60"/>
  <c r="Z238" i="60"/>
  <c r="V238" i="60"/>
  <c r="V246" i="60"/>
  <c r="Z248" i="60"/>
  <c r="V248" i="60"/>
  <c r="AA262" i="60"/>
  <c r="Z262" i="60"/>
  <c r="V271" i="60"/>
  <c r="I273" i="60"/>
  <c r="S273" i="45" s="1"/>
  <c r="M273" i="60"/>
  <c r="I284" i="60"/>
  <c r="S284" i="45" s="1"/>
  <c r="V288" i="60"/>
  <c r="I296" i="60"/>
  <c r="S296" i="45" s="1"/>
  <c r="Z298" i="60"/>
  <c r="I300" i="60"/>
  <c r="S300" i="45" s="1"/>
  <c r="M305" i="60"/>
  <c r="AA305" i="60"/>
  <c r="I305" i="60"/>
  <c r="S305" i="45" s="1"/>
  <c r="V18" i="61"/>
  <c r="Z18" i="61"/>
  <c r="M102" i="61"/>
  <c r="AA102" i="61"/>
  <c r="I102" i="61"/>
  <c r="T102" i="45" s="1"/>
  <c r="Z108" i="61"/>
  <c r="V108" i="61"/>
  <c r="Z116" i="61"/>
  <c r="V116" i="61"/>
  <c r="Z142" i="61"/>
  <c r="V142" i="61"/>
  <c r="M156" i="61"/>
  <c r="I156" i="61"/>
  <c r="T156" i="45" s="1"/>
  <c r="Z166" i="61"/>
  <c r="V166" i="61"/>
  <c r="V52" i="55"/>
  <c r="Z52" i="55"/>
  <c r="AA57" i="55"/>
  <c r="M57" i="55"/>
  <c r="AA84" i="55"/>
  <c r="V109" i="55"/>
  <c r="Z109" i="55"/>
  <c r="V133" i="55"/>
  <c r="Z133" i="55"/>
  <c r="I146" i="55"/>
  <c r="R146" i="45" s="1"/>
  <c r="V149" i="55"/>
  <c r="Z149" i="55"/>
  <c r="M167" i="55"/>
  <c r="Z173" i="55"/>
  <c r="V173" i="55"/>
  <c r="V177" i="55"/>
  <c r="Z181" i="55"/>
  <c r="V181" i="55"/>
  <c r="Z189" i="55"/>
  <c r="V189" i="55"/>
  <c r="M191" i="55"/>
  <c r="V195" i="55"/>
  <c r="Z197" i="55"/>
  <c r="V207" i="55"/>
  <c r="I216" i="55"/>
  <c r="R216" i="45" s="1"/>
  <c r="M218" i="55"/>
  <c r="I219" i="55"/>
  <c r="R219" i="45" s="1"/>
  <c r="I220" i="55"/>
  <c r="R220" i="45" s="1"/>
  <c r="Z221" i="55"/>
  <c r="Z222" i="55"/>
  <c r="Z225" i="55"/>
  <c r="Z226" i="55"/>
  <c r="V228" i="55"/>
  <c r="Z230" i="55"/>
  <c r="Z233" i="55"/>
  <c r="I248" i="55"/>
  <c r="R248" i="45" s="1"/>
  <c r="I257" i="55"/>
  <c r="R257" i="45" s="1"/>
  <c r="M257" i="55"/>
  <c r="AA258" i="55"/>
  <c r="Z261" i="55"/>
  <c r="V262" i="55"/>
  <c r="M264" i="55"/>
  <c r="M268" i="55"/>
  <c r="Z269" i="55"/>
  <c r="AA275" i="55"/>
  <c r="AA279" i="55"/>
  <c r="V292" i="55"/>
  <c r="V298" i="55"/>
  <c r="Z307" i="55"/>
  <c r="V307" i="55"/>
  <c r="I313" i="55"/>
  <c r="R313" i="45" s="1"/>
  <c r="AA322" i="55"/>
  <c r="I322" i="55"/>
  <c r="R322" i="45" s="1"/>
  <c r="I328" i="55"/>
  <c r="R328" i="45" s="1"/>
  <c r="M334" i="55"/>
  <c r="Z336" i="55"/>
  <c r="V336" i="55"/>
  <c r="AA337" i="55"/>
  <c r="V338" i="55"/>
  <c r="I340" i="55"/>
  <c r="R340" i="45" s="1"/>
  <c r="V340" i="45" s="1"/>
  <c r="AA344" i="55"/>
  <c r="AA348" i="55"/>
  <c r="AA352" i="55"/>
  <c r="AA356" i="55"/>
  <c r="AA360" i="55"/>
  <c r="AA364" i="55"/>
  <c r="AA368" i="55"/>
  <c r="AA369" i="55"/>
  <c r="Z5" i="60"/>
  <c r="Z6" i="60"/>
  <c r="V9" i="60"/>
  <c r="Z9" i="60"/>
  <c r="I15" i="60"/>
  <c r="S15" i="45" s="1"/>
  <c r="AA27" i="60"/>
  <c r="M27" i="60"/>
  <c r="I27" i="60"/>
  <c r="S27" i="45" s="1"/>
  <c r="Z32" i="60"/>
  <c r="V37" i="60"/>
  <c r="M48" i="60"/>
  <c r="AA48" i="60"/>
  <c r="M52" i="60"/>
  <c r="AA52" i="60"/>
  <c r="M55" i="60"/>
  <c r="I55" i="60"/>
  <c r="S55" i="45" s="1"/>
  <c r="V65" i="60"/>
  <c r="AA66" i="60"/>
  <c r="Z68" i="60"/>
  <c r="V68" i="60"/>
  <c r="I87" i="60"/>
  <c r="S87" i="45" s="1"/>
  <c r="M87" i="60"/>
  <c r="M99" i="60"/>
  <c r="Z102" i="60"/>
  <c r="Z135" i="60"/>
  <c r="V135" i="60"/>
  <c r="Z138" i="60"/>
  <c r="I147" i="60"/>
  <c r="S147" i="45" s="1"/>
  <c r="V152" i="60"/>
  <c r="AA158" i="60"/>
  <c r="Z158" i="60"/>
  <c r="I175" i="60"/>
  <c r="S175" i="45" s="1"/>
  <c r="AA175" i="60"/>
  <c r="I179" i="60"/>
  <c r="S179" i="45" s="1"/>
  <c r="I188" i="60"/>
  <c r="S188" i="45" s="1"/>
  <c r="M188" i="60"/>
  <c r="AA197" i="60"/>
  <c r="M203" i="60"/>
  <c r="AA203" i="60"/>
  <c r="AA205" i="60"/>
  <c r="V207" i="60"/>
  <c r="Z217" i="60"/>
  <c r="V217" i="60"/>
  <c r="M225" i="60"/>
  <c r="I225" i="60"/>
  <c r="S225" i="45" s="1"/>
  <c r="I229" i="60"/>
  <c r="S229" i="45" s="1"/>
  <c r="M229" i="60"/>
  <c r="V237" i="60"/>
  <c r="Z237" i="60"/>
  <c r="V245" i="60"/>
  <c r="AA247" i="60"/>
  <c r="I249" i="60"/>
  <c r="S249" i="45" s="1"/>
  <c r="AA249" i="60"/>
  <c r="Z252" i="60"/>
  <c r="V252" i="60"/>
  <c r="V259" i="60"/>
  <c r="V262" i="60"/>
  <c r="AA266" i="60"/>
  <c r="M266" i="60"/>
  <c r="I266" i="60"/>
  <c r="S266" i="45" s="1"/>
  <c r="V274" i="60"/>
  <c r="AA281" i="60"/>
  <c r="V293" i="60"/>
  <c r="Z293" i="60"/>
  <c r="Z307" i="60"/>
  <c r="V307" i="60"/>
  <c r="M313" i="60"/>
  <c r="AA313" i="60"/>
  <c r="I313" i="60"/>
  <c r="S313" i="45" s="1"/>
  <c r="Z315" i="60"/>
  <c r="V315" i="60"/>
  <c r="Z319" i="60"/>
  <c r="V319" i="60"/>
  <c r="V335" i="60"/>
  <c r="Z335" i="60"/>
  <c r="V30" i="61"/>
  <c r="Z30" i="61"/>
  <c r="Z145" i="61"/>
  <c r="V145" i="61"/>
  <c r="Z148" i="61"/>
  <c r="V148" i="61"/>
  <c r="AA170" i="61"/>
  <c r="AA182" i="61"/>
  <c r="AA202" i="61"/>
  <c r="AA218" i="61"/>
  <c r="AA228" i="61"/>
  <c r="AA235" i="61"/>
  <c r="AA283" i="61"/>
  <c r="AA290" i="61"/>
  <c r="L354" i="45"/>
  <c r="L330" i="45"/>
  <c r="M333" i="45"/>
  <c r="L332" i="45"/>
  <c r="M304" i="45"/>
  <c r="K363" i="44"/>
  <c r="M331" i="45"/>
  <c r="K264" i="44"/>
  <c r="L304" i="45"/>
  <c r="M204" i="45"/>
  <c r="M167" i="45"/>
  <c r="K337" i="44"/>
  <c r="M315" i="45"/>
  <c r="L276" i="45"/>
  <c r="M214" i="45"/>
  <c r="L337" i="45"/>
  <c r="M278" i="45"/>
  <c r="L170" i="45"/>
  <c r="L284" i="45"/>
  <c r="K204" i="44"/>
  <c r="D155" i="44"/>
  <c r="F155" i="45"/>
  <c r="L147" i="45"/>
  <c r="K87" i="44"/>
  <c r="L38" i="45"/>
  <c r="M74" i="45"/>
  <c r="K46" i="44"/>
  <c r="K91" i="44"/>
  <c r="L82" i="45"/>
  <c r="M25" i="45"/>
  <c r="M27" i="45"/>
  <c r="M5" i="45"/>
  <c r="L5" i="45"/>
  <c r="I339" i="44"/>
  <c r="I340" i="44" s="1"/>
  <c r="I341" i="44" s="1"/>
  <c r="N49" i="45"/>
  <c r="L57" i="45"/>
  <c r="K86" i="44"/>
  <c r="I217" i="44"/>
  <c r="I218" i="44" s="1"/>
  <c r="I219" i="44" s="1"/>
  <c r="K345" i="44"/>
  <c r="J299" i="45"/>
  <c r="L299" i="45"/>
  <c r="M299" i="45"/>
  <c r="D277" i="44"/>
  <c r="F277" i="45"/>
  <c r="E263" i="44"/>
  <c r="K263" i="44" s="1"/>
  <c r="N263" i="45"/>
  <c r="L362" i="45"/>
  <c r="M362" i="45"/>
  <c r="L313" i="45"/>
  <c r="J293" i="45"/>
  <c r="M293" i="45"/>
  <c r="N139" i="45"/>
  <c r="E139" i="44"/>
  <c r="K139" i="44" s="1"/>
  <c r="M61" i="45"/>
  <c r="K21" i="44"/>
  <c r="E168" i="44"/>
  <c r="K168" i="44" s="1"/>
  <c r="N168" i="45"/>
  <c r="K156" i="44"/>
  <c r="AA46" i="61"/>
  <c r="AA171" i="61"/>
  <c r="Z171" i="61"/>
  <c r="V172" i="61"/>
  <c r="I175" i="61"/>
  <c r="T175" i="45" s="1"/>
  <c r="I176" i="61"/>
  <c r="T176" i="45" s="1"/>
  <c r="AA176" i="61"/>
  <c r="I181" i="61"/>
  <c r="T181" i="45" s="1"/>
  <c r="I184" i="61"/>
  <c r="T184" i="45" s="1"/>
  <c r="AA185" i="61"/>
  <c r="V185" i="61"/>
  <c r="V191" i="61"/>
  <c r="I193" i="61"/>
  <c r="T193" i="45" s="1"/>
  <c r="V194" i="61"/>
  <c r="I195" i="61"/>
  <c r="T195" i="45" s="1"/>
  <c r="Z197" i="61"/>
  <c r="V199" i="61"/>
  <c r="I200" i="61"/>
  <c r="T200" i="45" s="1"/>
  <c r="I201" i="61"/>
  <c r="T201" i="45" s="1"/>
  <c r="I202" i="61"/>
  <c r="T202" i="45" s="1"/>
  <c r="Z208" i="61"/>
  <c r="V213" i="61"/>
  <c r="I214" i="61"/>
  <c r="T214" i="45" s="1"/>
  <c r="Z222" i="61"/>
  <c r="V226" i="61"/>
  <c r="I227" i="61"/>
  <c r="T227" i="45" s="1"/>
  <c r="M228" i="61"/>
  <c r="M235" i="61"/>
  <c r="V237" i="61"/>
  <c r="I241" i="61"/>
  <c r="T241" i="45" s="1"/>
  <c r="AA241" i="61"/>
  <c r="AA253" i="61"/>
  <c r="M256" i="61"/>
  <c r="AA256" i="61"/>
  <c r="V262" i="61"/>
  <c r="I266" i="61"/>
  <c r="T266" i="45" s="1"/>
  <c r="AA266" i="61"/>
  <c r="V267" i="61"/>
  <c r="AA269" i="61"/>
  <c r="V270" i="61"/>
  <c r="I272" i="61"/>
  <c r="T272" i="45" s="1"/>
  <c r="I276" i="61"/>
  <c r="T276" i="45" s="1"/>
  <c r="AA276" i="61"/>
  <c r="AA281" i="61"/>
  <c r="AA286" i="61"/>
  <c r="V287" i="61"/>
  <c r="I290" i="61"/>
  <c r="T290" i="45" s="1"/>
  <c r="AA300" i="61"/>
  <c r="V312" i="61"/>
  <c r="V313" i="61"/>
  <c r="AA314" i="61"/>
  <c r="V315" i="61"/>
  <c r="Z320" i="61"/>
  <c r="V321" i="61"/>
  <c r="V322" i="61"/>
  <c r="AA326" i="61"/>
  <c r="V326" i="61"/>
  <c r="V327" i="61"/>
  <c r="M331" i="61"/>
  <c r="V332" i="61"/>
  <c r="V336" i="61"/>
  <c r="I337" i="61"/>
  <c r="T337" i="45" s="1"/>
  <c r="Z338" i="61"/>
  <c r="V339" i="61"/>
  <c r="V340" i="61"/>
  <c r="V342" i="61"/>
  <c r="K353" i="44"/>
  <c r="L242" i="45"/>
  <c r="L190" i="45"/>
  <c r="K270" i="44"/>
  <c r="K214" i="44"/>
  <c r="K208" i="44"/>
  <c r="K5" i="44"/>
  <c r="K155" i="45"/>
  <c r="E155" i="44"/>
  <c r="I155" i="44" s="1"/>
  <c r="I156" i="44" s="1"/>
  <c r="I157" i="44" s="1"/>
  <c r="I158" i="44" s="1"/>
  <c r="I159" i="44" s="1"/>
  <c r="N252" i="45"/>
  <c r="E252" i="44"/>
  <c r="K211" i="44"/>
  <c r="K170" i="44"/>
  <c r="N286" i="45"/>
  <c r="E286" i="44"/>
  <c r="K286" i="44" s="1"/>
  <c r="K242" i="44"/>
  <c r="K233" i="44"/>
  <c r="N193" i="45"/>
  <c r="E193" i="44"/>
  <c r="K193" i="44" s="1"/>
  <c r="N362" i="45"/>
  <c r="E362" i="44"/>
  <c r="K346" i="44"/>
  <c r="K234" i="44"/>
  <c r="D185" i="44"/>
  <c r="F185" i="45"/>
  <c r="F5" i="45"/>
  <c r="F6" i="45" s="1"/>
  <c r="F7" i="45" s="1"/>
  <c r="D5" i="44"/>
  <c r="N239" i="45"/>
  <c r="E239" i="44"/>
  <c r="K166" i="44"/>
  <c r="L154" i="45"/>
  <c r="K74" i="44"/>
  <c r="M18" i="45"/>
  <c r="L295" i="45"/>
  <c r="K247" i="44"/>
  <c r="H247" i="44"/>
  <c r="AA50" i="55"/>
  <c r="AA54" i="55"/>
  <c r="AA64" i="55"/>
  <c r="AA80" i="55"/>
  <c r="AA183" i="55"/>
  <c r="AA187" i="55"/>
  <c r="AA194" i="55"/>
  <c r="AA224" i="55"/>
  <c r="AA236" i="55"/>
  <c r="AA244" i="55"/>
  <c r="AA255" i="55"/>
  <c r="AA260" i="55"/>
  <c r="AA267" i="55"/>
  <c r="AA291" i="55"/>
  <c r="AA307" i="55"/>
  <c r="AA317" i="55"/>
  <c r="AA336" i="55"/>
  <c r="AA30" i="60"/>
  <c r="AA32" i="60"/>
  <c r="AA70" i="60"/>
  <c r="AA94" i="60"/>
  <c r="AA102" i="60"/>
  <c r="AA134" i="60"/>
  <c r="AA145" i="60"/>
  <c r="AA151" i="60"/>
  <c r="AA156" i="60"/>
  <c r="AA216" i="60"/>
  <c r="AA244" i="60"/>
  <c r="AA270" i="60"/>
  <c r="AA276" i="60"/>
  <c r="AA289" i="60"/>
  <c r="AA290" i="60"/>
  <c r="AA306" i="60"/>
  <c r="V317" i="60"/>
  <c r="V325" i="60"/>
  <c r="AA328" i="60"/>
  <c r="AA329" i="60"/>
  <c r="Z330" i="60"/>
  <c r="Z331" i="60"/>
  <c r="AA335" i="60"/>
  <c r="AA337" i="60"/>
  <c r="I338" i="60"/>
  <c r="S338" i="45" s="1"/>
  <c r="AA338" i="60"/>
  <c r="AA351" i="60"/>
  <c r="I11" i="61"/>
  <c r="T11" i="45" s="1"/>
  <c r="Z24" i="61"/>
  <c r="Z32" i="61"/>
  <c r="V48" i="61"/>
  <c r="Z62" i="61"/>
  <c r="AA67" i="61"/>
  <c r="AA69" i="61"/>
  <c r="V70" i="61"/>
  <c r="AA73" i="61"/>
  <c r="AA77" i="61"/>
  <c r="AA79" i="61"/>
  <c r="V80" i="61"/>
  <c r="V81" i="61"/>
  <c r="I91" i="61"/>
  <c r="T91" i="45" s="1"/>
  <c r="AA93" i="61"/>
  <c r="AA115" i="61"/>
  <c r="V115" i="61"/>
  <c r="AA126" i="61"/>
  <c r="V130" i="61"/>
  <c r="V134" i="61"/>
  <c r="AA136" i="61"/>
  <c r="V141" i="61"/>
  <c r="I144" i="61"/>
  <c r="T144" i="45" s="1"/>
  <c r="AA144" i="61"/>
  <c r="Z151" i="61"/>
  <c r="AA154" i="61"/>
  <c r="V160" i="61"/>
  <c r="I163" i="61"/>
  <c r="T163" i="45" s="1"/>
  <c r="Z167" i="61"/>
  <c r="V168" i="61"/>
  <c r="V170" i="61"/>
  <c r="I171" i="61"/>
  <c r="T171" i="45" s="1"/>
  <c r="V173" i="61"/>
  <c r="V174" i="61"/>
  <c r="V179" i="61"/>
  <c r="V180" i="61"/>
  <c r="V182" i="61"/>
  <c r="I185" i="61"/>
  <c r="T185" i="45" s="1"/>
  <c r="V186" i="61"/>
  <c r="I187" i="61"/>
  <c r="T187" i="45" s="1"/>
  <c r="V189" i="61"/>
  <c r="I191" i="61"/>
  <c r="T191" i="45" s="1"/>
  <c r="V192" i="61"/>
  <c r="M193" i="61"/>
  <c r="Z194" i="61"/>
  <c r="M195" i="61"/>
  <c r="V196" i="61"/>
  <c r="I197" i="61"/>
  <c r="T197" i="45" s="1"/>
  <c r="I199" i="61"/>
  <c r="T199" i="45" s="1"/>
  <c r="I203" i="61"/>
  <c r="T203" i="45" s="1"/>
  <c r="AA206" i="61"/>
  <c r="Z206" i="61"/>
  <c r="AA210" i="61"/>
  <c r="Z210" i="61"/>
  <c r="AA211" i="61"/>
  <c r="I213" i="61"/>
  <c r="T213" i="45" s="1"/>
  <c r="M214" i="61"/>
  <c r="V218" i="61"/>
  <c r="M224" i="61"/>
  <c r="AA224" i="61"/>
  <c r="V225" i="61"/>
  <c r="Z230" i="61"/>
  <c r="M236" i="61"/>
  <c r="AA236" i="61"/>
  <c r="Z240" i="61"/>
  <c r="I243" i="61"/>
  <c r="T243" i="45" s="1"/>
  <c r="M245" i="61"/>
  <c r="I249" i="61"/>
  <c r="T249" i="45" s="1"/>
  <c r="M250" i="61"/>
  <c r="V255" i="61"/>
  <c r="V257" i="61"/>
  <c r="Z258" i="61"/>
  <c r="AA261" i="61"/>
  <c r="V261" i="61"/>
  <c r="V268" i="61"/>
  <c r="AA270" i="61"/>
  <c r="V271" i="61"/>
  <c r="Z275" i="61"/>
  <c r="M281" i="61"/>
  <c r="V282" i="61"/>
  <c r="V283" i="61"/>
  <c r="M286" i="61"/>
  <c r="Z287" i="61"/>
  <c r="V289" i="61"/>
  <c r="V292" i="61"/>
  <c r="V293" i="61"/>
  <c r="AA295" i="61"/>
  <c r="M300" i="61"/>
  <c r="AA309" i="61"/>
  <c r="AA310" i="61"/>
  <c r="V311" i="61"/>
  <c r="AA313" i="61"/>
  <c r="I317" i="61"/>
  <c r="T317" i="45" s="1"/>
  <c r="AA321" i="61"/>
  <c r="I326" i="61"/>
  <c r="T326" i="45" s="1"/>
  <c r="V329" i="61"/>
  <c r="V330" i="61"/>
  <c r="AA331" i="61"/>
  <c r="I332" i="61"/>
  <c r="T332" i="45" s="1"/>
  <c r="V334" i="61"/>
  <c r="V335" i="61"/>
  <c r="M337" i="61"/>
  <c r="AA338" i="61"/>
  <c r="V341" i="61"/>
  <c r="K361" i="44"/>
  <c r="L346" i="45"/>
  <c r="L345" i="45"/>
  <c r="M354" i="45"/>
  <c r="K351" i="44"/>
  <c r="M332" i="45"/>
  <c r="M270" i="45"/>
  <c r="L254" i="45"/>
  <c r="L264" i="45"/>
  <c r="D308" i="44"/>
  <c r="F308" i="45"/>
  <c r="K240" i="44"/>
  <c r="M242" i="45"/>
  <c r="L218" i="45"/>
  <c r="M276" i="45"/>
  <c r="M218" i="45"/>
  <c r="M229" i="45"/>
  <c r="M180" i="45"/>
  <c r="K201" i="44"/>
  <c r="M188" i="45"/>
  <c r="K157" i="44"/>
  <c r="L177" i="45"/>
  <c r="K154" i="44"/>
  <c r="M92" i="45"/>
  <c r="K40" i="44"/>
  <c r="L52" i="45"/>
  <c r="K52" i="44"/>
  <c r="M40" i="45"/>
  <c r="K42" i="44"/>
  <c r="M29" i="45"/>
  <c r="M31" i="45"/>
  <c r="M6" i="45"/>
  <c r="M63" i="45"/>
  <c r="K51" i="44"/>
  <c r="L63" i="45"/>
  <c r="M110" i="45"/>
  <c r="M364" i="45"/>
  <c r="J297" i="45"/>
  <c r="M297" i="45"/>
  <c r="E366" i="44"/>
  <c r="K366" i="44" s="1"/>
  <c r="N366" i="45"/>
  <c r="K349" i="44"/>
  <c r="K324" i="44"/>
  <c r="L290" i="45"/>
  <c r="K277" i="45"/>
  <c r="E277" i="44"/>
  <c r="I277" i="44" s="1"/>
  <c r="K365" i="44"/>
  <c r="K275" i="44"/>
  <c r="L261" i="45"/>
  <c r="K187" i="44"/>
  <c r="N335" i="45"/>
  <c r="E335" i="44"/>
  <c r="K335" i="44" s="1"/>
  <c r="E279" i="44"/>
  <c r="K279" i="44" s="1"/>
  <c r="N279" i="45"/>
  <c r="K239" i="44"/>
  <c r="K230" i="44"/>
  <c r="K203" i="44"/>
  <c r="L193" i="45"/>
  <c r="K180" i="44"/>
  <c r="K358" i="44"/>
  <c r="N319" i="45"/>
  <c r="E319" i="44"/>
  <c r="K319" i="44" s="1"/>
  <c r="N228" i="45"/>
  <c r="E228" i="44"/>
  <c r="K228" i="44" s="1"/>
  <c r="M197" i="45"/>
  <c r="L366" i="45"/>
  <c r="E186" i="44"/>
  <c r="K186" i="44" s="1"/>
  <c r="N186" i="45"/>
  <c r="K167" i="44"/>
  <c r="K123" i="44"/>
  <c r="K25" i="44"/>
  <c r="E150" i="44"/>
  <c r="K150" i="44" s="1"/>
  <c r="N150" i="45"/>
  <c r="K129" i="44"/>
  <c r="K231" i="44"/>
  <c r="N152" i="45"/>
  <c r="E152" i="44"/>
  <c r="K152" i="44" s="1"/>
  <c r="K147" i="44"/>
  <c r="L265" i="45"/>
  <c r="M154" i="45"/>
  <c r="AA33" i="60"/>
  <c r="AA34" i="60"/>
  <c r="AA59" i="60"/>
  <c r="AA129" i="60"/>
  <c r="AA152" i="60"/>
  <c r="AA159" i="60"/>
  <c r="AA163" i="60"/>
  <c r="AA165" i="60"/>
  <c r="AA166" i="60"/>
  <c r="AA206" i="60"/>
  <c r="AA207" i="60"/>
  <c r="AA233" i="60"/>
  <c r="AA246" i="60"/>
  <c r="AA259" i="60"/>
  <c r="AA273" i="60"/>
  <c r="AA277" i="60"/>
  <c r="AA330" i="60"/>
  <c r="AA5" i="61"/>
  <c r="AA26" i="61"/>
  <c r="AA28" i="61"/>
  <c r="AA87" i="61"/>
  <c r="AA95" i="61"/>
  <c r="AA166" i="61"/>
  <c r="M171" i="61"/>
  <c r="M185" i="61"/>
  <c r="M199" i="61"/>
  <c r="M213" i="61"/>
  <c r="AA227" i="61"/>
  <c r="AA240" i="61"/>
  <c r="AA257" i="61"/>
  <c r="Z271" i="61"/>
  <c r="AA275" i="61"/>
  <c r="AA282" i="61"/>
  <c r="AA289" i="61"/>
  <c r="AA311" i="61"/>
  <c r="M326" i="61"/>
  <c r="M332" i="61"/>
  <c r="AA334" i="61"/>
  <c r="AA336" i="61"/>
  <c r="AA344" i="61"/>
  <c r="AA345" i="61"/>
  <c r="AA346" i="61"/>
  <c r="L353" i="45"/>
  <c r="L333" i="45"/>
  <c r="K252" i="44"/>
  <c r="L208" i="45"/>
  <c r="K254" i="44"/>
  <c r="L166" i="45"/>
  <c r="M38" i="45"/>
  <c r="K38" i="44"/>
  <c r="M91" i="45"/>
  <c r="E295" i="44"/>
  <c r="K295" i="44" s="1"/>
  <c r="N295" i="45"/>
  <c r="K362" i="44"/>
  <c r="N302" i="45"/>
  <c r="E302" i="44"/>
  <c r="K302" i="44" s="1"/>
  <c r="E281" i="44"/>
  <c r="K281" i="44" s="1"/>
  <c r="N281" i="45"/>
  <c r="E364" i="44"/>
  <c r="K364" i="44" s="1"/>
  <c r="N364" i="45"/>
  <c r="K338" i="44"/>
  <c r="H338" i="44"/>
  <c r="K304" i="44"/>
  <c r="J274" i="45"/>
  <c r="M274" i="45"/>
  <c r="J259" i="45"/>
  <c r="L259" i="45"/>
  <c r="K221" i="44"/>
  <c r="J182" i="45"/>
  <c r="M182" i="45"/>
  <c r="K332" i="44"/>
  <c r="M295" i="45"/>
  <c r="K271" i="44"/>
  <c r="E249" i="44"/>
  <c r="K249" i="44" s="1"/>
  <c r="N249" i="45"/>
  <c r="K188" i="44"/>
  <c r="E261" i="44"/>
  <c r="K261" i="44" s="1"/>
  <c r="N261" i="45"/>
  <c r="K225" i="44"/>
  <c r="M193" i="45"/>
  <c r="L364" i="45"/>
  <c r="D216" i="44"/>
  <c r="F216" i="45"/>
  <c r="N154" i="45"/>
  <c r="E154" i="44"/>
  <c r="K141" i="44"/>
  <c r="M307" i="45"/>
  <c r="M263" i="45"/>
  <c r="L228" i="45"/>
  <c r="K158" i="44"/>
  <c r="L151" i="45"/>
  <c r="K146" i="44"/>
  <c r="E265" i="44"/>
  <c r="K265" i="44" s="1"/>
  <c r="N265" i="45"/>
  <c r="M150" i="45"/>
  <c r="M151" i="45"/>
  <c r="I133" i="60"/>
  <c r="S133" i="45" s="1"/>
  <c r="AA133" i="50"/>
  <c r="V133" i="50"/>
  <c r="AA133" i="51"/>
  <c r="I133" i="51"/>
  <c r="M133" i="51"/>
  <c r="M132" i="45"/>
  <c r="N132" i="45"/>
  <c r="K132" i="44"/>
  <c r="V132" i="61"/>
  <c r="L132" i="45"/>
  <c r="M132" i="63"/>
  <c r="AA132" i="50"/>
  <c r="V132" i="50"/>
  <c r="I132" i="50"/>
  <c r="M132" i="50"/>
  <c r="AA132" i="51"/>
  <c r="V131" i="61"/>
  <c r="V131" i="60"/>
  <c r="L131" i="45"/>
  <c r="M131" i="45"/>
  <c r="V131" i="51"/>
  <c r="M128" i="45"/>
  <c r="Z128" i="61"/>
  <c r="K128" i="44"/>
  <c r="Z128" i="60"/>
  <c r="AA128" i="60"/>
  <c r="AA128" i="50"/>
  <c r="Z128" i="50"/>
  <c r="M128" i="50"/>
  <c r="AA128" i="51"/>
  <c r="I128" i="51"/>
  <c r="Z128" i="63"/>
  <c r="AA128" i="63"/>
  <c r="M128" i="63"/>
  <c r="M127" i="60"/>
  <c r="AA127" i="51"/>
  <c r="V127" i="61"/>
  <c r="K127" i="44"/>
  <c r="AA126" i="50"/>
  <c r="V126" i="50"/>
  <c r="M126" i="50"/>
  <c r="AA126" i="51"/>
  <c r="I126" i="51"/>
  <c r="M126" i="51"/>
  <c r="L126" i="45"/>
  <c r="M126" i="45"/>
  <c r="E126" i="44"/>
  <c r="I126" i="44" s="1"/>
  <c r="I127" i="44" s="1"/>
  <c r="I128" i="44" s="1"/>
  <c r="I129" i="44" s="1"/>
  <c r="I130" i="44" s="1"/>
  <c r="I131" i="44" s="1"/>
  <c r="I132" i="44" s="1"/>
  <c r="V126" i="61"/>
  <c r="Z126" i="61"/>
  <c r="I126" i="61"/>
  <c r="T126" i="45" s="1"/>
  <c r="Z125" i="50"/>
  <c r="M125" i="45"/>
  <c r="Z125" i="60"/>
  <c r="K125" i="44"/>
  <c r="V125" i="51"/>
  <c r="AA125" i="51"/>
  <c r="I125" i="51"/>
  <c r="M125" i="51"/>
  <c r="F124" i="45"/>
  <c r="AA124" i="61"/>
  <c r="V124" i="61"/>
  <c r="H124" i="44"/>
  <c r="H125" i="44" s="1"/>
  <c r="H126" i="44" s="1"/>
  <c r="H127" i="44" s="1"/>
  <c r="H128" i="44" s="1"/>
  <c r="H129" i="44" s="1"/>
  <c r="H130" i="44" s="1"/>
  <c r="H131" i="44" s="1"/>
  <c r="H132" i="44" s="1"/>
  <c r="H133" i="44" s="1"/>
  <c r="H134" i="44" s="1"/>
  <c r="H135" i="44" s="1"/>
  <c r="H136" i="44" s="1"/>
  <c r="H137" i="44" s="1"/>
  <c r="H138" i="44" s="1"/>
  <c r="H139" i="44" s="1"/>
  <c r="H140" i="44" s="1"/>
  <c r="H141" i="44" s="1"/>
  <c r="H142" i="44" s="1"/>
  <c r="H143" i="44" s="1"/>
  <c r="H144" i="44" s="1"/>
  <c r="H145" i="44" s="1"/>
  <c r="H146" i="44" s="1"/>
  <c r="H147" i="44" s="1"/>
  <c r="H148" i="44" s="1"/>
  <c r="H149" i="44" s="1"/>
  <c r="H150" i="44" s="1"/>
  <c r="H151" i="44" s="1"/>
  <c r="H152" i="44" s="1"/>
  <c r="H153" i="44" s="1"/>
  <c r="H154" i="44" s="1"/>
  <c r="V124" i="60"/>
  <c r="AA124" i="60"/>
  <c r="I124" i="60"/>
  <c r="S124" i="45" s="1"/>
  <c r="AA124" i="50"/>
  <c r="V124" i="50"/>
  <c r="M124" i="50"/>
  <c r="I124" i="50"/>
  <c r="AA124" i="51"/>
  <c r="Z121" i="60"/>
  <c r="V121" i="51"/>
  <c r="AA121" i="51"/>
  <c r="L121" i="45"/>
  <c r="Z121" i="61"/>
  <c r="AA117" i="60"/>
  <c r="Z117" i="60"/>
  <c r="AA117" i="51"/>
  <c r="V117" i="51"/>
  <c r="M117" i="51"/>
  <c r="K117" i="44"/>
  <c r="V120" i="61"/>
  <c r="AA120" i="61"/>
  <c r="V120" i="60"/>
  <c r="AA120" i="60"/>
  <c r="Z119" i="60"/>
  <c r="AA119" i="61"/>
  <c r="V119" i="61"/>
  <c r="N119" i="45"/>
  <c r="E119" i="44"/>
  <c r="K119" i="44" s="1"/>
  <c r="AA119" i="51"/>
  <c r="Z119" i="51"/>
  <c r="M119" i="51"/>
  <c r="AA120" i="51"/>
  <c r="L118" i="45"/>
  <c r="K118" i="44"/>
  <c r="V118" i="60"/>
  <c r="Z118" i="60"/>
  <c r="AA118" i="51"/>
  <c r="Z118" i="51"/>
  <c r="I118" i="51"/>
  <c r="M118" i="51"/>
  <c r="V118" i="61"/>
  <c r="AA118" i="61"/>
  <c r="AA114" i="60"/>
  <c r="V114" i="51"/>
  <c r="AA114" i="51"/>
  <c r="AA114" i="61"/>
  <c r="I114" i="61"/>
  <c r="T114" i="45" s="1"/>
  <c r="AA112" i="51"/>
  <c r="I112" i="51"/>
  <c r="V112" i="61"/>
  <c r="AA113" i="60"/>
  <c r="I113" i="60"/>
  <c r="S113" i="45" s="1"/>
  <c r="M113" i="60"/>
  <c r="V113" i="51"/>
  <c r="I113" i="51"/>
  <c r="AA113" i="51"/>
  <c r="M113" i="51"/>
  <c r="K113" i="44"/>
  <c r="I113" i="61"/>
  <c r="T113" i="45" s="1"/>
  <c r="AA111" i="51"/>
  <c r="M111" i="51"/>
  <c r="I111" i="51"/>
  <c r="AA111" i="60"/>
  <c r="V111" i="61"/>
  <c r="L109" i="45"/>
  <c r="AA110" i="51"/>
  <c r="V110" i="51"/>
  <c r="M110" i="51"/>
  <c r="I110" i="51"/>
  <c r="Z110" i="61"/>
  <c r="AA110" i="61"/>
  <c r="I110" i="61"/>
  <c r="T110" i="45" s="1"/>
  <c r="V107" i="51"/>
  <c r="M107" i="51"/>
  <c r="I107" i="51"/>
  <c r="AA106" i="50"/>
  <c r="M106" i="50"/>
  <c r="AA106" i="51"/>
  <c r="V106" i="51"/>
  <c r="K106" i="44"/>
  <c r="Z106" i="60"/>
  <c r="AA106" i="60"/>
  <c r="AA105" i="50"/>
  <c r="AA105" i="51"/>
  <c r="M105" i="51"/>
  <c r="J105" i="45"/>
  <c r="M105" i="45"/>
  <c r="V104" i="61"/>
  <c r="V93" i="51"/>
  <c r="AA93" i="51"/>
  <c r="I93" i="51"/>
  <c r="M93" i="51"/>
  <c r="AA89" i="51"/>
  <c r="V89" i="51"/>
  <c r="M89" i="51"/>
  <c r="AA85" i="51"/>
  <c r="V85" i="51"/>
  <c r="AA79" i="50"/>
  <c r="V78" i="50"/>
  <c r="M78" i="50"/>
  <c r="Z78" i="61"/>
  <c r="L78" i="45"/>
  <c r="K78" i="44"/>
  <c r="AA78" i="61"/>
  <c r="V77" i="61"/>
  <c r="AA77" i="51"/>
  <c r="I77" i="51"/>
  <c r="M77" i="51"/>
  <c r="AA76" i="51"/>
  <c r="L76" i="45"/>
  <c r="V76" i="61"/>
  <c r="I75" i="61"/>
  <c r="T75" i="45" s="1"/>
  <c r="AA75" i="51"/>
  <c r="Z75" i="51"/>
  <c r="I75" i="51"/>
  <c r="I73" i="51"/>
  <c r="M73" i="51"/>
  <c r="K72" i="44"/>
  <c r="AA71" i="51"/>
  <c r="V71" i="51"/>
  <c r="M70" i="51"/>
  <c r="AA70" i="51"/>
  <c r="V103" i="51"/>
  <c r="Z103" i="61"/>
  <c r="AA103" i="61"/>
  <c r="L103" i="45"/>
  <c r="K103" i="44"/>
  <c r="M82" i="63"/>
  <c r="I83" i="63"/>
  <c r="V85" i="63"/>
  <c r="M85" i="63"/>
  <c r="V86" i="63"/>
  <c r="V86" i="50"/>
  <c r="AA86" i="51"/>
  <c r="AA85" i="50"/>
  <c r="Z84" i="51"/>
  <c r="AA84" i="50"/>
  <c r="V84" i="50"/>
  <c r="AA84" i="51"/>
  <c r="AA83" i="51"/>
  <c r="M83" i="51"/>
  <c r="I83" i="51"/>
  <c r="Z83" i="50"/>
  <c r="AA83" i="50"/>
  <c r="AA99" i="61"/>
  <c r="N100" i="45"/>
  <c r="M100" i="61"/>
  <c r="AA100" i="51"/>
  <c r="V100" i="51"/>
  <c r="V100" i="50"/>
  <c r="AA100" i="50"/>
  <c r="Z99" i="50"/>
  <c r="AA99" i="50"/>
  <c r="K99" i="44"/>
  <c r="L99" i="45"/>
  <c r="M99" i="61"/>
  <c r="AA99" i="51"/>
  <c r="V99" i="51"/>
  <c r="AA98" i="51"/>
  <c r="V98" i="51"/>
  <c r="V98" i="50"/>
  <c r="AA98" i="50"/>
  <c r="Z98" i="60"/>
  <c r="AA98" i="60"/>
  <c r="N98" i="45"/>
  <c r="L98" i="45"/>
  <c r="AA98" i="61"/>
  <c r="V98" i="61"/>
  <c r="I98" i="61"/>
  <c r="T98" i="45" s="1"/>
  <c r="M98" i="61"/>
  <c r="V97" i="61"/>
  <c r="K97" i="44"/>
  <c r="M97" i="61"/>
  <c r="AA97" i="61"/>
  <c r="AA97" i="51"/>
  <c r="M97" i="51"/>
  <c r="F97" i="59"/>
  <c r="I97" i="62"/>
  <c r="AA97" i="50"/>
  <c r="Z97" i="50"/>
  <c r="AA96" i="50"/>
  <c r="V96" i="50"/>
  <c r="AA94" i="50"/>
  <c r="V94" i="61"/>
  <c r="K94" i="45"/>
  <c r="E94" i="44"/>
  <c r="I94" i="44" s="1"/>
  <c r="I95" i="44" s="1"/>
  <c r="I96" i="44" s="1"/>
  <c r="I97" i="44" s="1"/>
  <c r="I98" i="44" s="1"/>
  <c r="I99" i="44" s="1"/>
  <c r="I100" i="44" s="1"/>
  <c r="I101" i="44" s="1"/>
  <c r="I102" i="44" s="1"/>
  <c r="I103" i="44" s="1"/>
  <c r="I104" i="44" s="1"/>
  <c r="D94" i="44"/>
  <c r="F94" i="45"/>
  <c r="V94" i="50"/>
  <c r="M94" i="50"/>
  <c r="AA94" i="51"/>
  <c r="V94" i="51"/>
  <c r="Z94" i="51"/>
  <c r="AA92" i="50"/>
  <c r="V92" i="50"/>
  <c r="I92" i="50"/>
  <c r="M92" i="50"/>
  <c r="AA92" i="51"/>
  <c r="AA92" i="61"/>
  <c r="V92" i="61"/>
  <c r="L92" i="45"/>
  <c r="K92" i="44"/>
  <c r="AA90" i="51"/>
  <c r="AA90" i="50"/>
  <c r="V90" i="50"/>
  <c r="Z90" i="61"/>
  <c r="AA90" i="61"/>
  <c r="M89" i="45"/>
  <c r="V89" i="61"/>
  <c r="AA89" i="61"/>
  <c r="AA85" i="61"/>
  <c r="V85" i="61"/>
  <c r="K85" i="44"/>
  <c r="V84" i="61"/>
  <c r="M84" i="45"/>
  <c r="L84" i="45"/>
  <c r="K84" i="44"/>
  <c r="J83" i="45"/>
  <c r="E83" i="44" s="1"/>
  <c r="K83" i="44" s="1"/>
  <c r="AA83" i="61"/>
  <c r="AA82" i="61"/>
  <c r="V82" i="61"/>
  <c r="AA82" i="50"/>
  <c r="V82" i="50"/>
  <c r="V70" i="50"/>
  <c r="V82" i="51"/>
  <c r="I82" i="51"/>
  <c r="AA82" i="51"/>
  <c r="M82" i="51"/>
  <c r="AA69" i="50"/>
  <c r="V69" i="52"/>
  <c r="M69" i="52"/>
  <c r="AA69" i="52"/>
  <c r="V69" i="61"/>
  <c r="AA68" i="50"/>
  <c r="V68" i="50"/>
  <c r="K68" i="44"/>
  <c r="Z68" i="61"/>
  <c r="I68" i="44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I84" i="44" s="1"/>
  <c r="I85" i="44" s="1"/>
  <c r="I86" i="44" s="1"/>
  <c r="I87" i="44" s="1"/>
  <c r="I88" i="44" s="1"/>
  <c r="I89" i="44" s="1"/>
  <c r="I90" i="44" s="1"/>
  <c r="I91" i="44" s="1"/>
  <c r="I92" i="44" s="1"/>
  <c r="I93" i="44" s="1"/>
  <c r="G5" i="19" s="1"/>
  <c r="V65" i="50"/>
  <c r="AA65" i="61"/>
  <c r="V65" i="61"/>
  <c r="V64" i="50"/>
  <c r="V64" i="61"/>
  <c r="AA63" i="61"/>
  <c r="N63" i="45"/>
  <c r="K63" i="44"/>
  <c r="H63" i="44"/>
  <c r="H64" i="44" s="1"/>
  <c r="H65" i="44" s="1"/>
  <c r="H66" i="44" s="1"/>
  <c r="H67" i="44" s="1"/>
  <c r="H68" i="44" s="1"/>
  <c r="H69" i="44" s="1"/>
  <c r="H70" i="44" s="1"/>
  <c r="H71" i="44" s="1"/>
  <c r="H72" i="44" s="1"/>
  <c r="H73" i="44" s="1"/>
  <c r="H74" i="44" s="1"/>
  <c r="H75" i="44" s="1"/>
  <c r="H76" i="44" s="1"/>
  <c r="H77" i="44" s="1"/>
  <c r="H78" i="44" s="1"/>
  <c r="H79" i="44" s="1"/>
  <c r="H80" i="44" s="1"/>
  <c r="H81" i="44" s="1"/>
  <c r="H82" i="44" s="1"/>
  <c r="H83" i="44" s="1"/>
  <c r="H84" i="44" s="1"/>
  <c r="H85" i="44" s="1"/>
  <c r="H86" i="44" s="1"/>
  <c r="H87" i="44" s="1"/>
  <c r="H88" i="44" s="1"/>
  <c r="H89" i="44" s="1"/>
  <c r="H90" i="44" s="1"/>
  <c r="H91" i="44" s="1"/>
  <c r="H92" i="44" s="1"/>
  <c r="H93" i="44" s="1"/>
  <c r="F5" i="19" s="1"/>
  <c r="M62" i="50"/>
  <c r="AA62" i="61"/>
  <c r="K57" i="44"/>
  <c r="V58" i="61"/>
  <c r="L58" i="45"/>
  <c r="AA58" i="61"/>
  <c r="K58" i="44"/>
  <c r="AA61" i="61"/>
  <c r="V61" i="61"/>
  <c r="M57" i="45"/>
  <c r="AA57" i="61"/>
  <c r="N57" i="45"/>
  <c r="AA57" i="60"/>
  <c r="M57" i="60"/>
  <c r="I57" i="60"/>
  <c r="S57" i="45" s="1"/>
  <c r="AA57" i="52"/>
  <c r="M56" i="45"/>
  <c r="L56" i="45"/>
  <c r="K56" i="44"/>
  <c r="AA55" i="61"/>
  <c r="M51" i="45"/>
  <c r="L51" i="45"/>
  <c r="I51" i="61"/>
  <c r="T51" i="45" s="1"/>
  <c r="N51" i="45"/>
  <c r="I51" i="60"/>
  <c r="S51" i="45" s="1"/>
  <c r="V50" i="50"/>
  <c r="M50" i="50"/>
  <c r="K49" i="44"/>
  <c r="AA49" i="50"/>
  <c r="Z49" i="50"/>
  <c r="V48" i="50"/>
  <c r="V47" i="50"/>
  <c r="AA47" i="50"/>
  <c r="AA47" i="61"/>
  <c r="Z47" i="61"/>
  <c r="I44" i="50"/>
  <c r="I42" i="52"/>
  <c r="L41" i="45"/>
  <c r="AA41" i="61"/>
  <c r="K41" i="44"/>
  <c r="I41" i="50"/>
  <c r="M41" i="52"/>
  <c r="M40" i="50"/>
  <c r="K37" i="44"/>
  <c r="I37" i="61"/>
  <c r="T37" i="45" s="1"/>
  <c r="V37" i="50"/>
  <c r="AA37" i="50"/>
  <c r="AA37" i="52"/>
  <c r="M37" i="52"/>
  <c r="K36" i="44"/>
  <c r="Z36" i="61"/>
  <c r="I36" i="61"/>
  <c r="T36" i="45" s="1"/>
  <c r="AA36" i="61"/>
  <c r="AA36" i="50"/>
  <c r="M35" i="45"/>
  <c r="E35" i="44"/>
  <c r="I35" i="44" s="1"/>
  <c r="I36" i="44" s="1"/>
  <c r="I37" i="44" s="1"/>
  <c r="I38" i="44" s="1"/>
  <c r="K35" i="45"/>
  <c r="L35" i="45"/>
  <c r="D35" i="44"/>
  <c r="F35" i="45"/>
  <c r="AA35" i="50"/>
  <c r="Z35" i="50"/>
  <c r="Z34" i="50"/>
  <c r="M33" i="61"/>
  <c r="AA33" i="50"/>
  <c r="Z33" i="52"/>
  <c r="M33" i="52"/>
  <c r="AA30" i="52"/>
  <c r="I31" i="61"/>
  <c r="T31" i="45" s="1"/>
  <c r="I30" i="52"/>
  <c r="L29" i="45"/>
  <c r="I29" i="61"/>
  <c r="T29" i="45" s="1"/>
  <c r="Z28" i="61"/>
  <c r="AA28" i="50"/>
  <c r="M28" i="50"/>
  <c r="I27" i="61"/>
  <c r="T27" i="45" s="1"/>
  <c r="M26" i="50"/>
  <c r="Z26" i="61"/>
  <c r="AA26" i="52"/>
  <c r="I26" i="52"/>
  <c r="M26" i="52"/>
  <c r="V23" i="50"/>
  <c r="AA23" i="50"/>
  <c r="I23" i="61"/>
  <c r="T23" i="45" s="1"/>
  <c r="L22" i="45"/>
  <c r="Z22" i="61"/>
  <c r="K22" i="44"/>
  <c r="M22" i="45"/>
  <c r="V21" i="50"/>
  <c r="AA21" i="50"/>
  <c r="AA20" i="50"/>
  <c r="V20" i="50"/>
  <c r="Z20" i="61"/>
  <c r="Z19" i="50"/>
  <c r="AA19" i="50"/>
  <c r="K19" i="44"/>
  <c r="I19" i="61"/>
  <c r="T19" i="45" s="1"/>
  <c r="Z16" i="61"/>
  <c r="K15" i="44"/>
  <c r="L15" i="45"/>
  <c r="I15" i="61"/>
  <c r="T15" i="45" s="1"/>
  <c r="V15" i="45" s="1"/>
  <c r="Z14" i="61"/>
  <c r="AS4" i="1"/>
  <c r="AT4" i="1" s="1"/>
  <c r="AU4" i="1" s="1"/>
  <c r="AV4" i="1" s="1"/>
  <c r="AW4" i="1"/>
  <c r="AE4" i="1"/>
  <c r="AF4" i="1" s="1"/>
  <c r="AG4" i="1" s="1"/>
  <c r="AH4" i="1" s="1"/>
  <c r="AI4" i="1"/>
  <c r="I13" i="61"/>
  <c r="T13" i="45" s="1"/>
  <c r="L13" i="45"/>
  <c r="AA13" i="60"/>
  <c r="K13" i="44"/>
  <c r="N13" i="45"/>
  <c r="M13" i="45"/>
  <c r="Z12" i="61"/>
  <c r="I7" i="62"/>
  <c r="V7" i="52"/>
  <c r="AA7" i="52"/>
  <c r="I7" i="52"/>
  <c r="AA9" i="50"/>
  <c r="I9" i="50"/>
  <c r="M9" i="45"/>
  <c r="N9" i="45"/>
  <c r="K9" i="44"/>
  <c r="I9" i="61"/>
  <c r="T9" i="45" s="1"/>
  <c r="V8" i="50"/>
  <c r="M8" i="50"/>
  <c r="Z8" i="61"/>
  <c r="F8" i="45"/>
  <c r="F9" i="45" s="1"/>
  <c r="F10" i="45" s="1"/>
  <c r="F11" i="45" s="1"/>
  <c r="F12" i="45" s="1"/>
  <c r="F13" i="45" s="1"/>
  <c r="F14" i="45" s="1"/>
  <c r="F15" i="45" s="1"/>
  <c r="F16" i="45" s="1"/>
  <c r="F17" i="45" s="1"/>
  <c r="F18" i="45" s="1"/>
  <c r="F19" i="45" s="1"/>
  <c r="F20" i="45" s="1"/>
  <c r="F21" i="45" s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AA7" i="61"/>
  <c r="N7" i="45"/>
  <c r="E7" i="44"/>
  <c r="L7" i="45"/>
  <c r="I7" i="61"/>
  <c r="T7" i="45" s="1"/>
  <c r="V7" i="45" s="1"/>
  <c r="M7" i="61"/>
  <c r="L6" i="45"/>
  <c r="Z6" i="61"/>
  <c r="V5" i="52"/>
  <c r="Z5" i="52"/>
  <c r="I5" i="52"/>
  <c r="V5" i="61"/>
  <c r="N5" i="45"/>
  <c r="K5" i="45"/>
  <c r="M5" i="61"/>
  <c r="I5" i="61"/>
  <c r="T5" i="45" s="1"/>
  <c r="AY4" i="1"/>
  <c r="N352" i="45"/>
  <c r="J283" i="45"/>
  <c r="E283" i="44" s="1"/>
  <c r="K283" i="44" s="1"/>
  <c r="M283" i="45"/>
  <c r="N359" i="45"/>
  <c r="M359" i="45"/>
  <c r="M352" i="45"/>
  <c r="J350" i="45"/>
  <c r="E350" i="44" s="1"/>
  <c r="K350" i="44" s="1"/>
  <c r="L350" i="45"/>
  <c r="N346" i="45"/>
  <c r="M351" i="45"/>
  <c r="L361" i="45"/>
  <c r="N333" i="45"/>
  <c r="N331" i="45"/>
  <c r="M201" i="45"/>
  <c r="M329" i="45"/>
  <c r="L262" i="45"/>
  <c r="J301" i="45"/>
  <c r="E301" i="44" s="1"/>
  <c r="K301" i="44" s="1"/>
  <c r="M301" i="45"/>
  <c r="N242" i="45"/>
  <c r="N204" i="45"/>
  <c r="M184" i="45"/>
  <c r="J184" i="45"/>
  <c r="E184" i="44" s="1"/>
  <c r="K184" i="44" s="1"/>
  <c r="M225" i="45"/>
  <c r="M166" i="45"/>
  <c r="N276" i="45"/>
  <c r="M258" i="45"/>
  <c r="N209" i="45"/>
  <c r="L173" i="45"/>
  <c r="M230" i="45"/>
  <c r="N147" i="45"/>
  <c r="L191" i="45"/>
  <c r="M147" i="45"/>
  <c r="L180" i="45"/>
  <c r="L209" i="45"/>
  <c r="M298" i="45"/>
  <c r="M170" i="45"/>
  <c r="M158" i="45"/>
  <c r="M210" i="45"/>
  <c r="N129" i="45"/>
  <c r="M123" i="45"/>
  <c r="J143" i="45"/>
  <c r="E143" i="44" s="1"/>
  <c r="K143" i="44" s="1"/>
  <c r="M143" i="45"/>
  <c r="L91" i="45"/>
  <c r="L143" i="45"/>
  <c r="J135" i="45"/>
  <c r="E135" i="44" s="1"/>
  <c r="K135" i="44" s="1"/>
  <c r="L135" i="45"/>
  <c r="J111" i="45"/>
  <c r="E111" i="44" s="1"/>
  <c r="K111" i="44" s="1"/>
  <c r="M111" i="45"/>
  <c r="M101" i="45"/>
  <c r="J101" i="45"/>
  <c r="E101" i="44" s="1"/>
  <c r="K101" i="44" s="1"/>
  <c r="N131" i="45"/>
  <c r="M68" i="45"/>
  <c r="M52" i="45"/>
  <c r="L40" i="45"/>
  <c r="N79" i="45"/>
  <c r="L68" i="45"/>
  <c r="M72" i="45"/>
  <c r="L33" i="45"/>
  <c r="L94" i="45"/>
  <c r="M58" i="45"/>
  <c r="M78" i="45"/>
  <c r="N82" i="45"/>
  <c r="N83" i="45"/>
  <c r="N25" i="45"/>
  <c r="N21" i="45"/>
  <c r="N27" i="45"/>
  <c r="L19" i="45"/>
  <c r="M33" i="45"/>
  <c r="N361" i="45"/>
  <c r="N351" i="45"/>
  <c r="N231" i="45"/>
  <c r="N305" i="45"/>
  <c r="N329" i="45"/>
  <c r="J178" i="45"/>
  <c r="E178" i="44" s="1"/>
  <c r="K178" i="44" s="1"/>
  <c r="M178" i="45"/>
  <c r="L178" i="45"/>
  <c r="L329" i="45"/>
  <c r="N354" i="45"/>
  <c r="L298" i="45"/>
  <c r="N349" i="45"/>
  <c r="M247" i="45"/>
  <c r="J253" i="45"/>
  <c r="E253" i="44" s="1"/>
  <c r="K253" i="44" s="1"/>
  <c r="M253" i="45"/>
  <c r="J226" i="45"/>
  <c r="E226" i="44" s="1"/>
  <c r="K226" i="44" s="1"/>
  <c r="M226" i="45"/>
  <c r="J224" i="45"/>
  <c r="E224" i="44" s="1"/>
  <c r="K224" i="44" s="1"/>
  <c r="M224" i="45"/>
  <c r="J235" i="45"/>
  <c r="E235" i="44" s="1"/>
  <c r="K235" i="44" s="1"/>
  <c r="L235" i="45"/>
  <c r="N292" i="45"/>
  <c r="N158" i="45"/>
  <c r="N141" i="45"/>
  <c r="N33" i="45"/>
  <c r="J342" i="45"/>
  <c r="E342" i="44" s="1"/>
  <c r="K342" i="44" s="1"/>
  <c r="M342" i="45"/>
  <c r="L342" i="45"/>
  <c r="N358" i="45"/>
  <c r="N337" i="45"/>
  <c r="M337" i="45"/>
  <c r="N332" i="45"/>
  <c r="M324" i="45"/>
  <c r="N288" i="45"/>
  <c r="L339" i="45"/>
  <c r="N277" i="45"/>
  <c r="L270" i="45"/>
  <c r="J223" i="45"/>
  <c r="E223" i="44" s="1"/>
  <c r="K223" i="44" s="1"/>
  <c r="L223" i="45"/>
  <c r="M264" i="45"/>
  <c r="N255" i="45"/>
  <c r="L240" i="45"/>
  <c r="N216" i="45"/>
  <c r="M233" i="45"/>
  <c r="N188" i="45"/>
  <c r="N167" i="45"/>
  <c r="L234" i="45"/>
  <c r="J172" i="45"/>
  <c r="E172" i="44" s="1"/>
  <c r="K172" i="44" s="1"/>
  <c r="M172" i="45"/>
  <c r="J289" i="45"/>
  <c r="E289" i="44" s="1"/>
  <c r="K289" i="44" s="1"/>
  <c r="M289" i="45"/>
  <c r="M292" i="45"/>
  <c r="N273" i="45"/>
  <c r="N201" i="45"/>
  <c r="M190" i="45"/>
  <c r="M159" i="45"/>
  <c r="L167" i="45"/>
  <c r="L201" i="45"/>
  <c r="N211" i="45"/>
  <c r="J142" i="45"/>
  <c r="E142" i="44" s="1"/>
  <c r="K142" i="44" s="1"/>
  <c r="L142" i="45"/>
  <c r="M141" i="45"/>
  <c r="J133" i="45"/>
  <c r="E133" i="44" s="1"/>
  <c r="K133" i="44" s="1"/>
  <c r="L133" i="45"/>
  <c r="N125" i="45"/>
  <c r="N46" i="45"/>
  <c r="M99" i="45"/>
  <c r="L46" i="45"/>
  <c r="N92" i="45"/>
  <c r="J55" i="45"/>
  <c r="E55" i="44" s="1"/>
  <c r="M55" i="45"/>
  <c r="N123" i="45"/>
  <c r="L141" i="45"/>
  <c r="N353" i="45"/>
  <c r="M353" i="45"/>
  <c r="M361" i="45"/>
  <c r="J326" i="45"/>
  <c r="E326" i="44" s="1"/>
  <c r="K326" i="44" s="1"/>
  <c r="M326" i="45"/>
  <c r="N363" i="45"/>
  <c r="N345" i="45"/>
  <c r="N330" i="45"/>
  <c r="N324" i="45"/>
  <c r="L324" i="45"/>
  <c r="J328" i="45"/>
  <c r="E328" i="44" s="1"/>
  <c r="K328" i="44" s="1"/>
  <c r="M328" i="45"/>
  <c r="N264" i="45"/>
  <c r="L247" i="45"/>
  <c r="J222" i="45"/>
  <c r="E222" i="44" s="1"/>
  <c r="K222" i="44" s="1"/>
  <c r="L222" i="45"/>
  <c r="N208" i="45"/>
  <c r="L258" i="45"/>
  <c r="N234" i="45"/>
  <c r="N233" i="45"/>
  <c r="L233" i="45"/>
  <c r="N365" i="45"/>
  <c r="J174" i="45"/>
  <c r="E174" i="44" s="1"/>
  <c r="K174" i="44" s="1"/>
  <c r="L174" i="45"/>
  <c r="N221" i="45"/>
  <c r="L158" i="45"/>
  <c r="J162" i="45"/>
  <c r="E162" i="44" s="1"/>
  <c r="K162" i="44" s="1"/>
  <c r="M162" i="45"/>
  <c r="N185" i="45"/>
  <c r="N155" i="45"/>
  <c r="M208" i="45"/>
  <c r="L117" i="45"/>
  <c r="M127" i="45"/>
  <c r="N148" i="45"/>
  <c r="L155" i="45"/>
  <c r="M87" i="45"/>
  <c r="N99" i="45"/>
  <c r="M113" i="45"/>
  <c r="L42" i="45"/>
  <c r="N72" i="45"/>
  <c r="M95" i="45"/>
  <c r="N58" i="45"/>
  <c r="N35" i="45"/>
  <c r="N19" i="45"/>
  <c r="L336" i="45"/>
  <c r="J336" i="45"/>
  <c r="E336" i="44" s="1"/>
  <c r="K336" i="44" s="1"/>
  <c r="M363" i="45"/>
  <c r="M345" i="45"/>
  <c r="M339" i="45"/>
  <c r="J348" i="45"/>
  <c r="E348" i="44" s="1"/>
  <c r="K348" i="44" s="1"/>
  <c r="L348" i="45"/>
  <c r="N360" i="45"/>
  <c r="N367" i="45"/>
  <c r="J322" i="45"/>
  <c r="E322" i="44" s="1"/>
  <c r="K322" i="44" s="1"/>
  <c r="M322" i="45"/>
  <c r="N304" i="45"/>
  <c r="N284" i="45"/>
  <c r="M288" i="45"/>
  <c r="N312" i="45"/>
  <c r="N254" i="45"/>
  <c r="J237" i="45"/>
  <c r="E237" i="44" s="1"/>
  <c r="K237" i="44" s="1"/>
  <c r="M237" i="45"/>
  <c r="L237" i="45"/>
  <c r="M350" i="45"/>
  <c r="J310" i="45"/>
  <c r="E310" i="44" s="1"/>
  <c r="K310" i="44" s="1"/>
  <c r="M310" i="45"/>
  <c r="L288" i="45"/>
  <c r="M240" i="45"/>
  <c r="J245" i="45"/>
  <c r="E245" i="44" s="1"/>
  <c r="K245" i="44" s="1"/>
  <c r="M245" i="45"/>
  <c r="L245" i="45"/>
  <c r="N262" i="45"/>
  <c r="J215" i="45"/>
  <c r="E215" i="44" s="1"/>
  <c r="K215" i="44" s="1"/>
  <c r="L215" i="45"/>
  <c r="J251" i="45"/>
  <c r="E251" i="44" s="1"/>
  <c r="K251" i="44" s="1"/>
  <c r="M251" i="45"/>
  <c r="N271" i="45"/>
  <c r="N227" i="45"/>
  <c r="N190" i="45"/>
  <c r="L367" i="45"/>
  <c r="M365" i="45"/>
  <c r="J257" i="45"/>
  <c r="E257" i="44" s="1"/>
  <c r="K257" i="44" s="1"/>
  <c r="M257" i="45"/>
  <c r="N218" i="45"/>
  <c r="M198" i="45"/>
  <c r="J198" i="45"/>
  <c r="E198" i="44" s="1"/>
  <c r="K198" i="44" s="1"/>
  <c r="M231" i="45"/>
  <c r="N180" i="45"/>
  <c r="L196" i="45"/>
  <c r="L210" i="45"/>
  <c r="N87" i="45"/>
  <c r="N153" i="45"/>
  <c r="N138" i="45"/>
  <c r="N127" i="45"/>
  <c r="L127" i="45"/>
  <c r="N75" i="45"/>
  <c r="N42" i="45"/>
  <c r="N113" i="45"/>
  <c r="N95" i="45"/>
  <c r="L72" i="45"/>
  <c r="N77" i="45"/>
  <c r="N76" i="45"/>
  <c r="L62" i="45"/>
  <c r="N41" i="45"/>
  <c r="N339" i="45"/>
  <c r="L351" i="45"/>
  <c r="J206" i="45"/>
  <c r="E206" i="44" s="1"/>
  <c r="K206" i="44" s="1"/>
  <c r="M206" i="45"/>
  <c r="J267" i="45"/>
  <c r="E267" i="44" s="1"/>
  <c r="K267" i="44" s="1"/>
  <c r="M267" i="45"/>
  <c r="N338" i="45"/>
  <c r="N225" i="45"/>
  <c r="N258" i="45"/>
  <c r="N230" i="45"/>
  <c r="L212" i="45"/>
  <c r="J212" i="45"/>
  <c r="E212" i="44" s="1"/>
  <c r="K212" i="44" s="1"/>
  <c r="N176" i="45"/>
  <c r="N159" i="45"/>
  <c r="N298" i="45"/>
  <c r="L176" i="45"/>
  <c r="J303" i="45"/>
  <c r="E303" i="44" s="1"/>
  <c r="K303" i="44" s="1"/>
  <c r="M303" i="45"/>
  <c r="J334" i="45"/>
  <c r="E334" i="44" s="1"/>
  <c r="K334" i="44" s="1"/>
  <c r="M334" i="45"/>
  <c r="N316" i="45"/>
  <c r="J269" i="45"/>
  <c r="E269" i="44" s="1"/>
  <c r="K269" i="44" s="1"/>
  <c r="M269" i="45"/>
  <c r="N240" i="45"/>
  <c r="J314" i="45"/>
  <c r="E314" i="44" s="1"/>
  <c r="K314" i="44" s="1"/>
  <c r="M314" i="45"/>
  <c r="N166" i="45"/>
  <c r="N191" i="45"/>
  <c r="N170" i="45"/>
  <c r="N210" i="45"/>
  <c r="N117" i="45"/>
  <c r="J39" i="45"/>
  <c r="E39" i="44" s="1"/>
  <c r="K39" i="44" s="1"/>
  <c r="M39" i="45"/>
  <c r="N62" i="45"/>
  <c r="L359" i="45"/>
  <c r="N356" i="45"/>
  <c r="L363" i="45"/>
  <c r="M336" i="45"/>
  <c r="M367" i="45"/>
  <c r="L365" i="45"/>
  <c r="L322" i="45"/>
  <c r="J280" i="45"/>
  <c r="E280" i="44" s="1"/>
  <c r="K280" i="44" s="1"/>
  <c r="L280" i="45"/>
  <c r="M284" i="45"/>
  <c r="J318" i="45"/>
  <c r="E318" i="44" s="1"/>
  <c r="K318" i="44" s="1"/>
  <c r="M318" i="45"/>
  <c r="M254" i="45"/>
  <c r="L310" i="45"/>
  <c r="N214" i="45"/>
  <c r="L283" i="45"/>
  <c r="J287" i="45"/>
  <c r="E287" i="44" s="1"/>
  <c r="K287" i="44" s="1"/>
  <c r="M287" i="45"/>
  <c r="L231" i="45"/>
  <c r="N173" i="45"/>
  <c r="M227" i="45"/>
  <c r="N315" i="45"/>
  <c r="N217" i="45"/>
  <c r="L230" i="45"/>
  <c r="N229" i="45"/>
  <c r="N200" i="45"/>
  <c r="L224" i="45"/>
  <c r="N192" i="45"/>
  <c r="M216" i="45"/>
  <c r="N177" i="45"/>
  <c r="L220" i="45"/>
  <c r="J220" i="45"/>
  <c r="E220" i="44" s="1"/>
  <c r="K220" i="44" s="1"/>
  <c r="N203" i="45"/>
  <c r="J160" i="45"/>
  <c r="E160" i="44" s="1"/>
  <c r="K160" i="44" s="1"/>
  <c r="M160" i="45"/>
  <c r="L214" i="45"/>
  <c r="L160" i="45"/>
  <c r="N278" i="45"/>
  <c r="M196" i="45"/>
  <c r="L162" i="45"/>
  <c r="M222" i="45"/>
  <c r="L204" i="45"/>
  <c r="M121" i="45"/>
  <c r="M103" i="45"/>
  <c r="L148" i="45"/>
  <c r="J115" i="45"/>
  <c r="E115" i="44" s="1"/>
  <c r="K115" i="44" s="1"/>
  <c r="M115" i="45"/>
  <c r="M46" i="45"/>
  <c r="N56" i="45"/>
  <c r="J47" i="45"/>
  <c r="E47" i="44" s="1"/>
  <c r="M47" i="45"/>
  <c r="N80" i="45"/>
  <c r="N96" i="45"/>
  <c r="N22" i="45"/>
  <c r="N81" i="45"/>
  <c r="N102" i="45"/>
  <c r="N84" i="45"/>
  <c r="M76" i="45"/>
  <c r="N29" i="45"/>
  <c r="N45" i="45"/>
  <c r="M62" i="45"/>
  <c r="N31" i="45"/>
  <c r="J344" i="45"/>
  <c r="E344" i="44" s="1"/>
  <c r="K344" i="44" s="1"/>
  <c r="M344" i="45"/>
  <c r="L352" i="45"/>
  <c r="J285" i="45"/>
  <c r="E285" i="44" s="1"/>
  <c r="K285" i="44" s="1"/>
  <c r="M285" i="45"/>
  <c r="J291" i="45"/>
  <c r="E291" i="44" s="1"/>
  <c r="K291" i="44" s="1"/>
  <c r="M291" i="45"/>
  <c r="N270" i="45"/>
  <c r="J207" i="45"/>
  <c r="E207" i="44" s="1"/>
  <c r="K207" i="44" s="1"/>
  <c r="L207" i="45"/>
  <c r="L267" i="45"/>
  <c r="M338" i="45"/>
  <c r="M194" i="45"/>
  <c r="J194" i="45"/>
  <c r="E194" i="44" s="1"/>
  <c r="K194" i="44" s="1"/>
  <c r="L226" i="45"/>
  <c r="L225" i="45"/>
  <c r="L202" i="45"/>
  <c r="J202" i="45"/>
  <c r="E202" i="44" s="1"/>
  <c r="K202" i="44" s="1"/>
  <c r="M212" i="45"/>
  <c r="L338" i="45"/>
  <c r="N196" i="45"/>
  <c r="M176" i="45"/>
  <c r="L227" i="45"/>
  <c r="L303" i="45"/>
  <c r="N275" i="45"/>
  <c r="L125" i="45"/>
  <c r="N103" i="45"/>
  <c r="L123" i="45"/>
  <c r="N94" i="45"/>
  <c r="J137" i="45"/>
  <c r="E137" i="44" s="1"/>
  <c r="K137" i="44" s="1"/>
  <c r="L137" i="45"/>
  <c r="N121" i="45"/>
  <c r="N97" i="45"/>
  <c r="L159" i="45"/>
  <c r="N68" i="45"/>
  <c r="N52" i="45"/>
  <c r="N38" i="45"/>
  <c r="N6" i="45"/>
  <c r="K6" i="45"/>
  <c r="K7" i="45" s="1"/>
  <c r="K8" i="45" s="1"/>
  <c r="K9" i="45" s="1"/>
  <c r="K10" i="45" s="1"/>
  <c r="K11" i="45" s="1"/>
  <c r="K12" i="45" s="1"/>
  <c r="K13" i="45" s="1"/>
  <c r="K14" i="45" s="1"/>
  <c r="K15" i="45" s="1"/>
  <c r="K16" i="45" s="1"/>
  <c r="K17" i="45" s="1"/>
  <c r="K18" i="45" s="1"/>
  <c r="K19" i="45" s="1"/>
  <c r="K20" i="45" s="1"/>
  <c r="K21" i="45" s="1"/>
  <c r="K22" i="45" s="1"/>
  <c r="K23" i="45" s="1"/>
  <c r="K24" i="45" s="1"/>
  <c r="K25" i="45" s="1"/>
  <c r="K26" i="45" s="1"/>
  <c r="K27" i="45" s="1"/>
  <c r="K28" i="45" s="1"/>
  <c r="K29" i="45" s="1"/>
  <c r="K30" i="45" s="1"/>
  <c r="K31" i="45" s="1"/>
  <c r="K32" i="45" s="1"/>
  <c r="K33" i="45" s="1"/>
  <c r="K34" i="45" s="1"/>
  <c r="K36" i="45" s="1"/>
  <c r="K37" i="45" s="1"/>
  <c r="K38" i="45" s="1"/>
  <c r="L87" i="45"/>
  <c r="N91" i="45"/>
  <c r="N93" i="45"/>
  <c r="N146" i="45"/>
  <c r="L95" i="45"/>
  <c r="M155" i="45"/>
  <c r="L113" i="45"/>
  <c r="N85" i="45"/>
  <c r="M117" i="45"/>
  <c r="M42" i="45"/>
  <c r="L93" i="45"/>
  <c r="J43" i="45"/>
  <c r="E43" i="44" s="1"/>
  <c r="K43" i="44" s="1"/>
  <c r="M43" i="45"/>
  <c r="N74" i="45"/>
  <c r="N40" i="45"/>
  <c r="L74" i="45"/>
  <c r="N78" i="45"/>
  <c r="L97" i="45"/>
  <c r="L39" i="45"/>
  <c r="M19" i="45"/>
  <c r="N37" i="45"/>
  <c r="AW4" i="58"/>
  <c r="AQ5" i="58" s="1"/>
  <c r="AY4" i="58"/>
  <c r="BC4" i="58" s="1"/>
  <c r="AI4" i="58"/>
  <c r="AC5" i="58" s="1"/>
  <c r="AK4" i="58"/>
  <c r="AC4" i="45" s="1"/>
  <c r="AA19" i="61"/>
  <c r="Z19" i="61"/>
  <c r="AA27" i="61"/>
  <c r="Z27" i="61"/>
  <c r="M8" i="61"/>
  <c r="I8" i="61"/>
  <c r="T8" i="45" s="1"/>
  <c r="M16" i="61"/>
  <c r="I16" i="61"/>
  <c r="T16" i="45" s="1"/>
  <c r="AA17" i="61"/>
  <c r="Z17" i="61"/>
  <c r="AA33" i="61"/>
  <c r="Z33" i="61"/>
  <c r="V50" i="61"/>
  <c r="I55" i="61"/>
  <c r="T55" i="45" s="1"/>
  <c r="Z35" i="61"/>
  <c r="Z50" i="61"/>
  <c r="Z4" i="61"/>
  <c r="AA9" i="61"/>
  <c r="M10" i="61"/>
  <c r="I10" i="61"/>
  <c r="T10" i="45" s="1"/>
  <c r="M18" i="61"/>
  <c r="I18" i="61"/>
  <c r="T18" i="45" s="1"/>
  <c r="M26" i="61"/>
  <c r="I26" i="61"/>
  <c r="T26" i="45" s="1"/>
  <c r="M34" i="61"/>
  <c r="I34" i="61"/>
  <c r="T34" i="45" s="1"/>
  <c r="M40" i="61"/>
  <c r="AA40" i="61"/>
  <c r="Z52" i="61"/>
  <c r="AA59" i="61"/>
  <c r="AA75" i="61"/>
  <c r="Z100" i="61"/>
  <c r="AA100" i="61"/>
  <c r="V100" i="61"/>
  <c r="M134" i="61"/>
  <c r="AA134" i="61"/>
  <c r="I134" i="61"/>
  <c r="T134" i="45" s="1"/>
  <c r="AA11" i="61"/>
  <c r="Z11" i="61"/>
  <c r="V27" i="61"/>
  <c r="Z40" i="61"/>
  <c r="V40" i="61"/>
  <c r="AA45" i="61"/>
  <c r="M45" i="61"/>
  <c r="I45" i="61"/>
  <c r="T45" i="45" s="1"/>
  <c r="AI4" i="61"/>
  <c r="AA8" i="61"/>
  <c r="AA15" i="61"/>
  <c r="Z15" i="61"/>
  <c r="AA16" i="61"/>
  <c r="AA23" i="61"/>
  <c r="Z23" i="61"/>
  <c r="AA31" i="61"/>
  <c r="Z31" i="61"/>
  <c r="M39" i="61"/>
  <c r="I41" i="61"/>
  <c r="T41" i="45" s="1"/>
  <c r="M44" i="61"/>
  <c r="I44" i="61"/>
  <c r="T44" i="45" s="1"/>
  <c r="V53" i="61"/>
  <c r="Z55" i="61"/>
  <c r="V55" i="61"/>
  <c r="M57" i="61"/>
  <c r="Z63" i="61"/>
  <c r="V63" i="61"/>
  <c r="M64" i="61"/>
  <c r="I64" i="61"/>
  <c r="T64" i="45" s="1"/>
  <c r="AA64" i="61"/>
  <c r="I67" i="61"/>
  <c r="T67" i="45" s="1"/>
  <c r="Z79" i="61"/>
  <c r="V79" i="61"/>
  <c r="M80" i="61"/>
  <c r="I80" i="61"/>
  <c r="T80" i="45" s="1"/>
  <c r="AA80" i="61"/>
  <c r="I83" i="61"/>
  <c r="T83" i="45" s="1"/>
  <c r="AA121" i="61"/>
  <c r="M121" i="61"/>
  <c r="M132" i="61"/>
  <c r="AA132" i="61"/>
  <c r="I132" i="61"/>
  <c r="T132" i="45" s="1"/>
  <c r="M72" i="61"/>
  <c r="I72" i="61"/>
  <c r="T72" i="45" s="1"/>
  <c r="AA72" i="61"/>
  <c r="V11" i="61"/>
  <c r="M24" i="61"/>
  <c r="I24" i="61"/>
  <c r="T24" i="45" s="1"/>
  <c r="M32" i="61"/>
  <c r="I32" i="61"/>
  <c r="T32" i="45" s="1"/>
  <c r="M42" i="61"/>
  <c r="AA42" i="61"/>
  <c r="V51" i="61"/>
  <c r="I87" i="61"/>
  <c r="T87" i="45" s="1"/>
  <c r="AA25" i="61"/>
  <c r="Z25" i="61"/>
  <c r="M14" i="61"/>
  <c r="I14" i="61"/>
  <c r="T14" i="45" s="1"/>
  <c r="I57" i="61"/>
  <c r="T57" i="45" s="1"/>
  <c r="AK4" i="61"/>
  <c r="V7" i="61"/>
  <c r="M12" i="61"/>
  <c r="I12" i="61"/>
  <c r="T12" i="45" s="1"/>
  <c r="V15" i="61"/>
  <c r="M20" i="61"/>
  <c r="I20" i="61"/>
  <c r="T20" i="45" s="1"/>
  <c r="V23" i="61"/>
  <c r="M28" i="61"/>
  <c r="I28" i="61"/>
  <c r="T28" i="45" s="1"/>
  <c r="V31" i="61"/>
  <c r="V37" i="61"/>
  <c r="Z39" i="61"/>
  <c r="V39" i="61"/>
  <c r="M41" i="61"/>
  <c r="V49" i="61"/>
  <c r="M54" i="61"/>
  <c r="AA54" i="61"/>
  <c r="M67" i="61"/>
  <c r="AA71" i="61"/>
  <c r="M83" i="61"/>
  <c r="Z175" i="61"/>
  <c r="V175" i="61"/>
  <c r="AA215" i="61"/>
  <c r="M215" i="61"/>
  <c r="I215" i="61"/>
  <c r="T215" i="45" s="1"/>
  <c r="Z56" i="61"/>
  <c r="V56" i="61"/>
  <c r="Z71" i="61"/>
  <c r="V71" i="61"/>
  <c r="AA104" i="61"/>
  <c r="I104" i="61"/>
  <c r="T104" i="45" s="1"/>
  <c r="M104" i="61"/>
  <c r="AA105" i="61"/>
  <c r="Z105" i="61"/>
  <c r="AA165" i="61"/>
  <c r="M165" i="61"/>
  <c r="I165" i="61"/>
  <c r="T165" i="45" s="1"/>
  <c r="V19" i="61"/>
  <c r="V38" i="61"/>
  <c r="Z96" i="61"/>
  <c r="V96" i="61"/>
  <c r="AA96" i="61"/>
  <c r="V234" i="61"/>
  <c r="Z234" i="61"/>
  <c r="Z59" i="61"/>
  <c r="V59" i="61"/>
  <c r="M60" i="61"/>
  <c r="I60" i="61"/>
  <c r="T60" i="45" s="1"/>
  <c r="AA60" i="61"/>
  <c r="I63" i="61"/>
  <c r="T63" i="45" s="1"/>
  <c r="Z75" i="61"/>
  <c r="V75" i="61"/>
  <c r="M76" i="61"/>
  <c r="I76" i="61"/>
  <c r="T76" i="45" s="1"/>
  <c r="AA76" i="61"/>
  <c r="I79" i="61"/>
  <c r="T79" i="45" s="1"/>
  <c r="M87" i="61"/>
  <c r="M148" i="61"/>
  <c r="I148" i="61"/>
  <c r="T148" i="45" s="1"/>
  <c r="AA148" i="61"/>
  <c r="M6" i="61"/>
  <c r="I6" i="61"/>
  <c r="T6" i="45" s="1"/>
  <c r="V9" i="61"/>
  <c r="V17" i="61"/>
  <c r="M22" i="61"/>
  <c r="I22" i="61"/>
  <c r="T22" i="45" s="1"/>
  <c r="M30" i="61"/>
  <c r="I30" i="61"/>
  <c r="T30" i="45" s="1"/>
  <c r="V33" i="61"/>
  <c r="I39" i="61"/>
  <c r="T39" i="45" s="1"/>
  <c r="M55" i="61"/>
  <c r="M63" i="61"/>
  <c r="M79" i="61"/>
  <c r="Z109" i="61"/>
  <c r="V109" i="61"/>
  <c r="AS4" i="61"/>
  <c r="AT4" i="61" s="1"/>
  <c r="AA6" i="61"/>
  <c r="AA13" i="61"/>
  <c r="Z13" i="61"/>
  <c r="AA14" i="61"/>
  <c r="AA21" i="61"/>
  <c r="Z21" i="61"/>
  <c r="AA22" i="61"/>
  <c r="AA29" i="61"/>
  <c r="Z29" i="61"/>
  <c r="AA30" i="61"/>
  <c r="M38" i="61"/>
  <c r="AA38" i="61"/>
  <c r="AA43" i="61"/>
  <c r="M43" i="61"/>
  <c r="AA44" i="61"/>
  <c r="V52" i="61"/>
  <c r="I54" i="61"/>
  <c r="T54" i="45" s="1"/>
  <c r="M56" i="61"/>
  <c r="AA56" i="61"/>
  <c r="Z67" i="61"/>
  <c r="V67" i="61"/>
  <c r="M68" i="61"/>
  <c r="I68" i="61"/>
  <c r="T68" i="45" s="1"/>
  <c r="AA68" i="61"/>
  <c r="I71" i="61"/>
  <c r="T71" i="45" s="1"/>
  <c r="Z83" i="61"/>
  <c r="V83" i="61"/>
  <c r="M84" i="61"/>
  <c r="I84" i="61"/>
  <c r="T84" i="45" s="1"/>
  <c r="AA84" i="61"/>
  <c r="M91" i="61"/>
  <c r="M180" i="61"/>
  <c r="I180" i="61"/>
  <c r="T180" i="45" s="1"/>
  <c r="AA180" i="61"/>
  <c r="M4" i="61"/>
  <c r="AA37" i="61"/>
  <c r="Z43" i="61"/>
  <c r="Z44" i="61"/>
  <c r="I50" i="61"/>
  <c r="T50" i="45" s="1"/>
  <c r="AA53" i="61"/>
  <c r="M58" i="61"/>
  <c r="I58" i="61"/>
  <c r="T58" i="45" s="1"/>
  <c r="M62" i="61"/>
  <c r="I62" i="61"/>
  <c r="T62" i="45" s="1"/>
  <c r="M66" i="61"/>
  <c r="I66" i="61"/>
  <c r="T66" i="45" s="1"/>
  <c r="M70" i="61"/>
  <c r="I70" i="61"/>
  <c r="T70" i="45" s="1"/>
  <c r="M74" i="61"/>
  <c r="I74" i="61"/>
  <c r="T74" i="45" s="1"/>
  <c r="M78" i="61"/>
  <c r="I78" i="61"/>
  <c r="T78" i="45" s="1"/>
  <c r="M82" i="61"/>
  <c r="I82" i="61"/>
  <c r="T82" i="45" s="1"/>
  <c r="M86" i="61"/>
  <c r="I86" i="61"/>
  <c r="T86" i="45" s="1"/>
  <c r="M90" i="61"/>
  <c r="I90" i="61"/>
  <c r="T90" i="45" s="1"/>
  <c r="M94" i="61"/>
  <c r="I94" i="61"/>
  <c r="T94" i="45" s="1"/>
  <c r="V101" i="61"/>
  <c r="AA127" i="61"/>
  <c r="M127" i="61"/>
  <c r="I127" i="61"/>
  <c r="T127" i="45" s="1"/>
  <c r="Z147" i="61"/>
  <c r="V147" i="61"/>
  <c r="M88" i="61"/>
  <c r="I88" i="61"/>
  <c r="T88" i="45" s="1"/>
  <c r="M106" i="61"/>
  <c r="AA106" i="61"/>
  <c r="I106" i="61"/>
  <c r="T106" i="45" s="1"/>
  <c r="M112" i="61"/>
  <c r="AA112" i="61"/>
  <c r="V87" i="61"/>
  <c r="V91" i="61"/>
  <c r="I101" i="61"/>
  <c r="T101" i="45" s="1"/>
  <c r="AA101" i="61"/>
  <c r="I112" i="61"/>
  <c r="T112" i="45" s="1"/>
  <c r="I135" i="61"/>
  <c r="T135" i="45" s="1"/>
  <c r="AA143" i="61"/>
  <c r="M143" i="61"/>
  <c r="AA145" i="61"/>
  <c r="M145" i="61"/>
  <c r="M164" i="61"/>
  <c r="I164" i="61"/>
  <c r="T164" i="45" s="1"/>
  <c r="AA164" i="61"/>
  <c r="AA167" i="61"/>
  <c r="M167" i="61"/>
  <c r="I167" i="61"/>
  <c r="T167" i="45" s="1"/>
  <c r="AA177" i="61"/>
  <c r="M177" i="61"/>
  <c r="M178" i="61"/>
  <c r="AA178" i="61"/>
  <c r="I178" i="61"/>
  <c r="T178" i="45" s="1"/>
  <c r="AA201" i="61"/>
  <c r="Z201" i="61"/>
  <c r="V201" i="61"/>
  <c r="I222" i="61"/>
  <c r="T222" i="45" s="1"/>
  <c r="AA222" i="61"/>
  <c r="M222" i="61"/>
  <c r="M92" i="61"/>
  <c r="I92" i="61"/>
  <c r="T92" i="45" s="1"/>
  <c r="V41" i="61"/>
  <c r="V42" i="61"/>
  <c r="I46" i="61"/>
  <c r="T46" i="45" s="1"/>
  <c r="I47" i="61"/>
  <c r="T47" i="45" s="1"/>
  <c r="AA49" i="61"/>
  <c r="V57" i="61"/>
  <c r="I61" i="61"/>
  <c r="T61" i="45" s="1"/>
  <c r="I65" i="61"/>
  <c r="T65" i="45" s="1"/>
  <c r="I69" i="61"/>
  <c r="T69" i="45" s="1"/>
  <c r="I73" i="61"/>
  <c r="T73" i="45" s="1"/>
  <c r="I77" i="61"/>
  <c r="T77" i="45" s="1"/>
  <c r="I81" i="61"/>
  <c r="T81" i="45" s="1"/>
  <c r="I85" i="61"/>
  <c r="T85" i="45" s="1"/>
  <c r="I89" i="61"/>
  <c r="T89" i="45" s="1"/>
  <c r="I93" i="61"/>
  <c r="T93" i="45" s="1"/>
  <c r="V99" i="61"/>
  <c r="M101" i="61"/>
  <c r="M108" i="61"/>
  <c r="I108" i="61"/>
  <c r="T108" i="45" s="1"/>
  <c r="AA108" i="61"/>
  <c r="V117" i="61"/>
  <c r="V123" i="61"/>
  <c r="V129" i="61"/>
  <c r="M135" i="61"/>
  <c r="I143" i="61"/>
  <c r="T143" i="45" s="1"/>
  <c r="I145" i="61"/>
  <c r="T145" i="45" s="1"/>
  <c r="I177" i="61"/>
  <c r="T177" i="45" s="1"/>
  <c r="AA204" i="61"/>
  <c r="M204" i="61"/>
  <c r="I204" i="61"/>
  <c r="T204" i="45" s="1"/>
  <c r="I280" i="61"/>
  <c r="T280" i="45" s="1"/>
  <c r="AA280" i="61"/>
  <c r="M280" i="61"/>
  <c r="AA35" i="61"/>
  <c r="M47" i="61"/>
  <c r="I48" i="61"/>
  <c r="T48" i="45" s="1"/>
  <c r="I49" i="61"/>
  <c r="T49" i="45" s="1"/>
  <c r="AA51" i="61"/>
  <c r="M61" i="61"/>
  <c r="M65" i="61"/>
  <c r="M69" i="61"/>
  <c r="M73" i="61"/>
  <c r="M77" i="61"/>
  <c r="M81" i="61"/>
  <c r="M85" i="61"/>
  <c r="M89" i="61"/>
  <c r="M93" i="61"/>
  <c r="Z99" i="61"/>
  <c r="AA125" i="61"/>
  <c r="M125" i="61"/>
  <c r="I125" i="61"/>
  <c r="T125" i="45" s="1"/>
  <c r="Z135" i="61"/>
  <c r="V135" i="61"/>
  <c r="V153" i="61"/>
  <c r="M96" i="61"/>
  <c r="AA109" i="61"/>
  <c r="M116" i="61"/>
  <c r="AA116" i="61"/>
  <c r="M122" i="61"/>
  <c r="AA122" i="61"/>
  <c r="M158" i="61"/>
  <c r="AA158" i="61"/>
  <c r="AA111" i="61"/>
  <c r="M111" i="61"/>
  <c r="I111" i="61"/>
  <c r="T111" i="45" s="1"/>
  <c r="AA137" i="61"/>
  <c r="M137" i="61"/>
  <c r="I137" i="61"/>
  <c r="T137" i="45" s="1"/>
  <c r="M142" i="61"/>
  <c r="AA142" i="61"/>
  <c r="M146" i="61"/>
  <c r="AA146" i="61"/>
  <c r="Z181" i="61"/>
  <c r="V181" i="61"/>
  <c r="AA217" i="61"/>
  <c r="M217" i="61"/>
  <c r="I217" i="61"/>
  <c r="T217" i="45" s="1"/>
  <c r="M103" i="61"/>
  <c r="V107" i="61"/>
  <c r="V113" i="61"/>
  <c r="I119" i="61"/>
  <c r="T119" i="45" s="1"/>
  <c r="M124" i="61"/>
  <c r="I124" i="61"/>
  <c r="T124" i="45" s="1"/>
  <c r="I131" i="61"/>
  <c r="T131" i="45" s="1"/>
  <c r="V133" i="61"/>
  <c r="I142" i="61"/>
  <c r="T142" i="45" s="1"/>
  <c r="I146" i="61"/>
  <c r="T146" i="45" s="1"/>
  <c r="Z149" i="61"/>
  <c r="V149" i="61"/>
  <c r="V159" i="61"/>
  <c r="AA161" i="61"/>
  <c r="M161" i="61"/>
  <c r="M174" i="61"/>
  <c r="AA174" i="61"/>
  <c r="I174" i="61"/>
  <c r="T174" i="45" s="1"/>
  <c r="Z187" i="61"/>
  <c r="V187" i="61"/>
  <c r="Z200" i="61"/>
  <c r="Z217" i="61"/>
  <c r="V217" i="61"/>
  <c r="Z231" i="61"/>
  <c r="V231" i="61"/>
  <c r="I239" i="61"/>
  <c r="T239" i="45" s="1"/>
  <c r="AA239" i="61"/>
  <c r="M239" i="61"/>
  <c r="M95" i="61"/>
  <c r="I118" i="61"/>
  <c r="T118" i="45" s="1"/>
  <c r="M119" i="61"/>
  <c r="Z125" i="61"/>
  <c r="V125" i="61"/>
  <c r="M128" i="61"/>
  <c r="AA128" i="61"/>
  <c r="M131" i="61"/>
  <c r="V137" i="61"/>
  <c r="AA151" i="61"/>
  <c r="M151" i="61"/>
  <c r="I151" i="61"/>
  <c r="T151" i="45" s="1"/>
  <c r="M152" i="61"/>
  <c r="AA152" i="61"/>
  <c r="I152" i="61"/>
  <c r="T152" i="45" s="1"/>
  <c r="I161" i="61"/>
  <c r="T161" i="45" s="1"/>
  <c r="AA200" i="61"/>
  <c r="AA221" i="61"/>
  <c r="M221" i="61"/>
  <c r="M188" i="61"/>
  <c r="I188" i="61"/>
  <c r="T188" i="45" s="1"/>
  <c r="AA264" i="61"/>
  <c r="M264" i="61"/>
  <c r="I264" i="61"/>
  <c r="T264" i="45" s="1"/>
  <c r="I279" i="61"/>
  <c r="T279" i="45" s="1"/>
  <c r="M279" i="61"/>
  <c r="AA279" i="61"/>
  <c r="AA117" i="61"/>
  <c r="AA133" i="61"/>
  <c r="M150" i="61"/>
  <c r="I150" i="61"/>
  <c r="T150" i="45" s="1"/>
  <c r="M162" i="61"/>
  <c r="AA162" i="61"/>
  <c r="AA187" i="61"/>
  <c r="AA207" i="61"/>
  <c r="Z207" i="61"/>
  <c r="V207" i="61"/>
  <c r="M237" i="61"/>
  <c r="I237" i="61"/>
  <c r="T237" i="45" s="1"/>
  <c r="AA237" i="61"/>
  <c r="AA107" i="61"/>
  <c r="AA123" i="61"/>
  <c r="V140" i="61"/>
  <c r="I162" i="61"/>
  <c r="T162" i="45" s="1"/>
  <c r="V163" i="61"/>
  <c r="M198" i="61"/>
  <c r="AA198" i="61"/>
  <c r="I220" i="61"/>
  <c r="T220" i="45" s="1"/>
  <c r="M220" i="61"/>
  <c r="AA220" i="61"/>
  <c r="I107" i="61"/>
  <c r="T107" i="45" s="1"/>
  <c r="AA113" i="61"/>
  <c r="M117" i="61"/>
  <c r="I120" i="61"/>
  <c r="T120" i="45" s="1"/>
  <c r="I123" i="61"/>
  <c r="T123" i="45" s="1"/>
  <c r="AA129" i="61"/>
  <c r="M133" i="61"/>
  <c r="I136" i="61"/>
  <c r="T136" i="45" s="1"/>
  <c r="AA149" i="61"/>
  <c r="Z165" i="61"/>
  <c r="V165" i="61"/>
  <c r="M168" i="61"/>
  <c r="AA168" i="61"/>
  <c r="AA181" i="61"/>
  <c r="AA183" i="61"/>
  <c r="M183" i="61"/>
  <c r="I183" i="61"/>
  <c r="T183" i="45" s="1"/>
  <c r="M190" i="61"/>
  <c r="AA190" i="61"/>
  <c r="Z195" i="61"/>
  <c r="V195" i="61"/>
  <c r="M196" i="61"/>
  <c r="I196" i="61"/>
  <c r="T196" i="45" s="1"/>
  <c r="I198" i="61"/>
  <c r="T198" i="45" s="1"/>
  <c r="V239" i="61"/>
  <c r="Z303" i="61"/>
  <c r="AA303" i="61"/>
  <c r="AA139" i="61"/>
  <c r="AA156" i="61"/>
  <c r="AA157" i="61"/>
  <c r="AA172" i="61"/>
  <c r="AA173" i="61"/>
  <c r="AA184" i="61"/>
  <c r="AA191" i="61"/>
  <c r="AA192" i="61"/>
  <c r="AA203" i="61"/>
  <c r="Z203" i="61"/>
  <c r="V204" i="61"/>
  <c r="Z204" i="61"/>
  <c r="M212" i="61"/>
  <c r="I212" i="61"/>
  <c r="T212" i="45" s="1"/>
  <c r="I242" i="61"/>
  <c r="T242" i="45" s="1"/>
  <c r="AA242" i="61"/>
  <c r="M242" i="61"/>
  <c r="I138" i="61"/>
  <c r="T138" i="45" s="1"/>
  <c r="I139" i="61"/>
  <c r="T139" i="45" s="1"/>
  <c r="AA141" i="61"/>
  <c r="AA147" i="61"/>
  <c r="I154" i="61"/>
  <c r="T154" i="45" s="1"/>
  <c r="I157" i="61"/>
  <c r="T157" i="45" s="1"/>
  <c r="AA163" i="61"/>
  <c r="I170" i="61"/>
  <c r="T170" i="45" s="1"/>
  <c r="I173" i="61"/>
  <c r="T173" i="45" s="1"/>
  <c r="AA179" i="61"/>
  <c r="Z202" i="61"/>
  <c r="V203" i="61"/>
  <c r="AA229" i="61"/>
  <c r="M229" i="61"/>
  <c r="I229" i="61"/>
  <c r="T229" i="45" s="1"/>
  <c r="I245" i="61"/>
  <c r="T245" i="45" s="1"/>
  <c r="AA247" i="61"/>
  <c r="M247" i="61"/>
  <c r="I247" i="61"/>
  <c r="T247" i="45" s="1"/>
  <c r="Z249" i="61"/>
  <c r="V249" i="61"/>
  <c r="AA260" i="61"/>
  <c r="Z260" i="61"/>
  <c r="V260" i="61"/>
  <c r="I273" i="61"/>
  <c r="T273" i="45" s="1"/>
  <c r="AA273" i="61"/>
  <c r="AA153" i="61"/>
  <c r="AA169" i="61"/>
  <c r="AA189" i="61"/>
  <c r="AA197" i="61"/>
  <c r="M208" i="61"/>
  <c r="I208" i="61"/>
  <c r="T208" i="45" s="1"/>
  <c r="M223" i="61"/>
  <c r="I223" i="61"/>
  <c r="T223" i="45" s="1"/>
  <c r="V223" i="45" s="1"/>
  <c r="AA223" i="61"/>
  <c r="Z243" i="61"/>
  <c r="AA243" i="61"/>
  <c r="Z247" i="61"/>
  <c r="V247" i="61"/>
  <c r="I153" i="61"/>
  <c r="T153" i="45" s="1"/>
  <c r="AA159" i="61"/>
  <c r="I166" i="61"/>
  <c r="T166" i="45" s="1"/>
  <c r="I169" i="61"/>
  <c r="T169" i="45" s="1"/>
  <c r="AA175" i="61"/>
  <c r="I182" i="61"/>
  <c r="T182" i="45" s="1"/>
  <c r="I230" i="61"/>
  <c r="T230" i="45" s="1"/>
  <c r="AA230" i="61"/>
  <c r="M230" i="61"/>
  <c r="V243" i="61"/>
  <c r="V263" i="61"/>
  <c r="Z233" i="61"/>
  <c r="V233" i="61"/>
  <c r="Z245" i="61"/>
  <c r="V245" i="61"/>
  <c r="Z221" i="61"/>
  <c r="V221" i="61"/>
  <c r="I238" i="61"/>
  <c r="T238" i="45" s="1"/>
  <c r="M238" i="61"/>
  <c r="AA238" i="61"/>
  <c r="I244" i="61"/>
  <c r="T244" i="45" s="1"/>
  <c r="M244" i="61"/>
  <c r="AA244" i="61"/>
  <c r="I246" i="61"/>
  <c r="T246" i="45" s="1"/>
  <c r="AA246" i="61"/>
  <c r="I248" i="61"/>
  <c r="T248" i="45" s="1"/>
  <c r="AA248" i="61"/>
  <c r="M251" i="61"/>
  <c r="I251" i="61"/>
  <c r="T251" i="45" s="1"/>
  <c r="V253" i="61"/>
  <c r="Z254" i="61"/>
  <c r="M225" i="61"/>
  <c r="AA225" i="61"/>
  <c r="I226" i="61"/>
  <c r="T226" i="45" s="1"/>
  <c r="M226" i="61"/>
  <c r="AA249" i="61"/>
  <c r="I258" i="61"/>
  <c r="T258" i="45" s="1"/>
  <c r="AA258" i="61"/>
  <c r="M258" i="61"/>
  <c r="M216" i="61"/>
  <c r="I216" i="61"/>
  <c r="T216" i="45" s="1"/>
  <c r="Z248" i="61"/>
  <c r="V248" i="61"/>
  <c r="I262" i="61"/>
  <c r="T262" i="45" s="1"/>
  <c r="AA262" i="61"/>
  <c r="M262" i="61"/>
  <c r="M323" i="61"/>
  <c r="AA323" i="61"/>
  <c r="I323" i="61"/>
  <c r="T323" i="45" s="1"/>
  <c r="AA219" i="61"/>
  <c r="AA231" i="61"/>
  <c r="Z259" i="61"/>
  <c r="V259" i="61"/>
  <c r="M297" i="61"/>
  <c r="I297" i="61"/>
  <c r="T297" i="45" s="1"/>
  <c r="AA297" i="61"/>
  <c r="I218" i="61"/>
  <c r="T218" i="45" s="1"/>
  <c r="I219" i="61"/>
  <c r="T219" i="45" s="1"/>
  <c r="V227" i="61"/>
  <c r="I231" i="61"/>
  <c r="T231" i="45" s="1"/>
  <c r="M232" i="61"/>
  <c r="M233" i="61"/>
  <c r="I233" i="61"/>
  <c r="T233" i="45" s="1"/>
  <c r="I234" i="61"/>
  <c r="T234" i="45" s="1"/>
  <c r="AA234" i="61"/>
  <c r="Z250" i="61"/>
  <c r="I255" i="61"/>
  <c r="T255" i="45" s="1"/>
  <c r="M255" i="61"/>
  <c r="V273" i="61"/>
  <c r="V279" i="61"/>
  <c r="Z299" i="61"/>
  <c r="AA299" i="61"/>
  <c r="V299" i="61"/>
  <c r="I252" i="61"/>
  <c r="T252" i="45" s="1"/>
  <c r="AA252" i="61"/>
  <c r="Z264" i="61"/>
  <c r="V264" i="61"/>
  <c r="I254" i="61"/>
  <c r="T254" i="45" s="1"/>
  <c r="M254" i="61"/>
  <c r="AA254" i="61"/>
  <c r="I265" i="61"/>
  <c r="T265" i="45" s="1"/>
  <c r="M265" i="61"/>
  <c r="AA265" i="61"/>
  <c r="I267" i="61"/>
  <c r="T267" i="45" s="1"/>
  <c r="AA267" i="61"/>
  <c r="Z269" i="61"/>
  <c r="AA274" i="61"/>
  <c r="M274" i="61"/>
  <c r="I321" i="61"/>
  <c r="T321" i="45" s="1"/>
  <c r="M284" i="61"/>
  <c r="AA284" i="61"/>
  <c r="Z305" i="61"/>
  <c r="V305" i="61"/>
  <c r="I277" i="61"/>
  <c r="T277" i="45" s="1"/>
  <c r="AA277" i="61"/>
  <c r="M277" i="61"/>
  <c r="I285" i="61"/>
  <c r="T285" i="45" s="1"/>
  <c r="M285" i="61"/>
  <c r="AA285" i="61"/>
  <c r="Z288" i="61"/>
  <c r="AA288" i="61"/>
  <c r="AA292" i="61"/>
  <c r="M292" i="61"/>
  <c r="I292" i="61"/>
  <c r="T292" i="45" s="1"/>
  <c r="I327" i="61"/>
  <c r="T327" i="45" s="1"/>
  <c r="M327" i="61"/>
  <c r="AA327" i="61"/>
  <c r="AA263" i="61"/>
  <c r="Z272" i="61"/>
  <c r="AA272" i="61"/>
  <c r="I320" i="61"/>
  <c r="T320" i="45" s="1"/>
  <c r="AA320" i="61"/>
  <c r="M268" i="61"/>
  <c r="AA268" i="61"/>
  <c r="I269" i="61"/>
  <c r="T269" i="45" s="1"/>
  <c r="M269" i="61"/>
  <c r="I308" i="61"/>
  <c r="T308" i="45" s="1"/>
  <c r="AA308" i="61"/>
  <c r="I312" i="61"/>
  <c r="T312" i="45" s="1"/>
  <c r="AA312" i="61"/>
  <c r="M312" i="61"/>
  <c r="M333" i="61"/>
  <c r="I333" i="61"/>
  <c r="T333" i="45" s="1"/>
  <c r="I324" i="61"/>
  <c r="T324" i="45" s="1"/>
  <c r="M324" i="61"/>
  <c r="AA324" i="61"/>
  <c r="Z290" i="61"/>
  <c r="V290" i="61"/>
  <c r="Z291" i="61"/>
  <c r="Z294" i="61"/>
  <c r="V294" i="61"/>
  <c r="AA305" i="61"/>
  <c r="AA307" i="61"/>
  <c r="M307" i="61"/>
  <c r="I307" i="61"/>
  <c r="T307" i="45" s="1"/>
  <c r="Z309" i="61"/>
  <c r="V309" i="61"/>
  <c r="I311" i="61"/>
  <c r="T311" i="45" s="1"/>
  <c r="I315" i="61"/>
  <c r="T315" i="45" s="1"/>
  <c r="AA315" i="61"/>
  <c r="I318" i="61"/>
  <c r="T318" i="45" s="1"/>
  <c r="M318" i="61"/>
  <c r="AA318" i="61"/>
  <c r="AA319" i="61"/>
  <c r="M319" i="61"/>
  <c r="I291" i="61"/>
  <c r="T291" i="45" s="1"/>
  <c r="AA291" i="61"/>
  <c r="I293" i="61"/>
  <c r="T293" i="45" s="1"/>
  <c r="AA293" i="61"/>
  <c r="M296" i="61"/>
  <c r="I296" i="61"/>
  <c r="T296" i="45" s="1"/>
  <c r="I298" i="61"/>
  <c r="T298" i="45" s="1"/>
  <c r="M298" i="61"/>
  <c r="AA298" i="61"/>
  <c r="Z308" i="61"/>
  <c r="V308" i="61"/>
  <c r="I322" i="61"/>
  <c r="T322" i="45" s="1"/>
  <c r="AA322" i="61"/>
  <c r="M329" i="61"/>
  <c r="AA329" i="61"/>
  <c r="Z274" i="61"/>
  <c r="V274" i="61"/>
  <c r="Z280" i="61"/>
  <c r="V280" i="61"/>
  <c r="M294" i="61"/>
  <c r="AA294" i="61"/>
  <c r="I295" i="61"/>
  <c r="T295" i="45" s="1"/>
  <c r="M295" i="61"/>
  <c r="I302" i="61"/>
  <c r="T302" i="45" s="1"/>
  <c r="AA302" i="61"/>
  <c r="I304" i="61"/>
  <c r="T304" i="45" s="1"/>
  <c r="M304" i="61"/>
  <c r="M330" i="61"/>
  <c r="AA330" i="61"/>
  <c r="M278" i="61"/>
  <c r="AA278" i="61"/>
  <c r="M283" i="61"/>
  <c r="M289" i="61"/>
  <c r="I294" i="61"/>
  <c r="T294" i="45" s="1"/>
  <c r="V295" i="61"/>
  <c r="Z295" i="61"/>
  <c r="V298" i="61"/>
  <c r="M302" i="61"/>
  <c r="I330" i="61"/>
  <c r="T330" i="45" s="1"/>
  <c r="V296" i="61"/>
  <c r="M299" i="61"/>
  <c r="AA301" i="61"/>
  <c r="M303" i="61"/>
  <c r="Z304" i="61"/>
  <c r="V307" i="61"/>
  <c r="Z310" i="61"/>
  <c r="I313" i="61"/>
  <c r="T313" i="45" s="1"/>
  <c r="Z314" i="61"/>
  <c r="Z316" i="61"/>
  <c r="I347" i="61"/>
  <c r="T347" i="45" s="1"/>
  <c r="V347" i="45" s="1"/>
  <c r="AA347" i="61"/>
  <c r="I314" i="61"/>
  <c r="T314" i="45" s="1"/>
  <c r="M314" i="61"/>
  <c r="V324" i="61"/>
  <c r="Z324" i="61"/>
  <c r="I342" i="61"/>
  <c r="T342" i="45" s="1"/>
  <c r="M342" i="61"/>
  <c r="AA342" i="61"/>
  <c r="Z319" i="61"/>
  <c r="V319" i="61"/>
  <c r="Z323" i="61"/>
  <c r="V323" i="61"/>
  <c r="M328" i="61"/>
  <c r="I328" i="61"/>
  <c r="T328" i="45" s="1"/>
  <c r="M335" i="61"/>
  <c r="AA335" i="61"/>
  <c r="V297" i="61"/>
  <c r="V301" i="61"/>
  <c r="I306" i="61"/>
  <c r="T306" i="45" s="1"/>
  <c r="AA306" i="61"/>
  <c r="V316" i="61"/>
  <c r="Z317" i="61"/>
  <c r="AA317" i="61"/>
  <c r="V318" i="61"/>
  <c r="I335" i="61"/>
  <c r="T335" i="45" s="1"/>
  <c r="M340" i="61"/>
  <c r="AA340" i="61"/>
  <c r="Z333" i="61"/>
  <c r="I334" i="61"/>
  <c r="T334" i="45" s="1"/>
  <c r="AA369" i="61"/>
  <c r="V369" i="61"/>
  <c r="M336" i="61"/>
  <c r="I338" i="61"/>
  <c r="T338" i="45" s="1"/>
  <c r="AA339" i="61"/>
  <c r="M339" i="61"/>
  <c r="AA341" i="61"/>
  <c r="M341" i="61"/>
  <c r="AA348" i="61"/>
  <c r="AY4" i="60"/>
  <c r="BC4" i="60" s="1"/>
  <c r="AW4" i="60"/>
  <c r="AQ5" i="60" s="1"/>
  <c r="AK4" i="60"/>
  <c r="AI4" i="60"/>
  <c r="AC5" i="60" s="1"/>
  <c r="M56" i="60"/>
  <c r="AA56" i="60"/>
  <c r="AA61" i="60"/>
  <c r="M61" i="60"/>
  <c r="Z79" i="60"/>
  <c r="V79" i="60"/>
  <c r="Z83" i="60"/>
  <c r="V83" i="60"/>
  <c r="Z87" i="60"/>
  <c r="V87" i="60"/>
  <c r="Z91" i="60"/>
  <c r="V91" i="60"/>
  <c r="Z95" i="60"/>
  <c r="V95" i="60"/>
  <c r="Z99" i="60"/>
  <c r="V99" i="60"/>
  <c r="Z103" i="60"/>
  <c r="V103" i="60"/>
  <c r="Z107" i="60"/>
  <c r="V107" i="60"/>
  <c r="Z122" i="60"/>
  <c r="V122" i="60"/>
  <c r="M126" i="60"/>
  <c r="AA126" i="60"/>
  <c r="I126" i="60"/>
  <c r="S126" i="45" s="1"/>
  <c r="M146" i="60"/>
  <c r="AA146" i="60"/>
  <c r="AA174" i="60"/>
  <c r="M174" i="60"/>
  <c r="I174" i="60"/>
  <c r="S174" i="45" s="1"/>
  <c r="V8" i="60"/>
  <c r="M40" i="60"/>
  <c r="AA40" i="60"/>
  <c r="I56" i="60"/>
  <c r="S56" i="45" s="1"/>
  <c r="I61" i="60"/>
  <c r="S61" i="45" s="1"/>
  <c r="V71" i="60"/>
  <c r="AA80" i="60"/>
  <c r="Z80" i="60"/>
  <c r="AA84" i="60"/>
  <c r="Z84" i="60"/>
  <c r="AA88" i="60"/>
  <c r="Z88" i="60"/>
  <c r="AA89" i="60"/>
  <c r="M89" i="60"/>
  <c r="AA93" i="60"/>
  <c r="M93" i="60"/>
  <c r="AA96" i="60"/>
  <c r="Z96" i="60"/>
  <c r="AA97" i="60"/>
  <c r="M97" i="60"/>
  <c r="AA101" i="60"/>
  <c r="M101" i="60"/>
  <c r="AA104" i="60"/>
  <c r="Z104" i="60"/>
  <c r="AA105" i="60"/>
  <c r="M105" i="60"/>
  <c r="AA108" i="60"/>
  <c r="Z108" i="60"/>
  <c r="AA109" i="60"/>
  <c r="M109" i="60"/>
  <c r="V127" i="60"/>
  <c r="AA143" i="60"/>
  <c r="M143" i="60"/>
  <c r="I143" i="60"/>
  <c r="S143" i="45" s="1"/>
  <c r="I146" i="60"/>
  <c r="S146" i="45" s="1"/>
  <c r="AA170" i="60"/>
  <c r="Z170" i="60"/>
  <c r="V170" i="60"/>
  <c r="AA172" i="60"/>
  <c r="I172" i="60"/>
  <c r="S172" i="45" s="1"/>
  <c r="M172" i="60"/>
  <c r="AA179" i="60"/>
  <c r="Z179" i="60"/>
  <c r="V179" i="60"/>
  <c r="V185" i="60"/>
  <c r="Z240" i="60"/>
  <c r="V240" i="60"/>
  <c r="V14" i="60"/>
  <c r="V23" i="60"/>
  <c r="V35" i="60"/>
  <c r="V38" i="60"/>
  <c r="M42" i="60"/>
  <c r="AA42" i="60"/>
  <c r="Z51" i="60"/>
  <c r="M72" i="60"/>
  <c r="AA72" i="60"/>
  <c r="V80" i="60"/>
  <c r="V84" i="60"/>
  <c r="V88" i="60"/>
  <c r="I89" i="60"/>
  <c r="S89" i="45" s="1"/>
  <c r="V96" i="60"/>
  <c r="I97" i="60"/>
  <c r="S97" i="45" s="1"/>
  <c r="V97" i="45" s="1"/>
  <c r="I101" i="60"/>
  <c r="S101" i="45" s="1"/>
  <c r="V104" i="60"/>
  <c r="I105" i="60"/>
  <c r="S105" i="45" s="1"/>
  <c r="V108" i="60"/>
  <c r="I109" i="60"/>
  <c r="S109" i="45" s="1"/>
  <c r="V144" i="60"/>
  <c r="V172" i="60"/>
  <c r="Z172" i="60"/>
  <c r="V182" i="60"/>
  <c r="Z200" i="60"/>
  <c r="V200" i="60"/>
  <c r="M251" i="60"/>
  <c r="I251" i="60"/>
  <c r="S251" i="45" s="1"/>
  <c r="AA251" i="60"/>
  <c r="AA314" i="60"/>
  <c r="M314" i="60"/>
  <c r="I314" i="60"/>
  <c r="S314" i="45" s="1"/>
  <c r="Z4" i="60"/>
  <c r="V56" i="60"/>
  <c r="V67" i="60"/>
  <c r="V70" i="60"/>
  <c r="M74" i="60"/>
  <c r="AA74" i="60"/>
  <c r="I111" i="60"/>
  <c r="S111" i="45" s="1"/>
  <c r="Z144" i="60"/>
  <c r="AA178" i="60"/>
  <c r="I178" i="60"/>
  <c r="S178" i="45" s="1"/>
  <c r="AA6" i="60"/>
  <c r="I8" i="60"/>
  <c r="S8" i="45" s="1"/>
  <c r="AA17" i="60"/>
  <c r="M17" i="60"/>
  <c r="Z27" i="60"/>
  <c r="V27" i="60"/>
  <c r="I43" i="60"/>
  <c r="S43" i="45" s="1"/>
  <c r="M46" i="60"/>
  <c r="I46" i="60"/>
  <c r="S46" i="45" s="1"/>
  <c r="Z52" i="60"/>
  <c r="V55" i="60"/>
  <c r="Z57" i="60"/>
  <c r="V57" i="60"/>
  <c r="M59" i="60"/>
  <c r="M62" i="60"/>
  <c r="I62" i="60"/>
  <c r="S62" i="45" s="1"/>
  <c r="Z69" i="60"/>
  <c r="M76" i="60"/>
  <c r="AA76" i="60"/>
  <c r="M122" i="60"/>
  <c r="I122" i="60"/>
  <c r="S122" i="45" s="1"/>
  <c r="AA122" i="60"/>
  <c r="Z133" i="60"/>
  <c r="V21" i="60"/>
  <c r="V22" i="60"/>
  <c r="V24" i="60"/>
  <c r="V25" i="60"/>
  <c r="V4" i="60"/>
  <c r="Z8" i="60"/>
  <c r="I10" i="60"/>
  <c r="S10" i="45" s="1"/>
  <c r="V11" i="60"/>
  <c r="I13" i="60"/>
  <c r="S13" i="45" s="1"/>
  <c r="V13" i="45" s="1"/>
  <c r="I40" i="60"/>
  <c r="S40" i="45" s="1"/>
  <c r="M13" i="60"/>
  <c r="AA14" i="60"/>
  <c r="I16" i="60"/>
  <c r="S16" i="45" s="1"/>
  <c r="M18" i="60"/>
  <c r="I18" i="60"/>
  <c r="S18" i="45" s="1"/>
  <c r="AA22" i="60"/>
  <c r="Z58" i="60"/>
  <c r="V58" i="60"/>
  <c r="AA5" i="60"/>
  <c r="I5" i="60"/>
  <c r="S5" i="45" s="1"/>
  <c r="V7" i="60"/>
  <c r="I9" i="60"/>
  <c r="S9" i="45" s="1"/>
  <c r="V10" i="60"/>
  <c r="M12" i="60"/>
  <c r="AA12" i="60"/>
  <c r="M28" i="60"/>
  <c r="AA28" i="60"/>
  <c r="I29" i="60"/>
  <c r="S29" i="45" s="1"/>
  <c r="V40" i="60"/>
  <c r="Z42" i="60"/>
  <c r="V42" i="60"/>
  <c r="M44" i="60"/>
  <c r="AA44" i="60"/>
  <c r="V53" i="60"/>
  <c r="Z70" i="60"/>
  <c r="I74" i="60"/>
  <c r="S74" i="45" s="1"/>
  <c r="I78" i="60"/>
  <c r="S78" i="45" s="1"/>
  <c r="M78" i="60"/>
  <c r="AA78" i="60"/>
  <c r="M111" i="60"/>
  <c r="AA112" i="60"/>
  <c r="Z112" i="60"/>
  <c r="AA115" i="60"/>
  <c r="M115" i="60"/>
  <c r="I115" i="60"/>
  <c r="S115" i="45" s="1"/>
  <c r="AA139" i="60"/>
  <c r="I139" i="60"/>
  <c r="S139" i="45" s="1"/>
  <c r="M139" i="60"/>
  <c r="AA140" i="60"/>
  <c r="Z140" i="60"/>
  <c r="AA169" i="60"/>
  <c r="I169" i="60"/>
  <c r="S169" i="45" s="1"/>
  <c r="M169" i="60"/>
  <c r="M178" i="60"/>
  <c r="V212" i="60"/>
  <c r="M287" i="60"/>
  <c r="I287" i="60"/>
  <c r="S287" i="45" s="1"/>
  <c r="AA287" i="60"/>
  <c r="V54" i="60"/>
  <c r="AA81" i="60"/>
  <c r="M81" i="60"/>
  <c r="I93" i="60"/>
  <c r="S93" i="45" s="1"/>
  <c r="AA184" i="60"/>
  <c r="M184" i="60"/>
  <c r="I184" i="60"/>
  <c r="S184" i="45" s="1"/>
  <c r="M5" i="60"/>
  <c r="M9" i="60"/>
  <c r="I12" i="60"/>
  <c r="S12" i="45" s="1"/>
  <c r="V13" i="60"/>
  <c r="AA25" i="60"/>
  <c r="M26" i="60"/>
  <c r="AA26" i="60"/>
  <c r="M29" i="60"/>
  <c r="AA41" i="60"/>
  <c r="AA47" i="60"/>
  <c r="M47" i="60"/>
  <c r="I47" i="60"/>
  <c r="S47" i="45" s="1"/>
  <c r="AA63" i="60"/>
  <c r="M63" i="60"/>
  <c r="I63" i="60"/>
  <c r="S63" i="45" s="1"/>
  <c r="Z74" i="60"/>
  <c r="V74" i="60"/>
  <c r="Z78" i="60"/>
  <c r="V78" i="60"/>
  <c r="M132" i="60"/>
  <c r="AA132" i="60"/>
  <c r="I132" i="60"/>
  <c r="S132" i="45" s="1"/>
  <c r="Z169" i="60"/>
  <c r="V169" i="60"/>
  <c r="V173" i="60"/>
  <c r="Z173" i="60"/>
  <c r="Z178" i="60"/>
  <c r="V178" i="60"/>
  <c r="AA31" i="60"/>
  <c r="M31" i="60"/>
  <c r="I31" i="60"/>
  <c r="S31" i="45" s="1"/>
  <c r="Z41" i="60"/>
  <c r="V41" i="60"/>
  <c r="AA45" i="60"/>
  <c r="M45" i="60"/>
  <c r="M58" i="60"/>
  <c r="AA58" i="60"/>
  <c r="Z73" i="60"/>
  <c r="V73" i="60"/>
  <c r="AA85" i="60"/>
  <c r="M85" i="60"/>
  <c r="AA92" i="60"/>
  <c r="Z92" i="60"/>
  <c r="AA100" i="60"/>
  <c r="Z100" i="60"/>
  <c r="Z54" i="60"/>
  <c r="I58" i="60"/>
  <c r="S58" i="45" s="1"/>
  <c r="M30" i="60"/>
  <c r="I30" i="60"/>
  <c r="S30" i="45" s="1"/>
  <c r="Z38" i="60"/>
  <c r="I42" i="60"/>
  <c r="S42" i="45" s="1"/>
  <c r="M60" i="60"/>
  <c r="AA60" i="60"/>
  <c r="I72" i="60"/>
  <c r="S72" i="45" s="1"/>
  <c r="AA10" i="60"/>
  <c r="AA11" i="60"/>
  <c r="AA16" i="60"/>
  <c r="AA19" i="60"/>
  <c r="I19" i="60"/>
  <c r="S19" i="45" s="1"/>
  <c r="M19" i="60"/>
  <c r="M24" i="60"/>
  <c r="AA24" i="60"/>
  <c r="Z28" i="60"/>
  <c r="V28" i="60"/>
  <c r="I41" i="60"/>
  <c r="S41" i="45" s="1"/>
  <c r="I59" i="60"/>
  <c r="S59" i="45" s="1"/>
  <c r="AA73" i="60"/>
  <c r="AA77" i="60"/>
  <c r="M77" i="60"/>
  <c r="M154" i="60"/>
  <c r="I154" i="60"/>
  <c r="S154" i="45" s="1"/>
  <c r="AA154" i="60"/>
  <c r="M168" i="60"/>
  <c r="I168" i="60"/>
  <c r="S168" i="45" s="1"/>
  <c r="AA168" i="60"/>
  <c r="M177" i="60"/>
  <c r="I177" i="60"/>
  <c r="S177" i="45" s="1"/>
  <c r="AA177" i="60"/>
  <c r="V188" i="60"/>
  <c r="Z188" i="60"/>
  <c r="Z208" i="60"/>
  <c r="V208" i="60"/>
  <c r="AA211" i="60"/>
  <c r="Z211" i="60"/>
  <c r="V211" i="60"/>
  <c r="AA260" i="60"/>
  <c r="M260" i="60"/>
  <c r="I260" i="60"/>
  <c r="S260" i="45" s="1"/>
  <c r="AA7" i="60"/>
  <c r="I20" i="60"/>
  <c r="S20" i="45" s="1"/>
  <c r="AA23" i="60"/>
  <c r="Z29" i="60"/>
  <c r="Z30" i="60"/>
  <c r="I36" i="60"/>
  <c r="S36" i="45" s="1"/>
  <c r="AA39" i="60"/>
  <c r="Z45" i="60"/>
  <c r="I52" i="60"/>
  <c r="S52" i="45" s="1"/>
  <c r="V52" i="45" s="1"/>
  <c r="AA55" i="60"/>
  <c r="I68" i="60"/>
  <c r="S68" i="45" s="1"/>
  <c r="AA71" i="60"/>
  <c r="AA110" i="60"/>
  <c r="I129" i="60"/>
  <c r="S129" i="45" s="1"/>
  <c r="AA135" i="60"/>
  <c r="M135" i="60"/>
  <c r="Z141" i="60"/>
  <c r="V147" i="60"/>
  <c r="M150" i="60"/>
  <c r="AA150" i="60"/>
  <c r="V158" i="60"/>
  <c r="AA176" i="60"/>
  <c r="M176" i="60"/>
  <c r="I176" i="60"/>
  <c r="S176" i="45" s="1"/>
  <c r="M185" i="60"/>
  <c r="AA185" i="60"/>
  <c r="V189" i="60"/>
  <c r="AA189" i="60"/>
  <c r="Z189" i="60"/>
  <c r="M201" i="60"/>
  <c r="AA201" i="60"/>
  <c r="Z225" i="60"/>
  <c r="V225" i="60"/>
  <c r="AA149" i="60"/>
  <c r="M149" i="60"/>
  <c r="M199" i="60"/>
  <c r="AA199" i="60"/>
  <c r="I199" i="60"/>
  <c r="S199" i="45" s="1"/>
  <c r="AA221" i="60"/>
  <c r="I221" i="60"/>
  <c r="S221" i="45" s="1"/>
  <c r="M221" i="60"/>
  <c r="I32" i="60"/>
  <c r="S32" i="45" s="1"/>
  <c r="I33" i="60"/>
  <c r="S33" i="45" s="1"/>
  <c r="AA35" i="60"/>
  <c r="V43" i="60"/>
  <c r="V44" i="60"/>
  <c r="I48" i="60"/>
  <c r="S48" i="45" s="1"/>
  <c r="I49" i="60"/>
  <c r="S49" i="45" s="1"/>
  <c r="AA51" i="60"/>
  <c r="V59" i="60"/>
  <c r="V60" i="60"/>
  <c r="I64" i="60"/>
  <c r="S64" i="45" s="1"/>
  <c r="AA67" i="60"/>
  <c r="Z81" i="60"/>
  <c r="V81" i="60"/>
  <c r="Z85" i="60"/>
  <c r="V85" i="60"/>
  <c r="Z89" i="60"/>
  <c r="V89" i="60"/>
  <c r="Z93" i="60"/>
  <c r="V93" i="60"/>
  <c r="Z97" i="60"/>
  <c r="V97" i="60"/>
  <c r="Z101" i="60"/>
  <c r="V101" i="60"/>
  <c r="Z105" i="60"/>
  <c r="V105" i="60"/>
  <c r="Z109" i="60"/>
  <c r="V109" i="60"/>
  <c r="V110" i="60"/>
  <c r="Z126" i="60"/>
  <c r="V126" i="60"/>
  <c r="V130" i="60"/>
  <c r="M136" i="60"/>
  <c r="AA136" i="60"/>
  <c r="V137" i="60"/>
  <c r="I149" i="60"/>
  <c r="S149" i="45" s="1"/>
  <c r="M160" i="60"/>
  <c r="AA160" i="60"/>
  <c r="V162" i="60"/>
  <c r="I163" i="60"/>
  <c r="S163" i="45" s="1"/>
  <c r="M191" i="60"/>
  <c r="AA191" i="60"/>
  <c r="I191" i="60"/>
  <c r="S191" i="45" s="1"/>
  <c r="AA192" i="60"/>
  <c r="M192" i="60"/>
  <c r="AA198" i="60"/>
  <c r="M198" i="60"/>
  <c r="AA202" i="60"/>
  <c r="M202" i="60"/>
  <c r="AA235" i="60"/>
  <c r="M235" i="60"/>
  <c r="I235" i="60"/>
  <c r="S235" i="45" s="1"/>
  <c r="AA21" i="60"/>
  <c r="M33" i="60"/>
  <c r="I34" i="60"/>
  <c r="S34" i="45" s="1"/>
  <c r="I35" i="60"/>
  <c r="S35" i="45" s="1"/>
  <c r="AA37" i="60"/>
  <c r="M49" i="60"/>
  <c r="AA53" i="60"/>
  <c r="AA69" i="60"/>
  <c r="AA79" i="60"/>
  <c r="AA83" i="60"/>
  <c r="AA87" i="60"/>
  <c r="AA91" i="60"/>
  <c r="AA95" i="60"/>
  <c r="AA99" i="60"/>
  <c r="AA103" i="60"/>
  <c r="AA107" i="60"/>
  <c r="M114" i="60"/>
  <c r="I114" i="60"/>
  <c r="S114" i="45" s="1"/>
  <c r="I136" i="60"/>
  <c r="S136" i="45" s="1"/>
  <c r="AA153" i="60"/>
  <c r="M153" i="60"/>
  <c r="I160" i="60"/>
  <c r="S160" i="45" s="1"/>
  <c r="M163" i="60"/>
  <c r="I192" i="60"/>
  <c r="S192" i="45" s="1"/>
  <c r="AA194" i="60"/>
  <c r="I194" i="60"/>
  <c r="S194" i="45" s="1"/>
  <c r="M194" i="60"/>
  <c r="I198" i="60"/>
  <c r="S198" i="45" s="1"/>
  <c r="I202" i="60"/>
  <c r="S202" i="45" s="1"/>
  <c r="Z275" i="60"/>
  <c r="AA275" i="60"/>
  <c r="V275" i="60"/>
  <c r="M80" i="60"/>
  <c r="M82" i="60"/>
  <c r="M84" i="60"/>
  <c r="M86" i="60"/>
  <c r="M88" i="60"/>
  <c r="M90" i="60"/>
  <c r="M92" i="60"/>
  <c r="M94" i="60"/>
  <c r="M96" i="60"/>
  <c r="M98" i="60"/>
  <c r="M100" i="60"/>
  <c r="M102" i="60"/>
  <c r="M104" i="60"/>
  <c r="M106" i="60"/>
  <c r="M108" i="60"/>
  <c r="M110" i="60"/>
  <c r="M112" i="60"/>
  <c r="Z114" i="60"/>
  <c r="I120" i="60"/>
  <c r="S120" i="45" s="1"/>
  <c r="AA123" i="60"/>
  <c r="I123" i="60"/>
  <c r="S123" i="45" s="1"/>
  <c r="M130" i="60"/>
  <c r="AA130" i="60"/>
  <c r="AA133" i="60"/>
  <c r="AA137" i="60"/>
  <c r="M137" i="60"/>
  <c r="AA147" i="60"/>
  <c r="M151" i="60"/>
  <c r="M162" i="60"/>
  <c r="AA162" i="60"/>
  <c r="AA164" i="60"/>
  <c r="I165" i="60"/>
  <c r="S165" i="45" s="1"/>
  <c r="M173" i="60"/>
  <c r="I173" i="60"/>
  <c r="S173" i="45" s="1"/>
  <c r="AA173" i="60"/>
  <c r="M181" i="60"/>
  <c r="AA181" i="60"/>
  <c r="Z214" i="60"/>
  <c r="V214" i="60"/>
  <c r="Z219" i="60"/>
  <c r="AA225" i="60"/>
  <c r="AA241" i="60"/>
  <c r="M241" i="60"/>
  <c r="AA121" i="60"/>
  <c r="M121" i="60"/>
  <c r="V163" i="60"/>
  <c r="Z163" i="60"/>
  <c r="M187" i="60"/>
  <c r="I187" i="60"/>
  <c r="S187" i="45" s="1"/>
  <c r="AA187" i="60"/>
  <c r="M218" i="60"/>
  <c r="AA218" i="60"/>
  <c r="I218" i="60"/>
  <c r="S218" i="45" s="1"/>
  <c r="Z223" i="60"/>
  <c r="V223" i="60"/>
  <c r="M228" i="60"/>
  <c r="AA228" i="60"/>
  <c r="I228" i="60"/>
  <c r="S228" i="45" s="1"/>
  <c r="V111" i="60"/>
  <c r="V113" i="60"/>
  <c r="I116" i="60"/>
  <c r="S116" i="45" s="1"/>
  <c r="I117" i="60"/>
  <c r="S117" i="45" s="1"/>
  <c r="AA119" i="60"/>
  <c r="I121" i="60"/>
  <c r="S121" i="45" s="1"/>
  <c r="I128" i="60"/>
  <c r="S128" i="45" s="1"/>
  <c r="V129" i="60"/>
  <c r="I131" i="60"/>
  <c r="S131" i="45" s="1"/>
  <c r="V132" i="60"/>
  <c r="M138" i="60"/>
  <c r="I138" i="60"/>
  <c r="S138" i="45" s="1"/>
  <c r="V139" i="60"/>
  <c r="I142" i="60"/>
  <c r="S142" i="45" s="1"/>
  <c r="V143" i="60"/>
  <c r="I145" i="60"/>
  <c r="S145" i="45" s="1"/>
  <c r="V146" i="60"/>
  <c r="I152" i="60"/>
  <c r="S152" i="45" s="1"/>
  <c r="V153" i="60"/>
  <c r="AA155" i="60"/>
  <c r="I155" i="60"/>
  <c r="S155" i="45" s="1"/>
  <c r="V157" i="60"/>
  <c r="I159" i="60"/>
  <c r="S159" i="45" s="1"/>
  <c r="V160" i="60"/>
  <c r="I161" i="60"/>
  <c r="S161" i="45" s="1"/>
  <c r="I164" i="60"/>
  <c r="S164" i="45" s="1"/>
  <c r="V171" i="60"/>
  <c r="M183" i="60"/>
  <c r="I183" i="60"/>
  <c r="S183" i="45" s="1"/>
  <c r="V184" i="60"/>
  <c r="Z184" i="60"/>
  <c r="I216" i="60"/>
  <c r="S216" i="45" s="1"/>
  <c r="Z221" i="60"/>
  <c r="V221" i="60"/>
  <c r="AA227" i="60"/>
  <c r="M227" i="60"/>
  <c r="I227" i="60"/>
  <c r="S227" i="45" s="1"/>
  <c r="AA252" i="60"/>
  <c r="M252" i="60"/>
  <c r="V257" i="60"/>
  <c r="M117" i="60"/>
  <c r="I118" i="60"/>
  <c r="S118" i="45" s="1"/>
  <c r="I119" i="60"/>
  <c r="S119" i="45" s="1"/>
  <c r="AA127" i="60"/>
  <c r="M131" i="60"/>
  <c r="I134" i="60"/>
  <c r="S134" i="45" s="1"/>
  <c r="M145" i="60"/>
  <c r="I148" i="60"/>
  <c r="S148" i="45" s="1"/>
  <c r="Z149" i="60"/>
  <c r="M159" i="60"/>
  <c r="M161" i="60"/>
  <c r="V164" i="60"/>
  <c r="Z164" i="60"/>
  <c r="AA186" i="60"/>
  <c r="I186" i="60"/>
  <c r="S186" i="45" s="1"/>
  <c r="M186" i="60"/>
  <c r="AA188" i="60"/>
  <c r="AA190" i="60"/>
  <c r="M190" i="60"/>
  <c r="I190" i="60"/>
  <c r="S190" i="45" s="1"/>
  <c r="AA195" i="60"/>
  <c r="Z195" i="60"/>
  <c r="V195" i="60"/>
  <c r="V199" i="60"/>
  <c r="M213" i="60"/>
  <c r="AA213" i="60"/>
  <c r="I213" i="60"/>
  <c r="S213" i="45" s="1"/>
  <c r="M216" i="60"/>
  <c r="I252" i="60"/>
  <c r="S252" i="45" s="1"/>
  <c r="V252" i="45" s="1"/>
  <c r="AA125" i="60"/>
  <c r="AA141" i="60"/>
  <c r="AA157" i="60"/>
  <c r="I170" i="60"/>
  <c r="S170" i="45" s="1"/>
  <c r="AA182" i="60"/>
  <c r="I189" i="60"/>
  <c r="S189" i="45" s="1"/>
  <c r="Z194" i="60"/>
  <c r="Z198" i="60"/>
  <c r="AA214" i="60"/>
  <c r="M217" i="60"/>
  <c r="Z222" i="60"/>
  <c r="Z226" i="60"/>
  <c r="I231" i="60"/>
  <c r="S231" i="45" s="1"/>
  <c r="Z253" i="60"/>
  <c r="AA253" i="60"/>
  <c r="V253" i="60"/>
  <c r="AA318" i="60"/>
  <c r="M318" i="60"/>
  <c r="I318" i="60"/>
  <c r="S318" i="45" s="1"/>
  <c r="AA324" i="60"/>
  <c r="M324" i="60"/>
  <c r="M215" i="60"/>
  <c r="AA215" i="60"/>
  <c r="Z235" i="60"/>
  <c r="V235" i="60"/>
  <c r="M254" i="60"/>
  <c r="I254" i="60"/>
  <c r="S254" i="45" s="1"/>
  <c r="AA254" i="60"/>
  <c r="AA301" i="60"/>
  <c r="M301" i="60"/>
  <c r="I301" i="60"/>
  <c r="S301" i="45" s="1"/>
  <c r="M307" i="60"/>
  <c r="AA307" i="60"/>
  <c r="AA200" i="60"/>
  <c r="V202" i="60"/>
  <c r="Z202" i="60"/>
  <c r="AA204" i="60"/>
  <c r="M204" i="60"/>
  <c r="Z228" i="60"/>
  <c r="V228" i="60"/>
  <c r="M234" i="60"/>
  <c r="I234" i="60"/>
  <c r="S234" i="45" s="1"/>
  <c r="Z261" i="60"/>
  <c r="V261" i="60"/>
  <c r="AA304" i="60"/>
  <c r="Z304" i="60"/>
  <c r="M167" i="60"/>
  <c r="AA171" i="60"/>
  <c r="V187" i="60"/>
  <c r="M193" i="60"/>
  <c r="I193" i="60"/>
  <c r="S193" i="45" s="1"/>
  <c r="I197" i="60"/>
  <c r="S197" i="45" s="1"/>
  <c r="I200" i="60"/>
  <c r="S200" i="45" s="1"/>
  <c r="I203" i="60"/>
  <c r="S203" i="45" s="1"/>
  <c r="I204" i="60"/>
  <c r="S204" i="45" s="1"/>
  <c r="M205" i="60"/>
  <c r="I205" i="60"/>
  <c r="S205" i="45" s="1"/>
  <c r="V205" i="45" s="1"/>
  <c r="V213" i="60"/>
  <c r="Z215" i="60"/>
  <c r="V215" i="60"/>
  <c r="I217" i="60"/>
  <c r="S217" i="45" s="1"/>
  <c r="V222" i="60"/>
  <c r="M224" i="60"/>
  <c r="I224" i="60"/>
  <c r="S224" i="45" s="1"/>
  <c r="V224" i="45" s="1"/>
  <c r="AA232" i="60"/>
  <c r="M240" i="60"/>
  <c r="AA240" i="60"/>
  <c r="AA267" i="60"/>
  <c r="M267" i="60"/>
  <c r="I267" i="60"/>
  <c r="S267" i="45" s="1"/>
  <c r="AA282" i="60"/>
  <c r="Z282" i="60"/>
  <c r="V304" i="60"/>
  <c r="AA180" i="60"/>
  <c r="AA196" i="60"/>
  <c r="Z203" i="60"/>
  <c r="I209" i="60"/>
  <c r="S209" i="45" s="1"/>
  <c r="V209" i="45" s="1"/>
  <c r="AA212" i="60"/>
  <c r="Z220" i="60"/>
  <c r="Z224" i="60"/>
  <c r="I226" i="60"/>
  <c r="S226" i="45" s="1"/>
  <c r="V230" i="60"/>
  <c r="M236" i="60"/>
  <c r="I236" i="60"/>
  <c r="S236" i="45" s="1"/>
  <c r="AA238" i="60"/>
  <c r="M247" i="60"/>
  <c r="Z249" i="60"/>
  <c r="M256" i="60"/>
  <c r="AA256" i="60"/>
  <c r="V273" i="60"/>
  <c r="M309" i="60"/>
  <c r="AA309" i="60"/>
  <c r="Z320" i="60"/>
  <c r="M220" i="60"/>
  <c r="I220" i="60"/>
  <c r="S220" i="45" s="1"/>
  <c r="AA237" i="60"/>
  <c r="I237" i="60"/>
  <c r="S237" i="45" s="1"/>
  <c r="V269" i="60"/>
  <c r="Z269" i="60"/>
  <c r="I206" i="60"/>
  <c r="S206" i="45" s="1"/>
  <c r="AA208" i="60"/>
  <c r="V216" i="60"/>
  <c r="I230" i="60"/>
  <c r="S230" i="45" s="1"/>
  <c r="Z231" i="60"/>
  <c r="I246" i="60"/>
  <c r="S246" i="45" s="1"/>
  <c r="M248" i="60"/>
  <c r="AA248" i="60"/>
  <c r="AA261" i="60"/>
  <c r="AA269" i="60"/>
  <c r="I270" i="60"/>
  <c r="S270" i="45" s="1"/>
  <c r="M295" i="60"/>
  <c r="I295" i="60"/>
  <c r="S295" i="45" s="1"/>
  <c r="AA295" i="60"/>
  <c r="V333" i="60"/>
  <c r="AA333" i="60"/>
  <c r="Z333" i="60"/>
  <c r="M206" i="60"/>
  <c r="I207" i="60"/>
  <c r="S207" i="45" s="1"/>
  <c r="I208" i="60"/>
  <c r="S208" i="45" s="1"/>
  <c r="AA210" i="60"/>
  <c r="AA219" i="60"/>
  <c r="M219" i="60"/>
  <c r="AA229" i="60"/>
  <c r="M233" i="60"/>
  <c r="V241" i="60"/>
  <c r="I242" i="60"/>
  <c r="S242" i="45" s="1"/>
  <c r="M245" i="60"/>
  <c r="I245" i="60"/>
  <c r="S245" i="45" s="1"/>
  <c r="I247" i="60"/>
  <c r="S247" i="45" s="1"/>
  <c r="I248" i="60"/>
  <c r="S248" i="45" s="1"/>
  <c r="I257" i="60"/>
  <c r="S257" i="45" s="1"/>
  <c r="AA257" i="60"/>
  <c r="I261" i="60"/>
  <c r="S261" i="45" s="1"/>
  <c r="M263" i="60"/>
  <c r="I263" i="60"/>
  <c r="S263" i="45" s="1"/>
  <c r="Z267" i="60"/>
  <c r="V267" i="60"/>
  <c r="AA268" i="60"/>
  <c r="M268" i="60"/>
  <c r="I268" i="60"/>
  <c r="S268" i="45" s="1"/>
  <c r="M311" i="60"/>
  <c r="AA311" i="60"/>
  <c r="Z318" i="60"/>
  <c r="V318" i="60"/>
  <c r="M325" i="60"/>
  <c r="I325" i="60"/>
  <c r="S325" i="45" s="1"/>
  <c r="AA325" i="60"/>
  <c r="AA223" i="60"/>
  <c r="AA239" i="60"/>
  <c r="I244" i="60"/>
  <c r="S244" i="45" s="1"/>
  <c r="M249" i="60"/>
  <c r="Z251" i="60"/>
  <c r="I264" i="60"/>
  <c r="S264" i="45" s="1"/>
  <c r="M264" i="60"/>
  <c r="AA265" i="60"/>
  <c r="M276" i="60"/>
  <c r="Z277" i="60"/>
  <c r="V277" i="60"/>
  <c r="I280" i="60"/>
  <c r="S280" i="45" s="1"/>
  <c r="AA280" i="60"/>
  <c r="Z308" i="60"/>
  <c r="M319" i="60"/>
  <c r="I319" i="60"/>
  <c r="S319" i="45" s="1"/>
  <c r="AA319" i="60"/>
  <c r="AA341" i="60"/>
  <c r="M341" i="60"/>
  <c r="I341" i="60"/>
  <c r="S341" i="45" s="1"/>
  <c r="M279" i="60"/>
  <c r="I279" i="60"/>
  <c r="S279" i="45" s="1"/>
  <c r="AA299" i="60"/>
  <c r="M299" i="60"/>
  <c r="I299" i="60"/>
  <c r="S299" i="45" s="1"/>
  <c r="M323" i="60"/>
  <c r="I323" i="60"/>
  <c r="S323" i="45" s="1"/>
  <c r="AA323" i="60"/>
  <c r="I259" i="60"/>
  <c r="S259" i="45" s="1"/>
  <c r="V265" i="60"/>
  <c r="I277" i="60"/>
  <c r="S277" i="45" s="1"/>
  <c r="Z284" i="60"/>
  <c r="V284" i="60"/>
  <c r="AA284" i="60"/>
  <c r="M321" i="60"/>
  <c r="AA321" i="60"/>
  <c r="M331" i="60"/>
  <c r="I331" i="60"/>
  <c r="S331" i="45" s="1"/>
  <c r="AA331" i="60"/>
  <c r="M271" i="60"/>
  <c r="I271" i="60"/>
  <c r="S271" i="45" s="1"/>
  <c r="M277" i="60"/>
  <c r="AA279" i="60"/>
  <c r="I321" i="60"/>
  <c r="S321" i="45" s="1"/>
  <c r="I348" i="60"/>
  <c r="S348" i="45" s="1"/>
  <c r="AA348" i="60"/>
  <c r="M272" i="60"/>
  <c r="M275" i="60"/>
  <c r="M278" i="60"/>
  <c r="V279" i="60"/>
  <c r="M285" i="60"/>
  <c r="Z289" i="60"/>
  <c r="Z292" i="60"/>
  <c r="V292" i="60"/>
  <c r="AA292" i="60"/>
  <c r="AA296" i="60"/>
  <c r="AA297" i="60"/>
  <c r="V298" i="60"/>
  <c r="Z299" i="60"/>
  <c r="M303" i="60"/>
  <c r="I303" i="60"/>
  <c r="S303" i="45" s="1"/>
  <c r="AA312" i="60"/>
  <c r="M312" i="60"/>
  <c r="I312" i="60"/>
  <c r="S312" i="45" s="1"/>
  <c r="AA332" i="60"/>
  <c r="Z332" i="60"/>
  <c r="V332" i="60"/>
  <c r="AA340" i="60"/>
  <c r="Z340" i="60"/>
  <c r="V340" i="60"/>
  <c r="AA283" i="60"/>
  <c r="I291" i="60"/>
  <c r="S291" i="45" s="1"/>
  <c r="I293" i="60"/>
  <c r="S293" i="45" s="1"/>
  <c r="AA326" i="60"/>
  <c r="I326" i="60"/>
  <c r="S326" i="45" s="1"/>
  <c r="V334" i="60"/>
  <c r="M281" i="60"/>
  <c r="I283" i="60"/>
  <c r="S283" i="45" s="1"/>
  <c r="M291" i="60"/>
  <c r="M293" i="60"/>
  <c r="Z300" i="60"/>
  <c r="V300" i="60"/>
  <c r="AA300" i="60"/>
  <c r="M326" i="60"/>
  <c r="M327" i="60"/>
  <c r="I327" i="60"/>
  <c r="S327" i="45" s="1"/>
  <c r="AA327" i="60"/>
  <c r="Z334" i="60"/>
  <c r="AA308" i="60"/>
  <c r="I337" i="60"/>
  <c r="S337" i="45" s="1"/>
  <c r="I306" i="60"/>
  <c r="S306" i="45" s="1"/>
  <c r="AA310" i="60"/>
  <c r="I310" i="60"/>
  <c r="S310" i="45" s="1"/>
  <c r="V316" i="60"/>
  <c r="I322" i="60"/>
  <c r="S322" i="45" s="1"/>
  <c r="V324" i="60"/>
  <c r="V326" i="60"/>
  <c r="V328" i="60"/>
  <c r="I335" i="60"/>
  <c r="S335" i="45" s="1"/>
  <c r="M315" i="60"/>
  <c r="AA315" i="60"/>
  <c r="AA320" i="60"/>
  <c r="M320" i="60"/>
  <c r="M322" i="60"/>
  <c r="AA343" i="60"/>
  <c r="I343" i="60"/>
  <c r="S343" i="45" s="1"/>
  <c r="M343" i="60"/>
  <c r="I345" i="60"/>
  <c r="S345" i="45" s="1"/>
  <c r="AA345" i="60"/>
  <c r="AA316" i="60"/>
  <c r="AA350" i="60"/>
  <c r="Z336" i="60"/>
  <c r="V336" i="60"/>
  <c r="AA336" i="60"/>
  <c r="Z339" i="60"/>
  <c r="V339" i="60"/>
  <c r="I342" i="60"/>
  <c r="S342" i="45" s="1"/>
  <c r="M342" i="60"/>
  <c r="AA342" i="60"/>
  <c r="I344" i="60"/>
  <c r="S344" i="45" s="1"/>
  <c r="V344" i="45" s="1"/>
  <c r="AA344" i="60"/>
  <c r="I349" i="60"/>
  <c r="S349" i="45" s="1"/>
  <c r="AA349" i="60"/>
  <c r="AA352" i="60"/>
  <c r="Z329" i="60"/>
  <c r="Z337" i="60"/>
  <c r="V369" i="60"/>
  <c r="AU4" i="55"/>
  <c r="AV4" i="55" s="1"/>
  <c r="AW4" i="55" s="1"/>
  <c r="AQ5" i="55" s="1"/>
  <c r="AA126" i="55"/>
  <c r="M126" i="55"/>
  <c r="I126" i="55"/>
  <c r="R126" i="45" s="1"/>
  <c r="AA202" i="55"/>
  <c r="I202" i="55"/>
  <c r="R202" i="45" s="1"/>
  <c r="M202" i="55"/>
  <c r="V5" i="55"/>
  <c r="Z5" i="55"/>
  <c r="Z7" i="55"/>
  <c r="V7" i="55"/>
  <c r="V9" i="55"/>
  <c r="Z9" i="55"/>
  <c r="V11" i="55"/>
  <c r="Z11" i="55"/>
  <c r="V13" i="55"/>
  <c r="Z13" i="55"/>
  <c r="Z15" i="55"/>
  <c r="V15" i="55"/>
  <c r="V17" i="55"/>
  <c r="Z17" i="55"/>
  <c r="V19" i="55"/>
  <c r="Z19" i="55"/>
  <c r="V21" i="55"/>
  <c r="Z21" i="55"/>
  <c r="Z23" i="55"/>
  <c r="V23" i="55"/>
  <c r="V25" i="55"/>
  <c r="Z25" i="55"/>
  <c r="V27" i="55"/>
  <c r="Z27" i="55"/>
  <c r="V29" i="55"/>
  <c r="Z29" i="55"/>
  <c r="Z31" i="55"/>
  <c r="V31" i="55"/>
  <c r="V33" i="55"/>
  <c r="Z33" i="55"/>
  <c r="Z35" i="55"/>
  <c r="V35" i="55"/>
  <c r="Z37" i="55"/>
  <c r="V37" i="55"/>
  <c r="V39" i="55"/>
  <c r="Z39" i="55"/>
  <c r="V41" i="55"/>
  <c r="Z41" i="55"/>
  <c r="V43" i="55"/>
  <c r="Z43" i="55"/>
  <c r="V45" i="55"/>
  <c r="Z45" i="55"/>
  <c r="M115" i="55"/>
  <c r="I115" i="55"/>
  <c r="R115" i="45" s="1"/>
  <c r="AA115" i="55"/>
  <c r="AE4" i="55"/>
  <c r="AF4" i="55" s="1"/>
  <c r="AG4" i="55" s="1"/>
  <c r="AH4" i="55" s="1"/>
  <c r="V50" i="55"/>
  <c r="Z50" i="55"/>
  <c r="V55" i="55"/>
  <c r="I75" i="55"/>
  <c r="R75" i="45" s="1"/>
  <c r="AA75" i="55"/>
  <c r="M75" i="55"/>
  <c r="M102" i="55"/>
  <c r="I102" i="55"/>
  <c r="R102" i="45" s="1"/>
  <c r="V102" i="45" s="1"/>
  <c r="AA102" i="55"/>
  <c r="V103" i="55"/>
  <c r="Z103" i="55"/>
  <c r="Z121" i="55"/>
  <c r="V121" i="55"/>
  <c r="AA173" i="55"/>
  <c r="M173" i="55"/>
  <c r="I173" i="55"/>
  <c r="R173" i="45" s="1"/>
  <c r="V200" i="55"/>
  <c r="Z200" i="55"/>
  <c r="V53" i="55"/>
  <c r="Z53" i="55"/>
  <c r="M58" i="55"/>
  <c r="AA58" i="55"/>
  <c r="M72" i="55"/>
  <c r="AA72" i="55"/>
  <c r="I73" i="55"/>
  <c r="R73" i="45" s="1"/>
  <c r="AA73" i="55"/>
  <c r="M73" i="55"/>
  <c r="V4" i="55"/>
  <c r="V49" i="55"/>
  <c r="I58" i="55"/>
  <c r="R58" i="45" s="1"/>
  <c r="AA63" i="55"/>
  <c r="M63" i="55"/>
  <c r="I72" i="55"/>
  <c r="R72" i="45" s="1"/>
  <c r="M76" i="55"/>
  <c r="AA76" i="55"/>
  <c r="I76" i="55"/>
  <c r="R76" i="45" s="1"/>
  <c r="AA120" i="55"/>
  <c r="M120" i="55"/>
  <c r="I120" i="55"/>
  <c r="R120" i="45" s="1"/>
  <c r="I63" i="55"/>
  <c r="R63" i="45" s="1"/>
  <c r="V93" i="55"/>
  <c r="M131" i="55"/>
  <c r="I131" i="55"/>
  <c r="R131" i="45" s="1"/>
  <c r="AA131" i="55"/>
  <c r="M139" i="55"/>
  <c r="I139" i="55"/>
  <c r="R139" i="45" s="1"/>
  <c r="AA139" i="55"/>
  <c r="M60" i="55"/>
  <c r="AA60" i="55"/>
  <c r="M74" i="55"/>
  <c r="I74" i="55"/>
  <c r="R74" i="45" s="1"/>
  <c r="AA74" i="55"/>
  <c r="Z85" i="55"/>
  <c r="V85" i="55"/>
  <c r="M96" i="55"/>
  <c r="I96" i="55"/>
  <c r="R96" i="45" s="1"/>
  <c r="AA96" i="55"/>
  <c r="Z111" i="55"/>
  <c r="V111" i="55"/>
  <c r="AA111" i="55"/>
  <c r="Z4" i="55"/>
  <c r="M68" i="55"/>
  <c r="AA68" i="55"/>
  <c r="M121" i="55"/>
  <c r="I121" i="55"/>
  <c r="R121" i="45" s="1"/>
  <c r="AA121" i="55"/>
  <c r="AA210" i="55"/>
  <c r="M210" i="55"/>
  <c r="I210" i="55"/>
  <c r="R210" i="45" s="1"/>
  <c r="AA53" i="55"/>
  <c r="I53" i="55"/>
  <c r="R53" i="45" s="1"/>
  <c r="V65" i="55"/>
  <c r="Z65" i="55"/>
  <c r="M88" i="55"/>
  <c r="AA88" i="55"/>
  <c r="I88" i="55"/>
  <c r="R88" i="45" s="1"/>
  <c r="V71" i="55"/>
  <c r="I77" i="55"/>
  <c r="R77" i="45" s="1"/>
  <c r="AA77" i="55"/>
  <c r="M77" i="55"/>
  <c r="I78" i="55"/>
  <c r="R78" i="45" s="1"/>
  <c r="M100" i="55"/>
  <c r="I100" i="55"/>
  <c r="R100" i="45" s="1"/>
  <c r="AY4" i="55"/>
  <c r="BC4" i="55" s="1"/>
  <c r="I6" i="55"/>
  <c r="R6" i="45" s="1"/>
  <c r="I8" i="55"/>
  <c r="R8" i="45" s="1"/>
  <c r="I10" i="55"/>
  <c r="R10" i="45" s="1"/>
  <c r="I12" i="55"/>
  <c r="R12" i="45" s="1"/>
  <c r="I14" i="55"/>
  <c r="R14" i="45" s="1"/>
  <c r="I16" i="55"/>
  <c r="R16" i="45" s="1"/>
  <c r="I18" i="55"/>
  <c r="R18" i="45" s="1"/>
  <c r="I20" i="55"/>
  <c r="R20" i="45" s="1"/>
  <c r="I22" i="55"/>
  <c r="R22" i="45" s="1"/>
  <c r="I24" i="55"/>
  <c r="R24" i="45" s="1"/>
  <c r="I26" i="55"/>
  <c r="R26" i="45" s="1"/>
  <c r="I28" i="55"/>
  <c r="R28" i="45" s="1"/>
  <c r="I30" i="55"/>
  <c r="R30" i="45" s="1"/>
  <c r="I32" i="55"/>
  <c r="R32" i="45" s="1"/>
  <c r="I34" i="55"/>
  <c r="R34" i="45" s="1"/>
  <c r="I36" i="55"/>
  <c r="R36" i="45" s="1"/>
  <c r="I38" i="55"/>
  <c r="R38" i="45" s="1"/>
  <c r="I40" i="55"/>
  <c r="R40" i="45" s="1"/>
  <c r="I42" i="55"/>
  <c r="R42" i="45" s="1"/>
  <c r="I44" i="55"/>
  <c r="R44" i="45" s="1"/>
  <c r="I46" i="55"/>
  <c r="R46" i="45" s="1"/>
  <c r="AA47" i="55"/>
  <c r="I54" i="55"/>
  <c r="R54" i="45" s="1"/>
  <c r="I61" i="55"/>
  <c r="R61" i="45" s="1"/>
  <c r="V63" i="55"/>
  <c r="Z73" i="55"/>
  <c r="V75" i="55"/>
  <c r="I80" i="55"/>
  <c r="R80" i="45" s="1"/>
  <c r="I81" i="55"/>
  <c r="R81" i="45" s="1"/>
  <c r="AA81" i="55"/>
  <c r="M82" i="55"/>
  <c r="AA82" i="55"/>
  <c r="AA86" i="55"/>
  <c r="V87" i="55"/>
  <c r="V91" i="55"/>
  <c r="M94" i="55"/>
  <c r="I94" i="55"/>
  <c r="R94" i="45" s="1"/>
  <c r="Z97" i="55"/>
  <c r="Z122" i="55"/>
  <c r="V122" i="55"/>
  <c r="M123" i="55"/>
  <c r="I123" i="55"/>
  <c r="R123" i="45" s="1"/>
  <c r="AA123" i="55"/>
  <c r="AA128" i="55"/>
  <c r="M128" i="55"/>
  <c r="I128" i="55"/>
  <c r="R128" i="45" s="1"/>
  <c r="Z135" i="55"/>
  <c r="V135" i="55"/>
  <c r="AA135" i="55"/>
  <c r="I155" i="55"/>
  <c r="R155" i="45" s="1"/>
  <c r="Z161" i="55"/>
  <c r="V161" i="55"/>
  <c r="M227" i="55"/>
  <c r="I227" i="55"/>
  <c r="R227" i="45" s="1"/>
  <c r="AA227" i="55"/>
  <c r="I89" i="55"/>
  <c r="R89" i="45" s="1"/>
  <c r="AA89" i="55"/>
  <c r="M90" i="55"/>
  <c r="I90" i="55"/>
  <c r="R90" i="45" s="1"/>
  <c r="Z106" i="55"/>
  <c r="V106" i="55"/>
  <c r="M107" i="55"/>
  <c r="I107" i="55"/>
  <c r="R107" i="45" s="1"/>
  <c r="AA107" i="55"/>
  <c r="AA112" i="55"/>
  <c r="M112" i="55"/>
  <c r="I112" i="55"/>
  <c r="R112" i="45" s="1"/>
  <c r="M66" i="55"/>
  <c r="I66" i="55"/>
  <c r="R66" i="45" s="1"/>
  <c r="AA69" i="55"/>
  <c r="I69" i="55"/>
  <c r="R69" i="45" s="1"/>
  <c r="I79" i="55"/>
  <c r="R79" i="45" s="1"/>
  <c r="AA79" i="55"/>
  <c r="M89" i="55"/>
  <c r="M225" i="55"/>
  <c r="AA225" i="55"/>
  <c r="I225" i="55"/>
  <c r="R225" i="45" s="1"/>
  <c r="AA49" i="55"/>
  <c r="M61" i="55"/>
  <c r="I64" i="55"/>
  <c r="R64" i="45" s="1"/>
  <c r="AA67" i="55"/>
  <c r="M81" i="55"/>
  <c r="I82" i="55"/>
  <c r="R82" i="45" s="1"/>
  <c r="I83" i="55"/>
  <c r="R83" i="45" s="1"/>
  <c r="AA83" i="55"/>
  <c r="Z89" i="55"/>
  <c r="M104" i="55"/>
  <c r="I104" i="55"/>
  <c r="R104" i="45" s="1"/>
  <c r="Z153" i="55"/>
  <c r="V153" i="55"/>
  <c r="M155" i="55"/>
  <c r="AA51" i="55"/>
  <c r="AA55" i="55"/>
  <c r="AA90" i="55"/>
  <c r="M98" i="55"/>
  <c r="I98" i="55"/>
  <c r="R98" i="45" s="1"/>
  <c r="AA118" i="55"/>
  <c r="M118" i="55"/>
  <c r="I118" i="55"/>
  <c r="R118" i="45" s="1"/>
  <c r="M176" i="55"/>
  <c r="I176" i="55"/>
  <c r="R176" i="45" s="1"/>
  <c r="AA176" i="55"/>
  <c r="I50" i="55"/>
  <c r="R50" i="45" s="1"/>
  <c r="I51" i="55"/>
  <c r="R51" i="45" s="1"/>
  <c r="I55" i="55"/>
  <c r="R55" i="45" s="1"/>
  <c r="V61" i="55"/>
  <c r="I62" i="55"/>
  <c r="R62" i="45" s="1"/>
  <c r="AA65" i="55"/>
  <c r="AA66" i="55"/>
  <c r="I70" i="55"/>
  <c r="R70" i="45" s="1"/>
  <c r="AA78" i="55"/>
  <c r="I85" i="55"/>
  <c r="R85" i="45" s="1"/>
  <c r="AA85" i="55"/>
  <c r="M92" i="55"/>
  <c r="I92" i="55"/>
  <c r="R92" i="45" s="1"/>
  <c r="AA100" i="55"/>
  <c r="V108" i="55"/>
  <c r="AA110" i="55"/>
  <c r="I110" i="55"/>
  <c r="R110" i="45" s="1"/>
  <c r="V129" i="55"/>
  <c r="AA171" i="55"/>
  <c r="M171" i="55"/>
  <c r="I171" i="55"/>
  <c r="R171" i="45" s="1"/>
  <c r="Z176" i="55"/>
  <c r="V176" i="55"/>
  <c r="M221" i="55"/>
  <c r="AA221" i="55"/>
  <c r="I221" i="55"/>
  <c r="R221" i="45" s="1"/>
  <c r="V221" i="45" s="1"/>
  <c r="AA59" i="55"/>
  <c r="I71" i="55"/>
  <c r="R71" i="45" s="1"/>
  <c r="AA71" i="55"/>
  <c r="I87" i="55"/>
  <c r="R87" i="45" s="1"/>
  <c r="AA87" i="55"/>
  <c r="M113" i="55"/>
  <c r="I113" i="55"/>
  <c r="R113" i="45" s="1"/>
  <c r="AA113" i="55"/>
  <c r="AA157" i="55"/>
  <c r="M157" i="55"/>
  <c r="AA198" i="55"/>
  <c r="M198" i="55"/>
  <c r="I198" i="55"/>
  <c r="R198" i="45" s="1"/>
  <c r="Z212" i="55"/>
  <c r="V212" i="55"/>
  <c r="V143" i="55"/>
  <c r="Z143" i="55"/>
  <c r="Z239" i="55"/>
  <c r="V239" i="55"/>
  <c r="Z132" i="55"/>
  <c r="V132" i="55"/>
  <c r="V139" i="55"/>
  <c r="Z139" i="55"/>
  <c r="M145" i="55"/>
  <c r="I145" i="55"/>
  <c r="R145" i="45" s="1"/>
  <c r="AA145" i="55"/>
  <c r="Z160" i="55"/>
  <c r="V160" i="55"/>
  <c r="M168" i="55"/>
  <c r="I168" i="55"/>
  <c r="R168" i="45" s="1"/>
  <c r="AA168" i="55"/>
  <c r="Z295" i="55"/>
  <c r="V295" i="55"/>
  <c r="V138" i="55"/>
  <c r="M147" i="55"/>
  <c r="I147" i="55"/>
  <c r="R147" i="45" s="1"/>
  <c r="AA147" i="55"/>
  <c r="AA163" i="55"/>
  <c r="M163" i="55"/>
  <c r="Z168" i="55"/>
  <c r="V168" i="55"/>
  <c r="M182" i="55"/>
  <c r="I182" i="55"/>
  <c r="R182" i="45" s="1"/>
  <c r="AA182" i="55"/>
  <c r="Z190" i="55"/>
  <c r="Z258" i="55"/>
  <c r="V258" i="55"/>
  <c r="M129" i="55"/>
  <c r="I129" i="55"/>
  <c r="R129" i="45" s="1"/>
  <c r="AA129" i="55"/>
  <c r="M143" i="55"/>
  <c r="I143" i="55"/>
  <c r="R143" i="45" s="1"/>
  <c r="AA143" i="55"/>
  <c r="AA165" i="55"/>
  <c r="M165" i="55"/>
  <c r="Z234" i="55"/>
  <c r="V234" i="55"/>
  <c r="M304" i="55"/>
  <c r="I304" i="55"/>
  <c r="R304" i="45" s="1"/>
  <c r="AA304" i="55"/>
  <c r="AA242" i="55"/>
  <c r="M242" i="55"/>
  <c r="AA245" i="55"/>
  <c r="Z245" i="55"/>
  <c r="V245" i="55"/>
  <c r="AA91" i="55"/>
  <c r="AA93" i="55"/>
  <c r="AA95" i="55"/>
  <c r="AA97" i="55"/>
  <c r="AA99" i="55"/>
  <c r="AA101" i="55"/>
  <c r="AA103" i="55"/>
  <c r="Z155" i="55"/>
  <c r="V155" i="55"/>
  <c r="AA179" i="55"/>
  <c r="AA181" i="55"/>
  <c r="M181" i="55"/>
  <c r="M186" i="55"/>
  <c r="I186" i="55"/>
  <c r="R186" i="45" s="1"/>
  <c r="AA186" i="55"/>
  <c r="AA220" i="55"/>
  <c r="M265" i="55"/>
  <c r="AA265" i="55"/>
  <c r="I265" i="55"/>
  <c r="R265" i="45" s="1"/>
  <c r="AA106" i="55"/>
  <c r="M109" i="55"/>
  <c r="I109" i="55"/>
  <c r="R109" i="45" s="1"/>
  <c r="V110" i="55"/>
  <c r="AA114" i="55"/>
  <c r="M117" i="55"/>
  <c r="I117" i="55"/>
  <c r="R117" i="45" s="1"/>
  <c r="V118" i="55"/>
  <c r="AA122" i="55"/>
  <c r="M125" i="55"/>
  <c r="I125" i="55"/>
  <c r="R125" i="45" s="1"/>
  <c r="V126" i="55"/>
  <c r="AA130" i="55"/>
  <c r="M133" i="55"/>
  <c r="I133" i="55"/>
  <c r="R133" i="45" s="1"/>
  <c r="AA150" i="55"/>
  <c r="M151" i="55"/>
  <c r="I151" i="55"/>
  <c r="R151" i="45" s="1"/>
  <c r="M158" i="55"/>
  <c r="I158" i="55"/>
  <c r="R158" i="45" s="1"/>
  <c r="AA158" i="55"/>
  <c r="Z163" i="55"/>
  <c r="V163" i="55"/>
  <c r="M211" i="55"/>
  <c r="AA211" i="55"/>
  <c r="I260" i="55"/>
  <c r="R260" i="45" s="1"/>
  <c r="M137" i="55"/>
  <c r="I137" i="55"/>
  <c r="R137" i="45" s="1"/>
  <c r="M141" i="55"/>
  <c r="I141" i="55"/>
  <c r="R141" i="45" s="1"/>
  <c r="M166" i="55"/>
  <c r="I166" i="55"/>
  <c r="R166" i="45" s="1"/>
  <c r="AA166" i="55"/>
  <c r="Z171" i="55"/>
  <c r="V171" i="55"/>
  <c r="M213" i="55"/>
  <c r="I213" i="55"/>
  <c r="R213" i="45" s="1"/>
  <c r="AA213" i="55"/>
  <c r="Z236" i="55"/>
  <c r="V236" i="55"/>
  <c r="AA273" i="55"/>
  <c r="M273" i="55"/>
  <c r="M300" i="55"/>
  <c r="I300" i="55"/>
  <c r="R300" i="45" s="1"/>
  <c r="AA300" i="55"/>
  <c r="I105" i="55"/>
  <c r="R105" i="45" s="1"/>
  <c r="AA108" i="55"/>
  <c r="M111" i="55"/>
  <c r="I111" i="55"/>
  <c r="R111" i="45" s="1"/>
  <c r="V112" i="55"/>
  <c r="AA116" i="55"/>
  <c r="M119" i="55"/>
  <c r="I119" i="55"/>
  <c r="R119" i="45" s="1"/>
  <c r="V120" i="55"/>
  <c r="AA124" i="55"/>
  <c r="M127" i="55"/>
  <c r="I127" i="55"/>
  <c r="R127" i="45" s="1"/>
  <c r="V128" i="55"/>
  <c r="AA132" i="55"/>
  <c r="M135" i="55"/>
  <c r="I135" i="55"/>
  <c r="R135" i="45" s="1"/>
  <c r="V135" i="45" s="1"/>
  <c r="V136" i="55"/>
  <c r="AA138" i="55"/>
  <c r="V140" i="55"/>
  <c r="AA142" i="55"/>
  <c r="V144" i="55"/>
  <c r="AA148" i="55"/>
  <c r="M149" i="55"/>
  <c r="I149" i="55"/>
  <c r="R149" i="45" s="1"/>
  <c r="V152" i="55"/>
  <c r="M160" i="55"/>
  <c r="I160" i="55"/>
  <c r="R160" i="45" s="1"/>
  <c r="AA160" i="55"/>
  <c r="M174" i="55"/>
  <c r="I174" i="55"/>
  <c r="R174" i="45" s="1"/>
  <c r="AA174" i="55"/>
  <c r="Z179" i="55"/>
  <c r="V179" i="55"/>
  <c r="M190" i="55"/>
  <c r="I190" i="55"/>
  <c r="R190" i="45" s="1"/>
  <c r="AA190" i="55"/>
  <c r="M199" i="55"/>
  <c r="I199" i="55"/>
  <c r="R199" i="45" s="1"/>
  <c r="AA199" i="55"/>
  <c r="I204" i="55"/>
  <c r="R204" i="45" s="1"/>
  <c r="Z220" i="55"/>
  <c r="V220" i="55"/>
  <c r="I243" i="55"/>
  <c r="R243" i="45" s="1"/>
  <c r="M243" i="55"/>
  <c r="AA243" i="55"/>
  <c r="Z254" i="55"/>
  <c r="V254" i="55"/>
  <c r="I273" i="55"/>
  <c r="R273" i="45" s="1"/>
  <c r="Z300" i="55"/>
  <c r="V300" i="55"/>
  <c r="Z325" i="55"/>
  <c r="V325" i="55"/>
  <c r="M154" i="55"/>
  <c r="I154" i="55"/>
  <c r="R154" i="45" s="1"/>
  <c r="AA159" i="55"/>
  <c r="M162" i="55"/>
  <c r="I162" i="55"/>
  <c r="R162" i="45" s="1"/>
  <c r="AA167" i="55"/>
  <c r="M170" i="55"/>
  <c r="I170" i="55"/>
  <c r="R170" i="45" s="1"/>
  <c r="AA175" i="55"/>
  <c r="M178" i="55"/>
  <c r="I178" i="55"/>
  <c r="R178" i="45" s="1"/>
  <c r="V178" i="45" s="1"/>
  <c r="AA214" i="55"/>
  <c r="M223" i="55"/>
  <c r="AA223" i="55"/>
  <c r="M184" i="55"/>
  <c r="I184" i="55"/>
  <c r="R184" i="45" s="1"/>
  <c r="M188" i="55"/>
  <c r="I188" i="55"/>
  <c r="R188" i="45" s="1"/>
  <c r="M192" i="55"/>
  <c r="I192" i="55"/>
  <c r="R192" i="45" s="1"/>
  <c r="M197" i="55"/>
  <c r="I197" i="55"/>
  <c r="R197" i="45" s="1"/>
  <c r="M207" i="55"/>
  <c r="AA207" i="55"/>
  <c r="AA153" i="55"/>
  <c r="M156" i="55"/>
  <c r="I156" i="55"/>
  <c r="R156" i="45" s="1"/>
  <c r="AA161" i="55"/>
  <c r="M164" i="55"/>
  <c r="I164" i="55"/>
  <c r="R164" i="45" s="1"/>
  <c r="AA169" i="55"/>
  <c r="M172" i="55"/>
  <c r="I172" i="55"/>
  <c r="R172" i="45" s="1"/>
  <c r="AA177" i="55"/>
  <c r="M180" i="55"/>
  <c r="I180" i="55"/>
  <c r="R180" i="45" s="1"/>
  <c r="AA185" i="55"/>
  <c r="AA189" i="55"/>
  <c r="AA193" i="55"/>
  <c r="M195" i="55"/>
  <c r="AA195" i="55"/>
  <c r="Z198" i="55"/>
  <c r="V198" i="55"/>
  <c r="M217" i="55"/>
  <c r="AA217" i="55"/>
  <c r="AA240" i="55"/>
  <c r="M240" i="55"/>
  <c r="I240" i="55"/>
  <c r="R240" i="45" s="1"/>
  <c r="AA278" i="55"/>
  <c r="Z278" i="55"/>
  <c r="V278" i="55"/>
  <c r="AA293" i="55"/>
  <c r="M293" i="55"/>
  <c r="I293" i="55"/>
  <c r="R293" i="45" s="1"/>
  <c r="I153" i="55"/>
  <c r="R153" i="45" s="1"/>
  <c r="I161" i="55"/>
  <c r="R161" i="45" s="1"/>
  <c r="I169" i="55"/>
  <c r="R169" i="45" s="1"/>
  <c r="V169" i="45" s="1"/>
  <c r="I177" i="55"/>
  <c r="R177" i="45" s="1"/>
  <c r="V177" i="45" s="1"/>
  <c r="Z184" i="55"/>
  <c r="Z188" i="55"/>
  <c r="Z192" i="55"/>
  <c r="I195" i="55"/>
  <c r="R195" i="45" s="1"/>
  <c r="AA200" i="55"/>
  <c r="M200" i="55"/>
  <c r="I200" i="55"/>
  <c r="R200" i="45" s="1"/>
  <c r="Z214" i="55"/>
  <c r="V214" i="55"/>
  <c r="M215" i="55"/>
  <c r="I215" i="55"/>
  <c r="R215" i="45" s="1"/>
  <c r="I217" i="55"/>
  <c r="R217" i="45" s="1"/>
  <c r="AA238" i="55"/>
  <c r="M238" i="55"/>
  <c r="I241" i="55"/>
  <c r="R241" i="45" s="1"/>
  <c r="AA241" i="55"/>
  <c r="AA251" i="55"/>
  <c r="Z251" i="55"/>
  <c r="AA205" i="55"/>
  <c r="AA206" i="55"/>
  <c r="AA218" i="55"/>
  <c r="AA219" i="55"/>
  <c r="AA228" i="55"/>
  <c r="AA235" i="55"/>
  <c r="AA250" i="55"/>
  <c r="M250" i="55"/>
  <c r="AA257" i="55"/>
  <c r="Z257" i="55"/>
  <c r="V257" i="55"/>
  <c r="AA289" i="55"/>
  <c r="M289" i="55"/>
  <c r="I289" i="55"/>
  <c r="R289" i="45" s="1"/>
  <c r="M294" i="55"/>
  <c r="I294" i="55"/>
  <c r="R294" i="45" s="1"/>
  <c r="AA294" i="55"/>
  <c r="AA196" i="55"/>
  <c r="I203" i="55"/>
  <c r="R203" i="45" s="1"/>
  <c r="I206" i="55"/>
  <c r="R206" i="45" s="1"/>
  <c r="AA212" i="55"/>
  <c r="I229" i="55"/>
  <c r="R229" i="45" s="1"/>
  <c r="AA230" i="55"/>
  <c r="Z238" i="55"/>
  <c r="V238" i="55"/>
  <c r="Z248" i="55"/>
  <c r="V248" i="55"/>
  <c r="I250" i="55"/>
  <c r="R250" i="45" s="1"/>
  <c r="V264" i="55"/>
  <c r="I271" i="55"/>
  <c r="R271" i="45" s="1"/>
  <c r="AA271" i="55"/>
  <c r="AA274" i="55"/>
  <c r="Z274" i="55"/>
  <c r="V274" i="55"/>
  <c r="V285" i="55"/>
  <c r="M288" i="55"/>
  <c r="I288" i="55"/>
  <c r="R288" i="45" s="1"/>
  <c r="AA288" i="55"/>
  <c r="AA216" i="55"/>
  <c r="AA232" i="55"/>
  <c r="I237" i="55"/>
  <c r="R237" i="45" s="1"/>
  <c r="AA237" i="55"/>
  <c r="Z252" i="55"/>
  <c r="V252" i="55"/>
  <c r="AA254" i="55"/>
  <c r="AA208" i="55"/>
  <c r="I233" i="55"/>
  <c r="R233" i="45" s="1"/>
  <c r="AA234" i="55"/>
  <c r="M237" i="55"/>
  <c r="I239" i="55"/>
  <c r="R239" i="45" s="1"/>
  <c r="AA239" i="55"/>
  <c r="AA252" i="55"/>
  <c r="I254" i="55"/>
  <c r="R254" i="45" s="1"/>
  <c r="AA256" i="55"/>
  <c r="M256" i="55"/>
  <c r="I256" i="55"/>
  <c r="R256" i="45" s="1"/>
  <c r="V261" i="55"/>
  <c r="AA315" i="55"/>
  <c r="Z315" i="55"/>
  <c r="I321" i="55"/>
  <c r="R321" i="45" s="1"/>
  <c r="AA321" i="55"/>
  <c r="M321" i="55"/>
  <c r="Z244" i="55"/>
  <c r="V244" i="55"/>
  <c r="Z260" i="55"/>
  <c r="V260" i="55"/>
  <c r="Z266" i="55"/>
  <c r="V266" i="55"/>
  <c r="AA277" i="55"/>
  <c r="M277" i="55"/>
  <c r="AA309" i="55"/>
  <c r="M309" i="55"/>
  <c r="I309" i="55"/>
  <c r="R309" i="45" s="1"/>
  <c r="Z311" i="55"/>
  <c r="V311" i="55"/>
  <c r="Z250" i="55"/>
  <c r="V250" i="55"/>
  <c r="AA319" i="55"/>
  <c r="Z319" i="55"/>
  <c r="Z321" i="55"/>
  <c r="V321" i="55"/>
  <c r="Z256" i="55"/>
  <c r="V256" i="55"/>
  <c r="AA269" i="55"/>
  <c r="M269" i="55"/>
  <c r="AA282" i="55"/>
  <c r="Z282" i="55"/>
  <c r="V282" i="55"/>
  <c r="Z289" i="55"/>
  <c r="V289" i="55"/>
  <c r="Z246" i="55"/>
  <c r="V246" i="55"/>
  <c r="Z270" i="55"/>
  <c r="V270" i="55"/>
  <c r="AA281" i="55"/>
  <c r="M281" i="55"/>
  <c r="V305" i="55"/>
  <c r="I325" i="55"/>
  <c r="R325" i="45" s="1"/>
  <c r="AA325" i="55"/>
  <c r="AA283" i="55"/>
  <c r="AA297" i="55"/>
  <c r="M302" i="55"/>
  <c r="I302" i="55"/>
  <c r="R302" i="45" s="1"/>
  <c r="AA302" i="55"/>
  <c r="AA330" i="55"/>
  <c r="M330" i="55"/>
  <c r="I330" i="55"/>
  <c r="R330" i="45" s="1"/>
  <c r="M292" i="55"/>
  <c r="I292" i="55"/>
  <c r="R292" i="45" s="1"/>
  <c r="I297" i="55"/>
  <c r="R297" i="45" s="1"/>
  <c r="V303" i="55"/>
  <c r="M310" i="55"/>
  <c r="I310" i="55"/>
  <c r="R310" i="45" s="1"/>
  <c r="AA310" i="55"/>
  <c r="V324" i="55"/>
  <c r="M296" i="55"/>
  <c r="I296" i="55"/>
  <c r="R296" i="45" s="1"/>
  <c r="AA301" i="55"/>
  <c r="M301" i="55"/>
  <c r="I301" i="55"/>
  <c r="R301" i="45" s="1"/>
  <c r="M312" i="55"/>
  <c r="I312" i="55"/>
  <c r="R312" i="45" s="1"/>
  <c r="AA312" i="55"/>
  <c r="AA326" i="55"/>
  <c r="M326" i="55"/>
  <c r="I326" i="55"/>
  <c r="R326" i="45" s="1"/>
  <c r="AA285" i="55"/>
  <c r="M285" i="55"/>
  <c r="I285" i="55"/>
  <c r="R285" i="45" s="1"/>
  <c r="M286" i="55"/>
  <c r="I286" i="55"/>
  <c r="R286" i="45" s="1"/>
  <c r="AA286" i="55"/>
  <c r="V310" i="55"/>
  <c r="Z335" i="55"/>
  <c r="V335" i="55"/>
  <c r="AA313" i="55"/>
  <c r="I339" i="55"/>
  <c r="R339" i="45" s="1"/>
  <c r="M339" i="55"/>
  <c r="AA339" i="55"/>
  <c r="Z343" i="55"/>
  <c r="V343" i="55"/>
  <c r="AA287" i="55"/>
  <c r="M290" i="55"/>
  <c r="I290" i="55"/>
  <c r="R290" i="45" s="1"/>
  <c r="AA295" i="55"/>
  <c r="M298" i="55"/>
  <c r="I298" i="55"/>
  <c r="R298" i="45" s="1"/>
  <c r="AA303" i="55"/>
  <c r="M306" i="55"/>
  <c r="I306" i="55"/>
  <c r="R306" i="45" s="1"/>
  <c r="AA311" i="55"/>
  <c r="M320" i="55"/>
  <c r="I320" i="55"/>
  <c r="R320" i="45" s="1"/>
  <c r="Z339" i="55"/>
  <c r="V339" i="55"/>
  <c r="AA305" i="55"/>
  <c r="M308" i="55"/>
  <c r="I308" i="55"/>
  <c r="R308" i="45" s="1"/>
  <c r="M314" i="55"/>
  <c r="I314" i="55"/>
  <c r="R314" i="45" s="1"/>
  <c r="Z318" i="55"/>
  <c r="AA318" i="55"/>
  <c r="V318" i="55"/>
  <c r="AA331" i="55"/>
  <c r="Z331" i="55"/>
  <c r="V331" i="55"/>
  <c r="I323" i="55"/>
  <c r="R323" i="45" s="1"/>
  <c r="V323" i="45" s="1"/>
  <c r="AA323" i="55"/>
  <c r="I327" i="55"/>
  <c r="R327" i="45" s="1"/>
  <c r="AA327" i="55"/>
  <c r="AA329" i="55"/>
  <c r="M316" i="55"/>
  <c r="M323" i="55"/>
  <c r="M327" i="55"/>
  <c r="AA324" i="55"/>
  <c r="Z326" i="55"/>
  <c r="V326" i="55"/>
  <c r="I335" i="55"/>
  <c r="R335" i="45" s="1"/>
  <c r="V335" i="45" s="1"/>
  <c r="M335" i="55"/>
  <c r="AA335" i="55"/>
  <c r="AA343" i="55"/>
  <c r="M343" i="55"/>
  <c r="I333" i="55"/>
  <c r="R333" i="45" s="1"/>
  <c r="V333" i="45" s="1"/>
  <c r="M333" i="55"/>
  <c r="I337" i="55"/>
  <c r="R337" i="45" s="1"/>
  <c r="M337" i="55"/>
  <c r="I341" i="55"/>
  <c r="R341" i="45" s="1"/>
  <c r="M341" i="55"/>
  <c r="I342" i="55"/>
  <c r="R342" i="45" s="1"/>
  <c r="V342" i="45" s="1"/>
  <c r="M342" i="55"/>
  <c r="V369" i="55"/>
  <c r="AI4" i="57"/>
  <c r="AC5" i="57" s="1"/>
  <c r="AK4" i="57"/>
  <c r="AA32" i="57"/>
  <c r="M32" i="57"/>
  <c r="Z4" i="57"/>
  <c r="V4" i="57"/>
  <c r="AA9" i="57"/>
  <c r="M9" i="57"/>
  <c r="I9" i="57"/>
  <c r="Q9" i="45" s="1"/>
  <c r="I32" i="57"/>
  <c r="Q32" i="45" s="1"/>
  <c r="AA94" i="57"/>
  <c r="I94" i="57"/>
  <c r="Q94" i="45" s="1"/>
  <c r="M94" i="57"/>
  <c r="AA110" i="57"/>
  <c r="Z110" i="57"/>
  <c r="V110" i="57"/>
  <c r="M17" i="57"/>
  <c r="AA17" i="57"/>
  <c r="M53" i="57"/>
  <c r="I53" i="57"/>
  <c r="Q53" i="45" s="1"/>
  <c r="V53" i="45" s="1"/>
  <c r="AA53" i="57"/>
  <c r="M65" i="57"/>
  <c r="AA65" i="57"/>
  <c r="AA196" i="57"/>
  <c r="Z196" i="57"/>
  <c r="V196" i="57"/>
  <c r="AA5" i="57"/>
  <c r="Z5" i="57"/>
  <c r="M8" i="57"/>
  <c r="AA8" i="57"/>
  <c r="I17" i="57"/>
  <c r="Q17" i="45" s="1"/>
  <c r="AA50" i="57"/>
  <c r="M50" i="57"/>
  <c r="Z63" i="57"/>
  <c r="V63" i="57"/>
  <c r="I65" i="57"/>
  <c r="Q65" i="45" s="1"/>
  <c r="I50" i="57"/>
  <c r="Q50" i="45" s="1"/>
  <c r="V50" i="45" s="1"/>
  <c r="M228" i="57"/>
  <c r="AA228" i="57"/>
  <c r="I228" i="57"/>
  <c r="Q228" i="45" s="1"/>
  <c r="AA16" i="57"/>
  <c r="M16" i="57"/>
  <c r="I16" i="57"/>
  <c r="Q16" i="45" s="1"/>
  <c r="AA38" i="57"/>
  <c r="M38" i="57"/>
  <c r="I38" i="57"/>
  <c r="Q38" i="45" s="1"/>
  <c r="Z43" i="57"/>
  <c r="AA43" i="57"/>
  <c r="AA144" i="57"/>
  <c r="M144" i="57"/>
  <c r="I144" i="57"/>
  <c r="Q144" i="45" s="1"/>
  <c r="Z90" i="57"/>
  <c r="V90" i="57"/>
  <c r="AY4" i="57"/>
  <c r="BC4" i="57" s="1"/>
  <c r="AW4" i="57"/>
  <c r="AQ5" i="57" s="1"/>
  <c r="AA34" i="57"/>
  <c r="I34" i="57"/>
  <c r="Q34" i="45" s="1"/>
  <c r="M34" i="57"/>
  <c r="V5" i="57"/>
  <c r="Z12" i="57"/>
  <c r="V12" i="57"/>
  <c r="V27" i="57"/>
  <c r="Z27" i="57"/>
  <c r="AA27" i="57"/>
  <c r="Z46" i="57"/>
  <c r="V46" i="57"/>
  <c r="M19" i="57"/>
  <c r="AA19" i="57"/>
  <c r="Z86" i="57"/>
  <c r="V86" i="57"/>
  <c r="AA4" i="57"/>
  <c r="Z7" i="57"/>
  <c r="M10" i="57"/>
  <c r="V11" i="57"/>
  <c r="M31" i="57"/>
  <c r="AA31" i="57"/>
  <c r="AA36" i="57"/>
  <c r="M36" i="57"/>
  <c r="V42" i="57"/>
  <c r="V45" i="57"/>
  <c r="M49" i="57"/>
  <c r="AA49" i="57"/>
  <c r="Z60" i="57"/>
  <c r="I64" i="57"/>
  <c r="Q64" i="45" s="1"/>
  <c r="Z78" i="57"/>
  <c r="V78" i="57"/>
  <c r="AA79" i="57"/>
  <c r="Z79" i="57"/>
  <c r="V79" i="57"/>
  <c r="Z93" i="57"/>
  <c r="Z102" i="57"/>
  <c r="M107" i="57"/>
  <c r="AA121" i="57"/>
  <c r="M121" i="57"/>
  <c r="I121" i="57"/>
  <c r="Q121" i="45" s="1"/>
  <c r="M124" i="57"/>
  <c r="I124" i="57"/>
  <c r="Q124" i="45" s="1"/>
  <c r="AA195" i="57"/>
  <c r="M195" i="57"/>
  <c r="I195" i="57"/>
  <c r="Q195" i="45" s="1"/>
  <c r="V195" i="45" s="1"/>
  <c r="Z48" i="57"/>
  <c r="V48" i="57"/>
  <c r="M67" i="57"/>
  <c r="AA67" i="57"/>
  <c r="AA70" i="57"/>
  <c r="M70" i="57"/>
  <c r="I70" i="57"/>
  <c r="Q70" i="45" s="1"/>
  <c r="AA105" i="57"/>
  <c r="M105" i="57"/>
  <c r="AA130" i="57"/>
  <c r="M130" i="57"/>
  <c r="I130" i="57"/>
  <c r="Q130" i="45" s="1"/>
  <c r="AA140" i="57"/>
  <c r="M140" i="57"/>
  <c r="I140" i="57"/>
  <c r="Q140" i="45" s="1"/>
  <c r="V158" i="57"/>
  <c r="AA170" i="57"/>
  <c r="Z170" i="57"/>
  <c r="V170" i="57"/>
  <c r="Z228" i="57"/>
  <c r="V228" i="57"/>
  <c r="I19" i="57"/>
  <c r="Q19" i="45" s="1"/>
  <c r="V30" i="57"/>
  <c r="M47" i="57"/>
  <c r="AA47" i="57"/>
  <c r="AA52" i="57"/>
  <c r="M52" i="57"/>
  <c r="AA80" i="57"/>
  <c r="M80" i="57"/>
  <c r="I80" i="57"/>
  <c r="Q80" i="45" s="1"/>
  <c r="V93" i="57"/>
  <c r="V102" i="57"/>
  <c r="I105" i="57"/>
  <c r="Q105" i="45" s="1"/>
  <c r="I107" i="57"/>
  <c r="Q107" i="45" s="1"/>
  <c r="M123" i="57"/>
  <c r="AA123" i="57"/>
  <c r="AA224" i="57"/>
  <c r="Z224" i="57"/>
  <c r="V16" i="57"/>
  <c r="M21" i="57"/>
  <c r="I21" i="57"/>
  <c r="Q21" i="45" s="1"/>
  <c r="M33" i="57"/>
  <c r="AA33" i="57"/>
  <c r="Z45" i="57"/>
  <c r="M64" i="57"/>
  <c r="M69" i="57"/>
  <c r="I69" i="57"/>
  <c r="Q69" i="45" s="1"/>
  <c r="AA90" i="57"/>
  <c r="AA104" i="57"/>
  <c r="Z104" i="57"/>
  <c r="V104" i="57"/>
  <c r="AA113" i="57"/>
  <c r="M113" i="57"/>
  <c r="AA122" i="57"/>
  <c r="M122" i="57"/>
  <c r="I122" i="57"/>
  <c r="Q122" i="45" s="1"/>
  <c r="M15" i="57"/>
  <c r="AA15" i="57"/>
  <c r="Z32" i="57"/>
  <c r="V32" i="57"/>
  <c r="M37" i="57"/>
  <c r="I37" i="57"/>
  <c r="Q37" i="45" s="1"/>
  <c r="I67" i="57"/>
  <c r="Q67" i="45" s="1"/>
  <c r="V67" i="45" s="1"/>
  <c r="AA37" i="57"/>
  <c r="Z49" i="57"/>
  <c r="V49" i="57"/>
  <c r="M51" i="57"/>
  <c r="AA51" i="57"/>
  <c r="AA54" i="57"/>
  <c r="M54" i="57"/>
  <c r="I54" i="57"/>
  <c r="Q54" i="45" s="1"/>
  <c r="Z64" i="57"/>
  <c r="V64" i="57"/>
  <c r="AA75" i="57"/>
  <c r="Z75" i="57"/>
  <c r="AA76" i="57"/>
  <c r="M76" i="57"/>
  <c r="AA84" i="57"/>
  <c r="M84" i="57"/>
  <c r="I84" i="57"/>
  <c r="Q84" i="45" s="1"/>
  <c r="Z96" i="57"/>
  <c r="V96" i="57"/>
  <c r="M131" i="57"/>
  <c r="AA131" i="57"/>
  <c r="M132" i="57"/>
  <c r="I132" i="57"/>
  <c r="Q132" i="45" s="1"/>
  <c r="AA132" i="57"/>
  <c r="AA191" i="57"/>
  <c r="I191" i="57"/>
  <c r="Q191" i="45" s="1"/>
  <c r="M191" i="57"/>
  <c r="AA266" i="57"/>
  <c r="M266" i="57"/>
  <c r="I272" i="57"/>
  <c r="Q272" i="45" s="1"/>
  <c r="V272" i="45" s="1"/>
  <c r="AA272" i="57"/>
  <c r="M272" i="57"/>
  <c r="M11" i="57"/>
  <c r="I11" i="57"/>
  <c r="Q11" i="45" s="1"/>
  <c r="Z17" i="57"/>
  <c r="V17" i="57"/>
  <c r="AA22" i="57"/>
  <c r="M22" i="57"/>
  <c r="I22" i="57"/>
  <c r="Q22" i="45" s="1"/>
  <c r="Z65" i="57"/>
  <c r="V65" i="57"/>
  <c r="Z92" i="57"/>
  <c r="V92" i="57"/>
  <c r="Z100" i="57"/>
  <c r="V100" i="57"/>
  <c r="AA12" i="57"/>
  <c r="I12" i="57"/>
  <c r="Q12" i="45" s="1"/>
  <c r="AA20" i="57"/>
  <c r="M20" i="57"/>
  <c r="V31" i="57"/>
  <c r="Z33" i="57"/>
  <c r="V33" i="57"/>
  <c r="M35" i="57"/>
  <c r="AA35" i="57"/>
  <c r="AA48" i="57"/>
  <c r="I51" i="57"/>
  <c r="Q51" i="45" s="1"/>
  <c r="M63" i="57"/>
  <c r="AA63" i="57"/>
  <c r="AA68" i="57"/>
  <c r="M68" i="57"/>
  <c r="V75" i="57"/>
  <c r="I76" i="57"/>
  <c r="Q76" i="45" s="1"/>
  <c r="Z82" i="57"/>
  <c r="V82" i="57"/>
  <c r="AA83" i="57"/>
  <c r="Z83" i="57"/>
  <c r="V83" i="57"/>
  <c r="V97" i="57"/>
  <c r="AA128" i="57"/>
  <c r="Z128" i="57"/>
  <c r="I131" i="57"/>
  <c r="Q131" i="45" s="1"/>
  <c r="AA211" i="57"/>
  <c r="M211" i="57"/>
  <c r="I211" i="57"/>
  <c r="Q211" i="45" s="1"/>
  <c r="I266" i="57"/>
  <c r="Q266" i="45" s="1"/>
  <c r="AA87" i="57"/>
  <c r="Z87" i="57"/>
  <c r="V87" i="57"/>
  <c r="AA88" i="57"/>
  <c r="M88" i="57"/>
  <c r="I88" i="57"/>
  <c r="Q88" i="45" s="1"/>
  <c r="AA112" i="57"/>
  <c r="Z112" i="57"/>
  <c r="AA120" i="57"/>
  <c r="Z120" i="57"/>
  <c r="M155" i="57"/>
  <c r="I155" i="57"/>
  <c r="Q155" i="45" s="1"/>
  <c r="AA155" i="57"/>
  <c r="AA171" i="57"/>
  <c r="M171" i="57"/>
  <c r="I171" i="57"/>
  <c r="Q171" i="45" s="1"/>
  <c r="M139" i="57"/>
  <c r="AA139" i="57"/>
  <c r="AA160" i="57"/>
  <c r="M160" i="57"/>
  <c r="I160" i="57"/>
  <c r="Q160" i="45" s="1"/>
  <c r="M173" i="57"/>
  <c r="I173" i="57"/>
  <c r="Q173" i="45" s="1"/>
  <c r="V173" i="45" s="1"/>
  <c r="AA178" i="57"/>
  <c r="Z178" i="57"/>
  <c r="V178" i="57"/>
  <c r="M240" i="57"/>
  <c r="I240" i="57"/>
  <c r="Q240" i="45" s="1"/>
  <c r="V240" i="45" s="1"/>
  <c r="AA240" i="57"/>
  <c r="M159" i="57"/>
  <c r="I159" i="57"/>
  <c r="Q159" i="45" s="1"/>
  <c r="AA159" i="57"/>
  <c r="M230" i="57"/>
  <c r="AA230" i="57"/>
  <c r="M263" i="57"/>
  <c r="I263" i="57"/>
  <c r="Q263" i="45" s="1"/>
  <c r="AA263" i="57"/>
  <c r="AA136" i="57"/>
  <c r="Z136" i="57"/>
  <c r="V136" i="57"/>
  <c r="AA192" i="57"/>
  <c r="Z192" i="57"/>
  <c r="V192" i="57"/>
  <c r="I230" i="57"/>
  <c r="Q230" i="45" s="1"/>
  <c r="Z252" i="57"/>
  <c r="V252" i="57"/>
  <c r="AA14" i="57"/>
  <c r="Z20" i="57"/>
  <c r="Z21" i="57"/>
  <c r="I27" i="57"/>
  <c r="Q27" i="45" s="1"/>
  <c r="AA30" i="57"/>
  <c r="I43" i="57"/>
  <c r="Q43" i="45" s="1"/>
  <c r="V43" i="45" s="1"/>
  <c r="AA46" i="57"/>
  <c r="Z52" i="57"/>
  <c r="Z53" i="57"/>
  <c r="I59" i="57"/>
  <c r="Q59" i="45" s="1"/>
  <c r="AA62" i="57"/>
  <c r="Z68" i="57"/>
  <c r="Z69" i="57"/>
  <c r="Z91" i="57"/>
  <c r="Z95" i="57"/>
  <c r="Z99" i="57"/>
  <c r="M101" i="57"/>
  <c r="I101" i="57"/>
  <c r="Q101" i="45" s="1"/>
  <c r="M116" i="57"/>
  <c r="I116" i="57"/>
  <c r="Q116" i="45" s="1"/>
  <c r="AA118" i="57"/>
  <c r="Z126" i="57"/>
  <c r="M137" i="57"/>
  <c r="M148" i="57"/>
  <c r="V150" i="57"/>
  <c r="V167" i="57"/>
  <c r="AA167" i="57"/>
  <c r="Z167" i="57"/>
  <c r="M198" i="57"/>
  <c r="AA198" i="57"/>
  <c r="Z202" i="57"/>
  <c r="AA227" i="57"/>
  <c r="M227" i="57"/>
  <c r="I227" i="57"/>
  <c r="Q227" i="45" s="1"/>
  <c r="V227" i="45" s="1"/>
  <c r="Z273" i="57"/>
  <c r="V273" i="57"/>
  <c r="Z94" i="57"/>
  <c r="V94" i="57"/>
  <c r="Z98" i="57"/>
  <c r="V98" i="57"/>
  <c r="Z106" i="57"/>
  <c r="V106" i="57"/>
  <c r="M147" i="57"/>
  <c r="I147" i="57"/>
  <c r="Q147" i="45" s="1"/>
  <c r="AA147" i="57"/>
  <c r="M184" i="57"/>
  <c r="AA184" i="57"/>
  <c r="I184" i="57"/>
  <c r="Q184" i="45" s="1"/>
  <c r="M210" i="57"/>
  <c r="AA210" i="57"/>
  <c r="I210" i="57"/>
  <c r="Q210" i="45" s="1"/>
  <c r="M218" i="57"/>
  <c r="I218" i="57"/>
  <c r="Q218" i="45" s="1"/>
  <c r="AA218" i="57"/>
  <c r="Z288" i="57"/>
  <c r="V288" i="57"/>
  <c r="V304" i="57"/>
  <c r="AA304" i="57"/>
  <c r="Z304" i="57"/>
  <c r="V18" i="57"/>
  <c r="V19" i="57"/>
  <c r="I23" i="57"/>
  <c r="Q23" i="45" s="1"/>
  <c r="I24" i="57"/>
  <c r="Q24" i="45" s="1"/>
  <c r="AA26" i="57"/>
  <c r="V34" i="57"/>
  <c r="V35" i="57"/>
  <c r="I39" i="57"/>
  <c r="Q39" i="45" s="1"/>
  <c r="I40" i="57"/>
  <c r="Q40" i="45" s="1"/>
  <c r="AA42" i="57"/>
  <c r="V50" i="57"/>
  <c r="V51" i="57"/>
  <c r="I55" i="57"/>
  <c r="Q55" i="45" s="1"/>
  <c r="I56" i="57"/>
  <c r="Q56" i="45" s="1"/>
  <c r="AA58" i="57"/>
  <c r="V66" i="57"/>
  <c r="V67" i="57"/>
  <c r="I71" i="57"/>
  <c r="Q71" i="45" s="1"/>
  <c r="AA74" i="57"/>
  <c r="Z76" i="57"/>
  <c r="V76" i="57"/>
  <c r="Z80" i="57"/>
  <c r="V80" i="57"/>
  <c r="Z84" i="57"/>
  <c r="V84" i="57"/>
  <c r="AA92" i="57"/>
  <c r="AA96" i="57"/>
  <c r="AA100" i="57"/>
  <c r="I108" i="57"/>
  <c r="Q108" i="45" s="1"/>
  <c r="V118" i="57"/>
  <c r="I138" i="57"/>
  <c r="Q138" i="45" s="1"/>
  <c r="M141" i="57"/>
  <c r="AA141" i="57"/>
  <c r="V142" i="57"/>
  <c r="V162" i="57"/>
  <c r="V163" i="57"/>
  <c r="Z163" i="57"/>
  <c r="V223" i="57"/>
  <c r="M24" i="57"/>
  <c r="I25" i="57"/>
  <c r="Q25" i="45" s="1"/>
  <c r="AA28" i="57"/>
  <c r="M40" i="57"/>
  <c r="I41" i="57"/>
  <c r="Q41" i="45" s="1"/>
  <c r="AA44" i="57"/>
  <c r="M56" i="57"/>
  <c r="I57" i="57"/>
  <c r="Q57" i="45" s="1"/>
  <c r="I58" i="57"/>
  <c r="Q58" i="45" s="1"/>
  <c r="AA60" i="57"/>
  <c r="M72" i="57"/>
  <c r="I73" i="57"/>
  <c r="Q73" i="45" s="1"/>
  <c r="I74" i="57"/>
  <c r="Q74" i="45" s="1"/>
  <c r="AA78" i="57"/>
  <c r="AA82" i="57"/>
  <c r="AA86" i="57"/>
  <c r="Z88" i="57"/>
  <c r="V88" i="57"/>
  <c r="I92" i="57"/>
  <c r="Q92" i="45" s="1"/>
  <c r="I96" i="57"/>
  <c r="Q96" i="45" s="1"/>
  <c r="V96" i="45" s="1"/>
  <c r="I100" i="57"/>
  <c r="Q100" i="45" s="1"/>
  <c r="V100" i="45" s="1"/>
  <c r="M129" i="57"/>
  <c r="I137" i="57"/>
  <c r="Q137" i="45" s="1"/>
  <c r="M138" i="57"/>
  <c r="I141" i="57"/>
  <c r="Q141" i="45" s="1"/>
  <c r="I148" i="57"/>
  <c r="Q148" i="45" s="1"/>
  <c r="M151" i="57"/>
  <c r="I151" i="57"/>
  <c r="Q151" i="45" s="1"/>
  <c r="AA151" i="57"/>
  <c r="AA179" i="57"/>
  <c r="M179" i="57"/>
  <c r="I179" i="57"/>
  <c r="Q179" i="45" s="1"/>
  <c r="V179" i="45" s="1"/>
  <c r="Z185" i="57"/>
  <c r="M75" i="57"/>
  <c r="M77" i="57"/>
  <c r="M79" i="57"/>
  <c r="M81" i="57"/>
  <c r="M83" i="57"/>
  <c r="M85" i="57"/>
  <c r="M93" i="57"/>
  <c r="M95" i="57"/>
  <c r="M97" i="57"/>
  <c r="M99" i="57"/>
  <c r="M102" i="57"/>
  <c r="M118" i="57"/>
  <c r="M126" i="57"/>
  <c r="M134" i="57"/>
  <c r="I165" i="57"/>
  <c r="Q165" i="45" s="1"/>
  <c r="Z168" i="57"/>
  <c r="V176" i="57"/>
  <c r="I181" i="57"/>
  <c r="Q181" i="45" s="1"/>
  <c r="AA187" i="57"/>
  <c r="M187" i="57"/>
  <c r="Z193" i="57"/>
  <c r="V199" i="57"/>
  <c r="M202" i="57"/>
  <c r="AA202" i="57"/>
  <c r="Z214" i="57"/>
  <c r="V214" i="57"/>
  <c r="AA217" i="57"/>
  <c r="M217" i="57"/>
  <c r="M145" i="57"/>
  <c r="I145" i="57"/>
  <c r="Q145" i="45" s="1"/>
  <c r="V145" i="45" s="1"/>
  <c r="M149" i="57"/>
  <c r="I149" i="57"/>
  <c r="Q149" i="45" s="1"/>
  <c r="M153" i="57"/>
  <c r="I153" i="57"/>
  <c r="Q153" i="45" s="1"/>
  <c r="M157" i="57"/>
  <c r="I157" i="57"/>
  <c r="Q157" i="45" s="1"/>
  <c r="M161" i="57"/>
  <c r="I161" i="57"/>
  <c r="Q161" i="45" s="1"/>
  <c r="V161" i="45" s="1"/>
  <c r="V169" i="57"/>
  <c r="AA169" i="57"/>
  <c r="V177" i="57"/>
  <c r="AA177" i="57"/>
  <c r="AA201" i="57"/>
  <c r="M201" i="57"/>
  <c r="M212" i="57"/>
  <c r="AA212" i="57"/>
  <c r="AA219" i="57"/>
  <c r="M219" i="57"/>
  <c r="I219" i="57"/>
  <c r="Q219" i="45" s="1"/>
  <c r="AA253" i="57"/>
  <c r="M253" i="57"/>
  <c r="M254" i="57"/>
  <c r="AA254" i="57"/>
  <c r="I254" i="57"/>
  <c r="Q254" i="45" s="1"/>
  <c r="AA298" i="57"/>
  <c r="M298" i="57"/>
  <c r="I298" i="57"/>
  <c r="Q298" i="45" s="1"/>
  <c r="I109" i="57"/>
  <c r="Q109" i="45" s="1"/>
  <c r="V114" i="57"/>
  <c r="I117" i="57"/>
  <c r="Q117" i="45" s="1"/>
  <c r="V122" i="57"/>
  <c r="I125" i="57"/>
  <c r="Q125" i="45" s="1"/>
  <c r="V130" i="57"/>
  <c r="I133" i="57"/>
  <c r="Q133" i="45" s="1"/>
  <c r="V138" i="57"/>
  <c r="I143" i="57"/>
  <c r="Q143" i="45" s="1"/>
  <c r="V144" i="57"/>
  <c r="AA146" i="57"/>
  <c r="V148" i="57"/>
  <c r="AA150" i="57"/>
  <c r="V152" i="57"/>
  <c r="AA154" i="57"/>
  <c r="V156" i="57"/>
  <c r="AA158" i="57"/>
  <c r="V160" i="57"/>
  <c r="AA162" i="57"/>
  <c r="AA163" i="57"/>
  <c r="Z169" i="57"/>
  <c r="Z177" i="57"/>
  <c r="V182" i="57"/>
  <c r="M188" i="57"/>
  <c r="AA188" i="57"/>
  <c r="V189" i="57"/>
  <c r="I201" i="57"/>
  <c r="Q201" i="45" s="1"/>
  <c r="I212" i="57"/>
  <c r="Q212" i="45" s="1"/>
  <c r="I213" i="57"/>
  <c r="Q213" i="45" s="1"/>
  <c r="M214" i="57"/>
  <c r="AA214" i="57"/>
  <c r="I215" i="57"/>
  <c r="Q215" i="45" s="1"/>
  <c r="M216" i="57"/>
  <c r="AA216" i="57"/>
  <c r="V225" i="57"/>
  <c r="V226" i="57"/>
  <c r="I253" i="57"/>
  <c r="Q253" i="45" s="1"/>
  <c r="AA284" i="57"/>
  <c r="Z284" i="57"/>
  <c r="V284" i="57"/>
  <c r="V290" i="57"/>
  <c r="Z290" i="57"/>
  <c r="AA290" i="57"/>
  <c r="M292" i="57"/>
  <c r="I292" i="57"/>
  <c r="Q292" i="45" s="1"/>
  <c r="AA292" i="57"/>
  <c r="V308" i="57"/>
  <c r="AA308" i="57"/>
  <c r="Z308" i="57"/>
  <c r="AA142" i="57"/>
  <c r="I146" i="57"/>
  <c r="Q146" i="45" s="1"/>
  <c r="I150" i="57"/>
  <c r="Q150" i="45" s="1"/>
  <c r="I154" i="57"/>
  <c r="Q154" i="45" s="1"/>
  <c r="I158" i="57"/>
  <c r="Q158" i="45" s="1"/>
  <c r="I162" i="57"/>
  <c r="Q162" i="45" s="1"/>
  <c r="I163" i="57"/>
  <c r="Q163" i="45" s="1"/>
  <c r="I188" i="57"/>
  <c r="Q188" i="45" s="1"/>
  <c r="M213" i="57"/>
  <c r="I214" i="57"/>
  <c r="Q214" i="45" s="1"/>
  <c r="M215" i="57"/>
  <c r="I216" i="57"/>
  <c r="Q216" i="45" s="1"/>
  <c r="M248" i="57"/>
  <c r="I248" i="57"/>
  <c r="Q248" i="45" s="1"/>
  <c r="V248" i="45" s="1"/>
  <c r="AA248" i="57"/>
  <c r="Z164" i="57"/>
  <c r="Z165" i="57"/>
  <c r="M167" i="57"/>
  <c r="Z172" i="57"/>
  <c r="Z173" i="57"/>
  <c r="M175" i="57"/>
  <c r="Z180" i="57"/>
  <c r="M182" i="57"/>
  <c r="AA182" i="57"/>
  <c r="AA185" i="57"/>
  <c r="AA189" i="57"/>
  <c r="M189" i="57"/>
  <c r="AA199" i="57"/>
  <c r="AA206" i="57"/>
  <c r="Z207" i="57"/>
  <c r="Z208" i="57"/>
  <c r="Z210" i="57"/>
  <c r="M226" i="57"/>
  <c r="AA226" i="57"/>
  <c r="AA231" i="57"/>
  <c r="M231" i="57"/>
  <c r="Z262" i="57"/>
  <c r="V262" i="57"/>
  <c r="AA285" i="57"/>
  <c r="AA303" i="57"/>
  <c r="Z303" i="57"/>
  <c r="V303" i="57"/>
  <c r="Z213" i="57"/>
  <c r="V213" i="57"/>
  <c r="AA233" i="57"/>
  <c r="M233" i="57"/>
  <c r="I233" i="57"/>
  <c r="Q233" i="45" s="1"/>
  <c r="M238" i="57"/>
  <c r="I238" i="57"/>
  <c r="Q238" i="45" s="1"/>
  <c r="AA238" i="57"/>
  <c r="M255" i="57"/>
  <c r="I255" i="57"/>
  <c r="Q255" i="45" s="1"/>
  <c r="V255" i="45" s="1"/>
  <c r="AA255" i="57"/>
  <c r="Z272" i="57"/>
  <c r="V272" i="57"/>
  <c r="Z171" i="57"/>
  <c r="Z179" i="57"/>
  <c r="V181" i="57"/>
  <c r="I183" i="57"/>
  <c r="Q183" i="45" s="1"/>
  <c r="V183" i="45" s="1"/>
  <c r="V184" i="57"/>
  <c r="M190" i="57"/>
  <c r="I190" i="57"/>
  <c r="Q190" i="45" s="1"/>
  <c r="V191" i="57"/>
  <c r="I194" i="57"/>
  <c r="Q194" i="45" s="1"/>
  <c r="V195" i="57"/>
  <c r="I197" i="57"/>
  <c r="Q197" i="45" s="1"/>
  <c r="V197" i="45" s="1"/>
  <c r="V198" i="57"/>
  <c r="AA203" i="57"/>
  <c r="M203" i="57"/>
  <c r="V205" i="57"/>
  <c r="V206" i="57"/>
  <c r="V212" i="57"/>
  <c r="I229" i="57"/>
  <c r="Q229" i="45" s="1"/>
  <c r="V229" i="45" s="1"/>
  <c r="I236" i="57"/>
  <c r="Q236" i="45" s="1"/>
  <c r="V236" i="45" s="1"/>
  <c r="M236" i="57"/>
  <c r="AA236" i="57"/>
  <c r="I262" i="57"/>
  <c r="Q262" i="45" s="1"/>
  <c r="M183" i="57"/>
  <c r="I186" i="57"/>
  <c r="Q186" i="45" s="1"/>
  <c r="M197" i="57"/>
  <c r="I200" i="57"/>
  <c r="Q200" i="45" s="1"/>
  <c r="Z201" i="57"/>
  <c r="I203" i="57"/>
  <c r="Q203" i="45" s="1"/>
  <c r="V211" i="57"/>
  <c r="Z227" i="57"/>
  <c r="V227" i="57"/>
  <c r="M229" i="57"/>
  <c r="M232" i="57"/>
  <c r="I232" i="57"/>
  <c r="Q232" i="45" s="1"/>
  <c r="M247" i="57"/>
  <c r="AA247" i="57"/>
  <c r="M262" i="57"/>
  <c r="V285" i="57"/>
  <c r="AA321" i="57"/>
  <c r="Z321" i="57"/>
  <c r="AA193" i="57"/>
  <c r="I206" i="57"/>
  <c r="Q206" i="45" s="1"/>
  <c r="AA209" i="57"/>
  <c r="Z215" i="57"/>
  <c r="I222" i="57"/>
  <c r="Q222" i="45" s="1"/>
  <c r="AA225" i="57"/>
  <c r="V258" i="57"/>
  <c r="I274" i="57"/>
  <c r="Q274" i="45" s="1"/>
  <c r="AA274" i="57"/>
  <c r="AA205" i="57"/>
  <c r="AA221" i="57"/>
  <c r="V229" i="57"/>
  <c r="V230" i="57"/>
  <c r="I234" i="57"/>
  <c r="Q234" i="45" s="1"/>
  <c r="I235" i="57"/>
  <c r="Q235" i="45" s="1"/>
  <c r="V236" i="57"/>
  <c r="I244" i="57"/>
  <c r="Q244" i="45" s="1"/>
  <c r="I245" i="57"/>
  <c r="Q245" i="45" s="1"/>
  <c r="AA252" i="57"/>
  <c r="AA260" i="57"/>
  <c r="M260" i="57"/>
  <c r="I260" i="57"/>
  <c r="Q260" i="45" s="1"/>
  <c r="Z266" i="57"/>
  <c r="V266" i="57"/>
  <c r="M267" i="57"/>
  <c r="I267" i="57"/>
  <c r="Q267" i="45" s="1"/>
  <c r="AA267" i="57"/>
  <c r="AA270" i="57"/>
  <c r="M270" i="57"/>
  <c r="I270" i="57"/>
  <c r="Q270" i="45" s="1"/>
  <c r="V270" i="45" s="1"/>
  <c r="V295" i="57"/>
  <c r="I204" i="57"/>
  <c r="Q204" i="45" s="1"/>
  <c r="AA207" i="57"/>
  <c r="AA223" i="57"/>
  <c r="M235" i="57"/>
  <c r="V238" i="57"/>
  <c r="Z238" i="57"/>
  <c r="M244" i="57"/>
  <c r="M245" i="57"/>
  <c r="M277" i="57"/>
  <c r="AA277" i="57"/>
  <c r="Z295" i="57"/>
  <c r="M241" i="57"/>
  <c r="I259" i="57"/>
  <c r="Q259" i="45" s="1"/>
  <c r="M261" i="57"/>
  <c r="I261" i="57"/>
  <c r="Q261" i="45" s="1"/>
  <c r="M265" i="57"/>
  <c r="I265" i="57"/>
  <c r="Q265" i="45" s="1"/>
  <c r="I275" i="57"/>
  <c r="Q275" i="45" s="1"/>
  <c r="I278" i="57"/>
  <c r="Q278" i="45" s="1"/>
  <c r="M278" i="57"/>
  <c r="V283" i="57"/>
  <c r="V286" i="57"/>
  <c r="V312" i="57"/>
  <c r="Z312" i="57"/>
  <c r="M318" i="57"/>
  <c r="I318" i="57"/>
  <c r="Q318" i="45" s="1"/>
  <c r="V318" i="45" s="1"/>
  <c r="AA318" i="57"/>
  <c r="M322" i="57"/>
  <c r="AA322" i="57"/>
  <c r="I322" i="57"/>
  <c r="Q322" i="45" s="1"/>
  <c r="V322" i="45" s="1"/>
  <c r="Z274" i="57"/>
  <c r="V274" i="57"/>
  <c r="I276" i="57"/>
  <c r="Q276" i="45" s="1"/>
  <c r="AA276" i="57"/>
  <c r="Z287" i="57"/>
  <c r="AA287" i="57"/>
  <c r="V294" i="57"/>
  <c r="AA294" i="57"/>
  <c r="Z294" i="57"/>
  <c r="AA306" i="57"/>
  <c r="M306" i="57"/>
  <c r="AA327" i="57"/>
  <c r="V327" i="57"/>
  <c r="Z327" i="57"/>
  <c r="I256" i="57"/>
  <c r="Q256" i="45" s="1"/>
  <c r="V256" i="45" s="1"/>
  <c r="I264" i="57"/>
  <c r="Q264" i="45" s="1"/>
  <c r="I268" i="57"/>
  <c r="Q268" i="45" s="1"/>
  <c r="AA273" i="57"/>
  <c r="M276" i="57"/>
  <c r="M279" i="57"/>
  <c r="I279" i="57"/>
  <c r="Q279" i="45" s="1"/>
  <c r="V287" i="57"/>
  <c r="Z289" i="57"/>
  <c r="AA289" i="57"/>
  <c r="V289" i="57"/>
  <c r="I306" i="57"/>
  <c r="Q306" i="45" s="1"/>
  <c r="I312" i="57"/>
  <c r="Q312" i="45" s="1"/>
  <c r="AA328" i="57"/>
  <c r="I328" i="57"/>
  <c r="Q328" i="45" s="1"/>
  <c r="M328" i="57"/>
  <c r="M264" i="57"/>
  <c r="M268" i="57"/>
  <c r="Z270" i="57"/>
  <c r="V270" i="57"/>
  <c r="I288" i="57"/>
  <c r="Q288" i="45" s="1"/>
  <c r="AA288" i="57"/>
  <c r="V298" i="57"/>
  <c r="Z298" i="57"/>
  <c r="M312" i="57"/>
  <c r="V279" i="57"/>
  <c r="M283" i="57"/>
  <c r="M284" i="57"/>
  <c r="AA293" i="57"/>
  <c r="AA297" i="57"/>
  <c r="AA302" i="57"/>
  <c r="Z311" i="57"/>
  <c r="M316" i="57"/>
  <c r="I316" i="57"/>
  <c r="Q316" i="45" s="1"/>
  <c r="AA317" i="57"/>
  <c r="Z317" i="57"/>
  <c r="AA315" i="57"/>
  <c r="Z315" i="57"/>
  <c r="I269" i="57"/>
  <c r="Q269" i="45" s="1"/>
  <c r="I271" i="57"/>
  <c r="Q271" i="45" s="1"/>
  <c r="V275" i="57"/>
  <c r="V276" i="57"/>
  <c r="M280" i="57"/>
  <c r="I281" i="57"/>
  <c r="Q281" i="45" s="1"/>
  <c r="V293" i="57"/>
  <c r="I296" i="57"/>
  <c r="Q296" i="45" s="1"/>
  <c r="V296" i="45" s="1"/>
  <c r="V306" i="57"/>
  <c r="Z306" i="57"/>
  <c r="M314" i="57"/>
  <c r="I314" i="57"/>
  <c r="Q314" i="45" s="1"/>
  <c r="V315" i="57"/>
  <c r="M330" i="57"/>
  <c r="I330" i="57"/>
  <c r="Q330" i="45" s="1"/>
  <c r="AA330" i="57"/>
  <c r="V277" i="57"/>
  <c r="M282" i="57"/>
  <c r="Z292" i="57"/>
  <c r="V297" i="57"/>
  <c r="I300" i="57"/>
  <c r="Q300" i="45" s="1"/>
  <c r="Z302" i="57"/>
  <c r="I329" i="57"/>
  <c r="Q329" i="45" s="1"/>
  <c r="M329" i="57"/>
  <c r="AA329" i="57"/>
  <c r="AA343" i="57"/>
  <c r="M343" i="57"/>
  <c r="I343" i="57"/>
  <c r="Q343" i="45" s="1"/>
  <c r="AA319" i="57"/>
  <c r="Z319" i="57"/>
  <c r="V336" i="57"/>
  <c r="V341" i="57"/>
  <c r="M320" i="57"/>
  <c r="I320" i="57"/>
  <c r="Q320" i="45" s="1"/>
  <c r="V320" i="45" s="1"/>
  <c r="M340" i="57"/>
  <c r="AA340" i="57"/>
  <c r="Z342" i="57"/>
  <c r="V342" i="57"/>
  <c r="AA323" i="57"/>
  <c r="AA325" i="57"/>
  <c r="V332" i="57"/>
  <c r="V339" i="57"/>
  <c r="I339" i="57"/>
  <c r="Q339" i="45" s="1"/>
  <c r="AA339" i="57"/>
  <c r="V323" i="57"/>
  <c r="V325" i="57"/>
  <c r="I337" i="57"/>
  <c r="Q337" i="45" s="1"/>
  <c r="V337" i="45" s="1"/>
  <c r="AA337" i="57"/>
  <c r="I338" i="57"/>
  <c r="Q338" i="45" s="1"/>
  <c r="M339" i="57"/>
  <c r="M342" i="57"/>
  <c r="AA342" i="57"/>
  <c r="Z324" i="57"/>
  <c r="Z326" i="57"/>
  <c r="Z328" i="57"/>
  <c r="M332" i="57"/>
  <c r="M333" i="57"/>
  <c r="AA341" i="57"/>
  <c r="M331" i="57"/>
  <c r="I341" i="57"/>
  <c r="Q341" i="45" s="1"/>
  <c r="AG4" i="56"/>
  <c r="AH4" i="56" s="1"/>
  <c r="AI4" i="56" s="1"/>
  <c r="AC5" i="56" s="1"/>
  <c r="AA14" i="56"/>
  <c r="I14" i="56"/>
  <c r="P14" i="45" s="1"/>
  <c r="M14" i="56"/>
  <c r="AA4" i="56"/>
  <c r="V4" i="56"/>
  <c r="Z4" i="56"/>
  <c r="V17" i="56"/>
  <c r="M28" i="56"/>
  <c r="M38" i="56"/>
  <c r="AA38" i="56"/>
  <c r="I38" i="56"/>
  <c r="P38" i="45" s="1"/>
  <c r="AA83" i="56"/>
  <c r="Z83" i="56"/>
  <c r="M131" i="56"/>
  <c r="AA131" i="56"/>
  <c r="I131" i="56"/>
  <c r="P131" i="45" s="1"/>
  <c r="Z8" i="56"/>
  <c r="AA9" i="56"/>
  <c r="M9" i="56"/>
  <c r="V10" i="56"/>
  <c r="Z43" i="56"/>
  <c r="M56" i="56"/>
  <c r="I56" i="56"/>
  <c r="P56" i="45" s="1"/>
  <c r="AA56" i="56"/>
  <c r="AA147" i="56"/>
  <c r="M147" i="56"/>
  <c r="I147" i="56"/>
  <c r="P147" i="45" s="1"/>
  <c r="M149" i="56"/>
  <c r="I149" i="56"/>
  <c r="P149" i="45" s="1"/>
  <c r="V149" i="45" s="1"/>
  <c r="AA149" i="56"/>
  <c r="Z17" i="56"/>
  <c r="V25" i="56"/>
  <c r="V42" i="56"/>
  <c r="Z42" i="56"/>
  <c r="AA46" i="56"/>
  <c r="V52" i="56"/>
  <c r="AA52" i="56"/>
  <c r="M66" i="56"/>
  <c r="I66" i="56"/>
  <c r="P66" i="45" s="1"/>
  <c r="AA66" i="56"/>
  <c r="AA75" i="56"/>
  <c r="Z75" i="56"/>
  <c r="V83" i="56"/>
  <c r="AA96" i="56"/>
  <c r="Z96" i="56"/>
  <c r="Z25" i="56"/>
  <c r="Z52" i="56"/>
  <c r="M58" i="56"/>
  <c r="I58" i="56"/>
  <c r="P58" i="45" s="1"/>
  <c r="AA58" i="56"/>
  <c r="AA67" i="56"/>
  <c r="Z67" i="56"/>
  <c r="V75" i="56"/>
  <c r="M80" i="56"/>
  <c r="I80" i="56"/>
  <c r="P80" i="45" s="1"/>
  <c r="AA80" i="56"/>
  <c r="V96" i="56"/>
  <c r="AA11" i="56"/>
  <c r="M11" i="56"/>
  <c r="V19" i="56"/>
  <c r="AA19" i="56"/>
  <c r="Z19" i="56"/>
  <c r="M42" i="56"/>
  <c r="AA42" i="56"/>
  <c r="M82" i="56"/>
  <c r="I82" i="56"/>
  <c r="P82" i="45" s="1"/>
  <c r="AA82" i="56"/>
  <c r="AA89" i="56"/>
  <c r="M89" i="56"/>
  <c r="AA30" i="56"/>
  <c r="M30" i="56"/>
  <c r="I30" i="56"/>
  <c r="P30" i="45" s="1"/>
  <c r="AA49" i="56"/>
  <c r="Z49" i="56"/>
  <c r="M74" i="56"/>
  <c r="I74" i="56"/>
  <c r="P74" i="45" s="1"/>
  <c r="AA74" i="56"/>
  <c r="I89" i="56"/>
  <c r="P89" i="45" s="1"/>
  <c r="AA5" i="56"/>
  <c r="M5" i="56"/>
  <c r="V18" i="56"/>
  <c r="AA18" i="56"/>
  <c r="AA33" i="56"/>
  <c r="Z33" i="56"/>
  <c r="AA59" i="56"/>
  <c r="Z59" i="56"/>
  <c r="M72" i="56"/>
  <c r="I72" i="56"/>
  <c r="P72" i="45" s="1"/>
  <c r="AA72" i="56"/>
  <c r="I86" i="56"/>
  <c r="P86" i="45" s="1"/>
  <c r="M86" i="56"/>
  <c r="AA86" i="56"/>
  <c r="AY4" i="56"/>
  <c r="BC4" i="56" s="1"/>
  <c r="AW4" i="56"/>
  <c r="AQ5" i="56" s="1"/>
  <c r="I11" i="56"/>
  <c r="P11" i="45" s="1"/>
  <c r="V11" i="45" s="1"/>
  <c r="AA22" i="56"/>
  <c r="M22" i="56"/>
  <c r="I22" i="56"/>
  <c r="P22" i="45" s="1"/>
  <c r="AA27" i="56"/>
  <c r="Z27" i="56"/>
  <c r="V27" i="56"/>
  <c r="I28" i="56"/>
  <c r="P28" i="45" s="1"/>
  <c r="M32" i="56"/>
  <c r="AA32" i="56"/>
  <c r="AA55" i="56"/>
  <c r="Z55" i="56"/>
  <c r="V55" i="56"/>
  <c r="I32" i="56"/>
  <c r="P32" i="45" s="1"/>
  <c r="I42" i="56"/>
  <c r="P42" i="45" s="1"/>
  <c r="V42" i="45" s="1"/>
  <c r="Z46" i="56"/>
  <c r="I5" i="56"/>
  <c r="P5" i="45" s="1"/>
  <c r="AA7" i="56"/>
  <c r="M7" i="56"/>
  <c r="Z18" i="56"/>
  <c r="V26" i="56"/>
  <c r="AA26" i="56"/>
  <c r="V33" i="56"/>
  <c r="V36" i="56"/>
  <c r="AA36" i="56"/>
  <c r="AA39" i="56"/>
  <c r="Z39" i="56"/>
  <c r="V39" i="56"/>
  <c r="V43" i="56"/>
  <c r="M48" i="56"/>
  <c r="AA48" i="56"/>
  <c r="V59" i="56"/>
  <c r="M64" i="56"/>
  <c r="I64" i="56"/>
  <c r="P64" i="45" s="1"/>
  <c r="AA64" i="56"/>
  <c r="M85" i="56"/>
  <c r="AA85" i="56"/>
  <c r="I85" i="56"/>
  <c r="P85" i="45" s="1"/>
  <c r="M97" i="56"/>
  <c r="AA97" i="56"/>
  <c r="M123" i="56"/>
  <c r="AA123" i="56"/>
  <c r="I123" i="56"/>
  <c r="P123" i="45" s="1"/>
  <c r="M143" i="56"/>
  <c r="AA143" i="56"/>
  <c r="M157" i="56"/>
  <c r="I157" i="56"/>
  <c r="P157" i="45" s="1"/>
  <c r="V157" i="45" s="1"/>
  <c r="AA157" i="56"/>
  <c r="I170" i="56"/>
  <c r="P170" i="45" s="1"/>
  <c r="AA170" i="56"/>
  <c r="AA57" i="56"/>
  <c r="Z57" i="56"/>
  <c r="Z20" i="56"/>
  <c r="Z28" i="56"/>
  <c r="Z32" i="56"/>
  <c r="I44" i="56"/>
  <c r="P44" i="45" s="1"/>
  <c r="V45" i="56"/>
  <c r="Z48" i="56"/>
  <c r="V57" i="56"/>
  <c r="M62" i="56"/>
  <c r="I62" i="56"/>
  <c r="P62" i="45" s="1"/>
  <c r="M70" i="56"/>
  <c r="I70" i="56"/>
  <c r="P70" i="45" s="1"/>
  <c r="M78" i="56"/>
  <c r="I78" i="56"/>
  <c r="P78" i="45" s="1"/>
  <c r="V93" i="56"/>
  <c r="Z93" i="56"/>
  <c r="M107" i="56"/>
  <c r="AA107" i="56"/>
  <c r="I107" i="56"/>
  <c r="P107" i="45" s="1"/>
  <c r="M109" i="56"/>
  <c r="AA109" i="56"/>
  <c r="AA118" i="56"/>
  <c r="Z118" i="56"/>
  <c r="V170" i="56"/>
  <c r="Z170" i="56"/>
  <c r="M173" i="56"/>
  <c r="AA173" i="56"/>
  <c r="Z179" i="56"/>
  <c r="AA179" i="56"/>
  <c r="V179" i="56"/>
  <c r="AA360" i="56"/>
  <c r="V360" i="56"/>
  <c r="AA65" i="56"/>
  <c r="Z65" i="56"/>
  <c r="AA81" i="56"/>
  <c r="Z81" i="56"/>
  <c r="M117" i="56"/>
  <c r="AA117" i="56"/>
  <c r="AA126" i="56"/>
  <c r="Z126" i="56"/>
  <c r="AA189" i="56"/>
  <c r="Z189" i="56"/>
  <c r="Z45" i="56"/>
  <c r="AA63" i="56"/>
  <c r="Z63" i="56"/>
  <c r="AA71" i="56"/>
  <c r="Z71" i="56"/>
  <c r="AA79" i="56"/>
  <c r="Z79" i="56"/>
  <c r="I84" i="56"/>
  <c r="P84" i="45" s="1"/>
  <c r="AA84" i="56"/>
  <c r="M99" i="56"/>
  <c r="AA99" i="56"/>
  <c r="I99" i="56"/>
  <c r="P99" i="45" s="1"/>
  <c r="V99" i="45" s="1"/>
  <c r="M101" i="56"/>
  <c r="AA101" i="56"/>
  <c r="AA110" i="56"/>
  <c r="Z110" i="56"/>
  <c r="M125" i="56"/>
  <c r="AA125" i="56"/>
  <c r="AA73" i="56"/>
  <c r="Z73" i="56"/>
  <c r="M115" i="56"/>
  <c r="AA115" i="56"/>
  <c r="I115" i="56"/>
  <c r="P115" i="45" s="1"/>
  <c r="I174" i="56"/>
  <c r="P174" i="45" s="1"/>
  <c r="V174" i="45" s="1"/>
  <c r="M174" i="56"/>
  <c r="AA174" i="56"/>
  <c r="I6" i="56"/>
  <c r="P6" i="45" s="1"/>
  <c r="I8" i="56"/>
  <c r="P8" i="45" s="1"/>
  <c r="I10" i="56"/>
  <c r="P10" i="45" s="1"/>
  <c r="V10" i="45" s="1"/>
  <c r="I12" i="56"/>
  <c r="P12" i="45" s="1"/>
  <c r="Z14" i="56"/>
  <c r="Z22" i="56"/>
  <c r="Z30" i="56"/>
  <c r="I40" i="56"/>
  <c r="P40" i="45" s="1"/>
  <c r="V41" i="56"/>
  <c r="Z44" i="56"/>
  <c r="AA53" i="56"/>
  <c r="Z53" i="56"/>
  <c r="M54" i="56"/>
  <c r="I54" i="56"/>
  <c r="P54" i="45" s="1"/>
  <c r="M60" i="56"/>
  <c r="I60" i="56"/>
  <c r="P60" i="45" s="1"/>
  <c r="V60" i="45" s="1"/>
  <c r="V63" i="56"/>
  <c r="M68" i="56"/>
  <c r="I68" i="56"/>
  <c r="P68" i="45" s="1"/>
  <c r="V71" i="56"/>
  <c r="M76" i="56"/>
  <c r="I76" i="56"/>
  <c r="P76" i="45" s="1"/>
  <c r="V79" i="56"/>
  <c r="M84" i="56"/>
  <c r="I101" i="56"/>
  <c r="P101" i="45" s="1"/>
  <c r="AA102" i="56"/>
  <c r="Z102" i="56"/>
  <c r="V110" i="56"/>
  <c r="V120" i="56"/>
  <c r="V159" i="56"/>
  <c r="I180" i="56"/>
  <c r="P180" i="45" s="1"/>
  <c r="V180" i="45" s="1"/>
  <c r="AA180" i="56"/>
  <c r="Z183" i="56"/>
  <c r="AA183" i="56"/>
  <c r="V183" i="56"/>
  <c r="M133" i="56"/>
  <c r="AA133" i="56"/>
  <c r="AA95" i="56"/>
  <c r="M95" i="56"/>
  <c r="I125" i="56"/>
  <c r="P125" i="45" s="1"/>
  <c r="AA134" i="56"/>
  <c r="Z134" i="56"/>
  <c r="I143" i="56"/>
  <c r="P143" i="45" s="1"/>
  <c r="I166" i="56"/>
  <c r="P166" i="45" s="1"/>
  <c r="AA166" i="56"/>
  <c r="M170" i="56"/>
  <c r="Z41" i="56"/>
  <c r="AA44" i="56"/>
  <c r="I46" i="56"/>
  <c r="P46" i="45" s="1"/>
  <c r="V46" i="45" s="1"/>
  <c r="AA61" i="56"/>
  <c r="Z61" i="56"/>
  <c r="AA69" i="56"/>
  <c r="Z69" i="56"/>
  <c r="AA77" i="56"/>
  <c r="Z77" i="56"/>
  <c r="M87" i="56"/>
  <c r="I87" i="56"/>
  <c r="P87" i="45" s="1"/>
  <c r="V102" i="56"/>
  <c r="V112" i="56"/>
  <c r="Z120" i="56"/>
  <c r="M141" i="56"/>
  <c r="I141" i="56"/>
  <c r="P141" i="45" s="1"/>
  <c r="AA141" i="56"/>
  <c r="AA145" i="56"/>
  <c r="Z145" i="56"/>
  <c r="M148" i="56"/>
  <c r="AA148" i="56"/>
  <c r="M156" i="56"/>
  <c r="I156" i="56"/>
  <c r="P156" i="45" s="1"/>
  <c r="Z159" i="56"/>
  <c r="I162" i="56"/>
  <c r="P162" i="45" s="1"/>
  <c r="M180" i="56"/>
  <c r="AA210" i="56"/>
  <c r="I210" i="56"/>
  <c r="P210" i="45" s="1"/>
  <c r="V210" i="45" s="1"/>
  <c r="M210" i="56"/>
  <c r="V87" i="56"/>
  <c r="V91" i="56"/>
  <c r="Z91" i="56"/>
  <c r="AA92" i="56"/>
  <c r="V98" i="56"/>
  <c r="V106" i="56"/>
  <c r="V114" i="56"/>
  <c r="V122" i="56"/>
  <c r="V130" i="56"/>
  <c r="V140" i="56"/>
  <c r="Z142" i="56"/>
  <c r="I154" i="56"/>
  <c r="P154" i="45" s="1"/>
  <c r="M155" i="56"/>
  <c r="AA193" i="56"/>
  <c r="Z193" i="56"/>
  <c r="V193" i="56"/>
  <c r="V89" i="56"/>
  <c r="Z89" i="56"/>
  <c r="V97" i="56"/>
  <c r="Z97" i="56"/>
  <c r="AA153" i="56"/>
  <c r="Z153" i="56"/>
  <c r="M204" i="56"/>
  <c r="I204" i="56"/>
  <c r="P204" i="45" s="1"/>
  <c r="V204" i="45" s="1"/>
  <c r="AA204" i="56"/>
  <c r="V84" i="56"/>
  <c r="I91" i="56"/>
  <c r="P91" i="45" s="1"/>
  <c r="V91" i="45" s="1"/>
  <c r="V92" i="56"/>
  <c r="V95" i="56"/>
  <c r="Z95" i="56"/>
  <c r="V100" i="56"/>
  <c r="V108" i="56"/>
  <c r="V116" i="56"/>
  <c r="V124" i="56"/>
  <c r="M165" i="56"/>
  <c r="I165" i="56"/>
  <c r="P165" i="45" s="1"/>
  <c r="V174" i="56"/>
  <c r="Z100" i="56"/>
  <c r="Z108" i="56"/>
  <c r="Z116" i="56"/>
  <c r="Z124" i="56"/>
  <c r="Z132" i="56"/>
  <c r="I137" i="56"/>
  <c r="P137" i="45" s="1"/>
  <c r="V142" i="56"/>
  <c r="Z144" i="56"/>
  <c r="I155" i="56"/>
  <c r="P155" i="45" s="1"/>
  <c r="AA161" i="56"/>
  <c r="Z161" i="56"/>
  <c r="I164" i="56"/>
  <c r="P164" i="45" s="1"/>
  <c r="AA169" i="56"/>
  <c r="M169" i="56"/>
  <c r="I182" i="56"/>
  <c r="P182" i="45" s="1"/>
  <c r="AA182" i="56"/>
  <c r="M182" i="56"/>
  <c r="Z213" i="56"/>
  <c r="V213" i="56"/>
  <c r="AA225" i="56"/>
  <c r="Z225" i="56"/>
  <c r="V225" i="56"/>
  <c r="Z99" i="56"/>
  <c r="Z101" i="56"/>
  <c r="Z103" i="56"/>
  <c r="Z105" i="56"/>
  <c r="Z107" i="56"/>
  <c r="Z109" i="56"/>
  <c r="Z111" i="56"/>
  <c r="Z113" i="56"/>
  <c r="Z115" i="56"/>
  <c r="Z117" i="56"/>
  <c r="Z119" i="56"/>
  <c r="Z121" i="56"/>
  <c r="Z123" i="56"/>
  <c r="Z125" i="56"/>
  <c r="Z127" i="56"/>
  <c r="Z129" i="56"/>
  <c r="Z131" i="56"/>
  <c r="Z133" i="56"/>
  <c r="Z135" i="56"/>
  <c r="AA167" i="56"/>
  <c r="M178" i="56"/>
  <c r="Z209" i="56"/>
  <c r="V209" i="56"/>
  <c r="M198" i="56"/>
  <c r="I198" i="56"/>
  <c r="P198" i="45" s="1"/>
  <c r="V198" i="45" s="1"/>
  <c r="AA198" i="56"/>
  <c r="V147" i="56"/>
  <c r="I150" i="56"/>
  <c r="P150" i="45" s="1"/>
  <c r="V155" i="56"/>
  <c r="I158" i="56"/>
  <c r="P158" i="45" s="1"/>
  <c r="V163" i="56"/>
  <c r="V166" i="56"/>
  <c r="Z169" i="56"/>
  <c r="V169" i="56"/>
  <c r="M172" i="56"/>
  <c r="V173" i="56"/>
  <c r="V177" i="56"/>
  <c r="Z181" i="56"/>
  <c r="AA181" i="56"/>
  <c r="M184" i="56"/>
  <c r="I184" i="56"/>
  <c r="P184" i="45" s="1"/>
  <c r="AA184" i="56"/>
  <c r="Z243" i="56"/>
  <c r="AA177" i="56"/>
  <c r="V184" i="56"/>
  <c r="Z184" i="56"/>
  <c r="AA185" i="56"/>
  <c r="Z185" i="56"/>
  <c r="V185" i="56"/>
  <c r="M188" i="56"/>
  <c r="I188" i="56"/>
  <c r="P188" i="45" s="1"/>
  <c r="V188" i="45" s="1"/>
  <c r="AA188" i="56"/>
  <c r="AA199" i="56"/>
  <c r="Z199" i="56"/>
  <c r="M186" i="56"/>
  <c r="I186" i="56"/>
  <c r="P186" i="45" s="1"/>
  <c r="AA187" i="56"/>
  <c r="Z187" i="56"/>
  <c r="V187" i="56"/>
  <c r="M196" i="56"/>
  <c r="I196" i="56"/>
  <c r="P196" i="45" s="1"/>
  <c r="V196" i="45" s="1"/>
  <c r="I203" i="56"/>
  <c r="P203" i="45" s="1"/>
  <c r="V203" i="45" s="1"/>
  <c r="AA209" i="56"/>
  <c r="AA231" i="56"/>
  <c r="Z231" i="56"/>
  <c r="V231" i="56"/>
  <c r="M247" i="56"/>
  <c r="I247" i="56"/>
  <c r="P247" i="45" s="1"/>
  <c r="AA247" i="56"/>
  <c r="AA256" i="56"/>
  <c r="Z256" i="56"/>
  <c r="AA269" i="56"/>
  <c r="M269" i="56"/>
  <c r="I269" i="56"/>
  <c r="P269" i="45" s="1"/>
  <c r="M190" i="56"/>
  <c r="I190" i="56"/>
  <c r="P190" i="45" s="1"/>
  <c r="AA191" i="56"/>
  <c r="Z191" i="56"/>
  <c r="M194" i="56"/>
  <c r="I194" i="56"/>
  <c r="P194" i="45" s="1"/>
  <c r="V194" i="45" s="1"/>
  <c r="AA195" i="56"/>
  <c r="Z195" i="56"/>
  <c r="V195" i="56"/>
  <c r="Z211" i="56"/>
  <c r="AA211" i="56"/>
  <c r="AA201" i="56"/>
  <c r="Z201" i="56"/>
  <c r="AA197" i="56"/>
  <c r="Z197" i="56"/>
  <c r="M213" i="56"/>
  <c r="AA213" i="56"/>
  <c r="Z280" i="56"/>
  <c r="AA280" i="56"/>
  <c r="V280" i="56"/>
  <c r="M192" i="56"/>
  <c r="I192" i="56"/>
  <c r="P192" i="45" s="1"/>
  <c r="M200" i="56"/>
  <c r="I200" i="56"/>
  <c r="P200" i="45" s="1"/>
  <c r="AA212" i="56"/>
  <c r="M212" i="56"/>
  <c r="I212" i="56"/>
  <c r="P212" i="45" s="1"/>
  <c r="V212" i="45" s="1"/>
  <c r="I232" i="56"/>
  <c r="P232" i="45" s="1"/>
  <c r="V232" i="45" s="1"/>
  <c r="M234" i="56"/>
  <c r="Z273" i="56"/>
  <c r="AA275" i="56"/>
  <c r="M275" i="56"/>
  <c r="I275" i="56"/>
  <c r="P275" i="45" s="1"/>
  <c r="V299" i="56"/>
  <c r="AA299" i="56"/>
  <c r="Z299" i="56"/>
  <c r="AA221" i="56"/>
  <c r="Z221" i="56"/>
  <c r="V221" i="56"/>
  <c r="AA222" i="56"/>
  <c r="M222" i="56"/>
  <c r="I222" i="56"/>
  <c r="P222" i="45" s="1"/>
  <c r="V222" i="45" s="1"/>
  <c r="AA252" i="56"/>
  <c r="Z252" i="56"/>
  <c r="V252" i="56"/>
  <c r="AA277" i="56"/>
  <c r="M277" i="56"/>
  <c r="I277" i="56"/>
  <c r="P277" i="45" s="1"/>
  <c r="M297" i="56"/>
  <c r="AA297" i="56"/>
  <c r="AA274" i="56"/>
  <c r="Z274" i="56"/>
  <c r="V274" i="56"/>
  <c r="M282" i="56"/>
  <c r="I282" i="56"/>
  <c r="P282" i="45" s="1"/>
  <c r="V282" i="45" s="1"/>
  <c r="AA282" i="56"/>
  <c r="AA229" i="56"/>
  <c r="Z229" i="56"/>
  <c r="I234" i="56"/>
  <c r="P234" i="45" s="1"/>
  <c r="V259" i="56"/>
  <c r="Z259" i="56"/>
  <c r="Z282" i="56"/>
  <c r="V282" i="56"/>
  <c r="AA207" i="56"/>
  <c r="AA236" i="56"/>
  <c r="Z236" i="56"/>
  <c r="V236" i="56"/>
  <c r="V255" i="56"/>
  <c r="AA255" i="56"/>
  <c r="Z255" i="56"/>
  <c r="AA266" i="56"/>
  <c r="Z266" i="56"/>
  <c r="M290" i="56"/>
  <c r="AA290" i="56"/>
  <c r="I290" i="56"/>
  <c r="P290" i="45" s="1"/>
  <c r="V290" i="45" s="1"/>
  <c r="M239" i="56"/>
  <c r="I239" i="56"/>
  <c r="P239" i="45" s="1"/>
  <c r="V239" i="45" s="1"/>
  <c r="AA287" i="56"/>
  <c r="M287" i="56"/>
  <c r="I287" i="56"/>
  <c r="P287" i="45" s="1"/>
  <c r="V287" i="45" s="1"/>
  <c r="V203" i="56"/>
  <c r="I206" i="56"/>
  <c r="P206" i="45" s="1"/>
  <c r="V219" i="56"/>
  <c r="I220" i="56"/>
  <c r="P220" i="45" s="1"/>
  <c r="V235" i="56"/>
  <c r="Z241" i="56"/>
  <c r="Z251" i="56"/>
  <c r="AA259" i="56"/>
  <c r="V267" i="56"/>
  <c r="Z267" i="56"/>
  <c r="I211" i="56"/>
  <c r="P211" i="45" s="1"/>
  <c r="I214" i="56"/>
  <c r="P214" i="45" s="1"/>
  <c r="M220" i="56"/>
  <c r="M226" i="56"/>
  <c r="I228" i="56"/>
  <c r="P228" i="45" s="1"/>
  <c r="V228" i="45" s="1"/>
  <c r="I237" i="56"/>
  <c r="P237" i="45" s="1"/>
  <c r="AA239" i="56"/>
  <c r="AA241" i="56"/>
  <c r="AA243" i="56"/>
  <c r="AA244" i="56"/>
  <c r="Z244" i="56"/>
  <c r="V244" i="56"/>
  <c r="I259" i="56"/>
  <c r="P259" i="45" s="1"/>
  <c r="AA341" i="56"/>
  <c r="M341" i="56"/>
  <c r="I341" i="56"/>
  <c r="P341" i="45" s="1"/>
  <c r="AA267" i="56"/>
  <c r="V275" i="56"/>
  <c r="Z275" i="56"/>
  <c r="M292" i="56"/>
  <c r="I292" i="56"/>
  <c r="P292" i="45" s="1"/>
  <c r="AA292" i="56"/>
  <c r="AA300" i="56"/>
  <c r="M300" i="56"/>
  <c r="I300" i="56"/>
  <c r="P300" i="45" s="1"/>
  <c r="Z239" i="56"/>
  <c r="Z247" i="56"/>
  <c r="AA258" i="56"/>
  <c r="AA263" i="56"/>
  <c r="M267" i="56"/>
  <c r="M273" i="56"/>
  <c r="V278" i="56"/>
  <c r="V333" i="56"/>
  <c r="AA333" i="56"/>
  <c r="Z333" i="56"/>
  <c r="V337" i="56"/>
  <c r="AA337" i="56"/>
  <c r="Z302" i="56"/>
  <c r="V302" i="56"/>
  <c r="I314" i="56"/>
  <c r="P314" i="45" s="1"/>
  <c r="AA314" i="56"/>
  <c r="M314" i="56"/>
  <c r="AA339" i="56"/>
  <c r="M339" i="56"/>
  <c r="I339" i="56"/>
  <c r="P339" i="45" s="1"/>
  <c r="I352" i="56"/>
  <c r="P352" i="45" s="1"/>
  <c r="V352" i="45" s="1"/>
  <c r="AA352" i="56"/>
  <c r="M284" i="56"/>
  <c r="AA284" i="56"/>
  <c r="M307" i="56"/>
  <c r="I307" i="56"/>
  <c r="P307" i="45" s="1"/>
  <c r="AA307" i="56"/>
  <c r="M325" i="56"/>
  <c r="I325" i="56"/>
  <c r="P325" i="45" s="1"/>
  <c r="AA325" i="56"/>
  <c r="AA279" i="56"/>
  <c r="M279" i="56"/>
  <c r="AA283" i="56"/>
  <c r="I283" i="56"/>
  <c r="P283" i="45" s="1"/>
  <c r="V283" i="45" s="1"/>
  <c r="AA293" i="56"/>
  <c r="M293" i="56"/>
  <c r="V313" i="56"/>
  <c r="V325" i="56"/>
  <c r="Z325" i="56"/>
  <c r="I278" i="56"/>
  <c r="P278" i="45" s="1"/>
  <c r="V278" i="45" s="1"/>
  <c r="I279" i="56"/>
  <c r="P279" i="45" s="1"/>
  <c r="M280" i="56"/>
  <c r="I280" i="56"/>
  <c r="P280" i="45" s="1"/>
  <c r="V280" i="45" s="1"/>
  <c r="I281" i="56"/>
  <c r="P281" i="45" s="1"/>
  <c r="M283" i="56"/>
  <c r="I293" i="56"/>
  <c r="P293" i="45" s="1"/>
  <c r="AA313" i="56"/>
  <c r="AA288" i="56"/>
  <c r="AA298" i="56"/>
  <c r="I312" i="56"/>
  <c r="P312" i="45" s="1"/>
  <c r="AA312" i="56"/>
  <c r="I353" i="56"/>
  <c r="P353" i="45" s="1"/>
  <c r="V353" i="45" s="1"/>
  <c r="AA353" i="56"/>
  <c r="M301" i="56"/>
  <c r="AA301" i="56"/>
  <c r="AA304" i="56"/>
  <c r="I304" i="56"/>
  <c r="P304" i="45" s="1"/>
  <c r="M315" i="56"/>
  <c r="AA315" i="56"/>
  <c r="M317" i="56"/>
  <c r="AA317" i="56"/>
  <c r="I301" i="56"/>
  <c r="P301" i="45" s="1"/>
  <c r="V301" i="45" s="1"/>
  <c r="AA302" i="56"/>
  <c r="M302" i="56"/>
  <c r="M303" i="56"/>
  <c r="I303" i="56"/>
  <c r="P303" i="45" s="1"/>
  <c r="M304" i="56"/>
  <c r="V310" i="56"/>
  <c r="Z312" i="56"/>
  <c r="V312" i="56"/>
  <c r="I315" i="56"/>
  <c r="P315" i="45" s="1"/>
  <c r="V315" i="45" s="1"/>
  <c r="I317" i="56"/>
  <c r="P317" i="45" s="1"/>
  <c r="I329" i="56"/>
  <c r="P329" i="45" s="1"/>
  <c r="I302" i="56"/>
  <c r="P302" i="45" s="1"/>
  <c r="V302" i="45" s="1"/>
  <c r="Z303" i="56"/>
  <c r="V303" i="56"/>
  <c r="Z327" i="56"/>
  <c r="M329" i="56"/>
  <c r="V364" i="56"/>
  <c r="AA295" i="56"/>
  <c r="AA306" i="56"/>
  <c r="I356" i="56"/>
  <c r="P356" i="45" s="1"/>
  <c r="V356" i="45" s="1"/>
  <c r="AA356" i="56"/>
  <c r="I359" i="56"/>
  <c r="P359" i="45" s="1"/>
  <c r="V359" i="45" s="1"/>
  <c r="AA359" i="56"/>
  <c r="I308" i="56"/>
  <c r="P308" i="45" s="1"/>
  <c r="V308" i="45" s="1"/>
  <c r="AA310" i="56"/>
  <c r="V314" i="56"/>
  <c r="Z320" i="56"/>
  <c r="I321" i="56"/>
  <c r="P321" i="45" s="1"/>
  <c r="V321" i="45" s="1"/>
  <c r="M323" i="56"/>
  <c r="I331" i="56"/>
  <c r="P331" i="45" s="1"/>
  <c r="Z341" i="56"/>
  <c r="V341" i="56"/>
  <c r="I348" i="56"/>
  <c r="P348" i="45" s="1"/>
  <c r="V348" i="45" s="1"/>
  <c r="AA348" i="56"/>
  <c r="AA296" i="56"/>
  <c r="M308" i="56"/>
  <c r="I309" i="56"/>
  <c r="P309" i="45" s="1"/>
  <c r="I310" i="56"/>
  <c r="P310" i="45" s="1"/>
  <c r="V311" i="56"/>
  <c r="I313" i="56"/>
  <c r="P313" i="45" s="1"/>
  <c r="V313" i="45" s="1"/>
  <c r="V318" i="56"/>
  <c r="AA319" i="56"/>
  <c r="AA320" i="56"/>
  <c r="V323" i="56"/>
  <c r="Z323" i="56"/>
  <c r="AA327" i="56"/>
  <c r="AA328" i="56"/>
  <c r="Z328" i="56"/>
  <c r="V328" i="56"/>
  <c r="M331" i="56"/>
  <c r="I358" i="56"/>
  <c r="P358" i="45" s="1"/>
  <c r="V358" i="45" s="1"/>
  <c r="AA358" i="56"/>
  <c r="I357" i="56"/>
  <c r="P357" i="45" s="1"/>
  <c r="V357" i="45" s="1"/>
  <c r="AA357" i="56"/>
  <c r="I345" i="56"/>
  <c r="P345" i="45" s="1"/>
  <c r="V345" i="45" s="1"/>
  <c r="AA345" i="56"/>
  <c r="I349" i="56"/>
  <c r="P349" i="45" s="1"/>
  <c r="V349" i="45" s="1"/>
  <c r="AA349" i="56"/>
  <c r="V330" i="56"/>
  <c r="AA342" i="56"/>
  <c r="AE4" i="54"/>
  <c r="AF4" i="54" s="1"/>
  <c r="AG4" i="54" s="1"/>
  <c r="AH4" i="54" s="1"/>
  <c r="M32" i="54"/>
  <c r="AA32" i="54"/>
  <c r="Z11" i="54"/>
  <c r="M87" i="54"/>
  <c r="M18" i="54"/>
  <c r="AA18" i="54"/>
  <c r="M34" i="54"/>
  <c r="AA34" i="54"/>
  <c r="AA71" i="54"/>
  <c r="M71" i="54"/>
  <c r="Z173" i="54"/>
  <c r="V173" i="54"/>
  <c r="AA7" i="54"/>
  <c r="M12" i="54"/>
  <c r="AA15" i="54"/>
  <c r="M17" i="54"/>
  <c r="AA26" i="54"/>
  <c r="V29" i="54"/>
  <c r="Z31" i="54"/>
  <c r="V31" i="54"/>
  <c r="M33" i="54"/>
  <c r="AA42" i="54"/>
  <c r="M46" i="54"/>
  <c r="AA46" i="54"/>
  <c r="M62" i="54"/>
  <c r="AA62" i="54"/>
  <c r="M74" i="54"/>
  <c r="I74" i="54"/>
  <c r="O74" i="45" s="1"/>
  <c r="V74" i="45" s="1"/>
  <c r="M104" i="54"/>
  <c r="Z126" i="54"/>
  <c r="V126" i="54"/>
  <c r="I160" i="54"/>
  <c r="O160" i="45" s="1"/>
  <c r="V160" i="45" s="1"/>
  <c r="M160" i="54"/>
  <c r="AA160" i="54"/>
  <c r="M181" i="54"/>
  <c r="I181" i="54"/>
  <c r="O181" i="45" s="1"/>
  <c r="V181" i="45" s="1"/>
  <c r="AA181" i="54"/>
  <c r="I191" i="54"/>
  <c r="O191" i="45" s="1"/>
  <c r="V191" i="45" s="1"/>
  <c r="M191" i="54"/>
  <c r="AA191" i="54"/>
  <c r="M230" i="54"/>
  <c r="I230" i="54"/>
  <c r="O230" i="45" s="1"/>
  <c r="V230" i="45" s="1"/>
  <c r="AA230" i="54"/>
  <c r="AA19" i="54"/>
  <c r="M19" i="54"/>
  <c r="V11" i="54"/>
  <c r="AW4" i="54"/>
  <c r="AQ5" i="54" s="1"/>
  <c r="Z28" i="54"/>
  <c r="AA106" i="54"/>
  <c r="M106" i="54"/>
  <c r="Z112" i="54"/>
  <c r="V112" i="54"/>
  <c r="V158" i="54"/>
  <c r="I6" i="54"/>
  <c r="O6" i="45" s="1"/>
  <c r="Z9" i="54"/>
  <c r="I14" i="54"/>
  <c r="O14" i="45" s="1"/>
  <c r="I18" i="54"/>
  <c r="O18" i="45" s="1"/>
  <c r="V18" i="45" s="1"/>
  <c r="V27" i="54"/>
  <c r="I34" i="54"/>
  <c r="O34" i="45" s="1"/>
  <c r="V34" i="45" s="1"/>
  <c r="V43" i="54"/>
  <c r="M52" i="54"/>
  <c r="AA52" i="54"/>
  <c r="V57" i="54"/>
  <c r="M59" i="54"/>
  <c r="I71" i="54"/>
  <c r="O71" i="45" s="1"/>
  <c r="I75" i="54"/>
  <c r="O75" i="45" s="1"/>
  <c r="AA77" i="54"/>
  <c r="M77" i="54"/>
  <c r="I77" i="54"/>
  <c r="O77" i="45" s="1"/>
  <c r="I83" i="54"/>
  <c r="O83" i="45" s="1"/>
  <c r="I93" i="54"/>
  <c r="O93" i="45" s="1"/>
  <c r="V93" i="45" s="1"/>
  <c r="M93" i="54"/>
  <c r="AA93" i="54"/>
  <c r="M94" i="54"/>
  <c r="I94" i="54"/>
  <c r="O94" i="45" s="1"/>
  <c r="AA94" i="54"/>
  <c r="I106" i="54"/>
  <c r="O106" i="45" s="1"/>
  <c r="I115" i="54"/>
  <c r="O115" i="45" s="1"/>
  <c r="V115" i="45" s="1"/>
  <c r="M115" i="54"/>
  <c r="AA115" i="54"/>
  <c r="Z128" i="54"/>
  <c r="V128" i="54"/>
  <c r="M30" i="54"/>
  <c r="AA30" i="54"/>
  <c r="AA35" i="54"/>
  <c r="M35" i="54"/>
  <c r="V28" i="54"/>
  <c r="I35" i="54"/>
  <c r="O35" i="45" s="1"/>
  <c r="V35" i="45" s="1"/>
  <c r="I32" i="54"/>
  <c r="O32" i="45" s="1"/>
  <c r="V32" i="45" s="1"/>
  <c r="AY4" i="54"/>
  <c r="BC4" i="54" s="1"/>
  <c r="Z32" i="54"/>
  <c r="V32" i="54"/>
  <c r="AA61" i="54"/>
  <c r="M61" i="54"/>
  <c r="I61" i="54"/>
  <c r="O61" i="45" s="1"/>
  <c r="I138" i="54"/>
  <c r="O138" i="45" s="1"/>
  <c r="V138" i="45" s="1"/>
  <c r="M138" i="54"/>
  <c r="AA138" i="54"/>
  <c r="M6" i="54"/>
  <c r="AA9" i="54"/>
  <c r="M14" i="54"/>
  <c r="M56" i="54"/>
  <c r="AA56" i="54"/>
  <c r="Z59" i="54"/>
  <c r="V59" i="54"/>
  <c r="M68" i="54"/>
  <c r="AA68" i="54"/>
  <c r="V73" i="54"/>
  <c r="M75" i="54"/>
  <c r="M83" i="54"/>
  <c r="AA122" i="54"/>
  <c r="M122" i="54"/>
  <c r="I122" i="54"/>
  <c r="O122" i="45" s="1"/>
  <c r="V122" i="45" s="1"/>
  <c r="Z136" i="54"/>
  <c r="V136" i="54"/>
  <c r="I142" i="54"/>
  <c r="O142" i="45" s="1"/>
  <c r="V142" i="45" s="1"/>
  <c r="M142" i="54"/>
  <c r="AA142" i="54"/>
  <c r="V177" i="54"/>
  <c r="Z177" i="54"/>
  <c r="AA195" i="54"/>
  <c r="Z195" i="54"/>
  <c r="V195" i="54"/>
  <c r="AA214" i="54"/>
  <c r="M214" i="54"/>
  <c r="I214" i="54"/>
  <c r="O214" i="45" s="1"/>
  <c r="V214" i="45" s="1"/>
  <c r="I220" i="54"/>
  <c r="O220" i="45" s="1"/>
  <c r="V220" i="45" s="1"/>
  <c r="AA220" i="54"/>
  <c r="V277" i="54"/>
  <c r="AA277" i="54"/>
  <c r="Z277" i="54"/>
  <c r="I117" i="54"/>
  <c r="O117" i="45" s="1"/>
  <c r="M117" i="54"/>
  <c r="AA117" i="54"/>
  <c r="Z160" i="54"/>
  <c r="V160" i="54"/>
  <c r="M16" i="54"/>
  <c r="AA16" i="54"/>
  <c r="I87" i="54"/>
  <c r="O87" i="45" s="1"/>
  <c r="V87" i="45" s="1"/>
  <c r="Z117" i="54"/>
  <c r="V117" i="54"/>
  <c r="AA120" i="54"/>
  <c r="M120" i="54"/>
  <c r="I120" i="54"/>
  <c r="O120" i="45" s="1"/>
  <c r="I158" i="54"/>
  <c r="O158" i="45" s="1"/>
  <c r="V158" i="45" s="1"/>
  <c r="M158" i="54"/>
  <c r="AA158" i="54"/>
  <c r="M218" i="54"/>
  <c r="AA218" i="54"/>
  <c r="I218" i="54"/>
  <c r="O218" i="45" s="1"/>
  <c r="V218" i="45" s="1"/>
  <c r="I8" i="54"/>
  <c r="O8" i="45" s="1"/>
  <c r="AA55" i="54"/>
  <c r="M55" i="54"/>
  <c r="AA188" i="54"/>
  <c r="M188" i="54"/>
  <c r="M8" i="54"/>
  <c r="Z16" i="54"/>
  <c r="V16" i="54"/>
  <c r="AA21" i="54"/>
  <c r="M21" i="54"/>
  <c r="I21" i="54"/>
  <c r="O21" i="45" s="1"/>
  <c r="V21" i="45" s="1"/>
  <c r="V30" i="54"/>
  <c r="AA37" i="54"/>
  <c r="M37" i="54"/>
  <c r="I37" i="54"/>
  <c r="O37" i="45" s="1"/>
  <c r="AA45" i="54"/>
  <c r="M45" i="54"/>
  <c r="I45" i="54"/>
  <c r="O45" i="45" s="1"/>
  <c r="V45" i="45" s="1"/>
  <c r="I55" i="54"/>
  <c r="O55" i="45" s="1"/>
  <c r="I59" i="54"/>
  <c r="O59" i="45" s="1"/>
  <c r="V59" i="45" s="1"/>
  <c r="AA186" i="54"/>
  <c r="M186" i="54"/>
  <c r="I186" i="54"/>
  <c r="O186" i="45" s="1"/>
  <c r="V186" i="45" s="1"/>
  <c r="M4" i="54"/>
  <c r="I4" i="54"/>
  <c r="O4" i="45" s="1"/>
  <c r="V4" i="45" s="1"/>
  <c r="I12" i="54"/>
  <c r="O12" i="45" s="1"/>
  <c r="I17" i="54"/>
  <c r="O17" i="45" s="1"/>
  <c r="V17" i="45" s="1"/>
  <c r="M20" i="54"/>
  <c r="I20" i="54"/>
  <c r="O20" i="45" s="1"/>
  <c r="M31" i="54"/>
  <c r="I33" i="54"/>
  <c r="O33" i="45" s="1"/>
  <c r="V33" i="45" s="1"/>
  <c r="M36" i="54"/>
  <c r="I36" i="54"/>
  <c r="O36" i="45" s="1"/>
  <c r="I56" i="54"/>
  <c r="O56" i="45" s="1"/>
  <c r="V56" i="45" s="1"/>
  <c r="M58" i="54"/>
  <c r="I58" i="54"/>
  <c r="O58" i="45" s="1"/>
  <c r="I68" i="54"/>
  <c r="O68" i="45" s="1"/>
  <c r="V69" i="54"/>
  <c r="M72" i="54"/>
  <c r="AA72" i="54"/>
  <c r="Z75" i="54"/>
  <c r="V75" i="54"/>
  <c r="I104" i="54"/>
  <c r="O104" i="45" s="1"/>
  <c r="V115" i="54"/>
  <c r="I131" i="54"/>
  <c r="O131" i="45" s="1"/>
  <c r="M131" i="54"/>
  <c r="AA131" i="54"/>
  <c r="AA157" i="54"/>
  <c r="M157" i="54"/>
  <c r="M220" i="54"/>
  <c r="M84" i="54"/>
  <c r="I84" i="54"/>
  <c r="O84" i="45" s="1"/>
  <c r="I107" i="54"/>
  <c r="O107" i="45" s="1"/>
  <c r="V107" i="45" s="1"/>
  <c r="M107" i="54"/>
  <c r="AA107" i="54"/>
  <c r="AA133" i="54"/>
  <c r="Z133" i="54"/>
  <c r="V133" i="54"/>
  <c r="AA141" i="54"/>
  <c r="M141" i="54"/>
  <c r="M5" i="54"/>
  <c r="M7" i="54"/>
  <c r="M9" i="54"/>
  <c r="M11" i="54"/>
  <c r="M13" i="54"/>
  <c r="M15" i="54"/>
  <c r="Z19" i="54"/>
  <c r="Z20" i="54"/>
  <c r="AA29" i="54"/>
  <c r="Z35" i="54"/>
  <c r="Z36" i="54"/>
  <c r="AA53" i="54"/>
  <c r="Z55" i="54"/>
  <c r="AA69" i="54"/>
  <c r="Z71" i="54"/>
  <c r="M78" i="54"/>
  <c r="I78" i="54"/>
  <c r="O78" i="45" s="1"/>
  <c r="M82" i="54"/>
  <c r="I82" i="54"/>
  <c r="O82" i="45" s="1"/>
  <c r="AA84" i="54"/>
  <c r="M86" i="54"/>
  <c r="I86" i="54"/>
  <c r="O86" i="45" s="1"/>
  <c r="M90" i="54"/>
  <c r="Z97" i="54"/>
  <c r="AA128" i="54"/>
  <c r="AA130" i="54"/>
  <c r="M130" i="54"/>
  <c r="I154" i="54"/>
  <c r="O154" i="45" s="1"/>
  <c r="V154" i="45" s="1"/>
  <c r="M154" i="54"/>
  <c r="Z166" i="54"/>
  <c r="Z178" i="54"/>
  <c r="V178" i="54"/>
  <c r="AA178" i="54"/>
  <c r="AA216" i="54"/>
  <c r="M216" i="54"/>
  <c r="I216" i="54"/>
  <c r="O216" i="45" s="1"/>
  <c r="V216" i="45" s="1"/>
  <c r="V290" i="54"/>
  <c r="Z290" i="54"/>
  <c r="I109" i="54"/>
  <c r="O109" i="45" s="1"/>
  <c r="M109" i="54"/>
  <c r="AA109" i="54"/>
  <c r="Z137" i="54"/>
  <c r="V137" i="54"/>
  <c r="V79" i="54"/>
  <c r="V83" i="54"/>
  <c r="V87" i="54"/>
  <c r="I103" i="54"/>
  <c r="O103" i="45" s="1"/>
  <c r="V103" i="45" s="1"/>
  <c r="AA103" i="54"/>
  <c r="Z109" i="54"/>
  <c r="V109" i="54"/>
  <c r="V131" i="54"/>
  <c r="I141" i="54"/>
  <c r="O141" i="45" s="1"/>
  <c r="V141" i="45" s="1"/>
  <c r="V142" i="54"/>
  <c r="I146" i="54"/>
  <c r="O146" i="45" s="1"/>
  <c r="V146" i="45" s="1"/>
  <c r="M146" i="54"/>
  <c r="Z168" i="54"/>
  <c r="V168" i="54"/>
  <c r="V183" i="54"/>
  <c r="AA183" i="54"/>
  <c r="I215" i="54"/>
  <c r="O215" i="45" s="1"/>
  <c r="V215" i="45" s="1"/>
  <c r="AA215" i="54"/>
  <c r="I217" i="54"/>
  <c r="O217" i="45" s="1"/>
  <c r="V217" i="45" s="1"/>
  <c r="AA217" i="54"/>
  <c r="M88" i="54"/>
  <c r="I88" i="54"/>
  <c r="O88" i="45" s="1"/>
  <c r="V88" i="45" s="1"/>
  <c r="AA134" i="54"/>
  <c r="M134" i="54"/>
  <c r="I134" i="54"/>
  <c r="O134" i="45" s="1"/>
  <c r="V134" i="45" s="1"/>
  <c r="V6" i="54"/>
  <c r="V8" i="54"/>
  <c r="V10" i="54"/>
  <c r="V12" i="54"/>
  <c r="V14" i="54"/>
  <c r="V17" i="54"/>
  <c r="V18" i="54"/>
  <c r="I22" i="54"/>
  <c r="O22" i="45" s="1"/>
  <c r="I23" i="54"/>
  <c r="O23" i="45" s="1"/>
  <c r="AA25" i="54"/>
  <c r="V33" i="54"/>
  <c r="V34" i="54"/>
  <c r="I38" i="54"/>
  <c r="O38" i="45" s="1"/>
  <c r="V38" i="45" s="1"/>
  <c r="I39" i="54"/>
  <c r="O39" i="45" s="1"/>
  <c r="V39" i="45" s="1"/>
  <c r="AA41" i="54"/>
  <c r="I48" i="54"/>
  <c r="O48" i="45" s="1"/>
  <c r="V49" i="54"/>
  <c r="I51" i="54"/>
  <c r="O51" i="45" s="1"/>
  <c r="AA57" i="54"/>
  <c r="I64" i="54"/>
  <c r="O64" i="45" s="1"/>
  <c r="V65" i="54"/>
  <c r="AA73" i="54"/>
  <c r="I101" i="54"/>
  <c r="O101" i="45" s="1"/>
  <c r="V101" i="45" s="1"/>
  <c r="AA101" i="54"/>
  <c r="AA112" i="54"/>
  <c r="AA114" i="54"/>
  <c r="M114" i="54"/>
  <c r="Z120" i="54"/>
  <c r="V120" i="54"/>
  <c r="I123" i="54"/>
  <c r="O123" i="45" s="1"/>
  <c r="V123" i="45" s="1"/>
  <c r="M123" i="54"/>
  <c r="AA123" i="54"/>
  <c r="I125" i="54"/>
  <c r="O125" i="45" s="1"/>
  <c r="M125" i="54"/>
  <c r="AA125" i="54"/>
  <c r="I150" i="54"/>
  <c r="O150" i="45" s="1"/>
  <c r="V150" i="45" s="1"/>
  <c r="M150" i="54"/>
  <c r="AA150" i="54"/>
  <c r="I189" i="54"/>
  <c r="O189" i="45" s="1"/>
  <c r="V189" i="45" s="1"/>
  <c r="M189" i="54"/>
  <c r="AA189" i="54"/>
  <c r="M215" i="54"/>
  <c r="M217" i="54"/>
  <c r="M80" i="54"/>
  <c r="I80" i="54"/>
  <c r="O80" i="45" s="1"/>
  <c r="V80" i="45" s="1"/>
  <c r="Z104" i="54"/>
  <c r="V104" i="54"/>
  <c r="Z198" i="54"/>
  <c r="AA198" i="54"/>
  <c r="V198" i="54"/>
  <c r="M23" i="54"/>
  <c r="I24" i="54"/>
  <c r="O24" i="45" s="1"/>
  <c r="V24" i="45" s="1"/>
  <c r="I25" i="54"/>
  <c r="O25" i="45" s="1"/>
  <c r="V25" i="45" s="1"/>
  <c r="AA27" i="54"/>
  <c r="M39" i="54"/>
  <c r="I40" i="54"/>
  <c r="O40" i="45" s="1"/>
  <c r="V40" i="45" s="1"/>
  <c r="I41" i="54"/>
  <c r="O41" i="45" s="1"/>
  <c r="AA43" i="54"/>
  <c r="AA47" i="54"/>
  <c r="M51" i="54"/>
  <c r="I54" i="54"/>
  <c r="O54" i="45" s="1"/>
  <c r="V54" i="45" s="1"/>
  <c r="I57" i="54"/>
  <c r="O57" i="45" s="1"/>
  <c r="AA63" i="54"/>
  <c r="M67" i="54"/>
  <c r="I70" i="54"/>
  <c r="O70" i="45" s="1"/>
  <c r="I73" i="54"/>
  <c r="O73" i="45" s="1"/>
  <c r="V73" i="45" s="1"/>
  <c r="M81" i="54"/>
  <c r="M85" i="54"/>
  <c r="M89" i="54"/>
  <c r="I90" i="54"/>
  <c r="O90" i="45" s="1"/>
  <c r="AA96" i="54"/>
  <c r="M101" i="54"/>
  <c r="M102" i="54"/>
  <c r="I112" i="54"/>
  <c r="O112" i="45" s="1"/>
  <c r="I114" i="54"/>
  <c r="O114" i="45" s="1"/>
  <c r="V118" i="54"/>
  <c r="Z125" i="54"/>
  <c r="V125" i="54"/>
  <c r="AA146" i="54"/>
  <c r="AA149" i="54"/>
  <c r="M149" i="54"/>
  <c r="V215" i="54"/>
  <c r="Z215" i="54"/>
  <c r="Z91" i="54"/>
  <c r="M96" i="54"/>
  <c r="Z111" i="54"/>
  <c r="Z119" i="54"/>
  <c r="Z127" i="54"/>
  <c r="AA136" i="54"/>
  <c r="Z163" i="54"/>
  <c r="V163" i="54"/>
  <c r="I166" i="54"/>
  <c r="O166" i="45" s="1"/>
  <c r="V166" i="45" s="1"/>
  <c r="M166" i="54"/>
  <c r="AA166" i="54"/>
  <c r="I168" i="54"/>
  <c r="O168" i="45" s="1"/>
  <c r="V168" i="45" s="1"/>
  <c r="M168" i="54"/>
  <c r="AA168" i="54"/>
  <c r="AA173" i="54"/>
  <c r="I207" i="54"/>
  <c r="O207" i="45" s="1"/>
  <c r="V207" i="45" s="1"/>
  <c r="M207" i="54"/>
  <c r="AA207" i="54"/>
  <c r="I213" i="54"/>
  <c r="O213" i="45" s="1"/>
  <c r="V213" i="45" s="1"/>
  <c r="AA213" i="54"/>
  <c r="M225" i="54"/>
  <c r="I225" i="54"/>
  <c r="O225" i="45" s="1"/>
  <c r="V225" i="45" s="1"/>
  <c r="AA225" i="54"/>
  <c r="AA240" i="54"/>
  <c r="M240" i="54"/>
  <c r="AA288" i="54"/>
  <c r="M288" i="54"/>
  <c r="I288" i="54"/>
  <c r="O288" i="45" s="1"/>
  <c r="V288" i="45" s="1"/>
  <c r="I111" i="54"/>
  <c r="O111" i="45" s="1"/>
  <c r="M111" i="54"/>
  <c r="I119" i="54"/>
  <c r="O119" i="45" s="1"/>
  <c r="M119" i="54"/>
  <c r="I127" i="54"/>
  <c r="O127" i="45" s="1"/>
  <c r="M127" i="54"/>
  <c r="I144" i="54"/>
  <c r="O144" i="45" s="1"/>
  <c r="V144" i="45" s="1"/>
  <c r="M144" i="54"/>
  <c r="AA144" i="54"/>
  <c r="I152" i="54"/>
  <c r="O152" i="45" s="1"/>
  <c r="V152" i="45" s="1"/>
  <c r="M152" i="54"/>
  <c r="AA152" i="54"/>
  <c r="AA165" i="54"/>
  <c r="M165" i="54"/>
  <c r="Z171" i="54"/>
  <c r="V171" i="54"/>
  <c r="V187" i="54"/>
  <c r="Z187" i="54"/>
  <c r="I108" i="54"/>
  <c r="O108" i="45" s="1"/>
  <c r="V108" i="45" s="1"/>
  <c r="I116" i="54"/>
  <c r="O116" i="45" s="1"/>
  <c r="V116" i="45" s="1"/>
  <c r="I124" i="54"/>
  <c r="O124" i="45" s="1"/>
  <c r="I132" i="54"/>
  <c r="O132" i="45" s="1"/>
  <c r="AA139" i="54"/>
  <c r="V145" i="54"/>
  <c r="AA147" i="54"/>
  <c r="V153" i="54"/>
  <c r="AA155" i="54"/>
  <c r="I163" i="54"/>
  <c r="O163" i="45" s="1"/>
  <c r="V163" i="45" s="1"/>
  <c r="I165" i="54"/>
  <c r="O165" i="45" s="1"/>
  <c r="V165" i="45" s="1"/>
  <c r="V169" i="54"/>
  <c r="AA187" i="54"/>
  <c r="V90" i="54"/>
  <c r="M95" i="54"/>
  <c r="I105" i="54"/>
  <c r="O105" i="45" s="1"/>
  <c r="M105" i="54"/>
  <c r="V106" i="54"/>
  <c r="M108" i="54"/>
  <c r="AA110" i="54"/>
  <c r="I113" i="54"/>
  <c r="O113" i="45" s="1"/>
  <c r="M113" i="54"/>
  <c r="V114" i="54"/>
  <c r="M116" i="54"/>
  <c r="AA118" i="54"/>
  <c r="I121" i="54"/>
  <c r="O121" i="45" s="1"/>
  <c r="M121" i="54"/>
  <c r="V122" i="54"/>
  <c r="M124" i="54"/>
  <c r="AA126" i="54"/>
  <c r="I129" i="54"/>
  <c r="O129" i="45" s="1"/>
  <c r="M129" i="54"/>
  <c r="V130" i="54"/>
  <c r="M132" i="54"/>
  <c r="Z134" i="54"/>
  <c r="V134" i="54"/>
  <c r="I139" i="54"/>
  <c r="O139" i="45" s="1"/>
  <c r="V139" i="45" s="1"/>
  <c r="AA143" i="54"/>
  <c r="M143" i="54"/>
  <c r="I143" i="54"/>
  <c r="O143" i="45" s="1"/>
  <c r="V143" i="45" s="1"/>
  <c r="V144" i="54"/>
  <c r="I147" i="54"/>
  <c r="O147" i="45" s="1"/>
  <c r="V147" i="45" s="1"/>
  <c r="AA151" i="54"/>
  <c r="M151" i="54"/>
  <c r="I151" i="54"/>
  <c r="O151" i="45" s="1"/>
  <c r="V151" i="45" s="1"/>
  <c r="V152" i="54"/>
  <c r="I155" i="54"/>
  <c r="O155" i="45" s="1"/>
  <c r="V155" i="45" s="1"/>
  <c r="M163" i="54"/>
  <c r="I219" i="54"/>
  <c r="O219" i="45" s="1"/>
  <c r="V219" i="45" s="1"/>
  <c r="M219" i="54"/>
  <c r="AA219" i="54"/>
  <c r="Z252" i="54"/>
  <c r="V252" i="54"/>
  <c r="AA258" i="54"/>
  <c r="M258" i="54"/>
  <c r="Z270" i="54"/>
  <c r="V270" i="54"/>
  <c r="AA292" i="54"/>
  <c r="M292" i="54"/>
  <c r="I292" i="54"/>
  <c r="O292" i="45" s="1"/>
  <c r="V292" i="45" s="1"/>
  <c r="M133" i="54"/>
  <c r="M135" i="54"/>
  <c r="Z138" i="54"/>
  <c r="Z146" i="54"/>
  <c r="Z154" i="54"/>
  <c r="Z162" i="54"/>
  <c r="Z170" i="54"/>
  <c r="AA174" i="54"/>
  <c r="Z175" i="54"/>
  <c r="V175" i="54"/>
  <c r="AA177" i="54"/>
  <c r="Z199" i="54"/>
  <c r="V199" i="54"/>
  <c r="M202" i="54"/>
  <c r="Z273" i="54"/>
  <c r="V273" i="54"/>
  <c r="M305" i="54"/>
  <c r="AA305" i="54"/>
  <c r="I305" i="54"/>
  <c r="O305" i="45" s="1"/>
  <c r="V305" i="45" s="1"/>
  <c r="Z309" i="54"/>
  <c r="AA309" i="54"/>
  <c r="V309" i="54"/>
  <c r="I162" i="54"/>
  <c r="O162" i="45" s="1"/>
  <c r="V162" i="45" s="1"/>
  <c r="M162" i="54"/>
  <c r="I170" i="54"/>
  <c r="O170" i="45" s="1"/>
  <c r="V170" i="45" s="1"/>
  <c r="M170" i="54"/>
  <c r="I208" i="54"/>
  <c r="O208" i="45" s="1"/>
  <c r="V208" i="45" s="1"/>
  <c r="M208" i="54"/>
  <c r="AA208" i="54"/>
  <c r="V219" i="54"/>
  <c r="Z219" i="54"/>
  <c r="M237" i="54"/>
  <c r="AA237" i="54"/>
  <c r="M269" i="54"/>
  <c r="AA269" i="54"/>
  <c r="AA334" i="54"/>
  <c r="M334" i="54"/>
  <c r="I334" i="54"/>
  <c r="O334" i="45" s="1"/>
  <c r="V334" i="45" s="1"/>
  <c r="AA137" i="54"/>
  <c r="I159" i="54"/>
  <c r="O159" i="45" s="1"/>
  <c r="V159" i="45" s="1"/>
  <c r="I167" i="54"/>
  <c r="O167" i="45" s="1"/>
  <c r="V167" i="45" s="1"/>
  <c r="V174" i="54"/>
  <c r="I175" i="54"/>
  <c r="O175" i="45" s="1"/>
  <c r="V175" i="45" s="1"/>
  <c r="I185" i="54"/>
  <c r="O185" i="45" s="1"/>
  <c r="AA185" i="54"/>
  <c r="I199" i="54"/>
  <c r="O199" i="45" s="1"/>
  <c r="V199" i="45" s="1"/>
  <c r="AA199" i="54"/>
  <c r="Z208" i="54"/>
  <c r="V208" i="54"/>
  <c r="AA209" i="54"/>
  <c r="Z209" i="54"/>
  <c r="V209" i="54"/>
  <c r="Z218" i="54"/>
  <c r="V218" i="54"/>
  <c r="Z231" i="54"/>
  <c r="V231" i="54"/>
  <c r="I235" i="54"/>
  <c r="O235" i="45" s="1"/>
  <c r="V235" i="45" s="1"/>
  <c r="I237" i="54"/>
  <c r="O237" i="45" s="1"/>
  <c r="V237" i="45" s="1"/>
  <c r="I269" i="54"/>
  <c r="O269" i="45" s="1"/>
  <c r="V269" i="45" s="1"/>
  <c r="M273" i="54"/>
  <c r="AA273" i="54"/>
  <c r="I137" i="54"/>
  <c r="O137" i="45" s="1"/>
  <c r="V137" i="45" s="1"/>
  <c r="I140" i="54"/>
  <c r="O140" i="45" s="1"/>
  <c r="V140" i="45" s="1"/>
  <c r="M140" i="54"/>
  <c r="V141" i="54"/>
  <c r="AA145" i="54"/>
  <c r="I148" i="54"/>
  <c r="O148" i="45" s="1"/>
  <c r="V148" i="45" s="1"/>
  <c r="M148" i="54"/>
  <c r="V149" i="54"/>
  <c r="AA153" i="54"/>
  <c r="I156" i="54"/>
  <c r="O156" i="45" s="1"/>
  <c r="V156" i="45" s="1"/>
  <c r="M156" i="54"/>
  <c r="V157" i="54"/>
  <c r="M159" i="54"/>
  <c r="AA161" i="54"/>
  <c r="I164" i="54"/>
  <c r="O164" i="45" s="1"/>
  <c r="V164" i="45" s="1"/>
  <c r="M164" i="54"/>
  <c r="V165" i="54"/>
  <c r="M167" i="54"/>
  <c r="AA169" i="54"/>
  <c r="I172" i="54"/>
  <c r="O172" i="45" s="1"/>
  <c r="V172" i="45" s="1"/>
  <c r="M172" i="54"/>
  <c r="M175" i="54"/>
  <c r="M185" i="54"/>
  <c r="M199" i="54"/>
  <c r="V201" i="54"/>
  <c r="I202" i="54"/>
  <c r="O202" i="45" s="1"/>
  <c r="V202" i="45" s="1"/>
  <c r="AA233" i="54"/>
  <c r="Z233" i="54"/>
  <c r="M235" i="54"/>
  <c r="AA239" i="54"/>
  <c r="Z239" i="54"/>
  <c r="V239" i="54"/>
  <c r="I273" i="54"/>
  <c r="O273" i="45" s="1"/>
  <c r="V273" i="45" s="1"/>
  <c r="M174" i="54"/>
  <c r="M176" i="54"/>
  <c r="AA196" i="54"/>
  <c r="I201" i="54"/>
  <c r="O201" i="45" s="1"/>
  <c r="V201" i="45" s="1"/>
  <c r="AA201" i="54"/>
  <c r="AA203" i="54"/>
  <c r="M222" i="54"/>
  <c r="AA222" i="54"/>
  <c r="I231" i="54"/>
  <c r="O231" i="45" s="1"/>
  <c r="AA231" i="54"/>
  <c r="V244" i="54"/>
  <c r="Z244" i="54"/>
  <c r="M265" i="54"/>
  <c r="I265" i="54"/>
  <c r="O265" i="45" s="1"/>
  <c r="V265" i="45" s="1"/>
  <c r="AA265" i="54"/>
  <c r="V284" i="54"/>
  <c r="I307" i="54"/>
  <c r="O307" i="45" s="1"/>
  <c r="V307" i="45" s="1"/>
  <c r="M307" i="54"/>
  <c r="AA307" i="54"/>
  <c r="Z202" i="54"/>
  <c r="V202" i="54"/>
  <c r="Z214" i="54"/>
  <c r="V214" i="54"/>
  <c r="AA276" i="54"/>
  <c r="M276" i="54"/>
  <c r="I276" i="54"/>
  <c r="O276" i="45" s="1"/>
  <c r="V276" i="45" s="1"/>
  <c r="I200" i="54"/>
  <c r="O200" i="45" s="1"/>
  <c r="V200" i="45" s="1"/>
  <c r="M203" i="54"/>
  <c r="V210" i="54"/>
  <c r="V211" i="54"/>
  <c r="Z212" i="54"/>
  <c r="AA212" i="54"/>
  <c r="V213" i="54"/>
  <c r="Z227" i="54"/>
  <c r="AA227" i="54"/>
  <c r="AA234" i="54"/>
  <c r="M234" i="54"/>
  <c r="I234" i="54"/>
  <c r="O234" i="45" s="1"/>
  <c r="V234" i="45" s="1"/>
  <c r="AA266" i="54"/>
  <c r="I266" i="54"/>
  <c r="O266" i="45" s="1"/>
  <c r="V266" i="45" s="1"/>
  <c r="Z179" i="54"/>
  <c r="Z186" i="54"/>
  <c r="V186" i="54"/>
  <c r="I192" i="54"/>
  <c r="O192" i="45" s="1"/>
  <c r="V192" i="45" s="1"/>
  <c r="M192" i="54"/>
  <c r="V196" i="54"/>
  <c r="M197" i="54"/>
  <c r="M200" i="54"/>
  <c r="V203" i="54"/>
  <c r="Z203" i="54"/>
  <c r="AA210" i="54"/>
  <c r="Z211" i="54"/>
  <c r="V212" i="54"/>
  <c r="M226" i="54"/>
  <c r="V227" i="54"/>
  <c r="M241" i="54"/>
  <c r="AA241" i="54"/>
  <c r="I241" i="54"/>
  <c r="O241" i="45" s="1"/>
  <c r="V241" i="45" s="1"/>
  <c r="M249" i="54"/>
  <c r="I249" i="54"/>
  <c r="O249" i="45" s="1"/>
  <c r="V249" i="45" s="1"/>
  <c r="AA249" i="54"/>
  <c r="M266" i="54"/>
  <c r="M275" i="54"/>
  <c r="I275" i="54"/>
  <c r="O275" i="45" s="1"/>
  <c r="V275" i="45" s="1"/>
  <c r="AA275" i="54"/>
  <c r="M315" i="54"/>
  <c r="AA315" i="54"/>
  <c r="V188" i="54"/>
  <c r="M193" i="54"/>
  <c r="V204" i="54"/>
  <c r="M209" i="54"/>
  <c r="V220" i="54"/>
  <c r="M228" i="54"/>
  <c r="M233" i="54"/>
  <c r="M236" i="54"/>
  <c r="V242" i="54"/>
  <c r="Z253" i="54"/>
  <c r="V274" i="54"/>
  <c r="I310" i="54"/>
  <c r="O310" i="45" s="1"/>
  <c r="V310" i="45" s="1"/>
  <c r="AA310" i="54"/>
  <c r="M310" i="54"/>
  <c r="AA248" i="54"/>
  <c r="M248" i="54"/>
  <c r="AA280" i="54"/>
  <c r="M280" i="54"/>
  <c r="Z301" i="54"/>
  <c r="V301" i="54"/>
  <c r="M243" i="54"/>
  <c r="I243" i="54"/>
  <c r="O243" i="45" s="1"/>
  <c r="V243" i="45" s="1"/>
  <c r="AA244" i="54"/>
  <c r="M247" i="54"/>
  <c r="I247" i="54"/>
  <c r="O247" i="45" s="1"/>
  <c r="V247" i="45" s="1"/>
  <c r="M259" i="54"/>
  <c r="AA259" i="54"/>
  <c r="M261" i="54"/>
  <c r="I261" i="54"/>
  <c r="O261" i="45" s="1"/>
  <c r="V261" i="45" s="1"/>
  <c r="AA261" i="54"/>
  <c r="M297" i="54"/>
  <c r="AA297" i="54"/>
  <c r="Z305" i="54"/>
  <c r="V305" i="54"/>
  <c r="I314" i="54"/>
  <c r="O314" i="45" s="1"/>
  <c r="V314" i="45" s="1"/>
  <c r="AA314" i="54"/>
  <c r="M314" i="54"/>
  <c r="AA326" i="54"/>
  <c r="M326" i="54"/>
  <c r="I326" i="54"/>
  <c r="O326" i="45" s="1"/>
  <c r="V326" i="45" s="1"/>
  <c r="M330" i="54"/>
  <c r="AA330" i="54"/>
  <c r="I238" i="54"/>
  <c r="O238" i="45" s="1"/>
  <c r="V238" i="45" s="1"/>
  <c r="M238" i="54"/>
  <c r="V241" i="54"/>
  <c r="I244" i="54"/>
  <c r="O244" i="45" s="1"/>
  <c r="V244" i="45" s="1"/>
  <c r="I245" i="54"/>
  <c r="O245" i="45" s="1"/>
  <c r="V245" i="45" s="1"/>
  <c r="Z248" i="54"/>
  <c r="V248" i="54"/>
  <c r="M255" i="54"/>
  <c r="AA255" i="54"/>
  <c r="I259" i="54"/>
  <c r="O259" i="45" s="1"/>
  <c r="V259" i="45" s="1"/>
  <c r="AA272" i="54"/>
  <c r="M272" i="54"/>
  <c r="V276" i="54"/>
  <c r="Z276" i="54"/>
  <c r="I297" i="54"/>
  <c r="O297" i="45" s="1"/>
  <c r="V297" i="45" s="1"/>
  <c r="V299" i="54"/>
  <c r="I330" i="54"/>
  <c r="O330" i="45" s="1"/>
  <c r="V330" i="45" s="1"/>
  <c r="AA242" i="54"/>
  <c r="M246" i="54"/>
  <c r="Z251" i="54"/>
  <c r="AA256" i="54"/>
  <c r="AA270" i="54"/>
  <c r="Z272" i="54"/>
  <c r="I277" i="54"/>
  <c r="O277" i="45" s="1"/>
  <c r="V277" i="45" s="1"/>
  <c r="Z287" i="54"/>
  <c r="V291" i="54"/>
  <c r="Z291" i="54"/>
  <c r="AA301" i="54"/>
  <c r="M303" i="54"/>
  <c r="I303" i="54"/>
  <c r="O303" i="45" s="1"/>
  <c r="V303" i="45" s="1"/>
  <c r="AA308" i="54"/>
  <c r="Z308" i="54"/>
  <c r="V308" i="54"/>
  <c r="AA323" i="54"/>
  <c r="M287" i="54"/>
  <c r="AA287" i="54"/>
  <c r="I304" i="54"/>
  <c r="O304" i="45" s="1"/>
  <c r="V304" i="45" s="1"/>
  <c r="AA304" i="54"/>
  <c r="AA250" i="54"/>
  <c r="I250" i="54"/>
  <c r="O250" i="45" s="1"/>
  <c r="V250" i="45" s="1"/>
  <c r="I254" i="54"/>
  <c r="O254" i="45" s="1"/>
  <c r="V254" i="45" s="1"/>
  <c r="V255" i="54"/>
  <c r="M257" i="54"/>
  <c r="AA257" i="54"/>
  <c r="AA260" i="54"/>
  <c r="AA264" i="54"/>
  <c r="M264" i="54"/>
  <c r="V265" i="54"/>
  <c r="V269" i="54"/>
  <c r="AA274" i="54"/>
  <c r="V280" i="54"/>
  <c r="M281" i="54"/>
  <c r="I281" i="54"/>
  <c r="O281" i="45" s="1"/>
  <c r="V281" i="45" s="1"/>
  <c r="M289" i="54"/>
  <c r="AA289" i="54"/>
  <c r="I298" i="54"/>
  <c r="O298" i="45" s="1"/>
  <c r="V298" i="45" s="1"/>
  <c r="AA298" i="54"/>
  <c r="I300" i="54"/>
  <c r="O300" i="45" s="1"/>
  <c r="V300" i="45" s="1"/>
  <c r="M300" i="54"/>
  <c r="AA300" i="54"/>
  <c r="Z310" i="54"/>
  <c r="V310" i="54"/>
  <c r="M311" i="54"/>
  <c r="I311" i="54"/>
  <c r="O311" i="45" s="1"/>
  <c r="V311" i="45" s="1"/>
  <c r="AA322" i="54"/>
  <c r="Z322" i="54"/>
  <c r="AA342" i="54"/>
  <c r="Z342" i="54"/>
  <c r="I246" i="54"/>
  <c r="O246" i="45" s="1"/>
  <c r="V246" i="45" s="1"/>
  <c r="M250" i="54"/>
  <c r="M254" i="54"/>
  <c r="I257" i="54"/>
  <c r="O257" i="45" s="1"/>
  <c r="V257" i="45" s="1"/>
  <c r="V258" i="54"/>
  <c r="I260" i="54"/>
  <c r="O260" i="45" s="1"/>
  <c r="V260" i="45" s="1"/>
  <c r="Z261" i="54"/>
  <c r="I264" i="54"/>
  <c r="O264" i="45" s="1"/>
  <c r="V264" i="45" s="1"/>
  <c r="I271" i="54"/>
  <c r="O271" i="45" s="1"/>
  <c r="V271" i="45" s="1"/>
  <c r="I274" i="54"/>
  <c r="O274" i="45" s="1"/>
  <c r="V274" i="45" s="1"/>
  <c r="V275" i="54"/>
  <c r="I285" i="54"/>
  <c r="O285" i="45" s="1"/>
  <c r="V285" i="45" s="1"/>
  <c r="I289" i="54"/>
  <c r="O289" i="45" s="1"/>
  <c r="V289" i="45" s="1"/>
  <c r="AA290" i="54"/>
  <c r="M290" i="54"/>
  <c r="M291" i="54"/>
  <c r="I291" i="54"/>
  <c r="O291" i="45" s="1"/>
  <c r="V291" i="45" s="1"/>
  <c r="V325" i="54"/>
  <c r="Z325" i="54"/>
  <c r="V342" i="54"/>
  <c r="AA252" i="54"/>
  <c r="AA268" i="54"/>
  <c r="AA284" i="54"/>
  <c r="M302" i="54"/>
  <c r="V311" i="54"/>
  <c r="M313" i="54"/>
  <c r="I316" i="54"/>
  <c r="O316" i="45" s="1"/>
  <c r="V316" i="45" s="1"/>
  <c r="M316" i="54"/>
  <c r="AA321" i="54"/>
  <c r="AA327" i="54"/>
  <c r="M317" i="54"/>
  <c r="I317" i="54"/>
  <c r="O317" i="45" s="1"/>
  <c r="V317" i="45" s="1"/>
  <c r="AA299" i="54"/>
  <c r="AA325" i="54"/>
  <c r="AA282" i="54"/>
  <c r="I295" i="54"/>
  <c r="O295" i="45" s="1"/>
  <c r="V295" i="45" s="1"/>
  <c r="M296" i="54"/>
  <c r="V297" i="54"/>
  <c r="I299" i="54"/>
  <c r="O299" i="45" s="1"/>
  <c r="V299" i="45" s="1"/>
  <c r="V300" i="54"/>
  <c r="I306" i="54"/>
  <c r="O306" i="45" s="1"/>
  <c r="V306" i="45" s="1"/>
  <c r="M306" i="54"/>
  <c r="V307" i="54"/>
  <c r="I312" i="54"/>
  <c r="O312" i="45" s="1"/>
  <c r="V312" i="45" s="1"/>
  <c r="AA312" i="54"/>
  <c r="I328" i="54"/>
  <c r="O328" i="45" s="1"/>
  <c r="V328" i="45" s="1"/>
  <c r="AA328" i="54"/>
  <c r="M335" i="54"/>
  <c r="AA335" i="54"/>
  <c r="M336" i="54"/>
  <c r="I336" i="54"/>
  <c r="O336" i="45" s="1"/>
  <c r="AA336" i="54"/>
  <c r="Z316" i="54"/>
  <c r="V317" i="54"/>
  <c r="M321" i="54"/>
  <c r="M322" i="54"/>
  <c r="Z333" i="54"/>
  <c r="V333" i="54"/>
  <c r="AA343" i="54"/>
  <c r="M343" i="54"/>
  <c r="V313" i="54"/>
  <c r="M318" i="54"/>
  <c r="I319" i="54"/>
  <c r="O319" i="45" s="1"/>
  <c r="V319" i="45" s="1"/>
  <c r="AA324" i="54"/>
  <c r="I324" i="54"/>
  <c r="O324" i="45" s="1"/>
  <c r="V324" i="45" s="1"/>
  <c r="AA331" i="54"/>
  <c r="I331" i="54"/>
  <c r="O331" i="45" s="1"/>
  <c r="V331" i="45" s="1"/>
  <c r="V315" i="54"/>
  <c r="M320" i="54"/>
  <c r="M324" i="54"/>
  <c r="M331" i="54"/>
  <c r="AA339" i="54"/>
  <c r="I339" i="54"/>
  <c r="O339" i="45" s="1"/>
  <c r="V339" i="45" s="1"/>
  <c r="AA341" i="54"/>
  <c r="V369" i="54"/>
  <c r="AG4" i="64"/>
  <c r="AH4" i="64" s="1"/>
  <c r="AK4" i="64" s="1"/>
  <c r="AA112" i="64"/>
  <c r="Z112" i="64"/>
  <c r="V112" i="64"/>
  <c r="Z115" i="64"/>
  <c r="V115" i="64"/>
  <c r="M8" i="64"/>
  <c r="I8" i="64"/>
  <c r="AA8" i="64"/>
  <c r="M105" i="64"/>
  <c r="I105" i="64"/>
  <c r="AA105" i="64"/>
  <c r="Z82" i="64"/>
  <c r="V82" i="64"/>
  <c r="Z15" i="64"/>
  <c r="V15" i="64"/>
  <c r="Z46" i="64"/>
  <c r="AA46" i="64"/>
  <c r="V46" i="64"/>
  <c r="M54" i="64"/>
  <c r="I54" i="64"/>
  <c r="AA54" i="64"/>
  <c r="AA73" i="64"/>
  <c r="V73" i="64"/>
  <c r="Z73" i="64"/>
  <c r="AA71" i="64"/>
  <c r="Z71" i="64"/>
  <c r="V71" i="64"/>
  <c r="I102" i="64"/>
  <c r="AA102" i="64"/>
  <c r="M102" i="64"/>
  <c r="I31" i="64"/>
  <c r="AA31" i="64"/>
  <c r="M31" i="64"/>
  <c r="V52" i="64"/>
  <c r="Z52" i="64"/>
  <c r="Z145" i="64"/>
  <c r="AA145" i="64"/>
  <c r="V145" i="64"/>
  <c r="M155" i="64"/>
  <c r="AA155" i="64"/>
  <c r="I155" i="64"/>
  <c r="Z17" i="64"/>
  <c r="V17" i="64"/>
  <c r="M6" i="64"/>
  <c r="I6" i="64"/>
  <c r="G8" i="53" s="1"/>
  <c r="Z42" i="64"/>
  <c r="V42" i="64"/>
  <c r="AA101" i="64"/>
  <c r="M101" i="64"/>
  <c r="I101" i="64"/>
  <c r="I114" i="64"/>
  <c r="AA114" i="64"/>
  <c r="AA7" i="64"/>
  <c r="Z7" i="64"/>
  <c r="V11" i="64"/>
  <c r="Z14" i="64"/>
  <c r="AA14" i="64"/>
  <c r="M16" i="64"/>
  <c r="AA27" i="64"/>
  <c r="Z29" i="64"/>
  <c r="M32" i="64"/>
  <c r="M38" i="64"/>
  <c r="I38" i="64"/>
  <c r="AA42" i="64"/>
  <c r="AA44" i="64"/>
  <c r="Z48" i="64"/>
  <c r="V48" i="64"/>
  <c r="V56" i="64"/>
  <c r="Z56" i="64"/>
  <c r="AA59" i="64"/>
  <c r="Z59" i="64"/>
  <c r="V59" i="64"/>
  <c r="I104" i="64"/>
  <c r="M104" i="64"/>
  <c r="AA104" i="64"/>
  <c r="M114" i="64"/>
  <c r="V150" i="64"/>
  <c r="Z166" i="64"/>
  <c r="V166" i="64"/>
  <c r="I37" i="64"/>
  <c r="M37" i="64"/>
  <c r="AA37" i="64"/>
  <c r="I189" i="64"/>
  <c r="M189" i="64"/>
  <c r="AA189" i="64"/>
  <c r="V12" i="64"/>
  <c r="V47" i="64"/>
  <c r="I48" i="64"/>
  <c r="I51" i="64"/>
  <c r="AA51" i="64"/>
  <c r="V136" i="64"/>
  <c r="AA12" i="64"/>
  <c r="I16" i="64"/>
  <c r="I21" i="64"/>
  <c r="M21" i="64"/>
  <c r="Z27" i="64"/>
  <c r="V29" i="64"/>
  <c r="I32" i="64"/>
  <c r="M34" i="64"/>
  <c r="V44" i="64"/>
  <c r="M48" i="64"/>
  <c r="M51" i="64"/>
  <c r="AA55" i="64"/>
  <c r="Z55" i="64"/>
  <c r="V55" i="64"/>
  <c r="Z97" i="64"/>
  <c r="AA97" i="64"/>
  <c r="V97" i="64"/>
  <c r="AA172" i="64"/>
  <c r="Z172" i="64"/>
  <c r="V172" i="64"/>
  <c r="V7" i="64"/>
  <c r="H8" i="53" s="1"/>
  <c r="Z11" i="64"/>
  <c r="V14" i="64"/>
  <c r="Z16" i="64"/>
  <c r="V16" i="64"/>
  <c r="AA21" i="64"/>
  <c r="Z32" i="64"/>
  <c r="V32" i="64"/>
  <c r="Z49" i="64"/>
  <c r="V49" i="64"/>
  <c r="AA56" i="64"/>
  <c r="Z114" i="64"/>
  <c r="V114" i="64"/>
  <c r="AA164" i="64"/>
  <c r="Z164" i="64"/>
  <c r="I19" i="64"/>
  <c r="AA19" i="64"/>
  <c r="M19" i="64"/>
  <c r="Z31" i="64"/>
  <c r="V31" i="64"/>
  <c r="I34" i="64"/>
  <c r="AS4" i="64"/>
  <c r="AT4" i="64" s="1"/>
  <c r="AA5" i="64"/>
  <c r="Z5" i="64"/>
  <c r="D8" i="53" s="1"/>
  <c r="AA6" i="64"/>
  <c r="I15" i="64"/>
  <c r="AA15" i="64"/>
  <c r="M20" i="64"/>
  <c r="AA20" i="64"/>
  <c r="M22" i="64"/>
  <c r="I22" i="64"/>
  <c r="I33" i="64"/>
  <c r="AA33" i="64"/>
  <c r="I35" i="64"/>
  <c r="AA35" i="64"/>
  <c r="Z53" i="64"/>
  <c r="V53" i="64"/>
  <c r="I17" i="64"/>
  <c r="AA17" i="64"/>
  <c r="Z30" i="64"/>
  <c r="AA30" i="64"/>
  <c r="M68" i="64"/>
  <c r="AA68" i="64"/>
  <c r="I68" i="64"/>
  <c r="Z202" i="64"/>
  <c r="V202" i="64"/>
  <c r="I47" i="64"/>
  <c r="AA47" i="64"/>
  <c r="V62" i="64"/>
  <c r="Z62" i="64"/>
  <c r="AA137" i="64"/>
  <c r="M137" i="64"/>
  <c r="I168" i="64"/>
  <c r="AA168" i="64"/>
  <c r="Z33" i="64"/>
  <c r="V33" i="64"/>
  <c r="M36" i="64"/>
  <c r="C15" i="53" s="1"/>
  <c r="AA36" i="64"/>
  <c r="V45" i="64"/>
  <c r="M47" i="64"/>
  <c r="I49" i="64"/>
  <c r="AA49" i="64"/>
  <c r="AA52" i="64"/>
  <c r="M60" i="64"/>
  <c r="AA60" i="64"/>
  <c r="I60" i="64"/>
  <c r="AA62" i="64"/>
  <c r="AA63" i="64"/>
  <c r="Z63" i="64"/>
  <c r="M70" i="64"/>
  <c r="AA70" i="64"/>
  <c r="I84" i="64"/>
  <c r="AA84" i="64"/>
  <c r="M87" i="64"/>
  <c r="AA87" i="64"/>
  <c r="I99" i="64"/>
  <c r="Z100" i="64"/>
  <c r="V100" i="64"/>
  <c r="M127" i="64"/>
  <c r="AA127" i="64"/>
  <c r="I137" i="64"/>
  <c r="Z152" i="64"/>
  <c r="V152" i="64"/>
  <c r="V161" i="64"/>
  <c r="Z163" i="64"/>
  <c r="AA163" i="64"/>
  <c r="V163" i="64"/>
  <c r="M168" i="64"/>
  <c r="I185" i="64"/>
  <c r="AA185" i="64"/>
  <c r="M322" i="64"/>
  <c r="AA322" i="64"/>
  <c r="I322" i="64"/>
  <c r="I116" i="64"/>
  <c r="AA116" i="64"/>
  <c r="M119" i="64"/>
  <c r="AA119" i="64"/>
  <c r="I156" i="64"/>
  <c r="M156" i="64"/>
  <c r="I166" i="64"/>
  <c r="AA166" i="64"/>
  <c r="Z168" i="64"/>
  <c r="V168" i="64"/>
  <c r="AA182" i="64"/>
  <c r="I182" i="64"/>
  <c r="M182" i="64"/>
  <c r="I82" i="64"/>
  <c r="AA82" i="64"/>
  <c r="Z83" i="64"/>
  <c r="V83" i="64"/>
  <c r="AA94" i="64"/>
  <c r="Z94" i="64"/>
  <c r="M116" i="64"/>
  <c r="I119" i="64"/>
  <c r="Z125" i="64"/>
  <c r="D36" i="53" s="1"/>
  <c r="V125" i="64"/>
  <c r="M166" i="64"/>
  <c r="M4" i="64"/>
  <c r="M10" i="64"/>
  <c r="M11" i="64"/>
  <c r="Z21" i="64"/>
  <c r="V22" i="64"/>
  <c r="M26" i="64"/>
  <c r="M27" i="64"/>
  <c r="Z37" i="64"/>
  <c r="D15" i="53" s="1"/>
  <c r="V38" i="64"/>
  <c r="M42" i="64"/>
  <c r="M43" i="64"/>
  <c r="V67" i="64"/>
  <c r="H22" i="53" s="1"/>
  <c r="Z81" i="64"/>
  <c r="AA81" i="64"/>
  <c r="I85" i="64"/>
  <c r="I88" i="64"/>
  <c r="M88" i="64"/>
  <c r="AA93" i="64"/>
  <c r="Z96" i="64"/>
  <c r="Z113" i="64"/>
  <c r="AA113" i="64"/>
  <c r="I117" i="64"/>
  <c r="I120" i="64"/>
  <c r="M120" i="64"/>
  <c r="I136" i="64"/>
  <c r="AA136" i="64"/>
  <c r="AA146" i="64"/>
  <c r="V147" i="64"/>
  <c r="I152" i="64"/>
  <c r="AA152" i="64"/>
  <c r="V181" i="64"/>
  <c r="AA200" i="64"/>
  <c r="M200" i="64"/>
  <c r="I200" i="64"/>
  <c r="AA224" i="64"/>
  <c r="M224" i="64"/>
  <c r="I224" i="64"/>
  <c r="AA231" i="64"/>
  <c r="Z231" i="64"/>
  <c r="V231" i="64"/>
  <c r="M308" i="64"/>
  <c r="AA308" i="64"/>
  <c r="V58" i="64"/>
  <c r="Z58" i="64"/>
  <c r="Z84" i="64"/>
  <c r="V84" i="64"/>
  <c r="I86" i="64"/>
  <c r="AA86" i="64"/>
  <c r="M89" i="64"/>
  <c r="I89" i="64"/>
  <c r="Z99" i="64"/>
  <c r="V99" i="64"/>
  <c r="Z116" i="64"/>
  <c r="V116" i="64"/>
  <c r="I118" i="64"/>
  <c r="AA118" i="64"/>
  <c r="M121" i="64"/>
  <c r="I121" i="64"/>
  <c r="I124" i="64"/>
  <c r="AA124" i="64"/>
  <c r="Z133" i="64"/>
  <c r="AA133" i="64"/>
  <c r="V133" i="64"/>
  <c r="I134" i="64"/>
  <c r="M134" i="64"/>
  <c r="M211" i="64"/>
  <c r="I211" i="64"/>
  <c r="AA211" i="64"/>
  <c r="V234" i="64"/>
  <c r="V60" i="64"/>
  <c r="Z60" i="64"/>
  <c r="AA83" i="64"/>
  <c r="I98" i="64"/>
  <c r="G29" i="53" s="1"/>
  <c r="AA98" i="64"/>
  <c r="M103" i="64"/>
  <c r="AA103" i="64"/>
  <c r="AA115" i="64"/>
  <c r="M124" i="64"/>
  <c r="I128" i="64"/>
  <c r="AA128" i="64"/>
  <c r="V129" i="64"/>
  <c r="V146" i="64"/>
  <c r="AA179" i="64"/>
  <c r="Z179" i="64"/>
  <c r="V179" i="64"/>
  <c r="V184" i="64"/>
  <c r="Z211" i="64"/>
  <c r="V211" i="64"/>
  <c r="AA218" i="64"/>
  <c r="M218" i="64"/>
  <c r="I218" i="64"/>
  <c r="G57" i="53" s="1"/>
  <c r="M9" i="64"/>
  <c r="V20" i="64"/>
  <c r="M25" i="64"/>
  <c r="V36" i="64"/>
  <c r="H15" i="53" s="1"/>
  <c r="M41" i="64"/>
  <c r="V54" i="64"/>
  <c r="Z54" i="64"/>
  <c r="I74" i="64"/>
  <c r="I83" i="64"/>
  <c r="AA89" i="64"/>
  <c r="V93" i="64"/>
  <c r="V96" i="64"/>
  <c r="H29" i="53" s="1"/>
  <c r="M98" i="64"/>
  <c r="I100" i="64"/>
  <c r="AA100" i="64"/>
  <c r="I103" i="64"/>
  <c r="AA111" i="64"/>
  <c r="I115" i="64"/>
  <c r="AA121" i="64"/>
  <c r="M128" i="64"/>
  <c r="AA129" i="64"/>
  <c r="AA134" i="64"/>
  <c r="I150" i="64"/>
  <c r="AA150" i="64"/>
  <c r="Z235" i="64"/>
  <c r="V235" i="64"/>
  <c r="Z64" i="64"/>
  <c r="Z66" i="64"/>
  <c r="Z68" i="64"/>
  <c r="Z70" i="64"/>
  <c r="Z72" i="64"/>
  <c r="Z74" i="64"/>
  <c r="M77" i="64"/>
  <c r="M78" i="64"/>
  <c r="Z88" i="64"/>
  <c r="V89" i="64"/>
  <c r="M93" i="64"/>
  <c r="M94" i="64"/>
  <c r="Z104" i="64"/>
  <c r="V105" i="64"/>
  <c r="M109" i="64"/>
  <c r="M110" i="64"/>
  <c r="Z120" i="64"/>
  <c r="V121" i="64"/>
  <c r="Z134" i="64"/>
  <c r="M135" i="64"/>
  <c r="Z139" i="64"/>
  <c r="V139" i="64"/>
  <c r="AA141" i="64"/>
  <c r="I144" i="64"/>
  <c r="M144" i="64"/>
  <c r="I145" i="64"/>
  <c r="M145" i="64"/>
  <c r="Z151" i="64"/>
  <c r="V151" i="64"/>
  <c r="M153" i="64"/>
  <c r="Z167" i="64"/>
  <c r="V167" i="64"/>
  <c r="V169" i="64"/>
  <c r="Z169" i="64"/>
  <c r="M174" i="64"/>
  <c r="AA174" i="64"/>
  <c r="V178" i="64"/>
  <c r="V187" i="64"/>
  <c r="Z187" i="64"/>
  <c r="V192" i="64"/>
  <c r="Z194" i="64"/>
  <c r="AA194" i="64"/>
  <c r="V194" i="64"/>
  <c r="AA269" i="64"/>
  <c r="M269" i="64"/>
  <c r="Z309" i="64"/>
  <c r="D78" i="53" s="1"/>
  <c r="V309" i="64"/>
  <c r="H78" i="53" s="1"/>
  <c r="I154" i="64"/>
  <c r="AA154" i="64"/>
  <c r="Z185" i="64"/>
  <c r="V185" i="64"/>
  <c r="AA186" i="64"/>
  <c r="M186" i="64"/>
  <c r="C50" i="53" s="1"/>
  <c r="I186" i="64"/>
  <c r="M190" i="64"/>
  <c r="I190" i="64"/>
  <c r="AA190" i="64"/>
  <c r="AA236" i="64"/>
  <c r="M236" i="64"/>
  <c r="I236" i="64"/>
  <c r="I75" i="64"/>
  <c r="V85" i="64"/>
  <c r="V86" i="64"/>
  <c r="M90" i="64"/>
  <c r="I91" i="64"/>
  <c r="V101" i="64"/>
  <c r="V102" i="64"/>
  <c r="M106" i="64"/>
  <c r="I107" i="64"/>
  <c r="V117" i="64"/>
  <c r="V118" i="64"/>
  <c r="M122" i="64"/>
  <c r="I123" i="64"/>
  <c r="V124" i="64"/>
  <c r="I130" i="64"/>
  <c r="M130" i="64"/>
  <c r="V131" i="64"/>
  <c r="I138" i="64"/>
  <c r="AA138" i="64"/>
  <c r="M139" i="64"/>
  <c r="AA139" i="64"/>
  <c r="I140" i="64"/>
  <c r="M140" i="64"/>
  <c r="M141" i="64"/>
  <c r="M154" i="64"/>
  <c r="M157" i="64"/>
  <c r="I157" i="64"/>
  <c r="I167" i="64"/>
  <c r="V216" i="64"/>
  <c r="AA232" i="64"/>
  <c r="M232" i="64"/>
  <c r="I232" i="64"/>
  <c r="M76" i="64"/>
  <c r="V87" i="64"/>
  <c r="M92" i="64"/>
  <c r="V103" i="64"/>
  <c r="M108" i="64"/>
  <c r="V119" i="64"/>
  <c r="M123" i="64"/>
  <c r="M126" i="64"/>
  <c r="AA131" i="64"/>
  <c r="V137" i="64"/>
  <c r="M138" i="64"/>
  <c r="I139" i="64"/>
  <c r="V140" i="64"/>
  <c r="Z140" i="64"/>
  <c r="Z149" i="64"/>
  <c r="AA149" i="64"/>
  <c r="Z165" i="64"/>
  <c r="AA165" i="64"/>
  <c r="AA171" i="64"/>
  <c r="M171" i="64"/>
  <c r="V173" i="64"/>
  <c r="Z173" i="64"/>
  <c r="I176" i="64"/>
  <c r="M176" i="64"/>
  <c r="M235" i="64"/>
  <c r="AA235" i="64"/>
  <c r="M284" i="64"/>
  <c r="AA284" i="64"/>
  <c r="I284" i="64"/>
  <c r="V141" i="64"/>
  <c r="M146" i="64"/>
  <c r="Z156" i="64"/>
  <c r="D43" i="53" s="1"/>
  <c r="V157" i="64"/>
  <c r="M161" i="64"/>
  <c r="M162" i="64"/>
  <c r="M173" i="64"/>
  <c r="AA177" i="64"/>
  <c r="M187" i="64"/>
  <c r="Z193" i="64"/>
  <c r="Z201" i="64"/>
  <c r="V201" i="64"/>
  <c r="V205" i="64"/>
  <c r="M221" i="64"/>
  <c r="AA221" i="64"/>
  <c r="Z222" i="64"/>
  <c r="D57" i="53" s="1"/>
  <c r="AA227" i="64"/>
  <c r="Z227" i="64"/>
  <c r="V227" i="64"/>
  <c r="AA268" i="64"/>
  <c r="M268" i="64"/>
  <c r="Z274" i="64"/>
  <c r="V274" i="64"/>
  <c r="AA301" i="64"/>
  <c r="I301" i="64"/>
  <c r="M301" i="64"/>
  <c r="I183" i="64"/>
  <c r="AA183" i="64"/>
  <c r="M215" i="64"/>
  <c r="AA215" i="64"/>
  <c r="M256" i="64"/>
  <c r="AA256" i="64"/>
  <c r="I256" i="64"/>
  <c r="I283" i="64"/>
  <c r="M283" i="64"/>
  <c r="AA283" i="64"/>
  <c r="V171" i="64"/>
  <c r="Z171" i="64"/>
  <c r="I175" i="64"/>
  <c r="M175" i="64"/>
  <c r="Z198" i="64"/>
  <c r="V198" i="64"/>
  <c r="M201" i="64"/>
  <c r="AA201" i="64"/>
  <c r="AA229" i="64"/>
  <c r="Z229" i="64"/>
  <c r="AA248" i="64"/>
  <c r="M248" i="64"/>
  <c r="C64" i="53" s="1"/>
  <c r="AA254" i="64"/>
  <c r="M254" i="64"/>
  <c r="I254" i="64"/>
  <c r="AA305" i="64"/>
  <c r="M305" i="64"/>
  <c r="I305" i="64"/>
  <c r="V155" i="64"/>
  <c r="H43" i="53" s="1"/>
  <c r="M160" i="64"/>
  <c r="AA184" i="64"/>
  <c r="Z186" i="64"/>
  <c r="V186" i="64"/>
  <c r="I201" i="64"/>
  <c r="M207" i="64"/>
  <c r="AA207" i="64"/>
  <c r="Z215" i="64"/>
  <c r="V215" i="64"/>
  <c r="V229" i="64"/>
  <c r="Z232" i="64"/>
  <c r="V232" i="64"/>
  <c r="M233" i="64"/>
  <c r="AA233" i="64"/>
  <c r="I233" i="64"/>
  <c r="V246" i="64"/>
  <c r="I248" i="64"/>
  <c r="M177" i="64"/>
  <c r="V188" i="64"/>
  <c r="M192" i="64"/>
  <c r="M193" i="64"/>
  <c r="M195" i="64"/>
  <c r="I195" i="64"/>
  <c r="AA197" i="64"/>
  <c r="I199" i="64"/>
  <c r="I209" i="64"/>
  <c r="AA212" i="64"/>
  <c r="I212" i="64"/>
  <c r="M219" i="64"/>
  <c r="AA219" i="64"/>
  <c r="AA222" i="64"/>
  <c r="AA226" i="64"/>
  <c r="I226" i="64"/>
  <c r="M226" i="64"/>
  <c r="I231" i="64"/>
  <c r="Z233" i="64"/>
  <c r="V237" i="64"/>
  <c r="Z237" i="64"/>
  <c r="M249" i="64"/>
  <c r="AA249" i="64"/>
  <c r="V250" i="64"/>
  <c r="Z260" i="64"/>
  <c r="M261" i="64"/>
  <c r="AA302" i="64"/>
  <c r="Z302" i="64"/>
  <c r="V302" i="64"/>
  <c r="AA196" i="64"/>
  <c r="I196" i="64"/>
  <c r="M203" i="64"/>
  <c r="AA203" i="64"/>
  <c r="AA210" i="64"/>
  <c r="M210" i="64"/>
  <c r="M225" i="64"/>
  <c r="I225" i="64"/>
  <c r="V262" i="64"/>
  <c r="Z262" i="64"/>
  <c r="Z270" i="64"/>
  <c r="V270" i="64"/>
  <c r="Z272" i="64"/>
  <c r="AA272" i="64"/>
  <c r="V312" i="64"/>
  <c r="Z312" i="64"/>
  <c r="AA336" i="64"/>
  <c r="M336" i="64"/>
  <c r="M196" i="64"/>
  <c r="V197" i="64"/>
  <c r="I203" i="64"/>
  <c r="V204" i="64"/>
  <c r="AA234" i="64"/>
  <c r="V236" i="64"/>
  <c r="Z236" i="64"/>
  <c r="M241" i="64"/>
  <c r="I241" i="64"/>
  <c r="AA242" i="64"/>
  <c r="I242" i="64"/>
  <c r="M242" i="64"/>
  <c r="Z248" i="64"/>
  <c r="D64" i="53" s="1"/>
  <c r="V248" i="64"/>
  <c r="AA258" i="64"/>
  <c r="Z258" i="64"/>
  <c r="I265" i="64"/>
  <c r="M265" i="64"/>
  <c r="AA265" i="64"/>
  <c r="V281" i="64"/>
  <c r="AA281" i="64"/>
  <c r="Z281" i="64"/>
  <c r="Z284" i="64"/>
  <c r="V284" i="64"/>
  <c r="I336" i="64"/>
  <c r="M191" i="64"/>
  <c r="AA202" i="64"/>
  <c r="M206" i="64"/>
  <c r="AA216" i="64"/>
  <c r="M220" i="64"/>
  <c r="I223" i="64"/>
  <c r="I234" i="64"/>
  <c r="I237" i="64"/>
  <c r="I247" i="64"/>
  <c r="AA252" i="64"/>
  <c r="M252" i="64"/>
  <c r="V258" i="64"/>
  <c r="I261" i="64"/>
  <c r="M263" i="64"/>
  <c r="I277" i="64"/>
  <c r="AA277" i="64"/>
  <c r="M327" i="64"/>
  <c r="AA327" i="64"/>
  <c r="I327" i="64"/>
  <c r="AA198" i="64"/>
  <c r="AA214" i="64"/>
  <c r="I227" i="64"/>
  <c r="AA230" i="64"/>
  <c r="I243" i="64"/>
  <c r="AA246" i="64"/>
  <c r="Z252" i="64"/>
  <c r="M253" i="64"/>
  <c r="M262" i="64"/>
  <c r="I270" i="64"/>
  <c r="AA270" i="64"/>
  <c r="AA274" i="64"/>
  <c r="AA275" i="64"/>
  <c r="M276" i="64"/>
  <c r="I276" i="64"/>
  <c r="M280" i="64"/>
  <c r="Z287" i="64"/>
  <c r="Z290" i="64"/>
  <c r="AA290" i="64"/>
  <c r="I291" i="64"/>
  <c r="AA291" i="64"/>
  <c r="M312" i="64"/>
  <c r="AA312" i="64"/>
  <c r="I323" i="64"/>
  <c r="V334" i="64"/>
  <c r="V254" i="64"/>
  <c r="Z254" i="64"/>
  <c r="Z277" i="64"/>
  <c r="V277" i="64"/>
  <c r="I257" i="64"/>
  <c r="M257" i="64"/>
  <c r="I273" i="64"/>
  <c r="M273" i="64"/>
  <c r="AA228" i="64"/>
  <c r="M240" i="64"/>
  <c r="AA244" i="64"/>
  <c r="I253" i="64"/>
  <c r="AA260" i="64"/>
  <c r="I264" i="64"/>
  <c r="Z268" i="64"/>
  <c r="Z271" i="64"/>
  <c r="I280" i="64"/>
  <c r="M314" i="64"/>
  <c r="AA314" i="64"/>
  <c r="Z273" i="64"/>
  <c r="M275" i="64"/>
  <c r="V276" i="64"/>
  <c r="V279" i="64"/>
  <c r="I285" i="64"/>
  <c r="M285" i="64"/>
  <c r="V286" i="64"/>
  <c r="AA288" i="64"/>
  <c r="I293" i="64"/>
  <c r="AA293" i="64"/>
  <c r="AA295" i="64"/>
  <c r="Z303" i="64"/>
  <c r="M320" i="64"/>
  <c r="I320" i="64"/>
  <c r="AA320" i="64"/>
  <c r="AA321" i="64"/>
  <c r="M321" i="64"/>
  <c r="M328" i="64"/>
  <c r="Z280" i="64"/>
  <c r="V280" i="64"/>
  <c r="Z294" i="64"/>
  <c r="V294" i="64"/>
  <c r="I333" i="64"/>
  <c r="AA333" i="64"/>
  <c r="M279" i="64"/>
  <c r="I282" i="64"/>
  <c r="V291" i="64"/>
  <c r="M298" i="64"/>
  <c r="AA298" i="64"/>
  <c r="AA315" i="64"/>
  <c r="I315" i="64"/>
  <c r="M315" i="64"/>
  <c r="M324" i="64"/>
  <c r="AA324" i="64"/>
  <c r="I324" i="64"/>
  <c r="M333" i="64"/>
  <c r="I345" i="64"/>
  <c r="AA345" i="64"/>
  <c r="AA278" i="64"/>
  <c r="V288" i="64"/>
  <c r="M289" i="64"/>
  <c r="M292" i="64"/>
  <c r="V295" i="64"/>
  <c r="Z295" i="64"/>
  <c r="I296" i="64"/>
  <c r="M297" i="64"/>
  <c r="I298" i="64"/>
  <c r="AA311" i="64"/>
  <c r="M311" i="64"/>
  <c r="I328" i="64"/>
  <c r="V296" i="64"/>
  <c r="AA299" i="64"/>
  <c r="M299" i="64"/>
  <c r="AA309" i="64"/>
  <c r="AA316" i="64"/>
  <c r="Z317" i="64"/>
  <c r="Z318" i="64"/>
  <c r="V319" i="64"/>
  <c r="M331" i="64"/>
  <c r="I331" i="64"/>
  <c r="AA325" i="64"/>
  <c r="M325" i="64"/>
  <c r="M326" i="64"/>
  <c r="I326" i="64"/>
  <c r="M332" i="64"/>
  <c r="AA332" i="64"/>
  <c r="M300" i="64"/>
  <c r="I300" i="64"/>
  <c r="V301" i="64"/>
  <c r="I304" i="64"/>
  <c r="V305" i="64"/>
  <c r="V315" i="64"/>
  <c r="Z322" i="64"/>
  <c r="I325" i="64"/>
  <c r="V326" i="64"/>
  <c r="Z326" i="64"/>
  <c r="Z328" i="64"/>
  <c r="Z330" i="64"/>
  <c r="I332" i="64"/>
  <c r="I337" i="64"/>
  <c r="V338" i="64"/>
  <c r="AA338" i="64"/>
  <c r="M307" i="64"/>
  <c r="I310" i="64"/>
  <c r="G78" i="53" s="1"/>
  <c r="Z311" i="64"/>
  <c r="V318" i="64"/>
  <c r="V320" i="64"/>
  <c r="Z321" i="64"/>
  <c r="V325" i="64"/>
  <c r="Z325" i="64"/>
  <c r="AA326" i="64"/>
  <c r="AA330" i="64"/>
  <c r="M337" i="64"/>
  <c r="Z338" i="64"/>
  <c r="AA303" i="64"/>
  <c r="I316" i="64"/>
  <c r="AA319" i="64"/>
  <c r="I329" i="64"/>
  <c r="M330" i="64"/>
  <c r="Z336" i="64"/>
  <c r="AA340" i="64"/>
  <c r="V342" i="64"/>
  <c r="Z342" i="64"/>
  <c r="AA339" i="64"/>
  <c r="I339" i="64"/>
  <c r="G85" i="53" s="1"/>
  <c r="AA341" i="64"/>
  <c r="I341" i="64"/>
  <c r="AA317" i="64"/>
  <c r="V339" i="64"/>
  <c r="Z339" i="64"/>
  <c r="V340" i="64"/>
  <c r="Z340" i="64"/>
  <c r="AA347" i="64"/>
  <c r="V369" i="64"/>
  <c r="AS4" i="63"/>
  <c r="AT4" i="63" s="1"/>
  <c r="AU4" i="63" s="1"/>
  <c r="AV4" i="63" s="1"/>
  <c r="AE4" i="63"/>
  <c r="AF4" i="63" s="1"/>
  <c r="AG4" i="63" s="1"/>
  <c r="AH4" i="63" s="1"/>
  <c r="Z12" i="63"/>
  <c r="V12" i="63"/>
  <c r="G12" i="59" s="1"/>
  <c r="Z14" i="63"/>
  <c r="V14" i="63"/>
  <c r="Z26" i="63"/>
  <c r="V26" i="63"/>
  <c r="M129" i="63"/>
  <c r="AA129" i="63"/>
  <c r="I129" i="63"/>
  <c r="AA241" i="63"/>
  <c r="Z241" i="63"/>
  <c r="V241" i="63"/>
  <c r="M194" i="63"/>
  <c r="AA194" i="63"/>
  <c r="I194" i="63"/>
  <c r="V32" i="63"/>
  <c r="M77" i="63"/>
  <c r="I77" i="63"/>
  <c r="AA77" i="63"/>
  <c r="V100" i="63"/>
  <c r="V122" i="63"/>
  <c r="I156" i="63"/>
  <c r="AA179" i="63"/>
  <c r="Z179" i="63"/>
  <c r="V179" i="63"/>
  <c r="V33" i="63"/>
  <c r="M37" i="63"/>
  <c r="AA37" i="63"/>
  <c r="AA72" i="63"/>
  <c r="M72" i="63"/>
  <c r="AA98" i="63"/>
  <c r="I98" i="63"/>
  <c r="M98" i="63"/>
  <c r="C28" i="53" s="1"/>
  <c r="M111" i="63"/>
  <c r="I111" i="63"/>
  <c r="AA111" i="63"/>
  <c r="AA134" i="63"/>
  <c r="Z134" i="63"/>
  <c r="V134" i="63"/>
  <c r="V163" i="63"/>
  <c r="AA255" i="63"/>
  <c r="Z255" i="63"/>
  <c r="V255" i="63"/>
  <c r="Z8" i="63"/>
  <c r="V8" i="63"/>
  <c r="Z20" i="63"/>
  <c r="V20" i="63"/>
  <c r="I4" i="63"/>
  <c r="V84" i="63"/>
  <c r="M135" i="63"/>
  <c r="AA135" i="63"/>
  <c r="AA4" i="63"/>
  <c r="V31" i="63"/>
  <c r="M36" i="63"/>
  <c r="Z66" i="63"/>
  <c r="V66" i="63"/>
  <c r="Z87" i="63"/>
  <c r="V87" i="63"/>
  <c r="I92" i="63"/>
  <c r="M92" i="63"/>
  <c r="AA92" i="63"/>
  <c r="Z95" i="63"/>
  <c r="AA95" i="63"/>
  <c r="M113" i="63"/>
  <c r="AA113" i="63"/>
  <c r="V148" i="63"/>
  <c r="Z148" i="63"/>
  <c r="M186" i="63"/>
  <c r="C49" i="53" s="1"/>
  <c r="AA186" i="63"/>
  <c r="I186" i="63"/>
  <c r="G49" i="53" s="1"/>
  <c r="AA197" i="63"/>
  <c r="Z197" i="63"/>
  <c r="V197" i="63"/>
  <c r="Z16" i="63"/>
  <c r="V16" i="63"/>
  <c r="Z24" i="63"/>
  <c r="V24" i="63"/>
  <c r="Z28" i="63"/>
  <c r="V28" i="63"/>
  <c r="Z6" i="63"/>
  <c r="V6" i="63"/>
  <c r="H7" i="53" s="1"/>
  <c r="Z37" i="63"/>
  <c r="V37" i="63"/>
  <c r="Z82" i="63"/>
  <c r="AA82" i="63"/>
  <c r="I36" i="63"/>
  <c r="G14" i="53" s="1"/>
  <c r="M127" i="63"/>
  <c r="I127" i="63"/>
  <c r="AA127" i="63"/>
  <c r="AA8" i="63"/>
  <c r="AA10" i="63"/>
  <c r="AA12" i="63"/>
  <c r="AA14" i="63"/>
  <c r="AA16" i="63"/>
  <c r="AA18" i="63"/>
  <c r="AA20" i="63"/>
  <c r="AA22" i="63"/>
  <c r="AA24" i="63"/>
  <c r="AA26" i="63"/>
  <c r="AA28" i="63"/>
  <c r="Z31" i="63"/>
  <c r="V34" i="63"/>
  <c r="Z36" i="63"/>
  <c r="D14" i="53" s="1"/>
  <c r="V36" i="63"/>
  <c r="Z38" i="63"/>
  <c r="V38" i="63"/>
  <c r="Z42" i="63"/>
  <c r="V42" i="63"/>
  <c r="Z46" i="63"/>
  <c r="V46" i="63"/>
  <c r="Z50" i="63"/>
  <c r="V50" i="63"/>
  <c r="Z54" i="63"/>
  <c r="V54" i="63"/>
  <c r="Z58" i="63"/>
  <c r="V58" i="63"/>
  <c r="Z62" i="63"/>
  <c r="V62" i="63"/>
  <c r="V95" i="63"/>
  <c r="I113" i="63"/>
  <c r="M131" i="63"/>
  <c r="AA131" i="63"/>
  <c r="I131" i="63"/>
  <c r="AA148" i="63"/>
  <c r="AA173" i="63"/>
  <c r="Z173" i="63"/>
  <c r="V173" i="63"/>
  <c r="Z10" i="63"/>
  <c r="V10" i="63"/>
  <c r="Z18" i="63"/>
  <c r="V18" i="63"/>
  <c r="Z22" i="63"/>
  <c r="V22" i="63"/>
  <c r="M196" i="63"/>
  <c r="AA196" i="63"/>
  <c r="I196" i="63"/>
  <c r="V35" i="63"/>
  <c r="Z71" i="63"/>
  <c r="AA71" i="63"/>
  <c r="V118" i="63"/>
  <c r="AA167" i="63"/>
  <c r="Z167" i="63"/>
  <c r="V167" i="63"/>
  <c r="Z83" i="63"/>
  <c r="AA83" i="63"/>
  <c r="V83" i="63"/>
  <c r="V104" i="63"/>
  <c r="M115" i="63"/>
  <c r="AA115" i="63"/>
  <c r="I135" i="63"/>
  <c r="Z81" i="63"/>
  <c r="AA81" i="63"/>
  <c r="M91" i="63"/>
  <c r="AA91" i="63"/>
  <c r="M156" i="63"/>
  <c r="AA6" i="63"/>
  <c r="M35" i="63"/>
  <c r="AA35" i="63"/>
  <c r="AA39" i="63"/>
  <c r="Z39" i="63"/>
  <c r="V39" i="63"/>
  <c r="AA40" i="63"/>
  <c r="M40" i="63"/>
  <c r="I40" i="63"/>
  <c r="AA43" i="63"/>
  <c r="Z43" i="63"/>
  <c r="V43" i="63"/>
  <c r="AA44" i="63"/>
  <c r="M44" i="63"/>
  <c r="I44" i="63"/>
  <c r="AA47" i="63"/>
  <c r="Z47" i="63"/>
  <c r="V47" i="63"/>
  <c r="AA48" i="63"/>
  <c r="M48" i="63"/>
  <c r="I48" i="63"/>
  <c r="AA51" i="63"/>
  <c r="Z51" i="63"/>
  <c r="V51" i="63"/>
  <c r="AA52" i="63"/>
  <c r="M52" i="63"/>
  <c r="I52" i="63"/>
  <c r="AA55" i="63"/>
  <c r="Z55" i="63"/>
  <c r="V55" i="63"/>
  <c r="AA56" i="63"/>
  <c r="M56" i="63"/>
  <c r="I56" i="63"/>
  <c r="AA59" i="63"/>
  <c r="Z59" i="63"/>
  <c r="V59" i="63"/>
  <c r="AA60" i="63"/>
  <c r="M60" i="63"/>
  <c r="I60" i="63"/>
  <c r="AA63" i="63"/>
  <c r="Z63" i="63"/>
  <c r="V63" i="63"/>
  <c r="AA64" i="63"/>
  <c r="M64" i="63"/>
  <c r="I64" i="63"/>
  <c r="Z68" i="63"/>
  <c r="V68" i="63"/>
  <c r="AA73" i="63"/>
  <c r="M73" i="63"/>
  <c r="M101" i="63"/>
  <c r="AA101" i="63"/>
  <c r="I101" i="63"/>
  <c r="AA150" i="63"/>
  <c r="I150" i="63"/>
  <c r="M150" i="63"/>
  <c r="Z4" i="63"/>
  <c r="D7" i="53" s="1"/>
  <c r="I31" i="63"/>
  <c r="AA34" i="63"/>
  <c r="AA38" i="63"/>
  <c r="AA42" i="63"/>
  <c r="AA46" i="63"/>
  <c r="AA50" i="63"/>
  <c r="AA54" i="63"/>
  <c r="AA58" i="63"/>
  <c r="AA62" i="63"/>
  <c r="AA66" i="63"/>
  <c r="Z67" i="63"/>
  <c r="I76" i="63"/>
  <c r="M76" i="63"/>
  <c r="V79" i="63"/>
  <c r="I84" i="63"/>
  <c r="AA84" i="63"/>
  <c r="Z88" i="63"/>
  <c r="V88" i="63"/>
  <c r="M90" i="63"/>
  <c r="V102" i="63"/>
  <c r="AA104" i="63"/>
  <c r="Z108" i="63"/>
  <c r="AA132" i="63"/>
  <c r="Z132" i="63"/>
  <c r="V132" i="63"/>
  <c r="H35" i="53" s="1"/>
  <c r="Z136" i="63"/>
  <c r="Z137" i="63"/>
  <c r="V137" i="63"/>
  <c r="I138" i="63"/>
  <c r="I139" i="63"/>
  <c r="AA139" i="63"/>
  <c r="M142" i="63"/>
  <c r="I142" i="63"/>
  <c r="V154" i="63"/>
  <c r="Z154" i="63"/>
  <c r="M164" i="63"/>
  <c r="V235" i="63"/>
  <c r="V69" i="63"/>
  <c r="I70" i="63"/>
  <c r="Z72" i="63"/>
  <c r="V72" i="63"/>
  <c r="M74" i="63"/>
  <c r="AA102" i="63"/>
  <c r="M117" i="63"/>
  <c r="AA117" i="63"/>
  <c r="V120" i="63"/>
  <c r="M188" i="63"/>
  <c r="AA188" i="63"/>
  <c r="I188" i="63"/>
  <c r="AA219" i="63"/>
  <c r="Z219" i="63"/>
  <c r="I327" i="63"/>
  <c r="AA327" i="63"/>
  <c r="M327" i="63"/>
  <c r="V210" i="63"/>
  <c r="AA210" i="63"/>
  <c r="V216" i="63"/>
  <c r="AA216" i="63"/>
  <c r="AA30" i="63"/>
  <c r="AA68" i="63"/>
  <c r="Z69" i="63"/>
  <c r="M70" i="63"/>
  <c r="AA87" i="63"/>
  <c r="I88" i="63"/>
  <c r="AA88" i="63"/>
  <c r="Z116" i="63"/>
  <c r="V116" i="63"/>
  <c r="I141" i="63"/>
  <c r="M141" i="63"/>
  <c r="AA141" i="63"/>
  <c r="V150" i="63"/>
  <c r="Z150" i="63"/>
  <c r="M152" i="63"/>
  <c r="I152" i="63"/>
  <c r="AA152" i="63"/>
  <c r="M168" i="63"/>
  <c r="I168" i="63"/>
  <c r="AA168" i="63"/>
  <c r="M202" i="63"/>
  <c r="AA202" i="63"/>
  <c r="I202" i="63"/>
  <c r="I204" i="63"/>
  <c r="AA209" i="63"/>
  <c r="Z209" i="63"/>
  <c r="V209" i="63"/>
  <c r="V212" i="63"/>
  <c r="Z212" i="63"/>
  <c r="M218" i="63"/>
  <c r="C56" i="53" s="1"/>
  <c r="AA218" i="63"/>
  <c r="I218" i="63"/>
  <c r="G56" i="53" s="1"/>
  <c r="Z319" i="63"/>
  <c r="V319" i="63"/>
  <c r="M93" i="63"/>
  <c r="I93" i="63"/>
  <c r="I30" i="63"/>
  <c r="AA32" i="63"/>
  <c r="Z40" i="63"/>
  <c r="V40" i="63"/>
  <c r="Z44" i="63"/>
  <c r="V44" i="63"/>
  <c r="Z48" i="63"/>
  <c r="V48" i="63"/>
  <c r="Z52" i="63"/>
  <c r="V52" i="63"/>
  <c r="Z56" i="63"/>
  <c r="V56" i="63"/>
  <c r="Z60" i="63"/>
  <c r="V60" i="63"/>
  <c r="Z64" i="63"/>
  <c r="V64" i="63"/>
  <c r="I68" i="63"/>
  <c r="Z70" i="63"/>
  <c r="V70" i="63"/>
  <c r="I75" i="63"/>
  <c r="AA85" i="63"/>
  <c r="I86" i="63"/>
  <c r="AA86" i="63"/>
  <c r="I87" i="63"/>
  <c r="M88" i="63"/>
  <c r="M89" i="63"/>
  <c r="AA93" i="63"/>
  <c r="AA96" i="63"/>
  <c r="I96" i="63"/>
  <c r="G28" i="53" s="1"/>
  <c r="I97" i="63"/>
  <c r="I103" i="63"/>
  <c r="AA118" i="63"/>
  <c r="M133" i="63"/>
  <c r="AA133" i="63"/>
  <c r="V136" i="63"/>
  <c r="AA146" i="63"/>
  <c r="M146" i="63"/>
  <c r="V160" i="63"/>
  <c r="Z160" i="63"/>
  <c r="AA160" i="63"/>
  <c r="AA162" i="63"/>
  <c r="M162" i="63"/>
  <c r="AA174" i="63"/>
  <c r="M174" i="63"/>
  <c r="I174" i="63"/>
  <c r="M204" i="63"/>
  <c r="M232" i="63"/>
  <c r="I232" i="63"/>
  <c r="AA232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C21" i="53" s="1"/>
  <c r="M65" i="63"/>
  <c r="AA100" i="63"/>
  <c r="I100" i="63"/>
  <c r="AA106" i="63"/>
  <c r="AA122" i="63"/>
  <c r="AA153" i="63"/>
  <c r="Z153" i="63"/>
  <c r="V153" i="63"/>
  <c r="M212" i="63"/>
  <c r="AA212" i="63"/>
  <c r="M222" i="63"/>
  <c r="AA222" i="63"/>
  <c r="I222" i="63"/>
  <c r="AA189" i="63"/>
  <c r="Z189" i="63"/>
  <c r="AA110" i="63"/>
  <c r="AA126" i="63"/>
  <c r="M140" i="63"/>
  <c r="AA140" i="63"/>
  <c r="I180" i="63"/>
  <c r="V189" i="63"/>
  <c r="V199" i="63"/>
  <c r="AA108" i="63"/>
  <c r="AA124" i="63"/>
  <c r="I137" i="63"/>
  <c r="AA137" i="63"/>
  <c r="AA147" i="63"/>
  <c r="Z147" i="63"/>
  <c r="M180" i="63"/>
  <c r="V191" i="63"/>
  <c r="Z199" i="63"/>
  <c r="AA243" i="63"/>
  <c r="Z243" i="63"/>
  <c r="V243" i="63"/>
  <c r="M246" i="63"/>
  <c r="AA246" i="63"/>
  <c r="I102" i="63"/>
  <c r="I104" i="63"/>
  <c r="I106" i="63"/>
  <c r="I108" i="63"/>
  <c r="I110" i="63"/>
  <c r="I112" i="63"/>
  <c r="I114" i="63"/>
  <c r="I116" i="63"/>
  <c r="I118" i="63"/>
  <c r="I120" i="63"/>
  <c r="I122" i="63"/>
  <c r="I124" i="63"/>
  <c r="I126" i="63"/>
  <c r="I128" i="63"/>
  <c r="I130" i="63"/>
  <c r="V142" i="63"/>
  <c r="V158" i="63"/>
  <c r="Z158" i="63"/>
  <c r="AA159" i="63"/>
  <c r="AA177" i="63"/>
  <c r="V185" i="63"/>
  <c r="V193" i="63"/>
  <c r="V201" i="63"/>
  <c r="V213" i="63"/>
  <c r="M236" i="63"/>
  <c r="AA236" i="63"/>
  <c r="I236" i="63"/>
  <c r="AA249" i="63"/>
  <c r="Z249" i="63"/>
  <c r="V249" i="63"/>
  <c r="M254" i="63"/>
  <c r="AA254" i="63"/>
  <c r="I254" i="63"/>
  <c r="M285" i="63"/>
  <c r="I285" i="63"/>
  <c r="AA285" i="63"/>
  <c r="V156" i="63"/>
  <c r="H42" i="53" s="1"/>
  <c r="Z156" i="63"/>
  <c r="D42" i="53" s="1"/>
  <c r="M226" i="63"/>
  <c r="AA226" i="63"/>
  <c r="AA228" i="63"/>
  <c r="M228" i="63"/>
  <c r="I228" i="63"/>
  <c r="AA308" i="63"/>
  <c r="I308" i="63"/>
  <c r="M308" i="63"/>
  <c r="V138" i="63"/>
  <c r="V139" i="63"/>
  <c r="M143" i="63"/>
  <c r="I144" i="63"/>
  <c r="V146" i="63"/>
  <c r="Z146" i="63"/>
  <c r="I158" i="63"/>
  <c r="V159" i="63"/>
  <c r="V162" i="63"/>
  <c r="Z162" i="63"/>
  <c r="V177" i="63"/>
  <c r="I178" i="63"/>
  <c r="V187" i="63"/>
  <c r="V195" i="63"/>
  <c r="V203" i="63"/>
  <c r="M206" i="63"/>
  <c r="I206" i="63"/>
  <c r="Z208" i="63"/>
  <c r="AA225" i="63"/>
  <c r="Z225" i="63"/>
  <c r="V225" i="63"/>
  <c r="I226" i="63"/>
  <c r="M256" i="63"/>
  <c r="AA256" i="63"/>
  <c r="M264" i="63"/>
  <c r="I264" i="63"/>
  <c r="AA264" i="63"/>
  <c r="V152" i="63"/>
  <c r="Z152" i="63"/>
  <c r="Z187" i="63"/>
  <c r="Z195" i="63"/>
  <c r="Z203" i="63"/>
  <c r="AA208" i="63"/>
  <c r="AA211" i="63"/>
  <c r="Z211" i="63"/>
  <c r="V211" i="63"/>
  <c r="M234" i="63"/>
  <c r="I234" i="63"/>
  <c r="AA234" i="63"/>
  <c r="M242" i="63"/>
  <c r="I242" i="63"/>
  <c r="AA242" i="63"/>
  <c r="M268" i="63"/>
  <c r="I268" i="63"/>
  <c r="AA268" i="63"/>
  <c r="Z164" i="63"/>
  <c r="Z166" i="63"/>
  <c r="Z168" i="63"/>
  <c r="Z170" i="63"/>
  <c r="Z172" i="63"/>
  <c r="Z174" i="63"/>
  <c r="Z176" i="63"/>
  <c r="Z178" i="63"/>
  <c r="Z180" i="63"/>
  <c r="Z182" i="63"/>
  <c r="Z184" i="63"/>
  <c r="Z186" i="63"/>
  <c r="D49" i="53" s="1"/>
  <c r="Z188" i="63"/>
  <c r="Z190" i="63"/>
  <c r="Z192" i="63"/>
  <c r="Z194" i="63"/>
  <c r="Z196" i="63"/>
  <c r="Z198" i="63"/>
  <c r="Z200" i="63"/>
  <c r="Z202" i="63"/>
  <c r="Z205" i="63"/>
  <c r="Z206" i="63"/>
  <c r="M208" i="63"/>
  <c r="Z214" i="63"/>
  <c r="Z221" i="63"/>
  <c r="M224" i="63"/>
  <c r="AA233" i="63"/>
  <c r="Z233" i="63"/>
  <c r="V233" i="63"/>
  <c r="Z237" i="63"/>
  <c r="M238" i="63"/>
  <c r="AA238" i="63"/>
  <c r="Z251" i="63"/>
  <c r="M252" i="63"/>
  <c r="AA252" i="63"/>
  <c r="I258" i="63"/>
  <c r="AA258" i="63"/>
  <c r="Z276" i="63"/>
  <c r="V276" i="63"/>
  <c r="Z280" i="63"/>
  <c r="V280" i="63"/>
  <c r="V283" i="63"/>
  <c r="Z283" i="63"/>
  <c r="Z204" i="63"/>
  <c r="I214" i="63"/>
  <c r="V215" i="63"/>
  <c r="Z218" i="63"/>
  <c r="D56" i="53" s="1"/>
  <c r="M223" i="63"/>
  <c r="M244" i="63"/>
  <c r="AA244" i="63"/>
  <c r="M250" i="63"/>
  <c r="C63" i="53" s="1"/>
  <c r="I250" i="63"/>
  <c r="V259" i="63"/>
  <c r="V287" i="63"/>
  <c r="AA287" i="63"/>
  <c r="Z287" i="63"/>
  <c r="Z215" i="63"/>
  <c r="I220" i="63"/>
  <c r="V221" i="63"/>
  <c r="V237" i="63"/>
  <c r="I244" i="63"/>
  <c r="V251" i="63"/>
  <c r="AA259" i="63"/>
  <c r="AA270" i="63"/>
  <c r="M270" i="63"/>
  <c r="V239" i="63"/>
  <c r="I240" i="63"/>
  <c r="V247" i="63"/>
  <c r="I248" i="63"/>
  <c r="G63" i="53" s="1"/>
  <c r="Z257" i="63"/>
  <c r="V289" i="63"/>
  <c r="Z289" i="63"/>
  <c r="V299" i="63"/>
  <c r="Z299" i="63"/>
  <c r="Z302" i="63"/>
  <c r="V302" i="63"/>
  <c r="M314" i="63"/>
  <c r="AA317" i="63"/>
  <c r="M317" i="63"/>
  <c r="M289" i="63"/>
  <c r="AA289" i="63"/>
  <c r="M299" i="63"/>
  <c r="AA299" i="63"/>
  <c r="AA265" i="63"/>
  <c r="M265" i="63"/>
  <c r="I289" i="63"/>
  <c r="I299" i="63"/>
  <c r="M301" i="63"/>
  <c r="I301" i="63"/>
  <c r="AA301" i="63"/>
  <c r="M271" i="63"/>
  <c r="I271" i="63"/>
  <c r="M295" i="63"/>
  <c r="AA295" i="63"/>
  <c r="AA262" i="63"/>
  <c r="M305" i="63"/>
  <c r="I305" i="63"/>
  <c r="AA305" i="63"/>
  <c r="Z314" i="63"/>
  <c r="D77" i="53" s="1"/>
  <c r="V314" i="63"/>
  <c r="H77" i="53" s="1"/>
  <c r="Z323" i="63"/>
  <c r="V323" i="63"/>
  <c r="M260" i="63"/>
  <c r="V261" i="63"/>
  <c r="I263" i="63"/>
  <c r="M266" i="63"/>
  <c r="I266" i="63"/>
  <c r="V269" i="63"/>
  <c r="AA272" i="63"/>
  <c r="M272" i="63"/>
  <c r="I272" i="63"/>
  <c r="Z286" i="63"/>
  <c r="V286" i="63"/>
  <c r="AA302" i="63"/>
  <c r="AA267" i="63"/>
  <c r="M283" i="63"/>
  <c r="AA283" i="63"/>
  <c r="V338" i="63"/>
  <c r="AA338" i="63"/>
  <c r="Z338" i="63"/>
  <c r="AA280" i="63"/>
  <c r="AA296" i="63"/>
  <c r="AA304" i="63"/>
  <c r="AA310" i="63"/>
  <c r="M315" i="63"/>
  <c r="I315" i="63"/>
  <c r="AA315" i="63"/>
  <c r="I329" i="63"/>
  <c r="M329" i="63"/>
  <c r="I333" i="63"/>
  <c r="AA333" i="63"/>
  <c r="AA274" i="63"/>
  <c r="AA279" i="63"/>
  <c r="AA294" i="63"/>
  <c r="AA312" i="63"/>
  <c r="I312" i="63"/>
  <c r="M320" i="63"/>
  <c r="I320" i="63"/>
  <c r="AA320" i="63"/>
  <c r="AA276" i="63"/>
  <c r="AA284" i="63"/>
  <c r="AA300" i="63"/>
  <c r="M307" i="63"/>
  <c r="I307" i="63"/>
  <c r="AA307" i="63"/>
  <c r="M318" i="63"/>
  <c r="I318" i="63"/>
  <c r="AA318" i="63"/>
  <c r="AA325" i="63"/>
  <c r="M325" i="63"/>
  <c r="I325" i="63"/>
  <c r="M274" i="63"/>
  <c r="I275" i="63"/>
  <c r="I276" i="63"/>
  <c r="AA278" i="63"/>
  <c r="I281" i="63"/>
  <c r="G70" i="53" s="1"/>
  <c r="Z285" i="63"/>
  <c r="AA290" i="63"/>
  <c r="I297" i="63"/>
  <c r="Z301" i="63"/>
  <c r="AA306" i="63"/>
  <c r="M311" i="63"/>
  <c r="I311" i="63"/>
  <c r="AA311" i="63"/>
  <c r="AA323" i="63"/>
  <c r="M309" i="63"/>
  <c r="I309" i="63"/>
  <c r="M313" i="63"/>
  <c r="I313" i="63"/>
  <c r="Z320" i="63"/>
  <c r="V320" i="63"/>
  <c r="AA342" i="63"/>
  <c r="Z342" i="63"/>
  <c r="V342" i="63"/>
  <c r="AA341" i="63"/>
  <c r="M341" i="63"/>
  <c r="C84" i="53" s="1"/>
  <c r="I341" i="63"/>
  <c r="Z334" i="63"/>
  <c r="AA334" i="63"/>
  <c r="V334" i="63"/>
  <c r="M316" i="63"/>
  <c r="I316" i="63"/>
  <c r="AA321" i="63"/>
  <c r="M324" i="63"/>
  <c r="I324" i="63"/>
  <c r="AA319" i="63"/>
  <c r="M322" i="63"/>
  <c r="I322" i="63"/>
  <c r="AA330" i="63"/>
  <c r="I319" i="63"/>
  <c r="V328" i="63"/>
  <c r="I330" i="63"/>
  <c r="Z339" i="63"/>
  <c r="M335" i="63"/>
  <c r="V336" i="63"/>
  <c r="AA337" i="63"/>
  <c r="M337" i="63"/>
  <c r="AA339" i="63"/>
  <c r="AK4" i="62"/>
  <c r="AI4" i="62"/>
  <c r="AC5" i="62" s="1"/>
  <c r="M30" i="62"/>
  <c r="AA30" i="62"/>
  <c r="V36" i="62"/>
  <c r="F36" i="59" s="1"/>
  <c r="Z36" i="62"/>
  <c r="M122" i="62"/>
  <c r="AA122" i="62"/>
  <c r="M141" i="62"/>
  <c r="I141" i="62"/>
  <c r="AA141" i="62"/>
  <c r="Z178" i="62"/>
  <c r="V178" i="62"/>
  <c r="F178" i="59" s="1"/>
  <c r="I30" i="62"/>
  <c r="M38" i="62"/>
  <c r="C13" i="53" s="1"/>
  <c r="AA38" i="62"/>
  <c r="V44" i="62"/>
  <c r="F44" i="59" s="1"/>
  <c r="Z44" i="62"/>
  <c r="I60" i="62"/>
  <c r="M8" i="62"/>
  <c r="I8" i="62"/>
  <c r="AA19" i="62"/>
  <c r="Z19" i="62"/>
  <c r="V28" i="62"/>
  <c r="F28" i="59" s="1"/>
  <c r="Z28" i="62"/>
  <c r="AA34" i="62"/>
  <c r="Z42" i="62"/>
  <c r="AA52" i="62"/>
  <c r="Z73" i="62"/>
  <c r="M80" i="62"/>
  <c r="I80" i="62"/>
  <c r="AA80" i="62"/>
  <c r="AA99" i="62"/>
  <c r="Z99" i="62"/>
  <c r="M102" i="62"/>
  <c r="AA102" i="62"/>
  <c r="M104" i="62"/>
  <c r="AA104" i="62"/>
  <c r="I104" i="62"/>
  <c r="M118" i="62"/>
  <c r="AA118" i="62"/>
  <c r="I118" i="62"/>
  <c r="Z131" i="62"/>
  <c r="I150" i="62"/>
  <c r="M150" i="62"/>
  <c r="AA150" i="62"/>
  <c r="M82" i="62"/>
  <c r="I82" i="62"/>
  <c r="AA82" i="62"/>
  <c r="M108" i="62"/>
  <c r="I108" i="62"/>
  <c r="AA108" i="62"/>
  <c r="M6" i="62"/>
  <c r="I6" i="62"/>
  <c r="V41" i="62"/>
  <c r="F41" i="59" s="1"/>
  <c r="Z103" i="62"/>
  <c r="V103" i="62"/>
  <c r="F103" i="59" s="1"/>
  <c r="AA27" i="62"/>
  <c r="Z27" i="62"/>
  <c r="V52" i="62"/>
  <c r="F52" i="59" s="1"/>
  <c r="Z52" i="62"/>
  <c r="V4" i="62"/>
  <c r="F4" i="59" s="1"/>
  <c r="V12" i="62"/>
  <c r="F12" i="59" s="1"/>
  <c r="Z12" i="62"/>
  <c r="AA35" i="62"/>
  <c r="Z35" i="62"/>
  <c r="AA41" i="62"/>
  <c r="M54" i="62"/>
  <c r="AA54" i="62"/>
  <c r="V60" i="62"/>
  <c r="F60" i="59" s="1"/>
  <c r="Z60" i="62"/>
  <c r="M62" i="62"/>
  <c r="AA62" i="62"/>
  <c r="V65" i="62"/>
  <c r="F65" i="59" s="1"/>
  <c r="M96" i="62"/>
  <c r="I96" i="62"/>
  <c r="AA96" i="62"/>
  <c r="AA137" i="62"/>
  <c r="M137" i="62"/>
  <c r="I137" i="62"/>
  <c r="I155" i="62"/>
  <c r="AA170" i="62"/>
  <c r="M170" i="62"/>
  <c r="AA179" i="62"/>
  <c r="Z179" i="62"/>
  <c r="M202" i="62"/>
  <c r="I202" i="62"/>
  <c r="Z4" i="62"/>
  <c r="AS4" i="62"/>
  <c r="AT4" i="62" s="1"/>
  <c r="AA5" i="62"/>
  <c r="Z5" i="62"/>
  <c r="AA6" i="62"/>
  <c r="M14" i="62"/>
  <c r="AA14" i="62"/>
  <c r="V17" i="62"/>
  <c r="F17" i="59" s="1"/>
  <c r="V20" i="62"/>
  <c r="F20" i="59" s="1"/>
  <c r="Z20" i="62"/>
  <c r="V35" i="62"/>
  <c r="AA43" i="62"/>
  <c r="Z43" i="62"/>
  <c r="AA49" i="62"/>
  <c r="I54" i="62"/>
  <c r="Z57" i="62"/>
  <c r="I62" i="62"/>
  <c r="Z65" i="62"/>
  <c r="D20" i="53" s="1"/>
  <c r="AA85" i="62"/>
  <c r="Z85" i="62"/>
  <c r="AA91" i="62"/>
  <c r="Z91" i="62"/>
  <c r="AA135" i="62"/>
  <c r="M135" i="62"/>
  <c r="AA144" i="62"/>
  <c r="Z144" i="62"/>
  <c r="V144" i="62"/>
  <c r="F144" i="59" s="1"/>
  <c r="M155" i="62"/>
  <c r="C41" i="53" s="1"/>
  <c r="I170" i="62"/>
  <c r="V179" i="62"/>
  <c r="F179" i="59" s="1"/>
  <c r="AA200" i="62"/>
  <c r="M200" i="62"/>
  <c r="I200" i="62"/>
  <c r="AA9" i="62"/>
  <c r="Z9" i="62"/>
  <c r="I12" i="62"/>
  <c r="Z58" i="62"/>
  <c r="Z66" i="62"/>
  <c r="I68" i="62"/>
  <c r="M88" i="62"/>
  <c r="I88" i="62"/>
  <c r="AA88" i="62"/>
  <c r="Z119" i="62"/>
  <c r="V119" i="62"/>
  <c r="F119" i="59" s="1"/>
  <c r="M171" i="62"/>
  <c r="AA171" i="62"/>
  <c r="I171" i="62"/>
  <c r="AA7" i="62"/>
  <c r="Z7" i="62"/>
  <c r="M12" i="62"/>
  <c r="I38" i="62"/>
  <c r="V49" i="62"/>
  <c r="F49" i="59" s="1"/>
  <c r="AA66" i="62"/>
  <c r="M68" i="62"/>
  <c r="AA83" i="62"/>
  <c r="Z83" i="62"/>
  <c r="M177" i="62"/>
  <c r="I177" i="62"/>
  <c r="AA177" i="62"/>
  <c r="V57" i="62"/>
  <c r="F57" i="59" s="1"/>
  <c r="V68" i="62"/>
  <c r="F68" i="59" s="1"/>
  <c r="Z68" i="62"/>
  <c r="M10" i="62"/>
  <c r="I10" i="62"/>
  <c r="Z17" i="62"/>
  <c r="AA36" i="62"/>
  <c r="AA51" i="62"/>
  <c r="Z51" i="62"/>
  <c r="M70" i="62"/>
  <c r="AA70" i="62"/>
  <c r="M98" i="62"/>
  <c r="I98" i="62"/>
  <c r="AA98" i="62"/>
  <c r="Z136" i="62"/>
  <c r="V136" i="62"/>
  <c r="F136" i="59" s="1"/>
  <c r="AA168" i="62"/>
  <c r="M168" i="62"/>
  <c r="I168" i="62"/>
  <c r="M191" i="62"/>
  <c r="I191" i="62"/>
  <c r="AA191" i="62"/>
  <c r="AA202" i="62"/>
  <c r="AA75" i="62"/>
  <c r="Z75" i="62"/>
  <c r="V75" i="62"/>
  <c r="F75" i="59" s="1"/>
  <c r="Z113" i="62"/>
  <c r="V113" i="62"/>
  <c r="F113" i="59" s="1"/>
  <c r="AA116" i="62"/>
  <c r="Z116" i="62"/>
  <c r="V116" i="62"/>
  <c r="F116" i="59" s="1"/>
  <c r="I122" i="62"/>
  <c r="AA146" i="62"/>
  <c r="M146" i="62"/>
  <c r="I207" i="62"/>
  <c r="M207" i="62"/>
  <c r="AA207" i="62"/>
  <c r="Z18" i="62"/>
  <c r="I20" i="62"/>
  <c r="M46" i="62"/>
  <c r="AA46" i="62"/>
  <c r="AA58" i="62"/>
  <c r="M60" i="62"/>
  <c r="AA77" i="62"/>
  <c r="Z77" i="62"/>
  <c r="M90" i="62"/>
  <c r="I90" i="62"/>
  <c r="AA90" i="62"/>
  <c r="V101" i="62"/>
  <c r="F101" i="59" s="1"/>
  <c r="V117" i="62"/>
  <c r="F117" i="59" s="1"/>
  <c r="AA125" i="62"/>
  <c r="M125" i="62"/>
  <c r="I125" i="62"/>
  <c r="Z142" i="62"/>
  <c r="V142" i="62"/>
  <c r="F142" i="59" s="1"/>
  <c r="AA18" i="62"/>
  <c r="M20" i="62"/>
  <c r="V27" i="62"/>
  <c r="F27" i="59" s="1"/>
  <c r="AA11" i="62"/>
  <c r="Z11" i="62"/>
  <c r="M22" i="62"/>
  <c r="AA22" i="62"/>
  <c r="AA26" i="62"/>
  <c r="M28" i="62"/>
  <c r="Z34" i="62"/>
  <c r="I36" i="62"/>
  <c r="G13" i="53" s="1"/>
  <c r="AA44" i="62"/>
  <c r="V51" i="62"/>
  <c r="F51" i="59" s="1"/>
  <c r="AA59" i="62"/>
  <c r="Z59" i="62"/>
  <c r="AA67" i="62"/>
  <c r="Z67" i="62"/>
  <c r="I70" i="62"/>
  <c r="V73" i="62"/>
  <c r="F73" i="59" s="1"/>
  <c r="M74" i="62"/>
  <c r="I74" i="62"/>
  <c r="AA74" i="62"/>
  <c r="AA93" i="62"/>
  <c r="Z93" i="62"/>
  <c r="AA130" i="62"/>
  <c r="Z130" i="62"/>
  <c r="V130" i="62"/>
  <c r="F130" i="59" s="1"/>
  <c r="Z212" i="62"/>
  <c r="AA212" i="62"/>
  <c r="V212" i="62"/>
  <c r="F212" i="59" s="1"/>
  <c r="M4" i="62"/>
  <c r="C6" i="53" s="1"/>
  <c r="AA13" i="62"/>
  <c r="AA29" i="62"/>
  <c r="AA37" i="62"/>
  <c r="AA45" i="62"/>
  <c r="AA53" i="62"/>
  <c r="AA61" i="62"/>
  <c r="M76" i="62"/>
  <c r="I76" i="62"/>
  <c r="M84" i="62"/>
  <c r="I84" i="62"/>
  <c r="M92" i="62"/>
  <c r="I92" i="62"/>
  <c r="M100" i="62"/>
  <c r="I100" i="62"/>
  <c r="AA109" i="62"/>
  <c r="M109" i="62"/>
  <c r="I109" i="62"/>
  <c r="AA119" i="62"/>
  <c r="AA123" i="62"/>
  <c r="M123" i="62"/>
  <c r="V132" i="62"/>
  <c r="F132" i="59" s="1"/>
  <c r="M136" i="62"/>
  <c r="AA136" i="62"/>
  <c r="I142" i="62"/>
  <c r="AA142" i="62"/>
  <c r="AA152" i="62"/>
  <c r="Z152" i="62"/>
  <c r="M163" i="62"/>
  <c r="V174" i="62"/>
  <c r="F174" i="59" s="1"/>
  <c r="Z174" i="62"/>
  <c r="I211" i="62"/>
  <c r="AA211" i="62"/>
  <c r="M211" i="62"/>
  <c r="AA81" i="62"/>
  <c r="Z81" i="62"/>
  <c r="AA89" i="62"/>
  <c r="Z89" i="62"/>
  <c r="AA97" i="62"/>
  <c r="Z97" i="62"/>
  <c r="AA107" i="62"/>
  <c r="M107" i="62"/>
  <c r="M120" i="62"/>
  <c r="AA120" i="62"/>
  <c r="Z138" i="62"/>
  <c r="AA138" i="62"/>
  <c r="Z207" i="62"/>
  <c r="V207" i="62"/>
  <c r="F207" i="59" s="1"/>
  <c r="I16" i="62"/>
  <c r="I24" i="62"/>
  <c r="I32" i="62"/>
  <c r="I40" i="62"/>
  <c r="I48" i="62"/>
  <c r="I56" i="62"/>
  <c r="V61" i="62"/>
  <c r="F61" i="59" s="1"/>
  <c r="I64" i="62"/>
  <c r="G20" i="53" s="1"/>
  <c r="I72" i="62"/>
  <c r="M78" i="62"/>
  <c r="I78" i="62"/>
  <c r="V81" i="62"/>
  <c r="F81" i="59" s="1"/>
  <c r="M86" i="62"/>
  <c r="I86" i="62"/>
  <c r="V89" i="62"/>
  <c r="F89" i="59" s="1"/>
  <c r="M94" i="62"/>
  <c r="C27" i="53" s="1"/>
  <c r="I94" i="62"/>
  <c r="Z104" i="62"/>
  <c r="V104" i="62"/>
  <c r="F104" i="59" s="1"/>
  <c r="M124" i="62"/>
  <c r="I124" i="62"/>
  <c r="Z135" i="62"/>
  <c r="V135" i="62"/>
  <c r="F135" i="59" s="1"/>
  <c r="Z14" i="62"/>
  <c r="Z30" i="62"/>
  <c r="Z38" i="62"/>
  <c r="Z46" i="62"/>
  <c r="Z54" i="62"/>
  <c r="Z62" i="62"/>
  <c r="AA79" i="62"/>
  <c r="Z79" i="62"/>
  <c r="AA87" i="62"/>
  <c r="Z87" i="62"/>
  <c r="AA95" i="62"/>
  <c r="Z95" i="62"/>
  <c r="AA103" i="62"/>
  <c r="M106" i="62"/>
  <c r="AA106" i="62"/>
  <c r="Z120" i="62"/>
  <c r="V120" i="62"/>
  <c r="F120" i="59" s="1"/>
  <c r="M134" i="62"/>
  <c r="AA134" i="62"/>
  <c r="AA145" i="62"/>
  <c r="M145" i="62"/>
  <c r="I145" i="62"/>
  <c r="M154" i="62"/>
  <c r="I154" i="62"/>
  <c r="AA162" i="62"/>
  <c r="I163" i="62"/>
  <c r="I165" i="62"/>
  <c r="M165" i="62"/>
  <c r="AA165" i="62"/>
  <c r="M173" i="62"/>
  <c r="I173" i="62"/>
  <c r="AA173" i="62"/>
  <c r="Z187" i="62"/>
  <c r="V187" i="62"/>
  <c r="F187" i="59" s="1"/>
  <c r="AA192" i="62"/>
  <c r="M192" i="62"/>
  <c r="I192" i="62"/>
  <c r="V203" i="62"/>
  <c r="F203" i="59" s="1"/>
  <c r="Z203" i="62"/>
  <c r="AA101" i="62"/>
  <c r="Z107" i="62"/>
  <c r="Z108" i="62"/>
  <c r="I114" i="62"/>
  <c r="AA117" i="62"/>
  <c r="Z123" i="62"/>
  <c r="Z124" i="62"/>
  <c r="I130" i="62"/>
  <c r="AA133" i="62"/>
  <c r="M139" i="62"/>
  <c r="I148" i="62"/>
  <c r="M153" i="62"/>
  <c r="V154" i="62"/>
  <c r="F154" i="59" s="1"/>
  <c r="I164" i="62"/>
  <c r="I169" i="62"/>
  <c r="AA174" i="62"/>
  <c r="I186" i="62"/>
  <c r="G48" i="53" s="1"/>
  <c r="M187" i="62"/>
  <c r="AA187" i="62"/>
  <c r="I188" i="62"/>
  <c r="M189" i="62"/>
  <c r="AA189" i="62"/>
  <c r="AA190" i="62"/>
  <c r="M190" i="62"/>
  <c r="AA286" i="62"/>
  <c r="M286" i="62"/>
  <c r="I286" i="62"/>
  <c r="M304" i="62"/>
  <c r="AA304" i="62"/>
  <c r="I304" i="62"/>
  <c r="M218" i="62"/>
  <c r="I218" i="62"/>
  <c r="AA218" i="62"/>
  <c r="AA308" i="62"/>
  <c r="M308" i="62"/>
  <c r="I308" i="62"/>
  <c r="AA113" i="62"/>
  <c r="AA129" i="62"/>
  <c r="V170" i="62"/>
  <c r="F170" i="59" s="1"/>
  <c r="Z170" i="62"/>
  <c r="D41" i="53" s="1"/>
  <c r="Z182" i="62"/>
  <c r="V182" i="62"/>
  <c r="F182" i="59" s="1"/>
  <c r="M183" i="62"/>
  <c r="AA183" i="62"/>
  <c r="I183" i="62"/>
  <c r="AA184" i="62"/>
  <c r="M184" i="62"/>
  <c r="AA230" i="62"/>
  <c r="M230" i="62"/>
  <c r="I230" i="62"/>
  <c r="I278" i="62"/>
  <c r="AA278" i="62"/>
  <c r="M278" i="62"/>
  <c r="C69" i="53" s="1"/>
  <c r="I112" i="62"/>
  <c r="I113" i="62"/>
  <c r="AA115" i="62"/>
  <c r="I128" i="62"/>
  <c r="I129" i="62"/>
  <c r="AA131" i="62"/>
  <c r="AA178" i="62"/>
  <c r="M178" i="62"/>
  <c r="M185" i="62"/>
  <c r="C48" i="53" s="1"/>
  <c r="AA185" i="62"/>
  <c r="Z240" i="62"/>
  <c r="AA240" i="62"/>
  <c r="V240" i="62"/>
  <c r="F240" i="59" s="1"/>
  <c r="AA252" i="62"/>
  <c r="M252" i="62"/>
  <c r="V173" i="62"/>
  <c r="F173" i="59" s="1"/>
  <c r="Z183" i="62"/>
  <c r="Z194" i="62"/>
  <c r="Z195" i="62"/>
  <c r="V200" i="62"/>
  <c r="F200" i="59" s="1"/>
  <c r="I203" i="62"/>
  <c r="AA203" i="62"/>
  <c r="AA208" i="62"/>
  <c r="I214" i="62"/>
  <c r="Z226" i="62"/>
  <c r="AA226" i="62"/>
  <c r="Z228" i="62"/>
  <c r="V228" i="62"/>
  <c r="F228" i="59" s="1"/>
  <c r="M234" i="62"/>
  <c r="I234" i="62"/>
  <c r="AA234" i="62"/>
  <c r="Z266" i="62"/>
  <c r="Z186" i="62"/>
  <c r="D48" i="53" s="1"/>
  <c r="V186" i="62"/>
  <c r="F186" i="59" s="1"/>
  <c r="M199" i="62"/>
  <c r="AA199" i="62"/>
  <c r="AA239" i="62"/>
  <c r="Z239" i="62"/>
  <c r="V239" i="62"/>
  <c r="F239" i="59" s="1"/>
  <c r="M248" i="62"/>
  <c r="C62" i="53" s="1"/>
  <c r="AA248" i="62"/>
  <c r="I248" i="62"/>
  <c r="M262" i="62"/>
  <c r="AA262" i="62"/>
  <c r="Z267" i="62"/>
  <c r="AA267" i="62"/>
  <c r="V267" i="62"/>
  <c r="F267" i="59" s="1"/>
  <c r="I176" i="62"/>
  <c r="V180" i="62"/>
  <c r="F180" i="59" s="1"/>
  <c r="V185" i="62"/>
  <c r="I199" i="62"/>
  <c r="V201" i="62"/>
  <c r="F201" i="59" s="1"/>
  <c r="Z211" i="62"/>
  <c r="V211" i="62"/>
  <c r="F211" i="59" s="1"/>
  <c r="V215" i="62"/>
  <c r="F215" i="59" s="1"/>
  <c r="AA294" i="62"/>
  <c r="M294" i="62"/>
  <c r="I294" i="62"/>
  <c r="I298" i="62"/>
  <c r="AA298" i="62"/>
  <c r="M298" i="62"/>
  <c r="AA172" i="62"/>
  <c r="M176" i="62"/>
  <c r="V184" i="62"/>
  <c r="F184" i="59" s="1"/>
  <c r="AA201" i="62"/>
  <c r="V208" i="62"/>
  <c r="F208" i="59" s="1"/>
  <c r="Z223" i="62"/>
  <c r="D55" i="53" s="1"/>
  <c r="M228" i="62"/>
  <c r="AA249" i="62"/>
  <c r="Z249" i="62"/>
  <c r="D62" i="53" s="1"/>
  <c r="AA251" i="62"/>
  <c r="Z251" i="62"/>
  <c r="Z318" i="62"/>
  <c r="AA318" i="62"/>
  <c r="I179" i="62"/>
  <c r="AA182" i="62"/>
  <c r="Z188" i="62"/>
  <c r="Z189" i="62"/>
  <c r="I195" i="62"/>
  <c r="AA198" i="62"/>
  <c r="Z202" i="62"/>
  <c r="V202" i="62"/>
  <c r="F202" i="59" s="1"/>
  <c r="M205" i="62"/>
  <c r="V206" i="62"/>
  <c r="F206" i="59" s="1"/>
  <c r="V210" i="62"/>
  <c r="F210" i="59" s="1"/>
  <c r="I215" i="62"/>
  <c r="AA215" i="62"/>
  <c r="V227" i="62"/>
  <c r="F227" i="59" s="1"/>
  <c r="Z229" i="62"/>
  <c r="V229" i="62"/>
  <c r="F229" i="59" s="1"/>
  <c r="I231" i="62"/>
  <c r="AA231" i="62"/>
  <c r="V238" i="62"/>
  <c r="F238" i="59" s="1"/>
  <c r="M244" i="62"/>
  <c r="M260" i="62"/>
  <c r="Z277" i="62"/>
  <c r="AA277" i="62"/>
  <c r="I290" i="62"/>
  <c r="M290" i="62"/>
  <c r="AA290" i="62"/>
  <c r="I314" i="62"/>
  <c r="M314" i="62"/>
  <c r="AA314" i="62"/>
  <c r="I227" i="62"/>
  <c r="AA227" i="62"/>
  <c r="I233" i="62"/>
  <c r="M233" i="62"/>
  <c r="Z245" i="62"/>
  <c r="AA245" i="62"/>
  <c r="AA246" i="62"/>
  <c r="M246" i="62"/>
  <c r="V268" i="62"/>
  <c r="F268" i="59" s="1"/>
  <c r="Z268" i="62"/>
  <c r="AA285" i="62"/>
  <c r="M285" i="62"/>
  <c r="I285" i="62"/>
  <c r="I337" i="62"/>
  <c r="AA337" i="62"/>
  <c r="M337" i="62"/>
  <c r="AA194" i="62"/>
  <c r="I206" i="62"/>
  <c r="M213" i="62"/>
  <c r="V214" i="62"/>
  <c r="F214" i="59" s="1"/>
  <c r="I216" i="62"/>
  <c r="I217" i="62"/>
  <c r="M217" i="62"/>
  <c r="V222" i="62"/>
  <c r="F222" i="59" s="1"/>
  <c r="I229" i="62"/>
  <c r="AA229" i="62"/>
  <c r="M232" i="62"/>
  <c r="AA232" i="62"/>
  <c r="V245" i="62"/>
  <c r="F245" i="59" s="1"/>
  <c r="I246" i="62"/>
  <c r="V252" i="62"/>
  <c r="F252" i="59" s="1"/>
  <c r="Z252" i="62"/>
  <c r="AA257" i="62"/>
  <c r="Z257" i="62"/>
  <c r="AA268" i="62"/>
  <c r="I282" i="62"/>
  <c r="M282" i="62"/>
  <c r="AA282" i="62"/>
  <c r="AA180" i="62"/>
  <c r="I193" i="62"/>
  <c r="I194" i="62"/>
  <c r="AA196" i="62"/>
  <c r="M216" i="62"/>
  <c r="AA222" i="62"/>
  <c r="Z225" i="62"/>
  <c r="M229" i="62"/>
  <c r="I232" i="62"/>
  <c r="I244" i="62"/>
  <c r="V258" i="62"/>
  <c r="F258" i="59" s="1"/>
  <c r="AA258" i="62"/>
  <c r="Z258" i="62"/>
  <c r="M330" i="62"/>
  <c r="I330" i="62"/>
  <c r="AA330" i="62"/>
  <c r="V218" i="62"/>
  <c r="F218" i="59" s="1"/>
  <c r="M222" i="62"/>
  <c r="M223" i="62"/>
  <c r="V234" i="62"/>
  <c r="F234" i="59" s="1"/>
  <c r="M239" i="62"/>
  <c r="AA273" i="62"/>
  <c r="I296" i="62"/>
  <c r="M296" i="62"/>
  <c r="Z302" i="62"/>
  <c r="AA302" i="62"/>
  <c r="M310" i="62"/>
  <c r="I310" i="62"/>
  <c r="M312" i="62"/>
  <c r="AA312" i="62"/>
  <c r="M254" i="62"/>
  <c r="AA254" i="62"/>
  <c r="V260" i="62"/>
  <c r="F260" i="59" s="1"/>
  <c r="Z260" i="62"/>
  <c r="V262" i="62"/>
  <c r="F262" i="59" s="1"/>
  <c r="Z262" i="62"/>
  <c r="AA299" i="62"/>
  <c r="Z299" i="62"/>
  <c r="I301" i="62"/>
  <c r="AA301" i="62"/>
  <c r="Z308" i="62"/>
  <c r="V308" i="62"/>
  <c r="I319" i="62"/>
  <c r="AA319" i="62"/>
  <c r="AA341" i="62"/>
  <c r="I341" i="62"/>
  <c r="G83" i="53" s="1"/>
  <c r="M341" i="62"/>
  <c r="C83" i="53" s="1"/>
  <c r="M219" i="62"/>
  <c r="I220" i="62"/>
  <c r="V230" i="62"/>
  <c r="F230" i="59" s="1"/>
  <c r="M235" i="62"/>
  <c r="Z244" i="62"/>
  <c r="V246" i="62"/>
  <c r="F246" i="59" s="1"/>
  <c r="Z246" i="62"/>
  <c r="Z250" i="62"/>
  <c r="I254" i="62"/>
  <c r="V259" i="62"/>
  <c r="F259" i="59" s="1"/>
  <c r="AA291" i="62"/>
  <c r="Z291" i="62"/>
  <c r="Z298" i="62"/>
  <c r="V298" i="62"/>
  <c r="F298" i="59" s="1"/>
  <c r="V299" i="62"/>
  <c r="F299" i="59" s="1"/>
  <c r="M301" i="62"/>
  <c r="M319" i="62"/>
  <c r="M221" i="62"/>
  <c r="AA250" i="62"/>
  <c r="V254" i="62"/>
  <c r="F254" i="59" s="1"/>
  <c r="Z254" i="62"/>
  <c r="AA259" i="62"/>
  <c r="I272" i="62"/>
  <c r="M272" i="62"/>
  <c r="AA272" i="62"/>
  <c r="V273" i="62"/>
  <c r="F273" i="59" s="1"/>
  <c r="I274" i="62"/>
  <c r="AA274" i="62"/>
  <c r="V291" i="62"/>
  <c r="F291" i="59" s="1"/>
  <c r="M295" i="62"/>
  <c r="AA295" i="62"/>
  <c r="I295" i="62"/>
  <c r="Z306" i="62"/>
  <c r="V306" i="62"/>
  <c r="F306" i="59" s="1"/>
  <c r="AA253" i="62"/>
  <c r="AA261" i="62"/>
  <c r="AA269" i="62"/>
  <c r="AA275" i="62"/>
  <c r="Z285" i="62"/>
  <c r="V287" i="62"/>
  <c r="F287" i="59" s="1"/>
  <c r="Z287" i="62"/>
  <c r="AA309" i="62"/>
  <c r="M328" i="62"/>
  <c r="I328" i="62"/>
  <c r="AA328" i="62"/>
  <c r="I297" i="62"/>
  <c r="M297" i="62"/>
  <c r="AA297" i="62"/>
  <c r="I331" i="62"/>
  <c r="M331" i="62"/>
  <c r="AA331" i="62"/>
  <c r="V295" i="62"/>
  <c r="F295" i="59" s="1"/>
  <c r="Z295" i="62"/>
  <c r="I303" i="62"/>
  <c r="M303" i="62"/>
  <c r="I311" i="62"/>
  <c r="AA311" i="62"/>
  <c r="AA327" i="62"/>
  <c r="M327" i="62"/>
  <c r="I327" i="62"/>
  <c r="V275" i="62"/>
  <c r="F275" i="59" s="1"/>
  <c r="M276" i="62"/>
  <c r="Z283" i="62"/>
  <c r="I287" i="62"/>
  <c r="M288" i="62"/>
  <c r="I305" i="62"/>
  <c r="AA305" i="62"/>
  <c r="I307" i="62"/>
  <c r="M307" i="62"/>
  <c r="AA307" i="62"/>
  <c r="Z309" i="62"/>
  <c r="M311" i="62"/>
  <c r="M309" i="62"/>
  <c r="AA316" i="62"/>
  <c r="Z322" i="62"/>
  <c r="V322" i="62"/>
  <c r="F322" i="59" s="1"/>
  <c r="AA324" i="62"/>
  <c r="AA334" i="62"/>
  <c r="I334" i="62"/>
  <c r="M334" i="62"/>
  <c r="V336" i="62"/>
  <c r="F336" i="59" s="1"/>
  <c r="Z336" i="62"/>
  <c r="AA340" i="62"/>
  <c r="V340" i="62"/>
  <c r="F340" i="59" s="1"/>
  <c r="Z340" i="62"/>
  <c r="AA306" i="62"/>
  <c r="I321" i="62"/>
  <c r="AA321" i="62"/>
  <c r="M322" i="62"/>
  <c r="AA322" i="62"/>
  <c r="I323" i="62"/>
  <c r="M323" i="62"/>
  <c r="AA326" i="62"/>
  <c r="I326" i="62"/>
  <c r="M336" i="62"/>
  <c r="AA336" i="62"/>
  <c r="V304" i="62"/>
  <c r="F304" i="59" s="1"/>
  <c r="I306" i="62"/>
  <c r="V307" i="62"/>
  <c r="F307" i="59" s="1"/>
  <c r="I313" i="62"/>
  <c r="M313" i="62"/>
  <c r="V314" i="62"/>
  <c r="F314" i="59" s="1"/>
  <c r="V316" i="62"/>
  <c r="F316" i="59" s="1"/>
  <c r="M317" i="62"/>
  <c r="M320" i="62"/>
  <c r="M321" i="62"/>
  <c r="I322" i="62"/>
  <c r="V323" i="62"/>
  <c r="F323" i="59" s="1"/>
  <c r="Z323" i="62"/>
  <c r="M326" i="62"/>
  <c r="V328" i="62"/>
  <c r="F328" i="59" s="1"/>
  <c r="Z328" i="62"/>
  <c r="M335" i="62"/>
  <c r="I336" i="62"/>
  <c r="AA342" i="62"/>
  <c r="V342" i="62"/>
  <c r="F342" i="59" s="1"/>
  <c r="M343" i="62"/>
  <c r="V324" i="62"/>
  <c r="F324" i="59" s="1"/>
  <c r="AA332" i="62"/>
  <c r="V369" i="62"/>
  <c r="F369" i="59" s="1"/>
  <c r="AO4" i="50"/>
  <c r="M27" i="50"/>
  <c r="AA27" i="50"/>
  <c r="AA104" i="50"/>
  <c r="M104" i="50"/>
  <c r="V107" i="50"/>
  <c r="AA107" i="50"/>
  <c r="Z107" i="50"/>
  <c r="Z313" i="50"/>
  <c r="V313" i="50"/>
  <c r="AA4" i="50"/>
  <c r="M17" i="50"/>
  <c r="I17" i="50"/>
  <c r="AA32" i="50"/>
  <c r="M32" i="50"/>
  <c r="I32" i="50"/>
  <c r="AA56" i="50"/>
  <c r="M56" i="50"/>
  <c r="AA59" i="50"/>
  <c r="Z59" i="50"/>
  <c r="V59" i="50"/>
  <c r="AA247" i="50"/>
  <c r="M247" i="50"/>
  <c r="I247" i="50"/>
  <c r="V11" i="50"/>
  <c r="Z13" i="50"/>
  <c r="V13" i="50"/>
  <c r="M15" i="50"/>
  <c r="AA15" i="50"/>
  <c r="AA18" i="50"/>
  <c r="M18" i="50"/>
  <c r="I18" i="50"/>
  <c r="V26" i="50"/>
  <c r="M29" i="50"/>
  <c r="AA29" i="50"/>
  <c r="V40" i="50"/>
  <c r="AA48" i="50"/>
  <c r="M48" i="50"/>
  <c r="I48" i="50"/>
  <c r="AA52" i="50"/>
  <c r="I52" i="50"/>
  <c r="M52" i="50"/>
  <c r="AA54" i="50"/>
  <c r="M54" i="50"/>
  <c r="I54" i="50"/>
  <c r="I56" i="50"/>
  <c r="V79" i="50"/>
  <c r="Z93" i="50"/>
  <c r="AA93" i="50"/>
  <c r="I106" i="50"/>
  <c r="AA118" i="50"/>
  <c r="M118" i="50"/>
  <c r="I118" i="50"/>
  <c r="I12" i="50"/>
  <c r="V51" i="50"/>
  <c r="Z51" i="50"/>
  <c r="V63" i="50"/>
  <c r="AA77" i="50"/>
  <c r="Z77" i="50"/>
  <c r="V267" i="50"/>
  <c r="Z267" i="50"/>
  <c r="I14" i="50"/>
  <c r="Z22" i="50"/>
  <c r="Z25" i="50"/>
  <c r="M306" i="50"/>
  <c r="I306" i="50"/>
  <c r="AA306" i="50"/>
  <c r="Z7" i="50"/>
  <c r="Z12" i="50"/>
  <c r="V12" i="50"/>
  <c r="Z38" i="50"/>
  <c r="I74" i="50"/>
  <c r="Z135" i="50"/>
  <c r="V135" i="50"/>
  <c r="AA149" i="50"/>
  <c r="Z149" i="50"/>
  <c r="AA7" i="50"/>
  <c r="M11" i="50"/>
  <c r="AA11" i="50"/>
  <c r="AA16" i="50"/>
  <c r="M16" i="50"/>
  <c r="AA17" i="50"/>
  <c r="V24" i="50"/>
  <c r="M31" i="50"/>
  <c r="I31" i="50"/>
  <c r="AA31" i="50"/>
  <c r="V39" i="50"/>
  <c r="AA72" i="50"/>
  <c r="M72" i="50"/>
  <c r="M74" i="50"/>
  <c r="AA75" i="50"/>
  <c r="Z75" i="50"/>
  <c r="V75" i="50"/>
  <c r="I123" i="50"/>
  <c r="AA123" i="50"/>
  <c r="M123" i="50"/>
  <c r="I131" i="50"/>
  <c r="AA131" i="50"/>
  <c r="V149" i="50"/>
  <c r="AA41" i="50"/>
  <c r="Z41" i="50"/>
  <c r="I51" i="50"/>
  <c r="M51" i="50"/>
  <c r="AA51" i="50"/>
  <c r="AA30" i="50"/>
  <c r="M30" i="50"/>
  <c r="I104" i="50"/>
  <c r="AW4" i="50"/>
  <c r="AQ5" i="50" s="1"/>
  <c r="M12" i="50"/>
  <c r="V42" i="50"/>
  <c r="Z63" i="50"/>
  <c r="V77" i="50"/>
  <c r="AA88" i="50"/>
  <c r="M88" i="50"/>
  <c r="M90" i="50"/>
  <c r="AA91" i="50"/>
  <c r="Z91" i="50"/>
  <c r="V91" i="50"/>
  <c r="Z115" i="50"/>
  <c r="V115" i="50"/>
  <c r="AY4" i="50"/>
  <c r="BC4" i="50" s="1"/>
  <c r="V10" i="50"/>
  <c r="M14" i="50"/>
  <c r="V27" i="50"/>
  <c r="AA61" i="50"/>
  <c r="Z61" i="50"/>
  <c r="AA86" i="50"/>
  <c r="I86" i="50"/>
  <c r="M86" i="50"/>
  <c r="Z127" i="50"/>
  <c r="V127" i="50"/>
  <c r="AI4" i="50"/>
  <c r="AC5" i="50" s="1"/>
  <c r="V9" i="50"/>
  <c r="I11" i="50"/>
  <c r="M13" i="50"/>
  <c r="AA13" i="50"/>
  <c r="I16" i="50"/>
  <c r="I28" i="50"/>
  <c r="Z39" i="50"/>
  <c r="Z44" i="50"/>
  <c r="V44" i="50"/>
  <c r="AA46" i="50"/>
  <c r="M46" i="50"/>
  <c r="I58" i="50"/>
  <c r="AA70" i="50"/>
  <c r="M70" i="50"/>
  <c r="I70" i="50"/>
  <c r="I72" i="50"/>
  <c r="M138" i="50"/>
  <c r="I138" i="50"/>
  <c r="AA138" i="50"/>
  <c r="Z4" i="50"/>
  <c r="V25" i="50"/>
  <c r="I27" i="50"/>
  <c r="I90" i="50"/>
  <c r="AA102" i="50"/>
  <c r="M102" i="50"/>
  <c r="I102" i="50"/>
  <c r="I7" i="50"/>
  <c r="AA10" i="50"/>
  <c r="Z16" i="50"/>
  <c r="Z17" i="50"/>
  <c r="I23" i="50"/>
  <c r="AA26" i="50"/>
  <c r="Z32" i="50"/>
  <c r="Z33" i="50"/>
  <c r="I39" i="50"/>
  <c r="AA44" i="50"/>
  <c r="I47" i="50"/>
  <c r="M47" i="50"/>
  <c r="I50" i="50"/>
  <c r="Z53" i="50"/>
  <c r="AA55" i="50"/>
  <c r="I62" i="50"/>
  <c r="M64" i="50"/>
  <c r="Z69" i="50"/>
  <c r="AA71" i="50"/>
  <c r="I78" i="50"/>
  <c r="M80" i="50"/>
  <c r="Z85" i="50"/>
  <c r="AA87" i="50"/>
  <c r="I94" i="50"/>
  <c r="M96" i="50"/>
  <c r="Z101" i="50"/>
  <c r="AA103" i="50"/>
  <c r="I137" i="50"/>
  <c r="M137" i="50"/>
  <c r="AA137" i="50"/>
  <c r="M150" i="50"/>
  <c r="I150" i="50"/>
  <c r="AA157" i="50"/>
  <c r="Z157" i="50"/>
  <c r="D40" i="53" s="1"/>
  <c r="I43" i="50"/>
  <c r="M43" i="50"/>
  <c r="AA190" i="50"/>
  <c r="Z190" i="50"/>
  <c r="V28" i="50"/>
  <c r="V29" i="50"/>
  <c r="I33" i="50"/>
  <c r="I34" i="50"/>
  <c r="V57" i="50"/>
  <c r="I68" i="50"/>
  <c r="V73" i="50"/>
  <c r="I84" i="50"/>
  <c r="V89" i="50"/>
  <c r="I100" i="50"/>
  <c r="V105" i="50"/>
  <c r="I110" i="50"/>
  <c r="AA111" i="50"/>
  <c r="Z111" i="50"/>
  <c r="V131" i="50"/>
  <c r="V190" i="50"/>
  <c r="V213" i="50"/>
  <c r="Z213" i="50"/>
  <c r="AA117" i="50"/>
  <c r="Z117" i="50"/>
  <c r="I141" i="50"/>
  <c r="M141" i="50"/>
  <c r="AA141" i="50"/>
  <c r="M161" i="50"/>
  <c r="C40" i="53" s="1"/>
  <c r="AA161" i="50"/>
  <c r="I161" i="50"/>
  <c r="AA6" i="50"/>
  <c r="V14" i="50"/>
  <c r="V15" i="50"/>
  <c r="I19" i="50"/>
  <c r="I20" i="50"/>
  <c r="AA22" i="50"/>
  <c r="V30" i="50"/>
  <c r="V31" i="50"/>
  <c r="M34" i="50"/>
  <c r="I35" i="50"/>
  <c r="I36" i="50"/>
  <c r="AA38" i="50"/>
  <c r="AA42" i="50"/>
  <c r="V43" i="50"/>
  <c r="I45" i="50"/>
  <c r="M45" i="50"/>
  <c r="V46" i="50"/>
  <c r="I49" i="50"/>
  <c r="M49" i="50"/>
  <c r="V55" i="50"/>
  <c r="Z57" i="50"/>
  <c r="I66" i="50"/>
  <c r="M68" i="50"/>
  <c r="V71" i="50"/>
  <c r="Z73" i="50"/>
  <c r="I82" i="50"/>
  <c r="M84" i="50"/>
  <c r="V87" i="50"/>
  <c r="Z89" i="50"/>
  <c r="I98" i="50"/>
  <c r="M100" i="50"/>
  <c r="V103" i="50"/>
  <c r="Z105" i="50"/>
  <c r="M110" i="50"/>
  <c r="V111" i="50"/>
  <c r="I5" i="50"/>
  <c r="I6" i="50"/>
  <c r="AA8" i="50"/>
  <c r="M20" i="50"/>
  <c r="I21" i="50"/>
  <c r="I22" i="50"/>
  <c r="AA24" i="50"/>
  <c r="M36" i="50"/>
  <c r="I37" i="50"/>
  <c r="I38" i="50"/>
  <c r="AA40" i="50"/>
  <c r="I42" i="50"/>
  <c r="I64" i="50"/>
  <c r="M66" i="50"/>
  <c r="I80" i="50"/>
  <c r="M82" i="50"/>
  <c r="I96" i="50"/>
  <c r="M98" i="50"/>
  <c r="I119" i="50"/>
  <c r="AA119" i="50"/>
  <c r="M119" i="50"/>
  <c r="I127" i="50"/>
  <c r="AA127" i="50"/>
  <c r="I142" i="50"/>
  <c r="M146" i="50"/>
  <c r="I146" i="50"/>
  <c r="AA146" i="50"/>
  <c r="M148" i="50"/>
  <c r="AA148" i="50"/>
  <c r="M53" i="50"/>
  <c r="M55" i="50"/>
  <c r="M57" i="50"/>
  <c r="M59" i="50"/>
  <c r="M61" i="50"/>
  <c r="M63" i="50"/>
  <c r="M65" i="50"/>
  <c r="M67" i="50"/>
  <c r="M69" i="50"/>
  <c r="M71" i="50"/>
  <c r="M73" i="50"/>
  <c r="M75" i="50"/>
  <c r="M77" i="50"/>
  <c r="M79" i="50"/>
  <c r="M81" i="50"/>
  <c r="M83" i="50"/>
  <c r="M85" i="50"/>
  <c r="M87" i="50"/>
  <c r="M89" i="50"/>
  <c r="M91" i="50"/>
  <c r="M93" i="50"/>
  <c r="M95" i="50"/>
  <c r="M97" i="50"/>
  <c r="M99" i="50"/>
  <c r="M101" i="50"/>
  <c r="M103" i="50"/>
  <c r="M105" i="50"/>
  <c r="M107" i="50"/>
  <c r="Z109" i="50"/>
  <c r="M112" i="50"/>
  <c r="M114" i="50"/>
  <c r="I114" i="50"/>
  <c r="Z119" i="50"/>
  <c r="I121" i="50"/>
  <c r="M121" i="50"/>
  <c r="I126" i="50"/>
  <c r="M130" i="50"/>
  <c r="I135" i="50"/>
  <c r="AA135" i="50"/>
  <c r="AA147" i="50"/>
  <c r="Z147" i="50"/>
  <c r="Z151" i="50"/>
  <c r="AA159" i="50"/>
  <c r="Z159" i="50"/>
  <c r="V159" i="50"/>
  <c r="Z163" i="50"/>
  <c r="V163" i="50"/>
  <c r="I178" i="50"/>
  <c r="Z182" i="50"/>
  <c r="Z227" i="50"/>
  <c r="I133" i="50"/>
  <c r="M133" i="50"/>
  <c r="AA166" i="50"/>
  <c r="M166" i="50"/>
  <c r="I129" i="50"/>
  <c r="M129" i="50"/>
  <c r="I143" i="50"/>
  <c r="AA143" i="50"/>
  <c r="Z158" i="50"/>
  <c r="V158" i="50"/>
  <c r="H40" i="53" s="1"/>
  <c r="M163" i="50"/>
  <c r="AA163" i="50"/>
  <c r="M165" i="50"/>
  <c r="AA165" i="50"/>
  <c r="I166" i="50"/>
  <c r="AA223" i="50"/>
  <c r="M223" i="50"/>
  <c r="AA225" i="50"/>
  <c r="M225" i="50"/>
  <c r="I225" i="50"/>
  <c r="I125" i="50"/>
  <c r="M125" i="50"/>
  <c r="I139" i="50"/>
  <c r="AA139" i="50"/>
  <c r="M143" i="50"/>
  <c r="AA145" i="50"/>
  <c r="Z145" i="50"/>
  <c r="V145" i="50"/>
  <c r="I163" i="50"/>
  <c r="I165" i="50"/>
  <c r="I223" i="50"/>
  <c r="AA258" i="50"/>
  <c r="Z258" i="50"/>
  <c r="V258" i="50"/>
  <c r="M153" i="50"/>
  <c r="I153" i="50"/>
  <c r="AA154" i="50"/>
  <c r="M154" i="50"/>
  <c r="I154" i="50"/>
  <c r="AA169" i="50"/>
  <c r="Z169" i="50"/>
  <c r="V197" i="50"/>
  <c r="Z197" i="50"/>
  <c r="V233" i="50"/>
  <c r="Z233" i="50"/>
  <c r="AA236" i="50"/>
  <c r="Z236" i="50"/>
  <c r="M253" i="50"/>
  <c r="AA253" i="50"/>
  <c r="I253" i="50"/>
  <c r="AA285" i="50"/>
  <c r="M285" i="50"/>
  <c r="I285" i="50"/>
  <c r="M167" i="50"/>
  <c r="I167" i="50"/>
  <c r="AA174" i="50"/>
  <c r="M174" i="50"/>
  <c r="AA180" i="50"/>
  <c r="M180" i="50"/>
  <c r="I180" i="50"/>
  <c r="AA208" i="50"/>
  <c r="Z208" i="50"/>
  <c r="AA235" i="50"/>
  <c r="M235" i="50"/>
  <c r="V236" i="50"/>
  <c r="AA288" i="50"/>
  <c r="Z288" i="50"/>
  <c r="V288" i="50"/>
  <c r="Z301" i="50"/>
  <c r="V301" i="50"/>
  <c r="AA162" i="50"/>
  <c r="M162" i="50"/>
  <c r="V221" i="50"/>
  <c r="Z221" i="50"/>
  <c r="AA181" i="50"/>
  <c r="Z181" i="50"/>
  <c r="V181" i="50"/>
  <c r="AA183" i="50"/>
  <c r="M183" i="50"/>
  <c r="I183" i="50"/>
  <c r="Z187" i="50"/>
  <c r="D47" i="53" s="1"/>
  <c r="V187" i="50"/>
  <c r="I271" i="50"/>
  <c r="AA271" i="50"/>
  <c r="AA175" i="50"/>
  <c r="Z175" i="50"/>
  <c r="V178" i="50"/>
  <c r="Z178" i="50"/>
  <c r="M188" i="50"/>
  <c r="C47" i="53" s="1"/>
  <c r="I188" i="50"/>
  <c r="AA188" i="50"/>
  <c r="AA213" i="50"/>
  <c r="AA241" i="50"/>
  <c r="M241" i="50"/>
  <c r="Z243" i="50"/>
  <c r="V243" i="50"/>
  <c r="AA268" i="50"/>
  <c r="Z268" i="50"/>
  <c r="V268" i="50"/>
  <c r="AA279" i="50"/>
  <c r="M279" i="50"/>
  <c r="Z188" i="50"/>
  <c r="V188" i="50"/>
  <c r="V223" i="50"/>
  <c r="Z223" i="50"/>
  <c r="Z249" i="50"/>
  <c r="V249" i="50"/>
  <c r="I279" i="50"/>
  <c r="M310" i="50"/>
  <c r="C75" i="53" s="1"/>
  <c r="AA310" i="50"/>
  <c r="I310" i="50"/>
  <c r="G75" i="53" s="1"/>
  <c r="Z254" i="50"/>
  <c r="V254" i="50"/>
  <c r="M267" i="50"/>
  <c r="AA267" i="50"/>
  <c r="AA269" i="50"/>
  <c r="M269" i="50"/>
  <c r="AA239" i="50"/>
  <c r="M239" i="50"/>
  <c r="I239" i="50"/>
  <c r="I267" i="50"/>
  <c r="I269" i="50"/>
  <c r="I157" i="50"/>
  <c r="AA160" i="50"/>
  <c r="AA171" i="50"/>
  <c r="AA172" i="50"/>
  <c r="Z180" i="50"/>
  <c r="Z184" i="50"/>
  <c r="AA185" i="50"/>
  <c r="I185" i="50"/>
  <c r="V194" i="50"/>
  <c r="AA197" i="50"/>
  <c r="I203" i="50"/>
  <c r="Z205" i="50"/>
  <c r="AA209" i="50"/>
  <c r="M209" i="50"/>
  <c r="AA210" i="50"/>
  <c r="Z210" i="50"/>
  <c r="AA219" i="50"/>
  <c r="M219" i="50"/>
  <c r="C54" i="53" s="1"/>
  <c r="V230" i="50"/>
  <c r="AA189" i="50"/>
  <c r="I189" i="50"/>
  <c r="M194" i="50"/>
  <c r="AA194" i="50"/>
  <c r="AA199" i="50"/>
  <c r="M199" i="50"/>
  <c r="I199" i="50"/>
  <c r="Z200" i="50"/>
  <c r="V200" i="50"/>
  <c r="AA200" i="50"/>
  <c r="Z247" i="50"/>
  <c r="V247" i="50"/>
  <c r="AA277" i="50"/>
  <c r="M277" i="50"/>
  <c r="I277" i="50"/>
  <c r="V287" i="50"/>
  <c r="Z287" i="50"/>
  <c r="V304" i="50"/>
  <c r="Z304" i="50"/>
  <c r="AA156" i="50"/>
  <c r="V164" i="50"/>
  <c r="V165" i="50"/>
  <c r="Z168" i="50"/>
  <c r="I170" i="50"/>
  <c r="V171" i="50"/>
  <c r="AA176" i="50"/>
  <c r="Z183" i="50"/>
  <c r="M184" i="50"/>
  <c r="I184" i="50"/>
  <c r="M189" i="50"/>
  <c r="M192" i="50"/>
  <c r="AA192" i="50"/>
  <c r="I193" i="50"/>
  <c r="I194" i="50"/>
  <c r="Z195" i="50"/>
  <c r="Z207" i="50"/>
  <c r="AA215" i="50"/>
  <c r="M215" i="50"/>
  <c r="I215" i="50"/>
  <c r="AA220" i="50"/>
  <c r="Z220" i="50"/>
  <c r="D54" i="53" s="1"/>
  <c r="Z237" i="50"/>
  <c r="AA244" i="50"/>
  <c r="Z244" i="50"/>
  <c r="V244" i="50"/>
  <c r="AA245" i="50"/>
  <c r="M245" i="50"/>
  <c r="I245" i="50"/>
  <c r="Z270" i="50"/>
  <c r="V272" i="50"/>
  <c r="AA158" i="50"/>
  <c r="M170" i="50"/>
  <c r="AA182" i="50"/>
  <c r="M193" i="50"/>
  <c r="AA226" i="50"/>
  <c r="Z226" i="50"/>
  <c r="V226" i="50"/>
  <c r="V239" i="50"/>
  <c r="Z239" i="50"/>
  <c r="AA270" i="50"/>
  <c r="Z272" i="50"/>
  <c r="Z311" i="50"/>
  <c r="V311" i="50"/>
  <c r="AA191" i="50"/>
  <c r="AA201" i="50"/>
  <c r="Z209" i="50"/>
  <c r="AA216" i="50"/>
  <c r="AA217" i="50"/>
  <c r="Z225" i="50"/>
  <c r="AA232" i="50"/>
  <c r="AA233" i="50"/>
  <c r="Z251" i="50"/>
  <c r="AA254" i="50"/>
  <c r="Z261" i="50"/>
  <c r="M263" i="50"/>
  <c r="AA263" i="50"/>
  <c r="Z302" i="50"/>
  <c r="I326" i="50"/>
  <c r="M326" i="50"/>
  <c r="AA326" i="50"/>
  <c r="I328" i="50"/>
  <c r="M328" i="50"/>
  <c r="AA328" i="50"/>
  <c r="Z241" i="50"/>
  <c r="V241" i="50"/>
  <c r="M257" i="50"/>
  <c r="AA257" i="50"/>
  <c r="V303" i="50"/>
  <c r="Z303" i="50"/>
  <c r="M314" i="50"/>
  <c r="AA314" i="50"/>
  <c r="AA187" i="50"/>
  <c r="AA205" i="50"/>
  <c r="V216" i="50"/>
  <c r="AA221" i="50"/>
  <c r="Z229" i="50"/>
  <c r="I231" i="50"/>
  <c r="V232" i="50"/>
  <c r="AA237" i="50"/>
  <c r="AA249" i="50"/>
  <c r="I251" i="50"/>
  <c r="Z255" i="50"/>
  <c r="I257" i="50"/>
  <c r="AA264" i="50"/>
  <c r="Z264" i="50"/>
  <c r="V279" i="50"/>
  <c r="Z279" i="50"/>
  <c r="AA280" i="50"/>
  <c r="Z280" i="50"/>
  <c r="AA287" i="50"/>
  <c r="M302" i="50"/>
  <c r="I302" i="50"/>
  <c r="I314" i="50"/>
  <c r="AA195" i="50"/>
  <c r="AA211" i="50"/>
  <c r="AA227" i="50"/>
  <c r="M231" i="50"/>
  <c r="AA243" i="50"/>
  <c r="Z245" i="50"/>
  <c r="V245" i="50"/>
  <c r="AA255" i="50"/>
  <c r="V257" i="50"/>
  <c r="Z257" i="50"/>
  <c r="M304" i="50"/>
  <c r="AA304" i="50"/>
  <c r="I255" i="50"/>
  <c r="V256" i="50"/>
  <c r="Z259" i="50"/>
  <c r="Z266" i="50"/>
  <c r="AA273" i="50"/>
  <c r="M273" i="50"/>
  <c r="I273" i="50"/>
  <c r="AA281" i="50"/>
  <c r="M281" i="50"/>
  <c r="I281" i="50"/>
  <c r="AA289" i="50"/>
  <c r="M289" i="50"/>
  <c r="I289" i="50"/>
  <c r="V294" i="50"/>
  <c r="Z294" i="50"/>
  <c r="V322" i="50"/>
  <c r="AA343" i="50"/>
  <c r="M343" i="50"/>
  <c r="Z307" i="50"/>
  <c r="V307" i="50"/>
  <c r="Z315" i="50"/>
  <c r="V315" i="50"/>
  <c r="AA252" i="50"/>
  <c r="I259" i="50"/>
  <c r="V260" i="50"/>
  <c r="Z263" i="50"/>
  <c r="I275" i="50"/>
  <c r="I283" i="50"/>
  <c r="I291" i="50"/>
  <c r="M320" i="50"/>
  <c r="I320" i="50"/>
  <c r="AA320" i="50"/>
  <c r="V339" i="50"/>
  <c r="H82" i="53" s="1"/>
  <c r="AA339" i="50"/>
  <c r="Z339" i="50"/>
  <c r="Z260" i="50"/>
  <c r="M275" i="50"/>
  <c r="M283" i="50"/>
  <c r="M291" i="50"/>
  <c r="Z298" i="50"/>
  <c r="M300" i="50"/>
  <c r="AA300" i="50"/>
  <c r="AA301" i="50"/>
  <c r="Z308" i="50"/>
  <c r="Z321" i="50"/>
  <c r="AA340" i="50"/>
  <c r="M340" i="50"/>
  <c r="C82" i="53" s="1"/>
  <c r="I340" i="50"/>
  <c r="G82" i="53" s="1"/>
  <c r="I293" i="50"/>
  <c r="I298" i="50"/>
  <c r="V305" i="50"/>
  <c r="V310" i="50"/>
  <c r="H75" i="53" s="1"/>
  <c r="Z310" i="50"/>
  <c r="AA313" i="50"/>
  <c r="Z336" i="50"/>
  <c r="Z338" i="50"/>
  <c r="M293" i="50"/>
  <c r="AA307" i="50"/>
  <c r="AA336" i="50"/>
  <c r="AA295" i="50"/>
  <c r="Z306" i="50"/>
  <c r="AA311" i="50"/>
  <c r="AA319" i="50"/>
  <c r="V323" i="50"/>
  <c r="AA323" i="50"/>
  <c r="AA327" i="50"/>
  <c r="Z327" i="50"/>
  <c r="V329" i="50"/>
  <c r="I330" i="50"/>
  <c r="AA324" i="50"/>
  <c r="Z324" i="50"/>
  <c r="V324" i="50"/>
  <c r="AA299" i="50"/>
  <c r="AA315" i="50"/>
  <c r="V331" i="50"/>
  <c r="AA331" i="50"/>
  <c r="Z333" i="50"/>
  <c r="Z337" i="50"/>
  <c r="Z330" i="50"/>
  <c r="AA338" i="50"/>
  <c r="I341" i="50"/>
  <c r="AA325" i="50"/>
  <c r="M341" i="50"/>
  <c r="V369" i="50"/>
  <c r="AE4" i="52"/>
  <c r="AF4" i="52" s="1"/>
  <c r="AG4" i="52" s="1"/>
  <c r="AH4" i="52" s="1"/>
  <c r="I104" i="52"/>
  <c r="AA104" i="52"/>
  <c r="V141" i="52"/>
  <c r="Z141" i="52"/>
  <c r="AA127" i="52"/>
  <c r="M127" i="52"/>
  <c r="I127" i="52"/>
  <c r="M72" i="52"/>
  <c r="I72" i="52"/>
  <c r="G18" i="53" s="1"/>
  <c r="AA72" i="52"/>
  <c r="I84" i="52"/>
  <c r="V91" i="52"/>
  <c r="Z102" i="52"/>
  <c r="V102" i="52"/>
  <c r="V114" i="52"/>
  <c r="Z45" i="52"/>
  <c r="I58" i="52"/>
  <c r="AA61" i="52"/>
  <c r="Z61" i="52"/>
  <c r="AA62" i="52"/>
  <c r="M62" i="52"/>
  <c r="M84" i="52"/>
  <c r="Z121" i="52"/>
  <c r="V121" i="52"/>
  <c r="Z6" i="52"/>
  <c r="V6" i="52"/>
  <c r="AA16" i="52"/>
  <c r="V26" i="52"/>
  <c r="Z26" i="52"/>
  <c r="Z29" i="52"/>
  <c r="AA41" i="52"/>
  <c r="Z41" i="52"/>
  <c r="V41" i="52"/>
  <c r="AA50" i="52"/>
  <c r="M50" i="52"/>
  <c r="V52" i="52"/>
  <c r="Z52" i="52"/>
  <c r="AA77" i="52"/>
  <c r="Z77" i="52"/>
  <c r="AA78" i="52"/>
  <c r="M78" i="52"/>
  <c r="AA115" i="52"/>
  <c r="M115" i="52"/>
  <c r="Z118" i="52"/>
  <c r="AW4" i="52"/>
  <c r="M104" i="52"/>
  <c r="M279" i="52"/>
  <c r="AA279" i="52"/>
  <c r="I279" i="52"/>
  <c r="I21" i="52"/>
  <c r="AA21" i="52"/>
  <c r="AA71" i="52"/>
  <c r="Z71" i="52"/>
  <c r="V71" i="52"/>
  <c r="V83" i="52"/>
  <c r="I92" i="52"/>
  <c r="M12" i="52"/>
  <c r="M21" i="52"/>
  <c r="V36" i="52"/>
  <c r="Z36" i="52"/>
  <c r="M38" i="52"/>
  <c r="V42" i="52"/>
  <c r="Z42" i="52"/>
  <c r="V57" i="52"/>
  <c r="Z91" i="52"/>
  <c r="AA6" i="52"/>
  <c r="I8" i="52"/>
  <c r="M10" i="52"/>
  <c r="Z12" i="52"/>
  <c r="V12" i="52"/>
  <c r="Z21" i="52"/>
  <c r="V21" i="52"/>
  <c r="V23" i="52"/>
  <c r="V32" i="52"/>
  <c r="Z32" i="52"/>
  <c r="AA36" i="52"/>
  <c r="V38" i="52"/>
  <c r="Z38" i="52"/>
  <c r="AA42" i="52"/>
  <c r="I44" i="52"/>
  <c r="AA51" i="52"/>
  <c r="Z51" i="52"/>
  <c r="V55" i="52"/>
  <c r="Z57" i="52"/>
  <c r="M58" i="52"/>
  <c r="V61" i="52"/>
  <c r="I62" i="52"/>
  <c r="AA89" i="52"/>
  <c r="Z89" i="52"/>
  <c r="V89" i="52"/>
  <c r="M90" i="52"/>
  <c r="I90" i="52"/>
  <c r="AA90" i="52"/>
  <c r="AA119" i="52"/>
  <c r="M119" i="52"/>
  <c r="I119" i="52"/>
  <c r="AA125" i="52"/>
  <c r="M125" i="52"/>
  <c r="V176" i="52"/>
  <c r="M199" i="52"/>
  <c r="I199" i="52"/>
  <c r="AA199" i="52"/>
  <c r="Z20" i="52"/>
  <c r="V20" i="52"/>
  <c r="V22" i="52"/>
  <c r="Z22" i="52"/>
  <c r="V48" i="52"/>
  <c r="Z48" i="52"/>
  <c r="V54" i="52"/>
  <c r="Z54" i="52"/>
  <c r="M105" i="52"/>
  <c r="AA105" i="52"/>
  <c r="AA159" i="52"/>
  <c r="M159" i="52"/>
  <c r="I159" i="52"/>
  <c r="Z18" i="52"/>
  <c r="V18" i="52"/>
  <c r="I12" i="52"/>
  <c r="V45" i="52"/>
  <c r="AA34" i="52"/>
  <c r="M34" i="52"/>
  <c r="M8" i="52"/>
  <c r="Z10" i="52"/>
  <c r="V10" i="52"/>
  <c r="AA20" i="52"/>
  <c r="AA22" i="52"/>
  <c r="Z23" i="52"/>
  <c r="M44" i="52"/>
  <c r="AA54" i="52"/>
  <c r="Z55" i="52"/>
  <c r="I98" i="52"/>
  <c r="AA98" i="52"/>
  <c r="M98" i="52"/>
  <c r="AA99" i="52"/>
  <c r="M99" i="52"/>
  <c r="AA110" i="52"/>
  <c r="Z110" i="52"/>
  <c r="V120" i="52"/>
  <c r="I125" i="52"/>
  <c r="Z176" i="52"/>
  <c r="AA35" i="52"/>
  <c r="Z35" i="52"/>
  <c r="I102" i="52"/>
  <c r="AA102" i="52"/>
  <c r="Z116" i="52"/>
  <c r="V116" i="52"/>
  <c r="AA183" i="52"/>
  <c r="M183" i="52"/>
  <c r="I183" i="52"/>
  <c r="I14" i="52"/>
  <c r="AA48" i="52"/>
  <c r="M285" i="52"/>
  <c r="AA285" i="52"/>
  <c r="I285" i="52"/>
  <c r="AY4" i="52"/>
  <c r="BC4" i="52" s="1"/>
  <c r="M14" i="52"/>
  <c r="Z16" i="52"/>
  <c r="V16" i="52"/>
  <c r="I38" i="52"/>
  <c r="M40" i="52"/>
  <c r="I40" i="52"/>
  <c r="AA40" i="52"/>
  <c r="M221" i="52"/>
  <c r="AA221" i="52"/>
  <c r="I221" i="52"/>
  <c r="G53" i="53" s="1"/>
  <c r="M259" i="52"/>
  <c r="AA259" i="52"/>
  <c r="I259" i="52"/>
  <c r="I10" i="52"/>
  <c r="Z14" i="52"/>
  <c r="V14" i="52"/>
  <c r="AA25" i="52"/>
  <c r="Z25" i="52"/>
  <c r="V25" i="52"/>
  <c r="Z83" i="52"/>
  <c r="M92" i="52"/>
  <c r="I106" i="52"/>
  <c r="M106" i="52"/>
  <c r="AA106" i="52"/>
  <c r="M6" i="52"/>
  <c r="Z8" i="52"/>
  <c r="V8" i="52"/>
  <c r="AA18" i="52"/>
  <c r="I20" i="52"/>
  <c r="I22" i="52"/>
  <c r="M24" i="52"/>
  <c r="I24" i="52"/>
  <c r="AA24" i="52"/>
  <c r="V29" i="52"/>
  <c r="I54" i="52"/>
  <c r="M56" i="52"/>
  <c r="I56" i="52"/>
  <c r="AA56" i="52"/>
  <c r="V67" i="52"/>
  <c r="I99" i="52"/>
  <c r="I100" i="52"/>
  <c r="AA100" i="52"/>
  <c r="V110" i="52"/>
  <c r="AA117" i="52"/>
  <c r="M117" i="52"/>
  <c r="I117" i="52"/>
  <c r="Z4" i="52"/>
  <c r="V30" i="52"/>
  <c r="Z30" i="52"/>
  <c r="AA31" i="52"/>
  <c r="M36" i="52"/>
  <c r="Z37" i="52"/>
  <c r="V46" i="52"/>
  <c r="Z46" i="52"/>
  <c r="AA47" i="52"/>
  <c r="M52" i="52"/>
  <c r="Z53" i="52"/>
  <c r="Z59" i="52"/>
  <c r="M60" i="52"/>
  <c r="AA65" i="52"/>
  <c r="Z75" i="52"/>
  <c r="M76" i="52"/>
  <c r="AA81" i="52"/>
  <c r="Z87" i="52"/>
  <c r="M88" i="52"/>
  <c r="AA95" i="52"/>
  <c r="Z96" i="52"/>
  <c r="Z98" i="52"/>
  <c r="I116" i="52"/>
  <c r="AA116" i="52"/>
  <c r="I120" i="52"/>
  <c r="M120" i="52"/>
  <c r="AA120" i="52"/>
  <c r="AA130" i="52"/>
  <c r="Z130" i="52"/>
  <c r="D32" i="53" s="1"/>
  <c r="V130" i="52"/>
  <c r="M131" i="52"/>
  <c r="I131" i="52"/>
  <c r="M133" i="52"/>
  <c r="Z136" i="52"/>
  <c r="AA198" i="52"/>
  <c r="Z198" i="52"/>
  <c r="Z300" i="52"/>
  <c r="V300" i="52"/>
  <c r="V145" i="52"/>
  <c r="AA145" i="52"/>
  <c r="Z145" i="52"/>
  <c r="V28" i="52"/>
  <c r="Z28" i="52"/>
  <c r="V44" i="52"/>
  <c r="Z44" i="52"/>
  <c r="Z101" i="52"/>
  <c r="V101" i="52"/>
  <c r="M107" i="52"/>
  <c r="I107" i="52"/>
  <c r="Z113" i="52"/>
  <c r="AA113" i="52"/>
  <c r="V123" i="52"/>
  <c r="V154" i="52"/>
  <c r="Z154" i="52"/>
  <c r="V168" i="52"/>
  <c r="M255" i="52"/>
  <c r="AA255" i="52"/>
  <c r="AA152" i="52"/>
  <c r="Z152" i="52"/>
  <c r="V152" i="52"/>
  <c r="V34" i="52"/>
  <c r="Z34" i="52"/>
  <c r="V50" i="52"/>
  <c r="Z50" i="52"/>
  <c r="Z115" i="52"/>
  <c r="V115" i="52"/>
  <c r="I128" i="52"/>
  <c r="M128" i="52"/>
  <c r="AA128" i="52"/>
  <c r="Z132" i="52"/>
  <c r="AA132" i="52"/>
  <c r="AA154" i="52"/>
  <c r="Z168" i="52"/>
  <c r="I175" i="52"/>
  <c r="Z260" i="52"/>
  <c r="V260" i="52"/>
  <c r="V24" i="52"/>
  <c r="Z24" i="52"/>
  <c r="V40" i="52"/>
  <c r="Z40" i="52"/>
  <c r="V95" i="52"/>
  <c r="H25" i="53" s="1"/>
  <c r="V99" i="52"/>
  <c r="AA109" i="52"/>
  <c r="I114" i="52"/>
  <c r="AA114" i="52"/>
  <c r="I122" i="52"/>
  <c r="M122" i="52"/>
  <c r="AA122" i="52"/>
  <c r="V132" i="52"/>
  <c r="I133" i="52"/>
  <c r="M135" i="52"/>
  <c r="AA135" i="52"/>
  <c r="M149" i="52"/>
  <c r="I149" i="52"/>
  <c r="AA149" i="52"/>
  <c r="M175" i="52"/>
  <c r="Z224" i="52"/>
  <c r="V224" i="52"/>
  <c r="Z270" i="52"/>
  <c r="V270" i="52"/>
  <c r="Z56" i="52"/>
  <c r="Z58" i="52"/>
  <c r="Z60" i="52"/>
  <c r="Z62" i="52"/>
  <c r="Z64" i="52"/>
  <c r="D18" i="53" s="1"/>
  <c r="Z66" i="52"/>
  <c r="Z68" i="52"/>
  <c r="Z70" i="52"/>
  <c r="Z72" i="52"/>
  <c r="Z74" i="52"/>
  <c r="Z76" i="52"/>
  <c r="Z78" i="52"/>
  <c r="Z80" i="52"/>
  <c r="Z82" i="52"/>
  <c r="Z84" i="52"/>
  <c r="Z86" i="52"/>
  <c r="Z88" i="52"/>
  <c r="Z90" i="52"/>
  <c r="Z92" i="52"/>
  <c r="Z94" i="52"/>
  <c r="Z104" i="52"/>
  <c r="D25" i="53" s="1"/>
  <c r="M109" i="52"/>
  <c r="I118" i="52"/>
  <c r="M118" i="52"/>
  <c r="AA123" i="52"/>
  <c r="I126" i="52"/>
  <c r="M126" i="52"/>
  <c r="AA137" i="52"/>
  <c r="Z140" i="52"/>
  <c r="AA140" i="52"/>
  <c r="AA141" i="52"/>
  <c r="AA148" i="52"/>
  <c r="Z234" i="52"/>
  <c r="M243" i="52"/>
  <c r="AA243" i="52"/>
  <c r="I243" i="52"/>
  <c r="M249" i="52"/>
  <c r="AA249" i="52"/>
  <c r="I249" i="52"/>
  <c r="V133" i="52"/>
  <c r="Z133" i="52"/>
  <c r="Z261" i="52"/>
  <c r="V261" i="52"/>
  <c r="M265" i="52"/>
  <c r="AA265" i="52"/>
  <c r="I265" i="52"/>
  <c r="AA312" i="52"/>
  <c r="M312" i="52"/>
  <c r="C74" i="53" s="1"/>
  <c r="I312" i="52"/>
  <c r="V117" i="52"/>
  <c r="AA121" i="52"/>
  <c r="V122" i="52"/>
  <c r="I124" i="52"/>
  <c r="M124" i="52"/>
  <c r="V125" i="52"/>
  <c r="H32" i="53" s="1"/>
  <c r="Z139" i="52"/>
  <c r="V148" i="52"/>
  <c r="V150" i="52"/>
  <c r="Z150" i="52"/>
  <c r="I155" i="52"/>
  <c r="V156" i="52"/>
  <c r="H39" i="53" s="1"/>
  <c r="I163" i="52"/>
  <c r="V164" i="52"/>
  <c r="I171" i="52"/>
  <c r="V172" i="52"/>
  <c r="I179" i="52"/>
  <c r="M215" i="52"/>
  <c r="I215" i="52"/>
  <c r="AA215" i="52"/>
  <c r="M229" i="52"/>
  <c r="I229" i="52"/>
  <c r="AA229" i="52"/>
  <c r="M245" i="52"/>
  <c r="I245" i="52"/>
  <c r="AA245" i="52"/>
  <c r="V103" i="52"/>
  <c r="M108" i="52"/>
  <c r="I121" i="52"/>
  <c r="Z137" i="52"/>
  <c r="AA150" i="52"/>
  <c r="M155" i="52"/>
  <c r="Z156" i="52"/>
  <c r="D39" i="53" s="1"/>
  <c r="M163" i="52"/>
  <c r="Z164" i="52"/>
  <c r="M171" i="52"/>
  <c r="Z172" i="52"/>
  <c r="M179" i="52"/>
  <c r="Z180" i="52"/>
  <c r="M205" i="52"/>
  <c r="AA205" i="52"/>
  <c r="AA258" i="52"/>
  <c r="M258" i="52"/>
  <c r="I258" i="52"/>
  <c r="Z158" i="52"/>
  <c r="Z162" i="52"/>
  <c r="Z166" i="52"/>
  <c r="Z170" i="52"/>
  <c r="Z174" i="52"/>
  <c r="Z178" i="52"/>
  <c r="Z182" i="52"/>
  <c r="M195" i="52"/>
  <c r="M211" i="52"/>
  <c r="M261" i="52"/>
  <c r="AA261" i="52"/>
  <c r="AA340" i="52"/>
  <c r="Z340" i="52"/>
  <c r="V340" i="52"/>
  <c r="M233" i="52"/>
  <c r="AA233" i="52"/>
  <c r="Z246" i="52"/>
  <c r="V246" i="52"/>
  <c r="V264" i="52"/>
  <c r="Z264" i="52"/>
  <c r="I184" i="52"/>
  <c r="M184" i="52"/>
  <c r="I187" i="52"/>
  <c r="G46" i="53" s="1"/>
  <c r="M187" i="52"/>
  <c r="C46" i="53" s="1"/>
  <c r="AA202" i="52"/>
  <c r="Z202" i="52"/>
  <c r="AA218" i="52"/>
  <c r="Z218" i="52"/>
  <c r="AA222" i="52"/>
  <c r="M222" i="52"/>
  <c r="I222" i="52"/>
  <c r="I233" i="52"/>
  <c r="AA262" i="52"/>
  <c r="M262" i="52"/>
  <c r="I262" i="52"/>
  <c r="AA276" i="52"/>
  <c r="M276" i="52"/>
  <c r="I276" i="52"/>
  <c r="I195" i="52"/>
  <c r="AA196" i="52"/>
  <c r="Z196" i="52"/>
  <c r="V196" i="52"/>
  <c r="M201" i="52"/>
  <c r="V202" i="52"/>
  <c r="I211" i="52"/>
  <c r="AA212" i="52"/>
  <c r="Z212" i="52"/>
  <c r="V212" i="52"/>
  <c r="M217" i="52"/>
  <c r="C53" i="53" s="1"/>
  <c r="V218" i="52"/>
  <c r="H53" i="53" s="1"/>
  <c r="M223" i="52"/>
  <c r="AA223" i="52"/>
  <c r="AA252" i="52"/>
  <c r="M252" i="52"/>
  <c r="V256" i="52"/>
  <c r="H60" i="53" s="1"/>
  <c r="M273" i="52"/>
  <c r="AA273" i="52"/>
  <c r="I273" i="52"/>
  <c r="Z314" i="52"/>
  <c r="D74" i="53" s="1"/>
  <c r="V314" i="52"/>
  <c r="AA337" i="52"/>
  <c r="M337" i="52"/>
  <c r="I337" i="52"/>
  <c r="AA190" i="52"/>
  <c r="Z200" i="52"/>
  <c r="M203" i="52"/>
  <c r="AA206" i="52"/>
  <c r="Z216" i="52"/>
  <c r="D53" i="53" s="1"/>
  <c r="M219" i="52"/>
  <c r="I226" i="52"/>
  <c r="Z230" i="52"/>
  <c r="V230" i="52"/>
  <c r="M239" i="52"/>
  <c r="AA239" i="52"/>
  <c r="Z274" i="52"/>
  <c r="V274" i="52"/>
  <c r="M286" i="52"/>
  <c r="M289" i="52"/>
  <c r="I289" i="52"/>
  <c r="AA289" i="52"/>
  <c r="M227" i="52"/>
  <c r="AA227" i="52"/>
  <c r="AA232" i="52"/>
  <c r="M232" i="52"/>
  <c r="I232" i="52"/>
  <c r="AA242" i="52"/>
  <c r="M242" i="52"/>
  <c r="AA246" i="52"/>
  <c r="AA266" i="52"/>
  <c r="M266" i="52"/>
  <c r="I266" i="52"/>
  <c r="M297" i="52"/>
  <c r="AA297" i="52"/>
  <c r="V308" i="52"/>
  <c r="M230" i="52"/>
  <c r="I242" i="52"/>
  <c r="I246" i="52"/>
  <c r="AA248" i="52"/>
  <c r="M248" i="52"/>
  <c r="C60" i="53" s="1"/>
  <c r="I248" i="52"/>
  <c r="M267" i="52"/>
  <c r="I267" i="52"/>
  <c r="M275" i="52"/>
  <c r="AA275" i="52"/>
  <c r="I286" i="52"/>
  <c r="M291" i="52"/>
  <c r="I291" i="52"/>
  <c r="AA291" i="52"/>
  <c r="AA296" i="52"/>
  <c r="M296" i="52"/>
  <c r="I296" i="52"/>
  <c r="I297" i="52"/>
  <c r="AA302" i="52"/>
  <c r="M302" i="52"/>
  <c r="I302" i="52"/>
  <c r="AA224" i="52"/>
  <c r="Z226" i="52"/>
  <c r="AA240" i="52"/>
  <c r="Z242" i="52"/>
  <c r="AA256" i="52"/>
  <c r="Z258" i="52"/>
  <c r="D60" i="53" s="1"/>
  <c r="AA264" i="52"/>
  <c r="Z268" i="52"/>
  <c r="Z284" i="52"/>
  <c r="Z304" i="52"/>
  <c r="AA306" i="52"/>
  <c r="M306" i="52"/>
  <c r="I306" i="52"/>
  <c r="V265" i="52"/>
  <c r="Z265" i="52"/>
  <c r="AA268" i="52"/>
  <c r="I268" i="52"/>
  <c r="M268" i="52"/>
  <c r="AA278" i="52"/>
  <c r="M278" i="52"/>
  <c r="C67" i="53" s="1"/>
  <c r="I278" i="52"/>
  <c r="G67" i="53" s="1"/>
  <c r="AA228" i="52"/>
  <c r="I235" i="52"/>
  <c r="V236" i="52"/>
  <c r="AA244" i="52"/>
  <c r="AA260" i="52"/>
  <c r="M263" i="52"/>
  <c r="AA263" i="52"/>
  <c r="AA270" i="52"/>
  <c r="M283" i="52"/>
  <c r="AA283" i="52"/>
  <c r="AA288" i="52"/>
  <c r="I288" i="52"/>
  <c r="M288" i="52"/>
  <c r="M313" i="52"/>
  <c r="AA313" i="52"/>
  <c r="Z324" i="52"/>
  <c r="V333" i="52"/>
  <c r="AA333" i="52"/>
  <c r="I225" i="52"/>
  <c r="I228" i="52"/>
  <c r="AA234" i="52"/>
  <c r="M238" i="52"/>
  <c r="I241" i="52"/>
  <c r="I244" i="52"/>
  <c r="AA250" i="52"/>
  <c r="M254" i="52"/>
  <c r="I257" i="52"/>
  <c r="I260" i="52"/>
  <c r="V262" i="52"/>
  <c r="I263" i="52"/>
  <c r="V266" i="52"/>
  <c r="Z266" i="52"/>
  <c r="I270" i="52"/>
  <c r="I283" i="52"/>
  <c r="AA290" i="52"/>
  <c r="M290" i="52"/>
  <c r="I290" i="52"/>
  <c r="M307" i="52"/>
  <c r="AA307" i="52"/>
  <c r="I313" i="52"/>
  <c r="Z333" i="52"/>
  <c r="I271" i="52"/>
  <c r="AA280" i="52"/>
  <c r="Z282" i="52"/>
  <c r="I287" i="52"/>
  <c r="V290" i="52"/>
  <c r="Z290" i="52"/>
  <c r="I309" i="52"/>
  <c r="V336" i="52"/>
  <c r="Z336" i="52"/>
  <c r="V327" i="52"/>
  <c r="Z327" i="52"/>
  <c r="AA284" i="52"/>
  <c r="AA292" i="52"/>
  <c r="I292" i="52"/>
  <c r="M292" i="52"/>
  <c r="AA310" i="52"/>
  <c r="AA274" i="52"/>
  <c r="I281" i="52"/>
  <c r="I284" i="52"/>
  <c r="I293" i="52"/>
  <c r="AA294" i="52"/>
  <c r="I299" i="52"/>
  <c r="AA300" i="52"/>
  <c r="M303" i="52"/>
  <c r="AA303" i="52"/>
  <c r="I310" i="52"/>
  <c r="V320" i="52"/>
  <c r="Z320" i="52"/>
  <c r="AA322" i="52"/>
  <c r="I322" i="52"/>
  <c r="M322" i="52"/>
  <c r="M323" i="52"/>
  <c r="AA323" i="52"/>
  <c r="AA343" i="52"/>
  <c r="M343" i="52"/>
  <c r="I343" i="52"/>
  <c r="I295" i="52"/>
  <c r="AA304" i="52"/>
  <c r="Z306" i="52"/>
  <c r="I311" i="52"/>
  <c r="M319" i="52"/>
  <c r="I319" i="52"/>
  <c r="AA320" i="52"/>
  <c r="AA324" i="52"/>
  <c r="AA326" i="52"/>
  <c r="I326" i="52"/>
  <c r="AA308" i="52"/>
  <c r="I315" i="52"/>
  <c r="V316" i="52"/>
  <c r="M317" i="52"/>
  <c r="AA317" i="52"/>
  <c r="M326" i="52"/>
  <c r="AA334" i="52"/>
  <c r="Z334" i="52"/>
  <c r="V334" i="52"/>
  <c r="AA335" i="52"/>
  <c r="M335" i="52"/>
  <c r="I335" i="52"/>
  <c r="I339" i="52"/>
  <c r="G81" i="53" s="1"/>
  <c r="M339" i="52"/>
  <c r="C81" i="53" s="1"/>
  <c r="AA339" i="52"/>
  <c r="AA342" i="52"/>
  <c r="V342" i="52"/>
  <c r="Z342" i="52"/>
  <c r="AA298" i="52"/>
  <c r="I305" i="52"/>
  <c r="I308" i="52"/>
  <c r="AA314" i="52"/>
  <c r="I317" i="52"/>
  <c r="AA318" i="52"/>
  <c r="I325" i="52"/>
  <c r="AA332" i="52"/>
  <c r="Z335" i="52"/>
  <c r="Z341" i="52"/>
  <c r="V328" i="52"/>
  <c r="Z328" i="52"/>
  <c r="AA327" i="52"/>
  <c r="I331" i="52"/>
  <c r="M331" i="52"/>
  <c r="AA341" i="52"/>
  <c r="V369" i="52"/>
  <c r="M341" i="52"/>
  <c r="V7" i="51"/>
  <c r="Z7" i="51"/>
  <c r="Z77" i="51"/>
  <c r="V77" i="51"/>
  <c r="Z237" i="51"/>
  <c r="V237" i="51"/>
  <c r="Z102" i="51"/>
  <c r="V102" i="51"/>
  <c r="AG4" i="51"/>
  <c r="AH4" i="51" s="1"/>
  <c r="AK4" i="51" s="1"/>
  <c r="M101" i="51"/>
  <c r="I101" i="51"/>
  <c r="AS4" i="51"/>
  <c r="AT4" i="51" s="1"/>
  <c r="AU4" i="51" s="1"/>
  <c r="AV4" i="51" s="1"/>
  <c r="Z15" i="51"/>
  <c r="V15" i="51"/>
  <c r="I85" i="51"/>
  <c r="M85" i="51"/>
  <c r="V73" i="51"/>
  <c r="Z73" i="51"/>
  <c r="M102" i="51"/>
  <c r="I102" i="51"/>
  <c r="V13" i="51"/>
  <c r="Z13" i="51"/>
  <c r="V132" i="51"/>
  <c r="V5" i="51"/>
  <c r="Z5" i="51"/>
  <c r="Z146" i="51"/>
  <c r="V146" i="51"/>
  <c r="M11" i="51"/>
  <c r="Z4" i="51"/>
  <c r="Z83" i="51"/>
  <c r="Z239" i="51"/>
  <c r="V239" i="51"/>
  <c r="V4" i="51"/>
  <c r="V78" i="51"/>
  <c r="Z78" i="51"/>
  <c r="M257" i="51"/>
  <c r="I257" i="51"/>
  <c r="Z253" i="51"/>
  <c r="V253" i="51"/>
  <c r="Z74" i="51"/>
  <c r="M87" i="51"/>
  <c r="I87" i="51"/>
  <c r="M121" i="51"/>
  <c r="I121" i="51"/>
  <c r="M163" i="51"/>
  <c r="M60" i="51"/>
  <c r="I60" i="51"/>
  <c r="Z128" i="51"/>
  <c r="V128" i="51"/>
  <c r="M68" i="51"/>
  <c r="Z126" i="51"/>
  <c r="D31" i="53" s="1"/>
  <c r="V126" i="51"/>
  <c r="V194" i="51"/>
  <c r="I17" i="51"/>
  <c r="I68" i="51"/>
  <c r="M72" i="51"/>
  <c r="M96" i="51"/>
  <c r="I96" i="51"/>
  <c r="V97" i="51"/>
  <c r="M160" i="51"/>
  <c r="M106" i="51"/>
  <c r="I106" i="51"/>
  <c r="M224" i="51"/>
  <c r="I224" i="51"/>
  <c r="I19" i="51"/>
  <c r="I25" i="51"/>
  <c r="I27" i="51"/>
  <c r="I31" i="51"/>
  <c r="I37" i="51"/>
  <c r="I39" i="51"/>
  <c r="I41" i="51"/>
  <c r="I43" i="51"/>
  <c r="I45" i="51"/>
  <c r="I47" i="51"/>
  <c r="I49" i="51"/>
  <c r="I51" i="51"/>
  <c r="I53" i="51"/>
  <c r="I55" i="51"/>
  <c r="I57" i="51"/>
  <c r="Z61" i="51"/>
  <c r="V61" i="51"/>
  <c r="I72" i="51"/>
  <c r="M76" i="51"/>
  <c r="V158" i="51"/>
  <c r="I160" i="51"/>
  <c r="M186" i="51"/>
  <c r="M195" i="51"/>
  <c r="I195" i="51"/>
  <c r="M196" i="51"/>
  <c r="M232" i="51"/>
  <c r="I232" i="51"/>
  <c r="M156" i="51"/>
  <c r="M294" i="51"/>
  <c r="I294" i="51"/>
  <c r="I9" i="51"/>
  <c r="V11" i="51"/>
  <c r="Z11" i="51"/>
  <c r="I29" i="51"/>
  <c r="I33" i="51"/>
  <c r="I35" i="51"/>
  <c r="Z9" i="51"/>
  <c r="V9" i="51"/>
  <c r="V17" i="51"/>
  <c r="Z17" i="51"/>
  <c r="M19" i="51"/>
  <c r="M21" i="51"/>
  <c r="M23" i="51"/>
  <c r="M25" i="51"/>
  <c r="M27" i="51"/>
  <c r="M29" i="51"/>
  <c r="M31" i="51"/>
  <c r="M33" i="51"/>
  <c r="M35" i="51"/>
  <c r="M37" i="51"/>
  <c r="M39" i="51"/>
  <c r="M41" i="51"/>
  <c r="M43" i="51"/>
  <c r="M45" i="51"/>
  <c r="M47" i="51"/>
  <c r="V65" i="51"/>
  <c r="Z65" i="51"/>
  <c r="M80" i="51"/>
  <c r="M88" i="51"/>
  <c r="I88" i="51"/>
  <c r="M91" i="51"/>
  <c r="I91" i="51"/>
  <c r="Z184" i="51"/>
  <c r="V184" i="51"/>
  <c r="M214" i="51"/>
  <c r="Z217" i="51"/>
  <c r="D52" i="53" s="1"/>
  <c r="V217" i="51"/>
  <c r="H52" i="53" s="1"/>
  <c r="M64" i="51"/>
  <c r="M167" i="51"/>
  <c r="M238" i="51"/>
  <c r="I238" i="51"/>
  <c r="M9" i="51"/>
  <c r="M17" i="51"/>
  <c r="I21" i="51"/>
  <c r="I23" i="51"/>
  <c r="I7" i="51"/>
  <c r="M7" i="51"/>
  <c r="M15" i="51"/>
  <c r="Z66" i="51"/>
  <c r="V69" i="51"/>
  <c r="Z69" i="51"/>
  <c r="I80" i="51"/>
  <c r="M84" i="51"/>
  <c r="I84" i="51"/>
  <c r="M114" i="51"/>
  <c r="M132" i="51"/>
  <c r="I132" i="51"/>
  <c r="M135" i="51"/>
  <c r="I188" i="51"/>
  <c r="M188" i="51"/>
  <c r="M199" i="51"/>
  <c r="I199" i="51"/>
  <c r="I214" i="51"/>
  <c r="M127" i="51"/>
  <c r="I127" i="51"/>
  <c r="Z223" i="51"/>
  <c r="V223" i="51"/>
  <c r="V29" i="51"/>
  <c r="V31" i="51"/>
  <c r="V37" i="51"/>
  <c r="H10" i="53" s="1"/>
  <c r="V41" i="51"/>
  <c r="V47" i="51"/>
  <c r="V49" i="51"/>
  <c r="V51" i="51"/>
  <c r="M104" i="51"/>
  <c r="I104" i="51"/>
  <c r="M115" i="51"/>
  <c r="Z120" i="51"/>
  <c r="V120" i="51"/>
  <c r="Z142" i="51"/>
  <c r="I146" i="51"/>
  <c r="M179" i="51"/>
  <c r="M208" i="51"/>
  <c r="M267" i="51"/>
  <c r="I267" i="51"/>
  <c r="M86" i="51"/>
  <c r="I86" i="51"/>
  <c r="M124" i="51"/>
  <c r="I124" i="51"/>
  <c r="M131" i="51"/>
  <c r="I131" i="51"/>
  <c r="Z147" i="51"/>
  <c r="V147" i="51"/>
  <c r="M164" i="51"/>
  <c r="I164" i="51"/>
  <c r="M189" i="51"/>
  <c r="M192" i="51"/>
  <c r="I192" i="51"/>
  <c r="M222" i="51"/>
  <c r="I222" i="51"/>
  <c r="V19" i="51"/>
  <c r="V21" i="51"/>
  <c r="V23" i="51"/>
  <c r="V25" i="51"/>
  <c r="V45" i="51"/>
  <c r="V57" i="51"/>
  <c r="I58" i="51"/>
  <c r="I189" i="51"/>
  <c r="Z196" i="51"/>
  <c r="V196" i="51"/>
  <c r="M229" i="51"/>
  <c r="I6" i="51"/>
  <c r="I8" i="51"/>
  <c r="I10" i="51"/>
  <c r="I12" i="51"/>
  <c r="I14" i="51"/>
  <c r="I16" i="51"/>
  <c r="I18" i="51"/>
  <c r="I20" i="51"/>
  <c r="I22" i="51"/>
  <c r="I24" i="51"/>
  <c r="I26" i="51"/>
  <c r="Z27" i="51"/>
  <c r="I28" i="51"/>
  <c r="I30" i="51"/>
  <c r="I32" i="51"/>
  <c r="Z33" i="51"/>
  <c r="I34" i="51"/>
  <c r="Z35" i="51"/>
  <c r="I36" i="51"/>
  <c r="I38" i="51"/>
  <c r="Z39" i="51"/>
  <c r="I40" i="51"/>
  <c r="I42" i="51"/>
  <c r="Z43" i="51"/>
  <c r="I44" i="51"/>
  <c r="I46" i="51"/>
  <c r="I48" i="51"/>
  <c r="I50" i="51"/>
  <c r="I52" i="51"/>
  <c r="Z53" i="51"/>
  <c r="I54" i="51"/>
  <c r="Z55" i="51"/>
  <c r="I56" i="51"/>
  <c r="Z60" i="51"/>
  <c r="Z64" i="51"/>
  <c r="Z68" i="51"/>
  <c r="Z72" i="51"/>
  <c r="Z76" i="51"/>
  <c r="Z80" i="51"/>
  <c r="V86" i="51"/>
  <c r="I99" i="51"/>
  <c r="M116" i="51"/>
  <c r="I116" i="51"/>
  <c r="I120" i="51"/>
  <c r="V124" i="51"/>
  <c r="I129" i="51"/>
  <c r="V136" i="51"/>
  <c r="M139" i="51"/>
  <c r="M144" i="51"/>
  <c r="V164" i="51"/>
  <c r="V209" i="51"/>
  <c r="V225" i="51"/>
  <c r="M228" i="51"/>
  <c r="I228" i="51"/>
  <c r="I229" i="51"/>
  <c r="M240" i="51"/>
  <c r="I240" i="51"/>
  <c r="M256" i="51"/>
  <c r="I256" i="51"/>
  <c r="Z261" i="51"/>
  <c r="V261" i="51"/>
  <c r="M269" i="51"/>
  <c r="I269" i="51"/>
  <c r="M90" i="51"/>
  <c r="I90" i="51"/>
  <c r="M95" i="51"/>
  <c r="I95" i="51"/>
  <c r="V96" i="51"/>
  <c r="V105" i="51"/>
  <c r="M173" i="51"/>
  <c r="I62" i="51"/>
  <c r="I66" i="51"/>
  <c r="I70" i="51"/>
  <c r="I74" i="51"/>
  <c r="I78" i="51"/>
  <c r="V91" i="51"/>
  <c r="M94" i="51"/>
  <c r="I94" i="51"/>
  <c r="M98" i="51"/>
  <c r="I98" i="51"/>
  <c r="M99" i="51"/>
  <c r="M103" i="51"/>
  <c r="I103" i="51"/>
  <c r="V104" i="51"/>
  <c r="M112" i="51"/>
  <c r="M120" i="51"/>
  <c r="I139" i="51"/>
  <c r="I144" i="51"/>
  <c r="V154" i="51"/>
  <c r="M155" i="51"/>
  <c r="I155" i="51"/>
  <c r="M169" i="51"/>
  <c r="I169" i="51"/>
  <c r="M174" i="51"/>
  <c r="I174" i="51"/>
  <c r="I221" i="51"/>
  <c r="V231" i="51"/>
  <c r="Z269" i="51"/>
  <c r="V269" i="51"/>
  <c r="Z156" i="51"/>
  <c r="D38" i="53" s="1"/>
  <c r="V156" i="51"/>
  <c r="H38" i="53" s="1"/>
  <c r="I172" i="51"/>
  <c r="M172" i="51"/>
  <c r="M182" i="51"/>
  <c r="I182" i="51"/>
  <c r="M198" i="51"/>
  <c r="M202" i="51"/>
  <c r="I202" i="51"/>
  <c r="M246" i="51"/>
  <c r="I246" i="51"/>
  <c r="M92" i="51"/>
  <c r="I92" i="51"/>
  <c r="M100" i="51"/>
  <c r="I100" i="51"/>
  <c r="M108" i="51"/>
  <c r="I108" i="51"/>
  <c r="M140" i="51"/>
  <c r="I140" i="51"/>
  <c r="M151" i="51"/>
  <c r="Z172" i="51"/>
  <c r="V172" i="51"/>
  <c r="V186" i="51"/>
  <c r="H45" i="53" s="1"/>
  <c r="Z186" i="51"/>
  <c r="D45" i="53" s="1"/>
  <c r="M268" i="51"/>
  <c r="I89" i="51"/>
  <c r="I97" i="51"/>
  <c r="I105" i="51"/>
  <c r="V112" i="51"/>
  <c r="I119" i="51"/>
  <c r="I123" i="51"/>
  <c r="V144" i="51"/>
  <c r="I151" i="51"/>
  <c r="M153" i="51"/>
  <c r="M154" i="51"/>
  <c r="I154" i="51"/>
  <c r="M161" i="51"/>
  <c r="Z162" i="51"/>
  <c r="V162" i="51"/>
  <c r="I171" i="51"/>
  <c r="M177" i="51"/>
  <c r="M185" i="51"/>
  <c r="C45" i="53" s="1"/>
  <c r="I185" i="51"/>
  <c r="M187" i="51"/>
  <c r="I190" i="51"/>
  <c r="I207" i="51"/>
  <c r="I211" i="51"/>
  <c r="M226" i="51"/>
  <c r="I226" i="51"/>
  <c r="V249" i="51"/>
  <c r="H59" i="53" s="1"/>
  <c r="I268" i="51"/>
  <c r="V250" i="51"/>
  <c r="Z250" i="51"/>
  <c r="D59" i="53" s="1"/>
  <c r="M252" i="51"/>
  <c r="I252" i="51"/>
  <c r="I266" i="51"/>
  <c r="M266" i="51"/>
  <c r="Z272" i="51"/>
  <c r="V272" i="51"/>
  <c r="Z319" i="51"/>
  <c r="V319" i="51"/>
  <c r="V170" i="51"/>
  <c r="Z170" i="51"/>
  <c r="M183" i="51"/>
  <c r="M193" i="51"/>
  <c r="M213" i="51"/>
  <c r="M220" i="51"/>
  <c r="I220" i="51"/>
  <c r="M230" i="51"/>
  <c r="I230" i="51"/>
  <c r="V235" i="51"/>
  <c r="M308" i="51"/>
  <c r="I308" i="51"/>
  <c r="M166" i="51"/>
  <c r="V201" i="51"/>
  <c r="Z201" i="51"/>
  <c r="Z241" i="51"/>
  <c r="V241" i="51"/>
  <c r="V251" i="51"/>
  <c r="V265" i="51"/>
  <c r="Z265" i="51"/>
  <c r="Z322" i="51"/>
  <c r="V322" i="51"/>
  <c r="I159" i="51"/>
  <c r="I175" i="51"/>
  <c r="I191" i="51"/>
  <c r="I204" i="51"/>
  <c r="I218" i="51"/>
  <c r="M219" i="51"/>
  <c r="I219" i="51"/>
  <c r="M223" i="51"/>
  <c r="I223" i="51"/>
  <c r="M227" i="51"/>
  <c r="I227" i="51"/>
  <c r="M231" i="51"/>
  <c r="I231" i="51"/>
  <c r="V240" i="51"/>
  <c r="Z242" i="51"/>
  <c r="V242" i="51"/>
  <c r="M273" i="51"/>
  <c r="I273" i="51"/>
  <c r="I286" i="51"/>
  <c r="M286" i="51"/>
  <c r="Z290" i="51"/>
  <c r="V290" i="51"/>
  <c r="I292" i="51"/>
  <c r="M292" i="51"/>
  <c r="Z304" i="51"/>
  <c r="V304" i="51"/>
  <c r="Z316" i="51"/>
  <c r="V316" i="51"/>
  <c r="M203" i="51"/>
  <c r="I203" i="51"/>
  <c r="M216" i="51"/>
  <c r="C52" i="53" s="1"/>
  <c r="I216" i="51"/>
  <c r="M247" i="51"/>
  <c r="I247" i="51"/>
  <c r="I280" i="51"/>
  <c r="M280" i="51"/>
  <c r="I283" i="51"/>
  <c r="M283" i="51"/>
  <c r="I284" i="51"/>
  <c r="M284" i="51"/>
  <c r="I290" i="51"/>
  <c r="M290" i="51"/>
  <c r="Z278" i="51"/>
  <c r="D66" i="53" s="1"/>
  <c r="Z300" i="51"/>
  <c r="V300" i="51"/>
  <c r="Z332" i="51"/>
  <c r="M242" i="51"/>
  <c r="M245" i="51"/>
  <c r="M253" i="51"/>
  <c r="M259" i="51"/>
  <c r="I259" i="51"/>
  <c r="I272" i="51"/>
  <c r="V332" i="51"/>
  <c r="I234" i="51"/>
  <c r="Z243" i="51"/>
  <c r="Z244" i="51"/>
  <c r="I250" i="51"/>
  <c r="I265" i="51"/>
  <c r="Z267" i="51"/>
  <c r="M270" i="51"/>
  <c r="I270" i="51"/>
  <c r="I304" i="51"/>
  <c r="M304" i="51"/>
  <c r="I320" i="51"/>
  <c r="M320" i="51"/>
  <c r="I260" i="51"/>
  <c r="M260" i="51"/>
  <c r="M275" i="51"/>
  <c r="M289" i="51"/>
  <c r="I233" i="51"/>
  <c r="I248" i="51"/>
  <c r="I249" i="51"/>
  <c r="I255" i="51"/>
  <c r="M258" i="51"/>
  <c r="Z268" i="51"/>
  <c r="V268" i="51"/>
  <c r="Z271" i="51"/>
  <c r="V271" i="51"/>
  <c r="I275" i="51"/>
  <c r="V285" i="51"/>
  <c r="I289" i="51"/>
  <c r="Z325" i="51"/>
  <c r="V325" i="51"/>
  <c r="I276" i="51"/>
  <c r="M276" i="51"/>
  <c r="M281" i="51"/>
  <c r="Z309" i="51"/>
  <c r="D73" i="53" s="1"/>
  <c r="V309" i="51"/>
  <c r="M323" i="51"/>
  <c r="I323" i="51"/>
  <c r="Z301" i="51"/>
  <c r="V301" i="51"/>
  <c r="I302" i="51"/>
  <c r="Z330" i="51"/>
  <c r="V330" i="51"/>
  <c r="I282" i="51"/>
  <c r="M282" i="51"/>
  <c r="M287" i="51"/>
  <c r="M302" i="51"/>
  <c r="Z292" i="51"/>
  <c r="V292" i="51"/>
  <c r="I303" i="51"/>
  <c r="M303" i="51"/>
  <c r="I305" i="51"/>
  <c r="M305" i="51"/>
  <c r="M310" i="51"/>
  <c r="M334" i="51"/>
  <c r="I334" i="51"/>
  <c r="V273" i="51"/>
  <c r="I278" i="51"/>
  <c r="M278" i="51"/>
  <c r="V279" i="51"/>
  <c r="H66" i="53" s="1"/>
  <c r="V284" i="51"/>
  <c r="I285" i="51"/>
  <c r="I288" i="51"/>
  <c r="M288" i="51"/>
  <c r="V291" i="51"/>
  <c r="V293" i="51"/>
  <c r="V298" i="51"/>
  <c r="I307" i="51"/>
  <c r="M307" i="51"/>
  <c r="I321" i="51"/>
  <c r="M321" i="51"/>
  <c r="M324" i="51"/>
  <c r="I324" i="51"/>
  <c r="I319" i="51"/>
  <c r="M319" i="51"/>
  <c r="M329" i="51"/>
  <c r="I295" i="51"/>
  <c r="M295" i="51"/>
  <c r="I296" i="51"/>
  <c r="M296" i="51"/>
  <c r="I297" i="51"/>
  <c r="M297" i="51"/>
  <c r="I311" i="51"/>
  <c r="M311" i="51"/>
  <c r="I312" i="51"/>
  <c r="M312" i="51"/>
  <c r="I313" i="51"/>
  <c r="M313" i="51"/>
  <c r="M330" i="51"/>
  <c r="I291" i="51"/>
  <c r="I299" i="51"/>
  <c r="M299" i="51"/>
  <c r="V308" i="51"/>
  <c r="I315" i="51"/>
  <c r="M315" i="51"/>
  <c r="I330" i="51"/>
  <c r="I325" i="51"/>
  <c r="M325" i="51"/>
  <c r="I301" i="51"/>
  <c r="M301" i="51"/>
  <c r="I309" i="51"/>
  <c r="M309" i="51"/>
  <c r="I317" i="51"/>
  <c r="M317" i="51"/>
  <c r="Z327" i="51"/>
  <c r="Z342" i="51"/>
  <c r="D80" i="53" s="1"/>
  <c r="I343" i="51"/>
  <c r="Z328" i="51"/>
  <c r="M333" i="51"/>
  <c r="I333" i="51"/>
  <c r="Z336" i="51"/>
  <c r="M343" i="51"/>
  <c r="I345" i="51"/>
  <c r="I331" i="51"/>
  <c r="M340" i="51"/>
  <c r="M328" i="51"/>
  <c r="Z334" i="51"/>
  <c r="M337" i="51"/>
  <c r="M342" i="51"/>
  <c r="I338" i="51"/>
  <c r="V340" i="51"/>
  <c r="H80" i="53" s="1"/>
  <c r="M341" i="51"/>
  <c r="I341" i="51"/>
  <c r="V369" i="51"/>
  <c r="C59" i="53" l="1"/>
  <c r="C73" i="53"/>
  <c r="G38" i="53"/>
  <c r="G10" i="53"/>
  <c r="G80" i="53"/>
  <c r="G52" i="53"/>
  <c r="G45" i="53"/>
  <c r="C38" i="53"/>
  <c r="D10" i="53"/>
  <c r="G39" i="53"/>
  <c r="G25" i="53"/>
  <c r="G68" i="53"/>
  <c r="D61" i="53"/>
  <c r="G61" i="53"/>
  <c r="G55" i="53"/>
  <c r="D69" i="53"/>
  <c r="F35" i="59"/>
  <c r="H13" i="53"/>
  <c r="D13" i="53"/>
  <c r="D84" i="53"/>
  <c r="H63" i="53"/>
  <c r="D85" i="53"/>
  <c r="G64" i="53"/>
  <c r="H36" i="53"/>
  <c r="D50" i="53"/>
  <c r="G36" i="53"/>
  <c r="D29" i="53"/>
  <c r="C43" i="53"/>
  <c r="V325" i="45"/>
  <c r="V128" i="45"/>
  <c r="V109" i="45"/>
  <c r="V48" i="45"/>
  <c r="V65" i="45"/>
  <c r="V47" i="45"/>
  <c r="V92" i="45"/>
  <c r="V112" i="45"/>
  <c r="V90" i="45"/>
  <c r="V82" i="45"/>
  <c r="V58" i="45"/>
  <c r="V22" i="45"/>
  <c r="V6" i="45"/>
  <c r="V76" i="45"/>
  <c r="V63" i="45"/>
  <c r="V20" i="45"/>
  <c r="V14" i="45"/>
  <c r="V19" i="45"/>
  <c r="V31" i="45"/>
  <c r="G27" i="53"/>
  <c r="V114" i="45"/>
  <c r="V124" i="45"/>
  <c r="C35" i="53"/>
  <c r="K216" i="44"/>
  <c r="H216" i="44"/>
  <c r="H217" i="44" s="1"/>
  <c r="H218" i="44" s="1"/>
  <c r="H219" i="44" s="1"/>
  <c r="H220" i="44" s="1"/>
  <c r="H221" i="44" s="1"/>
  <c r="H222" i="44" s="1"/>
  <c r="H223" i="44" s="1"/>
  <c r="H224" i="44" s="1"/>
  <c r="H225" i="44" s="1"/>
  <c r="H226" i="44" s="1"/>
  <c r="H227" i="44" s="1"/>
  <c r="H228" i="44" s="1"/>
  <c r="H229" i="44" s="1"/>
  <c r="H230" i="44" s="1"/>
  <c r="H231" i="44" s="1"/>
  <c r="H232" i="44" s="1"/>
  <c r="H233" i="44" s="1"/>
  <c r="H234" i="44" s="1"/>
  <c r="H235" i="44" s="1"/>
  <c r="H236" i="44" s="1"/>
  <c r="H237" i="44" s="1"/>
  <c r="H238" i="44" s="1"/>
  <c r="H239" i="44" s="1"/>
  <c r="H240" i="44" s="1"/>
  <c r="H241" i="44" s="1"/>
  <c r="H242" i="44" s="1"/>
  <c r="H243" i="44" s="1"/>
  <c r="H244" i="44" s="1"/>
  <c r="E297" i="44"/>
  <c r="K297" i="44" s="1"/>
  <c r="N297" i="45"/>
  <c r="K308" i="44"/>
  <c r="H308" i="44"/>
  <c r="I160" i="44"/>
  <c r="I161" i="44" s="1"/>
  <c r="I162" i="44" s="1"/>
  <c r="I163" i="44" s="1"/>
  <c r="I164" i="44" s="1"/>
  <c r="I165" i="44" s="1"/>
  <c r="I166" i="44" s="1"/>
  <c r="I167" i="44" s="1"/>
  <c r="I168" i="44" s="1"/>
  <c r="I169" i="44" s="1"/>
  <c r="I170" i="44" s="1"/>
  <c r="I171" i="44" s="1"/>
  <c r="I172" i="44" s="1"/>
  <c r="I173" i="44" s="1"/>
  <c r="I174" i="44" s="1"/>
  <c r="I175" i="44" s="1"/>
  <c r="I176" i="44" s="1"/>
  <c r="I177" i="44" s="1"/>
  <c r="I178" i="44" s="1"/>
  <c r="I179" i="44" s="1"/>
  <c r="I180" i="44" s="1"/>
  <c r="I181" i="44" s="1"/>
  <c r="I220" i="44"/>
  <c r="I221" i="44" s="1"/>
  <c r="I222" i="44" s="1"/>
  <c r="I223" i="44" s="1"/>
  <c r="I224" i="44" s="1"/>
  <c r="I225" i="44" s="1"/>
  <c r="I226" i="44" s="1"/>
  <c r="I227" i="44" s="1"/>
  <c r="I228" i="44" s="1"/>
  <c r="I229" i="44" s="1"/>
  <c r="I230" i="44" s="1"/>
  <c r="I231" i="44" s="1"/>
  <c r="I232" i="44" s="1"/>
  <c r="I233" i="44" s="1"/>
  <c r="I234" i="44" s="1"/>
  <c r="I235" i="44" s="1"/>
  <c r="I236" i="44" s="1"/>
  <c r="I237" i="44" s="1"/>
  <c r="I238" i="44" s="1"/>
  <c r="I239" i="44" s="1"/>
  <c r="I240" i="44" s="1"/>
  <c r="I241" i="44" s="1"/>
  <c r="I242" i="44" s="1"/>
  <c r="I243" i="44" s="1"/>
  <c r="I244" i="44" s="1"/>
  <c r="I342" i="44"/>
  <c r="I343" i="44" s="1"/>
  <c r="I344" i="44" s="1"/>
  <c r="I345" i="44" s="1"/>
  <c r="I346" i="44" s="1"/>
  <c r="I347" i="44" s="1"/>
  <c r="I348" i="44" s="1"/>
  <c r="I349" i="44" s="1"/>
  <c r="I350" i="44" s="1"/>
  <c r="I351" i="44" s="1"/>
  <c r="I352" i="44" s="1"/>
  <c r="I353" i="44" s="1"/>
  <c r="I354" i="44" s="1"/>
  <c r="I355" i="44" s="1"/>
  <c r="I356" i="44" s="1"/>
  <c r="I357" i="44" s="1"/>
  <c r="I358" i="44" s="1"/>
  <c r="I359" i="44" s="1"/>
  <c r="I360" i="44" s="1"/>
  <c r="I361" i="44" s="1"/>
  <c r="I362" i="44" s="1"/>
  <c r="I363" i="44" s="1"/>
  <c r="I364" i="44" s="1"/>
  <c r="I365" i="44" s="1"/>
  <c r="I366" i="44" s="1"/>
  <c r="I367" i="44" s="1"/>
  <c r="V336" i="45"/>
  <c r="V267" i="45"/>
  <c r="V187" i="45"/>
  <c r="D63" i="53"/>
  <c r="D28" i="53"/>
  <c r="D81" i="53"/>
  <c r="D46" i="53"/>
  <c r="C66" i="53"/>
  <c r="V226" i="45"/>
  <c r="V190" i="45"/>
  <c r="G42" i="53"/>
  <c r="H83" i="53"/>
  <c r="G62" i="53"/>
  <c r="H67" i="53"/>
  <c r="G60" i="53"/>
  <c r="V327" i="45"/>
  <c r="V182" i="45"/>
  <c r="H41" i="53"/>
  <c r="C68" i="53"/>
  <c r="C61" i="53"/>
  <c r="F308" i="59"/>
  <c r="H76" i="53"/>
  <c r="G76" i="53"/>
  <c r="G41" i="53"/>
  <c r="C77" i="53"/>
  <c r="C14" i="53"/>
  <c r="H14" i="53"/>
  <c r="H85" i="53"/>
  <c r="H71" i="53"/>
  <c r="H57" i="53"/>
  <c r="C36" i="53"/>
  <c r="AI4" i="54"/>
  <c r="AC5" i="54" s="1"/>
  <c r="Y4" i="45"/>
  <c r="V121" i="45"/>
  <c r="V125" i="45"/>
  <c r="V77" i="45"/>
  <c r="V61" i="45"/>
  <c r="V84" i="45"/>
  <c r="V71" i="45"/>
  <c r="V28" i="45"/>
  <c r="V83" i="45"/>
  <c r="V64" i="45"/>
  <c r="V44" i="45"/>
  <c r="V55" i="45"/>
  <c r="V8" i="45"/>
  <c r="V5" i="45"/>
  <c r="F36" i="45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60" i="45" s="1"/>
  <c r="F61" i="45" s="1"/>
  <c r="F62" i="45" s="1"/>
  <c r="F64" i="45" s="1"/>
  <c r="F65" i="45" s="1"/>
  <c r="F66" i="45" s="1"/>
  <c r="F67" i="45" s="1"/>
  <c r="F68" i="45" s="1"/>
  <c r="F69" i="45" s="1"/>
  <c r="F70" i="45" s="1"/>
  <c r="F71" i="45" s="1"/>
  <c r="F72" i="45" s="1"/>
  <c r="F73" i="45" s="1"/>
  <c r="F74" i="45" s="1"/>
  <c r="F75" i="45" s="1"/>
  <c r="F76" i="45" s="1"/>
  <c r="F77" i="45" s="1"/>
  <c r="F78" i="45" s="1"/>
  <c r="F79" i="45" s="1"/>
  <c r="F80" i="45" s="1"/>
  <c r="F81" i="45" s="1"/>
  <c r="F82" i="45" s="1"/>
  <c r="F83" i="45" s="1"/>
  <c r="F84" i="45" s="1"/>
  <c r="F85" i="45" s="1"/>
  <c r="F86" i="45" s="1"/>
  <c r="F87" i="45" s="1"/>
  <c r="F88" i="45" s="1"/>
  <c r="F89" i="45" s="1"/>
  <c r="F90" i="45" s="1"/>
  <c r="F91" i="45" s="1"/>
  <c r="F92" i="45" s="1"/>
  <c r="F93" i="45" s="1"/>
  <c r="F95" i="45" s="1"/>
  <c r="F96" i="45" s="1"/>
  <c r="F97" i="45" s="1"/>
  <c r="F98" i="45" s="1"/>
  <c r="F99" i="45" s="1"/>
  <c r="F100" i="45" s="1"/>
  <c r="F101" i="45" s="1"/>
  <c r="F102" i="45" s="1"/>
  <c r="F103" i="45" s="1"/>
  <c r="F104" i="45" s="1"/>
  <c r="F105" i="45" s="1"/>
  <c r="F106" i="45" s="1"/>
  <c r="F107" i="45" s="1"/>
  <c r="F108" i="45" s="1"/>
  <c r="F109" i="45" s="1"/>
  <c r="F110" i="45" s="1"/>
  <c r="F111" i="45" s="1"/>
  <c r="F112" i="45" s="1"/>
  <c r="F113" i="45" s="1"/>
  <c r="F114" i="45" s="1"/>
  <c r="F115" i="45" s="1"/>
  <c r="F116" i="45" s="1"/>
  <c r="F117" i="45" s="1"/>
  <c r="F118" i="45" s="1"/>
  <c r="F119" i="45" s="1"/>
  <c r="F120" i="45" s="1"/>
  <c r="F121" i="45" s="1"/>
  <c r="F122" i="45" s="1"/>
  <c r="F123" i="45" s="1"/>
  <c r="F125" i="45" s="1"/>
  <c r="F126" i="45" s="1"/>
  <c r="F127" i="45" s="1"/>
  <c r="F128" i="45" s="1"/>
  <c r="F129" i="45" s="1"/>
  <c r="F130" i="45" s="1"/>
  <c r="F131" i="45" s="1"/>
  <c r="F132" i="45" s="1"/>
  <c r="F133" i="45" s="1"/>
  <c r="F134" i="45" s="1"/>
  <c r="F135" i="45" s="1"/>
  <c r="F136" i="45" s="1"/>
  <c r="F137" i="45" s="1"/>
  <c r="F138" i="45" s="1"/>
  <c r="F139" i="45" s="1"/>
  <c r="F140" i="45" s="1"/>
  <c r="F141" i="45" s="1"/>
  <c r="F142" i="45" s="1"/>
  <c r="F143" i="45" s="1"/>
  <c r="F144" i="45" s="1"/>
  <c r="F145" i="45" s="1"/>
  <c r="F146" i="45" s="1"/>
  <c r="F147" i="45" s="1"/>
  <c r="F148" i="45" s="1"/>
  <c r="F149" i="45" s="1"/>
  <c r="F150" i="45" s="1"/>
  <c r="F151" i="45" s="1"/>
  <c r="F152" i="45" s="1"/>
  <c r="F153" i="45" s="1"/>
  <c r="F154" i="45" s="1"/>
  <c r="F156" i="45" s="1"/>
  <c r="F157" i="45" s="1"/>
  <c r="F158" i="45" s="1"/>
  <c r="F159" i="45" s="1"/>
  <c r="F160" i="45" s="1"/>
  <c r="F161" i="45" s="1"/>
  <c r="F162" i="45" s="1"/>
  <c r="F163" i="45" s="1"/>
  <c r="F164" i="45" s="1"/>
  <c r="F165" i="45" s="1"/>
  <c r="F166" i="45" s="1"/>
  <c r="F167" i="45" s="1"/>
  <c r="F168" i="45" s="1"/>
  <c r="F169" i="45" s="1"/>
  <c r="F170" i="45" s="1"/>
  <c r="F171" i="45" s="1"/>
  <c r="F172" i="45" s="1"/>
  <c r="F173" i="45" s="1"/>
  <c r="F174" i="45" s="1"/>
  <c r="F175" i="45" s="1"/>
  <c r="F176" i="45" s="1"/>
  <c r="F177" i="45" s="1"/>
  <c r="F178" i="45" s="1"/>
  <c r="F179" i="45" s="1"/>
  <c r="F180" i="45" s="1"/>
  <c r="F181" i="45" s="1"/>
  <c r="F182" i="45" s="1"/>
  <c r="F183" i="45" s="1"/>
  <c r="F184" i="45" s="1"/>
  <c r="F186" i="45" s="1"/>
  <c r="F187" i="45" s="1"/>
  <c r="F188" i="45" s="1"/>
  <c r="F189" i="45" s="1"/>
  <c r="F190" i="45" s="1"/>
  <c r="F191" i="45" s="1"/>
  <c r="F192" i="45" s="1"/>
  <c r="F193" i="45" s="1"/>
  <c r="F194" i="45" s="1"/>
  <c r="F195" i="45" s="1"/>
  <c r="F196" i="45" s="1"/>
  <c r="F197" i="45" s="1"/>
  <c r="F198" i="45" s="1"/>
  <c r="F199" i="45" s="1"/>
  <c r="F200" i="45" s="1"/>
  <c r="F201" i="45" s="1"/>
  <c r="F202" i="45" s="1"/>
  <c r="F203" i="45" s="1"/>
  <c r="F204" i="45" s="1"/>
  <c r="F205" i="45" s="1"/>
  <c r="F206" i="45" s="1"/>
  <c r="F207" i="45" s="1"/>
  <c r="F208" i="45" s="1"/>
  <c r="F209" i="45" s="1"/>
  <c r="F210" i="45" s="1"/>
  <c r="F211" i="45" s="1"/>
  <c r="F212" i="45" s="1"/>
  <c r="F213" i="45" s="1"/>
  <c r="F214" i="45" s="1"/>
  <c r="F215" i="45" s="1"/>
  <c r="F217" i="45" s="1"/>
  <c r="F218" i="45" s="1"/>
  <c r="F219" i="45" s="1"/>
  <c r="F220" i="45" s="1"/>
  <c r="F221" i="45" s="1"/>
  <c r="F222" i="45" s="1"/>
  <c r="F223" i="45" s="1"/>
  <c r="F224" i="45" s="1"/>
  <c r="F225" i="45" s="1"/>
  <c r="F226" i="45" s="1"/>
  <c r="F227" i="45" s="1"/>
  <c r="F228" i="45" s="1"/>
  <c r="F229" i="45" s="1"/>
  <c r="F230" i="45" s="1"/>
  <c r="F231" i="45" s="1"/>
  <c r="F232" i="45" s="1"/>
  <c r="F233" i="45" s="1"/>
  <c r="F234" i="45" s="1"/>
  <c r="F235" i="45" s="1"/>
  <c r="F236" i="45" s="1"/>
  <c r="F237" i="45" s="1"/>
  <c r="F238" i="45" s="1"/>
  <c r="F239" i="45" s="1"/>
  <c r="F240" i="45" s="1"/>
  <c r="F241" i="45" s="1"/>
  <c r="F242" i="45" s="1"/>
  <c r="F243" i="45" s="1"/>
  <c r="F244" i="45" s="1"/>
  <c r="F245" i="45" s="1"/>
  <c r="F246" i="45" s="1"/>
  <c r="F248" i="45" s="1"/>
  <c r="F249" i="45" s="1"/>
  <c r="F250" i="45" s="1"/>
  <c r="F251" i="45" s="1"/>
  <c r="F252" i="45" s="1"/>
  <c r="F253" i="45" s="1"/>
  <c r="F254" i="45" s="1"/>
  <c r="F255" i="45" s="1"/>
  <c r="F256" i="45" s="1"/>
  <c r="F257" i="45" s="1"/>
  <c r="F258" i="45" s="1"/>
  <c r="F259" i="45" s="1"/>
  <c r="F260" i="45" s="1"/>
  <c r="F261" i="45" s="1"/>
  <c r="F262" i="45" s="1"/>
  <c r="F263" i="45" s="1"/>
  <c r="F264" i="45" s="1"/>
  <c r="F265" i="45" s="1"/>
  <c r="F266" i="45" s="1"/>
  <c r="F267" i="45" s="1"/>
  <c r="F268" i="45" s="1"/>
  <c r="F269" i="45" s="1"/>
  <c r="F270" i="45" s="1"/>
  <c r="F271" i="45" s="1"/>
  <c r="F272" i="45" s="1"/>
  <c r="F273" i="45" s="1"/>
  <c r="F274" i="45" s="1"/>
  <c r="F275" i="45" s="1"/>
  <c r="F276" i="45" s="1"/>
  <c r="F278" i="45" s="1"/>
  <c r="F279" i="45" s="1"/>
  <c r="F280" i="45" s="1"/>
  <c r="F281" i="45" s="1"/>
  <c r="F282" i="45" s="1"/>
  <c r="F283" i="45" s="1"/>
  <c r="F284" i="45" s="1"/>
  <c r="F285" i="45" s="1"/>
  <c r="F286" i="45" s="1"/>
  <c r="F287" i="45" s="1"/>
  <c r="F288" i="45" s="1"/>
  <c r="F289" i="45" s="1"/>
  <c r="F290" i="45" s="1"/>
  <c r="F291" i="45" s="1"/>
  <c r="F292" i="45" s="1"/>
  <c r="F293" i="45" s="1"/>
  <c r="F294" i="45" s="1"/>
  <c r="F295" i="45" s="1"/>
  <c r="F296" i="45" s="1"/>
  <c r="F297" i="45" s="1"/>
  <c r="F298" i="45" s="1"/>
  <c r="F299" i="45" s="1"/>
  <c r="F300" i="45" s="1"/>
  <c r="F301" i="45" s="1"/>
  <c r="F302" i="45" s="1"/>
  <c r="F303" i="45" s="1"/>
  <c r="F304" i="45" s="1"/>
  <c r="F305" i="45" s="1"/>
  <c r="F306" i="45" s="1"/>
  <c r="F307" i="45" s="1"/>
  <c r="F309" i="45" s="1"/>
  <c r="F310" i="45" s="1"/>
  <c r="F311" i="45" s="1"/>
  <c r="F312" i="45" s="1"/>
  <c r="F313" i="45" s="1"/>
  <c r="F314" i="45" s="1"/>
  <c r="F315" i="45" s="1"/>
  <c r="F316" i="45" s="1"/>
  <c r="F317" i="45" s="1"/>
  <c r="F318" i="45" s="1"/>
  <c r="F319" i="45" s="1"/>
  <c r="F320" i="45" s="1"/>
  <c r="F321" i="45" s="1"/>
  <c r="F322" i="45" s="1"/>
  <c r="F323" i="45" s="1"/>
  <c r="F324" i="45" s="1"/>
  <c r="F325" i="45" s="1"/>
  <c r="F326" i="45" s="1"/>
  <c r="F327" i="45" s="1"/>
  <c r="F328" i="45" s="1"/>
  <c r="F329" i="45" s="1"/>
  <c r="F330" i="45" s="1"/>
  <c r="F331" i="45" s="1"/>
  <c r="F332" i="45" s="1"/>
  <c r="F333" i="45" s="1"/>
  <c r="F334" i="45" s="1"/>
  <c r="F335" i="45" s="1"/>
  <c r="F336" i="45" s="1"/>
  <c r="F337" i="45" s="1"/>
  <c r="F339" i="45" s="1"/>
  <c r="F340" i="45" s="1"/>
  <c r="F341" i="45" s="1"/>
  <c r="F342" i="45" s="1"/>
  <c r="F343" i="45" s="1"/>
  <c r="F344" i="45" s="1"/>
  <c r="F345" i="45" s="1"/>
  <c r="F346" i="45" s="1"/>
  <c r="F347" i="45" s="1"/>
  <c r="F348" i="45" s="1"/>
  <c r="F349" i="45" s="1"/>
  <c r="F350" i="45" s="1"/>
  <c r="F351" i="45" s="1"/>
  <c r="F352" i="45" s="1"/>
  <c r="F353" i="45" s="1"/>
  <c r="F354" i="45" s="1"/>
  <c r="F355" i="45" s="1"/>
  <c r="F356" i="45" s="1"/>
  <c r="F357" i="45" s="1"/>
  <c r="F358" i="45" s="1"/>
  <c r="F359" i="45" s="1"/>
  <c r="F360" i="45" s="1"/>
  <c r="F361" i="45" s="1"/>
  <c r="F362" i="45" s="1"/>
  <c r="F363" i="45" s="1"/>
  <c r="F364" i="45" s="1"/>
  <c r="F365" i="45" s="1"/>
  <c r="F366" i="45" s="1"/>
  <c r="F367" i="45" s="1"/>
  <c r="V9" i="45"/>
  <c r="V23" i="45"/>
  <c r="V27" i="45"/>
  <c r="V29" i="45"/>
  <c r="N182" i="45"/>
  <c r="E182" i="44"/>
  <c r="K182" i="44" s="1"/>
  <c r="E259" i="44"/>
  <c r="K259" i="44" s="1"/>
  <c r="N259" i="45"/>
  <c r="K185" i="44"/>
  <c r="H185" i="44"/>
  <c r="H186" i="44" s="1"/>
  <c r="H187" i="44" s="1"/>
  <c r="H188" i="44" s="1"/>
  <c r="H189" i="44" s="1"/>
  <c r="H190" i="44" s="1"/>
  <c r="H191" i="44" s="1"/>
  <c r="H192" i="44" s="1"/>
  <c r="H193" i="44" s="1"/>
  <c r="H194" i="44" s="1"/>
  <c r="H195" i="44" s="1"/>
  <c r="H196" i="44" s="1"/>
  <c r="H197" i="44" s="1"/>
  <c r="H198" i="44" s="1"/>
  <c r="H199" i="44" s="1"/>
  <c r="H200" i="44" s="1"/>
  <c r="H201" i="44" s="1"/>
  <c r="H202" i="44" s="1"/>
  <c r="H203" i="44" s="1"/>
  <c r="H204" i="44" s="1"/>
  <c r="H205" i="44" s="1"/>
  <c r="H206" i="44" s="1"/>
  <c r="H207" i="44" s="1"/>
  <c r="H208" i="44" s="1"/>
  <c r="H209" i="44" s="1"/>
  <c r="H210" i="44" s="1"/>
  <c r="H211" i="44" s="1"/>
  <c r="H212" i="44" s="1"/>
  <c r="H213" i="44" s="1"/>
  <c r="H214" i="44" s="1"/>
  <c r="H215" i="44" s="1"/>
  <c r="I186" i="44"/>
  <c r="I187" i="44" s="1"/>
  <c r="I188" i="44" s="1"/>
  <c r="I189" i="44" s="1"/>
  <c r="I190" i="44" s="1"/>
  <c r="I191" i="44" s="1"/>
  <c r="I192" i="44" s="1"/>
  <c r="I193" i="44" s="1"/>
  <c r="I194" i="44" s="1"/>
  <c r="I195" i="44" s="1"/>
  <c r="I196" i="44" s="1"/>
  <c r="I197" i="44" s="1"/>
  <c r="I198" i="44" s="1"/>
  <c r="I199" i="44" s="1"/>
  <c r="I200" i="44" s="1"/>
  <c r="I201" i="44" s="1"/>
  <c r="I202" i="44" s="1"/>
  <c r="I203" i="44" s="1"/>
  <c r="I204" i="44" s="1"/>
  <c r="I205" i="44" s="1"/>
  <c r="I206" i="44" s="1"/>
  <c r="I207" i="44" s="1"/>
  <c r="I208" i="44" s="1"/>
  <c r="I209" i="44" s="1"/>
  <c r="I210" i="44" s="1"/>
  <c r="I211" i="44" s="1"/>
  <c r="I212" i="44" s="1"/>
  <c r="I213" i="44" s="1"/>
  <c r="I214" i="44" s="1"/>
  <c r="I215" i="44" s="1"/>
  <c r="G9" i="19" s="1"/>
  <c r="V294" i="45"/>
  <c r="V263" i="45"/>
  <c r="V242" i="45"/>
  <c r="V184" i="45"/>
  <c r="H62" i="53"/>
  <c r="V309" i="45"/>
  <c r="V171" i="45"/>
  <c r="V81" i="45"/>
  <c r="D83" i="53"/>
  <c r="G54" i="53"/>
  <c r="D67" i="53"/>
  <c r="V341" i="45"/>
  <c r="V284" i="45"/>
  <c r="D70" i="53"/>
  <c r="G69" i="53"/>
  <c r="D68" i="53"/>
  <c r="V293" i="45"/>
  <c r="V206" i="45"/>
  <c r="H54" i="53"/>
  <c r="G59" i="53"/>
  <c r="G73" i="53"/>
  <c r="C10" i="53"/>
  <c r="AI4" i="51"/>
  <c r="AC5" i="51" s="1"/>
  <c r="C32" i="53"/>
  <c r="D82" i="53"/>
  <c r="D75" i="53"/>
  <c r="G47" i="53"/>
  <c r="D76" i="53"/>
  <c r="C55" i="53"/>
  <c r="F185" i="59"/>
  <c r="H48" i="53"/>
  <c r="C76" i="53"/>
  <c r="D34" i="53"/>
  <c r="G34" i="53"/>
  <c r="D6" i="53"/>
  <c r="H84" i="53"/>
  <c r="G77" i="53"/>
  <c r="H49" i="53"/>
  <c r="H56" i="53"/>
  <c r="D21" i="53"/>
  <c r="G7" i="53"/>
  <c r="D71" i="53"/>
  <c r="G71" i="53"/>
  <c r="C29" i="53"/>
  <c r="C78" i="53"/>
  <c r="C8" i="53"/>
  <c r="G15" i="53"/>
  <c r="G43" i="53"/>
  <c r="AK4" i="54"/>
  <c r="W4" i="45" s="1"/>
  <c r="V105" i="45"/>
  <c r="AA4" i="45"/>
  <c r="V89" i="45"/>
  <c r="V127" i="45"/>
  <c r="V94" i="45"/>
  <c r="V86" i="45"/>
  <c r="V78" i="45"/>
  <c r="V70" i="45"/>
  <c r="V62" i="45"/>
  <c r="V30" i="45"/>
  <c r="V79" i="45"/>
  <c r="V72" i="45"/>
  <c r="G6" i="53"/>
  <c r="V37" i="45"/>
  <c r="C18" i="53"/>
  <c r="H27" i="53"/>
  <c r="V185" i="45"/>
  <c r="E299" i="44"/>
  <c r="K299" i="44" s="1"/>
  <c r="N299" i="45"/>
  <c r="K155" i="44"/>
  <c r="H155" i="44"/>
  <c r="H156" i="44" s="1"/>
  <c r="H157" i="44" s="1"/>
  <c r="H158" i="44" s="1"/>
  <c r="H159" i="44" s="1"/>
  <c r="H160" i="44" s="1"/>
  <c r="H161" i="44" s="1"/>
  <c r="H162" i="44" s="1"/>
  <c r="H163" i="44" s="1"/>
  <c r="H164" i="44" s="1"/>
  <c r="H165" i="44" s="1"/>
  <c r="H166" i="44" s="1"/>
  <c r="H167" i="44" s="1"/>
  <c r="H168" i="44" s="1"/>
  <c r="H169" i="44" s="1"/>
  <c r="H170" i="44" s="1"/>
  <c r="H171" i="44" s="1"/>
  <c r="H172" i="44" s="1"/>
  <c r="H173" i="44" s="1"/>
  <c r="H174" i="44" s="1"/>
  <c r="H175" i="44" s="1"/>
  <c r="H176" i="44" s="1"/>
  <c r="H177" i="44" s="1"/>
  <c r="H178" i="44" s="1"/>
  <c r="H179" i="44" s="1"/>
  <c r="H180" i="44" s="1"/>
  <c r="H181" i="44" s="1"/>
  <c r="H182" i="44" s="1"/>
  <c r="H183" i="44" s="1"/>
  <c r="H184" i="44" s="1"/>
  <c r="V233" i="45"/>
  <c r="V279" i="45"/>
  <c r="V253" i="45"/>
  <c r="V268" i="45"/>
  <c r="V338" i="45"/>
  <c r="H6" i="53"/>
  <c r="V129" i="45"/>
  <c r="V329" i="45"/>
  <c r="V211" i="45"/>
  <c r="H20" i="53"/>
  <c r="G40" i="53"/>
  <c r="H34" i="53"/>
  <c r="V286" i="45"/>
  <c r="C22" i="53"/>
  <c r="H47" i="53"/>
  <c r="C80" i="53"/>
  <c r="H70" i="53"/>
  <c r="H74" i="53"/>
  <c r="H73" i="53"/>
  <c r="G74" i="53"/>
  <c r="C39" i="53"/>
  <c r="G32" i="53"/>
  <c r="C25" i="53"/>
  <c r="H61" i="53"/>
  <c r="C34" i="53"/>
  <c r="D27" i="53"/>
  <c r="H50" i="53"/>
  <c r="G50" i="53"/>
  <c r="D22" i="53"/>
  <c r="V117" i="45"/>
  <c r="V49" i="45"/>
  <c r="V85" i="45"/>
  <c r="V69" i="45"/>
  <c r="V106" i="45"/>
  <c r="V68" i="45"/>
  <c r="V104" i="45"/>
  <c r="V12" i="45"/>
  <c r="V26" i="45"/>
  <c r="V16" i="45"/>
  <c r="I39" i="44"/>
  <c r="I40" i="44" s="1"/>
  <c r="I41" i="44" s="1"/>
  <c r="I42" i="44" s="1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V36" i="45"/>
  <c r="V98" i="45"/>
  <c r="V75" i="45"/>
  <c r="V110" i="45"/>
  <c r="V133" i="45"/>
  <c r="N274" i="45"/>
  <c r="E274" i="44"/>
  <c r="K274" i="44" s="1"/>
  <c r="E293" i="44"/>
  <c r="K293" i="44" s="1"/>
  <c r="N293" i="45"/>
  <c r="K277" i="44"/>
  <c r="H277" i="44"/>
  <c r="V231" i="45"/>
  <c r="V251" i="45"/>
  <c r="V66" i="45"/>
  <c r="H64" i="53"/>
  <c r="C57" i="53"/>
  <c r="G84" i="53"/>
  <c r="F216" i="59"/>
  <c r="H55" i="53"/>
  <c r="G66" i="53"/>
  <c r="G22" i="53"/>
  <c r="C42" i="53"/>
  <c r="H28" i="53"/>
  <c r="H81" i="53"/>
  <c r="H46" i="53"/>
  <c r="V153" i="45"/>
  <c r="H69" i="53"/>
  <c r="I133" i="44"/>
  <c r="I134" i="44" s="1"/>
  <c r="I135" i="44" s="1"/>
  <c r="I136" i="44" s="1"/>
  <c r="I137" i="44" s="1"/>
  <c r="I138" i="44" s="1"/>
  <c r="I139" i="44" s="1"/>
  <c r="I140" i="44" s="1"/>
  <c r="I141" i="44" s="1"/>
  <c r="I142" i="44" s="1"/>
  <c r="I143" i="44" s="1"/>
  <c r="I144" i="44" s="1"/>
  <c r="I145" i="44" s="1"/>
  <c r="I146" i="44" s="1"/>
  <c r="I147" i="44" s="1"/>
  <c r="I148" i="44" s="1"/>
  <c r="I149" i="44" s="1"/>
  <c r="I150" i="44" s="1"/>
  <c r="I151" i="44" s="1"/>
  <c r="I152" i="44" s="1"/>
  <c r="I153" i="44" s="1"/>
  <c r="I154" i="44" s="1"/>
  <c r="G7" i="19" s="1"/>
  <c r="V132" i="45"/>
  <c r="D35" i="53"/>
  <c r="V131" i="45"/>
  <c r="C31" i="53"/>
  <c r="G35" i="53"/>
  <c r="H33" i="53"/>
  <c r="D33" i="53"/>
  <c r="V126" i="45"/>
  <c r="K126" i="44"/>
  <c r="G33" i="53"/>
  <c r="C33" i="53"/>
  <c r="H31" i="53"/>
  <c r="G31" i="53"/>
  <c r="V120" i="45"/>
  <c r="V119" i="45"/>
  <c r="D24" i="53"/>
  <c r="V118" i="45"/>
  <c r="V113" i="45"/>
  <c r="V111" i="45"/>
  <c r="E105" i="44"/>
  <c r="K105" i="44" s="1"/>
  <c r="N105" i="45"/>
  <c r="D17" i="53"/>
  <c r="H21" i="53"/>
  <c r="G21" i="53"/>
  <c r="H19" i="53"/>
  <c r="D26" i="53"/>
  <c r="C24" i="53"/>
  <c r="H26" i="53"/>
  <c r="G26" i="53"/>
  <c r="C26" i="53"/>
  <c r="K94" i="44"/>
  <c r="H94" i="44"/>
  <c r="H95" i="44" s="1"/>
  <c r="H96" i="44" s="1"/>
  <c r="H97" i="44" s="1"/>
  <c r="H98" i="44" s="1"/>
  <c r="H99" i="44" s="1"/>
  <c r="H100" i="44" s="1"/>
  <c r="H101" i="44" s="1"/>
  <c r="H102" i="44" s="1"/>
  <c r="H103" i="44" s="1"/>
  <c r="H104" i="44" s="1"/>
  <c r="H105" i="44" s="1"/>
  <c r="H106" i="44" s="1"/>
  <c r="H107" i="44" s="1"/>
  <c r="H108" i="44" s="1"/>
  <c r="H109" i="44" s="1"/>
  <c r="H110" i="44" s="1"/>
  <c r="H111" i="44" s="1"/>
  <c r="H112" i="44" s="1"/>
  <c r="H113" i="44" s="1"/>
  <c r="H114" i="44" s="1"/>
  <c r="H115" i="44" s="1"/>
  <c r="H116" i="44" s="1"/>
  <c r="H117" i="44" s="1"/>
  <c r="H118" i="44" s="1"/>
  <c r="H119" i="44" s="1"/>
  <c r="H120" i="44" s="1"/>
  <c r="H121" i="44" s="1"/>
  <c r="H122" i="44" s="1"/>
  <c r="H123" i="44" s="1"/>
  <c r="F6" i="19" s="1"/>
  <c r="G24" i="53"/>
  <c r="H24" i="53"/>
  <c r="C17" i="53"/>
  <c r="H17" i="53"/>
  <c r="G17" i="53"/>
  <c r="D19" i="53"/>
  <c r="H18" i="53"/>
  <c r="G19" i="53"/>
  <c r="C19" i="53"/>
  <c r="V57" i="45"/>
  <c r="K55" i="44"/>
  <c r="I55" i="44"/>
  <c r="I56" i="44" s="1"/>
  <c r="I57" i="44" s="1"/>
  <c r="I58" i="44" s="1"/>
  <c r="I59" i="44" s="1"/>
  <c r="I60" i="44" s="1"/>
  <c r="I61" i="44" s="1"/>
  <c r="I62" i="44" s="1"/>
  <c r="G4" i="19" s="1"/>
  <c r="V51" i="45"/>
  <c r="K47" i="44"/>
  <c r="D12" i="53"/>
  <c r="C12" i="53"/>
  <c r="V41" i="45"/>
  <c r="G11" i="53"/>
  <c r="C11" i="53"/>
  <c r="H12" i="53"/>
  <c r="D11" i="53"/>
  <c r="H11" i="53"/>
  <c r="H35" i="44"/>
  <c r="H36" i="44" s="1"/>
  <c r="H37" i="44" s="1"/>
  <c r="H38" i="44" s="1"/>
  <c r="H39" i="44" s="1"/>
  <c r="H40" i="44" s="1"/>
  <c r="H41" i="44" s="1"/>
  <c r="H42" i="44" s="1"/>
  <c r="H43" i="44" s="1"/>
  <c r="H44" i="44" s="1"/>
  <c r="H45" i="44" s="1"/>
  <c r="H46" i="44" s="1"/>
  <c r="H47" i="44" s="1"/>
  <c r="H48" i="44" s="1"/>
  <c r="H49" i="44" s="1"/>
  <c r="H50" i="44" s="1"/>
  <c r="H51" i="44" s="1"/>
  <c r="H52" i="44" s="1"/>
  <c r="H53" i="44" s="1"/>
  <c r="H54" i="44" s="1"/>
  <c r="H55" i="44" s="1"/>
  <c r="H56" i="44" s="1"/>
  <c r="H57" i="44" s="1"/>
  <c r="H58" i="44" s="1"/>
  <c r="H59" i="44" s="1"/>
  <c r="H60" i="44" s="1"/>
  <c r="H61" i="44" s="1"/>
  <c r="H62" i="44" s="1"/>
  <c r="F4" i="19" s="1"/>
  <c r="K35" i="44"/>
  <c r="G12" i="53"/>
  <c r="K7" i="44"/>
  <c r="F7" i="19"/>
  <c r="AW4" i="51"/>
  <c r="AQ5" i="51" s="1"/>
  <c r="AR5" i="51" s="1"/>
  <c r="AW4" i="63"/>
  <c r="AQ5" i="63" s="1"/>
  <c r="AX5" i="63" s="1"/>
  <c r="AK4" i="55"/>
  <c r="Z4" i="45" s="1"/>
  <c r="AK4" i="63"/>
  <c r="AK4" i="56"/>
  <c r="X4" i="45" s="1"/>
  <c r="N314" i="45"/>
  <c r="N334" i="45"/>
  <c r="N267" i="45"/>
  <c r="N291" i="45"/>
  <c r="N160" i="45"/>
  <c r="N202" i="45"/>
  <c r="N47" i="45"/>
  <c r="N280" i="45"/>
  <c r="N269" i="45"/>
  <c r="N303" i="45"/>
  <c r="N212" i="45"/>
  <c r="N206" i="45"/>
  <c r="N198" i="45"/>
  <c r="N251" i="45"/>
  <c r="N348" i="45"/>
  <c r="N142" i="45"/>
  <c r="N253" i="45"/>
  <c r="N111" i="45"/>
  <c r="N184" i="45"/>
  <c r="N301" i="45"/>
  <c r="N283" i="45"/>
  <c r="N115" i="45"/>
  <c r="N328" i="45"/>
  <c r="N207" i="45"/>
  <c r="N285" i="45"/>
  <c r="N344" i="45"/>
  <c r="N162" i="45"/>
  <c r="N289" i="45"/>
  <c r="N350" i="45"/>
  <c r="N287" i="45"/>
  <c r="N178" i="45"/>
  <c r="N101" i="45"/>
  <c r="K39" i="45"/>
  <c r="K40" i="45" s="1"/>
  <c r="K41" i="45" s="1"/>
  <c r="K42" i="45" s="1"/>
  <c r="K43" i="45" s="1"/>
  <c r="K44" i="45" s="1"/>
  <c r="K45" i="45" s="1"/>
  <c r="K46" i="45" s="1"/>
  <c r="K47" i="45" s="1"/>
  <c r="K48" i="45" s="1"/>
  <c r="K49" i="45" s="1"/>
  <c r="K50" i="45" s="1"/>
  <c r="K51" i="45" s="1"/>
  <c r="K52" i="45" s="1"/>
  <c r="K53" i="45" s="1"/>
  <c r="K54" i="45" s="1"/>
  <c r="K55" i="45" s="1"/>
  <c r="K56" i="45" s="1"/>
  <c r="K57" i="45" s="1"/>
  <c r="K58" i="45" s="1"/>
  <c r="K59" i="45" s="1"/>
  <c r="K60" i="45" s="1"/>
  <c r="K61" i="45" s="1"/>
  <c r="K62" i="45" s="1"/>
  <c r="K64" i="45" s="1"/>
  <c r="K65" i="45" s="1"/>
  <c r="K66" i="45" s="1"/>
  <c r="K67" i="45" s="1"/>
  <c r="K68" i="45" s="1"/>
  <c r="K69" i="45" s="1"/>
  <c r="K70" i="45" s="1"/>
  <c r="K71" i="45" s="1"/>
  <c r="K72" i="45" s="1"/>
  <c r="K73" i="45" s="1"/>
  <c r="K74" i="45" s="1"/>
  <c r="K75" i="45" s="1"/>
  <c r="K76" i="45" s="1"/>
  <c r="K77" i="45" s="1"/>
  <c r="K78" i="45" s="1"/>
  <c r="K79" i="45" s="1"/>
  <c r="K80" i="45" s="1"/>
  <c r="K81" i="45" s="1"/>
  <c r="K82" i="45" s="1"/>
  <c r="K83" i="45" s="1"/>
  <c r="K84" i="45" s="1"/>
  <c r="K85" i="45" s="1"/>
  <c r="K86" i="45" s="1"/>
  <c r="K87" i="45" s="1"/>
  <c r="K88" i="45" s="1"/>
  <c r="K89" i="45" s="1"/>
  <c r="K90" i="45" s="1"/>
  <c r="K91" i="45" s="1"/>
  <c r="K92" i="45" s="1"/>
  <c r="K93" i="45" s="1"/>
  <c r="K95" i="45" s="1"/>
  <c r="K96" i="45" s="1"/>
  <c r="K97" i="45" s="1"/>
  <c r="K98" i="45" s="1"/>
  <c r="K99" i="45" s="1"/>
  <c r="K100" i="45" s="1"/>
  <c r="K101" i="45" s="1"/>
  <c r="K102" i="45" s="1"/>
  <c r="K103" i="45" s="1"/>
  <c r="K104" i="45" s="1"/>
  <c r="K105" i="45" s="1"/>
  <c r="K106" i="45" s="1"/>
  <c r="K107" i="45" s="1"/>
  <c r="K108" i="45" s="1"/>
  <c r="K109" i="45" s="1"/>
  <c r="K110" i="45" s="1"/>
  <c r="K111" i="45" s="1"/>
  <c r="K112" i="45" s="1"/>
  <c r="K113" i="45" s="1"/>
  <c r="K114" i="45" s="1"/>
  <c r="K115" i="45" s="1"/>
  <c r="K116" i="45" s="1"/>
  <c r="K117" i="45" s="1"/>
  <c r="K118" i="45" s="1"/>
  <c r="K119" i="45" s="1"/>
  <c r="K120" i="45" s="1"/>
  <c r="K121" i="45" s="1"/>
  <c r="K122" i="45" s="1"/>
  <c r="K123" i="45" s="1"/>
  <c r="K125" i="45" s="1"/>
  <c r="K126" i="45" s="1"/>
  <c r="K127" i="45" s="1"/>
  <c r="K128" i="45" s="1"/>
  <c r="K129" i="45" s="1"/>
  <c r="K130" i="45" s="1"/>
  <c r="K131" i="45" s="1"/>
  <c r="K132" i="45" s="1"/>
  <c r="K133" i="45" s="1"/>
  <c r="K134" i="45" s="1"/>
  <c r="K135" i="45" s="1"/>
  <c r="K136" i="45" s="1"/>
  <c r="K137" i="45" s="1"/>
  <c r="K138" i="45" s="1"/>
  <c r="K139" i="45" s="1"/>
  <c r="K140" i="45" s="1"/>
  <c r="K141" i="45" s="1"/>
  <c r="K142" i="45" s="1"/>
  <c r="K143" i="45" s="1"/>
  <c r="K144" i="45" s="1"/>
  <c r="K145" i="45" s="1"/>
  <c r="K146" i="45" s="1"/>
  <c r="K147" i="45" s="1"/>
  <c r="K148" i="45" s="1"/>
  <c r="K149" i="45" s="1"/>
  <c r="K150" i="45" s="1"/>
  <c r="K151" i="45" s="1"/>
  <c r="K152" i="45" s="1"/>
  <c r="K153" i="45" s="1"/>
  <c r="K154" i="45" s="1"/>
  <c r="K156" i="45" s="1"/>
  <c r="K157" i="45" s="1"/>
  <c r="K158" i="45" s="1"/>
  <c r="K159" i="45" s="1"/>
  <c r="K160" i="45" s="1"/>
  <c r="K161" i="45" s="1"/>
  <c r="K162" i="45" s="1"/>
  <c r="K163" i="45" s="1"/>
  <c r="K164" i="45" s="1"/>
  <c r="K165" i="45" s="1"/>
  <c r="K166" i="45" s="1"/>
  <c r="K167" i="45" s="1"/>
  <c r="K168" i="45" s="1"/>
  <c r="K169" i="45" s="1"/>
  <c r="K170" i="45" s="1"/>
  <c r="K171" i="45" s="1"/>
  <c r="K172" i="45" s="1"/>
  <c r="K173" i="45" s="1"/>
  <c r="K174" i="45" s="1"/>
  <c r="K175" i="45" s="1"/>
  <c r="K176" i="45" s="1"/>
  <c r="K177" i="45" s="1"/>
  <c r="K178" i="45" s="1"/>
  <c r="K179" i="45" s="1"/>
  <c r="K180" i="45" s="1"/>
  <c r="K181" i="45" s="1"/>
  <c r="K182" i="45" s="1"/>
  <c r="K183" i="45" s="1"/>
  <c r="K184" i="45" s="1"/>
  <c r="K186" i="45" s="1"/>
  <c r="K187" i="45" s="1"/>
  <c r="K188" i="45" s="1"/>
  <c r="K189" i="45" s="1"/>
  <c r="K190" i="45" s="1"/>
  <c r="K191" i="45" s="1"/>
  <c r="K192" i="45" s="1"/>
  <c r="K193" i="45" s="1"/>
  <c r="K194" i="45" s="1"/>
  <c r="K195" i="45" s="1"/>
  <c r="K196" i="45" s="1"/>
  <c r="K197" i="45" s="1"/>
  <c r="K198" i="45" s="1"/>
  <c r="K199" i="45" s="1"/>
  <c r="K200" i="45" s="1"/>
  <c r="K201" i="45" s="1"/>
  <c r="K202" i="45" s="1"/>
  <c r="K203" i="45" s="1"/>
  <c r="K204" i="45" s="1"/>
  <c r="K205" i="45" s="1"/>
  <c r="K206" i="45" s="1"/>
  <c r="K207" i="45" s="1"/>
  <c r="K208" i="45" s="1"/>
  <c r="K209" i="45" s="1"/>
  <c r="K210" i="45" s="1"/>
  <c r="K211" i="45" s="1"/>
  <c r="K212" i="45" s="1"/>
  <c r="K213" i="45" s="1"/>
  <c r="K214" i="45" s="1"/>
  <c r="K215" i="45" s="1"/>
  <c r="K217" i="45" s="1"/>
  <c r="K218" i="45" s="1"/>
  <c r="K219" i="45" s="1"/>
  <c r="K220" i="45" s="1"/>
  <c r="K221" i="45" s="1"/>
  <c r="K222" i="45" s="1"/>
  <c r="K223" i="45" s="1"/>
  <c r="K224" i="45" s="1"/>
  <c r="K225" i="45" s="1"/>
  <c r="K226" i="45" s="1"/>
  <c r="K227" i="45" s="1"/>
  <c r="K228" i="45" s="1"/>
  <c r="K229" i="45" s="1"/>
  <c r="K230" i="45" s="1"/>
  <c r="K231" i="45" s="1"/>
  <c r="K232" i="45" s="1"/>
  <c r="K233" i="45" s="1"/>
  <c r="K234" i="45" s="1"/>
  <c r="K235" i="45" s="1"/>
  <c r="K236" i="45" s="1"/>
  <c r="K237" i="45" s="1"/>
  <c r="K238" i="45" s="1"/>
  <c r="K239" i="45" s="1"/>
  <c r="K240" i="45" s="1"/>
  <c r="K241" i="45" s="1"/>
  <c r="K242" i="45" s="1"/>
  <c r="K243" i="45" s="1"/>
  <c r="K244" i="45" s="1"/>
  <c r="K245" i="45" s="1"/>
  <c r="K246" i="45" s="1"/>
  <c r="K248" i="45" s="1"/>
  <c r="K249" i="45" s="1"/>
  <c r="K250" i="45" s="1"/>
  <c r="K251" i="45" s="1"/>
  <c r="K252" i="45" s="1"/>
  <c r="K253" i="45" s="1"/>
  <c r="K254" i="45" s="1"/>
  <c r="K255" i="45" s="1"/>
  <c r="K256" i="45" s="1"/>
  <c r="K257" i="45" s="1"/>
  <c r="K258" i="45" s="1"/>
  <c r="K259" i="45" s="1"/>
  <c r="K260" i="45" s="1"/>
  <c r="K261" i="45" s="1"/>
  <c r="K262" i="45" s="1"/>
  <c r="K263" i="45" s="1"/>
  <c r="K264" i="45" s="1"/>
  <c r="K265" i="45" s="1"/>
  <c r="K266" i="45" s="1"/>
  <c r="K267" i="45" s="1"/>
  <c r="K268" i="45" s="1"/>
  <c r="K269" i="45" s="1"/>
  <c r="K270" i="45" s="1"/>
  <c r="K271" i="45" s="1"/>
  <c r="K272" i="45" s="1"/>
  <c r="K273" i="45" s="1"/>
  <c r="K274" i="45" s="1"/>
  <c r="K275" i="45" s="1"/>
  <c r="K276" i="45" s="1"/>
  <c r="K278" i="45" s="1"/>
  <c r="K279" i="45" s="1"/>
  <c r="K280" i="45" s="1"/>
  <c r="K281" i="45" s="1"/>
  <c r="K282" i="45" s="1"/>
  <c r="K283" i="45" s="1"/>
  <c r="K284" i="45" s="1"/>
  <c r="K285" i="45" s="1"/>
  <c r="K286" i="45" s="1"/>
  <c r="K287" i="45" s="1"/>
  <c r="K288" i="45" s="1"/>
  <c r="K289" i="45" s="1"/>
  <c r="K290" i="45" s="1"/>
  <c r="K291" i="45" s="1"/>
  <c r="K292" i="45" s="1"/>
  <c r="K293" i="45" s="1"/>
  <c r="K294" i="45" s="1"/>
  <c r="K295" i="45" s="1"/>
  <c r="K296" i="45" s="1"/>
  <c r="K297" i="45" s="1"/>
  <c r="K298" i="45" s="1"/>
  <c r="K299" i="45" s="1"/>
  <c r="K300" i="45" s="1"/>
  <c r="K301" i="45" s="1"/>
  <c r="K302" i="45" s="1"/>
  <c r="K303" i="45" s="1"/>
  <c r="K304" i="45" s="1"/>
  <c r="K305" i="45" s="1"/>
  <c r="K306" i="45" s="1"/>
  <c r="K307" i="45" s="1"/>
  <c r="K309" i="45" s="1"/>
  <c r="K310" i="45" s="1"/>
  <c r="K311" i="45" s="1"/>
  <c r="K312" i="45" s="1"/>
  <c r="K313" i="45" s="1"/>
  <c r="K314" i="45" s="1"/>
  <c r="K315" i="45" s="1"/>
  <c r="K316" i="45" s="1"/>
  <c r="K317" i="45" s="1"/>
  <c r="K318" i="45" s="1"/>
  <c r="K319" i="45" s="1"/>
  <c r="K320" i="45" s="1"/>
  <c r="K321" i="45" s="1"/>
  <c r="K322" i="45" s="1"/>
  <c r="K323" i="45" s="1"/>
  <c r="K324" i="45" s="1"/>
  <c r="K325" i="45" s="1"/>
  <c r="K326" i="45" s="1"/>
  <c r="K327" i="45" s="1"/>
  <c r="K328" i="45" s="1"/>
  <c r="K329" i="45" s="1"/>
  <c r="K330" i="45" s="1"/>
  <c r="K331" i="45" s="1"/>
  <c r="K332" i="45" s="1"/>
  <c r="K333" i="45" s="1"/>
  <c r="K334" i="45" s="1"/>
  <c r="K335" i="45" s="1"/>
  <c r="K336" i="45" s="1"/>
  <c r="K337" i="45" s="1"/>
  <c r="K339" i="45" s="1"/>
  <c r="K340" i="45" s="1"/>
  <c r="K341" i="45" s="1"/>
  <c r="K342" i="45" s="1"/>
  <c r="K343" i="45" s="1"/>
  <c r="K344" i="45" s="1"/>
  <c r="K345" i="45" s="1"/>
  <c r="K346" i="45" s="1"/>
  <c r="K347" i="45" s="1"/>
  <c r="K348" i="45" s="1"/>
  <c r="K349" i="45" s="1"/>
  <c r="K350" i="45" s="1"/>
  <c r="K351" i="45" s="1"/>
  <c r="K352" i="45" s="1"/>
  <c r="K353" i="45" s="1"/>
  <c r="K354" i="45" s="1"/>
  <c r="K355" i="45" s="1"/>
  <c r="K356" i="45" s="1"/>
  <c r="K357" i="45" s="1"/>
  <c r="K358" i="45" s="1"/>
  <c r="K359" i="45" s="1"/>
  <c r="K360" i="45" s="1"/>
  <c r="K361" i="45" s="1"/>
  <c r="K362" i="45" s="1"/>
  <c r="K363" i="45" s="1"/>
  <c r="K364" i="45" s="1"/>
  <c r="K365" i="45" s="1"/>
  <c r="K366" i="45" s="1"/>
  <c r="K367" i="45" s="1"/>
  <c r="N39" i="45"/>
  <c r="N257" i="45"/>
  <c r="N137" i="45"/>
  <c r="N174" i="45"/>
  <c r="N143" i="45"/>
  <c r="N237" i="45"/>
  <c r="N43" i="45"/>
  <c r="N215" i="45"/>
  <c r="N322" i="45"/>
  <c r="N326" i="45"/>
  <c r="N223" i="45"/>
  <c r="N235" i="45"/>
  <c r="N135" i="45"/>
  <c r="N194" i="45"/>
  <c r="N318" i="45"/>
  <c r="N336" i="45"/>
  <c r="N133" i="45"/>
  <c r="N342" i="45"/>
  <c r="N224" i="45"/>
  <c r="N226" i="45"/>
  <c r="N245" i="45"/>
  <c r="N220" i="45"/>
  <c r="N310" i="45"/>
  <c r="N222" i="45"/>
  <c r="N55" i="45"/>
  <c r="N172" i="45"/>
  <c r="N247" i="45"/>
  <c r="AO4" i="58"/>
  <c r="BD4" i="58"/>
  <c r="AD5" i="58"/>
  <c r="AJ5" i="58"/>
  <c r="AX5" i="58"/>
  <c r="AR5" i="58"/>
  <c r="AU4" i="61"/>
  <c r="AV4" i="61" s="1"/>
  <c r="AW4" i="61" s="1"/>
  <c r="AJ5" i="61"/>
  <c r="AY4" i="61"/>
  <c r="BC4" i="61" s="1"/>
  <c r="AO4" i="61"/>
  <c r="AJ5" i="60"/>
  <c r="AD5" i="60"/>
  <c r="AO4" i="60"/>
  <c r="BD4" i="60"/>
  <c r="AX5" i="60"/>
  <c r="AR5" i="60"/>
  <c r="AO4" i="55"/>
  <c r="AI4" i="55"/>
  <c r="AC5" i="55" s="1"/>
  <c r="AX5" i="55"/>
  <c r="AR5" i="55"/>
  <c r="BD4" i="57"/>
  <c r="AO4" i="57"/>
  <c r="AX5" i="57"/>
  <c r="AR5" i="57"/>
  <c r="AD5" i="57"/>
  <c r="AJ5" i="57"/>
  <c r="AJ5" i="56"/>
  <c r="AD5" i="56"/>
  <c r="AR5" i="56"/>
  <c r="AX5" i="56"/>
  <c r="AD5" i="54"/>
  <c r="AJ5" i="54"/>
  <c r="AX5" i="54"/>
  <c r="AR5" i="54"/>
  <c r="BD4" i="54"/>
  <c r="AO4" i="54"/>
  <c r="AO4" i="64"/>
  <c r="AI4" i="64"/>
  <c r="AC5" i="64" s="1"/>
  <c r="AU4" i="64"/>
  <c r="AV4" i="64" s="1"/>
  <c r="AY4" i="64" s="1"/>
  <c r="AO4" i="63"/>
  <c r="AI4" i="63"/>
  <c r="AC5" i="63" s="1"/>
  <c r="AY4" i="63"/>
  <c r="AU4" i="62"/>
  <c r="AV4" i="62" s="1"/>
  <c r="AY4" i="62" s="1"/>
  <c r="AJ5" i="62"/>
  <c r="AD5" i="62"/>
  <c r="AO4" i="62"/>
  <c r="AR5" i="50"/>
  <c r="AX5" i="50"/>
  <c r="AD5" i="50"/>
  <c r="AJ5" i="50"/>
  <c r="BD4" i="50"/>
  <c r="AX5" i="52"/>
  <c r="AK4" i="52"/>
  <c r="AI4" i="52"/>
  <c r="AO4" i="51"/>
  <c r="AY4" i="51"/>
  <c r="BC4" i="51" s="1"/>
  <c r="AJ5" i="51"/>
  <c r="AD5" i="51"/>
  <c r="B11" i="18"/>
  <c r="I182" i="44" l="1"/>
  <c r="I183" i="44" s="1"/>
  <c r="I184" i="44" s="1"/>
  <c r="G8" i="19" s="1"/>
  <c r="BD4" i="55"/>
  <c r="I105" i="44"/>
  <c r="I106" i="44" s="1"/>
  <c r="I107" i="44" s="1"/>
  <c r="I108" i="44" s="1"/>
  <c r="I109" i="44" s="1"/>
  <c r="I110" i="44" s="1"/>
  <c r="I111" i="44" s="1"/>
  <c r="I112" i="44" s="1"/>
  <c r="I113" i="44" s="1"/>
  <c r="I114" i="44" s="1"/>
  <c r="I115" i="44" s="1"/>
  <c r="I116" i="44" s="1"/>
  <c r="I117" i="44" s="1"/>
  <c r="I118" i="44" s="1"/>
  <c r="I119" i="44" s="1"/>
  <c r="I120" i="44" s="1"/>
  <c r="I121" i="44" s="1"/>
  <c r="I122" i="44" s="1"/>
  <c r="I123" i="44" s="1"/>
  <c r="G6" i="19" s="1"/>
  <c r="AR5" i="63"/>
  <c r="AX5" i="51"/>
  <c r="F8" i="19"/>
  <c r="BC4" i="64"/>
  <c r="AB4" i="45"/>
  <c r="BC4" i="63"/>
  <c r="AO4" i="56"/>
  <c r="BD4" i="56"/>
  <c r="BC4" i="62"/>
  <c r="AE5" i="58"/>
  <c r="AF5" i="58" s="1"/>
  <c r="AG5" i="58" s="1"/>
  <c r="AH5" i="58" s="1"/>
  <c r="AS5" i="58"/>
  <c r="AT5" i="58" s="1"/>
  <c r="AU5" i="58" s="1"/>
  <c r="AV5" i="58" s="1"/>
  <c r="BD4" i="61"/>
  <c r="AX5" i="61"/>
  <c r="AE5" i="61"/>
  <c r="AF5" i="61" s="1"/>
  <c r="AG5" i="61" s="1"/>
  <c r="AH5" i="61" s="1"/>
  <c r="AS5" i="60"/>
  <c r="AT5" i="60" s="1"/>
  <c r="AU5" i="60" s="1"/>
  <c r="AV5" i="60" s="1"/>
  <c r="AE5" i="60"/>
  <c r="AF5" i="60" s="1"/>
  <c r="AG5" i="60" s="1"/>
  <c r="AH5" i="60" s="1"/>
  <c r="AS5" i="55"/>
  <c r="AT5" i="55" s="1"/>
  <c r="AU5" i="55" s="1"/>
  <c r="AV5" i="55" s="1"/>
  <c r="AD5" i="55"/>
  <c r="AJ5" i="55"/>
  <c r="AS5" i="57"/>
  <c r="AT5" i="57" s="1"/>
  <c r="AU5" i="57" s="1"/>
  <c r="AV5" i="57" s="1"/>
  <c r="AE5" i="57"/>
  <c r="AF5" i="57" s="1"/>
  <c r="AG5" i="57" s="1"/>
  <c r="AH5" i="57" s="1"/>
  <c r="AI5" i="57"/>
  <c r="AC6" i="57" s="1"/>
  <c r="AE5" i="56"/>
  <c r="AF5" i="56" s="1"/>
  <c r="AG5" i="56" s="1"/>
  <c r="AH5" i="56" s="1"/>
  <c r="AS5" i="56"/>
  <c r="AT5" i="56" s="1"/>
  <c r="AU5" i="56" s="1"/>
  <c r="AV5" i="56" s="1"/>
  <c r="AS5" i="54"/>
  <c r="AT5" i="54" s="1"/>
  <c r="AU5" i="54" s="1"/>
  <c r="AV5" i="54" s="1"/>
  <c r="AE5" i="54"/>
  <c r="AF5" i="54" s="1"/>
  <c r="AG5" i="54" s="1"/>
  <c r="AH5" i="54" s="1"/>
  <c r="AK5" i="54"/>
  <c r="AW4" i="64"/>
  <c r="AQ5" i="64" s="1"/>
  <c r="AJ5" i="64"/>
  <c r="AD5" i="64"/>
  <c r="BD4" i="64"/>
  <c r="AD5" i="63"/>
  <c r="AJ5" i="63"/>
  <c r="AS5" i="63"/>
  <c r="AT5" i="63" s="1"/>
  <c r="AU5" i="63" s="1"/>
  <c r="AV5" i="63" s="1"/>
  <c r="BD4" i="63"/>
  <c r="BD4" i="62"/>
  <c r="AE5" i="62"/>
  <c r="AF5" i="62" s="1"/>
  <c r="AG5" i="62" s="1"/>
  <c r="AH5" i="62" s="1"/>
  <c r="AW4" i="62"/>
  <c r="AQ5" i="62" s="1"/>
  <c r="AE5" i="50"/>
  <c r="AF5" i="50" s="1"/>
  <c r="AG5" i="50" s="1"/>
  <c r="AH5" i="50" s="1"/>
  <c r="AK5" i="50"/>
  <c r="AI5" i="50"/>
  <c r="AS5" i="50"/>
  <c r="AT5" i="50" s="1"/>
  <c r="AU5" i="50" s="1"/>
  <c r="AV5" i="50" s="1"/>
  <c r="AY5" i="50"/>
  <c r="BC5" i="50" s="1"/>
  <c r="AJ5" i="52"/>
  <c r="AO4" i="52"/>
  <c r="BD4" i="52"/>
  <c r="AS5" i="52"/>
  <c r="AU5" i="52" s="1"/>
  <c r="AV5" i="52" s="1"/>
  <c r="AS5" i="51"/>
  <c r="AT5" i="51" s="1"/>
  <c r="AU5" i="51" s="1"/>
  <c r="AV5" i="51" s="1"/>
  <c r="AE5" i="51"/>
  <c r="AF5" i="51" s="1"/>
  <c r="AG5" i="51" s="1"/>
  <c r="AH5" i="51" s="1"/>
  <c r="BD4" i="51"/>
  <c r="AW5" i="63" l="1"/>
  <c r="AQ6" i="63" s="1"/>
  <c r="AI5" i="54"/>
  <c r="AC6" i="54" s="1"/>
  <c r="AK5" i="60"/>
  <c r="AW5" i="50"/>
  <c r="AQ6" i="50" s="1"/>
  <c r="AC6" i="50"/>
  <c r="AW5" i="52"/>
  <c r="H245" i="44"/>
  <c r="H246" i="44" s="1"/>
  <c r="F9" i="19"/>
  <c r="AW5" i="56"/>
  <c r="AQ6" i="56" s="1"/>
  <c r="AY5" i="56"/>
  <c r="BC5" i="56" s="1"/>
  <c r="AY5" i="51"/>
  <c r="AW5" i="55"/>
  <c r="AQ6" i="55" s="1"/>
  <c r="AR6" i="55" s="1"/>
  <c r="AW5" i="57"/>
  <c r="AQ6" i="57" s="1"/>
  <c r="AR6" i="57" s="1"/>
  <c r="AY5" i="58"/>
  <c r="BC5" i="58" s="1"/>
  <c r="AW5" i="58"/>
  <c r="AQ6" i="58" s="1"/>
  <c r="AK5" i="58"/>
  <c r="AI5" i="58"/>
  <c r="AC6" i="58" s="1"/>
  <c r="AI5" i="61"/>
  <c r="AC6" i="61" s="1"/>
  <c r="AK5" i="61"/>
  <c r="AS5" i="61"/>
  <c r="AT5" i="61" s="1"/>
  <c r="AU5" i="61" s="1"/>
  <c r="AV5" i="61" s="1"/>
  <c r="AY5" i="61"/>
  <c r="BC5" i="61" s="1"/>
  <c r="AO5" i="60"/>
  <c r="AI5" i="60"/>
  <c r="AY5" i="60"/>
  <c r="AW5" i="60"/>
  <c r="AQ6" i="60" s="1"/>
  <c r="AE5" i="55"/>
  <c r="AF5" i="55" s="1"/>
  <c r="AG5" i="55" s="1"/>
  <c r="AH5" i="55" s="1"/>
  <c r="AY5" i="55"/>
  <c r="BC5" i="55" s="1"/>
  <c r="AD6" i="57"/>
  <c r="AJ6" i="57"/>
  <c r="AK5" i="57"/>
  <c r="AY5" i="57"/>
  <c r="BC5" i="57" s="1"/>
  <c r="AR6" i="56"/>
  <c r="AX6" i="56"/>
  <c r="AK5" i="56"/>
  <c r="X5" i="45" s="1"/>
  <c r="AI5" i="56"/>
  <c r="AC6" i="56" s="1"/>
  <c r="AO5" i="54"/>
  <c r="AJ6" i="54"/>
  <c r="AD6" i="54"/>
  <c r="AW5" i="54"/>
  <c r="AQ6" i="54" s="1"/>
  <c r="AY5" i="54"/>
  <c r="BC5" i="54" s="1"/>
  <c r="AE5" i="64"/>
  <c r="AF5" i="64" s="1"/>
  <c r="AG5" i="64" s="1"/>
  <c r="AH5" i="64" s="1"/>
  <c r="AX5" i="64"/>
  <c r="AR5" i="64"/>
  <c r="AY5" i="63"/>
  <c r="AX6" i="63"/>
  <c r="AR6" i="63"/>
  <c r="AE5" i="63"/>
  <c r="AF5" i="63" s="1"/>
  <c r="AG5" i="63" s="1"/>
  <c r="AH5" i="63" s="1"/>
  <c r="AX5" i="62"/>
  <c r="AR5" i="62"/>
  <c r="AI5" i="62"/>
  <c r="AK5" i="62"/>
  <c r="AR6" i="50"/>
  <c r="AX6" i="50"/>
  <c r="BD5" i="50"/>
  <c r="AO5" i="50"/>
  <c r="AJ6" i="50"/>
  <c r="AD6" i="50"/>
  <c r="AY5" i="52"/>
  <c r="BC5" i="52" s="1"/>
  <c r="AE5" i="52"/>
  <c r="AG5" i="52" s="1"/>
  <c r="AH5" i="52" s="1"/>
  <c r="AI5" i="51"/>
  <c r="AK5" i="51"/>
  <c r="AW5" i="51"/>
  <c r="AQ6" i="51" s="1"/>
  <c r="AK5" i="63" l="1"/>
  <c r="BC5" i="60"/>
  <c r="O5" i="44"/>
  <c r="AC6" i="60"/>
  <c r="AJ6" i="60" s="1"/>
  <c r="AC6" i="62"/>
  <c r="BC5" i="51"/>
  <c r="AC6" i="51"/>
  <c r="AX6" i="52"/>
  <c r="H248" i="44"/>
  <c r="H249" i="44" s="1"/>
  <c r="H250" i="44" s="1"/>
  <c r="H251" i="44" s="1"/>
  <c r="H252" i="44" s="1"/>
  <c r="H253" i="44" s="1"/>
  <c r="H254" i="44" s="1"/>
  <c r="H255" i="44" s="1"/>
  <c r="H256" i="44" s="1"/>
  <c r="H257" i="44" s="1"/>
  <c r="H258" i="44" s="1"/>
  <c r="H259" i="44" s="1"/>
  <c r="H260" i="44" s="1"/>
  <c r="H261" i="44" s="1"/>
  <c r="H262" i="44" s="1"/>
  <c r="H263" i="44" s="1"/>
  <c r="H264" i="44" s="1"/>
  <c r="H265" i="44" s="1"/>
  <c r="H266" i="44" s="1"/>
  <c r="H267" i="44" s="1"/>
  <c r="H268" i="44" s="1"/>
  <c r="H269" i="44" s="1"/>
  <c r="H270" i="44" s="1"/>
  <c r="H271" i="44" s="1"/>
  <c r="H272" i="44" s="1"/>
  <c r="H273" i="44" s="1"/>
  <c r="H274" i="44" s="1"/>
  <c r="H275" i="44" s="1"/>
  <c r="H276" i="44" s="1"/>
  <c r="F10" i="19"/>
  <c r="AX6" i="55"/>
  <c r="AC5" i="45"/>
  <c r="Y5" i="45"/>
  <c r="AB5" i="45"/>
  <c r="BD5" i="60"/>
  <c r="W5" i="45"/>
  <c r="AX6" i="57"/>
  <c r="BC5" i="63"/>
  <c r="AA5" i="45"/>
  <c r="AK5" i="64"/>
  <c r="AI5" i="52"/>
  <c r="AC6" i="52" s="1"/>
  <c r="AK5" i="52"/>
  <c r="AO5" i="52" s="1"/>
  <c r="AI5" i="63"/>
  <c r="AJ6" i="58"/>
  <c r="AD6" i="58"/>
  <c r="AO5" i="58"/>
  <c r="BD5" i="58"/>
  <c r="AX6" i="58"/>
  <c r="AR6" i="58"/>
  <c r="AJ6" i="61"/>
  <c r="AW5" i="61"/>
  <c r="AO5" i="61"/>
  <c r="BD5" i="61"/>
  <c r="AR6" i="60"/>
  <c r="AX6" i="60"/>
  <c r="AI5" i="55"/>
  <c r="AC6" i="55" s="1"/>
  <c r="AK5" i="55"/>
  <c r="Z5" i="45" s="1"/>
  <c r="AS6" i="55"/>
  <c r="AT6" i="55" s="1"/>
  <c r="AU6" i="55" s="1"/>
  <c r="AV6" i="55" s="1"/>
  <c r="AS6" i="57"/>
  <c r="AT6" i="57" s="1"/>
  <c r="AU6" i="57" s="1"/>
  <c r="AV6" i="57" s="1"/>
  <c r="AO5" i="57"/>
  <c r="BD5" i="57"/>
  <c r="AE6" i="57"/>
  <c r="AF6" i="57" s="1"/>
  <c r="AG6" i="57" s="1"/>
  <c r="AH6" i="57" s="1"/>
  <c r="AK6" i="57"/>
  <c r="BD5" i="56"/>
  <c r="AO5" i="56"/>
  <c r="AD6" i="56"/>
  <c r="AJ6" i="56"/>
  <c r="AS6" i="56"/>
  <c r="AT6" i="56" s="1"/>
  <c r="AU6" i="56" s="1"/>
  <c r="AV6" i="56" s="1"/>
  <c r="AR6" i="54"/>
  <c r="AX6" i="54"/>
  <c r="AE6" i="54"/>
  <c r="AF6" i="54" s="1"/>
  <c r="AG6" i="54" s="1"/>
  <c r="AH6" i="54" s="1"/>
  <c r="BD5" i="54"/>
  <c r="AO5" i="64"/>
  <c r="AS5" i="64"/>
  <c r="AT5" i="64" s="1"/>
  <c r="AU5" i="64" s="1"/>
  <c r="AV5" i="64" s="1"/>
  <c r="AY5" i="64"/>
  <c r="AI5" i="64"/>
  <c r="AC6" i="64" s="1"/>
  <c r="AS6" i="63"/>
  <c r="AT6" i="63" s="1"/>
  <c r="AU6" i="63" s="1"/>
  <c r="AV6" i="63" s="1"/>
  <c r="AO5" i="63"/>
  <c r="BD5" i="63"/>
  <c r="AO5" i="62"/>
  <c r="AD6" i="62"/>
  <c r="AJ6" i="62"/>
  <c r="AS5" i="62"/>
  <c r="AT5" i="62" s="1"/>
  <c r="AU5" i="62" s="1"/>
  <c r="AV5" i="62" s="1"/>
  <c r="AE6" i="50"/>
  <c r="AF6" i="50" s="1"/>
  <c r="AG6" i="50" s="1"/>
  <c r="AH6" i="50" s="1"/>
  <c r="AS6" i="50"/>
  <c r="AT6" i="50" s="1"/>
  <c r="AU6" i="50" s="1"/>
  <c r="AV6" i="50" s="1"/>
  <c r="AJ6" i="52"/>
  <c r="AS6" i="52"/>
  <c r="AU6" i="52" s="1"/>
  <c r="AV6" i="52" s="1"/>
  <c r="AR6" i="51"/>
  <c r="AX6" i="51"/>
  <c r="AO5" i="51"/>
  <c r="BD5" i="51"/>
  <c r="AD6" i="51"/>
  <c r="AJ6" i="51"/>
  <c r="AI6" i="57" l="1"/>
  <c r="AC7" i="57" s="1"/>
  <c r="AY6" i="57"/>
  <c r="BC6" i="57" s="1"/>
  <c r="AI6" i="50"/>
  <c r="N5" i="44"/>
  <c r="U5" i="44" s="1"/>
  <c r="AD6" i="60"/>
  <c r="AE6" i="60" s="1"/>
  <c r="AF6" i="60" s="1"/>
  <c r="AG6" i="60" s="1"/>
  <c r="AH6" i="60" s="1"/>
  <c r="AC6" i="63"/>
  <c r="AY6" i="52"/>
  <c r="BC6" i="52" s="1"/>
  <c r="H278" i="44"/>
  <c r="H279" i="44" s="1"/>
  <c r="H280" i="44" s="1"/>
  <c r="H281" i="44" s="1"/>
  <c r="H282" i="44" s="1"/>
  <c r="H283" i="44" s="1"/>
  <c r="H284" i="44" s="1"/>
  <c r="H285" i="44" s="1"/>
  <c r="H286" i="44" s="1"/>
  <c r="H287" i="44" s="1"/>
  <c r="H288" i="44" s="1"/>
  <c r="H289" i="44" s="1"/>
  <c r="H290" i="44" s="1"/>
  <c r="H291" i="44" s="1"/>
  <c r="H292" i="44" s="1"/>
  <c r="H293" i="44" s="1"/>
  <c r="H294" i="44" s="1"/>
  <c r="H295" i="44" s="1"/>
  <c r="H296" i="44" s="1"/>
  <c r="H297" i="44" s="1"/>
  <c r="H298" i="44" s="1"/>
  <c r="H299" i="44" s="1"/>
  <c r="H300" i="44" s="1"/>
  <c r="H301" i="44" s="1"/>
  <c r="H302" i="44" s="1"/>
  <c r="H303" i="44" s="1"/>
  <c r="H304" i="44" s="1"/>
  <c r="H305" i="44" s="1"/>
  <c r="H306" i="44" s="1"/>
  <c r="H307" i="44" s="1"/>
  <c r="F11" i="19"/>
  <c r="AY6" i="55"/>
  <c r="BC6" i="55" s="1"/>
  <c r="BC5" i="64"/>
  <c r="AW6" i="50"/>
  <c r="AW6" i="55"/>
  <c r="AQ7" i="55" s="1"/>
  <c r="AY6" i="50"/>
  <c r="BC6" i="50" s="1"/>
  <c r="BD5" i="52"/>
  <c r="AS6" i="58"/>
  <c r="AT6" i="58" s="1"/>
  <c r="AU6" i="58" s="1"/>
  <c r="AV6" i="58" s="1"/>
  <c r="AE6" i="58"/>
  <c r="AF6" i="58" s="1"/>
  <c r="AG6" i="58" s="1"/>
  <c r="AH6" i="58" s="1"/>
  <c r="AK6" i="58"/>
  <c r="AI6" i="58"/>
  <c r="AC7" i="58" s="1"/>
  <c r="AX6" i="61"/>
  <c r="AE6" i="61"/>
  <c r="AF6" i="61" s="1"/>
  <c r="AG6" i="61" s="1"/>
  <c r="AH6" i="61" s="1"/>
  <c r="AI6" i="61"/>
  <c r="AC7" i="61" s="1"/>
  <c r="AS6" i="60"/>
  <c r="AT6" i="60" s="1"/>
  <c r="AU6" i="60" s="1"/>
  <c r="AV6" i="60" s="1"/>
  <c r="AD6" i="55"/>
  <c r="AJ6" i="55"/>
  <c r="AX7" i="55"/>
  <c r="AR7" i="55"/>
  <c r="AO5" i="55"/>
  <c r="BD5" i="55"/>
  <c r="AD7" i="57"/>
  <c r="AJ7" i="57"/>
  <c r="BD6" i="57"/>
  <c r="AO6" i="57"/>
  <c r="AW6" i="57"/>
  <c r="AQ7" i="57" s="1"/>
  <c r="AW6" i="56"/>
  <c r="AQ7" i="56" s="1"/>
  <c r="AY6" i="56"/>
  <c r="BC6" i="56" s="1"/>
  <c r="AE6" i="56"/>
  <c r="AF6" i="56" s="1"/>
  <c r="AG6" i="56" s="1"/>
  <c r="AH6" i="56" s="1"/>
  <c r="AK6" i="54"/>
  <c r="AI6" i="54"/>
  <c r="AC7" i="54" s="1"/>
  <c r="AS6" i="54"/>
  <c r="AT6" i="54" s="1"/>
  <c r="AU6" i="54" s="1"/>
  <c r="AV6" i="54" s="1"/>
  <c r="AJ6" i="64"/>
  <c r="AD6" i="64"/>
  <c r="AW5" i="64"/>
  <c r="AQ6" i="64" s="1"/>
  <c r="BD5" i="64"/>
  <c r="AY6" i="63"/>
  <c r="AW6" i="63"/>
  <c r="AQ7" i="63" s="1"/>
  <c r="AY5" i="62"/>
  <c r="AW5" i="62"/>
  <c r="AQ6" i="62" s="1"/>
  <c r="AE6" i="62"/>
  <c r="AF6" i="62" s="1"/>
  <c r="AG6" i="62" s="1"/>
  <c r="AH6" i="62" s="1"/>
  <c r="AI6" i="62"/>
  <c r="AJ7" i="50"/>
  <c r="AK6" i="50"/>
  <c r="AW6" i="52"/>
  <c r="AE6" i="52"/>
  <c r="AG6" i="52" s="1"/>
  <c r="AH6" i="52" s="1"/>
  <c r="AS6" i="51"/>
  <c r="AT6" i="51" s="1"/>
  <c r="AU6" i="51" s="1"/>
  <c r="AV6" i="51" s="1"/>
  <c r="AE6" i="51"/>
  <c r="AF6" i="51" s="1"/>
  <c r="AG6" i="51" s="1"/>
  <c r="AH6" i="51" s="1"/>
  <c r="AI6" i="51"/>
  <c r="H249" i="1"/>
  <c r="M249" i="1" s="1"/>
  <c r="AK6" i="62" l="1"/>
  <c r="AY6" i="54"/>
  <c r="BC6" i="54" s="1"/>
  <c r="AW6" i="54"/>
  <c r="AQ7" i="54" s="1"/>
  <c r="Y6" i="45"/>
  <c r="AK6" i="60"/>
  <c r="AD6" i="63"/>
  <c r="AE6" i="63" s="1"/>
  <c r="AF6" i="63" s="1"/>
  <c r="AG6" i="63" s="1"/>
  <c r="AH6" i="63" s="1"/>
  <c r="AJ6" i="63"/>
  <c r="AC7" i="51"/>
  <c r="AJ7" i="51" s="1"/>
  <c r="H309" i="44"/>
  <c r="H310" i="44" s="1"/>
  <c r="H311" i="44" s="1"/>
  <c r="H312" i="44" s="1"/>
  <c r="H313" i="44" s="1"/>
  <c r="H314" i="44" s="1"/>
  <c r="H315" i="44" s="1"/>
  <c r="H316" i="44" s="1"/>
  <c r="H317" i="44" s="1"/>
  <c r="H318" i="44" s="1"/>
  <c r="H319" i="44" s="1"/>
  <c r="H320" i="44" s="1"/>
  <c r="H321" i="44" s="1"/>
  <c r="H322" i="44" s="1"/>
  <c r="H323" i="44" s="1"/>
  <c r="H324" i="44" s="1"/>
  <c r="H325" i="44" s="1"/>
  <c r="H326" i="44" s="1"/>
  <c r="H327" i="44" s="1"/>
  <c r="H328" i="44" s="1"/>
  <c r="H329" i="44" s="1"/>
  <c r="H330" i="44" s="1"/>
  <c r="H331" i="44" s="1"/>
  <c r="H332" i="44" s="1"/>
  <c r="H333" i="44" s="1"/>
  <c r="H334" i="44" s="1"/>
  <c r="H335" i="44" s="1"/>
  <c r="H336" i="44" s="1"/>
  <c r="H337" i="44" s="1"/>
  <c r="F12" i="19"/>
  <c r="AW6" i="51"/>
  <c r="AQ7" i="51" s="1"/>
  <c r="AR7" i="51" s="1"/>
  <c r="AX7" i="50"/>
  <c r="W6" i="45"/>
  <c r="BC6" i="63"/>
  <c r="AK6" i="51"/>
  <c r="AK6" i="61"/>
  <c r="AI6" i="60"/>
  <c r="AO6" i="58"/>
  <c r="AW6" i="58"/>
  <c r="AQ7" i="58" s="1"/>
  <c r="AY6" i="58"/>
  <c r="BC6" i="58" s="1"/>
  <c r="AJ7" i="58"/>
  <c r="AD7" i="58"/>
  <c r="AS6" i="61"/>
  <c r="AT6" i="61" s="1"/>
  <c r="AU6" i="61" s="1"/>
  <c r="AV6" i="61" s="1"/>
  <c r="AJ7" i="61"/>
  <c r="AO6" i="60"/>
  <c r="AW6" i="60"/>
  <c r="AQ7" i="60" s="1"/>
  <c r="AY6" i="60"/>
  <c r="AE6" i="55"/>
  <c r="AF6" i="55" s="1"/>
  <c r="AG6" i="55" s="1"/>
  <c r="AH6" i="55" s="1"/>
  <c r="AS7" i="55"/>
  <c r="AT7" i="55" s="1"/>
  <c r="AU7" i="55" s="1"/>
  <c r="AV7" i="55" s="1"/>
  <c r="AE7" i="57"/>
  <c r="AF7" i="57" s="1"/>
  <c r="AG7" i="57" s="1"/>
  <c r="AH7" i="57" s="1"/>
  <c r="AR7" i="57"/>
  <c r="AX7" i="57"/>
  <c r="AR7" i="56"/>
  <c r="AX7" i="56"/>
  <c r="AI6" i="56"/>
  <c r="AC7" i="56" s="1"/>
  <c r="AK6" i="56"/>
  <c r="X6" i="45" s="1"/>
  <c r="AX7" i="54"/>
  <c r="AR7" i="54"/>
  <c r="AD7" i="54"/>
  <c r="AJ7" i="54"/>
  <c r="BD6" i="54"/>
  <c r="AO6" i="54"/>
  <c r="AR6" i="64"/>
  <c r="AX6" i="64"/>
  <c r="AE6" i="64"/>
  <c r="AF6" i="64" s="1"/>
  <c r="AG6" i="64" s="1"/>
  <c r="AH6" i="64" s="1"/>
  <c r="AR7" i="63"/>
  <c r="AX7" i="63"/>
  <c r="BC5" i="62"/>
  <c r="BD5" i="62"/>
  <c r="AO6" i="62"/>
  <c r="AJ7" i="62"/>
  <c r="AR6" i="62"/>
  <c r="AX6" i="62"/>
  <c r="BD6" i="50"/>
  <c r="AO6" i="50"/>
  <c r="AE7" i="50"/>
  <c r="AF7" i="50" s="1"/>
  <c r="AG7" i="50" s="1"/>
  <c r="AH7" i="50" s="1"/>
  <c r="AS7" i="50"/>
  <c r="AT7" i="50" s="1"/>
  <c r="AU7" i="50" s="1"/>
  <c r="AV7" i="50" s="1"/>
  <c r="AK6" i="52"/>
  <c r="AI6" i="52"/>
  <c r="AC7" i="52" s="1"/>
  <c r="AX7" i="52"/>
  <c r="AX7" i="51"/>
  <c r="AY6" i="51"/>
  <c r="I249" i="1"/>
  <c r="B249" i="44" s="1"/>
  <c r="AW7" i="50" l="1"/>
  <c r="AY7" i="50"/>
  <c r="BC7" i="50" s="1"/>
  <c r="AC6" i="45"/>
  <c r="BC6" i="60"/>
  <c r="AC7" i="60"/>
  <c r="AK6" i="63"/>
  <c r="AO6" i="63" s="1"/>
  <c r="AI6" i="63"/>
  <c r="BC6" i="51"/>
  <c r="AD7" i="51"/>
  <c r="AO6" i="51"/>
  <c r="H339" i="44"/>
  <c r="H340" i="44" s="1"/>
  <c r="H341" i="44" s="1"/>
  <c r="H342" i="44" s="1"/>
  <c r="H343" i="44" s="1"/>
  <c r="H344" i="44" s="1"/>
  <c r="H345" i="44" s="1"/>
  <c r="H346" i="44" s="1"/>
  <c r="H347" i="44" s="1"/>
  <c r="H348" i="44" s="1"/>
  <c r="H349" i="44" s="1"/>
  <c r="H350" i="44" s="1"/>
  <c r="H351" i="44" s="1"/>
  <c r="H352" i="44" s="1"/>
  <c r="H353" i="44" s="1"/>
  <c r="H354" i="44" s="1"/>
  <c r="H355" i="44" s="1"/>
  <c r="H356" i="44" s="1"/>
  <c r="H357" i="44" s="1"/>
  <c r="H358" i="44" s="1"/>
  <c r="H359" i="44" s="1"/>
  <c r="H360" i="44" s="1"/>
  <c r="H361" i="44" s="1"/>
  <c r="H362" i="44" s="1"/>
  <c r="H363" i="44" s="1"/>
  <c r="H364" i="44" s="1"/>
  <c r="H365" i="44" s="1"/>
  <c r="H366" i="44" s="1"/>
  <c r="H367" i="44" s="1"/>
  <c r="F13" i="19"/>
  <c r="AA6" i="45"/>
  <c r="AI7" i="50"/>
  <c r="AI6" i="64"/>
  <c r="AC7" i="64" s="1"/>
  <c r="AJ7" i="64" s="1"/>
  <c r="AK7" i="50"/>
  <c r="AK6" i="64"/>
  <c r="AO6" i="61"/>
  <c r="AE7" i="58"/>
  <c r="AF7" i="58" s="1"/>
  <c r="AG7" i="58" s="1"/>
  <c r="AH7" i="58" s="1"/>
  <c r="AX7" i="58"/>
  <c r="AR7" i="58"/>
  <c r="BD6" i="58"/>
  <c r="AE7" i="61"/>
  <c r="AF7" i="61" s="1"/>
  <c r="AG7" i="61" s="1"/>
  <c r="AH7" i="61" s="1"/>
  <c r="AW6" i="61"/>
  <c r="AY6" i="61"/>
  <c r="AB6" i="45" s="1"/>
  <c r="AR7" i="60"/>
  <c r="AX7" i="60"/>
  <c r="BD6" i="60"/>
  <c r="AY7" i="55"/>
  <c r="BC7" i="55" s="1"/>
  <c r="AW7" i="55"/>
  <c r="AQ8" i="55" s="1"/>
  <c r="AK6" i="55"/>
  <c r="Z6" i="45" s="1"/>
  <c r="AI6" i="55"/>
  <c r="AC7" i="55" s="1"/>
  <c r="AK7" i="57"/>
  <c r="AS7" i="57"/>
  <c r="AT7" i="57" s="1"/>
  <c r="AU7" i="57" s="1"/>
  <c r="AV7" i="57" s="1"/>
  <c r="AI7" i="57"/>
  <c r="AC8" i="57" s="1"/>
  <c r="AJ7" i="56"/>
  <c r="AD7" i="56"/>
  <c r="AS7" i="56"/>
  <c r="AT7" i="56" s="1"/>
  <c r="AU7" i="56" s="1"/>
  <c r="AV7" i="56" s="1"/>
  <c r="AO6" i="56"/>
  <c r="BD6" i="56"/>
  <c r="AE7" i="54"/>
  <c r="AF7" i="54" s="1"/>
  <c r="AG7" i="54" s="1"/>
  <c r="AH7" i="54" s="1"/>
  <c r="AS7" i="54"/>
  <c r="AT7" i="54" s="1"/>
  <c r="AU7" i="54" s="1"/>
  <c r="AV7" i="54" s="1"/>
  <c r="AS6" i="64"/>
  <c r="AT6" i="64" s="1"/>
  <c r="AU6" i="64" s="1"/>
  <c r="AV6" i="64" s="1"/>
  <c r="AD7" i="64"/>
  <c r="AO6" i="64"/>
  <c r="AS7" i="63"/>
  <c r="AT7" i="63" s="1"/>
  <c r="AU7" i="63" s="1"/>
  <c r="AV7" i="63" s="1"/>
  <c r="AW7" i="63"/>
  <c r="AQ8" i="63" s="1"/>
  <c r="BD6" i="63"/>
  <c r="AS6" i="62"/>
  <c r="AT6" i="62" s="1"/>
  <c r="AU6" i="62" s="1"/>
  <c r="AV6" i="62" s="1"/>
  <c r="AE7" i="62"/>
  <c r="AF7" i="62" s="1"/>
  <c r="AG7" i="62" s="1"/>
  <c r="AH7" i="62" s="1"/>
  <c r="AX8" i="50"/>
  <c r="AJ8" i="50"/>
  <c r="BD7" i="50"/>
  <c r="AO7" i="50"/>
  <c r="AJ7" i="52"/>
  <c r="AS7" i="52"/>
  <c r="AU7" i="52" s="1"/>
  <c r="AV7" i="52" s="1"/>
  <c r="BD6" i="52"/>
  <c r="AO6" i="52"/>
  <c r="AS7" i="51"/>
  <c r="AT7" i="51" s="1"/>
  <c r="AU7" i="51" s="1"/>
  <c r="AV7" i="51" s="1"/>
  <c r="AE7" i="51"/>
  <c r="AF7" i="51" s="1"/>
  <c r="AG7" i="51" s="1"/>
  <c r="AH7" i="51" s="1"/>
  <c r="BD6" i="51"/>
  <c r="O6" i="44" l="1"/>
  <c r="N6" i="44"/>
  <c r="U6" i="44" s="1"/>
  <c r="AJ7" i="60"/>
  <c r="AD7" i="60"/>
  <c r="AC7" i="63"/>
  <c r="AW7" i="52"/>
  <c r="AQ8" i="52" s="1"/>
  <c r="AX8" i="52" s="1"/>
  <c r="AW7" i="57"/>
  <c r="AQ8" i="57" s="1"/>
  <c r="AK7" i="61"/>
  <c r="AK7" i="54"/>
  <c r="AI7" i="54"/>
  <c r="AC8" i="54" s="1"/>
  <c r="AJ8" i="54" s="1"/>
  <c r="AS7" i="58"/>
  <c r="AT7" i="58" s="1"/>
  <c r="AU7" i="58" s="1"/>
  <c r="AV7" i="58" s="1"/>
  <c r="AK7" i="58"/>
  <c r="AI7" i="58"/>
  <c r="AC8" i="58" s="1"/>
  <c r="BC6" i="61"/>
  <c r="BD6" i="61"/>
  <c r="AX7" i="61"/>
  <c r="AI7" i="61"/>
  <c r="AC8" i="61" s="1"/>
  <c r="AS7" i="60"/>
  <c r="AT7" i="60" s="1"/>
  <c r="AU7" i="60" s="1"/>
  <c r="AV7" i="60" s="1"/>
  <c r="AD7" i="55"/>
  <c r="AJ7" i="55"/>
  <c r="BD6" i="55"/>
  <c r="AO6" i="55"/>
  <c r="AR8" i="55"/>
  <c r="AX8" i="55"/>
  <c r="AX8" i="57"/>
  <c r="AR8" i="57"/>
  <c r="AO7" i="57"/>
  <c r="AJ8" i="57"/>
  <c r="AD8" i="57"/>
  <c r="AY7" i="57"/>
  <c r="BC7" i="57" s="1"/>
  <c r="AY7" i="56"/>
  <c r="BC7" i="56" s="1"/>
  <c r="AW7" i="56"/>
  <c r="AQ8" i="56" s="1"/>
  <c r="AE7" i="56"/>
  <c r="AF7" i="56" s="1"/>
  <c r="AG7" i="56" s="1"/>
  <c r="AH7" i="56" s="1"/>
  <c r="AW7" i="54"/>
  <c r="AQ8" i="54" s="1"/>
  <c r="AY7" i="54"/>
  <c r="BC7" i="54" s="1"/>
  <c r="AD8" i="54"/>
  <c r="AO7" i="54"/>
  <c r="AW6" i="64"/>
  <c r="AQ7" i="64" s="1"/>
  <c r="AE7" i="64"/>
  <c r="AF7" i="64" s="1"/>
  <c r="AG7" i="64" s="1"/>
  <c r="AH7" i="64" s="1"/>
  <c r="AY6" i="64"/>
  <c r="AR8" i="63"/>
  <c r="AX8" i="63"/>
  <c r="AY7" i="63"/>
  <c r="AI7" i="62"/>
  <c r="AK7" i="62"/>
  <c r="AW6" i="62"/>
  <c r="AY6" i="62"/>
  <c r="AE8" i="50"/>
  <c r="AG8" i="50" s="1"/>
  <c r="AH8" i="50" s="1"/>
  <c r="AK8" i="50" s="1"/>
  <c r="AS8" i="50"/>
  <c r="AU8" i="50" s="1"/>
  <c r="AV8" i="50" s="1"/>
  <c r="AW8" i="50" s="1"/>
  <c r="AR8" i="52"/>
  <c r="AY7" i="52"/>
  <c r="BC7" i="52" s="1"/>
  <c r="AE7" i="52"/>
  <c r="AG7" i="52" s="1"/>
  <c r="AH7" i="52" s="1"/>
  <c r="AK7" i="51"/>
  <c r="AI7" i="51"/>
  <c r="AY7" i="51"/>
  <c r="BC7" i="51" s="1"/>
  <c r="AW7" i="51"/>
  <c r="AQ8" i="51" s="1"/>
  <c r="BD7" i="54" l="1"/>
  <c r="W7" i="45"/>
  <c r="AE7" i="60"/>
  <c r="AF7" i="60" s="1"/>
  <c r="AD7" i="63"/>
  <c r="AE7" i="63" s="1"/>
  <c r="AF7" i="63" s="1"/>
  <c r="AG7" i="63" s="1"/>
  <c r="AH7" i="63" s="1"/>
  <c r="AJ7" i="63"/>
  <c r="AC8" i="62"/>
  <c r="AC8" i="51"/>
  <c r="AO7" i="61"/>
  <c r="AK7" i="52"/>
  <c r="BC7" i="63"/>
  <c r="Y7" i="45"/>
  <c r="AW7" i="60"/>
  <c r="AQ8" i="60" s="1"/>
  <c r="AR8" i="60" s="1"/>
  <c r="AI7" i="63"/>
  <c r="AI7" i="56"/>
  <c r="AC8" i="56" s="1"/>
  <c r="AI7" i="52"/>
  <c r="AC8" i="52" s="1"/>
  <c r="AJ8" i="52" s="1"/>
  <c r="AI8" i="50"/>
  <c r="AC9" i="50" s="1"/>
  <c r="AK7" i="63"/>
  <c r="AO7" i="63" s="1"/>
  <c r="AJ8" i="58"/>
  <c r="AD8" i="58"/>
  <c r="AO7" i="58"/>
  <c r="AY7" i="58"/>
  <c r="BC7" i="58" s="1"/>
  <c r="AW7" i="58"/>
  <c r="AQ8" i="58" s="1"/>
  <c r="AJ8" i="61"/>
  <c r="AS7" i="61"/>
  <c r="AT7" i="61" s="1"/>
  <c r="AU7" i="61" s="1"/>
  <c r="AV7" i="61" s="1"/>
  <c r="AY7" i="60"/>
  <c r="AE7" i="55"/>
  <c r="AF7" i="55" s="1"/>
  <c r="AG7" i="55" s="1"/>
  <c r="AH7" i="55" s="1"/>
  <c r="AS8" i="55"/>
  <c r="AT8" i="55" s="1"/>
  <c r="AU8" i="55" s="1"/>
  <c r="AV8" i="55" s="1"/>
  <c r="AW8" i="55"/>
  <c r="AQ9" i="55" s="1"/>
  <c r="AS8" i="57"/>
  <c r="AT8" i="57" s="1"/>
  <c r="AU8" i="57" s="1"/>
  <c r="AV8" i="57" s="1"/>
  <c r="AE8" i="57"/>
  <c r="AF8" i="57" s="1"/>
  <c r="AG8" i="57" s="1"/>
  <c r="AH8" i="57" s="1"/>
  <c r="BD7" i="57"/>
  <c r="AD8" i="56"/>
  <c r="AJ8" i="56"/>
  <c r="AR8" i="56"/>
  <c r="AX8" i="56"/>
  <c r="AK7" i="56"/>
  <c r="X7" i="45" s="1"/>
  <c r="AE8" i="54"/>
  <c r="AF8" i="54" s="1"/>
  <c r="AG8" i="54" s="1"/>
  <c r="AH8" i="54" s="1"/>
  <c r="AX8" i="54"/>
  <c r="AR8" i="54"/>
  <c r="BC6" i="64"/>
  <c r="BD6" i="64"/>
  <c r="AI7" i="64"/>
  <c r="AC8" i="64" s="1"/>
  <c r="AK7" i="64"/>
  <c r="AX7" i="64"/>
  <c r="AR7" i="64"/>
  <c r="AS8" i="63"/>
  <c r="AT8" i="63" s="1"/>
  <c r="AU8" i="63" s="1"/>
  <c r="AV8" i="63" s="1"/>
  <c r="AJ8" i="62"/>
  <c r="AD8" i="62"/>
  <c r="BC6" i="62"/>
  <c r="BD6" i="62"/>
  <c r="AX7" i="62"/>
  <c r="AO7" i="62"/>
  <c r="AY8" i="50"/>
  <c r="BC8" i="50" s="1"/>
  <c r="AO8" i="50"/>
  <c r="AX9" i="50"/>
  <c r="AD8" i="52"/>
  <c r="AO7" i="52"/>
  <c r="BD7" i="52"/>
  <c r="AS8" i="52"/>
  <c r="AT8" i="52" s="1"/>
  <c r="AU8" i="52" s="1"/>
  <c r="AV8" i="52" s="1"/>
  <c r="AW8" i="52" s="1"/>
  <c r="AQ9" i="52" s="1"/>
  <c r="AR8" i="51"/>
  <c r="AX8" i="51"/>
  <c r="AD8" i="51"/>
  <c r="AJ8" i="51"/>
  <c r="AO7" i="51"/>
  <c r="BD7" i="51"/>
  <c r="AY8" i="55" l="1"/>
  <c r="BC8" i="55" s="1"/>
  <c r="AX8" i="60"/>
  <c r="AA7" i="45"/>
  <c r="AG7" i="60"/>
  <c r="AH7" i="60" s="1"/>
  <c r="AK7" i="60" s="1"/>
  <c r="BD7" i="60" s="1"/>
  <c r="AC8" i="63"/>
  <c r="AY8" i="52"/>
  <c r="BC8" i="52" s="1"/>
  <c r="AC7" i="45"/>
  <c r="AY8" i="57"/>
  <c r="BC8" i="57" s="1"/>
  <c r="BD7" i="63"/>
  <c r="AJ9" i="50"/>
  <c r="AK7" i="55"/>
  <c r="Z7" i="45" s="1"/>
  <c r="AX8" i="58"/>
  <c r="AR8" i="58"/>
  <c r="BD7" i="58"/>
  <c r="AE8" i="58"/>
  <c r="AF8" i="58" s="1"/>
  <c r="AG8" i="58" s="1"/>
  <c r="AH8" i="58" s="1"/>
  <c r="AE8" i="61"/>
  <c r="AF8" i="61" s="1"/>
  <c r="AG8" i="61" s="1"/>
  <c r="AH8" i="61" s="1"/>
  <c r="AY7" i="61"/>
  <c r="AW7" i="61"/>
  <c r="AS8" i="60"/>
  <c r="AT8" i="60" s="1"/>
  <c r="AU8" i="60" s="1"/>
  <c r="AV8" i="60" s="1"/>
  <c r="BC7" i="60"/>
  <c r="AO7" i="55"/>
  <c r="BD7" i="55"/>
  <c r="AX9" i="55"/>
  <c r="AR9" i="55"/>
  <c r="AI7" i="55"/>
  <c r="AC8" i="55" s="1"/>
  <c r="AI8" i="57"/>
  <c r="AC9" i="57" s="1"/>
  <c r="AK8" i="57"/>
  <c r="Y8" i="45" s="1"/>
  <c r="AW8" i="57"/>
  <c r="AQ9" i="57" s="1"/>
  <c r="BD7" i="56"/>
  <c r="AO7" i="56"/>
  <c r="AS8" i="56"/>
  <c r="AT8" i="56" s="1"/>
  <c r="AU8" i="56" s="1"/>
  <c r="AV8" i="56" s="1"/>
  <c r="AE8" i="56"/>
  <c r="AF8" i="56" s="1"/>
  <c r="AG8" i="56" s="1"/>
  <c r="AH8" i="56" s="1"/>
  <c r="AK8" i="56" s="1"/>
  <c r="AS8" i="54"/>
  <c r="AT8" i="54" s="1"/>
  <c r="AU8" i="54" s="1"/>
  <c r="AV8" i="54" s="1"/>
  <c r="AW8" i="54"/>
  <c r="AQ9" i="54" s="1"/>
  <c r="AK8" i="54"/>
  <c r="AI8" i="54"/>
  <c r="AC9" i="54" s="1"/>
  <c r="AS7" i="64"/>
  <c r="AT7" i="64" s="1"/>
  <c r="AU7" i="64" s="1"/>
  <c r="AV7" i="64" s="1"/>
  <c r="AO7" i="64"/>
  <c r="AJ8" i="64"/>
  <c r="AD8" i="64"/>
  <c r="AY8" i="63"/>
  <c r="AW8" i="63"/>
  <c r="AQ9" i="63" s="1"/>
  <c r="AS7" i="62"/>
  <c r="AT7" i="62" s="1"/>
  <c r="AU7" i="62" s="1"/>
  <c r="AV7" i="62" s="1"/>
  <c r="AE8" i="62"/>
  <c r="AF8" i="62" s="1"/>
  <c r="AG8" i="62" s="1"/>
  <c r="AH8" i="62" s="1"/>
  <c r="BD8" i="50"/>
  <c r="AE9" i="50"/>
  <c r="AG9" i="50" s="1"/>
  <c r="AH9" i="50" s="1"/>
  <c r="AS9" i="50"/>
  <c r="AU9" i="50" s="1"/>
  <c r="AV9" i="50" s="1"/>
  <c r="AW9" i="50"/>
  <c r="AQ10" i="50" s="1"/>
  <c r="AR9" i="52"/>
  <c r="AX9" i="52"/>
  <c r="AE8" i="52"/>
  <c r="AF8" i="52" s="1"/>
  <c r="AG8" i="52" s="1"/>
  <c r="AH8" i="52" s="1"/>
  <c r="AE8" i="51"/>
  <c r="AF8" i="51" s="1"/>
  <c r="AG8" i="51" s="1"/>
  <c r="AH8" i="51" s="1"/>
  <c r="AS8" i="51"/>
  <c r="AT8" i="51" s="1"/>
  <c r="AU8" i="51" s="1"/>
  <c r="AV8" i="51" s="1"/>
  <c r="AY8" i="54" l="1"/>
  <c r="BC8" i="54" s="1"/>
  <c r="AK8" i="58"/>
  <c r="AI7" i="60"/>
  <c r="AC8" i="60" s="1"/>
  <c r="AW8" i="60"/>
  <c r="AQ9" i="60" s="1"/>
  <c r="AO7" i="60"/>
  <c r="N7" i="44"/>
  <c r="AD8" i="63"/>
  <c r="AE8" i="63" s="1"/>
  <c r="AF8" i="63" s="1"/>
  <c r="AG8" i="63" s="1"/>
  <c r="AH8" i="63" s="1"/>
  <c r="AJ8" i="63"/>
  <c r="AW8" i="51"/>
  <c r="AQ9" i="51" s="1"/>
  <c r="AI9" i="50"/>
  <c r="AC10" i="50" s="1"/>
  <c r="AJ10" i="50" s="1"/>
  <c r="AB7" i="45"/>
  <c r="O7" i="44"/>
  <c r="AY8" i="60"/>
  <c r="BC8" i="63"/>
  <c r="AK8" i="62"/>
  <c r="AO8" i="62" s="1"/>
  <c r="AI8" i="58"/>
  <c r="AC9" i="58" s="1"/>
  <c r="AJ9" i="58" s="1"/>
  <c r="AI8" i="51"/>
  <c r="AK8" i="51"/>
  <c r="AO8" i="51" s="1"/>
  <c r="AD9" i="58"/>
  <c r="AS8" i="58"/>
  <c r="AT8" i="58" s="1"/>
  <c r="AU8" i="58" s="1"/>
  <c r="AV8" i="58" s="1"/>
  <c r="AO8" i="58"/>
  <c r="AX8" i="61"/>
  <c r="BC7" i="61"/>
  <c r="BD7" i="61"/>
  <c r="AI8" i="61"/>
  <c r="AC9" i="61" s="1"/>
  <c r="AK8" i="61"/>
  <c r="AX9" i="60"/>
  <c r="AR9" i="60"/>
  <c r="AD8" i="55"/>
  <c r="AJ8" i="55"/>
  <c r="AS9" i="55"/>
  <c r="AT9" i="55" s="1"/>
  <c r="AU9" i="55" s="1"/>
  <c r="AV9" i="55" s="1"/>
  <c r="BD8" i="57"/>
  <c r="AO8" i="57"/>
  <c r="AJ9" i="57"/>
  <c r="AD9" i="57"/>
  <c r="AX9" i="57"/>
  <c r="AR9" i="57"/>
  <c r="AO8" i="56"/>
  <c r="AW8" i="56"/>
  <c r="AQ9" i="56" s="1"/>
  <c r="AY8" i="56"/>
  <c r="BC8" i="56" s="1"/>
  <c r="AI8" i="56"/>
  <c r="AC9" i="56" s="1"/>
  <c r="AD9" i="54"/>
  <c r="AJ9" i="54"/>
  <c r="BD8" i="54"/>
  <c r="AO8" i="54"/>
  <c r="AX9" i="54"/>
  <c r="AR9" i="54"/>
  <c r="AE8" i="64"/>
  <c r="AF8" i="64" s="1"/>
  <c r="AG8" i="64" s="1"/>
  <c r="AH8" i="64" s="1"/>
  <c r="AY7" i="64"/>
  <c r="AW7" i="64"/>
  <c r="AQ8" i="64" s="1"/>
  <c r="AK8" i="63"/>
  <c r="AR9" i="63"/>
  <c r="AX9" i="63"/>
  <c r="AI8" i="63"/>
  <c r="AI8" i="62"/>
  <c r="AY7" i="62"/>
  <c r="AW7" i="62"/>
  <c r="AQ8" i="62" s="1"/>
  <c r="AY9" i="50"/>
  <c r="BC9" i="50" s="1"/>
  <c r="AK9" i="50"/>
  <c r="AX10" i="50"/>
  <c r="AR10" i="50"/>
  <c r="AI8" i="52"/>
  <c r="AC9" i="52" s="1"/>
  <c r="AK8" i="52"/>
  <c r="AS9" i="52"/>
  <c r="AT9" i="52" s="1"/>
  <c r="AU9" i="52" s="1"/>
  <c r="AV9" i="52" s="1"/>
  <c r="AX9" i="51"/>
  <c r="AR9" i="51"/>
  <c r="AY8" i="51"/>
  <c r="BC8" i="51" s="1"/>
  <c r="AK8" i="64" l="1"/>
  <c r="W8" i="45"/>
  <c r="AD8" i="60"/>
  <c r="AJ8" i="60"/>
  <c r="AC9" i="63"/>
  <c r="AD9" i="63" s="1"/>
  <c r="AC9" i="62"/>
  <c r="AJ9" i="62" s="1"/>
  <c r="AC9" i="51"/>
  <c r="AD10" i="50"/>
  <c r="AE10" i="50" s="1"/>
  <c r="AF10" i="50" s="1"/>
  <c r="AG10" i="50" s="1"/>
  <c r="AH10" i="50" s="1"/>
  <c r="U7" i="44"/>
  <c r="BC8" i="60"/>
  <c r="BD8" i="51"/>
  <c r="X8" i="45"/>
  <c r="AW8" i="58"/>
  <c r="AQ9" i="58" s="1"/>
  <c r="AE9" i="58"/>
  <c r="AF9" i="58" s="1"/>
  <c r="AG9" i="58" s="1"/>
  <c r="AH9" i="58" s="1"/>
  <c r="AY8" i="58"/>
  <c r="AC8" i="45" s="1"/>
  <c r="AJ9" i="61"/>
  <c r="AS8" i="61"/>
  <c r="AT8" i="61" s="1"/>
  <c r="AU8" i="61" s="1"/>
  <c r="AV8" i="61" s="1"/>
  <c r="AO8" i="61"/>
  <c r="AS9" i="60"/>
  <c r="AT9" i="60" s="1"/>
  <c r="AU9" i="60" s="1"/>
  <c r="AV9" i="60" s="1"/>
  <c r="AE8" i="55"/>
  <c r="AF8" i="55" s="1"/>
  <c r="AG8" i="55" s="1"/>
  <c r="AH8" i="55" s="1"/>
  <c r="AI8" i="55" s="1"/>
  <c r="AC9" i="55" s="1"/>
  <c r="AY9" i="55"/>
  <c r="BC9" i="55" s="1"/>
  <c r="AW9" i="55"/>
  <c r="AQ10" i="55" s="1"/>
  <c r="AW9" i="57"/>
  <c r="AQ10" i="57" s="1"/>
  <c r="AS9" i="57"/>
  <c r="AT9" i="57" s="1"/>
  <c r="AU9" i="57" s="1"/>
  <c r="AV9" i="57" s="1"/>
  <c r="AY9" i="57" s="1"/>
  <c r="BC9" i="57" s="1"/>
  <c r="AE9" i="57"/>
  <c r="AF9" i="57" s="1"/>
  <c r="AG9" i="57" s="1"/>
  <c r="AH9" i="57" s="1"/>
  <c r="AJ9" i="56"/>
  <c r="AD9" i="56"/>
  <c r="AR9" i="56"/>
  <c r="AX9" i="56"/>
  <c r="BD8" i="56"/>
  <c r="AS9" i="54"/>
  <c r="AT9" i="54" s="1"/>
  <c r="AU9" i="54" s="1"/>
  <c r="AV9" i="54" s="1"/>
  <c r="AE9" i="54"/>
  <c r="AF9" i="54" s="1"/>
  <c r="AG9" i="54" s="1"/>
  <c r="AH9" i="54" s="1"/>
  <c r="AR8" i="64"/>
  <c r="AX8" i="64"/>
  <c r="BC7" i="64"/>
  <c r="BD7" i="64"/>
  <c r="AO8" i="64"/>
  <c r="AI8" i="64"/>
  <c r="AC9" i="64" s="1"/>
  <c r="AJ9" i="63"/>
  <c r="AS9" i="63"/>
  <c r="AT9" i="63" s="1"/>
  <c r="AU9" i="63" s="1"/>
  <c r="AV9" i="63" s="1"/>
  <c r="AW9" i="63"/>
  <c r="AQ10" i="63" s="1"/>
  <c r="AO8" i="63"/>
  <c r="BD8" i="63"/>
  <c r="AR8" i="62"/>
  <c r="AX8" i="62"/>
  <c r="BC7" i="62"/>
  <c r="BD7" i="62"/>
  <c r="BD9" i="50"/>
  <c r="AO9" i="50"/>
  <c r="AS10" i="50"/>
  <c r="AT10" i="50" s="1"/>
  <c r="AU10" i="50" s="1"/>
  <c r="AV10" i="50" s="1"/>
  <c r="BD8" i="52"/>
  <c r="AO8" i="52"/>
  <c r="AW9" i="52"/>
  <c r="AQ10" i="52" s="1"/>
  <c r="AY9" i="52"/>
  <c r="BC9" i="52" s="1"/>
  <c r="AD9" i="52"/>
  <c r="AJ9" i="52"/>
  <c r="AS9" i="51"/>
  <c r="AT9" i="51" s="1"/>
  <c r="AU9" i="51" s="1"/>
  <c r="AV9" i="51" s="1"/>
  <c r="H369" i="59"/>
  <c r="H368" i="59"/>
  <c r="H367" i="59"/>
  <c r="H366" i="59"/>
  <c r="H365" i="59"/>
  <c r="H364" i="59"/>
  <c r="H363" i="59"/>
  <c r="H362" i="59"/>
  <c r="H361" i="59"/>
  <c r="H360" i="59"/>
  <c r="H359" i="59"/>
  <c r="H358" i="59"/>
  <c r="H357" i="59"/>
  <c r="H356" i="59"/>
  <c r="H355" i="59"/>
  <c r="H354" i="59"/>
  <c r="H351" i="59"/>
  <c r="H350" i="59"/>
  <c r="H349" i="59"/>
  <c r="H348" i="59"/>
  <c r="H347" i="59"/>
  <c r="H346" i="59"/>
  <c r="H345" i="59"/>
  <c r="H344" i="59"/>
  <c r="H334" i="59"/>
  <c r="H298" i="59"/>
  <c r="H297" i="59"/>
  <c r="H283" i="59"/>
  <c r="H282" i="59"/>
  <c r="H281" i="59"/>
  <c r="H275" i="59"/>
  <c r="H274" i="59"/>
  <c r="H258" i="59"/>
  <c r="H250" i="59"/>
  <c r="H249" i="59"/>
  <c r="H245" i="59"/>
  <c r="H242" i="59"/>
  <c r="H237" i="59"/>
  <c r="H234" i="59"/>
  <c r="H226" i="59"/>
  <c r="H218" i="59"/>
  <c r="H185" i="59"/>
  <c r="H182" i="59"/>
  <c r="H89" i="59"/>
  <c r="H65" i="59"/>
  <c r="G369" i="59"/>
  <c r="G368" i="59"/>
  <c r="G367" i="59"/>
  <c r="G366" i="59"/>
  <c r="G365" i="59"/>
  <c r="G364" i="59"/>
  <c r="G363" i="59"/>
  <c r="G362" i="59"/>
  <c r="G361" i="59"/>
  <c r="G358" i="59"/>
  <c r="G357" i="59"/>
  <c r="G356" i="59"/>
  <c r="G355" i="59"/>
  <c r="G354" i="59"/>
  <c r="G353" i="59"/>
  <c r="G352" i="59"/>
  <c r="G350" i="59"/>
  <c r="G349" i="59"/>
  <c r="G348" i="59"/>
  <c r="G347" i="59"/>
  <c r="G346" i="59"/>
  <c r="G345" i="59"/>
  <c r="G344" i="59"/>
  <c r="G343" i="59"/>
  <c r="G278" i="59"/>
  <c r="G200" i="59"/>
  <c r="G170" i="59"/>
  <c r="G131" i="59"/>
  <c r="G112" i="59"/>
  <c r="H353" i="59"/>
  <c r="H352" i="59"/>
  <c r="H343" i="59"/>
  <c r="H342" i="59"/>
  <c r="H338" i="59"/>
  <c r="H336" i="59"/>
  <c r="H330" i="59"/>
  <c r="H325" i="59"/>
  <c r="H321" i="59"/>
  <c r="H317" i="59"/>
  <c r="H309" i="59"/>
  <c r="H303" i="59"/>
  <c r="H301" i="59"/>
  <c r="H296" i="59"/>
  <c r="H295" i="59"/>
  <c r="H294" i="59"/>
  <c r="H293" i="59"/>
  <c r="H288" i="59"/>
  <c r="H287" i="59"/>
  <c r="H286" i="59"/>
  <c r="H285" i="59"/>
  <c r="H279" i="59"/>
  <c r="H272" i="59"/>
  <c r="H264" i="59"/>
  <c r="H262" i="59"/>
  <c r="H246" i="59"/>
  <c r="H244" i="59"/>
  <c r="H243" i="59"/>
  <c r="H241" i="59"/>
  <c r="H240" i="59"/>
  <c r="H239" i="59"/>
  <c r="H238" i="59"/>
  <c r="H236" i="59"/>
  <c r="H233" i="59"/>
  <c r="H231" i="59"/>
  <c r="H230" i="59"/>
  <c r="H229" i="59"/>
  <c r="H227" i="59"/>
  <c r="H225" i="59"/>
  <c r="H223" i="59"/>
  <c r="H222" i="59"/>
  <c r="H219" i="59"/>
  <c r="H216" i="59"/>
  <c r="H214" i="59"/>
  <c r="H212" i="59"/>
  <c r="H211" i="59"/>
  <c r="H209" i="59"/>
  <c r="H208" i="59"/>
  <c r="H206" i="59"/>
  <c r="H204" i="59"/>
  <c r="H203" i="59"/>
  <c r="H201" i="59"/>
  <c r="H200" i="59"/>
  <c r="H195" i="59"/>
  <c r="H192" i="59"/>
  <c r="H190" i="59"/>
  <c r="H188" i="59"/>
  <c r="H186" i="59"/>
  <c r="H177" i="59"/>
  <c r="H176" i="59"/>
  <c r="H164" i="59"/>
  <c r="H148" i="59"/>
  <c r="H126" i="59"/>
  <c r="H108" i="59"/>
  <c r="H105" i="59"/>
  <c r="H96" i="59"/>
  <c r="G360" i="59"/>
  <c r="G359" i="59"/>
  <c r="G351" i="59"/>
  <c r="G342" i="59"/>
  <c r="G341" i="59"/>
  <c r="G340" i="59"/>
  <c r="G338" i="59"/>
  <c r="G334" i="59"/>
  <c r="G331" i="59"/>
  <c r="G329" i="59"/>
  <c r="G326" i="59"/>
  <c r="G325" i="59"/>
  <c r="G322" i="59"/>
  <c r="G320" i="59"/>
  <c r="G318" i="59"/>
  <c r="G316" i="59"/>
  <c r="G311" i="59"/>
  <c r="G308" i="59"/>
  <c r="G304" i="59"/>
  <c r="G303" i="59"/>
  <c r="G302" i="59"/>
  <c r="G300" i="59"/>
  <c r="G298" i="59"/>
  <c r="G297" i="59"/>
  <c r="G296" i="59"/>
  <c r="G294" i="59"/>
  <c r="G291" i="59"/>
  <c r="G290" i="59"/>
  <c r="G287" i="59"/>
  <c r="G286" i="59"/>
  <c r="G285" i="59"/>
  <c r="G283" i="59"/>
  <c r="G282" i="59"/>
  <c r="G279" i="59"/>
  <c r="G277" i="59"/>
  <c r="G276" i="59"/>
  <c r="G275" i="59"/>
  <c r="G274" i="59"/>
  <c r="G272" i="59"/>
  <c r="G270" i="59"/>
  <c r="G268" i="59"/>
  <c r="G261" i="59"/>
  <c r="G257" i="59"/>
  <c r="G255" i="59"/>
  <c r="G253" i="59"/>
  <c r="G251" i="59"/>
  <c r="G249" i="59"/>
  <c r="G247" i="59"/>
  <c r="G245" i="59"/>
  <c r="G244" i="59"/>
  <c r="G239" i="59"/>
  <c r="G238" i="59"/>
  <c r="G236" i="59"/>
  <c r="G234" i="59"/>
  <c r="G231" i="59"/>
  <c r="G230" i="59"/>
  <c r="G225" i="59"/>
  <c r="G222" i="59"/>
  <c r="G213" i="59"/>
  <c r="G210" i="59"/>
  <c r="G205" i="59"/>
  <c r="G203" i="59"/>
  <c r="G202" i="59"/>
  <c r="G190" i="59"/>
  <c r="G189" i="59"/>
  <c r="G185" i="59"/>
  <c r="G178" i="59"/>
  <c r="G177" i="59"/>
  <c r="G175" i="59"/>
  <c r="G173" i="59"/>
  <c r="G172" i="59"/>
  <c r="G168" i="59"/>
  <c r="G167" i="59"/>
  <c r="G166" i="59"/>
  <c r="G162" i="59"/>
  <c r="G161" i="59"/>
  <c r="G160" i="59"/>
  <c r="G159" i="59"/>
  <c r="G158" i="59"/>
  <c r="G155" i="59"/>
  <c r="G154" i="59"/>
  <c r="G152" i="59"/>
  <c r="G151" i="59"/>
  <c r="G150" i="59"/>
  <c r="G147" i="59"/>
  <c r="G146" i="59"/>
  <c r="G144" i="59"/>
  <c r="G143" i="59"/>
  <c r="G140" i="59"/>
  <c r="G138" i="59"/>
  <c r="G137" i="59"/>
  <c r="G135" i="59"/>
  <c r="G134" i="59"/>
  <c r="G132" i="59"/>
  <c r="G130" i="59"/>
  <c r="G129" i="59"/>
  <c r="G127" i="59"/>
  <c r="G126" i="59"/>
  <c r="G123" i="59"/>
  <c r="G122" i="59"/>
  <c r="G119" i="59"/>
  <c r="G118" i="59"/>
  <c r="G116" i="59"/>
  <c r="G115" i="59"/>
  <c r="G110" i="59"/>
  <c r="G107" i="59"/>
  <c r="G106" i="59"/>
  <c r="G103" i="59"/>
  <c r="G99" i="59"/>
  <c r="G98" i="59"/>
  <c r="G93" i="59"/>
  <c r="G91" i="59"/>
  <c r="G90" i="59"/>
  <c r="G88" i="59"/>
  <c r="G84" i="59"/>
  <c r="G83" i="59"/>
  <c r="G82" i="59"/>
  <c r="G81" i="59"/>
  <c r="G79" i="59"/>
  <c r="G78" i="59"/>
  <c r="G77" i="59"/>
  <c r="G73" i="59"/>
  <c r="G72" i="59"/>
  <c r="G71" i="59"/>
  <c r="G64" i="59"/>
  <c r="G63" i="59"/>
  <c r="G61" i="59"/>
  <c r="G59" i="59"/>
  <c r="G57" i="59"/>
  <c r="G51" i="59"/>
  <c r="G49" i="59"/>
  <c r="G47" i="59"/>
  <c r="G45" i="59"/>
  <c r="G43" i="59"/>
  <c r="G37" i="59"/>
  <c r="G27" i="59"/>
  <c r="G25" i="59"/>
  <c r="G23" i="59"/>
  <c r="G21" i="59"/>
  <c r="G19" i="59"/>
  <c r="G17" i="59"/>
  <c r="G11" i="59"/>
  <c r="G9" i="59"/>
  <c r="G7" i="59"/>
  <c r="G5" i="59"/>
  <c r="G4" i="59"/>
  <c r="AY9" i="54" l="1"/>
  <c r="BC9" i="54" s="1"/>
  <c r="AE8" i="60"/>
  <c r="AF8" i="60" s="1"/>
  <c r="AG8" i="60" s="1"/>
  <c r="AH8" i="60" s="1"/>
  <c r="AD9" i="62"/>
  <c r="AD9" i="51"/>
  <c r="AE9" i="51" s="1"/>
  <c r="AF9" i="51" s="1"/>
  <c r="AG9" i="51" s="1"/>
  <c r="AH9" i="51" s="1"/>
  <c r="AJ9" i="51"/>
  <c r="AW8" i="61"/>
  <c r="AY8" i="61"/>
  <c r="AY9" i="51"/>
  <c r="BC9" i="51" s="1"/>
  <c r="AW10" i="50"/>
  <c r="AQ11" i="50" s="1"/>
  <c r="AR11" i="50" s="1"/>
  <c r="AW9" i="54"/>
  <c r="AQ10" i="54" s="1"/>
  <c r="AX10" i="54" s="1"/>
  <c r="AI9" i="54"/>
  <c r="AC10" i="54" s="1"/>
  <c r="AK9" i="54"/>
  <c r="W9" i="45" s="1"/>
  <c r="AK8" i="55"/>
  <c r="Z8" i="45" s="1"/>
  <c r="BC8" i="58"/>
  <c r="BD8" i="58"/>
  <c r="AK9" i="58"/>
  <c r="AI9" i="58"/>
  <c r="AC10" i="58" s="1"/>
  <c r="AX9" i="58"/>
  <c r="AR9" i="58"/>
  <c r="AE9" i="61"/>
  <c r="AF9" i="61" s="1"/>
  <c r="AG9" i="61" s="1"/>
  <c r="AH9" i="61" s="1"/>
  <c r="AW9" i="60"/>
  <c r="AQ10" i="60" s="1"/>
  <c r="AY9" i="60"/>
  <c r="AD9" i="55"/>
  <c r="AJ9" i="55"/>
  <c r="AR10" i="55"/>
  <c r="AX10" i="55"/>
  <c r="BD8" i="55"/>
  <c r="AO8" i="55"/>
  <c r="AI9" i="57"/>
  <c r="AC10" i="57" s="1"/>
  <c r="AK9" i="57"/>
  <c r="Y9" i="45" s="1"/>
  <c r="AX10" i="57"/>
  <c r="AR10" i="57"/>
  <c r="AS9" i="56"/>
  <c r="AT9" i="56" s="1"/>
  <c r="AU9" i="56" s="1"/>
  <c r="AV9" i="56" s="1"/>
  <c r="AY9" i="56"/>
  <c r="BC9" i="56" s="1"/>
  <c r="AE9" i="56"/>
  <c r="AF9" i="56" s="1"/>
  <c r="AG9" i="56" s="1"/>
  <c r="AH9" i="56" s="1"/>
  <c r="AO9" i="54"/>
  <c r="BD9" i="54"/>
  <c r="AJ10" i="54"/>
  <c r="AD10" i="54"/>
  <c r="AR10" i="54"/>
  <c r="AD9" i="64"/>
  <c r="AJ9" i="64"/>
  <c r="AS8" i="64"/>
  <c r="AT8" i="64" s="1"/>
  <c r="AU8" i="64" s="1"/>
  <c r="AV8" i="64" s="1"/>
  <c r="AX10" i="63"/>
  <c r="AR10" i="63"/>
  <c r="AY9" i="63"/>
  <c r="BC9" i="63" s="1"/>
  <c r="AE9" i="63"/>
  <c r="AF9" i="63" s="1"/>
  <c r="AG9" i="63" s="1"/>
  <c r="AH9" i="63" s="1"/>
  <c r="AE9" i="62"/>
  <c r="AF9" i="62" s="1"/>
  <c r="AG9" i="62" s="1"/>
  <c r="AH9" i="62" s="1"/>
  <c r="AS8" i="62"/>
  <c r="AT8" i="62" s="1"/>
  <c r="AU8" i="62" s="1"/>
  <c r="AV8" i="62" s="1"/>
  <c r="AI10" i="50"/>
  <c r="AC11" i="50" s="1"/>
  <c r="AY10" i="50"/>
  <c r="BC10" i="50" s="1"/>
  <c r="AK10" i="50"/>
  <c r="AE9" i="52"/>
  <c r="AF9" i="52" s="1"/>
  <c r="AG9" i="52" s="1"/>
  <c r="AH9" i="52" s="1"/>
  <c r="AX10" i="52"/>
  <c r="AR10" i="52"/>
  <c r="AW9" i="51"/>
  <c r="AQ10" i="51" s="1"/>
  <c r="AK9" i="51"/>
  <c r="AI9" i="51"/>
  <c r="G33" i="59"/>
  <c r="G108" i="59"/>
  <c r="G182" i="59"/>
  <c r="G263" i="59"/>
  <c r="H125" i="59"/>
  <c r="H319" i="59"/>
  <c r="G85" i="59"/>
  <c r="G124" i="59"/>
  <c r="G271" i="59"/>
  <c r="H224" i="59"/>
  <c r="H235" i="59"/>
  <c r="H292" i="59"/>
  <c r="H327" i="59"/>
  <c r="G62" i="59"/>
  <c r="G74" i="59"/>
  <c r="G120" i="59"/>
  <c r="G169" i="59"/>
  <c r="G333" i="59"/>
  <c r="H88" i="59"/>
  <c r="H106" i="59"/>
  <c r="H257" i="59"/>
  <c r="G111" i="59"/>
  <c r="G163" i="59"/>
  <c r="G198" i="59"/>
  <c r="H140" i="59"/>
  <c r="H158" i="59"/>
  <c r="H254" i="59"/>
  <c r="H273" i="59"/>
  <c r="H290" i="59"/>
  <c r="G95" i="59"/>
  <c r="G35" i="59"/>
  <c r="G53" i="59"/>
  <c r="G235" i="59"/>
  <c r="G145" i="59"/>
  <c r="H187" i="59"/>
  <c r="H220" i="59"/>
  <c r="H289" i="59"/>
  <c r="G92" i="59"/>
  <c r="G29" i="59"/>
  <c r="G70" i="59"/>
  <c r="G102" i="59"/>
  <c r="H329" i="59"/>
  <c r="H202" i="59"/>
  <c r="H265" i="59"/>
  <c r="H123" i="59"/>
  <c r="H221" i="59"/>
  <c r="H232" i="59"/>
  <c r="H271" i="59"/>
  <c r="H277" i="59"/>
  <c r="G153" i="59"/>
  <c r="G242" i="59"/>
  <c r="G336" i="59"/>
  <c r="H207" i="59"/>
  <c r="H308" i="59"/>
  <c r="H71" i="59"/>
  <c r="H116" i="59"/>
  <c r="G339" i="59"/>
  <c r="H17" i="59"/>
  <c r="G328" i="59"/>
  <c r="H311" i="59"/>
  <c r="H331" i="59"/>
  <c r="H333" i="59"/>
  <c r="H337" i="59"/>
  <c r="G335" i="59"/>
  <c r="H328" i="59"/>
  <c r="G310" i="59"/>
  <c r="G324" i="59"/>
  <c r="G337" i="59"/>
  <c r="H310" i="59"/>
  <c r="G313" i="59"/>
  <c r="G312" i="59"/>
  <c r="H339" i="59"/>
  <c r="H320" i="59"/>
  <c r="G309" i="59"/>
  <c r="G293" i="59"/>
  <c r="G281" i="59"/>
  <c r="G299" i="59"/>
  <c r="G295" i="59"/>
  <c r="G301" i="59"/>
  <c r="G306" i="59"/>
  <c r="G289" i="59"/>
  <c r="G262" i="59"/>
  <c r="G273" i="59"/>
  <c r="G250" i="59"/>
  <c r="G256" i="59"/>
  <c r="G266" i="59"/>
  <c r="G269" i="59"/>
  <c r="G224" i="59"/>
  <c r="G229" i="59"/>
  <c r="G243" i="59"/>
  <c r="G240" i="59"/>
  <c r="G223" i="59"/>
  <c r="G226" i="59"/>
  <c r="G232" i="59"/>
  <c r="G228" i="59"/>
  <c r="G241" i="59"/>
  <c r="G246" i="59"/>
  <c r="H213" i="59"/>
  <c r="H194" i="59"/>
  <c r="H197" i="59"/>
  <c r="H191" i="59"/>
  <c r="H205" i="59"/>
  <c r="H210" i="59"/>
  <c r="H193" i="59"/>
  <c r="H196" i="59"/>
  <c r="H189" i="59"/>
  <c r="G194" i="59"/>
  <c r="G196" i="59"/>
  <c r="G207" i="59"/>
  <c r="G204" i="59"/>
  <c r="G216" i="59"/>
  <c r="G191" i="59"/>
  <c r="G214" i="59"/>
  <c r="G206" i="59"/>
  <c r="G201" i="59"/>
  <c r="G208" i="59"/>
  <c r="G199" i="59"/>
  <c r="G197" i="59"/>
  <c r="H59" i="59"/>
  <c r="H31" i="59"/>
  <c r="H69" i="59"/>
  <c r="H104" i="59"/>
  <c r="H6" i="59"/>
  <c r="H43" i="59"/>
  <c r="H139" i="59"/>
  <c r="H81" i="59"/>
  <c r="H13" i="59"/>
  <c r="H63" i="59"/>
  <c r="H25" i="59"/>
  <c r="H57" i="59"/>
  <c r="H121" i="59"/>
  <c r="H19" i="59"/>
  <c r="H79" i="59"/>
  <c r="H29" i="59"/>
  <c r="H73" i="59"/>
  <c r="H137" i="59"/>
  <c r="H169" i="59"/>
  <c r="H61" i="59"/>
  <c r="H157" i="59"/>
  <c r="H165" i="59"/>
  <c r="H77" i="59"/>
  <c r="H163" i="59"/>
  <c r="H51" i="59"/>
  <c r="H67" i="59"/>
  <c r="H75" i="59"/>
  <c r="H127" i="59"/>
  <c r="H179" i="59"/>
  <c r="H110" i="59"/>
  <c r="H142" i="59"/>
  <c r="H98" i="59"/>
  <c r="H119" i="59"/>
  <c r="H5" i="59"/>
  <c r="H181" i="59"/>
  <c r="H4" i="59"/>
  <c r="H15" i="59"/>
  <c r="H27" i="59"/>
  <c r="H37" i="59"/>
  <c r="H45" i="59"/>
  <c r="H92" i="59"/>
  <c r="H135" i="59"/>
  <c r="H141" i="59"/>
  <c r="H167" i="59"/>
  <c r="H154" i="59"/>
  <c r="H159" i="59"/>
  <c r="H130" i="59"/>
  <c r="H178" i="59"/>
  <c r="H53" i="59"/>
  <c r="H111" i="59"/>
  <c r="H175" i="59"/>
  <c r="H134" i="59"/>
  <c r="H152" i="59"/>
  <c r="H173" i="59"/>
  <c r="G193" i="59"/>
  <c r="G105" i="59"/>
  <c r="G97" i="59"/>
  <c r="G80" i="59"/>
  <c r="G86" i="59"/>
  <c r="G101" i="59"/>
  <c r="G113" i="59"/>
  <c r="G128" i="59"/>
  <c r="G142" i="59"/>
  <c r="G183" i="59"/>
  <c r="G31" i="59"/>
  <c r="G89" i="59"/>
  <c r="G117" i="59"/>
  <c r="G24" i="59"/>
  <c r="G109" i="59"/>
  <c r="G39" i="59"/>
  <c r="G41" i="59"/>
  <c r="G76" i="59"/>
  <c r="G87" i="59"/>
  <c r="G94" i="59"/>
  <c r="G114" i="59"/>
  <c r="G121" i="59"/>
  <c r="G125" i="59"/>
  <c r="G136" i="59"/>
  <c r="G141" i="59"/>
  <c r="G174" i="59"/>
  <c r="G139" i="59"/>
  <c r="G55" i="59"/>
  <c r="G69" i="59"/>
  <c r="G56" i="59"/>
  <c r="G133" i="59"/>
  <c r="G149" i="59"/>
  <c r="G157" i="59"/>
  <c r="G165" i="59"/>
  <c r="G181" i="59"/>
  <c r="G148" i="59"/>
  <c r="G156" i="59"/>
  <c r="G164" i="59"/>
  <c r="G96" i="59"/>
  <c r="G100" i="59"/>
  <c r="G104" i="59"/>
  <c r="H276" i="59"/>
  <c r="H247" i="59"/>
  <c r="H215" i="59"/>
  <c r="H251" i="59"/>
  <c r="H228" i="59"/>
  <c r="H255" i="59"/>
  <c r="H259" i="59"/>
  <c r="H268" i="59"/>
  <c r="H318" i="59"/>
  <c r="H256" i="59"/>
  <c r="H252" i="59"/>
  <c r="H261" i="59"/>
  <c r="H306" i="59"/>
  <c r="H266" i="59"/>
  <c r="H280" i="59"/>
  <c r="H263" i="59"/>
  <c r="H267" i="59"/>
  <c r="H269" i="59"/>
  <c r="H305" i="59"/>
  <c r="H253" i="59"/>
  <c r="H260" i="59"/>
  <c r="H300" i="59"/>
  <c r="H270" i="59"/>
  <c r="H299" i="59"/>
  <c r="H304" i="59"/>
  <c r="H314" i="59"/>
  <c r="H332" i="59"/>
  <c r="H284" i="59"/>
  <c r="H291" i="59"/>
  <c r="H302" i="59"/>
  <c r="H313" i="59"/>
  <c r="H322" i="59"/>
  <c r="H326" i="59"/>
  <c r="H323" i="59"/>
  <c r="H340" i="59"/>
  <c r="H312" i="59"/>
  <c r="H307" i="59"/>
  <c r="H315" i="59"/>
  <c r="H316" i="59"/>
  <c r="H324" i="59"/>
  <c r="H335" i="59"/>
  <c r="H341" i="59"/>
  <c r="G36" i="59"/>
  <c r="G48" i="59"/>
  <c r="G28" i="59"/>
  <c r="G65" i="59"/>
  <c r="G13" i="59"/>
  <c r="G171" i="59"/>
  <c r="G52" i="59"/>
  <c r="G22" i="59"/>
  <c r="G32" i="59"/>
  <c r="G40" i="59"/>
  <c r="G16" i="59"/>
  <c r="G44" i="59"/>
  <c r="G67" i="59"/>
  <c r="G176" i="59"/>
  <c r="G6" i="59"/>
  <c r="G8" i="59"/>
  <c r="G10" i="59"/>
  <c r="G14" i="59"/>
  <c r="G15" i="59"/>
  <c r="G60" i="59"/>
  <c r="G75" i="59"/>
  <c r="G18" i="59"/>
  <c r="G54" i="59"/>
  <c r="G179" i="59"/>
  <c r="G26" i="59"/>
  <c r="G30" i="59"/>
  <c r="G34" i="59"/>
  <c r="G38" i="59"/>
  <c r="G42" i="59"/>
  <c r="G46" i="59"/>
  <c r="G50" i="59"/>
  <c r="G58" i="59"/>
  <c r="G66" i="59"/>
  <c r="G195" i="59"/>
  <c r="G180" i="59"/>
  <c r="G20" i="59"/>
  <c r="G68" i="59"/>
  <c r="G192" i="59"/>
  <c r="G188" i="59"/>
  <c r="G184" i="59"/>
  <c r="G187" i="59"/>
  <c r="G211" i="59"/>
  <c r="G221" i="59"/>
  <c r="G215" i="59"/>
  <c r="G209" i="59"/>
  <c r="G218" i="59"/>
  <c r="G227" i="59"/>
  <c r="G237" i="59"/>
  <c r="G212" i="59"/>
  <c r="G217" i="59"/>
  <c r="G317" i="59"/>
  <c r="G220" i="59"/>
  <c r="G305" i="59"/>
  <c r="G219" i="59"/>
  <c r="G252" i="59"/>
  <c r="G265" i="59"/>
  <c r="G264" i="59"/>
  <c r="G254" i="59"/>
  <c r="G259" i="59"/>
  <c r="G267" i="59"/>
  <c r="G258" i="59"/>
  <c r="G260" i="59"/>
  <c r="G280" i="59"/>
  <c r="G284" i="59"/>
  <c r="G288" i="59"/>
  <c r="G292" i="59"/>
  <c r="G314" i="59"/>
  <c r="G315" i="59"/>
  <c r="G307" i="59"/>
  <c r="G332" i="59"/>
  <c r="G321" i="59"/>
  <c r="G323" i="59"/>
  <c r="G327" i="59"/>
  <c r="G319" i="59"/>
  <c r="G330" i="59"/>
  <c r="C11" i="18"/>
  <c r="B12" i="18"/>
  <c r="C12" i="18" s="1"/>
  <c r="AK9" i="56" l="1"/>
  <c r="AK8" i="60"/>
  <c r="AI8" i="60"/>
  <c r="AI9" i="63"/>
  <c r="AC10" i="51"/>
  <c r="AX11" i="50"/>
  <c r="AB8" i="45"/>
  <c r="O8" i="44"/>
  <c r="AX9" i="61"/>
  <c r="BC8" i="61"/>
  <c r="BD8" i="61"/>
  <c r="AW8" i="64"/>
  <c r="AQ9" i="64" s="1"/>
  <c r="AR9" i="64" s="1"/>
  <c r="AY8" i="64"/>
  <c r="AW9" i="56"/>
  <c r="AQ10" i="56" s="1"/>
  <c r="X9" i="45"/>
  <c r="AK9" i="63"/>
  <c r="AO9" i="63" s="1"/>
  <c r="AK9" i="52"/>
  <c r="BD9" i="52" s="1"/>
  <c r="AI9" i="52"/>
  <c r="AC10" i="52" s="1"/>
  <c r="AJ10" i="52" s="1"/>
  <c r="AY8" i="62"/>
  <c r="BC8" i="62" s="1"/>
  <c r="AW8" i="62"/>
  <c r="AQ9" i="62" s="1"/>
  <c r="AX9" i="62" s="1"/>
  <c r="AD10" i="58"/>
  <c r="AJ10" i="58"/>
  <c r="AS9" i="58"/>
  <c r="AT9" i="58" s="1"/>
  <c r="AU9" i="58" s="1"/>
  <c r="AV9" i="58" s="1"/>
  <c r="AO9" i="58"/>
  <c r="AI9" i="61"/>
  <c r="AC10" i="61" s="1"/>
  <c r="AS9" i="61"/>
  <c r="AT9" i="61" s="1"/>
  <c r="AU9" i="61" s="1"/>
  <c r="AV9" i="61" s="1"/>
  <c r="AK9" i="61"/>
  <c r="BC9" i="60"/>
  <c r="AR10" i="60"/>
  <c r="AX10" i="60"/>
  <c r="AS10" i="55"/>
  <c r="AT10" i="55" s="1"/>
  <c r="AU10" i="55" s="1"/>
  <c r="AV10" i="55" s="1"/>
  <c r="AW10" i="55"/>
  <c r="AQ11" i="55" s="1"/>
  <c r="AE9" i="55"/>
  <c r="AF9" i="55" s="1"/>
  <c r="AG9" i="55" s="1"/>
  <c r="AH9" i="55" s="1"/>
  <c r="AS10" i="57"/>
  <c r="AT10" i="57" s="1"/>
  <c r="AU10" i="57" s="1"/>
  <c r="AV10" i="57" s="1"/>
  <c r="AW10" i="57" s="1"/>
  <c r="AQ11" i="57" s="1"/>
  <c r="AO9" i="57"/>
  <c r="BD9" i="57"/>
  <c r="AJ10" i="57"/>
  <c r="AD10" i="57"/>
  <c r="AI9" i="56"/>
  <c r="AC10" i="56" s="1"/>
  <c r="BD9" i="56"/>
  <c r="AO9" i="56"/>
  <c r="AR10" i="56"/>
  <c r="AX10" i="56"/>
  <c r="AS10" i="54"/>
  <c r="AT10" i="54" s="1"/>
  <c r="AU10" i="54" s="1"/>
  <c r="AV10" i="54" s="1"/>
  <c r="AE10" i="54"/>
  <c r="AF10" i="54" s="1"/>
  <c r="AG10" i="54" s="1"/>
  <c r="AH10" i="54" s="1"/>
  <c r="BC8" i="64"/>
  <c r="BD8" i="64"/>
  <c r="AX9" i="64"/>
  <c r="AE9" i="64"/>
  <c r="AF9" i="64" s="1"/>
  <c r="AG9" i="64" s="1"/>
  <c r="AH9" i="64" s="1"/>
  <c r="AS10" i="63"/>
  <c r="AT10" i="63" s="1"/>
  <c r="AU10" i="63" s="1"/>
  <c r="AV10" i="63" s="1"/>
  <c r="AY10" i="63"/>
  <c r="BC10" i="63" s="1"/>
  <c r="BD9" i="63"/>
  <c r="AI9" i="62"/>
  <c r="AK9" i="62"/>
  <c r="AS11" i="50"/>
  <c r="AT11" i="50" s="1"/>
  <c r="AU11" i="50" s="1"/>
  <c r="AV11" i="50" s="1"/>
  <c r="AO10" i="50"/>
  <c r="BD10" i="50"/>
  <c r="AJ11" i="50"/>
  <c r="AD11" i="50"/>
  <c r="AS10" i="52"/>
  <c r="AT10" i="52" s="1"/>
  <c r="AU10" i="52" s="1"/>
  <c r="AV10" i="52" s="1"/>
  <c r="AD10" i="51"/>
  <c r="AJ10" i="51"/>
  <c r="AO9" i="51"/>
  <c r="BD9" i="51"/>
  <c r="AR10" i="51"/>
  <c r="AX10" i="51"/>
  <c r="H278" i="59"/>
  <c r="H248" i="59"/>
  <c r="H217" i="59"/>
  <c r="G248" i="59"/>
  <c r="G233" i="59"/>
  <c r="G186" i="59"/>
  <c r="H199" i="59"/>
  <c r="H198" i="59"/>
  <c r="H34" i="59"/>
  <c r="H47" i="59"/>
  <c r="H95" i="59"/>
  <c r="H41" i="59"/>
  <c r="H170" i="59"/>
  <c r="H122" i="59"/>
  <c r="H124" i="59"/>
  <c r="H24" i="59"/>
  <c r="H28" i="59"/>
  <c r="H52" i="59"/>
  <c r="H62" i="59"/>
  <c r="H33" i="59"/>
  <c r="H21" i="59"/>
  <c r="H129" i="59"/>
  <c r="H83" i="59"/>
  <c r="H11" i="59"/>
  <c r="H103" i="59"/>
  <c r="H68" i="59"/>
  <c r="H172" i="59"/>
  <c r="H18" i="59"/>
  <c r="H8" i="59"/>
  <c r="H117" i="59"/>
  <c r="H7" i="59"/>
  <c r="H50" i="59"/>
  <c r="H145" i="59"/>
  <c r="H168" i="59"/>
  <c r="H80" i="59"/>
  <c r="H64" i="59"/>
  <c r="H16" i="59"/>
  <c r="H115" i="59"/>
  <c r="H180" i="59"/>
  <c r="H99" i="59"/>
  <c r="H100" i="59"/>
  <c r="H30" i="59"/>
  <c r="H120" i="59"/>
  <c r="H32" i="59"/>
  <c r="H109" i="59"/>
  <c r="H112" i="59"/>
  <c r="H20" i="59"/>
  <c r="H162" i="59"/>
  <c r="H76" i="59"/>
  <c r="H118" i="59"/>
  <c r="H94" i="59"/>
  <c r="H36" i="59"/>
  <c r="H60" i="59"/>
  <c r="H14" i="59"/>
  <c r="H133" i="59"/>
  <c r="H155" i="59"/>
  <c r="H184" i="59"/>
  <c r="H160" i="59"/>
  <c r="H66" i="59"/>
  <c r="H183" i="59"/>
  <c r="H161" i="59"/>
  <c r="H85" i="59"/>
  <c r="H44" i="59"/>
  <c r="H58" i="59"/>
  <c r="H166" i="59"/>
  <c r="H74" i="59"/>
  <c r="H101" i="59"/>
  <c r="H86" i="59"/>
  <c r="H9" i="59"/>
  <c r="H82" i="59"/>
  <c r="H54" i="59"/>
  <c r="H138" i="59"/>
  <c r="H12" i="59"/>
  <c r="H55" i="59"/>
  <c r="H149" i="59"/>
  <c r="H87" i="59"/>
  <c r="H49" i="59"/>
  <c r="H48" i="59"/>
  <c r="H114" i="59"/>
  <c r="H150" i="59"/>
  <c r="H132" i="59"/>
  <c r="H10" i="59"/>
  <c r="H46" i="59"/>
  <c r="H136" i="59"/>
  <c r="H22" i="59"/>
  <c r="H102" i="59"/>
  <c r="H146" i="59"/>
  <c r="H38" i="59"/>
  <c r="H147" i="59"/>
  <c r="H56" i="59"/>
  <c r="H171" i="59"/>
  <c r="H91" i="59"/>
  <c r="H174" i="59"/>
  <c r="H84" i="59"/>
  <c r="H42" i="59"/>
  <c r="H90" i="59"/>
  <c r="H128" i="59"/>
  <c r="H26" i="59"/>
  <c r="H93" i="59"/>
  <c r="H151" i="59"/>
  <c r="H78" i="59"/>
  <c r="H144" i="59"/>
  <c r="H156" i="59"/>
  <c r="H72" i="59"/>
  <c r="H143" i="59"/>
  <c r="H40" i="59"/>
  <c r="H113" i="59"/>
  <c r="H70" i="59"/>
  <c r="H97" i="59"/>
  <c r="H107" i="59"/>
  <c r="H153" i="59"/>
  <c r="H39" i="59"/>
  <c r="H23" i="59"/>
  <c r="H35" i="59"/>
  <c r="H131" i="59"/>
  <c r="U155" i="1"/>
  <c r="V155" i="1" s="1"/>
  <c r="H155" i="1"/>
  <c r="I155" i="1" s="1"/>
  <c r="U154" i="1"/>
  <c r="H154" i="1"/>
  <c r="M154" i="1" s="1"/>
  <c r="U153" i="1"/>
  <c r="H153" i="1"/>
  <c r="I153" i="1" s="1"/>
  <c r="B153" i="44" s="1"/>
  <c r="U152" i="1"/>
  <c r="H152" i="1"/>
  <c r="M152" i="1" s="1"/>
  <c r="U151" i="1"/>
  <c r="V151" i="1" s="1"/>
  <c r="C151" i="44" s="1"/>
  <c r="H151" i="1"/>
  <c r="U150" i="1"/>
  <c r="V150" i="1" s="1"/>
  <c r="C150" i="44" s="1"/>
  <c r="H150" i="1"/>
  <c r="I150" i="1" s="1"/>
  <c r="B150" i="44" s="1"/>
  <c r="U149" i="1"/>
  <c r="Z149" i="1" s="1"/>
  <c r="H149" i="1"/>
  <c r="M149" i="1" s="1"/>
  <c r="U148" i="1"/>
  <c r="Z148" i="1" s="1"/>
  <c r="H148" i="1"/>
  <c r="I148" i="1" s="1"/>
  <c r="B148" i="44" s="1"/>
  <c r="U147" i="1"/>
  <c r="H147" i="1"/>
  <c r="U146" i="1"/>
  <c r="Z146" i="1" s="1"/>
  <c r="H146" i="1"/>
  <c r="M146" i="1" s="1"/>
  <c r="U145" i="1"/>
  <c r="Z145" i="1" s="1"/>
  <c r="H145" i="1"/>
  <c r="M145" i="1" s="1"/>
  <c r="U144" i="1"/>
  <c r="Z144" i="1" s="1"/>
  <c r="H144" i="1"/>
  <c r="M144" i="1" s="1"/>
  <c r="U143" i="1"/>
  <c r="Z143" i="1" s="1"/>
  <c r="H143" i="1"/>
  <c r="I143" i="1" s="1"/>
  <c r="B143" i="44" s="1"/>
  <c r="U142" i="1"/>
  <c r="Z142" i="1" s="1"/>
  <c r="H142" i="1"/>
  <c r="U141" i="1"/>
  <c r="Z141" i="1" s="1"/>
  <c r="H141" i="1"/>
  <c r="U140" i="1"/>
  <c r="Z140" i="1" s="1"/>
  <c r="H140" i="1"/>
  <c r="M140" i="1" s="1"/>
  <c r="U139" i="1"/>
  <c r="Z139" i="1" s="1"/>
  <c r="H139" i="1"/>
  <c r="U138" i="1"/>
  <c r="Z138" i="1" s="1"/>
  <c r="H138" i="1"/>
  <c r="M138" i="1" s="1"/>
  <c r="U137" i="1"/>
  <c r="V137" i="1" s="1"/>
  <c r="C137" i="44" s="1"/>
  <c r="H137" i="1"/>
  <c r="U136" i="1"/>
  <c r="V136" i="1" s="1"/>
  <c r="C136" i="44" s="1"/>
  <c r="H136" i="1"/>
  <c r="U135" i="1"/>
  <c r="Z135" i="1" s="1"/>
  <c r="H135" i="1"/>
  <c r="M135" i="1" s="1"/>
  <c r="U134" i="1"/>
  <c r="V134" i="1" s="1"/>
  <c r="C134" i="44" s="1"/>
  <c r="H134" i="1"/>
  <c r="I134" i="1" s="1"/>
  <c r="B134" i="44" s="1"/>
  <c r="U133" i="1"/>
  <c r="V133" i="1" s="1"/>
  <c r="C133" i="44" s="1"/>
  <c r="H133" i="1"/>
  <c r="M133" i="1" s="1"/>
  <c r="U132" i="1"/>
  <c r="Z132" i="1" s="1"/>
  <c r="H132" i="1"/>
  <c r="M132" i="1" s="1"/>
  <c r="U131" i="1"/>
  <c r="Z131" i="1" s="1"/>
  <c r="H131" i="1"/>
  <c r="M131" i="1" s="1"/>
  <c r="U130" i="1"/>
  <c r="Z130" i="1" s="1"/>
  <c r="H130" i="1"/>
  <c r="M130" i="1" s="1"/>
  <c r="U129" i="1"/>
  <c r="Z129" i="1" s="1"/>
  <c r="H129" i="1"/>
  <c r="M129" i="1" s="1"/>
  <c r="U128" i="1"/>
  <c r="V128" i="1" s="1"/>
  <c r="C128" i="44" s="1"/>
  <c r="H128" i="1"/>
  <c r="I128" i="1" s="1"/>
  <c r="B128" i="44" s="1"/>
  <c r="U127" i="1"/>
  <c r="V127" i="1" s="1"/>
  <c r="C127" i="44" s="1"/>
  <c r="H127" i="1"/>
  <c r="M127" i="1" s="1"/>
  <c r="U126" i="1"/>
  <c r="V126" i="1" s="1"/>
  <c r="C126" i="44" s="1"/>
  <c r="H126" i="1"/>
  <c r="M126" i="1" s="1"/>
  <c r="U125" i="1"/>
  <c r="V125" i="1" s="1"/>
  <c r="C125" i="44" s="1"/>
  <c r="H125" i="1"/>
  <c r="M125" i="1" s="1"/>
  <c r="V148" i="1" l="1"/>
  <c r="C148" i="44" s="1"/>
  <c r="AW9" i="58"/>
  <c r="AQ10" i="58" s="1"/>
  <c r="B155" i="44"/>
  <c r="J128" i="44"/>
  <c r="J134" i="44"/>
  <c r="J148" i="44"/>
  <c r="C155" i="44"/>
  <c r="G155" i="44" s="1"/>
  <c r="AY10" i="55"/>
  <c r="BC10" i="55" s="1"/>
  <c r="J150" i="44"/>
  <c r="AK9" i="64"/>
  <c r="AY9" i="58"/>
  <c r="BC9" i="58" s="1"/>
  <c r="AC9" i="60"/>
  <c r="AO8" i="60"/>
  <c r="AA8" i="45"/>
  <c r="N8" i="44"/>
  <c r="BD8" i="60"/>
  <c r="AC10" i="63"/>
  <c r="AC10" i="62"/>
  <c r="AR9" i="62"/>
  <c r="AO9" i="52"/>
  <c r="AY10" i="52"/>
  <c r="BC10" i="52" s="1"/>
  <c r="BD9" i="58"/>
  <c r="BD8" i="62"/>
  <c r="AY9" i="61"/>
  <c r="AC9" i="45"/>
  <c r="AI9" i="64"/>
  <c r="AC10" i="64" s="1"/>
  <c r="AD10" i="64" s="1"/>
  <c r="AD10" i="52"/>
  <c r="AE10" i="52" s="1"/>
  <c r="AF10" i="52" s="1"/>
  <c r="AG10" i="52" s="1"/>
  <c r="AH10" i="52" s="1"/>
  <c r="AK10" i="54"/>
  <c r="AX10" i="58"/>
  <c r="AR10" i="58"/>
  <c r="AE10" i="58"/>
  <c r="AF10" i="58" s="1"/>
  <c r="AG10" i="58" s="1"/>
  <c r="AH10" i="58" s="1"/>
  <c r="AO9" i="61"/>
  <c r="AW9" i="61"/>
  <c r="AQ10" i="61" s="1"/>
  <c r="AJ10" i="61"/>
  <c r="AD10" i="61"/>
  <c r="AS10" i="60"/>
  <c r="AT10" i="60" s="1"/>
  <c r="AU10" i="60" s="1"/>
  <c r="AV10" i="60" s="1"/>
  <c r="AI9" i="55"/>
  <c r="AC10" i="55" s="1"/>
  <c r="AK9" i="55"/>
  <c r="Z9" i="45" s="1"/>
  <c r="AX11" i="55"/>
  <c r="AR11" i="55"/>
  <c r="AR11" i="57"/>
  <c r="AX11" i="57"/>
  <c r="AE10" i="57"/>
  <c r="AF10" i="57" s="1"/>
  <c r="AG10" i="57" s="1"/>
  <c r="AH10" i="57" s="1"/>
  <c r="AY10" i="57"/>
  <c r="BC10" i="57" s="1"/>
  <c r="AS10" i="56"/>
  <c r="AT10" i="56" s="1"/>
  <c r="AU10" i="56" s="1"/>
  <c r="AV10" i="56" s="1"/>
  <c r="AD10" i="56"/>
  <c r="AJ10" i="56"/>
  <c r="AI10" i="54"/>
  <c r="AC11" i="54" s="1"/>
  <c r="AY10" i="54"/>
  <c r="BC10" i="54" s="1"/>
  <c r="AW10" i="54"/>
  <c r="AQ11" i="54" s="1"/>
  <c r="AO10" i="54"/>
  <c r="AJ10" i="64"/>
  <c r="AO9" i="64"/>
  <c r="AS9" i="64"/>
  <c r="AT9" i="64" s="1"/>
  <c r="AU9" i="64" s="1"/>
  <c r="AV9" i="64" s="1"/>
  <c r="AW10" i="63"/>
  <c r="AQ11" i="63" s="1"/>
  <c r="AD10" i="62"/>
  <c r="AJ10" i="62"/>
  <c r="AO9" i="62"/>
  <c r="AS9" i="62"/>
  <c r="AT9" i="62" s="1"/>
  <c r="AU9" i="62" s="1"/>
  <c r="AV9" i="62" s="1"/>
  <c r="AE11" i="50"/>
  <c r="AF11" i="50" s="1"/>
  <c r="AG11" i="50" s="1"/>
  <c r="AH11" i="50" s="1"/>
  <c r="AW11" i="50"/>
  <c r="AY11" i="50"/>
  <c r="BC11" i="50" s="1"/>
  <c r="AW10" i="52"/>
  <c r="AQ11" i="52" s="1"/>
  <c r="AS10" i="51"/>
  <c r="AT10" i="51" s="1"/>
  <c r="AU10" i="51" s="1"/>
  <c r="AV10" i="51" s="1"/>
  <c r="AW10" i="51"/>
  <c r="AQ11" i="51" s="1"/>
  <c r="AE10" i="51"/>
  <c r="AF10" i="51" s="1"/>
  <c r="AG10" i="51" s="1"/>
  <c r="AH10" i="51" s="1"/>
  <c r="Z150" i="1"/>
  <c r="AA142" i="1"/>
  <c r="AA144" i="1"/>
  <c r="V142" i="1"/>
  <c r="C142" i="44" s="1"/>
  <c r="I146" i="1"/>
  <c r="B146" i="44" s="1"/>
  <c r="AA125" i="1"/>
  <c r="M142" i="1"/>
  <c r="I125" i="1"/>
  <c r="B125" i="44" s="1"/>
  <c r="J125" i="44" s="1"/>
  <c r="Z133" i="1"/>
  <c r="AA129" i="1"/>
  <c r="AA150" i="1"/>
  <c r="Z125" i="1"/>
  <c r="V146" i="1"/>
  <c r="C146" i="44" s="1"/>
  <c r="AA128" i="1"/>
  <c r="AA146" i="1"/>
  <c r="AA127" i="1"/>
  <c r="V129" i="1"/>
  <c r="C129" i="44" s="1"/>
  <c r="Z126" i="1"/>
  <c r="M128" i="1"/>
  <c r="AA131" i="1"/>
  <c r="AA134" i="1"/>
  <c r="Z136" i="1"/>
  <c r="V139" i="1"/>
  <c r="C139" i="44" s="1"/>
  <c r="V144" i="1"/>
  <c r="C144" i="44" s="1"/>
  <c r="AA148" i="1"/>
  <c r="I138" i="1"/>
  <c r="B138" i="44" s="1"/>
  <c r="M143" i="1"/>
  <c r="Z137" i="1"/>
  <c r="M148" i="1"/>
  <c r="Z127" i="1"/>
  <c r="I129" i="1"/>
  <c r="B129" i="44" s="1"/>
  <c r="J129" i="44" s="1"/>
  <c r="AA138" i="1"/>
  <c r="AA143" i="1"/>
  <c r="V145" i="1"/>
  <c r="C145" i="44" s="1"/>
  <c r="AA147" i="1"/>
  <c r="I149" i="1"/>
  <c r="B149" i="44" s="1"/>
  <c r="AA152" i="1"/>
  <c r="Z134" i="1"/>
  <c r="I127" i="1"/>
  <c r="B127" i="44" s="1"/>
  <c r="J127" i="44" s="1"/>
  <c r="Z128" i="1"/>
  <c r="I154" i="1"/>
  <c r="B154" i="44" s="1"/>
  <c r="I130" i="1"/>
  <c r="B130" i="44" s="1"/>
  <c r="I152" i="1"/>
  <c r="B152" i="44" s="1"/>
  <c r="AA133" i="1"/>
  <c r="I139" i="1"/>
  <c r="B139" i="44" s="1"/>
  <c r="J139" i="44" s="1"/>
  <c r="AA139" i="1"/>
  <c r="I141" i="1"/>
  <c r="B141" i="44" s="1"/>
  <c r="M141" i="1"/>
  <c r="AA126" i="1"/>
  <c r="V135" i="1"/>
  <c r="C135" i="44" s="1"/>
  <c r="I136" i="1"/>
  <c r="B136" i="44" s="1"/>
  <c r="J136" i="44" s="1"/>
  <c r="AA136" i="1"/>
  <c r="M139" i="1"/>
  <c r="I131" i="1"/>
  <c r="B131" i="44" s="1"/>
  <c r="V132" i="1"/>
  <c r="C132" i="44" s="1"/>
  <c r="M136" i="1"/>
  <c r="AA141" i="1"/>
  <c r="I142" i="1"/>
  <c r="B142" i="44" s="1"/>
  <c r="J142" i="44" s="1"/>
  <c r="I145" i="1"/>
  <c r="B145" i="44" s="1"/>
  <c r="J145" i="44" s="1"/>
  <c r="AA145" i="1"/>
  <c r="AA149" i="1"/>
  <c r="V149" i="1"/>
  <c r="C149" i="44" s="1"/>
  <c r="V130" i="1"/>
  <c r="C130" i="44" s="1"/>
  <c r="V136" i="44" s="1"/>
  <c r="V147" i="1"/>
  <c r="C147" i="44" s="1"/>
  <c r="AA132" i="1"/>
  <c r="Z147" i="1"/>
  <c r="I126" i="1"/>
  <c r="B126" i="44" s="1"/>
  <c r="J126" i="44" s="1"/>
  <c r="I132" i="1"/>
  <c r="B132" i="44" s="1"/>
  <c r="J132" i="44" s="1"/>
  <c r="M137" i="1"/>
  <c r="I137" i="1"/>
  <c r="B137" i="44" s="1"/>
  <c r="J137" i="44" s="1"/>
  <c r="AA137" i="1"/>
  <c r="V140" i="1"/>
  <c r="C140" i="44" s="1"/>
  <c r="M134" i="1"/>
  <c r="V153" i="1"/>
  <c r="C153" i="44" s="1"/>
  <c r="J153" i="44" s="1"/>
  <c r="Z153" i="1"/>
  <c r="V131" i="1"/>
  <c r="C131" i="44" s="1"/>
  <c r="AA140" i="1"/>
  <c r="V143" i="1"/>
  <c r="C143" i="44" s="1"/>
  <c r="J143" i="44" s="1"/>
  <c r="M150" i="1"/>
  <c r="I133" i="1"/>
  <c r="B133" i="44" s="1"/>
  <c r="J133" i="44" s="1"/>
  <c r="AA135" i="1"/>
  <c r="I135" i="1"/>
  <c r="B135" i="44" s="1"/>
  <c r="J135" i="44" s="1"/>
  <c r="V138" i="1"/>
  <c r="C138" i="44" s="1"/>
  <c r="V143" i="44" s="1"/>
  <c r="X143" i="44" s="1"/>
  <c r="I140" i="1"/>
  <c r="B140" i="44" s="1"/>
  <c r="J140" i="44" s="1"/>
  <c r="V141" i="1"/>
  <c r="C141" i="44" s="1"/>
  <c r="I144" i="1"/>
  <c r="B144" i="44" s="1"/>
  <c r="J144" i="44" s="1"/>
  <c r="I147" i="1"/>
  <c r="B147" i="44" s="1"/>
  <c r="J147" i="44" s="1"/>
  <c r="M147" i="1"/>
  <c r="AA154" i="1"/>
  <c r="Z154" i="1"/>
  <c r="M151" i="1"/>
  <c r="AA151" i="1"/>
  <c r="V152" i="1"/>
  <c r="C152" i="44" s="1"/>
  <c r="V154" i="1"/>
  <c r="C154" i="44" s="1"/>
  <c r="I151" i="1"/>
  <c r="B151" i="44" s="1"/>
  <c r="J151" i="44" s="1"/>
  <c r="Z152" i="1"/>
  <c r="M153" i="1"/>
  <c r="AA153" i="1"/>
  <c r="M155" i="1"/>
  <c r="AA155" i="1"/>
  <c r="AA130" i="1"/>
  <c r="Z151" i="1"/>
  <c r="Z155" i="1"/>
  <c r="J149" i="44" l="1"/>
  <c r="V150" i="44"/>
  <c r="X150" i="44" s="1"/>
  <c r="AI10" i="58"/>
  <c r="AC11" i="58" s="1"/>
  <c r="W10" i="45"/>
  <c r="X136" i="44"/>
  <c r="J141" i="44"/>
  <c r="J152" i="44"/>
  <c r="J131" i="44"/>
  <c r="J130" i="44"/>
  <c r="J138" i="44"/>
  <c r="F155" i="44"/>
  <c r="J155" i="44"/>
  <c r="J154" i="44"/>
  <c r="J146" i="44"/>
  <c r="U8" i="44"/>
  <c r="AJ9" i="60"/>
  <c r="AD9" i="60"/>
  <c r="AJ10" i="63"/>
  <c r="AD10" i="63"/>
  <c r="AE10" i="63" s="1"/>
  <c r="AF10" i="63" s="1"/>
  <c r="AG10" i="63" s="1"/>
  <c r="AH10" i="63" s="1"/>
  <c r="AI10" i="51"/>
  <c r="AC11" i="51" s="1"/>
  <c r="AD11" i="51" s="1"/>
  <c r="AK10" i="51"/>
  <c r="BC9" i="61"/>
  <c r="O9" i="44"/>
  <c r="BD9" i="61"/>
  <c r="BD10" i="54"/>
  <c r="AW9" i="64"/>
  <c r="AQ10" i="64" s="1"/>
  <c r="AB9" i="45"/>
  <c r="AK10" i="58"/>
  <c r="AO10" i="58" s="1"/>
  <c r="AD11" i="58"/>
  <c r="AJ11" i="58"/>
  <c r="AS10" i="58"/>
  <c r="AT10" i="58" s="1"/>
  <c r="AU10" i="58" s="1"/>
  <c r="AV10" i="58" s="1"/>
  <c r="AR10" i="61"/>
  <c r="AX10" i="61"/>
  <c r="AE10" i="61"/>
  <c r="AF10" i="61" s="1"/>
  <c r="AG10" i="61" s="1"/>
  <c r="AH10" i="61" s="1"/>
  <c r="AW10" i="60"/>
  <c r="AQ11" i="60" s="1"/>
  <c r="AY10" i="60"/>
  <c r="AS11" i="55"/>
  <c r="AT11" i="55" s="1"/>
  <c r="AU11" i="55" s="1"/>
  <c r="AV11" i="55" s="1"/>
  <c r="AO9" i="55"/>
  <c r="BD9" i="55"/>
  <c r="AD10" i="55"/>
  <c r="AJ10" i="55"/>
  <c r="AI10" i="57"/>
  <c r="AC11" i="57" s="1"/>
  <c r="AK10" i="57"/>
  <c r="Y10" i="45" s="1"/>
  <c r="AS11" i="57"/>
  <c r="AT11" i="57" s="1"/>
  <c r="AU11" i="57" s="1"/>
  <c r="AV11" i="57" s="1"/>
  <c r="AE10" i="56"/>
  <c r="AF10" i="56" s="1"/>
  <c r="AG10" i="56" s="1"/>
  <c r="AH10" i="56" s="1"/>
  <c r="AW10" i="56"/>
  <c r="AQ11" i="56" s="1"/>
  <c r="AY10" i="56"/>
  <c r="BC10" i="56" s="1"/>
  <c r="AX11" i="54"/>
  <c r="AR11" i="54"/>
  <c r="AD11" i="54"/>
  <c r="AJ11" i="54"/>
  <c r="AY9" i="64"/>
  <c r="AR10" i="64"/>
  <c r="AX10" i="64"/>
  <c r="AE10" i="64"/>
  <c r="AF10" i="64" s="1"/>
  <c r="AG10" i="64" s="1"/>
  <c r="AH10" i="64" s="1"/>
  <c r="AI10" i="63"/>
  <c r="AC11" i="63" s="1"/>
  <c r="AR11" i="63"/>
  <c r="AX11" i="63"/>
  <c r="AY9" i="62"/>
  <c r="AW9" i="62"/>
  <c r="AQ10" i="62" s="1"/>
  <c r="AE10" i="62"/>
  <c r="AF10" i="62" s="1"/>
  <c r="AG10" i="62" s="1"/>
  <c r="AH10" i="62" s="1"/>
  <c r="AX12" i="50"/>
  <c r="AI11" i="50"/>
  <c r="AC12" i="50" s="1"/>
  <c r="AK11" i="50"/>
  <c r="AK10" i="52"/>
  <c r="AI10" i="52"/>
  <c r="AC11" i="52" s="1"/>
  <c r="AR11" i="52"/>
  <c r="AX11" i="52"/>
  <c r="AO10" i="51"/>
  <c r="AX11" i="51"/>
  <c r="AR11" i="51"/>
  <c r="AJ11" i="51"/>
  <c r="AY10" i="51"/>
  <c r="BC10" i="51" s="1"/>
  <c r="AE9" i="60" l="1"/>
  <c r="AF9" i="60" s="1"/>
  <c r="AG9" i="60" s="1"/>
  <c r="AH9" i="60" s="1"/>
  <c r="AI9" i="60" s="1"/>
  <c r="AK10" i="63"/>
  <c r="AK10" i="62"/>
  <c r="AI10" i="62"/>
  <c r="AC11" i="62" s="1"/>
  <c r="AJ11" i="62" s="1"/>
  <c r="AI10" i="61"/>
  <c r="AC11" i="61" s="1"/>
  <c r="AD11" i="61" s="1"/>
  <c r="AK10" i="56"/>
  <c r="X10" i="45" s="1"/>
  <c r="AK10" i="64"/>
  <c r="AI10" i="56"/>
  <c r="AC11" i="56" s="1"/>
  <c r="AK10" i="61"/>
  <c r="AE11" i="58"/>
  <c r="AF11" i="58" s="1"/>
  <c r="AG11" i="58" s="1"/>
  <c r="AH11" i="58" s="1"/>
  <c r="AW10" i="58"/>
  <c r="AQ11" i="58" s="1"/>
  <c r="AY10" i="58"/>
  <c r="AC10" i="45" s="1"/>
  <c r="AS10" i="61"/>
  <c r="AT10" i="61" s="1"/>
  <c r="AU10" i="61" s="1"/>
  <c r="AV10" i="61" s="1"/>
  <c r="BC10" i="60"/>
  <c r="AR11" i="60"/>
  <c r="AX11" i="60"/>
  <c r="AE10" i="55"/>
  <c r="AF10" i="55" s="1"/>
  <c r="AG10" i="55" s="1"/>
  <c r="AH10" i="55" s="1"/>
  <c r="AI10" i="55" s="1"/>
  <c r="AC11" i="55" s="1"/>
  <c r="AY11" i="55"/>
  <c r="BC11" i="55" s="1"/>
  <c r="AW11" i="55"/>
  <c r="AQ12" i="55" s="1"/>
  <c r="AY11" i="57"/>
  <c r="BC11" i="57" s="1"/>
  <c r="BD10" i="57"/>
  <c r="AO10" i="57"/>
  <c r="AW11" i="57"/>
  <c r="AQ12" i="57" s="1"/>
  <c r="AJ11" i="57"/>
  <c r="AD11" i="57"/>
  <c r="AR11" i="56"/>
  <c r="AX11" i="56"/>
  <c r="AO10" i="56"/>
  <c r="BD10" i="56"/>
  <c r="AJ11" i="56"/>
  <c r="AD11" i="56"/>
  <c r="AE11" i="54"/>
  <c r="AF11" i="54" s="1"/>
  <c r="AG11" i="54" s="1"/>
  <c r="AH11" i="54" s="1"/>
  <c r="AS11" i="54"/>
  <c r="AT11" i="54" s="1"/>
  <c r="AU11" i="54" s="1"/>
  <c r="AV11" i="54" s="1"/>
  <c r="AO10" i="64"/>
  <c r="AI10" i="64"/>
  <c r="AC11" i="64" s="1"/>
  <c r="AS10" i="64"/>
  <c r="AT10" i="64" s="1"/>
  <c r="AU10" i="64" s="1"/>
  <c r="AV10" i="64" s="1"/>
  <c r="AW10" i="64"/>
  <c r="AQ11" i="64" s="1"/>
  <c r="BC9" i="64"/>
  <c r="BD9" i="64"/>
  <c r="AS11" i="63"/>
  <c r="AT11" i="63" s="1"/>
  <c r="AU11" i="63" s="1"/>
  <c r="AV11" i="63" s="1"/>
  <c r="AW11" i="63"/>
  <c r="AQ12" i="63" s="1"/>
  <c r="AD11" i="63"/>
  <c r="AJ11" i="63"/>
  <c r="AO10" i="63"/>
  <c r="BD10" i="63"/>
  <c r="AO10" i="62"/>
  <c r="AR10" i="62"/>
  <c r="AX10" i="62"/>
  <c r="BC9" i="62"/>
  <c r="BD9" i="62"/>
  <c r="AJ12" i="50"/>
  <c r="AS12" i="50"/>
  <c r="AU12" i="50" s="1"/>
  <c r="AV12" i="50" s="1"/>
  <c r="AO11" i="50"/>
  <c r="BD11" i="50"/>
  <c r="AS11" i="52"/>
  <c r="AT11" i="52" s="1"/>
  <c r="AU11" i="52" s="1"/>
  <c r="AV11" i="52" s="1"/>
  <c r="AD11" i="52"/>
  <c r="AJ11" i="52"/>
  <c r="AO10" i="52"/>
  <c r="BD10" i="52"/>
  <c r="AS11" i="51"/>
  <c r="AT11" i="51" s="1"/>
  <c r="AU11" i="51" s="1"/>
  <c r="AV11" i="51" s="1"/>
  <c r="AE11" i="51"/>
  <c r="AF11" i="51" s="1"/>
  <c r="AG11" i="51" s="1"/>
  <c r="AH11" i="51" s="1"/>
  <c r="BD10" i="51"/>
  <c r="AK10" i="55" l="1"/>
  <c r="Z10" i="45" s="1"/>
  <c r="AK9" i="60"/>
  <c r="BD9" i="60" s="1"/>
  <c r="AC10" i="60"/>
  <c r="AO9" i="60"/>
  <c r="AA9" i="45"/>
  <c r="N9" i="44"/>
  <c r="AD11" i="62"/>
  <c r="AY10" i="61"/>
  <c r="AW10" i="61"/>
  <c r="AQ11" i="61" s="1"/>
  <c r="AX11" i="61" s="1"/>
  <c r="AJ11" i="61"/>
  <c r="AY10" i="64"/>
  <c r="BC10" i="64" s="1"/>
  <c r="AW11" i="52"/>
  <c r="AQ12" i="52" s="1"/>
  <c r="AR12" i="52" s="1"/>
  <c r="AO10" i="61"/>
  <c r="AR11" i="58"/>
  <c r="AX11" i="58"/>
  <c r="BC10" i="58"/>
  <c r="BD10" i="58"/>
  <c r="AK11" i="58"/>
  <c r="AI11" i="58"/>
  <c r="AC12" i="58" s="1"/>
  <c r="AE11" i="61"/>
  <c r="AF11" i="61" s="1"/>
  <c r="AG11" i="61" s="1"/>
  <c r="AH11" i="61" s="1"/>
  <c r="AS11" i="60"/>
  <c r="AT11" i="60" s="1"/>
  <c r="AU11" i="60" s="1"/>
  <c r="AV11" i="60" s="1"/>
  <c r="AR12" i="55"/>
  <c r="AX12" i="55"/>
  <c r="BD10" i="55"/>
  <c r="AO10" i="55"/>
  <c r="AD11" i="55"/>
  <c r="AJ11" i="55"/>
  <c r="AR12" i="57"/>
  <c r="AX12" i="57"/>
  <c r="AE11" i="57"/>
  <c r="AF11" i="57" s="1"/>
  <c r="AG11" i="57" s="1"/>
  <c r="AH11" i="57" s="1"/>
  <c r="AE11" i="56"/>
  <c r="AF11" i="56" s="1"/>
  <c r="AG11" i="56" s="1"/>
  <c r="AH11" i="56" s="1"/>
  <c r="AS11" i="56"/>
  <c r="AT11" i="56" s="1"/>
  <c r="AU11" i="56" s="1"/>
  <c r="AV11" i="56" s="1"/>
  <c r="AI11" i="54"/>
  <c r="AC12" i="54" s="1"/>
  <c r="AW11" i="54"/>
  <c r="AQ12" i="54" s="1"/>
  <c r="AY11" i="54"/>
  <c r="BC11" i="54" s="1"/>
  <c r="AK11" i="54"/>
  <c r="AD11" i="64"/>
  <c r="AJ11" i="64"/>
  <c r="AR11" i="64"/>
  <c r="AX11" i="64"/>
  <c r="AR12" i="63"/>
  <c r="AX12" i="63"/>
  <c r="AE11" i="63"/>
  <c r="AF11" i="63" s="1"/>
  <c r="AG11" i="63" s="1"/>
  <c r="AH11" i="63" s="1"/>
  <c r="AY11" i="63"/>
  <c r="BC11" i="63" s="1"/>
  <c r="AS10" i="62"/>
  <c r="AT10" i="62" s="1"/>
  <c r="AU10" i="62" s="1"/>
  <c r="AV10" i="62" s="1"/>
  <c r="AE11" i="62"/>
  <c r="AF11" i="62" s="1"/>
  <c r="AG11" i="62" s="1"/>
  <c r="AH11" i="62" s="1"/>
  <c r="AI11" i="62"/>
  <c r="AC12" i="62" s="1"/>
  <c r="AW12" i="50"/>
  <c r="AY12" i="50"/>
  <c r="BC12" i="50" s="1"/>
  <c r="AE12" i="50"/>
  <c r="AG12" i="50" s="1"/>
  <c r="AH12" i="50" s="1"/>
  <c r="AE11" i="52"/>
  <c r="AF11" i="52" s="1"/>
  <c r="AG11" i="52" s="1"/>
  <c r="AH11" i="52" s="1"/>
  <c r="AY11" i="52"/>
  <c r="BC11" i="52" s="1"/>
  <c r="AY11" i="51"/>
  <c r="BC11" i="51" s="1"/>
  <c r="AK11" i="51"/>
  <c r="AI11" i="51"/>
  <c r="AC12" i="51" s="1"/>
  <c r="AW11" i="51"/>
  <c r="AQ12" i="51" s="1"/>
  <c r="AW11" i="56" l="1"/>
  <c r="AQ12" i="56" s="1"/>
  <c r="U9" i="44"/>
  <c r="AJ10" i="60"/>
  <c r="AD10" i="60"/>
  <c r="AW10" i="62"/>
  <c r="AQ11" i="62" s="1"/>
  <c r="AX11" i="62" s="1"/>
  <c r="BC10" i="61"/>
  <c r="O10" i="44"/>
  <c r="AX12" i="52"/>
  <c r="AI11" i="52"/>
  <c r="AC12" i="52" s="1"/>
  <c r="AJ12" i="52" s="1"/>
  <c r="AB10" i="45"/>
  <c r="BD10" i="61"/>
  <c r="AK11" i="52"/>
  <c r="AO11" i="52" s="1"/>
  <c r="AR11" i="61"/>
  <c r="AY10" i="62"/>
  <c r="BC10" i="62" s="1"/>
  <c r="AY11" i="56"/>
  <c r="BC11" i="56" s="1"/>
  <c r="BD10" i="64"/>
  <c r="AW11" i="60"/>
  <c r="AQ12" i="60" s="1"/>
  <c r="AX12" i="60" s="1"/>
  <c r="AY11" i="60"/>
  <c r="W11" i="45"/>
  <c r="AK11" i="63"/>
  <c r="AI11" i="63"/>
  <c r="AC12" i="63" s="1"/>
  <c r="AO11" i="58"/>
  <c r="AD12" i="58"/>
  <c r="AJ12" i="58"/>
  <c r="AS11" i="58"/>
  <c r="AT11" i="58" s="1"/>
  <c r="AU11" i="58" s="1"/>
  <c r="AV11" i="58" s="1"/>
  <c r="AK11" i="61"/>
  <c r="AI11" i="61"/>
  <c r="AC12" i="61" s="1"/>
  <c r="AS11" i="61"/>
  <c r="AT11" i="61" s="1"/>
  <c r="AU11" i="61" s="1"/>
  <c r="AV11" i="61" s="1"/>
  <c r="AE11" i="55"/>
  <c r="AF11" i="55" s="1"/>
  <c r="AG11" i="55" s="1"/>
  <c r="AH11" i="55" s="1"/>
  <c r="AS12" i="55"/>
  <c r="AT12" i="55" s="1"/>
  <c r="AU12" i="55" s="1"/>
  <c r="AV12" i="55" s="1"/>
  <c r="AK11" i="57"/>
  <c r="Y11" i="45" s="1"/>
  <c r="AI11" i="57"/>
  <c r="AC12" i="57" s="1"/>
  <c r="AS12" i="57"/>
  <c r="AT12" i="57" s="1"/>
  <c r="AU12" i="57" s="1"/>
  <c r="AV12" i="57" s="1"/>
  <c r="AW12" i="57"/>
  <c r="AQ13" i="57" s="1"/>
  <c r="AR12" i="56"/>
  <c r="AX12" i="56"/>
  <c r="AK11" i="56"/>
  <c r="AI11" i="56"/>
  <c r="AC12" i="56" s="1"/>
  <c r="AJ12" i="54"/>
  <c r="AD12" i="54"/>
  <c r="AO11" i="54"/>
  <c r="BD11" i="54"/>
  <c r="AX12" i="54"/>
  <c r="AR12" i="54"/>
  <c r="AS11" i="64"/>
  <c r="AT11" i="64" s="1"/>
  <c r="AU11" i="64" s="1"/>
  <c r="AV11" i="64" s="1"/>
  <c r="AW11" i="64"/>
  <c r="AQ12" i="64" s="1"/>
  <c r="AE11" i="64"/>
  <c r="AF11" i="64" s="1"/>
  <c r="AG11" i="64" s="1"/>
  <c r="AH11" i="64" s="1"/>
  <c r="AO11" i="63"/>
  <c r="BD11" i="63"/>
  <c r="AJ12" i="63"/>
  <c r="AD12" i="63"/>
  <c r="AS12" i="63"/>
  <c r="AT12" i="63" s="1"/>
  <c r="AU12" i="63" s="1"/>
  <c r="AV12" i="63" s="1"/>
  <c r="AJ12" i="62"/>
  <c r="AD12" i="62"/>
  <c r="AK11" i="62"/>
  <c r="AI12" i="50"/>
  <c r="AC13" i="50" s="1"/>
  <c r="AK12" i="50"/>
  <c r="AX13" i="50"/>
  <c r="BD11" i="52"/>
  <c r="AS12" i="52"/>
  <c r="AT12" i="52" s="1"/>
  <c r="AU12" i="52" s="1"/>
  <c r="AV12" i="52" s="1"/>
  <c r="AD12" i="51"/>
  <c r="AJ12" i="51"/>
  <c r="AR12" i="51"/>
  <c r="AX12" i="51"/>
  <c r="AO11" i="51"/>
  <c r="BD11" i="51"/>
  <c r="X11" i="45" l="1"/>
  <c r="AW11" i="58"/>
  <c r="AQ12" i="58" s="1"/>
  <c r="AE10" i="60"/>
  <c r="AF10" i="60" s="1"/>
  <c r="AG10" i="60" s="1"/>
  <c r="AH10" i="60" s="1"/>
  <c r="AK10" i="60"/>
  <c r="BD10" i="62"/>
  <c r="AR11" i="62"/>
  <c r="AS11" i="62" s="1"/>
  <c r="AT11" i="62" s="1"/>
  <c r="AU11" i="62" s="1"/>
  <c r="AV11" i="62" s="1"/>
  <c r="AD12" i="52"/>
  <c r="AE12" i="52" s="1"/>
  <c r="AF12" i="52" s="1"/>
  <c r="AG12" i="52" s="1"/>
  <c r="AH12" i="52" s="1"/>
  <c r="AR12" i="60"/>
  <c r="AW12" i="55"/>
  <c r="AQ13" i="55" s="1"/>
  <c r="BC11" i="60"/>
  <c r="AY12" i="55"/>
  <c r="BC12" i="55" s="1"/>
  <c r="AY12" i="57"/>
  <c r="BC12" i="57" s="1"/>
  <c r="AY11" i="61"/>
  <c r="AI11" i="64"/>
  <c r="AC12" i="64" s="1"/>
  <c r="AK11" i="64"/>
  <c r="AX12" i="58"/>
  <c r="AR12" i="58"/>
  <c r="AY11" i="58"/>
  <c r="AC11" i="45" s="1"/>
  <c r="AE12" i="58"/>
  <c r="AF12" i="58" s="1"/>
  <c r="AG12" i="58" s="1"/>
  <c r="AH12" i="58" s="1"/>
  <c r="AI12" i="58"/>
  <c r="AC13" i="58" s="1"/>
  <c r="AW11" i="61"/>
  <c r="AJ12" i="61"/>
  <c r="AO11" i="61"/>
  <c r="AE13" i="60"/>
  <c r="AF13" i="60" s="1"/>
  <c r="AG13" i="60" s="1"/>
  <c r="AH13" i="60" s="1"/>
  <c r="AX13" i="55"/>
  <c r="AR13" i="55"/>
  <c r="AI11" i="55"/>
  <c r="AC12" i="55" s="1"/>
  <c r="AK11" i="55"/>
  <c r="Z11" i="45" s="1"/>
  <c r="AR13" i="57"/>
  <c r="AX13" i="57"/>
  <c r="AJ12" i="57"/>
  <c r="AD12" i="57"/>
  <c r="BD11" i="57"/>
  <c r="AO11" i="57"/>
  <c r="AD12" i="56"/>
  <c r="AJ12" i="56"/>
  <c r="BD11" i="56"/>
  <c r="AO11" i="56"/>
  <c r="AS12" i="56"/>
  <c r="AT12" i="56" s="1"/>
  <c r="AU12" i="56" s="1"/>
  <c r="AV12" i="56" s="1"/>
  <c r="AS12" i="54"/>
  <c r="AT12" i="54" s="1"/>
  <c r="AU12" i="54" s="1"/>
  <c r="AV12" i="54" s="1"/>
  <c r="AE12" i="54"/>
  <c r="AF12" i="54" s="1"/>
  <c r="AG12" i="54" s="1"/>
  <c r="AH12" i="54" s="1"/>
  <c r="AR12" i="64"/>
  <c r="AX12" i="64"/>
  <c r="AD12" i="64"/>
  <c r="AJ12" i="64"/>
  <c r="AO11" i="64"/>
  <c r="AY11" i="64"/>
  <c r="BC11" i="64" s="1"/>
  <c r="AY12" i="63"/>
  <c r="BC12" i="63" s="1"/>
  <c r="AE12" i="63"/>
  <c r="AF12" i="63" s="1"/>
  <c r="AG12" i="63" s="1"/>
  <c r="AH12" i="63" s="1"/>
  <c r="AW12" i="63"/>
  <c r="AQ13" i="63" s="1"/>
  <c r="AO11" i="62"/>
  <c r="AE12" i="62"/>
  <c r="AF12" i="62" s="1"/>
  <c r="AG12" i="62" s="1"/>
  <c r="AH12" i="62" s="1"/>
  <c r="AO12" i="50"/>
  <c r="BD12" i="50"/>
  <c r="AS13" i="50"/>
  <c r="AU13" i="50" s="1"/>
  <c r="AV13" i="50" s="1"/>
  <c r="AJ13" i="50"/>
  <c r="AW12" i="52"/>
  <c r="AQ13" i="52" s="1"/>
  <c r="AY12" i="52"/>
  <c r="BC12" i="52" s="1"/>
  <c r="AS12" i="51"/>
  <c r="AT12" i="51" s="1"/>
  <c r="AU12" i="51" s="1"/>
  <c r="AV12" i="51" s="1"/>
  <c r="AW12" i="51"/>
  <c r="AQ13" i="51" s="1"/>
  <c r="AE12" i="51"/>
  <c r="AF12" i="51" s="1"/>
  <c r="AG12" i="51" s="1"/>
  <c r="AH12" i="51" s="1"/>
  <c r="AI10" i="60" l="1"/>
  <c r="AC11" i="60" s="1"/>
  <c r="AJ11" i="60" s="1"/>
  <c r="AS12" i="60"/>
  <c r="AT12" i="60" s="1"/>
  <c r="AU12" i="60" s="1"/>
  <c r="AV12" i="60" s="1"/>
  <c r="AO10" i="60"/>
  <c r="AA10" i="45"/>
  <c r="BD10" i="60"/>
  <c r="N10" i="44"/>
  <c r="AD11" i="60"/>
  <c r="AI13" i="60"/>
  <c r="AC14" i="60" s="1"/>
  <c r="AJ14" i="60" s="1"/>
  <c r="BC11" i="61"/>
  <c r="O11" i="44"/>
  <c r="AB11" i="45"/>
  <c r="BD11" i="61"/>
  <c r="AK12" i="58"/>
  <c r="AK12" i="51"/>
  <c r="AO12" i="51" s="1"/>
  <c r="AI12" i="51"/>
  <c r="AK12" i="54"/>
  <c r="AO12" i="58"/>
  <c r="AJ13" i="58"/>
  <c r="AD13" i="58"/>
  <c r="BC11" i="58"/>
  <c r="BD11" i="58"/>
  <c r="AS12" i="58"/>
  <c r="AT12" i="58" s="1"/>
  <c r="AU12" i="58" s="1"/>
  <c r="AV12" i="58" s="1"/>
  <c r="AE12" i="61"/>
  <c r="AF12" i="61" s="1"/>
  <c r="AG12" i="61" s="1"/>
  <c r="AH12" i="61" s="1"/>
  <c r="AK12" i="61" s="1"/>
  <c r="AX12" i="61"/>
  <c r="AW12" i="60"/>
  <c r="AK13" i="60"/>
  <c r="AD12" i="55"/>
  <c r="AJ12" i="55"/>
  <c r="AS13" i="55"/>
  <c r="AT13" i="55" s="1"/>
  <c r="AU13" i="55" s="1"/>
  <c r="AV13" i="55" s="1"/>
  <c r="AO11" i="55"/>
  <c r="BD11" i="55"/>
  <c r="AE12" i="57"/>
  <c r="AF12" i="57" s="1"/>
  <c r="AG12" i="57" s="1"/>
  <c r="AH12" i="57" s="1"/>
  <c r="AS13" i="57"/>
  <c r="AT13" i="57" s="1"/>
  <c r="AU13" i="57" s="1"/>
  <c r="AV13" i="57" s="1"/>
  <c r="AW13" i="57"/>
  <c r="AQ14" i="57" s="1"/>
  <c r="AW12" i="56"/>
  <c r="AQ13" i="56" s="1"/>
  <c r="AY12" i="56"/>
  <c r="BC12" i="56" s="1"/>
  <c r="AE12" i="56"/>
  <c r="AF12" i="56" s="1"/>
  <c r="AG12" i="56" s="1"/>
  <c r="AH12" i="56" s="1"/>
  <c r="AI12" i="56"/>
  <c r="AC13" i="56" s="1"/>
  <c r="AI12" i="54"/>
  <c r="AC13" i="54" s="1"/>
  <c r="AY12" i="54"/>
  <c r="BC12" i="54" s="1"/>
  <c r="AW12" i="54"/>
  <c r="AQ13" i="54" s="1"/>
  <c r="BD11" i="64"/>
  <c r="AE12" i="64"/>
  <c r="AF12" i="64" s="1"/>
  <c r="AG12" i="64" s="1"/>
  <c r="AH12" i="64" s="1"/>
  <c r="AS12" i="64"/>
  <c r="AT12" i="64" s="1"/>
  <c r="AU12" i="64" s="1"/>
  <c r="AV12" i="64" s="1"/>
  <c r="AW12" i="64"/>
  <c r="AQ13" i="64" s="1"/>
  <c r="AR13" i="63"/>
  <c r="AX13" i="63"/>
  <c r="AK12" i="63"/>
  <c r="AI12" i="63"/>
  <c r="AI12" i="62"/>
  <c r="AY11" i="62"/>
  <c r="AW11" i="62"/>
  <c r="AQ12" i="62" s="1"/>
  <c r="AK12" i="62"/>
  <c r="AY13" i="50"/>
  <c r="BC13" i="50" s="1"/>
  <c r="AW13" i="50"/>
  <c r="AE13" i="50"/>
  <c r="AG13" i="50" s="1"/>
  <c r="AH13" i="50" s="1"/>
  <c r="AK12" i="52"/>
  <c r="AI12" i="52"/>
  <c r="AC13" i="52" s="1"/>
  <c r="AR13" i="52"/>
  <c r="AX13" i="52"/>
  <c r="AX13" i="51"/>
  <c r="AR13" i="51"/>
  <c r="AY12" i="51"/>
  <c r="BC12" i="51" s="1"/>
  <c r="AK12" i="64" l="1"/>
  <c r="AI12" i="57"/>
  <c r="AC13" i="57" s="1"/>
  <c r="AY12" i="60"/>
  <c r="BC12" i="60" s="1"/>
  <c r="U10" i="44"/>
  <c r="AE11" i="60"/>
  <c r="AF11" i="60" s="1"/>
  <c r="AG11" i="60" s="1"/>
  <c r="AH11" i="60" s="1"/>
  <c r="AK11" i="60"/>
  <c r="AC13" i="63"/>
  <c r="AC13" i="62"/>
  <c r="AC13" i="51"/>
  <c r="AD14" i="60"/>
  <c r="AE14" i="60" s="1"/>
  <c r="AF14" i="60" s="1"/>
  <c r="W12" i="45"/>
  <c r="AY12" i="58"/>
  <c r="BC12" i="58" s="1"/>
  <c r="AO12" i="54"/>
  <c r="AK12" i="57"/>
  <c r="Y12" i="45" s="1"/>
  <c r="AI12" i="61"/>
  <c r="AC13" i="61" s="1"/>
  <c r="AE13" i="58"/>
  <c r="AF13" i="58" s="1"/>
  <c r="AG13" i="58" s="1"/>
  <c r="AH13" i="58" s="1"/>
  <c r="AW12" i="58"/>
  <c r="AQ13" i="58" s="1"/>
  <c r="AO12" i="61"/>
  <c r="AS12" i="61"/>
  <c r="AT12" i="61" s="1"/>
  <c r="AU12" i="61" s="1"/>
  <c r="AV12" i="61" s="1"/>
  <c r="AO13" i="60"/>
  <c r="AX13" i="60"/>
  <c r="AY13" i="55"/>
  <c r="BC13" i="55" s="1"/>
  <c r="AW13" i="55"/>
  <c r="AQ14" i="55" s="1"/>
  <c r="AE12" i="55"/>
  <c r="AF12" i="55" s="1"/>
  <c r="AG12" i="55" s="1"/>
  <c r="AH12" i="55" s="1"/>
  <c r="AK12" i="55"/>
  <c r="Z12" i="45" s="1"/>
  <c r="AD13" i="57"/>
  <c r="AJ13" i="57"/>
  <c r="AR14" i="57"/>
  <c r="AX14" i="57"/>
  <c r="AY13" i="57"/>
  <c r="BC13" i="57" s="1"/>
  <c r="BD12" i="57"/>
  <c r="AD13" i="56"/>
  <c r="AJ13" i="56"/>
  <c r="AK12" i="56"/>
  <c r="X12" i="45" s="1"/>
  <c r="AX13" i="56"/>
  <c r="AR13" i="56"/>
  <c r="AX13" i="54"/>
  <c r="AR13" i="54"/>
  <c r="AD13" i="54"/>
  <c r="AJ13" i="54"/>
  <c r="BD12" i="54"/>
  <c r="AO12" i="64"/>
  <c r="AI12" i="64"/>
  <c r="AC13" i="64" s="1"/>
  <c r="AR13" i="64"/>
  <c r="AX13" i="64"/>
  <c r="AY12" i="64"/>
  <c r="BC12" i="64" s="1"/>
  <c r="AO12" i="63"/>
  <c r="BD12" i="63"/>
  <c r="AD13" i="63"/>
  <c r="AJ13" i="63"/>
  <c r="AS13" i="63"/>
  <c r="AT13" i="63" s="1"/>
  <c r="AU13" i="63" s="1"/>
  <c r="AV13" i="63" s="1"/>
  <c r="AW13" i="63"/>
  <c r="AQ14" i="63" s="1"/>
  <c r="AO12" i="62"/>
  <c r="AX12" i="62"/>
  <c r="AR12" i="62"/>
  <c r="BC11" i="62"/>
  <c r="BD11" i="62"/>
  <c r="AD13" i="62"/>
  <c r="AJ13" i="62"/>
  <c r="AX14" i="50"/>
  <c r="AI13" i="50"/>
  <c r="AK13" i="50"/>
  <c r="AS13" i="52"/>
  <c r="AT13" i="52" s="1"/>
  <c r="AU13" i="52" s="1"/>
  <c r="AV13" i="52" s="1"/>
  <c r="AD13" i="52"/>
  <c r="AJ13" i="52"/>
  <c r="BD12" i="52"/>
  <c r="AO12" i="52"/>
  <c r="BD12" i="51"/>
  <c r="AS13" i="51"/>
  <c r="AT13" i="51" s="1"/>
  <c r="AU13" i="51" s="1"/>
  <c r="AV13" i="51" s="1"/>
  <c r="AC12" i="45" l="1"/>
  <c r="AI11" i="60"/>
  <c r="AC12" i="60" s="1"/>
  <c r="AO12" i="57"/>
  <c r="AI12" i="55"/>
  <c r="AC13" i="55" s="1"/>
  <c r="AO11" i="60"/>
  <c r="N11" i="44"/>
  <c r="AA11" i="45"/>
  <c r="BD11" i="60"/>
  <c r="AJ12" i="60"/>
  <c r="AD12" i="60"/>
  <c r="AJ13" i="51"/>
  <c r="AD13" i="51"/>
  <c r="AE13" i="51" s="1"/>
  <c r="AF13" i="51" s="1"/>
  <c r="AG13" i="51" s="1"/>
  <c r="AH13" i="51" s="1"/>
  <c r="AG14" i="60"/>
  <c r="AH14" i="60" s="1"/>
  <c r="AK14" i="60" s="1"/>
  <c r="AO14" i="60" s="1"/>
  <c r="AY12" i="61"/>
  <c r="AJ13" i="61"/>
  <c r="AW13" i="52"/>
  <c r="AQ14" i="52" s="1"/>
  <c r="AR14" i="52" s="1"/>
  <c r="AW12" i="61"/>
  <c r="AX13" i="61" s="1"/>
  <c r="BD12" i="58"/>
  <c r="AX13" i="58"/>
  <c r="AR13" i="58"/>
  <c r="AK13" i="58"/>
  <c r="AI13" i="58"/>
  <c r="AC14" i="58" s="1"/>
  <c r="AE13" i="61"/>
  <c r="AF13" i="61" s="1"/>
  <c r="AG13" i="61" s="1"/>
  <c r="AH13" i="61" s="1"/>
  <c r="AS13" i="60"/>
  <c r="AT13" i="60" s="1"/>
  <c r="AU13" i="60" s="1"/>
  <c r="AV13" i="60" s="1"/>
  <c r="AD13" i="55"/>
  <c r="AJ13" i="55"/>
  <c r="BD12" i="55"/>
  <c r="AO12" i="55"/>
  <c r="AR14" i="55"/>
  <c r="AX14" i="55"/>
  <c r="AS14" i="57"/>
  <c r="AT14" i="57" s="1"/>
  <c r="AU14" i="57" s="1"/>
  <c r="AV14" i="57" s="1"/>
  <c r="AE13" i="57"/>
  <c r="AF13" i="57" s="1"/>
  <c r="AG13" i="57" s="1"/>
  <c r="AH13" i="57" s="1"/>
  <c r="AS13" i="56"/>
  <c r="AT13" i="56" s="1"/>
  <c r="AU13" i="56" s="1"/>
  <c r="AV13" i="56" s="1"/>
  <c r="AO12" i="56"/>
  <c r="BD12" i="56"/>
  <c r="AE13" i="56"/>
  <c r="AF13" i="56" s="1"/>
  <c r="AG13" i="56" s="1"/>
  <c r="AH13" i="56" s="1"/>
  <c r="AE13" i="54"/>
  <c r="AF13" i="54" s="1"/>
  <c r="AG13" i="54" s="1"/>
  <c r="AH13" i="54" s="1"/>
  <c r="AS13" i="54"/>
  <c r="AT13" i="54" s="1"/>
  <c r="AU13" i="54" s="1"/>
  <c r="AV13" i="54" s="1"/>
  <c r="AD13" i="64"/>
  <c r="AJ13" i="64"/>
  <c r="AS13" i="64"/>
  <c r="AT13" i="64" s="1"/>
  <c r="AU13" i="64" s="1"/>
  <c r="AV13" i="64" s="1"/>
  <c r="AW13" i="64"/>
  <c r="AQ14" i="64" s="1"/>
  <c r="BD12" i="64"/>
  <c r="AE13" i="63"/>
  <c r="AF13" i="63" s="1"/>
  <c r="AG13" i="63" s="1"/>
  <c r="AH13" i="63" s="1"/>
  <c r="AK13" i="63"/>
  <c r="AX14" i="63"/>
  <c r="AR14" i="63"/>
  <c r="AY13" i="63"/>
  <c r="BC13" i="63" s="1"/>
  <c r="AS12" i="62"/>
  <c r="AT12" i="62" s="1"/>
  <c r="AU12" i="62" s="1"/>
  <c r="AV12" i="62" s="1"/>
  <c r="AE13" i="62"/>
  <c r="AF13" i="62" s="1"/>
  <c r="AG13" i="62" s="1"/>
  <c r="AH13" i="62" s="1"/>
  <c r="AS14" i="50"/>
  <c r="AU14" i="50" s="1"/>
  <c r="AV14" i="50" s="1"/>
  <c r="AO13" i="50"/>
  <c r="BD13" i="50"/>
  <c r="AJ14" i="50"/>
  <c r="AE13" i="52"/>
  <c r="AF13" i="52" s="1"/>
  <c r="AG13" i="52" s="1"/>
  <c r="AH13" i="52" s="1"/>
  <c r="AY13" i="52"/>
  <c r="BC13" i="52" s="1"/>
  <c r="AK13" i="51"/>
  <c r="AW13" i="51"/>
  <c r="AQ14" i="51" s="1"/>
  <c r="AI13" i="51"/>
  <c r="AY13" i="51"/>
  <c r="BC13" i="51" s="1"/>
  <c r="AI13" i="63" l="1"/>
  <c r="AI13" i="57"/>
  <c r="AC14" i="57" s="1"/>
  <c r="AK13" i="57"/>
  <c r="Y13" i="45" s="1"/>
  <c r="AE12" i="60"/>
  <c r="AF12" i="60" s="1"/>
  <c r="AG12" i="60" s="1"/>
  <c r="AH12" i="60" s="1"/>
  <c r="AK12" i="60"/>
  <c r="U11" i="44"/>
  <c r="AC14" i="63"/>
  <c r="AC14" i="51"/>
  <c r="AI14" i="60"/>
  <c r="AC15" i="60" s="1"/>
  <c r="BC12" i="61"/>
  <c r="O12" i="44"/>
  <c r="AX14" i="52"/>
  <c r="BD12" i="61"/>
  <c r="AB12" i="45"/>
  <c r="AI13" i="52"/>
  <c r="AC14" i="52" s="1"/>
  <c r="AJ14" i="52" s="1"/>
  <c r="AK13" i="52"/>
  <c r="AO13" i="52" s="1"/>
  <c r="AS13" i="61"/>
  <c r="AT13" i="61" s="1"/>
  <c r="AU13" i="61" s="1"/>
  <c r="AV13" i="61" s="1"/>
  <c r="AW14" i="50"/>
  <c r="AX15" i="50" s="1"/>
  <c r="AW14" i="57"/>
  <c r="AQ15" i="57" s="1"/>
  <c r="AW13" i="56"/>
  <c r="AQ14" i="56" s="1"/>
  <c r="AY14" i="50"/>
  <c r="BC14" i="50" s="1"/>
  <c r="AO13" i="58"/>
  <c r="AS13" i="58"/>
  <c r="AT13" i="58" s="1"/>
  <c r="AU13" i="58" s="1"/>
  <c r="AV13" i="58" s="1"/>
  <c r="AD14" i="58"/>
  <c r="AJ14" i="58"/>
  <c r="AI13" i="61"/>
  <c r="AK13" i="61"/>
  <c r="AW13" i="60"/>
  <c r="AQ14" i="60" s="1"/>
  <c r="AY13" i="60"/>
  <c r="AA13" i="45" s="1"/>
  <c r="AS14" i="55"/>
  <c r="AT14" i="55" s="1"/>
  <c r="AU14" i="55" s="1"/>
  <c r="AV14" i="55" s="1"/>
  <c r="AE13" i="55"/>
  <c r="AF13" i="55" s="1"/>
  <c r="AG13" i="55" s="1"/>
  <c r="AH13" i="55" s="1"/>
  <c r="AJ14" i="57"/>
  <c r="AD14" i="57"/>
  <c r="BD13" i="57"/>
  <c r="AO13" i="57"/>
  <c r="AR15" i="57"/>
  <c r="AX15" i="57"/>
  <c r="AY14" i="57"/>
  <c r="BC14" i="57" s="1"/>
  <c r="AI13" i="56"/>
  <c r="AC14" i="56" s="1"/>
  <c r="AK13" i="56"/>
  <c r="AX14" i="56"/>
  <c r="AR14" i="56"/>
  <c r="AY13" i="56"/>
  <c r="BC13" i="56" s="1"/>
  <c r="AW13" i="54"/>
  <c r="AQ14" i="54" s="1"/>
  <c r="AI13" i="54"/>
  <c r="AC14" i="54" s="1"/>
  <c r="AY13" i="54"/>
  <c r="BC13" i="54" s="1"/>
  <c r="AK13" i="54"/>
  <c r="AX14" i="64"/>
  <c r="AR14" i="64"/>
  <c r="AY13" i="64"/>
  <c r="BC13" i="64" s="1"/>
  <c r="AE13" i="64"/>
  <c r="AF13" i="64" s="1"/>
  <c r="AG13" i="64" s="1"/>
  <c r="AH13" i="64" s="1"/>
  <c r="AI13" i="64"/>
  <c r="AC14" i="64" s="1"/>
  <c r="AO13" i="63"/>
  <c r="BD13" i="63"/>
  <c r="AS14" i="63"/>
  <c r="AT14" i="63" s="1"/>
  <c r="AU14" i="63" s="1"/>
  <c r="AV14" i="63" s="1"/>
  <c r="AJ14" i="63"/>
  <c r="AD14" i="63"/>
  <c r="AK13" i="62"/>
  <c r="AW12" i="62"/>
  <c r="AQ13" i="62" s="1"/>
  <c r="AI13" i="62"/>
  <c r="AY12" i="62"/>
  <c r="AE14" i="50"/>
  <c r="AG14" i="50" s="1"/>
  <c r="AH14" i="50" s="1"/>
  <c r="AS14" i="52"/>
  <c r="AT14" i="52" s="1"/>
  <c r="AU14" i="52" s="1"/>
  <c r="AV14" i="52" s="1"/>
  <c r="AO13" i="51"/>
  <c r="BD13" i="51"/>
  <c r="AD14" i="51"/>
  <c r="AJ14" i="51"/>
  <c r="AR14" i="51"/>
  <c r="AX14" i="51"/>
  <c r="AK13" i="64" l="1"/>
  <c r="W13" i="45"/>
  <c r="AI12" i="60"/>
  <c r="AO12" i="60"/>
  <c r="BD12" i="60"/>
  <c r="AA12" i="45"/>
  <c r="N12" i="44"/>
  <c r="AJ13" i="60"/>
  <c r="AC14" i="62"/>
  <c r="AD15" i="60"/>
  <c r="AE15" i="60" s="1"/>
  <c r="AF15" i="60" s="1"/>
  <c r="AG15" i="60" s="1"/>
  <c r="AH15" i="60" s="1"/>
  <c r="AJ15" i="60"/>
  <c r="BD13" i="52"/>
  <c r="AD14" i="52"/>
  <c r="AE14" i="52" s="1"/>
  <c r="AF14" i="52" s="1"/>
  <c r="AG14" i="52" s="1"/>
  <c r="AH14" i="52" s="1"/>
  <c r="AS15" i="50"/>
  <c r="AU15" i="50" s="1"/>
  <c r="AV15" i="50" s="1"/>
  <c r="X13" i="45"/>
  <c r="AY13" i="61"/>
  <c r="BD13" i="61" s="1"/>
  <c r="AW14" i="55"/>
  <c r="AQ15" i="55" s="1"/>
  <c r="AY14" i="55"/>
  <c r="BC14" i="55" s="1"/>
  <c r="AI13" i="55"/>
  <c r="AC14" i="55" s="1"/>
  <c r="AE14" i="58"/>
  <c r="AF14" i="58" s="1"/>
  <c r="AG14" i="58" s="1"/>
  <c r="AH14" i="58" s="1"/>
  <c r="AY13" i="58"/>
  <c r="AC13" i="45" s="1"/>
  <c r="AW13" i="58"/>
  <c r="AQ14" i="58" s="1"/>
  <c r="AW13" i="61"/>
  <c r="AO13" i="61"/>
  <c r="AJ14" i="61"/>
  <c r="BC13" i="60"/>
  <c r="BD13" i="60"/>
  <c r="AR14" i="60"/>
  <c r="AX14" i="60"/>
  <c r="AX15" i="55"/>
  <c r="AR15" i="55"/>
  <c r="AD14" i="55"/>
  <c r="AJ14" i="55"/>
  <c r="AK13" i="55"/>
  <c r="Z13" i="45" s="1"/>
  <c r="AS15" i="57"/>
  <c r="AT15" i="57" s="1"/>
  <c r="AU15" i="57" s="1"/>
  <c r="AV15" i="57" s="1"/>
  <c r="AE14" i="57"/>
  <c r="AF14" i="57" s="1"/>
  <c r="AG14" i="57" s="1"/>
  <c r="AH14" i="57" s="1"/>
  <c r="AS14" i="56"/>
  <c r="AT14" i="56" s="1"/>
  <c r="AU14" i="56" s="1"/>
  <c r="AV14" i="56" s="1"/>
  <c r="AW14" i="56"/>
  <c r="AQ15" i="56" s="1"/>
  <c r="AO13" i="56"/>
  <c r="BD13" i="56"/>
  <c r="AJ14" i="56"/>
  <c r="AD14" i="56"/>
  <c r="AO13" i="54"/>
  <c r="BD13" i="54"/>
  <c r="AJ14" i="54"/>
  <c r="AD14" i="54"/>
  <c r="AR14" i="54"/>
  <c r="AX14" i="54"/>
  <c r="AD14" i="64"/>
  <c r="AJ14" i="64"/>
  <c r="AS14" i="64"/>
  <c r="AT14" i="64" s="1"/>
  <c r="AU14" i="64" s="1"/>
  <c r="AV14" i="64" s="1"/>
  <c r="BD13" i="64"/>
  <c r="AO13" i="64"/>
  <c r="AW14" i="63"/>
  <c r="AQ15" i="63" s="1"/>
  <c r="AE14" i="63"/>
  <c r="AF14" i="63" s="1"/>
  <c r="AG14" i="63" s="1"/>
  <c r="AH14" i="63" s="1"/>
  <c r="AY14" i="63"/>
  <c r="BC14" i="63" s="1"/>
  <c r="BC12" i="62"/>
  <c r="BD12" i="62"/>
  <c r="AJ14" i="62"/>
  <c r="AD14" i="62"/>
  <c r="AX13" i="62"/>
  <c r="AR13" i="62"/>
  <c r="AO13" i="62"/>
  <c r="AK14" i="50"/>
  <c r="AI14" i="50"/>
  <c r="AC15" i="50" s="1"/>
  <c r="AY14" i="52"/>
  <c r="BC14" i="52" s="1"/>
  <c r="AW14" i="52"/>
  <c r="AQ15" i="52" s="1"/>
  <c r="AE14" i="51"/>
  <c r="AF14" i="51" s="1"/>
  <c r="AG14" i="51" s="1"/>
  <c r="AH14" i="51" s="1"/>
  <c r="AS14" i="51"/>
  <c r="AT14" i="51" s="1"/>
  <c r="AU14" i="51" s="1"/>
  <c r="AV14" i="51" s="1"/>
  <c r="AW14" i="51"/>
  <c r="AQ15" i="51" s="1"/>
  <c r="AK14" i="58" l="1"/>
  <c r="AI14" i="58"/>
  <c r="AC15" i="58" s="1"/>
  <c r="N13" i="44"/>
  <c r="U12" i="44"/>
  <c r="AI15" i="60"/>
  <c r="AC16" i="60" s="1"/>
  <c r="AJ16" i="60" s="1"/>
  <c r="AK15" i="60"/>
  <c r="AO15" i="60" s="1"/>
  <c r="AB13" i="45"/>
  <c r="BC13" i="61"/>
  <c r="O13" i="44"/>
  <c r="U13" i="44" s="1"/>
  <c r="AY14" i="56"/>
  <c r="BC14" i="56" s="1"/>
  <c r="AW15" i="57"/>
  <c r="AQ16" i="57" s="1"/>
  <c r="AK14" i="57"/>
  <c r="Y14" i="45" s="1"/>
  <c r="AI14" i="57"/>
  <c r="AC15" i="57" s="1"/>
  <c r="AX14" i="58"/>
  <c r="AR14" i="58"/>
  <c r="AO14" i="58"/>
  <c r="BC13" i="58"/>
  <c r="BD13" i="58"/>
  <c r="AD15" i="58"/>
  <c r="AJ15" i="58"/>
  <c r="AE14" i="61"/>
  <c r="AF14" i="61" s="1"/>
  <c r="AG14" i="61" s="1"/>
  <c r="AH14" i="61" s="1"/>
  <c r="AX14" i="61"/>
  <c r="AS14" i="60"/>
  <c r="AT14" i="60" s="1"/>
  <c r="AU14" i="60" s="1"/>
  <c r="AV14" i="60" s="1"/>
  <c r="AO13" i="55"/>
  <c r="BD13" i="55"/>
  <c r="AE14" i="55"/>
  <c r="AF14" i="55" s="1"/>
  <c r="AG14" i="55" s="1"/>
  <c r="AH14" i="55" s="1"/>
  <c r="AK14" i="55"/>
  <c r="Z14" i="45" s="1"/>
  <c r="AS15" i="55"/>
  <c r="AT15" i="55" s="1"/>
  <c r="AU15" i="55" s="1"/>
  <c r="AV15" i="55" s="1"/>
  <c r="AO14" i="57"/>
  <c r="BD14" i="57"/>
  <c r="AX16" i="57"/>
  <c r="AR16" i="57"/>
  <c r="AD15" i="57"/>
  <c r="AJ15" i="57"/>
  <c r="AY15" i="57"/>
  <c r="BC15" i="57" s="1"/>
  <c r="AE14" i="56"/>
  <c r="AF14" i="56" s="1"/>
  <c r="AG14" i="56" s="1"/>
  <c r="AH14" i="56" s="1"/>
  <c r="AX15" i="56"/>
  <c r="AR15" i="56"/>
  <c r="AS14" i="54"/>
  <c r="AT14" i="54" s="1"/>
  <c r="AU14" i="54" s="1"/>
  <c r="AV14" i="54" s="1"/>
  <c r="AE14" i="54"/>
  <c r="AF14" i="54" s="1"/>
  <c r="AG14" i="54" s="1"/>
  <c r="AH14" i="54" s="1"/>
  <c r="AW14" i="64"/>
  <c r="AQ15" i="64" s="1"/>
  <c r="AY14" i="64"/>
  <c r="BC14" i="64" s="1"/>
  <c r="AE14" i="64"/>
  <c r="AF14" i="64" s="1"/>
  <c r="AG14" i="64" s="1"/>
  <c r="AH14" i="64" s="1"/>
  <c r="AK14" i="63"/>
  <c r="AI14" i="63"/>
  <c r="AC15" i="63" s="1"/>
  <c r="AR15" i="63"/>
  <c r="AX15" i="63"/>
  <c r="AS13" i="62"/>
  <c r="AT13" i="62" s="1"/>
  <c r="AU13" i="62" s="1"/>
  <c r="AV13" i="62" s="1"/>
  <c r="AE14" i="62"/>
  <c r="AF14" i="62" s="1"/>
  <c r="AG14" i="62" s="1"/>
  <c r="AH14" i="62" s="1"/>
  <c r="AO14" i="50"/>
  <c r="BD14" i="50"/>
  <c r="AJ15" i="50"/>
  <c r="AY15" i="50"/>
  <c r="BC15" i="50" s="1"/>
  <c r="AW15" i="50"/>
  <c r="AI14" i="52"/>
  <c r="AC15" i="52" s="1"/>
  <c r="AK14" i="52"/>
  <c r="AR15" i="52"/>
  <c r="AX15" i="52"/>
  <c r="AK14" i="51"/>
  <c r="AR15" i="51"/>
  <c r="AX15" i="51"/>
  <c r="AY14" i="51"/>
  <c r="BC14" i="51" s="1"/>
  <c r="AI14" i="51"/>
  <c r="AC15" i="51" s="1"/>
  <c r="AI14" i="56" l="1"/>
  <c r="AC15" i="56" s="1"/>
  <c r="AY14" i="60"/>
  <c r="AA14" i="45" s="1"/>
  <c r="AD16" i="60"/>
  <c r="AE16" i="60" s="1"/>
  <c r="AF16" i="60" s="1"/>
  <c r="AG16" i="60" s="1"/>
  <c r="AH16" i="60" s="1"/>
  <c r="AI16" i="60" s="1"/>
  <c r="AC17" i="60" s="1"/>
  <c r="AK14" i="61"/>
  <c r="AI14" i="61"/>
  <c r="AC15" i="61" s="1"/>
  <c r="AS14" i="58"/>
  <c r="AT14" i="58" s="1"/>
  <c r="AU14" i="58" s="1"/>
  <c r="AV14" i="58" s="1"/>
  <c r="AW14" i="58"/>
  <c r="AQ15" i="58" s="1"/>
  <c r="AE15" i="58"/>
  <c r="AF15" i="58" s="1"/>
  <c r="AG15" i="58" s="1"/>
  <c r="AH15" i="58" s="1"/>
  <c r="AK15" i="58"/>
  <c r="AS14" i="61"/>
  <c r="AT14" i="61" s="1"/>
  <c r="AU14" i="61" s="1"/>
  <c r="AV14" i="61" s="1"/>
  <c r="AW14" i="60"/>
  <c r="AQ15" i="60" s="1"/>
  <c r="BC14" i="60"/>
  <c r="BD14" i="60"/>
  <c r="BD14" i="55"/>
  <c r="AO14" i="55"/>
  <c r="AI14" i="55"/>
  <c r="AC15" i="55" s="1"/>
  <c r="AY15" i="55"/>
  <c r="BC15" i="55" s="1"/>
  <c r="AW15" i="55"/>
  <c r="AQ16" i="55" s="1"/>
  <c r="AE15" i="57"/>
  <c r="AF15" i="57" s="1"/>
  <c r="AG15" i="57" s="1"/>
  <c r="AH15" i="57" s="1"/>
  <c r="AS16" i="57"/>
  <c r="AT16" i="57" s="1"/>
  <c r="AU16" i="57" s="1"/>
  <c r="AV16" i="57" s="1"/>
  <c r="AS15" i="56"/>
  <c r="AT15" i="56" s="1"/>
  <c r="AU15" i="56" s="1"/>
  <c r="AV15" i="56" s="1"/>
  <c r="AD15" i="56"/>
  <c r="AJ15" i="56"/>
  <c r="AK14" i="56"/>
  <c r="X14" i="45" s="1"/>
  <c r="AK14" i="54"/>
  <c r="AW14" i="54"/>
  <c r="AQ15" i="54" s="1"/>
  <c r="AI14" i="54"/>
  <c r="AC15" i="54" s="1"/>
  <c r="AY14" i="54"/>
  <c r="BC14" i="54" s="1"/>
  <c r="AK14" i="64"/>
  <c r="AI14" i="64"/>
  <c r="AC15" i="64" s="1"/>
  <c r="AX15" i="64"/>
  <c r="AR15" i="64"/>
  <c r="AS15" i="63"/>
  <c r="AT15" i="63" s="1"/>
  <c r="AU15" i="63" s="1"/>
  <c r="AV15" i="63" s="1"/>
  <c r="AD15" i="63"/>
  <c r="AJ15" i="63"/>
  <c r="AO14" i="63"/>
  <c r="BD14" i="63"/>
  <c r="AI14" i="62"/>
  <c r="AC15" i="62" s="1"/>
  <c r="AY13" i="62"/>
  <c r="AK14" i="62"/>
  <c r="AW13" i="62"/>
  <c r="AQ14" i="62" s="1"/>
  <c r="AE15" i="50"/>
  <c r="AG15" i="50" s="1"/>
  <c r="AH15" i="50" s="1"/>
  <c r="AX16" i="50"/>
  <c r="AO14" i="52"/>
  <c r="BD14" i="52"/>
  <c r="AS15" i="52"/>
  <c r="AT15" i="52" s="1"/>
  <c r="AU15" i="52" s="1"/>
  <c r="AV15" i="52" s="1"/>
  <c r="AD15" i="52"/>
  <c r="AJ15" i="52"/>
  <c r="AJ15" i="51"/>
  <c r="AD15" i="51"/>
  <c r="AS15" i="51"/>
  <c r="AT15" i="51" s="1"/>
  <c r="AU15" i="51" s="1"/>
  <c r="AV15" i="51" s="1"/>
  <c r="BD14" i="51"/>
  <c r="AO14" i="51"/>
  <c r="AI15" i="57" l="1"/>
  <c r="AC16" i="57" s="1"/>
  <c r="N14" i="44"/>
  <c r="AY14" i="61"/>
  <c r="AB14" i="45" s="1"/>
  <c r="AO14" i="61"/>
  <c r="AJ15" i="61"/>
  <c r="AW15" i="52"/>
  <c r="AQ16" i="52" s="1"/>
  <c r="AX16" i="52" s="1"/>
  <c r="AW15" i="63"/>
  <c r="AQ16" i="63" s="1"/>
  <c r="AR16" i="63" s="1"/>
  <c r="W14" i="45"/>
  <c r="AY15" i="56"/>
  <c r="BC15" i="56" s="1"/>
  <c r="AW15" i="56"/>
  <c r="AQ16" i="56" s="1"/>
  <c r="AW14" i="61"/>
  <c r="AI15" i="50"/>
  <c r="AC16" i="50" s="1"/>
  <c r="AK16" i="60"/>
  <c r="AK15" i="50"/>
  <c r="AO15" i="50" s="1"/>
  <c r="AR15" i="58"/>
  <c r="AX15" i="58"/>
  <c r="AO15" i="58"/>
  <c r="AI15" i="58"/>
  <c r="AC16" i="58" s="1"/>
  <c r="AY14" i="58"/>
  <c r="AC14" i="45" s="1"/>
  <c r="AE15" i="61"/>
  <c r="AF15" i="61" s="1"/>
  <c r="AG15" i="61" s="1"/>
  <c r="AH15" i="61" s="1"/>
  <c r="AJ17" i="60"/>
  <c r="AD17" i="60"/>
  <c r="AO16" i="60"/>
  <c r="AX15" i="60"/>
  <c r="AR15" i="60"/>
  <c r="AX16" i="55"/>
  <c r="AR16" i="55"/>
  <c r="AD15" i="55"/>
  <c r="AJ15" i="55"/>
  <c r="AJ16" i="57"/>
  <c r="AD16" i="57"/>
  <c r="AY16" i="57"/>
  <c r="BC16" i="57" s="1"/>
  <c r="AW16" i="57"/>
  <c r="AQ17" i="57" s="1"/>
  <c r="AK15" i="57"/>
  <c r="Y15" i="45" s="1"/>
  <c r="AE15" i="56"/>
  <c r="AF15" i="56" s="1"/>
  <c r="AG15" i="56" s="1"/>
  <c r="AH15" i="56" s="1"/>
  <c r="AO14" i="56"/>
  <c r="BD14" i="56"/>
  <c r="AR16" i="56"/>
  <c r="AX16" i="56"/>
  <c r="BD14" i="54"/>
  <c r="AO14" i="54"/>
  <c r="AD15" i="54"/>
  <c r="AJ15" i="54"/>
  <c r="AX15" i="54"/>
  <c r="AR15" i="54"/>
  <c r="AJ15" i="64"/>
  <c r="AD15" i="64"/>
  <c r="AS15" i="64"/>
  <c r="AT15" i="64" s="1"/>
  <c r="AU15" i="64" s="1"/>
  <c r="AV15" i="64" s="1"/>
  <c r="AO14" i="64"/>
  <c r="BD14" i="64"/>
  <c r="AE15" i="63"/>
  <c r="AF15" i="63" s="1"/>
  <c r="AG15" i="63" s="1"/>
  <c r="AH15" i="63" s="1"/>
  <c r="AI15" i="63"/>
  <c r="AC16" i="63" s="1"/>
  <c r="AK15" i="63"/>
  <c r="AY15" i="63"/>
  <c r="BC15" i="63" s="1"/>
  <c r="AO14" i="62"/>
  <c r="BC13" i="62"/>
  <c r="BD13" i="62"/>
  <c r="AX14" i="62"/>
  <c r="AR14" i="62"/>
  <c r="AD15" i="62"/>
  <c r="AJ15" i="62"/>
  <c r="AS16" i="50"/>
  <c r="AU16" i="50" s="1"/>
  <c r="AV16" i="50" s="1"/>
  <c r="AE15" i="52"/>
  <c r="AF15" i="52" s="1"/>
  <c r="AG15" i="52" s="1"/>
  <c r="AH15" i="52" s="1"/>
  <c r="AY15" i="52"/>
  <c r="BC15" i="52" s="1"/>
  <c r="AY15" i="51"/>
  <c r="BC15" i="51" s="1"/>
  <c r="AW15" i="51"/>
  <c r="AQ16" i="51" s="1"/>
  <c r="AE15" i="51"/>
  <c r="AF15" i="51" s="1"/>
  <c r="AG15" i="51" s="1"/>
  <c r="AH15" i="51" s="1"/>
  <c r="AK15" i="56" l="1"/>
  <c r="X15" i="45" s="1"/>
  <c r="AX16" i="63"/>
  <c r="O14" i="44"/>
  <c r="BC14" i="61"/>
  <c r="BD14" i="61"/>
  <c r="AJ16" i="50"/>
  <c r="BD15" i="50"/>
  <c r="AR16" i="52"/>
  <c r="AI15" i="52"/>
  <c r="AC16" i="52" s="1"/>
  <c r="AJ16" i="52" s="1"/>
  <c r="AK15" i="52"/>
  <c r="BD15" i="52" s="1"/>
  <c r="AX15" i="61"/>
  <c r="AD16" i="58"/>
  <c r="AJ16" i="58"/>
  <c r="BC14" i="58"/>
  <c r="BD14" i="58"/>
  <c r="AS15" i="58"/>
  <c r="AT15" i="58" s="1"/>
  <c r="AU15" i="58" s="1"/>
  <c r="AV15" i="58" s="1"/>
  <c r="AW15" i="58"/>
  <c r="AQ16" i="58" s="1"/>
  <c r="AI15" i="61"/>
  <c r="AC16" i="61" s="1"/>
  <c r="AS15" i="61"/>
  <c r="AT15" i="61" s="1"/>
  <c r="AU15" i="61" s="1"/>
  <c r="AV15" i="61" s="1"/>
  <c r="AK15" i="61"/>
  <c r="AS15" i="60"/>
  <c r="AT15" i="60" s="1"/>
  <c r="AU15" i="60" s="1"/>
  <c r="AV15" i="60" s="1"/>
  <c r="AE17" i="60"/>
  <c r="AF17" i="60" s="1"/>
  <c r="AG17" i="60" s="1"/>
  <c r="AH17" i="60" s="1"/>
  <c r="AI17" i="60" s="1"/>
  <c r="AC18" i="60" s="1"/>
  <c r="AK17" i="60"/>
  <c r="AE15" i="55"/>
  <c r="AF15" i="55" s="1"/>
  <c r="AG15" i="55" s="1"/>
  <c r="AH15" i="55" s="1"/>
  <c r="AS16" i="55"/>
  <c r="AT16" i="55" s="1"/>
  <c r="AU16" i="55" s="1"/>
  <c r="AV16" i="55" s="1"/>
  <c r="AO15" i="57"/>
  <c r="BD15" i="57"/>
  <c r="AE16" i="57"/>
  <c r="AF16" i="57" s="1"/>
  <c r="AG16" i="57" s="1"/>
  <c r="AH16" i="57" s="1"/>
  <c r="AI16" i="57"/>
  <c r="AC17" i="57" s="1"/>
  <c r="AR17" i="57"/>
  <c r="AX17" i="57"/>
  <c r="AO15" i="56"/>
  <c r="BD15" i="56"/>
  <c r="AS16" i="56"/>
  <c r="AT16" i="56" s="1"/>
  <c r="AU16" i="56" s="1"/>
  <c r="AV16" i="56" s="1"/>
  <c r="AY16" i="56"/>
  <c r="BC16" i="56" s="1"/>
  <c r="AI15" i="56"/>
  <c r="AC16" i="56" s="1"/>
  <c r="AS15" i="54"/>
  <c r="AT15" i="54" s="1"/>
  <c r="AU15" i="54" s="1"/>
  <c r="AV15" i="54" s="1"/>
  <c r="AE15" i="54"/>
  <c r="AF15" i="54" s="1"/>
  <c r="AG15" i="54" s="1"/>
  <c r="AH15" i="54" s="1"/>
  <c r="AY15" i="64"/>
  <c r="BC15" i="64" s="1"/>
  <c r="AE15" i="64"/>
  <c r="AF15" i="64" s="1"/>
  <c r="AG15" i="64" s="1"/>
  <c r="AH15" i="64" s="1"/>
  <c r="AK15" i="64"/>
  <c r="AI15" i="64"/>
  <c r="AC16" i="64" s="1"/>
  <c r="AW15" i="64"/>
  <c r="AQ16" i="64" s="1"/>
  <c r="AJ16" i="63"/>
  <c r="AD16" i="63"/>
  <c r="AS16" i="63"/>
  <c r="AT16" i="63" s="1"/>
  <c r="AU16" i="63" s="1"/>
  <c r="AV16" i="63" s="1"/>
  <c r="AO15" i="63"/>
  <c r="BD15" i="63"/>
  <c r="AE15" i="62"/>
  <c r="AF15" i="62" s="1"/>
  <c r="AG15" i="62" s="1"/>
  <c r="AH15" i="62" s="1"/>
  <c r="AS14" i="62"/>
  <c r="AT14" i="62" s="1"/>
  <c r="AU14" i="62" s="1"/>
  <c r="AV14" i="62" s="1"/>
  <c r="AY14" i="62" s="1"/>
  <c r="AY16" i="50"/>
  <c r="BC16" i="50" s="1"/>
  <c r="AW16" i="50"/>
  <c r="AQ17" i="50" s="1"/>
  <c r="AE16" i="50"/>
  <c r="AG16" i="50" s="1"/>
  <c r="AH16" i="50" s="1"/>
  <c r="AO15" i="52"/>
  <c r="AS16" i="52"/>
  <c r="AT16" i="52" s="1"/>
  <c r="AU16" i="52" s="1"/>
  <c r="AV16" i="52" s="1"/>
  <c r="AD16" i="52"/>
  <c r="AI15" i="51"/>
  <c r="AC16" i="51" s="1"/>
  <c r="AK15" i="51"/>
  <c r="AR16" i="51"/>
  <c r="AX16" i="51"/>
  <c r="U14" i="44" l="1"/>
  <c r="AY16" i="52"/>
  <c r="BC16" i="52" s="1"/>
  <c r="AY15" i="54"/>
  <c r="BC15" i="54" s="1"/>
  <c r="AW16" i="56"/>
  <c r="AQ17" i="56" s="1"/>
  <c r="AY15" i="58"/>
  <c r="AC15" i="45" s="1"/>
  <c r="AW16" i="55"/>
  <c r="AQ17" i="55" s="1"/>
  <c r="AR17" i="55" s="1"/>
  <c r="AY16" i="55"/>
  <c r="BC16" i="55" s="1"/>
  <c r="AI15" i="54"/>
  <c r="AC16" i="54" s="1"/>
  <c r="AK15" i="54"/>
  <c r="W15" i="45" s="1"/>
  <c r="AX16" i="58"/>
  <c r="AR16" i="58"/>
  <c r="BD15" i="58"/>
  <c r="AE16" i="58"/>
  <c r="AF16" i="58" s="1"/>
  <c r="AG16" i="58" s="1"/>
  <c r="AH16" i="58" s="1"/>
  <c r="AO15" i="61"/>
  <c r="AY15" i="61"/>
  <c r="AW15" i="61"/>
  <c r="AJ16" i="61"/>
  <c r="AJ18" i="60"/>
  <c r="AD18" i="60"/>
  <c r="AO17" i="60"/>
  <c r="AY15" i="60"/>
  <c r="AA15" i="45" s="1"/>
  <c r="AW15" i="60"/>
  <c r="AQ16" i="60" s="1"/>
  <c r="AX17" i="55"/>
  <c r="AI15" i="55"/>
  <c r="AC16" i="55" s="1"/>
  <c r="AK15" i="55"/>
  <c r="Z15" i="45" s="1"/>
  <c r="AS17" i="57"/>
  <c r="AT17" i="57" s="1"/>
  <c r="AU17" i="57" s="1"/>
  <c r="AV17" i="57" s="1"/>
  <c r="AK16" i="57"/>
  <c r="Y16" i="45" s="1"/>
  <c r="AJ17" i="57"/>
  <c r="AD17" i="57"/>
  <c r="AD16" i="56"/>
  <c r="AJ16" i="56"/>
  <c r="AX17" i="56"/>
  <c r="AR17" i="56"/>
  <c r="BD15" i="54"/>
  <c r="AJ16" i="54"/>
  <c r="AD16" i="54"/>
  <c r="AW15" i="54"/>
  <c r="AQ16" i="54" s="1"/>
  <c r="AX16" i="64"/>
  <c r="AR16" i="64"/>
  <c r="AJ16" i="64"/>
  <c r="AD16" i="64"/>
  <c r="AO15" i="64"/>
  <c r="BD15" i="64"/>
  <c r="AW16" i="63"/>
  <c r="AQ17" i="63" s="1"/>
  <c r="AE16" i="63"/>
  <c r="AF16" i="63" s="1"/>
  <c r="AG16" i="63" s="1"/>
  <c r="AH16" i="63" s="1"/>
  <c r="AY16" i="63"/>
  <c r="BC16" i="63" s="1"/>
  <c r="BC14" i="62"/>
  <c r="BD14" i="62"/>
  <c r="AW14" i="62"/>
  <c r="AQ15" i="62" s="1"/>
  <c r="AK15" i="62"/>
  <c r="AI15" i="62"/>
  <c r="AC16" i="62" s="1"/>
  <c r="AR17" i="50"/>
  <c r="AX17" i="50"/>
  <c r="AK16" i="50"/>
  <c r="AI16" i="50"/>
  <c r="AC17" i="50" s="1"/>
  <c r="AE16" i="52"/>
  <c r="AF16" i="52" s="1"/>
  <c r="AG16" i="52" s="1"/>
  <c r="AH16" i="52" s="1"/>
  <c r="AW16" i="52"/>
  <c r="AQ17" i="52" s="1"/>
  <c r="AS16" i="51"/>
  <c r="AT16" i="51" s="1"/>
  <c r="AU16" i="51" s="1"/>
  <c r="AV16" i="51" s="1"/>
  <c r="AW16" i="51"/>
  <c r="AQ17" i="51" s="1"/>
  <c r="AD16" i="51"/>
  <c r="AJ16" i="51"/>
  <c r="AO15" i="51"/>
  <c r="BD15" i="51"/>
  <c r="AO15" i="54" l="1"/>
  <c r="N15" i="44"/>
  <c r="BC15" i="61"/>
  <c r="O15" i="44"/>
  <c r="BC15" i="58"/>
  <c r="AY16" i="51"/>
  <c r="BC16" i="51" s="1"/>
  <c r="AB15" i="45"/>
  <c r="AI16" i="58"/>
  <c r="AC17" i="58" s="1"/>
  <c r="AJ17" i="58" s="1"/>
  <c r="AK16" i="58"/>
  <c r="AO16" i="58"/>
  <c r="AS16" i="58"/>
  <c r="AT16" i="58" s="1"/>
  <c r="AU16" i="58" s="1"/>
  <c r="AV16" i="58" s="1"/>
  <c r="AD17" i="58"/>
  <c r="AE16" i="61"/>
  <c r="AF16" i="61" s="1"/>
  <c r="AG16" i="61" s="1"/>
  <c r="AH16" i="61" s="1"/>
  <c r="BD15" i="61"/>
  <c r="AX16" i="61"/>
  <c r="AR16" i="60"/>
  <c r="AX16" i="60"/>
  <c r="BC15" i="60"/>
  <c r="BD15" i="60"/>
  <c r="AE18" i="60"/>
  <c r="AF18" i="60" s="1"/>
  <c r="AG18" i="60" s="1"/>
  <c r="AH18" i="60" s="1"/>
  <c r="AD16" i="55"/>
  <c r="AJ16" i="55"/>
  <c r="AS17" i="55"/>
  <c r="AT17" i="55" s="1"/>
  <c r="AU17" i="55" s="1"/>
  <c r="AV17" i="55" s="1"/>
  <c r="AO15" i="55"/>
  <c r="BD15" i="55"/>
  <c r="AE17" i="57"/>
  <c r="AF17" i="57" s="1"/>
  <c r="AG17" i="57" s="1"/>
  <c r="AH17" i="57" s="1"/>
  <c r="AY17" i="57"/>
  <c r="BC17" i="57" s="1"/>
  <c r="AO16" i="57"/>
  <c r="BD16" i="57"/>
  <c r="AW17" i="57"/>
  <c r="AQ18" i="57" s="1"/>
  <c r="AS17" i="56"/>
  <c r="AT17" i="56" s="1"/>
  <c r="AU17" i="56" s="1"/>
  <c r="AV17" i="56" s="1"/>
  <c r="AE16" i="56"/>
  <c r="AF16" i="56" s="1"/>
  <c r="AG16" i="56" s="1"/>
  <c r="AH16" i="56" s="1"/>
  <c r="AK16" i="56"/>
  <c r="X16" i="45" s="1"/>
  <c r="AR16" i="54"/>
  <c r="AX16" i="54"/>
  <c r="AE16" i="54"/>
  <c r="AF16" i="54" s="1"/>
  <c r="AG16" i="54" s="1"/>
  <c r="AH16" i="54" s="1"/>
  <c r="AS16" i="64"/>
  <c r="AT16" i="64" s="1"/>
  <c r="AU16" i="64" s="1"/>
  <c r="AV16" i="64" s="1"/>
  <c r="AE16" i="64"/>
  <c r="AF16" i="64" s="1"/>
  <c r="AG16" i="64" s="1"/>
  <c r="AH16" i="64" s="1"/>
  <c r="AK16" i="63"/>
  <c r="AI16" i="63"/>
  <c r="AC17" i="63" s="1"/>
  <c r="AR17" i="63"/>
  <c r="AX17" i="63"/>
  <c r="AO15" i="62"/>
  <c r="AX15" i="62"/>
  <c r="AR15" i="62"/>
  <c r="AJ16" i="62"/>
  <c r="AD16" i="62"/>
  <c r="AJ17" i="50"/>
  <c r="AD17" i="50"/>
  <c r="BD16" i="50"/>
  <c r="AO16" i="50"/>
  <c r="AS17" i="50"/>
  <c r="AT17" i="50" s="1"/>
  <c r="AU17" i="50" s="1"/>
  <c r="AV17" i="50" s="1"/>
  <c r="AR17" i="52"/>
  <c r="AX17" i="52"/>
  <c r="AK16" i="52"/>
  <c r="AI16" i="52"/>
  <c r="AC17" i="52" s="1"/>
  <c r="AE16" i="51"/>
  <c r="AF16" i="51" s="1"/>
  <c r="AG16" i="51" s="1"/>
  <c r="AH16" i="51" s="1"/>
  <c r="AK16" i="51"/>
  <c r="AX17" i="51"/>
  <c r="AR17" i="51"/>
  <c r="AW17" i="56" l="1"/>
  <c r="AQ18" i="56" s="1"/>
  <c r="U15" i="44"/>
  <c r="AK16" i="61"/>
  <c r="AI16" i="51"/>
  <c r="AC17" i="51" s="1"/>
  <c r="AI16" i="61"/>
  <c r="AC17" i="61" s="1"/>
  <c r="AJ17" i="61" s="1"/>
  <c r="AY16" i="58"/>
  <c r="AC16" i="45" s="1"/>
  <c r="AE17" i="58"/>
  <c r="AF17" i="58" s="1"/>
  <c r="AG17" i="58" s="1"/>
  <c r="AH17" i="58" s="1"/>
  <c r="AW16" i="58"/>
  <c r="AQ17" i="58" s="1"/>
  <c r="AS16" i="61"/>
  <c r="AT16" i="61" s="1"/>
  <c r="AU16" i="61" s="1"/>
  <c r="AV16" i="61" s="1"/>
  <c r="AK18" i="60"/>
  <c r="AI18" i="60"/>
  <c r="AC19" i="60" s="1"/>
  <c r="AS16" i="60"/>
  <c r="AT16" i="60" s="1"/>
  <c r="AU16" i="60" s="1"/>
  <c r="AV16" i="60" s="1"/>
  <c r="AY16" i="60"/>
  <c r="AA16" i="45" s="1"/>
  <c r="AY17" i="55"/>
  <c r="BC17" i="55" s="1"/>
  <c r="AW17" i="55"/>
  <c r="AQ18" i="55" s="1"/>
  <c r="AE16" i="55"/>
  <c r="AF16" i="55" s="1"/>
  <c r="AG16" i="55" s="1"/>
  <c r="AH16" i="55" s="1"/>
  <c r="AI16" i="55"/>
  <c r="AC17" i="55" s="1"/>
  <c r="AK16" i="55"/>
  <c r="Z16" i="45" s="1"/>
  <c r="AX18" i="57"/>
  <c r="AR18" i="57"/>
  <c r="AI17" i="57"/>
  <c r="AC18" i="57" s="1"/>
  <c r="AK17" i="57"/>
  <c r="Y17" i="45" s="1"/>
  <c r="AI16" i="56"/>
  <c r="AC17" i="56" s="1"/>
  <c r="AR18" i="56"/>
  <c r="AX18" i="56"/>
  <c r="BD16" i="56"/>
  <c r="AO16" i="56"/>
  <c r="AY17" i="56"/>
  <c r="BC17" i="56" s="1"/>
  <c r="AI16" i="54"/>
  <c r="AC17" i="54" s="1"/>
  <c r="AK16" i="54"/>
  <c r="AS16" i="54"/>
  <c r="AT16" i="54" s="1"/>
  <c r="AU16" i="54" s="1"/>
  <c r="AV16" i="54" s="1"/>
  <c r="AK16" i="64"/>
  <c r="AI16" i="64"/>
  <c r="AC17" i="64" s="1"/>
  <c r="AW16" i="64"/>
  <c r="AQ17" i="64" s="1"/>
  <c r="AY16" i="64"/>
  <c r="BC16" i="64" s="1"/>
  <c r="AS17" i="63"/>
  <c r="AT17" i="63" s="1"/>
  <c r="AU17" i="63" s="1"/>
  <c r="AV17" i="63" s="1"/>
  <c r="AW17" i="63"/>
  <c r="AQ18" i="63" s="1"/>
  <c r="AD17" i="63"/>
  <c r="AJ17" i="63"/>
  <c r="AO16" i="63"/>
  <c r="BD16" i="63"/>
  <c r="AS15" i="62"/>
  <c r="AT15" i="62" s="1"/>
  <c r="AU15" i="62" s="1"/>
  <c r="AV15" i="62" s="1"/>
  <c r="AE16" i="62"/>
  <c r="AF16" i="62" s="1"/>
  <c r="AG16" i="62" s="1"/>
  <c r="AH16" i="62" s="1"/>
  <c r="AW17" i="50"/>
  <c r="AQ18" i="50" s="1"/>
  <c r="AE17" i="50"/>
  <c r="AF17" i="50" s="1"/>
  <c r="AG17" i="50" s="1"/>
  <c r="AH17" i="50" s="1"/>
  <c r="AY17" i="50"/>
  <c r="BC17" i="50" s="1"/>
  <c r="AD17" i="52"/>
  <c r="AJ17" i="52"/>
  <c r="BD16" i="52"/>
  <c r="AO16" i="52"/>
  <c r="AS17" i="52"/>
  <c r="AT17" i="52" s="1"/>
  <c r="AU17" i="52" s="1"/>
  <c r="AV17" i="52" s="1"/>
  <c r="AJ17" i="51"/>
  <c r="AD17" i="51"/>
  <c r="AS17" i="51"/>
  <c r="AT17" i="51" s="1"/>
  <c r="AU17" i="51" s="1"/>
  <c r="AV17" i="51" s="1"/>
  <c r="AO16" i="51"/>
  <c r="BD16" i="51"/>
  <c r="AK17" i="50" l="1"/>
  <c r="BD17" i="50" s="1"/>
  <c r="AW17" i="51"/>
  <c r="AQ18" i="51" s="1"/>
  <c r="AX18" i="51" s="1"/>
  <c r="AO16" i="61"/>
  <c r="N16" i="44"/>
  <c r="AY15" i="62"/>
  <c r="BD15" i="62" s="1"/>
  <c r="AY17" i="51"/>
  <c r="BC17" i="51" s="1"/>
  <c r="AW15" i="62"/>
  <c r="AQ16" i="62" s="1"/>
  <c r="AR16" i="62" s="1"/>
  <c r="AW17" i="52"/>
  <c r="AQ18" i="52" s="1"/>
  <c r="AR18" i="52" s="1"/>
  <c r="AW16" i="61"/>
  <c r="AQ17" i="61" s="1"/>
  <c r="AX17" i="61" s="1"/>
  <c r="AY16" i="61"/>
  <c r="AD17" i="61"/>
  <c r="AE17" i="61" s="1"/>
  <c r="AF17" i="61" s="1"/>
  <c r="AG17" i="61" s="1"/>
  <c r="AH17" i="61" s="1"/>
  <c r="AI16" i="62"/>
  <c r="AC17" i="62" s="1"/>
  <c r="AD17" i="62" s="1"/>
  <c r="AK16" i="62"/>
  <c r="AO16" i="62" s="1"/>
  <c r="AK17" i="58"/>
  <c r="AI17" i="58"/>
  <c r="AC18" i="58" s="1"/>
  <c r="AX17" i="58"/>
  <c r="AR17" i="58"/>
  <c r="BC16" i="58"/>
  <c r="BD16" i="58"/>
  <c r="AW16" i="60"/>
  <c r="AQ17" i="60" s="1"/>
  <c r="BC16" i="60"/>
  <c r="BD16" i="60"/>
  <c r="AJ19" i="60"/>
  <c r="AD19" i="60"/>
  <c r="AO18" i="60"/>
  <c r="BD16" i="55"/>
  <c r="AO16" i="55"/>
  <c r="AX18" i="55"/>
  <c r="AR18" i="55"/>
  <c r="AD17" i="55"/>
  <c r="AJ17" i="55"/>
  <c r="AJ18" i="57"/>
  <c r="AD18" i="57"/>
  <c r="AS18" i="57"/>
  <c r="AT18" i="57" s="1"/>
  <c r="AU18" i="57" s="1"/>
  <c r="AV18" i="57" s="1"/>
  <c r="AO17" i="57"/>
  <c r="BD17" i="57"/>
  <c r="AS18" i="56"/>
  <c r="AT18" i="56" s="1"/>
  <c r="AU18" i="56" s="1"/>
  <c r="AV18" i="56" s="1"/>
  <c r="AY18" i="56"/>
  <c r="BC18" i="56" s="1"/>
  <c r="AW18" i="56"/>
  <c r="AQ19" i="56" s="1"/>
  <c r="AD17" i="56"/>
  <c r="AJ17" i="56"/>
  <c r="AY16" i="54"/>
  <c r="BC16" i="54" s="1"/>
  <c r="AW16" i="54"/>
  <c r="AQ17" i="54" s="1"/>
  <c r="AO16" i="54"/>
  <c r="AJ17" i="54"/>
  <c r="AD17" i="54"/>
  <c r="AX17" i="64"/>
  <c r="AR17" i="64"/>
  <c r="AJ17" i="64"/>
  <c r="AD17" i="64"/>
  <c r="AO16" i="64"/>
  <c r="BD16" i="64"/>
  <c r="AR18" i="63"/>
  <c r="AX18" i="63"/>
  <c r="AE17" i="63"/>
  <c r="AF17" i="63" s="1"/>
  <c r="AG17" i="63" s="1"/>
  <c r="AH17" i="63" s="1"/>
  <c r="AY17" i="63"/>
  <c r="BC17" i="63" s="1"/>
  <c r="AX18" i="50"/>
  <c r="AR18" i="50"/>
  <c r="AI17" i="50"/>
  <c r="AC18" i="50" s="1"/>
  <c r="AY17" i="52"/>
  <c r="BC17" i="52" s="1"/>
  <c r="AE17" i="52"/>
  <c r="AF17" i="52" s="1"/>
  <c r="AG17" i="52" s="1"/>
  <c r="AH17" i="52" s="1"/>
  <c r="AE17" i="51"/>
  <c r="AF17" i="51" s="1"/>
  <c r="AG17" i="51" s="1"/>
  <c r="AH17" i="51" s="1"/>
  <c r="W16" i="45" l="1"/>
  <c r="AO17" i="50"/>
  <c r="AR18" i="51"/>
  <c r="BC15" i="62"/>
  <c r="AX16" i="62"/>
  <c r="AJ17" i="62"/>
  <c r="AB16" i="45"/>
  <c r="O16" i="44"/>
  <c r="AI17" i="52"/>
  <c r="AC18" i="52" s="1"/>
  <c r="AX18" i="52"/>
  <c r="AR17" i="61"/>
  <c r="AS17" i="61" s="1"/>
  <c r="AT17" i="61" s="1"/>
  <c r="AU17" i="61" s="1"/>
  <c r="AV17" i="61" s="1"/>
  <c r="BC16" i="61"/>
  <c r="BD16" i="61"/>
  <c r="AI17" i="63"/>
  <c r="AC18" i="63" s="1"/>
  <c r="AD18" i="63" s="1"/>
  <c r="AK17" i="63"/>
  <c r="AO17" i="63" s="1"/>
  <c r="AK17" i="52"/>
  <c r="AO17" i="52" s="1"/>
  <c r="AS17" i="58"/>
  <c r="AT17" i="58" s="1"/>
  <c r="AU17" i="58" s="1"/>
  <c r="AV17" i="58" s="1"/>
  <c r="AD18" i="58"/>
  <c r="AJ18" i="58"/>
  <c r="AO17" i="58"/>
  <c r="AI17" i="61"/>
  <c r="AC18" i="61" s="1"/>
  <c r="AK17" i="61"/>
  <c r="AE19" i="60"/>
  <c r="AF19" i="60" s="1"/>
  <c r="AG19" i="60" s="1"/>
  <c r="AH19" i="60" s="1"/>
  <c r="AR17" i="60"/>
  <c r="AX17" i="60"/>
  <c r="AE17" i="55"/>
  <c r="AF17" i="55" s="1"/>
  <c r="AG17" i="55" s="1"/>
  <c r="AH17" i="55" s="1"/>
  <c r="AS18" i="55"/>
  <c r="AT18" i="55" s="1"/>
  <c r="AU18" i="55" s="1"/>
  <c r="AV18" i="55" s="1"/>
  <c r="AW18" i="55"/>
  <c r="AQ19" i="55" s="1"/>
  <c r="AW18" i="57"/>
  <c r="AQ19" i="57" s="1"/>
  <c r="AE18" i="57"/>
  <c r="AF18" i="57" s="1"/>
  <c r="AG18" i="57" s="1"/>
  <c r="AH18" i="57" s="1"/>
  <c r="AY18" i="57"/>
  <c r="BC18" i="57" s="1"/>
  <c r="AX19" i="56"/>
  <c r="AR19" i="56"/>
  <c r="AE17" i="56"/>
  <c r="AF17" i="56" s="1"/>
  <c r="AG17" i="56" s="1"/>
  <c r="AH17" i="56" s="1"/>
  <c r="AE17" i="54"/>
  <c r="AF17" i="54" s="1"/>
  <c r="AG17" i="54" s="1"/>
  <c r="AH17" i="54" s="1"/>
  <c r="BD16" i="54"/>
  <c r="AX17" i="54"/>
  <c r="AR17" i="54"/>
  <c r="AE17" i="64"/>
  <c r="AF17" i="64" s="1"/>
  <c r="AG17" i="64" s="1"/>
  <c r="AH17" i="64" s="1"/>
  <c r="AS17" i="64"/>
  <c r="AT17" i="64" s="1"/>
  <c r="AU17" i="64" s="1"/>
  <c r="AV17" i="64" s="1"/>
  <c r="AS18" i="63"/>
  <c r="AT18" i="63" s="1"/>
  <c r="AU18" i="63" s="1"/>
  <c r="AV18" i="63" s="1"/>
  <c r="AS16" i="62"/>
  <c r="AT16" i="62" s="1"/>
  <c r="AU16" i="62" s="1"/>
  <c r="AV16" i="62" s="1"/>
  <c r="AY16" i="62" s="1"/>
  <c r="AE17" i="62"/>
  <c r="AF17" i="62" s="1"/>
  <c r="AG17" i="62" s="1"/>
  <c r="AH17" i="62" s="1"/>
  <c r="AI17" i="62"/>
  <c r="AC18" i="62" s="1"/>
  <c r="AJ18" i="50"/>
  <c r="AD18" i="50"/>
  <c r="AS18" i="50"/>
  <c r="AT18" i="50" s="1"/>
  <c r="AU18" i="50" s="1"/>
  <c r="AV18" i="50" s="1"/>
  <c r="AJ18" i="52"/>
  <c r="AD18" i="52"/>
  <c r="AS18" i="52"/>
  <c r="AT18" i="52" s="1"/>
  <c r="AU18" i="52" s="1"/>
  <c r="AV18" i="52" s="1"/>
  <c r="AK17" i="51"/>
  <c r="AI17" i="51"/>
  <c r="AC18" i="51" s="1"/>
  <c r="AS18" i="51"/>
  <c r="AT18" i="51" s="1"/>
  <c r="AU18" i="51" s="1"/>
  <c r="AV18" i="51" s="1"/>
  <c r="AY18" i="55" l="1"/>
  <c r="BC18" i="55" s="1"/>
  <c r="AJ18" i="63"/>
  <c r="BD17" i="63"/>
  <c r="AY18" i="50"/>
  <c r="BC18" i="50" s="1"/>
  <c r="AW18" i="50"/>
  <c r="AX19" i="50" s="1"/>
  <c r="U16" i="44"/>
  <c r="BD17" i="52"/>
  <c r="AI19" i="60"/>
  <c r="AC20" i="60" s="1"/>
  <c r="AJ20" i="60" s="1"/>
  <c r="AK17" i="54"/>
  <c r="N17" i="44" s="1"/>
  <c r="AK19" i="60"/>
  <c r="AO19" i="60" s="1"/>
  <c r="AI17" i="64"/>
  <c r="AC18" i="64" s="1"/>
  <c r="AJ18" i="64" s="1"/>
  <c r="AI17" i="56"/>
  <c r="AC18" i="56" s="1"/>
  <c r="AD18" i="56" s="1"/>
  <c r="AK17" i="64"/>
  <c r="AO17" i="64" s="1"/>
  <c r="AK17" i="56"/>
  <c r="X17" i="45" s="1"/>
  <c r="AW16" i="62"/>
  <c r="AQ17" i="62" s="1"/>
  <c r="AX17" i="62" s="1"/>
  <c r="AK17" i="62"/>
  <c r="AO17" i="62" s="1"/>
  <c r="AE18" i="58"/>
  <c r="AF18" i="58" s="1"/>
  <c r="AG18" i="58" s="1"/>
  <c r="AH18" i="58" s="1"/>
  <c r="AK18" i="58"/>
  <c r="AI18" i="58"/>
  <c r="AC19" i="58" s="1"/>
  <c r="AW17" i="58"/>
  <c r="AQ18" i="58" s="1"/>
  <c r="AY17" i="58"/>
  <c r="AC17" i="45" s="1"/>
  <c r="AO17" i="61"/>
  <c r="AJ18" i="61"/>
  <c r="AD18" i="61"/>
  <c r="AY17" i="61"/>
  <c r="AW17" i="61"/>
  <c r="AQ18" i="61" s="1"/>
  <c r="AS17" i="60"/>
  <c r="AT17" i="60" s="1"/>
  <c r="AU17" i="60" s="1"/>
  <c r="AV17" i="60" s="1"/>
  <c r="AX19" i="55"/>
  <c r="AR19" i="55"/>
  <c r="AI17" i="55"/>
  <c r="AC18" i="55" s="1"/>
  <c r="AK17" i="55"/>
  <c r="Z17" i="45" s="1"/>
  <c r="AI18" i="57"/>
  <c r="AC19" i="57" s="1"/>
  <c r="AK18" i="57"/>
  <c r="Y18" i="45" s="1"/>
  <c r="AR19" i="57"/>
  <c r="AX19" i="57"/>
  <c r="AS19" i="56"/>
  <c r="AT19" i="56" s="1"/>
  <c r="AU19" i="56" s="1"/>
  <c r="AV19" i="56" s="1"/>
  <c r="AO17" i="54"/>
  <c r="AS17" i="54"/>
  <c r="AT17" i="54" s="1"/>
  <c r="AU17" i="54" s="1"/>
  <c r="AV17" i="54" s="1"/>
  <c r="AI17" i="54"/>
  <c r="AC18" i="54" s="1"/>
  <c r="AW17" i="64"/>
  <c r="AQ18" i="64" s="1"/>
  <c r="AY17" i="64"/>
  <c r="BC17" i="64" s="1"/>
  <c r="AY18" i="63"/>
  <c r="BC18" i="63" s="1"/>
  <c r="AW18" i="63"/>
  <c r="AQ19" i="63" s="1"/>
  <c r="AE18" i="63"/>
  <c r="AF18" i="63" s="1"/>
  <c r="AG18" i="63" s="1"/>
  <c r="AH18" i="63" s="1"/>
  <c r="AD18" i="62"/>
  <c r="AJ18" i="62"/>
  <c r="BC16" i="62"/>
  <c r="BD16" i="62"/>
  <c r="AE18" i="50"/>
  <c r="AF18" i="50" s="1"/>
  <c r="AG18" i="50" s="1"/>
  <c r="AH18" i="50" s="1"/>
  <c r="AY18" i="52"/>
  <c r="BC18" i="52" s="1"/>
  <c r="AW18" i="52"/>
  <c r="AQ19" i="52" s="1"/>
  <c r="AE18" i="52"/>
  <c r="AF18" i="52" s="1"/>
  <c r="AG18" i="52" s="1"/>
  <c r="AH18" i="52" s="1"/>
  <c r="AY18" i="51"/>
  <c r="BC18" i="51" s="1"/>
  <c r="AW18" i="51"/>
  <c r="AQ19" i="51" s="1"/>
  <c r="AD18" i="51"/>
  <c r="AJ18" i="51"/>
  <c r="BD17" i="51"/>
  <c r="AO17" i="51"/>
  <c r="AY17" i="60" l="1"/>
  <c r="AA17" i="45" s="1"/>
  <c r="AR17" i="62"/>
  <c r="AD20" i="60"/>
  <c r="AS19" i="50"/>
  <c r="AU19" i="50" s="1"/>
  <c r="AV19" i="50" s="1"/>
  <c r="BC17" i="61"/>
  <c r="BD17" i="64"/>
  <c r="AB17" i="45"/>
  <c r="BD17" i="56"/>
  <c r="AD18" i="64"/>
  <c r="AO17" i="56"/>
  <c r="AJ18" i="56"/>
  <c r="AJ19" i="58"/>
  <c r="AD19" i="58"/>
  <c r="BC17" i="58"/>
  <c r="BD17" i="58"/>
  <c r="AO18" i="58"/>
  <c r="AX18" i="58"/>
  <c r="AR18" i="58"/>
  <c r="AR18" i="61"/>
  <c r="AX18" i="61"/>
  <c r="BD17" i="61"/>
  <c r="AE18" i="61"/>
  <c r="AF18" i="61" s="1"/>
  <c r="AG18" i="61" s="1"/>
  <c r="AH18" i="61" s="1"/>
  <c r="AE20" i="60"/>
  <c r="AF20" i="60" s="1"/>
  <c r="AG20" i="60" s="1"/>
  <c r="AH20" i="60" s="1"/>
  <c r="BC17" i="60"/>
  <c r="BD17" i="60"/>
  <c r="AW17" i="60"/>
  <c r="AQ18" i="60" s="1"/>
  <c r="AD18" i="55"/>
  <c r="AJ18" i="55"/>
  <c r="AO17" i="55"/>
  <c r="BD17" i="55"/>
  <c r="AS19" i="55"/>
  <c r="AT19" i="55" s="1"/>
  <c r="AU19" i="55" s="1"/>
  <c r="AV19" i="55" s="1"/>
  <c r="AS19" i="57"/>
  <c r="AT19" i="57" s="1"/>
  <c r="AU19" i="57" s="1"/>
  <c r="AV19" i="57" s="1"/>
  <c r="AO18" i="57"/>
  <c r="BD18" i="57"/>
  <c r="AJ19" i="57"/>
  <c r="AD19" i="57"/>
  <c r="AW19" i="56"/>
  <c r="AQ20" i="56" s="1"/>
  <c r="AY19" i="56"/>
  <c r="BC19" i="56" s="1"/>
  <c r="AE18" i="56"/>
  <c r="AF18" i="56" s="1"/>
  <c r="AG18" i="56" s="1"/>
  <c r="AH18" i="56" s="1"/>
  <c r="AK18" i="56" s="1"/>
  <c r="X18" i="45" s="1"/>
  <c r="AW17" i="54"/>
  <c r="AQ18" i="54" s="1"/>
  <c r="AJ18" i="54"/>
  <c r="AD18" i="54"/>
  <c r="AY17" i="54"/>
  <c r="W17" i="45" s="1"/>
  <c r="AE18" i="64"/>
  <c r="AF18" i="64" s="1"/>
  <c r="AG18" i="64" s="1"/>
  <c r="AH18" i="64" s="1"/>
  <c r="AX18" i="64"/>
  <c r="AR18" i="64"/>
  <c r="AK18" i="63"/>
  <c r="AI18" i="63"/>
  <c r="AC19" i="63" s="1"/>
  <c r="AR19" i="63"/>
  <c r="AX19" i="63"/>
  <c r="AE18" i="62"/>
  <c r="AF18" i="62" s="1"/>
  <c r="AG18" i="62" s="1"/>
  <c r="AH18" i="62" s="1"/>
  <c r="AS17" i="62"/>
  <c r="AT17" i="62" s="1"/>
  <c r="AU17" i="62" s="1"/>
  <c r="AV17" i="62" s="1"/>
  <c r="AK18" i="50"/>
  <c r="AI18" i="50"/>
  <c r="AK18" i="52"/>
  <c r="AR19" i="52"/>
  <c r="AX19" i="52"/>
  <c r="AI18" i="52"/>
  <c r="AC19" i="52" s="1"/>
  <c r="AE18" i="51"/>
  <c r="AF18" i="51" s="1"/>
  <c r="AG18" i="51" s="1"/>
  <c r="AH18" i="51" s="1"/>
  <c r="AX19" i="51"/>
  <c r="AR19" i="51"/>
  <c r="O17" i="44" l="1"/>
  <c r="AI18" i="56"/>
  <c r="AC19" i="56" s="1"/>
  <c r="U17" i="44"/>
  <c r="AW17" i="62"/>
  <c r="AQ18" i="62" s="1"/>
  <c r="AX18" i="62" s="1"/>
  <c r="AK18" i="62"/>
  <c r="AO18" i="62" s="1"/>
  <c r="AK20" i="60"/>
  <c r="AO20" i="60" s="1"/>
  <c r="AI18" i="62"/>
  <c r="AC19" i="62" s="1"/>
  <c r="AD19" i="62" s="1"/>
  <c r="AI20" i="60"/>
  <c r="AC21" i="60" s="1"/>
  <c r="AJ21" i="60" s="1"/>
  <c r="AI18" i="61"/>
  <c r="AC19" i="61" s="1"/>
  <c r="AJ19" i="61" s="1"/>
  <c r="AK18" i="61"/>
  <c r="AS18" i="58"/>
  <c r="AT18" i="58" s="1"/>
  <c r="AU18" i="58" s="1"/>
  <c r="AV18" i="58" s="1"/>
  <c r="AE19" i="58"/>
  <c r="AF19" i="58" s="1"/>
  <c r="AG19" i="58" s="1"/>
  <c r="AH19" i="58" s="1"/>
  <c r="AS18" i="61"/>
  <c r="AT18" i="61" s="1"/>
  <c r="AU18" i="61" s="1"/>
  <c r="AV18" i="61" s="1"/>
  <c r="AR18" i="60"/>
  <c r="AX18" i="60"/>
  <c r="AY19" i="55"/>
  <c r="BC19" i="55" s="1"/>
  <c r="AW19" i="55"/>
  <c r="AQ20" i="55" s="1"/>
  <c r="AE18" i="55"/>
  <c r="AF18" i="55" s="1"/>
  <c r="AG18" i="55" s="1"/>
  <c r="AH18" i="55" s="1"/>
  <c r="AE19" i="57"/>
  <c r="AF19" i="57" s="1"/>
  <c r="AG19" i="57" s="1"/>
  <c r="AH19" i="57" s="1"/>
  <c r="AY19" i="57"/>
  <c r="BC19" i="57" s="1"/>
  <c r="AW19" i="57"/>
  <c r="AQ20" i="57" s="1"/>
  <c r="AD19" i="56"/>
  <c r="AJ19" i="56"/>
  <c r="BD18" i="56"/>
  <c r="AO18" i="56"/>
  <c r="AX20" i="56"/>
  <c r="AR20" i="56"/>
  <c r="BC17" i="54"/>
  <c r="BD17" i="54"/>
  <c r="AE18" i="54"/>
  <c r="AF18" i="54" s="1"/>
  <c r="AG18" i="54" s="1"/>
  <c r="AH18" i="54" s="1"/>
  <c r="AR18" i="54"/>
  <c r="AX18" i="54"/>
  <c r="AS18" i="64"/>
  <c r="AT18" i="64" s="1"/>
  <c r="AU18" i="64" s="1"/>
  <c r="AV18" i="64" s="1"/>
  <c r="AK18" i="64"/>
  <c r="AI18" i="64"/>
  <c r="AC19" i="64" s="1"/>
  <c r="AS19" i="63"/>
  <c r="AT19" i="63" s="1"/>
  <c r="AU19" i="63" s="1"/>
  <c r="AV19" i="63" s="1"/>
  <c r="AW19" i="63"/>
  <c r="AQ20" i="63" s="1"/>
  <c r="AD19" i="63"/>
  <c r="AJ19" i="63"/>
  <c r="AO18" i="63"/>
  <c r="BD18" i="63"/>
  <c r="AY17" i="62"/>
  <c r="BD18" i="50"/>
  <c r="AO18" i="50"/>
  <c r="AJ19" i="50"/>
  <c r="AY19" i="50"/>
  <c r="BC19" i="50" s="1"/>
  <c r="AW19" i="50"/>
  <c r="AS19" i="52"/>
  <c r="AT19" i="52" s="1"/>
  <c r="AU19" i="52" s="1"/>
  <c r="AV19" i="52" s="1"/>
  <c r="AD19" i="52"/>
  <c r="AJ19" i="52"/>
  <c r="AO18" i="52"/>
  <c r="BD18" i="52"/>
  <c r="AS19" i="51"/>
  <c r="AT19" i="51" s="1"/>
  <c r="AU19" i="51" s="1"/>
  <c r="AV19" i="51" s="1"/>
  <c r="AI18" i="51"/>
  <c r="AC19" i="51" s="1"/>
  <c r="AK18" i="51"/>
  <c r="AK18" i="55" l="1"/>
  <c r="Z18" i="45" s="1"/>
  <c r="AD21" i="60"/>
  <c r="AR18" i="62"/>
  <c r="AS18" i="62" s="1"/>
  <c r="AT18" i="62" s="1"/>
  <c r="AU18" i="62" s="1"/>
  <c r="AV18" i="62" s="1"/>
  <c r="AJ19" i="62"/>
  <c r="AY18" i="61"/>
  <c r="AW18" i="61"/>
  <c r="AW18" i="58"/>
  <c r="AQ19" i="58" s="1"/>
  <c r="AR19" i="58" s="1"/>
  <c r="AW19" i="52"/>
  <c r="AQ20" i="52" s="1"/>
  <c r="AX20" i="52" s="1"/>
  <c r="AE19" i="61"/>
  <c r="AF19" i="61" s="1"/>
  <c r="AG19" i="61" s="1"/>
  <c r="AH19" i="61" s="1"/>
  <c r="AO18" i="61"/>
  <c r="AX19" i="58"/>
  <c r="AI19" i="58"/>
  <c r="AC20" i="58" s="1"/>
  <c r="AK19" i="58"/>
  <c r="AY18" i="58"/>
  <c r="AC18" i="45" s="1"/>
  <c r="AS18" i="60"/>
  <c r="AT18" i="60" s="1"/>
  <c r="AU18" i="60" s="1"/>
  <c r="AV18" i="60" s="1"/>
  <c r="AE21" i="60"/>
  <c r="AF21" i="60" s="1"/>
  <c r="AG21" i="60" s="1"/>
  <c r="AH21" i="60" s="1"/>
  <c r="AI21" i="60"/>
  <c r="AC22" i="60" s="1"/>
  <c r="BD18" i="55"/>
  <c r="AO18" i="55"/>
  <c r="AI18" i="55"/>
  <c r="AC19" i="55" s="1"/>
  <c r="AR20" i="55"/>
  <c r="AX20" i="55"/>
  <c r="AX20" i="57"/>
  <c r="AR20" i="57"/>
  <c r="AK19" i="57"/>
  <c r="Y19" i="45" s="1"/>
  <c r="AI19" i="57"/>
  <c r="AC20" i="57" s="1"/>
  <c r="AS20" i="56"/>
  <c r="AT20" i="56" s="1"/>
  <c r="AU20" i="56" s="1"/>
  <c r="AV20" i="56" s="1"/>
  <c r="AE19" i="56"/>
  <c r="AF19" i="56" s="1"/>
  <c r="AG19" i="56" s="1"/>
  <c r="AH19" i="56" s="1"/>
  <c r="AK19" i="56"/>
  <c r="X19" i="45" s="1"/>
  <c r="AI19" i="56"/>
  <c r="AC20" i="56" s="1"/>
  <c r="AS18" i="54"/>
  <c r="AT18" i="54" s="1"/>
  <c r="AU18" i="54" s="1"/>
  <c r="AV18" i="54" s="1"/>
  <c r="AK18" i="54"/>
  <c r="N18" i="44" s="1"/>
  <c r="AI18" i="54"/>
  <c r="AC19" i="54" s="1"/>
  <c r="AJ19" i="64"/>
  <c r="AD19" i="64"/>
  <c r="AO18" i="64"/>
  <c r="AY18" i="64"/>
  <c r="BC18" i="64" s="1"/>
  <c r="AW18" i="64"/>
  <c r="AQ19" i="64" s="1"/>
  <c r="AX20" i="63"/>
  <c r="AR20" i="63"/>
  <c r="AE19" i="63"/>
  <c r="AF19" i="63" s="1"/>
  <c r="AG19" i="63" s="1"/>
  <c r="AH19" i="63" s="1"/>
  <c r="AY19" i="63"/>
  <c r="BC19" i="63" s="1"/>
  <c r="AE19" i="62"/>
  <c r="AF19" i="62" s="1"/>
  <c r="AG19" i="62" s="1"/>
  <c r="AH19" i="62" s="1"/>
  <c r="BC17" i="62"/>
  <c r="BD17" i="62"/>
  <c r="AX20" i="50"/>
  <c r="AE19" i="50"/>
  <c r="AG19" i="50" s="1"/>
  <c r="AH19" i="50" s="1"/>
  <c r="AE19" i="52"/>
  <c r="AF19" i="52" s="1"/>
  <c r="AG19" i="52" s="1"/>
  <c r="AH19" i="52" s="1"/>
  <c r="AY19" i="52"/>
  <c r="BC19" i="52" s="1"/>
  <c r="AO18" i="51"/>
  <c r="BD18" i="51"/>
  <c r="AY19" i="51"/>
  <c r="BC19" i="51" s="1"/>
  <c r="AJ19" i="51"/>
  <c r="AD19" i="51"/>
  <c r="AW19" i="51"/>
  <c r="AQ20" i="51" s="1"/>
  <c r="AI19" i="62" l="1"/>
  <c r="AC20" i="62" s="1"/>
  <c r="AK19" i="50"/>
  <c r="BD19" i="50" s="1"/>
  <c r="AI19" i="50"/>
  <c r="AJ20" i="50" s="1"/>
  <c r="BC18" i="61"/>
  <c r="BD18" i="61"/>
  <c r="AB18" i="45"/>
  <c r="AX19" i="61"/>
  <c r="AR20" i="52"/>
  <c r="AS20" i="52" s="1"/>
  <c r="AT20" i="52" s="1"/>
  <c r="AU20" i="52" s="1"/>
  <c r="AV20" i="52" s="1"/>
  <c r="AW18" i="62"/>
  <c r="AQ19" i="62" s="1"/>
  <c r="AX19" i="62" s="1"/>
  <c r="AY18" i="60"/>
  <c r="AA18" i="45" s="1"/>
  <c r="AW18" i="54"/>
  <c r="AQ19" i="54" s="1"/>
  <c r="AW18" i="60"/>
  <c r="AQ19" i="60" s="1"/>
  <c r="AK21" i="60"/>
  <c r="AO21" i="60" s="1"/>
  <c r="AK19" i="52"/>
  <c r="AO19" i="52" s="1"/>
  <c r="AI19" i="52"/>
  <c r="AC20" i="52" s="1"/>
  <c r="AJ20" i="52" s="1"/>
  <c r="AK19" i="63"/>
  <c r="AO19" i="63" s="1"/>
  <c r="AI19" i="63"/>
  <c r="AC20" i="63" s="1"/>
  <c r="AJ20" i="63" s="1"/>
  <c r="AD20" i="58"/>
  <c r="AJ20" i="58"/>
  <c r="AO19" i="58"/>
  <c r="AS19" i="58"/>
  <c r="AT19" i="58" s="1"/>
  <c r="AU19" i="58" s="1"/>
  <c r="AV19" i="58" s="1"/>
  <c r="AY19" i="58"/>
  <c r="BC19" i="58" s="1"/>
  <c r="BC18" i="58"/>
  <c r="BD18" i="58"/>
  <c r="AK19" i="61"/>
  <c r="AI19" i="61"/>
  <c r="AC20" i="61" s="1"/>
  <c r="AS19" i="61"/>
  <c r="AT19" i="61" s="1"/>
  <c r="AU19" i="61" s="1"/>
  <c r="AV19" i="61" s="1"/>
  <c r="AD22" i="60"/>
  <c r="AJ22" i="60"/>
  <c r="AR19" i="60"/>
  <c r="AX19" i="60"/>
  <c r="BC18" i="60"/>
  <c r="BD18" i="60"/>
  <c r="AD19" i="55"/>
  <c r="AJ19" i="55"/>
  <c r="AS20" i="55"/>
  <c r="AT20" i="55" s="1"/>
  <c r="AU20" i="55" s="1"/>
  <c r="AV20" i="55" s="1"/>
  <c r="AW20" i="55"/>
  <c r="AQ21" i="55" s="1"/>
  <c r="BD19" i="57"/>
  <c r="AO19" i="57"/>
  <c r="AS20" i="57"/>
  <c r="AT20" i="57" s="1"/>
  <c r="AU20" i="57" s="1"/>
  <c r="AV20" i="57" s="1"/>
  <c r="AJ20" i="57"/>
  <c r="AD20" i="57"/>
  <c r="AO19" i="56"/>
  <c r="BD19" i="56"/>
  <c r="AW20" i="56"/>
  <c r="AQ21" i="56" s="1"/>
  <c r="AD20" i="56"/>
  <c r="AJ20" i="56"/>
  <c r="AY20" i="56"/>
  <c r="BC20" i="56" s="1"/>
  <c r="AJ19" i="54"/>
  <c r="AD19" i="54"/>
  <c r="AO18" i="54"/>
  <c r="AY18" i="54"/>
  <c r="BC18" i="54" s="1"/>
  <c r="AX19" i="54"/>
  <c r="AR19" i="54"/>
  <c r="AX19" i="64"/>
  <c r="AR19" i="64"/>
  <c r="BD18" i="64"/>
  <c r="AE19" i="64"/>
  <c r="AF19" i="64" s="1"/>
  <c r="AG19" i="64" s="1"/>
  <c r="AH19" i="64" s="1"/>
  <c r="AS20" i="63"/>
  <c r="AT20" i="63" s="1"/>
  <c r="AU20" i="63" s="1"/>
  <c r="AV20" i="63" s="1"/>
  <c r="AK19" i="62"/>
  <c r="AJ20" i="62"/>
  <c r="AD20" i="62"/>
  <c r="AY18" i="62"/>
  <c r="AS20" i="50"/>
  <c r="AU20" i="50" s="1"/>
  <c r="AV20" i="50" s="1"/>
  <c r="AR20" i="51"/>
  <c r="AX20" i="51"/>
  <c r="AE19" i="51"/>
  <c r="AF19" i="51" s="1"/>
  <c r="AG19" i="51" s="1"/>
  <c r="AH19" i="51" s="1"/>
  <c r="AI19" i="64" l="1"/>
  <c r="AC20" i="64" s="1"/>
  <c r="AD20" i="63"/>
  <c r="O18" i="44"/>
  <c r="AO19" i="50"/>
  <c r="AG20" i="50"/>
  <c r="AH20" i="50" s="1"/>
  <c r="AR19" i="62"/>
  <c r="BD19" i="52"/>
  <c r="AD20" i="52"/>
  <c r="AC19" i="45"/>
  <c r="AY20" i="50"/>
  <c r="BC20" i="50" s="1"/>
  <c r="W18" i="45"/>
  <c r="AW20" i="50"/>
  <c r="BD19" i="63"/>
  <c r="AK19" i="64"/>
  <c r="AW19" i="58"/>
  <c r="AQ20" i="58" s="1"/>
  <c r="BD19" i="58"/>
  <c r="AE20" i="58"/>
  <c r="AF20" i="58" s="1"/>
  <c r="AG20" i="58" s="1"/>
  <c r="AH20" i="58" s="1"/>
  <c r="AY19" i="61"/>
  <c r="AW19" i="61"/>
  <c r="AJ20" i="61"/>
  <c r="AO19" i="61"/>
  <c r="AS19" i="60"/>
  <c r="AT19" i="60" s="1"/>
  <c r="AU19" i="60" s="1"/>
  <c r="AV19" i="60" s="1"/>
  <c r="AY19" i="60"/>
  <c r="AA19" i="45" s="1"/>
  <c r="AE22" i="60"/>
  <c r="AF22" i="60" s="1"/>
  <c r="AG22" i="60" s="1"/>
  <c r="AH22" i="60" s="1"/>
  <c r="AX21" i="55"/>
  <c r="AR21" i="55"/>
  <c r="AY20" i="55"/>
  <c r="BC20" i="55" s="1"/>
  <c r="AE19" i="55"/>
  <c r="AF19" i="55" s="1"/>
  <c r="AG19" i="55" s="1"/>
  <c r="AH19" i="55" s="1"/>
  <c r="AE20" i="57"/>
  <c r="AF20" i="57" s="1"/>
  <c r="AG20" i="57" s="1"/>
  <c r="AH20" i="57" s="1"/>
  <c r="AW20" i="57"/>
  <c r="AQ21" i="57" s="1"/>
  <c r="AY20" i="57"/>
  <c r="BC20" i="57" s="1"/>
  <c r="AE20" i="56"/>
  <c r="AF20" i="56" s="1"/>
  <c r="AG20" i="56" s="1"/>
  <c r="AH20" i="56" s="1"/>
  <c r="AX21" i="56"/>
  <c r="AR21" i="56"/>
  <c r="AS19" i="54"/>
  <c r="AT19" i="54" s="1"/>
  <c r="AU19" i="54" s="1"/>
  <c r="AV19" i="54" s="1"/>
  <c r="AW19" i="54" s="1"/>
  <c r="AQ20" i="54" s="1"/>
  <c r="BD18" i="54"/>
  <c r="AE19" i="54"/>
  <c r="AF19" i="54" s="1"/>
  <c r="AG19" i="54" s="1"/>
  <c r="AH19" i="54" s="1"/>
  <c r="AO19" i="64"/>
  <c r="AJ20" i="64"/>
  <c r="AD20" i="64"/>
  <c r="AS19" i="64"/>
  <c r="AT19" i="64" s="1"/>
  <c r="AU19" i="64" s="1"/>
  <c r="AV19" i="64" s="1"/>
  <c r="AW20" i="63"/>
  <c r="AQ21" i="63" s="1"/>
  <c r="AE20" i="63"/>
  <c r="AF20" i="63" s="1"/>
  <c r="AG20" i="63" s="1"/>
  <c r="AH20" i="63" s="1"/>
  <c r="AY20" i="63"/>
  <c r="BC20" i="63" s="1"/>
  <c r="BC18" i="62"/>
  <c r="BD18" i="62"/>
  <c r="AS19" i="62"/>
  <c r="AT19" i="62" s="1"/>
  <c r="AU19" i="62" s="1"/>
  <c r="AV19" i="62" s="1"/>
  <c r="AE20" i="62"/>
  <c r="AF20" i="62" s="1"/>
  <c r="AG20" i="62" s="1"/>
  <c r="AH20" i="62" s="1"/>
  <c r="AO19" i="62"/>
  <c r="AW20" i="52"/>
  <c r="AQ21" i="52" s="1"/>
  <c r="AE20" i="52"/>
  <c r="AF20" i="52" s="1"/>
  <c r="AG20" i="52" s="1"/>
  <c r="AH20" i="52" s="1"/>
  <c r="AY20" i="52"/>
  <c r="BC20" i="52" s="1"/>
  <c r="AK19" i="51"/>
  <c r="AI19" i="51"/>
  <c r="AC20" i="51" s="1"/>
  <c r="AS20" i="51"/>
  <c r="AT20" i="51" s="1"/>
  <c r="AU20" i="51" s="1"/>
  <c r="AV20" i="51" s="1"/>
  <c r="AK20" i="58" l="1"/>
  <c r="U18" i="44"/>
  <c r="AK20" i="50"/>
  <c r="AO20" i="50" s="1"/>
  <c r="AI20" i="50"/>
  <c r="AC21" i="50" s="1"/>
  <c r="BC19" i="61"/>
  <c r="AW19" i="60"/>
  <c r="AQ20" i="60" s="1"/>
  <c r="AR20" i="60" s="1"/>
  <c r="AB19" i="45"/>
  <c r="AX21" i="50"/>
  <c r="BD19" i="61"/>
  <c r="AI22" i="60"/>
  <c r="AC23" i="60" s="1"/>
  <c r="AJ23" i="60" s="1"/>
  <c r="AI20" i="58"/>
  <c r="AC21" i="58" s="1"/>
  <c r="AK22" i="60"/>
  <c r="AD21" i="58"/>
  <c r="AJ21" i="58"/>
  <c r="AO20" i="58"/>
  <c r="AX20" i="58"/>
  <c r="AR20" i="58"/>
  <c r="AE20" i="61"/>
  <c r="AF20" i="61" s="1"/>
  <c r="AG20" i="61" s="1"/>
  <c r="AH20" i="61" s="1"/>
  <c r="AX20" i="61"/>
  <c r="BC19" i="60"/>
  <c r="BD19" i="60"/>
  <c r="AK19" i="55"/>
  <c r="Z19" i="45" s="1"/>
  <c r="AS21" i="55"/>
  <c r="AT21" i="55" s="1"/>
  <c r="AU21" i="55" s="1"/>
  <c r="AV21" i="55" s="1"/>
  <c r="AI19" i="55"/>
  <c r="AC20" i="55" s="1"/>
  <c r="AK20" i="57"/>
  <c r="Y20" i="45" s="1"/>
  <c r="AR21" i="57"/>
  <c r="AX21" i="57"/>
  <c r="AI20" i="57"/>
  <c r="AC21" i="57" s="1"/>
  <c r="AK20" i="56"/>
  <c r="X20" i="45" s="1"/>
  <c r="AS21" i="56"/>
  <c r="AT21" i="56" s="1"/>
  <c r="AU21" i="56" s="1"/>
  <c r="AV21" i="56" s="1"/>
  <c r="AI20" i="56"/>
  <c r="AC21" i="56" s="1"/>
  <c r="AR20" i="54"/>
  <c r="AX20" i="54"/>
  <c r="AK19" i="54"/>
  <c r="N19" i="44" s="1"/>
  <c r="AI19" i="54"/>
  <c r="AC20" i="54" s="1"/>
  <c r="AY19" i="54"/>
  <c r="BC19" i="54" s="1"/>
  <c r="AY19" i="64"/>
  <c r="AW19" i="64"/>
  <c r="AQ20" i="64" s="1"/>
  <c r="AE20" i="64"/>
  <c r="AF20" i="64" s="1"/>
  <c r="AG20" i="64" s="1"/>
  <c r="AH20" i="64" s="1"/>
  <c r="AK20" i="63"/>
  <c r="AI20" i="63"/>
  <c r="AC21" i="63" s="1"/>
  <c r="AR21" i="63"/>
  <c r="AX21" i="63"/>
  <c r="AK20" i="62"/>
  <c r="AW19" i="62"/>
  <c r="AQ20" i="62" s="1"/>
  <c r="AY19" i="62"/>
  <c r="AI20" i="62"/>
  <c r="AC21" i="62" s="1"/>
  <c r="AS21" i="50"/>
  <c r="AU21" i="50" s="1"/>
  <c r="AV21" i="50" s="1"/>
  <c r="AI20" i="52"/>
  <c r="AC21" i="52" s="1"/>
  <c r="AK20" i="52"/>
  <c r="AX21" i="52"/>
  <c r="AR21" i="52"/>
  <c r="AY20" i="51"/>
  <c r="BC20" i="51" s="1"/>
  <c r="AW20" i="51"/>
  <c r="AQ21" i="51" s="1"/>
  <c r="AD20" i="51"/>
  <c r="AJ20" i="51"/>
  <c r="BD19" i="51"/>
  <c r="AO19" i="51"/>
  <c r="O19" i="44" l="1"/>
  <c r="U19" i="44" s="1"/>
  <c r="AX20" i="60"/>
  <c r="AD23" i="60"/>
  <c r="AJ21" i="50"/>
  <c r="BD20" i="50"/>
  <c r="AW21" i="56"/>
  <c r="AQ22" i="56" s="1"/>
  <c r="W19" i="45"/>
  <c r="AW21" i="50"/>
  <c r="AX22" i="50" s="1"/>
  <c r="AK20" i="61"/>
  <c r="AO22" i="60"/>
  <c r="AI20" i="61"/>
  <c r="AC21" i="61" s="1"/>
  <c r="AD21" i="61" s="1"/>
  <c r="AS20" i="58"/>
  <c r="AT20" i="58" s="1"/>
  <c r="AU20" i="58" s="1"/>
  <c r="AV20" i="58" s="1"/>
  <c r="AE21" i="58"/>
  <c r="AF21" i="58" s="1"/>
  <c r="AG21" i="58" s="1"/>
  <c r="AH21" i="58" s="1"/>
  <c r="AK21" i="58"/>
  <c r="AS20" i="61"/>
  <c r="AT20" i="61" s="1"/>
  <c r="AU20" i="61" s="1"/>
  <c r="AV20" i="61" s="1"/>
  <c r="AS20" i="60"/>
  <c r="AT20" i="60" s="1"/>
  <c r="AU20" i="60" s="1"/>
  <c r="AV20" i="60" s="1"/>
  <c r="AE23" i="60"/>
  <c r="AF23" i="60" s="1"/>
  <c r="AG23" i="60" s="1"/>
  <c r="AH23" i="60" s="1"/>
  <c r="AD20" i="55"/>
  <c r="AJ20" i="55"/>
  <c r="AY21" i="55"/>
  <c r="BC21" i="55" s="1"/>
  <c r="AW21" i="55"/>
  <c r="AQ22" i="55" s="1"/>
  <c r="AO19" i="55"/>
  <c r="BD19" i="55"/>
  <c r="AJ21" i="57"/>
  <c r="AD21" i="57"/>
  <c r="AS21" i="57"/>
  <c r="AT21" i="57" s="1"/>
  <c r="AU21" i="57" s="1"/>
  <c r="AV21" i="57" s="1"/>
  <c r="AY21" i="57"/>
  <c r="BC21" i="57" s="1"/>
  <c r="AO20" i="57"/>
  <c r="BD20" i="57"/>
  <c r="AD21" i="56"/>
  <c r="AJ21" i="56"/>
  <c r="AX22" i="56"/>
  <c r="AR22" i="56"/>
  <c r="AY21" i="56"/>
  <c r="BC21" i="56" s="1"/>
  <c r="AO20" i="56"/>
  <c r="BD20" i="56"/>
  <c r="BD19" i="54"/>
  <c r="AO19" i="54"/>
  <c r="AJ20" i="54"/>
  <c r="AD20" i="54"/>
  <c r="AS20" i="54"/>
  <c r="AT20" i="54" s="1"/>
  <c r="AU20" i="54" s="1"/>
  <c r="AV20" i="54" s="1"/>
  <c r="AI20" i="64"/>
  <c r="AC21" i="64" s="1"/>
  <c r="AK20" i="64"/>
  <c r="AX20" i="64"/>
  <c r="AR20" i="64"/>
  <c r="BC19" i="64"/>
  <c r="BD19" i="64"/>
  <c r="AS21" i="63"/>
  <c r="AT21" i="63" s="1"/>
  <c r="AU21" i="63" s="1"/>
  <c r="AV21" i="63" s="1"/>
  <c r="AW21" i="63" s="1"/>
  <c r="AQ22" i="63" s="1"/>
  <c r="AD21" i="63"/>
  <c r="AJ21" i="63"/>
  <c r="AO20" i="63"/>
  <c r="BD20" i="63"/>
  <c r="AD21" i="62"/>
  <c r="AJ21" i="62"/>
  <c r="AX20" i="62"/>
  <c r="AR20" i="62"/>
  <c r="BC19" i="62"/>
  <c r="BD19" i="62"/>
  <c r="AO20" i="62"/>
  <c r="AE21" i="50"/>
  <c r="AG21" i="50" s="1"/>
  <c r="AH21" i="50" s="1"/>
  <c r="AY21" i="50"/>
  <c r="BC21" i="50" s="1"/>
  <c r="AS21" i="52"/>
  <c r="AT21" i="52" s="1"/>
  <c r="AU21" i="52" s="1"/>
  <c r="AV21" i="52" s="1"/>
  <c r="AO20" i="52"/>
  <c r="BD20" i="52"/>
  <c r="AJ21" i="52"/>
  <c r="AD21" i="52"/>
  <c r="AE20" i="51"/>
  <c r="AF20" i="51" s="1"/>
  <c r="AG20" i="51" s="1"/>
  <c r="AH20" i="51" s="1"/>
  <c r="AR21" i="51"/>
  <c r="AX21" i="51"/>
  <c r="AS22" i="50" l="1"/>
  <c r="AK21" i="50"/>
  <c r="AO21" i="50" s="1"/>
  <c r="AO20" i="61"/>
  <c r="AW20" i="61"/>
  <c r="AQ21" i="61" s="1"/>
  <c r="AR21" i="61" s="1"/>
  <c r="AY20" i="61"/>
  <c r="AB20" i="45" s="1"/>
  <c r="AJ21" i="61"/>
  <c r="AW20" i="60"/>
  <c r="AQ21" i="60" s="1"/>
  <c r="AX21" i="60" s="1"/>
  <c r="AY20" i="60"/>
  <c r="AA20" i="45" s="1"/>
  <c r="AI23" i="60"/>
  <c r="AC24" i="60" s="1"/>
  <c r="AK23" i="60"/>
  <c r="AO23" i="60" s="1"/>
  <c r="AW20" i="58"/>
  <c r="AQ21" i="58" s="1"/>
  <c r="AO21" i="58"/>
  <c r="AI21" i="58"/>
  <c r="AC22" i="58" s="1"/>
  <c r="AY20" i="58"/>
  <c r="AC20" i="45" s="1"/>
  <c r="AE21" i="61"/>
  <c r="AF21" i="61" s="1"/>
  <c r="AG21" i="61" s="1"/>
  <c r="AH21" i="61" s="1"/>
  <c r="AR21" i="60"/>
  <c r="AD24" i="60"/>
  <c r="AJ24" i="60"/>
  <c r="AX22" i="55"/>
  <c r="AR22" i="55"/>
  <c r="AE20" i="55"/>
  <c r="AF20" i="55" s="1"/>
  <c r="AG20" i="55" s="1"/>
  <c r="AH20" i="55" s="1"/>
  <c r="AW21" i="57"/>
  <c r="AQ22" i="57" s="1"/>
  <c r="AE21" i="57"/>
  <c r="AF21" i="57" s="1"/>
  <c r="AG21" i="57" s="1"/>
  <c r="AH21" i="57" s="1"/>
  <c r="AS22" i="56"/>
  <c r="AT22" i="56" s="1"/>
  <c r="AU22" i="56" s="1"/>
  <c r="AV22" i="56" s="1"/>
  <c r="AE21" i="56"/>
  <c r="AF21" i="56" s="1"/>
  <c r="AG21" i="56" s="1"/>
  <c r="AH21" i="56" s="1"/>
  <c r="AY20" i="54"/>
  <c r="BC20" i="54" s="1"/>
  <c r="AW20" i="54"/>
  <c r="AQ21" i="54" s="1"/>
  <c r="AE20" i="54"/>
  <c r="AF20" i="54" s="1"/>
  <c r="AG20" i="54" s="1"/>
  <c r="AH20" i="54" s="1"/>
  <c r="AO20" i="64"/>
  <c r="AS20" i="64"/>
  <c r="AT20" i="64" s="1"/>
  <c r="AU20" i="64" s="1"/>
  <c r="AV20" i="64" s="1"/>
  <c r="AJ21" i="64"/>
  <c r="AD21" i="64"/>
  <c r="AX22" i="63"/>
  <c r="AR22" i="63"/>
  <c r="AE21" i="63"/>
  <c r="AF21" i="63" s="1"/>
  <c r="AG21" i="63" s="1"/>
  <c r="AH21" i="63" s="1"/>
  <c r="AY21" i="63"/>
  <c r="BC21" i="63" s="1"/>
  <c r="AS20" i="62"/>
  <c r="AT20" i="62" s="1"/>
  <c r="AU20" i="62" s="1"/>
  <c r="AV20" i="62" s="1"/>
  <c r="AE21" i="62"/>
  <c r="AF21" i="62" s="1"/>
  <c r="AG21" i="62" s="1"/>
  <c r="AH21" i="62" s="1"/>
  <c r="AI21" i="50"/>
  <c r="AC22" i="50" s="1"/>
  <c r="AE21" i="52"/>
  <c r="AF21" i="52" s="1"/>
  <c r="AG21" i="52" s="1"/>
  <c r="AH21" i="52" s="1"/>
  <c r="AK21" i="52"/>
  <c r="AI21" i="52"/>
  <c r="AC22" i="52" s="1"/>
  <c r="AW21" i="52"/>
  <c r="AQ22" i="52" s="1"/>
  <c r="AY21" i="52"/>
  <c r="BC21" i="52" s="1"/>
  <c r="AS21" i="51"/>
  <c r="AT21" i="51" s="1"/>
  <c r="AU21" i="51" s="1"/>
  <c r="AV21" i="51" s="1"/>
  <c r="AW21" i="51" s="1"/>
  <c r="AQ22" i="51" s="1"/>
  <c r="AI20" i="51"/>
  <c r="AC21" i="51" s="1"/>
  <c r="AK20" i="51"/>
  <c r="AK20" i="55" l="1"/>
  <c r="Z20" i="45" s="1"/>
  <c r="AI20" i="55"/>
  <c r="AC21" i="55" s="1"/>
  <c r="AY20" i="64"/>
  <c r="BC20" i="64" s="1"/>
  <c r="AI21" i="63"/>
  <c r="AC22" i="63" s="1"/>
  <c r="BD20" i="60"/>
  <c r="BD21" i="50"/>
  <c r="AU22" i="50"/>
  <c r="AV22" i="50" s="1"/>
  <c r="AY22" i="50" s="1"/>
  <c r="BC22" i="50" s="1"/>
  <c r="BC20" i="61"/>
  <c r="O20" i="44"/>
  <c r="AX21" i="61"/>
  <c r="BD20" i="61"/>
  <c r="AY22" i="56"/>
  <c r="BC22" i="56" s="1"/>
  <c r="AY21" i="51"/>
  <c r="BC21" i="51" s="1"/>
  <c r="BC20" i="60"/>
  <c r="AK21" i="63"/>
  <c r="AO21" i="63" s="1"/>
  <c r="AK21" i="57"/>
  <c r="Y21" i="45" s="1"/>
  <c r="AD22" i="58"/>
  <c r="AJ22" i="58"/>
  <c r="BC20" i="58"/>
  <c r="BD20" i="58"/>
  <c r="AR21" i="58"/>
  <c r="AX21" i="58"/>
  <c r="AK21" i="61"/>
  <c r="AI21" i="61"/>
  <c r="AS21" i="61"/>
  <c r="AT21" i="61" s="1"/>
  <c r="AU21" i="61" s="1"/>
  <c r="AV21" i="61" s="1"/>
  <c r="AS21" i="60"/>
  <c r="AT21" i="60" s="1"/>
  <c r="AU21" i="60" s="1"/>
  <c r="AV21" i="60" s="1"/>
  <c r="AE24" i="60"/>
  <c r="AF24" i="60" s="1"/>
  <c r="AG24" i="60" s="1"/>
  <c r="AH24" i="60" s="1"/>
  <c r="BD20" i="55"/>
  <c r="AO20" i="55"/>
  <c r="AS22" i="55"/>
  <c r="AT22" i="55" s="1"/>
  <c r="AU22" i="55" s="1"/>
  <c r="AV22" i="55" s="1"/>
  <c r="AY22" i="55"/>
  <c r="BC22" i="55" s="1"/>
  <c r="AW22" i="55"/>
  <c r="AQ23" i="55" s="1"/>
  <c r="AD21" i="55"/>
  <c r="AJ21" i="55"/>
  <c r="AO21" i="57"/>
  <c r="BD21" i="57"/>
  <c r="AI21" i="57"/>
  <c r="AC22" i="57" s="1"/>
  <c r="AR22" i="57"/>
  <c r="AX22" i="57"/>
  <c r="AI21" i="56"/>
  <c r="AC22" i="56" s="1"/>
  <c r="AK21" i="56"/>
  <c r="X21" i="45" s="1"/>
  <c r="AW22" i="56"/>
  <c r="AQ23" i="56" s="1"/>
  <c r="AI20" i="54"/>
  <c r="AC21" i="54" s="1"/>
  <c r="AK20" i="54"/>
  <c r="AX21" i="54"/>
  <c r="AR21" i="54"/>
  <c r="AW20" i="64"/>
  <c r="AQ21" i="64" s="1"/>
  <c r="AE21" i="64"/>
  <c r="AF21" i="64" s="1"/>
  <c r="AG21" i="64" s="1"/>
  <c r="AH21" i="64" s="1"/>
  <c r="BD20" i="64"/>
  <c r="AS22" i="63"/>
  <c r="AT22" i="63" s="1"/>
  <c r="AU22" i="63" s="1"/>
  <c r="AV22" i="63" s="1"/>
  <c r="AJ22" i="63"/>
  <c r="AD22" i="63"/>
  <c r="AK21" i="62"/>
  <c r="AI21" i="62"/>
  <c r="AC22" i="62" s="1"/>
  <c r="AW20" i="62"/>
  <c r="AQ21" i="62" s="1"/>
  <c r="AY20" i="62"/>
  <c r="AJ22" i="50"/>
  <c r="AR22" i="52"/>
  <c r="AX22" i="52"/>
  <c r="BD21" i="52"/>
  <c r="AO21" i="52"/>
  <c r="AD22" i="52"/>
  <c r="AJ22" i="52"/>
  <c r="BD20" i="51"/>
  <c r="AO20" i="51"/>
  <c r="AR22" i="51"/>
  <c r="AX22" i="51"/>
  <c r="AJ21" i="51"/>
  <c r="AD21" i="51"/>
  <c r="W20" i="45" l="1"/>
  <c r="N20" i="44"/>
  <c r="AK21" i="64"/>
  <c r="AI21" i="64"/>
  <c r="AC22" i="64" s="1"/>
  <c r="BD21" i="63"/>
  <c r="AW22" i="50"/>
  <c r="AY21" i="61"/>
  <c r="AB21" i="45" s="1"/>
  <c r="AY21" i="60"/>
  <c r="AA21" i="45" s="1"/>
  <c r="AW21" i="60"/>
  <c r="AQ22" i="60" s="1"/>
  <c r="AR22" i="60" s="1"/>
  <c r="AS21" i="58"/>
  <c r="AT21" i="58" s="1"/>
  <c r="AU21" i="58" s="1"/>
  <c r="AV21" i="58" s="1"/>
  <c r="AY21" i="58"/>
  <c r="AC21" i="45" s="1"/>
  <c r="AW21" i="58"/>
  <c r="AQ22" i="58" s="1"/>
  <c r="AE22" i="58"/>
  <c r="AF22" i="58" s="1"/>
  <c r="AG22" i="58" s="1"/>
  <c r="AH22" i="58" s="1"/>
  <c r="AI22" i="58"/>
  <c r="AC23" i="58" s="1"/>
  <c r="AK22" i="58"/>
  <c r="AW21" i="61"/>
  <c r="AJ22" i="61"/>
  <c r="AO21" i="61"/>
  <c r="AI24" i="60"/>
  <c r="AC25" i="60" s="1"/>
  <c r="AK24" i="60"/>
  <c r="AX23" i="55"/>
  <c r="AR23" i="55"/>
  <c r="AE21" i="55"/>
  <c r="AF21" i="55" s="1"/>
  <c r="AG21" i="55" s="1"/>
  <c r="AH21" i="55" s="1"/>
  <c r="AJ22" i="57"/>
  <c r="AD22" i="57"/>
  <c r="AS22" i="57"/>
  <c r="AT22" i="57" s="1"/>
  <c r="AU22" i="57" s="1"/>
  <c r="AV22" i="57" s="1"/>
  <c r="AW22" i="57" s="1"/>
  <c r="AQ23" i="57" s="1"/>
  <c r="AX23" i="56"/>
  <c r="AR23" i="56"/>
  <c r="AO21" i="56"/>
  <c r="BD21" i="56"/>
  <c r="AJ22" i="56"/>
  <c r="AD22" i="56"/>
  <c r="AS21" i="54"/>
  <c r="AT21" i="54" s="1"/>
  <c r="AU21" i="54" s="1"/>
  <c r="AV21" i="54" s="1"/>
  <c r="AO20" i="54"/>
  <c r="BD20" i="54"/>
  <c r="AJ21" i="54"/>
  <c r="AD21" i="54"/>
  <c r="AJ22" i="64"/>
  <c r="AD22" i="64"/>
  <c r="AO21" i="64"/>
  <c r="AR21" i="64"/>
  <c r="AX21" i="64"/>
  <c r="AW22" i="63"/>
  <c r="AQ23" i="63" s="1"/>
  <c r="AE22" i="63"/>
  <c r="AF22" i="63" s="1"/>
  <c r="AG22" i="63" s="1"/>
  <c r="AH22" i="63" s="1"/>
  <c r="AY22" i="63"/>
  <c r="BC22" i="63" s="1"/>
  <c r="AX21" i="62"/>
  <c r="AR21" i="62"/>
  <c r="AJ22" i="62"/>
  <c r="AD22" i="62"/>
  <c r="BC20" i="62"/>
  <c r="BD20" i="62"/>
  <c r="AO21" i="62"/>
  <c r="AE22" i="50"/>
  <c r="AG22" i="50" s="1"/>
  <c r="AH22" i="50" s="1"/>
  <c r="AE22" i="52"/>
  <c r="AF22" i="52" s="1"/>
  <c r="AG22" i="52" s="1"/>
  <c r="AH22" i="52" s="1"/>
  <c r="AS22" i="52"/>
  <c r="AT22" i="52" s="1"/>
  <c r="AU22" i="52" s="1"/>
  <c r="AV22" i="52" s="1"/>
  <c r="AE21" i="51"/>
  <c r="AF21" i="51" s="1"/>
  <c r="AG21" i="51" s="1"/>
  <c r="AH21" i="51" s="1"/>
  <c r="AS22" i="51"/>
  <c r="AT22" i="51" s="1"/>
  <c r="AU22" i="51" s="1"/>
  <c r="AV22" i="51" s="1"/>
  <c r="U20" i="44" l="1"/>
  <c r="AX22" i="60"/>
  <c r="AS23" i="50"/>
  <c r="AT23" i="50" s="1"/>
  <c r="AU23" i="50" s="1"/>
  <c r="AV23" i="50" s="1"/>
  <c r="AX23" i="50"/>
  <c r="BC21" i="61"/>
  <c r="BD21" i="61"/>
  <c r="AY22" i="52"/>
  <c r="BC22" i="52" s="1"/>
  <c r="BD21" i="60"/>
  <c r="AW22" i="52"/>
  <c r="AQ23" i="52" s="1"/>
  <c r="AX23" i="52" s="1"/>
  <c r="AY22" i="57"/>
  <c r="BC22" i="57" s="1"/>
  <c r="BC21" i="60"/>
  <c r="AI21" i="51"/>
  <c r="AC22" i="51" s="1"/>
  <c r="AK22" i="52"/>
  <c r="BD22" i="52" s="1"/>
  <c r="AI22" i="50"/>
  <c r="AC23" i="50" s="1"/>
  <c r="AK22" i="50"/>
  <c r="BD22" i="50" s="1"/>
  <c r="AJ23" i="58"/>
  <c r="AD23" i="58"/>
  <c r="AX22" i="58"/>
  <c r="AR22" i="58"/>
  <c r="AO22" i="58"/>
  <c r="BC21" i="58"/>
  <c r="BD21" i="58"/>
  <c r="AE22" i="61"/>
  <c r="AF22" i="61" s="1"/>
  <c r="AG22" i="61" s="1"/>
  <c r="AH22" i="61" s="1"/>
  <c r="AX22" i="61"/>
  <c r="AO24" i="60"/>
  <c r="AS22" i="60"/>
  <c r="AT22" i="60" s="1"/>
  <c r="AU22" i="60" s="1"/>
  <c r="AV22" i="60" s="1"/>
  <c r="AJ25" i="60"/>
  <c r="AD25" i="60"/>
  <c r="AI21" i="55"/>
  <c r="AC22" i="55" s="1"/>
  <c r="AK21" i="55"/>
  <c r="Z21" i="45" s="1"/>
  <c r="AS23" i="55"/>
  <c r="AT23" i="55" s="1"/>
  <c r="AU23" i="55" s="1"/>
  <c r="AV23" i="55" s="1"/>
  <c r="AR23" i="57"/>
  <c r="AX23" i="57"/>
  <c r="AE22" i="57"/>
  <c r="AF22" i="57" s="1"/>
  <c r="AG22" i="57" s="1"/>
  <c r="AH22" i="57" s="1"/>
  <c r="AK22" i="57" s="1"/>
  <c r="Y22" i="45" s="1"/>
  <c r="AE22" i="56"/>
  <c r="AF22" i="56" s="1"/>
  <c r="AG22" i="56" s="1"/>
  <c r="AH22" i="56" s="1"/>
  <c r="AS23" i="56"/>
  <c r="AT23" i="56" s="1"/>
  <c r="AU23" i="56" s="1"/>
  <c r="AV23" i="56" s="1"/>
  <c r="AE21" i="54"/>
  <c r="AF21" i="54" s="1"/>
  <c r="AG21" i="54" s="1"/>
  <c r="AH21" i="54" s="1"/>
  <c r="AY21" i="54"/>
  <c r="BC21" i="54" s="1"/>
  <c r="AW21" i="54"/>
  <c r="AQ22" i="54" s="1"/>
  <c r="AE22" i="64"/>
  <c r="AF22" i="64" s="1"/>
  <c r="AG22" i="64" s="1"/>
  <c r="AH22" i="64" s="1"/>
  <c r="AK22" i="64"/>
  <c r="AS21" i="64"/>
  <c r="AT21" i="64" s="1"/>
  <c r="AU21" i="64" s="1"/>
  <c r="AV21" i="64" s="1"/>
  <c r="AK22" i="63"/>
  <c r="AI22" i="63"/>
  <c r="AC23" i="63" s="1"/>
  <c r="AR23" i="63"/>
  <c r="AX23" i="63"/>
  <c r="AS21" i="62"/>
  <c r="AT21" i="62" s="1"/>
  <c r="AU21" i="62" s="1"/>
  <c r="AV21" i="62" s="1"/>
  <c r="AE22" i="62"/>
  <c r="AF22" i="62" s="1"/>
  <c r="AG22" i="62" s="1"/>
  <c r="AH22" i="62" s="1"/>
  <c r="AI22" i="52"/>
  <c r="AC23" i="52" s="1"/>
  <c r="AD22" i="51"/>
  <c r="AJ22" i="51"/>
  <c r="AW22" i="51"/>
  <c r="AQ23" i="51" s="1"/>
  <c r="AY22" i="51"/>
  <c r="BC22" i="51" s="1"/>
  <c r="AK21" i="51"/>
  <c r="O21" i="44" l="1"/>
  <c r="AW22" i="60"/>
  <c r="AQ23" i="60" s="1"/>
  <c r="AX23" i="60" s="1"/>
  <c r="AY23" i="50"/>
  <c r="BC23" i="50" s="1"/>
  <c r="AW23" i="50"/>
  <c r="AR24" i="50" s="1"/>
  <c r="AS24" i="50" s="1"/>
  <c r="AT24" i="50" s="1"/>
  <c r="AU24" i="50" s="1"/>
  <c r="AV24" i="50" s="1"/>
  <c r="AJ23" i="50"/>
  <c r="AO22" i="50"/>
  <c r="AR23" i="52"/>
  <c r="AO22" i="52"/>
  <c r="AK22" i="61"/>
  <c r="AW23" i="56"/>
  <c r="AQ24" i="56" s="1"/>
  <c r="AR24" i="56" s="1"/>
  <c r="AY23" i="56"/>
  <c r="BC23" i="56" s="1"/>
  <c r="AI21" i="54"/>
  <c r="AC22" i="54" s="1"/>
  <c r="AI22" i="61"/>
  <c r="AS22" i="58"/>
  <c r="AT22" i="58" s="1"/>
  <c r="AU22" i="58" s="1"/>
  <c r="AV22" i="58" s="1"/>
  <c r="AE23" i="58"/>
  <c r="AF23" i="58" s="1"/>
  <c r="AG23" i="58" s="1"/>
  <c r="AH23" i="58" s="1"/>
  <c r="AS22" i="61"/>
  <c r="AT22" i="61" s="1"/>
  <c r="AU22" i="61" s="1"/>
  <c r="AV22" i="61" s="1"/>
  <c r="AE25" i="60"/>
  <c r="AF25" i="60" s="1"/>
  <c r="AG25" i="60" s="1"/>
  <c r="AH25" i="60" s="1"/>
  <c r="AY22" i="60"/>
  <c r="AA22" i="45" s="1"/>
  <c r="AY23" i="55"/>
  <c r="BC23" i="55" s="1"/>
  <c r="AW23" i="55"/>
  <c r="AQ24" i="55" s="1"/>
  <c r="AO21" i="55"/>
  <c r="BD21" i="55"/>
  <c r="AD22" i="55"/>
  <c r="AJ22" i="55"/>
  <c r="BD22" i="57"/>
  <c r="AO22" i="57"/>
  <c r="AI22" i="57"/>
  <c r="AC23" i="57" s="1"/>
  <c r="AS23" i="57"/>
  <c r="AT23" i="57" s="1"/>
  <c r="AU23" i="57" s="1"/>
  <c r="AV23" i="57" s="1"/>
  <c r="AY23" i="57"/>
  <c r="BC23" i="57" s="1"/>
  <c r="AI22" i="56"/>
  <c r="AC23" i="56" s="1"/>
  <c r="AX24" i="56"/>
  <c r="AK22" i="56"/>
  <c r="X22" i="45" s="1"/>
  <c r="AJ22" i="54"/>
  <c r="AD22" i="54"/>
  <c r="AR22" i="54"/>
  <c r="AX22" i="54"/>
  <c r="AK21" i="54"/>
  <c r="AY21" i="64"/>
  <c r="AW21" i="64"/>
  <c r="AQ22" i="64" s="1"/>
  <c r="AO22" i="64"/>
  <c r="AI22" i="64"/>
  <c r="AC23" i="64" s="1"/>
  <c r="AS23" i="63"/>
  <c r="AT23" i="63" s="1"/>
  <c r="AU23" i="63" s="1"/>
  <c r="AV23" i="63" s="1"/>
  <c r="AD23" i="63"/>
  <c r="AJ23" i="63"/>
  <c r="AO22" i="63"/>
  <c r="BD22" i="63"/>
  <c r="AK22" i="62"/>
  <c r="AY21" i="62"/>
  <c r="AI22" i="62"/>
  <c r="AC23" i="62" s="1"/>
  <c r="AW21" i="62"/>
  <c r="AQ22" i="62" s="1"/>
  <c r="AE23" i="50"/>
  <c r="AG23" i="50" s="1"/>
  <c r="AH23" i="50" s="1"/>
  <c r="AK23" i="50" s="1"/>
  <c r="AI23" i="50"/>
  <c r="AC24" i="50" s="1"/>
  <c r="AS23" i="52"/>
  <c r="AT23" i="52" s="1"/>
  <c r="AU23" i="52" s="1"/>
  <c r="AV23" i="52" s="1"/>
  <c r="AD23" i="52"/>
  <c r="AJ23" i="52"/>
  <c r="AE22" i="51"/>
  <c r="AF22" i="51" s="1"/>
  <c r="AG22" i="51" s="1"/>
  <c r="AH22" i="51" s="1"/>
  <c r="BD21" i="51"/>
  <c r="AO21" i="51"/>
  <c r="AR23" i="51"/>
  <c r="AX23" i="51"/>
  <c r="W21" i="45" l="1"/>
  <c r="N21" i="44"/>
  <c r="AI22" i="51"/>
  <c r="AC23" i="51" s="1"/>
  <c r="AW23" i="52"/>
  <c r="AQ24" i="52" s="1"/>
  <c r="AX24" i="50"/>
  <c r="AR23" i="60"/>
  <c r="AS23" i="60" s="1"/>
  <c r="AT23" i="60" s="1"/>
  <c r="AU23" i="60" s="1"/>
  <c r="AV23" i="60" s="1"/>
  <c r="AW24" i="50"/>
  <c r="AQ25" i="50" s="1"/>
  <c r="AX25" i="50" s="1"/>
  <c r="AO22" i="61"/>
  <c r="AW22" i="61"/>
  <c r="AJ23" i="61"/>
  <c r="AW23" i="63"/>
  <c r="AQ24" i="63" s="1"/>
  <c r="AR24" i="63" s="1"/>
  <c r="AW23" i="57"/>
  <c r="AQ24" i="57" s="1"/>
  <c r="AY22" i="61"/>
  <c r="AK22" i="51"/>
  <c r="AI23" i="58"/>
  <c r="AC24" i="58" s="1"/>
  <c r="AW22" i="58"/>
  <c r="AQ23" i="58" s="1"/>
  <c r="AK23" i="58"/>
  <c r="AY22" i="58"/>
  <c r="AC22" i="45" s="1"/>
  <c r="AE23" i="61"/>
  <c r="AF23" i="61" s="1"/>
  <c r="AG23" i="61" s="1"/>
  <c r="AH23" i="61" s="1"/>
  <c r="BC22" i="60"/>
  <c r="BD22" i="60"/>
  <c r="AK25" i="60"/>
  <c r="AI25" i="60"/>
  <c r="AC26" i="60" s="1"/>
  <c r="AE22" i="55"/>
  <c r="AF22" i="55" s="1"/>
  <c r="AG22" i="55" s="1"/>
  <c r="AH22" i="55" s="1"/>
  <c r="AI22" i="55"/>
  <c r="AC23" i="55" s="1"/>
  <c r="AR24" i="55"/>
  <c r="AX24" i="55"/>
  <c r="AR24" i="57"/>
  <c r="AX24" i="57"/>
  <c r="AJ23" i="57"/>
  <c r="AD23" i="57"/>
  <c r="AS24" i="56"/>
  <c r="AT24" i="56" s="1"/>
  <c r="AU24" i="56" s="1"/>
  <c r="AV24" i="56" s="1"/>
  <c r="AO22" i="56"/>
  <c r="BD22" i="56"/>
  <c r="AD23" i="56"/>
  <c r="AJ23" i="56"/>
  <c r="BD21" i="54"/>
  <c r="AO21" i="54"/>
  <c r="AS22" i="54"/>
  <c r="AT22" i="54" s="1"/>
  <c r="AU22" i="54" s="1"/>
  <c r="AV22" i="54" s="1"/>
  <c r="AE22" i="54"/>
  <c r="AF22" i="54" s="1"/>
  <c r="AG22" i="54" s="1"/>
  <c r="AH22" i="54" s="1"/>
  <c r="AX22" i="64"/>
  <c r="AR22" i="64"/>
  <c r="AJ23" i="64"/>
  <c r="AD23" i="64"/>
  <c r="BC21" i="64"/>
  <c r="BD21" i="64"/>
  <c r="AE23" i="63"/>
  <c r="AF23" i="63" s="1"/>
  <c r="AG23" i="63" s="1"/>
  <c r="AH23" i="63" s="1"/>
  <c r="AI23" i="63"/>
  <c r="AC24" i="63" s="1"/>
  <c r="AY23" i="63"/>
  <c r="BC23" i="63" s="1"/>
  <c r="AX22" i="62"/>
  <c r="AR22" i="62"/>
  <c r="AD23" i="62"/>
  <c r="AJ23" i="62"/>
  <c r="BC21" i="62"/>
  <c r="BD21" i="62"/>
  <c r="AO22" i="62"/>
  <c r="AJ24" i="50"/>
  <c r="AD24" i="50"/>
  <c r="AY24" i="50"/>
  <c r="BC24" i="50" s="1"/>
  <c r="BD23" i="50"/>
  <c r="AO23" i="50"/>
  <c r="AX24" i="52"/>
  <c r="AR24" i="52"/>
  <c r="AE23" i="52"/>
  <c r="AF23" i="52" s="1"/>
  <c r="AG23" i="52" s="1"/>
  <c r="AH23" i="52" s="1"/>
  <c r="AK23" i="52" s="1"/>
  <c r="AY23" i="52"/>
  <c r="BC23" i="52" s="1"/>
  <c r="AO22" i="51"/>
  <c r="BD22" i="51"/>
  <c r="AS23" i="51"/>
  <c r="AT23" i="51" s="1"/>
  <c r="AU23" i="51" s="1"/>
  <c r="AV23" i="51" s="1"/>
  <c r="AJ23" i="51"/>
  <c r="AD23" i="51"/>
  <c r="AI22" i="54" l="1"/>
  <c r="AC23" i="54" s="1"/>
  <c r="U21" i="44"/>
  <c r="AY22" i="54"/>
  <c r="BC22" i="54" s="1"/>
  <c r="AX24" i="63"/>
  <c r="AK23" i="63"/>
  <c r="AR25" i="50"/>
  <c r="AS25" i="50" s="1"/>
  <c r="AT25" i="50" s="1"/>
  <c r="AU25" i="50" s="1"/>
  <c r="AV25" i="50" s="1"/>
  <c r="BC22" i="61"/>
  <c r="AI23" i="52"/>
  <c r="AC24" i="52" s="1"/>
  <c r="AX23" i="61"/>
  <c r="AB22" i="45"/>
  <c r="AW23" i="51"/>
  <c r="AQ24" i="51" s="1"/>
  <c r="AX24" i="51" s="1"/>
  <c r="BD22" i="61"/>
  <c r="AW22" i="54"/>
  <c r="AQ23" i="54" s="1"/>
  <c r="AW24" i="56"/>
  <c r="AQ25" i="56" s="1"/>
  <c r="AR25" i="56" s="1"/>
  <c r="AY23" i="51"/>
  <c r="BC23" i="51" s="1"/>
  <c r="AY24" i="56"/>
  <c r="BC24" i="56" s="1"/>
  <c r="AK22" i="55"/>
  <c r="Z22" i="45" s="1"/>
  <c r="AO23" i="58"/>
  <c r="BC22" i="58"/>
  <c r="BD22" i="58"/>
  <c r="AX23" i="58"/>
  <c r="AR23" i="58"/>
  <c r="AD24" i="58"/>
  <c r="AJ24" i="58"/>
  <c r="AI23" i="61"/>
  <c r="AC24" i="61" s="1"/>
  <c r="AS23" i="61"/>
  <c r="AT23" i="61" s="1"/>
  <c r="AU23" i="61" s="1"/>
  <c r="AV23" i="61" s="1"/>
  <c r="AK23" i="61"/>
  <c r="AY23" i="60"/>
  <c r="AA23" i="45" s="1"/>
  <c r="AJ26" i="60"/>
  <c r="AD26" i="60"/>
  <c r="AW23" i="60"/>
  <c r="AQ24" i="60" s="1"/>
  <c r="AO25" i="60"/>
  <c r="AO22" i="55"/>
  <c r="BD22" i="55"/>
  <c r="AD23" i="55"/>
  <c r="AJ23" i="55"/>
  <c r="AS24" i="55"/>
  <c r="AT24" i="55" s="1"/>
  <c r="AU24" i="55" s="1"/>
  <c r="AV24" i="55" s="1"/>
  <c r="AY24" i="55"/>
  <c r="BC24" i="55" s="1"/>
  <c r="AE23" i="57"/>
  <c r="AF23" i="57" s="1"/>
  <c r="AG23" i="57" s="1"/>
  <c r="AH23" i="57" s="1"/>
  <c r="AS24" i="57"/>
  <c r="AT24" i="57" s="1"/>
  <c r="AU24" i="57" s="1"/>
  <c r="AV24" i="57" s="1"/>
  <c r="AE23" i="56"/>
  <c r="AF23" i="56" s="1"/>
  <c r="AG23" i="56" s="1"/>
  <c r="AH23" i="56" s="1"/>
  <c r="AX25" i="56"/>
  <c r="AK22" i="54"/>
  <c r="AJ23" i="54"/>
  <c r="AD23" i="54"/>
  <c r="AR23" i="54"/>
  <c r="AX23" i="54"/>
  <c r="AE23" i="64"/>
  <c r="AF23" i="64" s="1"/>
  <c r="AG23" i="64" s="1"/>
  <c r="AH23" i="64" s="1"/>
  <c r="AS22" i="64"/>
  <c r="AT22" i="64" s="1"/>
  <c r="AU22" i="64" s="1"/>
  <c r="AV22" i="64" s="1"/>
  <c r="AJ24" i="63"/>
  <c r="AD24" i="63"/>
  <c r="AO23" i="63"/>
  <c r="BD23" i="63"/>
  <c r="AS24" i="63"/>
  <c r="AT24" i="63" s="1"/>
  <c r="AU24" i="63" s="1"/>
  <c r="AV24" i="63" s="1"/>
  <c r="AY24" i="63" s="1"/>
  <c r="BC24" i="63" s="1"/>
  <c r="AE23" i="62"/>
  <c r="AF23" i="62" s="1"/>
  <c r="AG23" i="62" s="1"/>
  <c r="AH23" i="62" s="1"/>
  <c r="AS22" i="62"/>
  <c r="AT22" i="62" s="1"/>
  <c r="AU22" i="62" s="1"/>
  <c r="AV22" i="62" s="1"/>
  <c r="AE24" i="50"/>
  <c r="AF24" i="50" s="1"/>
  <c r="AG24" i="50" s="1"/>
  <c r="AH24" i="50" s="1"/>
  <c r="AO23" i="52"/>
  <c r="BD23" i="52"/>
  <c r="AS24" i="52"/>
  <c r="AT24" i="52" s="1"/>
  <c r="AU24" i="52" s="1"/>
  <c r="AV24" i="52" s="1"/>
  <c r="AJ24" i="52"/>
  <c r="AD24" i="52"/>
  <c r="AE23" i="51"/>
  <c r="AF23" i="51" s="1"/>
  <c r="AG23" i="51" s="1"/>
  <c r="AH23" i="51" s="1"/>
  <c r="AW22" i="64" l="1"/>
  <c r="AQ23" i="64" s="1"/>
  <c r="W22" i="45"/>
  <c r="N22" i="44"/>
  <c r="AI23" i="64"/>
  <c r="AC24" i="64" s="1"/>
  <c r="AK23" i="56"/>
  <c r="X23" i="45" s="1"/>
  <c r="AW24" i="55"/>
  <c r="AQ25" i="55" s="1"/>
  <c r="AY22" i="64"/>
  <c r="O22" i="44"/>
  <c r="AI24" i="50"/>
  <c r="AC25" i="50" s="1"/>
  <c r="AJ25" i="50" s="1"/>
  <c r="AK24" i="50"/>
  <c r="BD24" i="50" s="1"/>
  <c r="AR24" i="51"/>
  <c r="U22" i="44"/>
  <c r="AW25" i="50"/>
  <c r="AX26" i="50" s="1"/>
  <c r="AY24" i="57"/>
  <c r="BC24" i="57" s="1"/>
  <c r="AW24" i="57"/>
  <c r="AQ25" i="57" s="1"/>
  <c r="AR25" i="57" s="1"/>
  <c r="AI23" i="51"/>
  <c r="AC24" i="51" s="1"/>
  <c r="AD24" i="51" s="1"/>
  <c r="AK23" i="57"/>
  <c r="Y23" i="45" s="1"/>
  <c r="AK23" i="64"/>
  <c r="AI23" i="57"/>
  <c r="AC24" i="57" s="1"/>
  <c r="AJ24" i="57" s="1"/>
  <c r="AS23" i="58"/>
  <c r="AT23" i="58" s="1"/>
  <c r="AU23" i="58" s="1"/>
  <c r="AV23" i="58" s="1"/>
  <c r="AE24" i="58"/>
  <c r="AF24" i="58" s="1"/>
  <c r="AG24" i="58" s="1"/>
  <c r="AH24" i="58" s="1"/>
  <c r="AO23" i="61"/>
  <c r="AY23" i="61"/>
  <c r="AW23" i="61"/>
  <c r="AQ24" i="61" s="1"/>
  <c r="AD24" i="61"/>
  <c r="AJ24" i="61"/>
  <c r="AR24" i="60"/>
  <c r="AX24" i="60"/>
  <c r="AE26" i="60"/>
  <c r="AF26" i="60" s="1"/>
  <c r="AG26" i="60" s="1"/>
  <c r="AH26" i="60" s="1"/>
  <c r="BC23" i="60"/>
  <c r="BD23" i="60"/>
  <c r="AE23" i="55"/>
  <c r="AF23" i="55" s="1"/>
  <c r="AG23" i="55" s="1"/>
  <c r="AH23" i="55" s="1"/>
  <c r="AX25" i="55"/>
  <c r="AR25" i="55"/>
  <c r="AO23" i="57"/>
  <c r="AO23" i="56"/>
  <c r="BD23" i="56"/>
  <c r="AS25" i="56"/>
  <c r="AT25" i="56" s="1"/>
  <c r="AU25" i="56" s="1"/>
  <c r="AV25" i="56" s="1"/>
  <c r="AI23" i="56"/>
  <c r="AC24" i="56" s="1"/>
  <c r="AS23" i="54"/>
  <c r="AT23" i="54" s="1"/>
  <c r="AU23" i="54" s="1"/>
  <c r="AV23" i="54" s="1"/>
  <c r="AE23" i="54"/>
  <c r="AF23" i="54" s="1"/>
  <c r="AG23" i="54" s="1"/>
  <c r="AH23" i="54" s="1"/>
  <c r="AO22" i="54"/>
  <c r="BD22" i="54"/>
  <c r="AO23" i="64"/>
  <c r="AX23" i="64"/>
  <c r="AR23" i="64"/>
  <c r="AJ24" i="64"/>
  <c r="AD24" i="64"/>
  <c r="BC22" i="64"/>
  <c r="BD22" i="64"/>
  <c r="AW24" i="63"/>
  <c r="AQ25" i="63" s="1"/>
  <c r="AE24" i="63"/>
  <c r="AF24" i="63" s="1"/>
  <c r="AG24" i="63" s="1"/>
  <c r="AH24" i="63" s="1"/>
  <c r="AK23" i="62"/>
  <c r="AY22" i="62"/>
  <c r="AW22" i="62"/>
  <c r="AQ23" i="62" s="1"/>
  <c r="AI23" i="62"/>
  <c r="AC24" i="62" s="1"/>
  <c r="AY25" i="50"/>
  <c r="BC25" i="50" s="1"/>
  <c r="AE24" i="52"/>
  <c r="AF24" i="52" s="1"/>
  <c r="AG24" i="52" s="1"/>
  <c r="AH24" i="52" s="1"/>
  <c r="AW24" i="52"/>
  <c r="AQ25" i="52" s="1"/>
  <c r="AY24" i="52"/>
  <c r="BC24" i="52" s="1"/>
  <c r="AS24" i="51"/>
  <c r="AT24" i="51" s="1"/>
  <c r="AU24" i="51" s="1"/>
  <c r="AV24" i="51" s="1"/>
  <c r="AW24" i="51"/>
  <c r="AQ25" i="51" s="1"/>
  <c r="AK23" i="51"/>
  <c r="AX25" i="57" l="1"/>
  <c r="AK24" i="58"/>
  <c r="BD23" i="57"/>
  <c r="AD25" i="50"/>
  <c r="AE25" i="50" s="1"/>
  <c r="AF25" i="50" s="1"/>
  <c r="AG25" i="50" s="1"/>
  <c r="AH25" i="50" s="1"/>
  <c r="AO24" i="50"/>
  <c r="AS26" i="50"/>
  <c r="AU26" i="50" s="1"/>
  <c r="AV26" i="50" s="1"/>
  <c r="AJ24" i="51"/>
  <c r="BC23" i="61"/>
  <c r="AB23" i="45"/>
  <c r="AY25" i="56"/>
  <c r="BC25" i="56" s="1"/>
  <c r="AW25" i="56"/>
  <c r="AQ26" i="56" s="1"/>
  <c r="AX26" i="56" s="1"/>
  <c r="AI23" i="54"/>
  <c r="AC24" i="54" s="1"/>
  <c r="AK23" i="54"/>
  <c r="AI24" i="58"/>
  <c r="AC25" i="58" s="1"/>
  <c r="AD24" i="57"/>
  <c r="AE24" i="57" s="1"/>
  <c r="AF24" i="57" s="1"/>
  <c r="AG24" i="57" s="1"/>
  <c r="AH24" i="57" s="1"/>
  <c r="AO24" i="58"/>
  <c r="AW23" i="58"/>
  <c r="AQ24" i="58" s="1"/>
  <c r="AD25" i="58"/>
  <c r="AJ25" i="58"/>
  <c r="AY23" i="58"/>
  <c r="AC23" i="45" s="1"/>
  <c r="AE24" i="61"/>
  <c r="AF24" i="61" s="1"/>
  <c r="AG24" i="61" s="1"/>
  <c r="AH24" i="61" s="1"/>
  <c r="AR24" i="61"/>
  <c r="AX24" i="61"/>
  <c r="BD23" i="61"/>
  <c r="AI26" i="60"/>
  <c r="AC27" i="60" s="1"/>
  <c r="AK26" i="60"/>
  <c r="AS24" i="60"/>
  <c r="AT24" i="60" s="1"/>
  <c r="AU24" i="60" s="1"/>
  <c r="AV24" i="60" s="1"/>
  <c r="AW24" i="60"/>
  <c r="AQ25" i="60" s="1"/>
  <c r="AI23" i="55"/>
  <c r="AC24" i="55" s="1"/>
  <c r="AS25" i="55"/>
  <c r="AT25" i="55" s="1"/>
  <c r="AU25" i="55" s="1"/>
  <c r="AV25" i="55" s="1"/>
  <c r="AK23" i="55"/>
  <c r="Z23" i="45" s="1"/>
  <c r="AS25" i="57"/>
  <c r="AT25" i="57" s="1"/>
  <c r="AU25" i="57" s="1"/>
  <c r="AV25" i="57" s="1"/>
  <c r="AD24" i="56"/>
  <c r="AJ24" i="56"/>
  <c r="AR26" i="56"/>
  <c r="AO23" i="54"/>
  <c r="AW23" i="54"/>
  <c r="AQ24" i="54" s="1"/>
  <c r="AD24" i="54"/>
  <c r="AJ24" i="54"/>
  <c r="AY23" i="54"/>
  <c r="BC23" i="54" s="1"/>
  <c r="AS23" i="64"/>
  <c r="AT23" i="64" s="1"/>
  <c r="AU23" i="64" s="1"/>
  <c r="AV23" i="64" s="1"/>
  <c r="AE24" i="64"/>
  <c r="AF24" i="64" s="1"/>
  <c r="AG24" i="64" s="1"/>
  <c r="AH24" i="64" s="1"/>
  <c r="AK24" i="63"/>
  <c r="AI24" i="63"/>
  <c r="AC25" i="63" s="1"/>
  <c r="AR25" i="63"/>
  <c r="AX25" i="63"/>
  <c r="AJ24" i="62"/>
  <c r="AD24" i="62"/>
  <c r="AX23" i="62"/>
  <c r="AR23" i="62"/>
  <c r="BC22" i="62"/>
  <c r="BD22" i="62"/>
  <c r="AO23" i="62"/>
  <c r="AX25" i="52"/>
  <c r="AR25" i="52"/>
  <c r="AK24" i="52"/>
  <c r="AI24" i="52"/>
  <c r="AC25" i="52" s="1"/>
  <c r="AE24" i="51"/>
  <c r="AF24" i="51" s="1"/>
  <c r="AG24" i="51" s="1"/>
  <c r="AH24" i="51" s="1"/>
  <c r="AX25" i="51"/>
  <c r="AR25" i="51"/>
  <c r="AY24" i="51"/>
  <c r="BC24" i="51" s="1"/>
  <c r="BD23" i="51"/>
  <c r="AO23" i="51"/>
  <c r="W23" i="45" l="1"/>
  <c r="N23" i="44"/>
  <c r="O23" i="44"/>
  <c r="AW23" i="64"/>
  <c r="AQ24" i="64" s="1"/>
  <c r="AI25" i="50"/>
  <c r="AC26" i="50" s="1"/>
  <c r="AW26" i="50"/>
  <c r="U23" i="44"/>
  <c r="AY25" i="55"/>
  <c r="BC25" i="55" s="1"/>
  <c r="AY25" i="57"/>
  <c r="BC25" i="57" s="1"/>
  <c r="AW25" i="57"/>
  <c r="AQ26" i="57" s="1"/>
  <c r="AK24" i="64"/>
  <c r="AI24" i="57"/>
  <c r="AC25" i="57" s="1"/>
  <c r="AK24" i="57"/>
  <c r="Y24" i="45" s="1"/>
  <c r="AI24" i="61"/>
  <c r="AC25" i="61" s="1"/>
  <c r="AJ25" i="61" s="1"/>
  <c r="AK24" i="61"/>
  <c r="BC23" i="58"/>
  <c r="BD23" i="58"/>
  <c r="AX24" i="58"/>
  <c r="AR24" i="58"/>
  <c r="AE25" i="58"/>
  <c r="AF25" i="58" s="1"/>
  <c r="AG25" i="58" s="1"/>
  <c r="AH25" i="58" s="1"/>
  <c r="AS24" i="61"/>
  <c r="AT24" i="61" s="1"/>
  <c r="AU24" i="61" s="1"/>
  <c r="AV24" i="61" s="1"/>
  <c r="AY24" i="61" s="1"/>
  <c r="AY24" i="60"/>
  <c r="AA24" i="45" s="1"/>
  <c r="AO26" i="60"/>
  <c r="AX25" i="60"/>
  <c r="AR25" i="60"/>
  <c r="AJ27" i="60"/>
  <c r="AD27" i="60"/>
  <c r="AO23" i="55"/>
  <c r="BD23" i="55"/>
  <c r="AW25" i="55"/>
  <c r="AQ26" i="55" s="1"/>
  <c r="AD24" i="55"/>
  <c r="AJ24" i="55"/>
  <c r="AD25" i="57"/>
  <c r="AJ25" i="57"/>
  <c r="BD24" i="57"/>
  <c r="AR26" i="57"/>
  <c r="AX26" i="57"/>
  <c r="AS26" i="56"/>
  <c r="AT26" i="56" s="1"/>
  <c r="AU26" i="56" s="1"/>
  <c r="AV26" i="56" s="1"/>
  <c r="AW26" i="56"/>
  <c r="AQ27" i="56" s="1"/>
  <c r="AE24" i="56"/>
  <c r="AF24" i="56" s="1"/>
  <c r="AG24" i="56" s="1"/>
  <c r="AH24" i="56" s="1"/>
  <c r="AR24" i="54"/>
  <c r="AX24" i="54"/>
  <c r="AE24" i="54"/>
  <c r="AF24" i="54" s="1"/>
  <c r="AG24" i="54" s="1"/>
  <c r="AH24" i="54" s="1"/>
  <c r="BD23" i="54"/>
  <c r="AI24" i="64"/>
  <c r="AC25" i="64" s="1"/>
  <c r="AO24" i="64"/>
  <c r="AR24" i="64"/>
  <c r="AX24" i="64"/>
  <c r="AY23" i="64"/>
  <c r="AS25" i="63"/>
  <c r="AT25" i="63" s="1"/>
  <c r="AU25" i="63" s="1"/>
  <c r="AV25" i="63" s="1"/>
  <c r="AD25" i="63"/>
  <c r="AJ25" i="63"/>
  <c r="AO24" i="63"/>
  <c r="BD24" i="63"/>
  <c r="AE24" i="62"/>
  <c r="AF24" i="62" s="1"/>
  <c r="AG24" i="62" s="1"/>
  <c r="AH24" i="62" s="1"/>
  <c r="AS23" i="62"/>
  <c r="AT23" i="62" s="1"/>
  <c r="AU23" i="62" s="1"/>
  <c r="AV23" i="62" s="1"/>
  <c r="AK25" i="50"/>
  <c r="AY26" i="50"/>
  <c r="BC26" i="50" s="1"/>
  <c r="AD25" i="52"/>
  <c r="AJ25" i="52"/>
  <c r="AS25" i="52"/>
  <c r="AT25" i="52" s="1"/>
  <c r="AU25" i="52" s="1"/>
  <c r="AV25" i="52" s="1"/>
  <c r="AO24" i="52"/>
  <c r="BD24" i="52"/>
  <c r="AI24" i="51"/>
  <c r="AC25" i="51" s="1"/>
  <c r="AS25" i="51"/>
  <c r="AT25" i="51" s="1"/>
  <c r="AU25" i="51" s="1"/>
  <c r="AV25" i="51" s="1"/>
  <c r="AW25" i="51"/>
  <c r="AQ26" i="51" s="1"/>
  <c r="AK24" i="51"/>
  <c r="AK24" i="56" l="1"/>
  <c r="X24" i="45" s="1"/>
  <c r="AY26" i="56"/>
  <c r="BC26" i="56" s="1"/>
  <c r="AO24" i="57"/>
  <c r="AJ26" i="50"/>
  <c r="AX27" i="50"/>
  <c r="BC24" i="61"/>
  <c r="AD25" i="61"/>
  <c r="AE25" i="61" s="1"/>
  <c r="AF25" i="61" s="1"/>
  <c r="AG25" i="61" s="1"/>
  <c r="AH25" i="61" s="1"/>
  <c r="AB24" i="45"/>
  <c r="AY25" i="51"/>
  <c r="BC25" i="51" s="1"/>
  <c r="AW24" i="61"/>
  <c r="AQ25" i="61" s="1"/>
  <c r="AX25" i="61" s="1"/>
  <c r="AW25" i="52"/>
  <c r="AX26" i="52" s="1"/>
  <c r="AW25" i="63"/>
  <c r="AQ26" i="63" s="1"/>
  <c r="AR26" i="63" s="1"/>
  <c r="BD24" i="61"/>
  <c r="AO24" i="61"/>
  <c r="AI24" i="62"/>
  <c r="AC25" i="62" s="1"/>
  <c r="AJ25" i="62" s="1"/>
  <c r="AK25" i="58"/>
  <c r="AK24" i="54"/>
  <c r="AK24" i="62"/>
  <c r="AO24" i="62" s="1"/>
  <c r="AI24" i="54"/>
  <c r="AC25" i="54" s="1"/>
  <c r="AD25" i="54" s="1"/>
  <c r="AW23" i="62"/>
  <c r="AQ24" i="62" s="1"/>
  <c r="AR24" i="62" s="1"/>
  <c r="AY23" i="62"/>
  <c r="BD23" i="62" s="1"/>
  <c r="AI25" i="58"/>
  <c r="AC26" i="58" s="1"/>
  <c r="AS24" i="58"/>
  <c r="AT24" i="58" s="1"/>
  <c r="AU24" i="58" s="1"/>
  <c r="AV24" i="58" s="1"/>
  <c r="AO25" i="58"/>
  <c r="AS25" i="60"/>
  <c r="AT25" i="60" s="1"/>
  <c r="AU25" i="60" s="1"/>
  <c r="AV25" i="60" s="1"/>
  <c r="AE27" i="60"/>
  <c r="AF27" i="60" s="1"/>
  <c r="AG27" i="60" s="1"/>
  <c r="AH27" i="60" s="1"/>
  <c r="BC24" i="60"/>
  <c r="BD24" i="60"/>
  <c r="AE24" i="55"/>
  <c r="AF24" i="55" s="1"/>
  <c r="AG24" i="55" s="1"/>
  <c r="AH24" i="55" s="1"/>
  <c r="AR26" i="55"/>
  <c r="AX26" i="55"/>
  <c r="AS26" i="57"/>
  <c r="AT26" i="57" s="1"/>
  <c r="AU26" i="57" s="1"/>
  <c r="AV26" i="57" s="1"/>
  <c r="AE25" i="57"/>
  <c r="AF25" i="57" s="1"/>
  <c r="AG25" i="57" s="1"/>
  <c r="AH25" i="57" s="1"/>
  <c r="AK25" i="57"/>
  <c r="Y25" i="45" s="1"/>
  <c r="BD24" i="56"/>
  <c r="AO24" i="56"/>
  <c r="AX27" i="56"/>
  <c r="AR27" i="56"/>
  <c r="AI24" i="56"/>
  <c r="AC25" i="56" s="1"/>
  <c r="AS24" i="54"/>
  <c r="AT24" i="54" s="1"/>
  <c r="AU24" i="54" s="1"/>
  <c r="AV24" i="54" s="1"/>
  <c r="BC23" i="64"/>
  <c r="BD23" i="64"/>
  <c r="AS24" i="64"/>
  <c r="AT24" i="64" s="1"/>
  <c r="AU24" i="64" s="1"/>
  <c r="AV24" i="64" s="1"/>
  <c r="AD25" i="64"/>
  <c r="AJ25" i="64"/>
  <c r="AE25" i="63"/>
  <c r="AF25" i="63" s="1"/>
  <c r="AG25" i="63" s="1"/>
  <c r="AH25" i="63" s="1"/>
  <c r="AK25" i="63" s="1"/>
  <c r="AY25" i="63"/>
  <c r="BC25" i="63" s="1"/>
  <c r="AX24" i="62"/>
  <c r="AS27" i="50"/>
  <c r="AU27" i="50" s="1"/>
  <c r="AV27" i="50" s="1"/>
  <c r="BD25" i="50"/>
  <c r="AO25" i="50"/>
  <c r="AE26" i="50"/>
  <c r="AG26" i="50" s="1"/>
  <c r="AH26" i="50" s="1"/>
  <c r="AY25" i="52"/>
  <c r="BC25" i="52" s="1"/>
  <c r="AE25" i="52"/>
  <c r="AF25" i="52" s="1"/>
  <c r="AG25" i="52" s="1"/>
  <c r="AH25" i="52" s="1"/>
  <c r="AJ25" i="51"/>
  <c r="AD25" i="51"/>
  <c r="AO24" i="51"/>
  <c r="BD24" i="51"/>
  <c r="AR26" i="51"/>
  <c r="AX26" i="51"/>
  <c r="N24" i="44" l="1"/>
  <c r="AY26" i="57"/>
  <c r="BC26" i="57" s="1"/>
  <c r="AK24" i="55"/>
  <c r="Z24" i="45" s="1"/>
  <c r="AD25" i="62"/>
  <c r="AS26" i="52"/>
  <c r="AT26" i="52" s="1"/>
  <c r="AU26" i="52" s="1"/>
  <c r="AV26" i="52" s="1"/>
  <c r="AW26" i="52" s="1"/>
  <c r="AQ27" i="52" s="1"/>
  <c r="AR25" i="61"/>
  <c r="AS25" i="61" s="1"/>
  <c r="AT25" i="61" s="1"/>
  <c r="AU25" i="61" s="1"/>
  <c r="AV25" i="61" s="1"/>
  <c r="AW24" i="64"/>
  <c r="AQ25" i="64" s="1"/>
  <c r="AY24" i="64"/>
  <c r="BC24" i="64" s="1"/>
  <c r="BC23" i="62"/>
  <c r="AX26" i="63"/>
  <c r="AW26" i="57"/>
  <c r="AQ27" i="57" s="1"/>
  <c r="AX27" i="57" s="1"/>
  <c r="W24" i="45"/>
  <c r="AW24" i="58"/>
  <c r="AQ25" i="58" s="1"/>
  <c r="AX25" i="58" s="1"/>
  <c r="AJ25" i="54"/>
  <c r="AO24" i="54"/>
  <c r="AI25" i="57"/>
  <c r="AC26" i="57" s="1"/>
  <c r="AJ26" i="57" s="1"/>
  <c r="AI24" i="55"/>
  <c r="AC25" i="55" s="1"/>
  <c r="AJ25" i="55" s="1"/>
  <c r="AI25" i="52"/>
  <c r="AK25" i="52"/>
  <c r="AO25" i="52" s="1"/>
  <c r="AY24" i="58"/>
  <c r="AC24" i="45" s="1"/>
  <c r="AD26" i="58"/>
  <c r="AJ26" i="58"/>
  <c r="AK25" i="61"/>
  <c r="AI25" i="61"/>
  <c r="AI27" i="60"/>
  <c r="AC28" i="60" s="1"/>
  <c r="AW25" i="60"/>
  <c r="AQ26" i="60" s="1"/>
  <c r="AK27" i="60"/>
  <c r="AY25" i="60"/>
  <c r="AA25" i="45" s="1"/>
  <c r="AS26" i="55"/>
  <c r="AT26" i="55" s="1"/>
  <c r="AU26" i="55" s="1"/>
  <c r="AV26" i="55" s="1"/>
  <c r="AY26" i="55"/>
  <c r="BC26" i="55" s="1"/>
  <c r="AW26" i="55"/>
  <c r="AQ27" i="55" s="1"/>
  <c r="BD24" i="55"/>
  <c r="AO24" i="55"/>
  <c r="AR27" i="57"/>
  <c r="BD25" i="57"/>
  <c r="AO25" i="57"/>
  <c r="AD25" i="56"/>
  <c r="AJ25" i="56"/>
  <c r="AS27" i="56"/>
  <c r="AT27" i="56" s="1"/>
  <c r="AU27" i="56" s="1"/>
  <c r="AV27" i="56" s="1"/>
  <c r="AW24" i="54"/>
  <c r="AQ25" i="54" s="1"/>
  <c r="AE25" i="54"/>
  <c r="AF25" i="54" s="1"/>
  <c r="AG25" i="54" s="1"/>
  <c r="AH25" i="54" s="1"/>
  <c r="AK25" i="54"/>
  <c r="AY24" i="54"/>
  <c r="AE25" i="64"/>
  <c r="AF25" i="64" s="1"/>
  <c r="AG25" i="64" s="1"/>
  <c r="AH25" i="64" s="1"/>
  <c r="AR25" i="64"/>
  <c r="AX25" i="64"/>
  <c r="AO25" i="63"/>
  <c r="BD25" i="63"/>
  <c r="AI25" i="63"/>
  <c r="AC26" i="63" s="1"/>
  <c r="AS26" i="63"/>
  <c r="AT26" i="63" s="1"/>
  <c r="AU26" i="63" s="1"/>
  <c r="AV26" i="63" s="1"/>
  <c r="AS24" i="62"/>
  <c r="AT24" i="62" s="1"/>
  <c r="AU24" i="62" s="1"/>
  <c r="AV24" i="62" s="1"/>
  <c r="AE25" i="62"/>
  <c r="AF25" i="62" s="1"/>
  <c r="AG25" i="62" s="1"/>
  <c r="AH25" i="62" s="1"/>
  <c r="AI26" i="50"/>
  <c r="AC27" i="50" s="1"/>
  <c r="AK26" i="50"/>
  <c r="AW27" i="50"/>
  <c r="AY27" i="50"/>
  <c r="BC27" i="50" s="1"/>
  <c r="AS26" i="51"/>
  <c r="AT26" i="51" s="1"/>
  <c r="AU26" i="51" s="1"/>
  <c r="AV26" i="51" s="1"/>
  <c r="AE25" i="51"/>
  <c r="AF25" i="51" s="1"/>
  <c r="AG25" i="51" s="1"/>
  <c r="AH25" i="51" s="1"/>
  <c r="BD24" i="64" l="1"/>
  <c r="O24" i="44"/>
  <c r="AD26" i="57"/>
  <c r="AY24" i="62"/>
  <c r="AI25" i="54"/>
  <c r="AC26" i="54" s="1"/>
  <c r="AY26" i="51"/>
  <c r="BC26" i="51" s="1"/>
  <c r="AW26" i="51"/>
  <c r="AQ27" i="51" s="1"/>
  <c r="AY26" i="52"/>
  <c r="BC26" i="52" s="1"/>
  <c r="AW24" i="62"/>
  <c r="AQ25" i="62" s="1"/>
  <c r="AX25" i="62" s="1"/>
  <c r="AR25" i="58"/>
  <c r="AD25" i="55"/>
  <c r="AJ26" i="52"/>
  <c r="BD25" i="52"/>
  <c r="AI25" i="64"/>
  <c r="AC26" i="64" s="1"/>
  <c r="AD26" i="64" s="1"/>
  <c r="AK25" i="64"/>
  <c r="AO25" i="64" s="1"/>
  <c r="AI25" i="62"/>
  <c r="AC26" i="62" s="1"/>
  <c r="AK25" i="62"/>
  <c r="AO25" i="62" s="1"/>
  <c r="BC24" i="58"/>
  <c r="BD24" i="58"/>
  <c r="AE26" i="58"/>
  <c r="AF26" i="58" s="1"/>
  <c r="AG26" i="58" s="1"/>
  <c r="AH26" i="58" s="1"/>
  <c r="AI26" i="58"/>
  <c r="AC27" i="58" s="1"/>
  <c r="AS25" i="58"/>
  <c r="AT25" i="58" s="1"/>
  <c r="AU25" i="58" s="1"/>
  <c r="AV25" i="58" s="1"/>
  <c r="AY25" i="61"/>
  <c r="AW25" i="61"/>
  <c r="AJ26" i="61"/>
  <c r="AO25" i="61"/>
  <c r="BC25" i="60"/>
  <c r="BD25" i="60"/>
  <c r="AO27" i="60"/>
  <c r="AR26" i="60"/>
  <c r="AX26" i="60"/>
  <c r="AJ28" i="60"/>
  <c r="AD28" i="60"/>
  <c r="AX27" i="55"/>
  <c r="AR27" i="55"/>
  <c r="AE25" i="55"/>
  <c r="AF25" i="55" s="1"/>
  <c r="AG25" i="55" s="1"/>
  <c r="AH25" i="55" s="1"/>
  <c r="AE26" i="57"/>
  <c r="AF26" i="57" s="1"/>
  <c r="AG26" i="57" s="1"/>
  <c r="AH26" i="57" s="1"/>
  <c r="AS27" i="57"/>
  <c r="AT27" i="57" s="1"/>
  <c r="AU27" i="57" s="1"/>
  <c r="AV27" i="57" s="1"/>
  <c r="AW27" i="56"/>
  <c r="AQ28" i="56" s="1"/>
  <c r="AY27" i="56"/>
  <c r="BC27" i="56" s="1"/>
  <c r="AE25" i="56"/>
  <c r="AF25" i="56" s="1"/>
  <c r="AG25" i="56" s="1"/>
  <c r="AH25" i="56" s="1"/>
  <c r="AR25" i="54"/>
  <c r="AX25" i="54"/>
  <c r="AO25" i="54"/>
  <c r="BC24" i="54"/>
  <c r="BD24" i="54"/>
  <c r="AD26" i="54"/>
  <c r="AJ26" i="54"/>
  <c r="AS25" i="64"/>
  <c r="AT25" i="64" s="1"/>
  <c r="AU25" i="64" s="1"/>
  <c r="AV25" i="64" s="1"/>
  <c r="AW25" i="64" s="1"/>
  <c r="AQ26" i="64" s="1"/>
  <c r="AJ26" i="63"/>
  <c r="AD26" i="63"/>
  <c r="AY26" i="63"/>
  <c r="BC26" i="63" s="1"/>
  <c r="AW26" i="63"/>
  <c r="AQ27" i="63" s="1"/>
  <c r="BC24" i="62"/>
  <c r="BD24" i="62"/>
  <c r="AD26" i="62"/>
  <c r="AJ26" i="62"/>
  <c r="AX28" i="50"/>
  <c r="AO26" i="50"/>
  <c r="BD26" i="50"/>
  <c r="AJ27" i="50"/>
  <c r="AX27" i="52"/>
  <c r="AR27" i="52"/>
  <c r="AE26" i="52"/>
  <c r="AF26" i="52" s="1"/>
  <c r="AG26" i="52" s="1"/>
  <c r="AH26" i="52" s="1"/>
  <c r="AK25" i="51"/>
  <c r="AX27" i="51"/>
  <c r="AR27" i="51"/>
  <c r="AI25" i="51"/>
  <c r="AC26" i="51" s="1"/>
  <c r="U24" i="44" l="1"/>
  <c r="AR25" i="62"/>
  <c r="BC25" i="61"/>
  <c r="BD25" i="61"/>
  <c r="AW27" i="57"/>
  <c r="AQ28" i="57" s="1"/>
  <c r="AR28" i="57" s="1"/>
  <c r="AY27" i="57"/>
  <c r="BC27" i="57" s="1"/>
  <c r="AW25" i="58"/>
  <c r="AQ26" i="58" s="1"/>
  <c r="AB25" i="45"/>
  <c r="AY25" i="58"/>
  <c r="AC25" i="45" s="1"/>
  <c r="AI25" i="56"/>
  <c r="AC26" i="56" s="1"/>
  <c r="AK26" i="57"/>
  <c r="Y26" i="45" s="1"/>
  <c r="AJ26" i="64"/>
  <c r="AK26" i="52"/>
  <c r="AO26" i="52" s="1"/>
  <c r="AI26" i="57"/>
  <c r="AC27" i="57" s="1"/>
  <c r="AJ27" i="57" s="1"/>
  <c r="AK26" i="58"/>
  <c r="AX26" i="58"/>
  <c r="AR26" i="58"/>
  <c r="BC25" i="58"/>
  <c r="BD25" i="58"/>
  <c r="AD27" i="58"/>
  <c r="AJ27" i="58"/>
  <c r="AE26" i="61"/>
  <c r="AF26" i="61" s="1"/>
  <c r="AG26" i="61" s="1"/>
  <c r="AH26" i="61" s="1"/>
  <c r="AX26" i="61"/>
  <c r="AS26" i="60"/>
  <c r="AT26" i="60" s="1"/>
  <c r="AU26" i="60" s="1"/>
  <c r="AV26" i="60" s="1"/>
  <c r="AE28" i="60"/>
  <c r="AF28" i="60" s="1"/>
  <c r="AG28" i="60" s="1"/>
  <c r="AH28" i="60" s="1"/>
  <c r="AK25" i="55"/>
  <c r="Z25" i="45" s="1"/>
  <c r="AS27" i="55"/>
  <c r="AT27" i="55" s="1"/>
  <c r="AU27" i="55" s="1"/>
  <c r="AV27" i="55" s="1"/>
  <c r="AI25" i="55"/>
  <c r="AC26" i="55" s="1"/>
  <c r="BD26" i="57"/>
  <c r="AO26" i="57"/>
  <c r="AD26" i="56"/>
  <c r="AJ26" i="56"/>
  <c r="AK25" i="56"/>
  <c r="AX28" i="56"/>
  <c r="AR28" i="56"/>
  <c r="AE26" i="54"/>
  <c r="AF26" i="54" s="1"/>
  <c r="AG26" i="54" s="1"/>
  <c r="AH26" i="54" s="1"/>
  <c r="AS25" i="54"/>
  <c r="AT25" i="54" s="1"/>
  <c r="AU25" i="54" s="1"/>
  <c r="AV25" i="54" s="1"/>
  <c r="AR26" i="64"/>
  <c r="AX26" i="64"/>
  <c r="AE26" i="64"/>
  <c r="AF26" i="64" s="1"/>
  <c r="AG26" i="64" s="1"/>
  <c r="AH26" i="64" s="1"/>
  <c r="AY25" i="64"/>
  <c r="AE26" i="63"/>
  <c r="AF26" i="63" s="1"/>
  <c r="AG26" i="63" s="1"/>
  <c r="AH26" i="63" s="1"/>
  <c r="AR27" i="63"/>
  <c r="AX27" i="63"/>
  <c r="AS25" i="62"/>
  <c r="AT25" i="62" s="1"/>
  <c r="AU25" i="62" s="1"/>
  <c r="AV25" i="62" s="1"/>
  <c r="AY25" i="62" s="1"/>
  <c r="AE26" i="62"/>
  <c r="AF26" i="62" s="1"/>
  <c r="AG26" i="62" s="1"/>
  <c r="AH26" i="62" s="1"/>
  <c r="AE27" i="50"/>
  <c r="AG27" i="50" s="1"/>
  <c r="AH27" i="50" s="1"/>
  <c r="AS28" i="50"/>
  <c r="AU28" i="50" s="1"/>
  <c r="AV28" i="50" s="1"/>
  <c r="AI26" i="52"/>
  <c r="AC27" i="52" s="1"/>
  <c r="AS27" i="52"/>
  <c r="AT27" i="52" s="1"/>
  <c r="AU27" i="52" s="1"/>
  <c r="AV27" i="52" s="1"/>
  <c r="BD26" i="52"/>
  <c r="BD25" i="51"/>
  <c r="AO25" i="51"/>
  <c r="AD26" i="51"/>
  <c r="AJ26" i="51"/>
  <c r="AS27" i="51"/>
  <c r="AT27" i="51" s="1"/>
  <c r="AU27" i="51" s="1"/>
  <c r="AV27" i="51" s="1"/>
  <c r="AY27" i="51" s="1"/>
  <c r="BC27" i="51" s="1"/>
  <c r="AW25" i="54" l="1"/>
  <c r="AQ26" i="54" s="1"/>
  <c r="X25" i="45"/>
  <c r="N25" i="44"/>
  <c r="AY25" i="54"/>
  <c r="AW25" i="62"/>
  <c r="AQ26" i="62" s="1"/>
  <c r="AX26" i="62" s="1"/>
  <c r="AX28" i="57"/>
  <c r="AI26" i="62"/>
  <c r="AC27" i="62" s="1"/>
  <c r="AJ27" i="62" s="1"/>
  <c r="AK26" i="64"/>
  <c r="AD27" i="57"/>
  <c r="AO26" i="58"/>
  <c r="AK26" i="62"/>
  <c r="AO26" i="62" s="1"/>
  <c r="AI27" i="50"/>
  <c r="AC28" i="50" s="1"/>
  <c r="AJ28" i="50" s="1"/>
  <c r="AK26" i="61"/>
  <c r="AI26" i="61"/>
  <c r="AC27" i="61" s="1"/>
  <c r="AJ27" i="61" s="1"/>
  <c r="AE27" i="58"/>
  <c r="AF27" i="58" s="1"/>
  <c r="AG27" i="58" s="1"/>
  <c r="AH27" i="58" s="1"/>
  <c r="AK27" i="58"/>
  <c r="AS26" i="58"/>
  <c r="AT26" i="58" s="1"/>
  <c r="AU26" i="58" s="1"/>
  <c r="AV26" i="58" s="1"/>
  <c r="AS26" i="61"/>
  <c r="AT26" i="61" s="1"/>
  <c r="AU26" i="61" s="1"/>
  <c r="AV26" i="61" s="1"/>
  <c r="AK28" i="60"/>
  <c r="AI28" i="60"/>
  <c r="AC29" i="60" s="1"/>
  <c r="AY26" i="60"/>
  <c r="AA26" i="45" s="1"/>
  <c r="AW26" i="60"/>
  <c r="AQ27" i="60" s="1"/>
  <c r="AY27" i="55"/>
  <c r="BC27" i="55" s="1"/>
  <c r="AW27" i="55"/>
  <c r="AQ28" i="55" s="1"/>
  <c r="AD26" i="55"/>
  <c r="AJ26" i="55"/>
  <c r="AO25" i="55"/>
  <c r="BD25" i="55"/>
  <c r="AE27" i="57"/>
  <c r="AF27" i="57" s="1"/>
  <c r="AG27" i="57" s="1"/>
  <c r="AH27" i="57" s="1"/>
  <c r="AS28" i="57"/>
  <c r="AT28" i="57" s="1"/>
  <c r="AU28" i="57" s="1"/>
  <c r="AV28" i="57" s="1"/>
  <c r="AW28" i="57"/>
  <c r="AQ29" i="57" s="1"/>
  <c r="AS28" i="56"/>
  <c r="AT28" i="56" s="1"/>
  <c r="AU28" i="56" s="1"/>
  <c r="AV28" i="56" s="1"/>
  <c r="AO25" i="56"/>
  <c r="BD25" i="56"/>
  <c r="AE26" i="56"/>
  <c r="AF26" i="56" s="1"/>
  <c r="AG26" i="56" s="1"/>
  <c r="AH26" i="56" s="1"/>
  <c r="BC25" i="54"/>
  <c r="BD25" i="54"/>
  <c r="AK26" i="54"/>
  <c r="AR26" i="54"/>
  <c r="AX26" i="54"/>
  <c r="AI26" i="54"/>
  <c r="AC27" i="54" s="1"/>
  <c r="BC25" i="64"/>
  <c r="BD25" i="64"/>
  <c r="AO26" i="64"/>
  <c r="AI26" i="64"/>
  <c r="AC27" i="64" s="1"/>
  <c r="AS26" i="64"/>
  <c r="AT26" i="64" s="1"/>
  <c r="AU26" i="64" s="1"/>
  <c r="AV26" i="64" s="1"/>
  <c r="AY26" i="64"/>
  <c r="BC26" i="64" s="1"/>
  <c r="AK26" i="63"/>
  <c r="AS27" i="63"/>
  <c r="AT27" i="63" s="1"/>
  <c r="AU27" i="63" s="1"/>
  <c r="AV27" i="63" s="1"/>
  <c r="AI26" i="63"/>
  <c r="AC27" i="63" s="1"/>
  <c r="BC25" i="62"/>
  <c r="BD25" i="62"/>
  <c r="AY28" i="50"/>
  <c r="BC28" i="50" s="1"/>
  <c r="AW28" i="50"/>
  <c r="AK27" i="50"/>
  <c r="AW27" i="52"/>
  <c r="AQ28" i="52" s="1"/>
  <c r="AY27" i="52"/>
  <c r="BC27" i="52" s="1"/>
  <c r="AD27" i="52"/>
  <c r="AJ27" i="52"/>
  <c r="AE26" i="51"/>
  <c r="AF26" i="51" s="1"/>
  <c r="AG26" i="51" s="1"/>
  <c r="AH26" i="51" s="1"/>
  <c r="AK26" i="51"/>
  <c r="AW27" i="51"/>
  <c r="AQ28" i="51" s="1"/>
  <c r="AI27" i="57" l="1"/>
  <c r="AC28" i="57" s="1"/>
  <c r="W25" i="45"/>
  <c r="O25" i="44"/>
  <c r="U25" i="44" s="1"/>
  <c r="AI26" i="51"/>
  <c r="AC27" i="51" s="1"/>
  <c r="AD27" i="62"/>
  <c r="AE27" i="62" s="1"/>
  <c r="AF27" i="62" s="1"/>
  <c r="AG27" i="62" s="1"/>
  <c r="AH27" i="62" s="1"/>
  <c r="AW26" i="61"/>
  <c r="AR26" i="62"/>
  <c r="AE28" i="50"/>
  <c r="AG28" i="50" s="1"/>
  <c r="AH28" i="50" s="1"/>
  <c r="AE27" i="61"/>
  <c r="AF27" i="61" s="1"/>
  <c r="AG27" i="61" s="1"/>
  <c r="AH27" i="61" s="1"/>
  <c r="AW27" i="63"/>
  <c r="AQ28" i="63" s="1"/>
  <c r="AX28" i="63" s="1"/>
  <c r="AO26" i="61"/>
  <c r="AK26" i="56"/>
  <c r="X26" i="45" s="1"/>
  <c r="AK27" i="57"/>
  <c r="Y27" i="45" s="1"/>
  <c r="AO27" i="58"/>
  <c r="AY26" i="58"/>
  <c r="AC26" i="45" s="1"/>
  <c r="AW26" i="58"/>
  <c r="AQ27" i="58" s="1"/>
  <c r="AI27" i="58"/>
  <c r="AC28" i="58" s="1"/>
  <c r="AY26" i="61"/>
  <c r="BC26" i="60"/>
  <c r="BD26" i="60"/>
  <c r="AX27" i="60"/>
  <c r="AR27" i="60"/>
  <c r="AJ29" i="60"/>
  <c r="AD29" i="60"/>
  <c r="AO28" i="60"/>
  <c r="AE26" i="55"/>
  <c r="AF26" i="55" s="1"/>
  <c r="AG26" i="55" s="1"/>
  <c r="AH26" i="55" s="1"/>
  <c r="AK26" i="55"/>
  <c r="Z26" i="45" s="1"/>
  <c r="AR28" i="55"/>
  <c r="AX28" i="55"/>
  <c r="AO27" i="57"/>
  <c r="AJ28" i="57"/>
  <c r="AD28" i="57"/>
  <c r="AR29" i="57"/>
  <c r="AX29" i="57"/>
  <c r="AY28" i="57"/>
  <c r="BC28" i="57" s="1"/>
  <c r="AI26" i="56"/>
  <c r="AC27" i="56" s="1"/>
  <c r="BD26" i="56"/>
  <c r="AO26" i="56"/>
  <c r="AW28" i="56"/>
  <c r="AQ29" i="56" s="1"/>
  <c r="AY28" i="56"/>
  <c r="BC28" i="56" s="1"/>
  <c r="AS26" i="54"/>
  <c r="AT26" i="54" s="1"/>
  <c r="AU26" i="54" s="1"/>
  <c r="AV26" i="54" s="1"/>
  <c r="AO26" i="54"/>
  <c r="AJ27" i="54"/>
  <c r="AD27" i="54"/>
  <c r="AW26" i="64"/>
  <c r="AQ27" i="64" s="1"/>
  <c r="AD27" i="64"/>
  <c r="AJ27" i="64"/>
  <c r="BD26" i="64"/>
  <c r="AD27" i="63"/>
  <c r="AJ27" i="63"/>
  <c r="AY27" i="63"/>
  <c r="BC27" i="63" s="1"/>
  <c r="AO26" i="63"/>
  <c r="BD26" i="63"/>
  <c r="AS26" i="62"/>
  <c r="AT26" i="62" s="1"/>
  <c r="AU26" i="62" s="1"/>
  <c r="AV26" i="62" s="1"/>
  <c r="AW26" i="62" s="1"/>
  <c r="AQ27" i="62" s="1"/>
  <c r="AO27" i="50"/>
  <c r="BD27" i="50"/>
  <c r="AX29" i="50"/>
  <c r="AE27" i="52"/>
  <c r="AF27" i="52" s="1"/>
  <c r="AG27" i="52" s="1"/>
  <c r="AH27" i="52" s="1"/>
  <c r="AR28" i="52"/>
  <c r="AX28" i="52"/>
  <c r="AJ27" i="51"/>
  <c r="AD27" i="51"/>
  <c r="AO26" i="51"/>
  <c r="BD26" i="51"/>
  <c r="AR28" i="51"/>
  <c r="AX28" i="51"/>
  <c r="N26" i="44" l="1"/>
  <c r="BD27" i="57"/>
  <c r="AR28" i="63"/>
  <c r="AX27" i="61"/>
  <c r="AB26" i="45"/>
  <c r="AK27" i="52"/>
  <c r="AI26" i="55"/>
  <c r="AC27" i="55" s="1"/>
  <c r="AI27" i="52"/>
  <c r="AC28" i="52" s="1"/>
  <c r="AD28" i="52" s="1"/>
  <c r="AI27" i="62"/>
  <c r="AC28" i="62" s="1"/>
  <c r="AJ28" i="62" s="1"/>
  <c r="BC26" i="58"/>
  <c r="BD26" i="58"/>
  <c r="AD28" i="58"/>
  <c r="AJ28" i="58"/>
  <c r="AR27" i="58"/>
  <c r="AX27" i="58"/>
  <c r="AK27" i="61"/>
  <c r="BC26" i="61"/>
  <c r="BD26" i="61"/>
  <c r="AS27" i="61"/>
  <c r="AT27" i="61" s="1"/>
  <c r="AU27" i="61" s="1"/>
  <c r="AV27" i="61" s="1"/>
  <c r="AI27" i="61"/>
  <c r="AS27" i="60"/>
  <c r="AT27" i="60" s="1"/>
  <c r="AU27" i="60" s="1"/>
  <c r="AV27" i="60" s="1"/>
  <c r="AE29" i="60"/>
  <c r="AF29" i="60" s="1"/>
  <c r="AG29" i="60" s="1"/>
  <c r="AH29" i="60" s="1"/>
  <c r="BD26" i="55"/>
  <c r="AO26" i="55"/>
  <c r="AD27" i="55"/>
  <c r="AJ27" i="55"/>
  <c r="AS28" i="55"/>
  <c r="AT28" i="55" s="1"/>
  <c r="AU28" i="55" s="1"/>
  <c r="AV28" i="55" s="1"/>
  <c r="AS29" i="57"/>
  <c r="AT29" i="57" s="1"/>
  <c r="AU29" i="57" s="1"/>
  <c r="AV29" i="57" s="1"/>
  <c r="AE28" i="57"/>
  <c r="AF28" i="57" s="1"/>
  <c r="AG28" i="57" s="1"/>
  <c r="AH28" i="57" s="1"/>
  <c r="AK28" i="57"/>
  <c r="Y28" i="45" s="1"/>
  <c r="AI28" i="57"/>
  <c r="AC29" i="57" s="1"/>
  <c r="AX29" i="56"/>
  <c r="AR29" i="56"/>
  <c r="AD27" i="56"/>
  <c r="AJ27" i="56"/>
  <c r="AW26" i="54"/>
  <c r="AQ27" i="54" s="1"/>
  <c r="AE27" i="54"/>
  <c r="AF27" i="54" s="1"/>
  <c r="AG27" i="54" s="1"/>
  <c r="AH27" i="54" s="1"/>
  <c r="AK27" i="54"/>
  <c r="AI27" i="54"/>
  <c r="AC28" i="54" s="1"/>
  <c r="AY26" i="54"/>
  <c r="W26" i="45" s="1"/>
  <c r="AE27" i="64"/>
  <c r="AF27" i="64" s="1"/>
  <c r="AG27" i="64" s="1"/>
  <c r="AH27" i="64" s="1"/>
  <c r="AR27" i="64"/>
  <c r="AX27" i="64"/>
  <c r="AS28" i="63"/>
  <c r="AT28" i="63" s="1"/>
  <c r="AU28" i="63" s="1"/>
  <c r="AV28" i="63" s="1"/>
  <c r="AE27" i="63"/>
  <c r="AF27" i="63" s="1"/>
  <c r="AG27" i="63" s="1"/>
  <c r="AH27" i="63" s="1"/>
  <c r="AI27" i="63"/>
  <c r="AC28" i="63" s="1"/>
  <c r="AX27" i="62"/>
  <c r="AR27" i="62"/>
  <c r="AY26" i="62"/>
  <c r="AK27" i="62"/>
  <c r="AS29" i="50"/>
  <c r="AU29" i="50" s="1"/>
  <c r="AV29" i="50" s="1"/>
  <c r="AI28" i="50"/>
  <c r="AK28" i="50"/>
  <c r="AS28" i="52"/>
  <c r="AT28" i="52" s="1"/>
  <c r="AU28" i="52" s="1"/>
  <c r="AV28" i="52" s="1"/>
  <c r="AO27" i="52"/>
  <c r="BD27" i="52"/>
  <c r="AS28" i="51"/>
  <c r="AT28" i="51" s="1"/>
  <c r="AU28" i="51" s="1"/>
  <c r="AV28" i="51" s="1"/>
  <c r="AE27" i="51"/>
  <c r="AF27" i="51" s="1"/>
  <c r="AG27" i="51" s="1"/>
  <c r="AH27" i="51" s="1"/>
  <c r="O26" i="44" l="1"/>
  <c r="U26" i="44"/>
  <c r="AJ28" i="52"/>
  <c r="AY27" i="61"/>
  <c r="BD27" i="61" s="1"/>
  <c r="AW29" i="57"/>
  <c r="AQ30" i="57" s="1"/>
  <c r="AY28" i="55"/>
  <c r="BC28" i="55" s="1"/>
  <c r="AW28" i="55"/>
  <c r="AQ29" i="55" s="1"/>
  <c r="AK27" i="63"/>
  <c r="AD28" i="62"/>
  <c r="AE28" i="62" s="1"/>
  <c r="AF28" i="62" s="1"/>
  <c r="AI27" i="64"/>
  <c r="AC28" i="64" s="1"/>
  <c r="AK27" i="64"/>
  <c r="AS27" i="58"/>
  <c r="AT27" i="58" s="1"/>
  <c r="AU27" i="58" s="1"/>
  <c r="AV27" i="58" s="1"/>
  <c r="AE28" i="58"/>
  <c r="AF28" i="58" s="1"/>
  <c r="AG28" i="58" s="1"/>
  <c r="AH28" i="58" s="1"/>
  <c r="AK28" i="58"/>
  <c r="AW27" i="61"/>
  <c r="AJ28" i="61"/>
  <c r="AO27" i="61"/>
  <c r="AK29" i="60"/>
  <c r="AI29" i="60"/>
  <c r="AC30" i="60" s="1"/>
  <c r="AY27" i="60"/>
  <c r="AA27" i="45" s="1"/>
  <c r="AW27" i="60"/>
  <c r="AQ28" i="60" s="1"/>
  <c r="AX29" i="55"/>
  <c r="AR29" i="55"/>
  <c r="AE27" i="55"/>
  <c r="AF27" i="55" s="1"/>
  <c r="AG27" i="55" s="1"/>
  <c r="AH27" i="55" s="1"/>
  <c r="AD29" i="57"/>
  <c r="AJ29" i="57"/>
  <c r="AX30" i="57"/>
  <c r="AR30" i="57"/>
  <c r="BD28" i="57"/>
  <c r="AO28" i="57"/>
  <c r="AY29" i="57"/>
  <c r="BC29" i="57" s="1"/>
  <c r="AE27" i="56"/>
  <c r="AF27" i="56" s="1"/>
  <c r="AG27" i="56" s="1"/>
  <c r="AH27" i="56" s="1"/>
  <c r="AK27" i="56"/>
  <c r="X27" i="45" s="1"/>
  <c r="AI27" i="56"/>
  <c r="AC28" i="56" s="1"/>
  <c r="AS29" i="56"/>
  <c r="AT29" i="56" s="1"/>
  <c r="AU29" i="56" s="1"/>
  <c r="AV29" i="56" s="1"/>
  <c r="AO27" i="54"/>
  <c r="AD28" i="54"/>
  <c r="AJ28" i="54"/>
  <c r="BC26" i="54"/>
  <c r="BD26" i="54"/>
  <c r="AR27" i="54"/>
  <c r="AX27" i="54"/>
  <c r="AS27" i="64"/>
  <c r="AT27" i="64" s="1"/>
  <c r="AU27" i="64" s="1"/>
  <c r="AV27" i="64" s="1"/>
  <c r="AO27" i="64"/>
  <c r="AD28" i="64"/>
  <c r="AJ28" i="64"/>
  <c r="AJ28" i="63"/>
  <c r="AD28" i="63"/>
  <c r="AY28" i="63"/>
  <c r="BC28" i="63" s="1"/>
  <c r="AO27" i="63"/>
  <c r="BD27" i="63"/>
  <c r="AW28" i="63"/>
  <c r="AQ29" i="63" s="1"/>
  <c r="BC26" i="62"/>
  <c r="BD26" i="62"/>
  <c r="AS27" i="62"/>
  <c r="AT27" i="62" s="1"/>
  <c r="AU27" i="62" s="1"/>
  <c r="AV27" i="62" s="1"/>
  <c r="AO27" i="62"/>
  <c r="AJ29" i="50"/>
  <c r="AY29" i="50"/>
  <c r="BC29" i="50" s="1"/>
  <c r="AO28" i="50"/>
  <c r="BD28" i="50"/>
  <c r="AW29" i="50"/>
  <c r="AQ30" i="50" s="1"/>
  <c r="AW28" i="52"/>
  <c r="AQ29" i="52" s="1"/>
  <c r="AE28" i="52"/>
  <c r="AF28" i="52" s="1"/>
  <c r="AG28" i="52" s="1"/>
  <c r="AH28" i="52" s="1"/>
  <c r="AY28" i="52"/>
  <c r="BC28" i="52" s="1"/>
  <c r="AK27" i="51"/>
  <c r="AI27" i="51"/>
  <c r="AC28" i="51" s="1"/>
  <c r="AW28" i="51"/>
  <c r="AQ29" i="51" s="1"/>
  <c r="AY28" i="51"/>
  <c r="BC28" i="51" s="1"/>
  <c r="T369" i="45"/>
  <c r="S368" i="45"/>
  <c r="S369" i="45"/>
  <c r="G368" i="45"/>
  <c r="H368" i="45"/>
  <c r="G369" i="45"/>
  <c r="H369" i="45"/>
  <c r="B368" i="45"/>
  <c r="C368" i="45"/>
  <c r="B369" i="45"/>
  <c r="C369" i="45"/>
  <c r="U63" i="1"/>
  <c r="Z63" i="1" s="1"/>
  <c r="H63" i="1"/>
  <c r="U62" i="1"/>
  <c r="V62" i="1" s="1"/>
  <c r="C62" i="44" s="1"/>
  <c r="H62" i="1"/>
  <c r="M62" i="1" s="1"/>
  <c r="U61" i="1"/>
  <c r="Z61" i="1" s="1"/>
  <c r="H61" i="1"/>
  <c r="U60" i="1"/>
  <c r="V60" i="1" s="1"/>
  <c r="C60" i="44" s="1"/>
  <c r="H60" i="1"/>
  <c r="U59" i="1"/>
  <c r="V59" i="1" s="1"/>
  <c r="C59" i="44" s="1"/>
  <c r="H59" i="1"/>
  <c r="U58" i="1"/>
  <c r="H58" i="1"/>
  <c r="M58" i="1" s="1"/>
  <c r="U57" i="1"/>
  <c r="V57" i="1" s="1"/>
  <c r="C57" i="44" s="1"/>
  <c r="H57" i="1"/>
  <c r="M57" i="1" s="1"/>
  <c r="U56" i="1"/>
  <c r="H56" i="1"/>
  <c r="M56" i="1" s="1"/>
  <c r="U55" i="1"/>
  <c r="V55" i="1" s="1"/>
  <c r="C55" i="44" s="1"/>
  <c r="H55" i="1"/>
  <c r="M55" i="1" s="1"/>
  <c r="U54" i="1"/>
  <c r="Z54" i="1" s="1"/>
  <c r="I54" i="1"/>
  <c r="B54" i="44" s="1"/>
  <c r="H54" i="1"/>
  <c r="M54" i="1" s="1"/>
  <c r="U53" i="1"/>
  <c r="Z53" i="1" s="1"/>
  <c r="H53" i="1"/>
  <c r="M53" i="1" s="1"/>
  <c r="U52" i="1"/>
  <c r="Z52" i="1" s="1"/>
  <c r="H52" i="1"/>
  <c r="I52" i="1" s="1"/>
  <c r="B52" i="44" s="1"/>
  <c r="U51" i="1"/>
  <c r="Z51" i="1" s="1"/>
  <c r="H51" i="1"/>
  <c r="I51" i="1" s="1"/>
  <c r="B51" i="44" s="1"/>
  <c r="U50" i="1"/>
  <c r="H50" i="1"/>
  <c r="I50" i="1" s="1"/>
  <c r="B50" i="44" s="1"/>
  <c r="U49" i="1"/>
  <c r="Z49" i="1" s="1"/>
  <c r="H49" i="1"/>
  <c r="M49" i="1" s="1"/>
  <c r="U48" i="1"/>
  <c r="Z48" i="1" s="1"/>
  <c r="H48" i="1"/>
  <c r="U47" i="1"/>
  <c r="V47" i="1" s="1"/>
  <c r="C47" i="44" s="1"/>
  <c r="H47" i="1"/>
  <c r="U46" i="1"/>
  <c r="Z46" i="1" s="1"/>
  <c r="H46" i="1"/>
  <c r="U45" i="1"/>
  <c r="V45" i="1" s="1"/>
  <c r="C45" i="44" s="1"/>
  <c r="H45" i="1"/>
  <c r="U44" i="1"/>
  <c r="H44" i="1"/>
  <c r="M44" i="1" s="1"/>
  <c r="U43" i="1"/>
  <c r="V43" i="1" s="1"/>
  <c r="H43" i="1"/>
  <c r="U42" i="1"/>
  <c r="Z42" i="1" s="1"/>
  <c r="H42" i="1"/>
  <c r="M42" i="1" s="1"/>
  <c r="U41" i="1"/>
  <c r="V41" i="1" s="1"/>
  <c r="C41" i="44" s="1"/>
  <c r="H41" i="1"/>
  <c r="U40" i="1"/>
  <c r="Z40" i="1" s="1"/>
  <c r="H40" i="1"/>
  <c r="M40" i="1" s="1"/>
  <c r="U39" i="1"/>
  <c r="V39" i="1" s="1"/>
  <c r="C39" i="44" s="1"/>
  <c r="H39" i="1"/>
  <c r="U38" i="1"/>
  <c r="Z38" i="1" s="1"/>
  <c r="H38" i="1"/>
  <c r="M38" i="1" s="1"/>
  <c r="U37" i="1"/>
  <c r="V37" i="1" s="1"/>
  <c r="C37" i="44" s="1"/>
  <c r="H37" i="1"/>
  <c r="M37" i="1" s="1"/>
  <c r="U36" i="1"/>
  <c r="V36" i="1" s="1"/>
  <c r="C36" i="44" s="1"/>
  <c r="H36" i="1"/>
  <c r="U35" i="1"/>
  <c r="Z35" i="1" s="1"/>
  <c r="H35" i="1"/>
  <c r="M35" i="1" s="1"/>
  <c r="AA45" i="1" l="1"/>
  <c r="AW27" i="58"/>
  <c r="AQ28" i="58" s="1"/>
  <c r="V61" i="1"/>
  <c r="C61" i="44" s="1"/>
  <c r="AA58" i="1"/>
  <c r="Z47" i="1"/>
  <c r="C43" i="44"/>
  <c r="AG28" i="62"/>
  <c r="AH28" i="62" s="1"/>
  <c r="AI28" i="62" s="1"/>
  <c r="AC29" i="62" s="1"/>
  <c r="BC27" i="61"/>
  <c r="AB27" i="45"/>
  <c r="AW27" i="64"/>
  <c r="AQ28" i="64" s="1"/>
  <c r="AK28" i="52"/>
  <c r="AO28" i="52" s="1"/>
  <c r="AI28" i="58"/>
  <c r="AC29" i="58" s="1"/>
  <c r="AJ29" i="58" s="1"/>
  <c r="AO28" i="58"/>
  <c r="AX28" i="58"/>
  <c r="AR28" i="58"/>
  <c r="AD29" i="58"/>
  <c r="AY27" i="58"/>
  <c r="AC27" i="45" s="1"/>
  <c r="AE28" i="61"/>
  <c r="AF28" i="61" s="1"/>
  <c r="AG28" i="61" s="1"/>
  <c r="AH28" i="61" s="1"/>
  <c r="AX28" i="61"/>
  <c r="BC27" i="60"/>
  <c r="BD27" i="60"/>
  <c r="AJ30" i="60"/>
  <c r="AD30" i="60"/>
  <c r="AR28" i="60"/>
  <c r="AX28" i="60"/>
  <c r="AO29" i="60"/>
  <c r="AI27" i="55"/>
  <c r="AC28" i="55" s="1"/>
  <c r="AK27" i="55"/>
  <c r="Z27" i="45" s="1"/>
  <c r="AS29" i="55"/>
  <c r="AT29" i="55" s="1"/>
  <c r="AU29" i="55" s="1"/>
  <c r="AV29" i="55" s="1"/>
  <c r="AS30" i="57"/>
  <c r="AT30" i="57" s="1"/>
  <c r="AU30" i="57" s="1"/>
  <c r="AV30" i="57" s="1"/>
  <c r="AE29" i="57"/>
  <c r="AF29" i="57" s="1"/>
  <c r="AG29" i="57" s="1"/>
  <c r="AH29" i="57" s="1"/>
  <c r="AI29" i="57"/>
  <c r="AC30" i="57" s="1"/>
  <c r="AY29" i="56"/>
  <c r="BC29" i="56" s="1"/>
  <c r="AD28" i="56"/>
  <c r="AJ28" i="56"/>
  <c r="AW29" i="56"/>
  <c r="AQ30" i="56" s="1"/>
  <c r="AO27" i="56"/>
  <c r="BD27" i="56"/>
  <c r="AE28" i="54"/>
  <c r="AF28" i="54" s="1"/>
  <c r="AG28" i="54" s="1"/>
  <c r="AH28" i="54" s="1"/>
  <c r="AI28" i="54"/>
  <c r="AC29" i="54" s="1"/>
  <c r="AS27" i="54"/>
  <c r="AT27" i="54" s="1"/>
  <c r="AU27" i="54" s="1"/>
  <c r="AV27" i="54" s="1"/>
  <c r="AE28" i="64"/>
  <c r="AF28" i="64" s="1"/>
  <c r="AG28" i="64" s="1"/>
  <c r="AH28" i="64" s="1"/>
  <c r="AK28" i="64"/>
  <c r="AR28" i="64"/>
  <c r="AX28" i="64"/>
  <c r="AY27" i="64"/>
  <c r="AE28" i="63"/>
  <c r="AF28" i="63" s="1"/>
  <c r="AG28" i="63" s="1"/>
  <c r="AH28" i="63" s="1"/>
  <c r="AR29" i="63"/>
  <c r="AX29" i="63"/>
  <c r="AW27" i="62"/>
  <c r="AQ28" i="62" s="1"/>
  <c r="AY27" i="62"/>
  <c r="AX30" i="50"/>
  <c r="AE29" i="50"/>
  <c r="AG29" i="50" s="1"/>
  <c r="AH29" i="50" s="1"/>
  <c r="BD28" i="52"/>
  <c r="AI28" i="52"/>
  <c r="AC29" i="52" s="1"/>
  <c r="AX29" i="52"/>
  <c r="AR29" i="52"/>
  <c r="AR29" i="51"/>
  <c r="AX29" i="51"/>
  <c r="AD28" i="51"/>
  <c r="AJ28" i="51"/>
  <c r="BD27" i="51"/>
  <c r="AO27" i="51"/>
  <c r="V63" i="1"/>
  <c r="AA61" i="1"/>
  <c r="AA39" i="1"/>
  <c r="AA43" i="1"/>
  <c r="I57" i="1"/>
  <c r="B57" i="44" s="1"/>
  <c r="J57" i="44" s="1"/>
  <c r="I40" i="1"/>
  <c r="B40" i="44" s="1"/>
  <c r="I44" i="1"/>
  <c r="B44" i="44" s="1"/>
  <c r="I49" i="1"/>
  <c r="B49" i="44" s="1"/>
  <c r="AA44" i="1"/>
  <c r="I58" i="1"/>
  <c r="B58" i="44" s="1"/>
  <c r="V38" i="1"/>
  <c r="C38" i="44" s="1"/>
  <c r="AA41" i="1"/>
  <c r="I56" i="1"/>
  <c r="B56" i="44" s="1"/>
  <c r="Z60" i="1"/>
  <c r="AA38" i="1"/>
  <c r="I37" i="1"/>
  <c r="B37" i="44" s="1"/>
  <c r="J37" i="44" s="1"/>
  <c r="I42" i="1"/>
  <c r="B42" i="44" s="1"/>
  <c r="AA63" i="1"/>
  <c r="V44" i="1"/>
  <c r="C44" i="44" s="1"/>
  <c r="I53" i="1"/>
  <c r="B53" i="44" s="1"/>
  <c r="I35" i="1"/>
  <c r="B35" i="44" s="1"/>
  <c r="AA49" i="1"/>
  <c r="AA57" i="1"/>
  <c r="Z59" i="1"/>
  <c r="V48" i="1"/>
  <c r="C48" i="44" s="1"/>
  <c r="M50" i="1"/>
  <c r="Z57" i="1"/>
  <c r="I38" i="1"/>
  <c r="B38" i="44" s="1"/>
  <c r="J38" i="44" s="1"/>
  <c r="Z43" i="1"/>
  <c r="V51" i="1"/>
  <c r="C51" i="44" s="1"/>
  <c r="J51" i="44" s="1"/>
  <c r="M52" i="1"/>
  <c r="I61" i="1"/>
  <c r="B61" i="44" s="1"/>
  <c r="I63" i="1"/>
  <c r="V46" i="1"/>
  <c r="C46" i="44" s="1"/>
  <c r="V49" i="1"/>
  <c r="C49" i="44" s="1"/>
  <c r="V58" i="1"/>
  <c r="C58" i="44" s="1"/>
  <c r="Z45" i="1"/>
  <c r="Z58" i="1"/>
  <c r="Z37" i="1"/>
  <c r="I39" i="1"/>
  <c r="B39" i="44" s="1"/>
  <c r="J39" i="44" s="1"/>
  <c r="AA40" i="1"/>
  <c r="Z44" i="1"/>
  <c r="M51" i="1"/>
  <c r="M39" i="1"/>
  <c r="AA50" i="1"/>
  <c r="Z39" i="1"/>
  <c r="Z41" i="1"/>
  <c r="Z55" i="1"/>
  <c r="M61" i="1"/>
  <c r="M63" i="1"/>
  <c r="AA37" i="1"/>
  <c r="AA51" i="1"/>
  <c r="M47" i="1"/>
  <c r="AA47" i="1"/>
  <c r="I47" i="1"/>
  <c r="B47" i="44" s="1"/>
  <c r="V54" i="1"/>
  <c r="C54" i="44" s="1"/>
  <c r="J54" i="44" s="1"/>
  <c r="M36" i="1"/>
  <c r="I36" i="1"/>
  <c r="B36" i="44" s="1"/>
  <c r="J36" i="44" s="1"/>
  <c r="V42" i="1"/>
  <c r="C42" i="44" s="1"/>
  <c r="I43" i="1"/>
  <c r="I46" i="1"/>
  <c r="B46" i="44" s="1"/>
  <c r="J46" i="44" s="1"/>
  <c r="AA46" i="1"/>
  <c r="AA53" i="1"/>
  <c r="AA62" i="1"/>
  <c r="AA52" i="1"/>
  <c r="AA54" i="1"/>
  <c r="V35" i="1"/>
  <c r="C35" i="44" s="1"/>
  <c r="G35" i="44" s="1"/>
  <c r="G36" i="44" s="1"/>
  <c r="G37" i="44" s="1"/>
  <c r="G38" i="44" s="1"/>
  <c r="G39" i="44" s="1"/>
  <c r="G40" i="44" s="1"/>
  <c r="G41" i="44" s="1"/>
  <c r="G42" i="44" s="1"/>
  <c r="M46" i="1"/>
  <c r="I48" i="1"/>
  <c r="B48" i="44" s="1"/>
  <c r="AA48" i="1"/>
  <c r="Z36" i="1"/>
  <c r="V40" i="1"/>
  <c r="C40" i="44" s="1"/>
  <c r="I41" i="1"/>
  <c r="B41" i="44" s="1"/>
  <c r="J41" i="44" s="1"/>
  <c r="AA42" i="1"/>
  <c r="I45" i="1"/>
  <c r="B45" i="44" s="1"/>
  <c r="J45" i="44" s="1"/>
  <c r="M48" i="1"/>
  <c r="V52" i="1"/>
  <c r="C52" i="44" s="1"/>
  <c r="J52" i="44" s="1"/>
  <c r="Z62" i="1"/>
  <c r="M43" i="1"/>
  <c r="AA36" i="1"/>
  <c r="M41" i="1"/>
  <c r="M45" i="1"/>
  <c r="AA55" i="1"/>
  <c r="I55" i="1"/>
  <c r="B55" i="44" s="1"/>
  <c r="AA59" i="1"/>
  <c r="M59" i="1"/>
  <c r="I59" i="1"/>
  <c r="B59" i="44" s="1"/>
  <c r="J59" i="44" s="1"/>
  <c r="V53" i="1"/>
  <c r="C53" i="44" s="1"/>
  <c r="AA56" i="1"/>
  <c r="Z56" i="1"/>
  <c r="AA35" i="1"/>
  <c r="Z50" i="1"/>
  <c r="V50" i="1"/>
  <c r="C50" i="44" s="1"/>
  <c r="J50" i="44" s="1"/>
  <c r="V56" i="1"/>
  <c r="C56" i="44" s="1"/>
  <c r="AA60" i="1"/>
  <c r="M60" i="1"/>
  <c r="I60" i="1"/>
  <c r="B60" i="44" s="1"/>
  <c r="J60" i="44" s="1"/>
  <c r="I62" i="1"/>
  <c r="B62" i="44" s="1"/>
  <c r="J62" i="44" s="1"/>
  <c r="J35" i="44" l="1"/>
  <c r="F35" i="44"/>
  <c r="F36" i="44" s="1"/>
  <c r="F37" i="44" s="1"/>
  <c r="F38" i="44" s="1"/>
  <c r="F39" i="44" s="1"/>
  <c r="F40" i="44" s="1"/>
  <c r="F41" i="44" s="1"/>
  <c r="F42" i="44" s="1"/>
  <c r="J42" i="44"/>
  <c r="J53" i="44"/>
  <c r="N27" i="44"/>
  <c r="AK28" i="62"/>
  <c r="AO28" i="62" s="1"/>
  <c r="J40" i="44"/>
  <c r="AW27" i="54"/>
  <c r="AQ28" i="54" s="1"/>
  <c r="C63" i="44"/>
  <c r="G63" i="44" s="1"/>
  <c r="B63" i="44"/>
  <c r="J61" i="44"/>
  <c r="V59" i="44"/>
  <c r="X59" i="44" s="1"/>
  <c r="J58" i="44"/>
  <c r="J56" i="44"/>
  <c r="J55" i="44"/>
  <c r="C9" i="53"/>
  <c r="V52" i="44"/>
  <c r="X52" i="44" s="1"/>
  <c r="J49" i="44"/>
  <c r="J48" i="44"/>
  <c r="J47" i="44"/>
  <c r="J44" i="44"/>
  <c r="D9" i="53"/>
  <c r="H9" i="53"/>
  <c r="D4" i="19" s="1"/>
  <c r="V45" i="44"/>
  <c r="G43" i="44"/>
  <c r="G44" i="44" s="1"/>
  <c r="G45" i="44" s="1"/>
  <c r="G46" i="44" s="1"/>
  <c r="G47" i="44" s="1"/>
  <c r="G48" i="44" s="1"/>
  <c r="G49" i="44" s="1"/>
  <c r="G50" i="44" s="1"/>
  <c r="G51" i="44" s="1"/>
  <c r="G52" i="44" s="1"/>
  <c r="G53" i="44" s="1"/>
  <c r="G54" i="44" s="1"/>
  <c r="G55" i="44" s="1"/>
  <c r="G56" i="44" s="1"/>
  <c r="G57" i="44" s="1"/>
  <c r="G58" i="44" s="1"/>
  <c r="G59" i="44" s="1"/>
  <c r="G60" i="44" s="1"/>
  <c r="G61" i="44" s="1"/>
  <c r="G62" i="44" s="1"/>
  <c r="G9" i="53"/>
  <c r="C4" i="19" s="1"/>
  <c r="B43" i="44"/>
  <c r="AD29" i="62"/>
  <c r="AE29" i="62" s="1"/>
  <c r="AF29" i="62" s="1"/>
  <c r="AG29" i="62" s="1"/>
  <c r="AH29" i="62" s="1"/>
  <c r="AJ29" i="62"/>
  <c r="AI28" i="61"/>
  <c r="AC29" i="61" s="1"/>
  <c r="AK28" i="61"/>
  <c r="AK28" i="54"/>
  <c r="BC27" i="58"/>
  <c r="BD27" i="58"/>
  <c r="AS28" i="58"/>
  <c r="AT28" i="58" s="1"/>
  <c r="AU28" i="58" s="1"/>
  <c r="AV28" i="58" s="1"/>
  <c r="AW28" i="58"/>
  <c r="AQ29" i="58" s="1"/>
  <c r="AE29" i="58"/>
  <c r="AF29" i="58" s="1"/>
  <c r="AG29" i="58" s="1"/>
  <c r="AH29" i="58" s="1"/>
  <c r="AS28" i="61"/>
  <c r="AT28" i="61" s="1"/>
  <c r="AU28" i="61" s="1"/>
  <c r="AV28" i="61" s="1"/>
  <c r="AS28" i="60"/>
  <c r="AT28" i="60" s="1"/>
  <c r="AU28" i="60" s="1"/>
  <c r="AV28" i="60" s="1"/>
  <c r="AE30" i="60"/>
  <c r="AF30" i="60" s="1"/>
  <c r="AG30" i="60" s="1"/>
  <c r="AH30" i="60" s="1"/>
  <c r="AY29" i="55"/>
  <c r="BC29" i="55" s="1"/>
  <c r="AW29" i="55"/>
  <c r="AQ30" i="55" s="1"/>
  <c r="AO27" i="55"/>
  <c r="BD27" i="55"/>
  <c r="AD28" i="55"/>
  <c r="AJ28" i="55"/>
  <c r="AK29" i="57"/>
  <c r="Y29" i="45" s="1"/>
  <c r="AJ30" i="57"/>
  <c r="AD30" i="57"/>
  <c r="AW30" i="57"/>
  <c r="AQ31" i="57" s="1"/>
  <c r="AY30" i="57"/>
  <c r="BC30" i="57" s="1"/>
  <c r="AX30" i="56"/>
  <c r="AR30" i="56"/>
  <c r="AE28" i="56"/>
  <c r="AF28" i="56" s="1"/>
  <c r="AG28" i="56" s="1"/>
  <c r="AH28" i="56" s="1"/>
  <c r="AY27" i="54"/>
  <c r="AJ29" i="54"/>
  <c r="AD29" i="54"/>
  <c r="AR28" i="54"/>
  <c r="AX28" i="54"/>
  <c r="AO28" i="54"/>
  <c r="AO28" i="64"/>
  <c r="BC27" i="64"/>
  <c r="BD27" i="64"/>
  <c r="AS28" i="64"/>
  <c r="AT28" i="64" s="1"/>
  <c r="AU28" i="64" s="1"/>
  <c r="AV28" i="64" s="1"/>
  <c r="AI28" i="64"/>
  <c r="AC29" i="64" s="1"/>
  <c r="AS29" i="63"/>
  <c r="AT29" i="63" s="1"/>
  <c r="AU29" i="63" s="1"/>
  <c r="AV29" i="63" s="1"/>
  <c r="AK28" i="63"/>
  <c r="AI28" i="63"/>
  <c r="AC29" i="63" s="1"/>
  <c r="BC27" i="62"/>
  <c r="BD27" i="62"/>
  <c r="AX28" i="62"/>
  <c r="AR28" i="62"/>
  <c r="AI29" i="50"/>
  <c r="AC30" i="50" s="1"/>
  <c r="AK29" i="50"/>
  <c r="AS30" i="50"/>
  <c r="AT30" i="50" s="1"/>
  <c r="AU30" i="50" s="1"/>
  <c r="AV30" i="50" s="1"/>
  <c r="AU29" i="52"/>
  <c r="AV29" i="52" s="1"/>
  <c r="AD29" i="52"/>
  <c r="AJ29" i="52"/>
  <c r="AE28" i="51"/>
  <c r="AF28" i="51" s="1"/>
  <c r="AG28" i="51" s="1"/>
  <c r="AH28" i="51" s="1"/>
  <c r="AS29" i="51"/>
  <c r="AT29" i="51" s="1"/>
  <c r="AU29" i="51" s="1"/>
  <c r="AV29" i="51" s="1"/>
  <c r="W27" i="45" l="1"/>
  <c r="O27" i="44"/>
  <c r="U27" i="44" s="1"/>
  <c r="AK28" i="51"/>
  <c r="AW28" i="64"/>
  <c r="AQ29" i="64" s="1"/>
  <c r="F63" i="44"/>
  <c r="J63" i="44"/>
  <c r="J43" i="44"/>
  <c r="X45" i="44"/>
  <c r="F43" i="44"/>
  <c r="F44" i="44" s="1"/>
  <c r="F45" i="44" s="1"/>
  <c r="F46" i="44" s="1"/>
  <c r="F47" i="44" s="1"/>
  <c r="F48" i="44" s="1"/>
  <c r="F49" i="44" s="1"/>
  <c r="F50" i="44" s="1"/>
  <c r="F51" i="44" s="1"/>
  <c r="F52" i="44" s="1"/>
  <c r="F53" i="44" s="1"/>
  <c r="F54" i="44" s="1"/>
  <c r="F55" i="44" s="1"/>
  <c r="F56" i="44" s="1"/>
  <c r="F57" i="44" s="1"/>
  <c r="F58" i="44" s="1"/>
  <c r="F59" i="44" s="1"/>
  <c r="F60" i="44" s="1"/>
  <c r="F61" i="44" s="1"/>
  <c r="F62" i="44" s="1"/>
  <c r="AW29" i="52"/>
  <c r="AX30" i="52" s="1"/>
  <c r="AO28" i="61"/>
  <c r="AI28" i="51"/>
  <c r="AC29" i="51" s="1"/>
  <c r="AJ29" i="61"/>
  <c r="AY29" i="63"/>
  <c r="BC29" i="63" s="1"/>
  <c r="AW29" i="63"/>
  <c r="AQ30" i="63" s="1"/>
  <c r="AR30" i="63" s="1"/>
  <c r="AY28" i="60"/>
  <c r="AA28" i="45" s="1"/>
  <c r="AY29" i="51"/>
  <c r="BC29" i="51" s="1"/>
  <c r="AW28" i="61"/>
  <c r="AX29" i="61" s="1"/>
  <c r="AW29" i="51"/>
  <c r="AQ30" i="51" s="1"/>
  <c r="AR30" i="51" s="1"/>
  <c r="AY28" i="61"/>
  <c r="AK30" i="60"/>
  <c r="AK29" i="58"/>
  <c r="AX29" i="58"/>
  <c r="AR29" i="58"/>
  <c r="AY28" i="58"/>
  <c r="AC28" i="45" s="1"/>
  <c r="AI29" i="58"/>
  <c r="AC30" i="58" s="1"/>
  <c r="AE29" i="61"/>
  <c r="AF29" i="61" s="1"/>
  <c r="AG29" i="61" s="1"/>
  <c r="AH29" i="61" s="1"/>
  <c r="AO30" i="60"/>
  <c r="AI30" i="60"/>
  <c r="AC31" i="60" s="1"/>
  <c r="AW28" i="60"/>
  <c r="AQ29" i="60" s="1"/>
  <c r="AE28" i="55"/>
  <c r="AF28" i="55" s="1"/>
  <c r="AG28" i="55" s="1"/>
  <c r="AH28" i="55" s="1"/>
  <c r="AX30" i="55"/>
  <c r="AR30" i="55"/>
  <c r="AR31" i="57"/>
  <c r="AX31" i="57"/>
  <c r="AE30" i="57"/>
  <c r="AF30" i="57" s="1"/>
  <c r="AG30" i="57" s="1"/>
  <c r="AH30" i="57" s="1"/>
  <c r="BD29" i="57"/>
  <c r="AO29" i="57"/>
  <c r="AI28" i="56"/>
  <c r="AC29" i="56" s="1"/>
  <c r="AK28" i="56"/>
  <c r="X28" i="45" s="1"/>
  <c r="AS30" i="56"/>
  <c r="AT30" i="56" s="1"/>
  <c r="AU30" i="56" s="1"/>
  <c r="AV30" i="56" s="1"/>
  <c r="AS28" i="54"/>
  <c r="AT28" i="54" s="1"/>
  <c r="AU28" i="54" s="1"/>
  <c r="AV28" i="54" s="1"/>
  <c r="AW28" i="54"/>
  <c r="AQ29" i="54" s="1"/>
  <c r="AE29" i="54"/>
  <c r="AF29" i="54" s="1"/>
  <c r="AG29" i="54" s="1"/>
  <c r="AH29" i="54" s="1"/>
  <c r="BC27" i="54"/>
  <c r="BD27" i="54"/>
  <c r="AD29" i="64"/>
  <c r="AJ29" i="64"/>
  <c r="AY28" i="64"/>
  <c r="AR29" i="64"/>
  <c r="AX29" i="64"/>
  <c r="AO28" i="63"/>
  <c r="BD28" i="63"/>
  <c r="AD29" i="63"/>
  <c r="AJ29" i="63"/>
  <c r="AS28" i="62"/>
  <c r="AT28" i="62" s="1"/>
  <c r="AU28" i="62" s="1"/>
  <c r="AV28" i="62" s="1"/>
  <c r="AK29" i="62"/>
  <c r="AI29" i="62"/>
  <c r="AC30" i="62" s="1"/>
  <c r="AY30" i="50"/>
  <c r="BC30" i="50" s="1"/>
  <c r="AW30" i="50"/>
  <c r="AQ31" i="50" s="1"/>
  <c r="AO29" i="50"/>
  <c r="BD29" i="50"/>
  <c r="AJ30" i="50"/>
  <c r="AG29" i="52"/>
  <c r="AH29" i="52" s="1"/>
  <c r="AI29" i="52"/>
  <c r="AY29" i="52"/>
  <c r="BC29" i="52" s="1"/>
  <c r="AJ29" i="51"/>
  <c r="AD29" i="51"/>
  <c r="AO28" i="51"/>
  <c r="BD28" i="51"/>
  <c r="AI30" i="57" l="1"/>
  <c r="AC31" i="57" s="1"/>
  <c r="AI29" i="54"/>
  <c r="AC30" i="54" s="1"/>
  <c r="AW30" i="56"/>
  <c r="AQ31" i="56" s="1"/>
  <c r="AS30" i="52"/>
  <c r="AU30" i="52" s="1"/>
  <c r="AV30" i="52" s="1"/>
  <c r="AK29" i="52"/>
  <c r="AO29" i="52" s="1"/>
  <c r="AX30" i="63"/>
  <c r="BD28" i="60"/>
  <c r="AX30" i="51"/>
  <c r="BC28" i="60"/>
  <c r="AY28" i="54"/>
  <c r="W28" i="45" s="1"/>
  <c r="AY30" i="56"/>
  <c r="BC30" i="56" s="1"/>
  <c r="BC28" i="61"/>
  <c r="AB28" i="45"/>
  <c r="BD28" i="61"/>
  <c r="AI28" i="55"/>
  <c r="AC29" i="55" s="1"/>
  <c r="AK28" i="55"/>
  <c r="Z28" i="45" s="1"/>
  <c r="BC28" i="58"/>
  <c r="BD28" i="58"/>
  <c r="AS29" i="58"/>
  <c r="AT29" i="58" s="1"/>
  <c r="AU29" i="58" s="1"/>
  <c r="AV29" i="58" s="1"/>
  <c r="AD30" i="58"/>
  <c r="AJ30" i="58"/>
  <c r="AO29" i="58"/>
  <c r="AI29" i="61"/>
  <c r="AC30" i="61" s="1"/>
  <c r="AK29" i="61"/>
  <c r="AX29" i="60"/>
  <c r="AR29" i="60"/>
  <c r="AJ31" i="60"/>
  <c r="AD31" i="60"/>
  <c r="BD28" i="55"/>
  <c r="AO28" i="55"/>
  <c r="AS30" i="55"/>
  <c r="AT30" i="55" s="1"/>
  <c r="AU30" i="55" s="1"/>
  <c r="AV30" i="55" s="1"/>
  <c r="AY30" i="55"/>
  <c r="BC30" i="55" s="1"/>
  <c r="AW30" i="55"/>
  <c r="AQ31" i="55" s="1"/>
  <c r="AD29" i="55"/>
  <c r="AJ29" i="55"/>
  <c r="AK30" i="57"/>
  <c r="Y30" i="45" s="1"/>
  <c r="AJ31" i="57"/>
  <c r="AD31" i="57"/>
  <c r="AS31" i="57"/>
  <c r="AT31" i="57" s="1"/>
  <c r="AU31" i="57" s="1"/>
  <c r="AV31" i="57" s="1"/>
  <c r="AW31" i="57" s="1"/>
  <c r="AQ32" i="57" s="1"/>
  <c r="AX31" i="56"/>
  <c r="AR31" i="56"/>
  <c r="AO28" i="56"/>
  <c r="BD28" i="56"/>
  <c r="AD29" i="56"/>
  <c r="AJ29" i="56"/>
  <c r="AK29" i="54"/>
  <c r="BD28" i="54"/>
  <c r="AX29" i="54"/>
  <c r="AR29" i="54"/>
  <c r="AJ30" i="54"/>
  <c r="AD30" i="54"/>
  <c r="BC28" i="64"/>
  <c r="BD28" i="64"/>
  <c r="AS29" i="64"/>
  <c r="AT29" i="64" s="1"/>
  <c r="AU29" i="64" s="1"/>
  <c r="AV29" i="64" s="1"/>
  <c r="AE29" i="64"/>
  <c r="AF29" i="64" s="1"/>
  <c r="AG29" i="64" s="1"/>
  <c r="AH29" i="64" s="1"/>
  <c r="AK29" i="64"/>
  <c r="AI29" i="64"/>
  <c r="AC30" i="64" s="1"/>
  <c r="AS30" i="63"/>
  <c r="AT30" i="63" s="1"/>
  <c r="AU30" i="63" s="1"/>
  <c r="AV30" i="63" s="1"/>
  <c r="AE29" i="63"/>
  <c r="AF29" i="63" s="1"/>
  <c r="AG29" i="63" s="1"/>
  <c r="AH29" i="63" s="1"/>
  <c r="AO29" i="62"/>
  <c r="AW28" i="62"/>
  <c r="AQ29" i="62" s="1"/>
  <c r="AJ30" i="62"/>
  <c r="AD30" i="62"/>
  <c r="AY28" i="62"/>
  <c r="AE30" i="50"/>
  <c r="AF30" i="50" s="1"/>
  <c r="AG30" i="50" s="1"/>
  <c r="AH30" i="50" s="1"/>
  <c r="AR31" i="50"/>
  <c r="AX31" i="50"/>
  <c r="AJ30" i="52"/>
  <c r="AE29" i="51"/>
  <c r="AF29" i="51" s="1"/>
  <c r="AG29" i="51" s="1"/>
  <c r="AH29" i="51" s="1"/>
  <c r="AS30" i="51"/>
  <c r="AT30" i="51" s="1"/>
  <c r="AU30" i="51" s="1"/>
  <c r="AV30" i="51" s="1"/>
  <c r="N28" i="44" l="1"/>
  <c r="AW29" i="64"/>
  <c r="AQ30" i="64" s="1"/>
  <c r="O28" i="44"/>
  <c r="BD29" i="52"/>
  <c r="AK29" i="63"/>
  <c r="AI29" i="63"/>
  <c r="AC30" i="63" s="1"/>
  <c r="U28" i="44"/>
  <c r="AS29" i="61"/>
  <c r="AT29" i="61" s="1"/>
  <c r="AU29" i="61" s="1"/>
  <c r="AV29" i="61" s="1"/>
  <c r="AW30" i="51"/>
  <c r="AQ31" i="51" s="1"/>
  <c r="AY30" i="63"/>
  <c r="BC30" i="63" s="1"/>
  <c r="BC28" i="54"/>
  <c r="AW30" i="63"/>
  <c r="AQ31" i="63" s="1"/>
  <c r="AK30" i="50"/>
  <c r="BD30" i="50" s="1"/>
  <c r="AY29" i="58"/>
  <c r="AC29" i="45" s="1"/>
  <c r="AW29" i="58"/>
  <c r="AQ30" i="58" s="1"/>
  <c r="AE30" i="58"/>
  <c r="AF30" i="58" s="1"/>
  <c r="AG30" i="58" s="1"/>
  <c r="AH30" i="58" s="1"/>
  <c r="AK30" i="58"/>
  <c r="AI30" i="58"/>
  <c r="AC31" i="58" s="1"/>
  <c r="AO29" i="61"/>
  <c r="AJ30" i="61"/>
  <c r="AE31" i="60"/>
  <c r="AF31" i="60" s="1"/>
  <c r="AG31" i="60" s="1"/>
  <c r="AH31" i="60" s="1"/>
  <c r="AS29" i="60"/>
  <c r="AT29" i="60" s="1"/>
  <c r="AU29" i="60" s="1"/>
  <c r="AV29" i="60" s="1"/>
  <c r="AY29" i="60" s="1"/>
  <c r="AA29" i="45" s="1"/>
  <c r="AX31" i="55"/>
  <c r="AR31" i="55"/>
  <c r="AE29" i="55"/>
  <c r="AF29" i="55" s="1"/>
  <c r="AG29" i="55" s="1"/>
  <c r="AH29" i="55" s="1"/>
  <c r="AX32" i="57"/>
  <c r="AR32" i="57"/>
  <c r="AY31" i="57"/>
  <c r="BC31" i="57" s="1"/>
  <c r="AE31" i="57"/>
  <c r="AF31" i="57" s="1"/>
  <c r="AG31" i="57" s="1"/>
  <c r="AH31" i="57" s="1"/>
  <c r="AO30" i="57"/>
  <c r="BD30" i="57"/>
  <c r="AS31" i="56"/>
  <c r="AT31" i="56" s="1"/>
  <c r="AU31" i="56" s="1"/>
  <c r="AV31" i="56" s="1"/>
  <c r="AE29" i="56"/>
  <c r="AF29" i="56" s="1"/>
  <c r="AG29" i="56" s="1"/>
  <c r="AH29" i="56" s="1"/>
  <c r="AO29" i="54"/>
  <c r="AE30" i="54"/>
  <c r="AF30" i="54" s="1"/>
  <c r="AG30" i="54" s="1"/>
  <c r="AH30" i="54" s="1"/>
  <c r="AS29" i="54"/>
  <c r="AT29" i="54" s="1"/>
  <c r="AU29" i="54" s="1"/>
  <c r="AV29" i="54" s="1"/>
  <c r="AW29" i="54"/>
  <c r="AQ30" i="54" s="1"/>
  <c r="AD30" i="64"/>
  <c r="AJ30" i="64"/>
  <c r="AY29" i="64"/>
  <c r="BC29" i="64" s="1"/>
  <c r="AO29" i="64"/>
  <c r="AX30" i="64"/>
  <c r="AR30" i="64"/>
  <c r="BD29" i="63"/>
  <c r="AO29" i="63"/>
  <c r="AR31" i="63"/>
  <c r="AX31" i="63"/>
  <c r="AJ30" i="63"/>
  <c r="AD30" i="63"/>
  <c r="AX29" i="62"/>
  <c r="AR29" i="62"/>
  <c r="BC28" i="62"/>
  <c r="BD28" i="62"/>
  <c r="AE30" i="62"/>
  <c r="AF30" i="62" s="1"/>
  <c r="AG30" i="62" s="1"/>
  <c r="AH30" i="62" s="1"/>
  <c r="AS31" i="50"/>
  <c r="AT31" i="50" s="1"/>
  <c r="AU31" i="50" s="1"/>
  <c r="AV31" i="50" s="1"/>
  <c r="AI30" i="50"/>
  <c r="AC31" i="50" s="1"/>
  <c r="AY30" i="52"/>
  <c r="BC30" i="52" s="1"/>
  <c r="AE30" i="52"/>
  <c r="AG30" i="52" s="1"/>
  <c r="AH30" i="52" s="1"/>
  <c r="AW30" i="52"/>
  <c r="AQ31" i="52" s="1"/>
  <c r="AY30" i="51"/>
  <c r="BC30" i="51" s="1"/>
  <c r="AK29" i="51"/>
  <c r="AX31" i="51"/>
  <c r="AR31" i="51"/>
  <c r="AI29" i="51"/>
  <c r="AC30" i="51" s="1"/>
  <c r="AI30" i="54" l="1"/>
  <c r="AC31" i="54" s="1"/>
  <c r="AW29" i="61"/>
  <c r="AX30" i="61" s="1"/>
  <c r="AO30" i="50"/>
  <c r="AY29" i="61"/>
  <c r="AK30" i="52"/>
  <c r="AO30" i="52" s="1"/>
  <c r="AY31" i="50"/>
  <c r="BC31" i="50" s="1"/>
  <c r="BD29" i="64"/>
  <c r="AW31" i="56"/>
  <c r="AQ32" i="56" s="1"/>
  <c r="AJ31" i="58"/>
  <c r="AD31" i="58"/>
  <c r="AX30" i="58"/>
  <c r="AR30" i="58"/>
  <c r="AO30" i="58"/>
  <c r="BC29" i="58"/>
  <c r="BD29" i="58"/>
  <c r="AE30" i="61"/>
  <c r="AF30" i="61" s="1"/>
  <c r="AG30" i="61" s="1"/>
  <c r="AH30" i="61" s="1"/>
  <c r="BC29" i="60"/>
  <c r="BD29" i="60"/>
  <c r="AW29" i="60"/>
  <c r="AQ30" i="60" s="1"/>
  <c r="AK31" i="60"/>
  <c r="AI31" i="60"/>
  <c r="AC32" i="60" s="1"/>
  <c r="AK29" i="55"/>
  <c r="Z29" i="45" s="1"/>
  <c r="AS31" i="55"/>
  <c r="AT31" i="55" s="1"/>
  <c r="AU31" i="55" s="1"/>
  <c r="AV31" i="55" s="1"/>
  <c r="AI29" i="55"/>
  <c r="AC30" i="55" s="1"/>
  <c r="AI31" i="57"/>
  <c r="AC32" i="57" s="1"/>
  <c r="AK31" i="57"/>
  <c r="Y31" i="45" s="1"/>
  <c r="AS32" i="57"/>
  <c r="AT32" i="57" s="1"/>
  <c r="AU32" i="57" s="1"/>
  <c r="AV32" i="57" s="1"/>
  <c r="AK29" i="56"/>
  <c r="AI29" i="56"/>
  <c r="AC30" i="56" s="1"/>
  <c r="AR32" i="56"/>
  <c r="AX32" i="56"/>
  <c r="AY31" i="56"/>
  <c r="BC31" i="56" s="1"/>
  <c r="AR30" i="54"/>
  <c r="AX30" i="54"/>
  <c r="AY29" i="54"/>
  <c r="W29" i="45" s="1"/>
  <c r="AK30" i="54"/>
  <c r="AJ31" i="54"/>
  <c r="AD31" i="54"/>
  <c r="AS30" i="64"/>
  <c r="AT30" i="64" s="1"/>
  <c r="AU30" i="64" s="1"/>
  <c r="AV30" i="64" s="1"/>
  <c r="AE30" i="64"/>
  <c r="AF30" i="64" s="1"/>
  <c r="AG30" i="64" s="1"/>
  <c r="AH30" i="64" s="1"/>
  <c r="AS31" i="63"/>
  <c r="AT31" i="63" s="1"/>
  <c r="AU31" i="63" s="1"/>
  <c r="AV31" i="63" s="1"/>
  <c r="AE30" i="63"/>
  <c r="AF30" i="63" s="1"/>
  <c r="AG30" i="63" s="1"/>
  <c r="AH30" i="63" s="1"/>
  <c r="AK30" i="62"/>
  <c r="AI30" i="62"/>
  <c r="AC31" i="62" s="1"/>
  <c r="AS29" i="62"/>
  <c r="AT29" i="62" s="1"/>
  <c r="AU29" i="62" s="1"/>
  <c r="AV29" i="62" s="1"/>
  <c r="AJ31" i="50"/>
  <c r="AD31" i="50"/>
  <c r="AW31" i="50"/>
  <c r="AQ32" i="50" s="1"/>
  <c r="AX31" i="52"/>
  <c r="AR31" i="52"/>
  <c r="AI30" i="52"/>
  <c r="AC31" i="52" s="1"/>
  <c r="AS31" i="51"/>
  <c r="AT31" i="51" s="1"/>
  <c r="AU31" i="51" s="1"/>
  <c r="AV31" i="51" s="1"/>
  <c r="BD29" i="51"/>
  <c r="AO29" i="51"/>
  <c r="AD30" i="51"/>
  <c r="AJ30" i="51"/>
  <c r="X29" i="45" l="1"/>
  <c r="N29" i="44"/>
  <c r="O29" i="44"/>
  <c r="BD30" i="52"/>
  <c r="AS30" i="61"/>
  <c r="AT30" i="61" s="1"/>
  <c r="AU30" i="61" s="1"/>
  <c r="AV30" i="61" s="1"/>
  <c r="U29" i="44"/>
  <c r="BC29" i="61"/>
  <c r="BD29" i="61"/>
  <c r="AB29" i="45"/>
  <c r="AW31" i="51"/>
  <c r="AQ32" i="51" s="1"/>
  <c r="AX32" i="51" s="1"/>
  <c r="AY31" i="51"/>
  <c r="BC31" i="51" s="1"/>
  <c r="AY31" i="63"/>
  <c r="BC31" i="63" s="1"/>
  <c r="AY31" i="55"/>
  <c r="BC31" i="55" s="1"/>
  <c r="AW31" i="63"/>
  <c r="AQ32" i="63" s="1"/>
  <c r="AR32" i="63" s="1"/>
  <c r="AI30" i="63"/>
  <c r="AC31" i="63" s="1"/>
  <c r="AK30" i="63"/>
  <c r="AI30" i="61"/>
  <c r="AC31" i="61" s="1"/>
  <c r="AD31" i="61" s="1"/>
  <c r="AK30" i="61"/>
  <c r="AE31" i="58"/>
  <c r="AF31" i="58" s="1"/>
  <c r="AG31" i="58" s="1"/>
  <c r="AH31" i="58" s="1"/>
  <c r="AK31" i="58"/>
  <c r="AS30" i="58"/>
  <c r="AT30" i="58" s="1"/>
  <c r="AU30" i="58" s="1"/>
  <c r="AV30" i="58" s="1"/>
  <c r="AO31" i="60"/>
  <c r="AR30" i="60"/>
  <c r="AX30" i="60"/>
  <c r="AJ32" i="60"/>
  <c r="AD32" i="60"/>
  <c r="AD30" i="55"/>
  <c r="AJ30" i="55"/>
  <c r="AW31" i="55"/>
  <c r="AQ32" i="55" s="1"/>
  <c r="AO29" i="55"/>
  <c r="BD29" i="55"/>
  <c r="AY32" i="57"/>
  <c r="BC32" i="57" s="1"/>
  <c r="AW32" i="57"/>
  <c r="AQ33" i="57" s="1"/>
  <c r="AO31" i="57"/>
  <c r="BD31" i="57"/>
  <c r="AJ32" i="57"/>
  <c r="AD32" i="57"/>
  <c r="AS32" i="56"/>
  <c r="AT32" i="56" s="1"/>
  <c r="AU32" i="56" s="1"/>
  <c r="AV32" i="56" s="1"/>
  <c r="AY32" i="56"/>
  <c r="BC32" i="56" s="1"/>
  <c r="AW32" i="56"/>
  <c r="AQ33" i="56" s="1"/>
  <c r="AJ30" i="56"/>
  <c r="AD30" i="56"/>
  <c r="AO29" i="56"/>
  <c r="BD29" i="56"/>
  <c r="AE31" i="54"/>
  <c r="AF31" i="54" s="1"/>
  <c r="AG31" i="54" s="1"/>
  <c r="AH31" i="54" s="1"/>
  <c r="BC29" i="54"/>
  <c r="BD29" i="54"/>
  <c r="AO30" i="54"/>
  <c r="AS30" i="54"/>
  <c r="AT30" i="54" s="1"/>
  <c r="AU30" i="54" s="1"/>
  <c r="AV30" i="54" s="1"/>
  <c r="AI30" i="64"/>
  <c r="AC31" i="64" s="1"/>
  <c r="AW30" i="64"/>
  <c r="AQ31" i="64" s="1"/>
  <c r="AK30" i="64"/>
  <c r="AY30" i="64"/>
  <c r="BC30" i="64" s="1"/>
  <c r="AD31" i="63"/>
  <c r="AJ31" i="63"/>
  <c r="BD30" i="63"/>
  <c r="AO30" i="63"/>
  <c r="AY29" i="62"/>
  <c r="AW29" i="62"/>
  <c r="AQ30" i="62" s="1"/>
  <c r="AD31" i="62"/>
  <c r="AJ31" i="62"/>
  <c r="AO30" i="62"/>
  <c r="AX32" i="50"/>
  <c r="AR32" i="50"/>
  <c r="AE31" i="50"/>
  <c r="AF31" i="50" s="1"/>
  <c r="AG31" i="50" s="1"/>
  <c r="AH31" i="50" s="1"/>
  <c r="AD31" i="52"/>
  <c r="AJ31" i="52"/>
  <c r="AS31" i="52"/>
  <c r="AT31" i="52" s="1"/>
  <c r="AU31" i="52" s="1"/>
  <c r="AV31" i="52" s="1"/>
  <c r="AE30" i="51"/>
  <c r="AF30" i="51" s="1"/>
  <c r="AG30" i="51" s="1"/>
  <c r="AH30" i="51" s="1"/>
  <c r="AI30" i="51"/>
  <c r="AC31" i="51" s="1"/>
  <c r="AK30" i="51" l="1"/>
  <c r="AR32" i="51"/>
  <c r="AY30" i="61"/>
  <c r="BC30" i="61" s="1"/>
  <c r="AO30" i="61"/>
  <c r="AJ31" i="61"/>
  <c r="AY30" i="54"/>
  <c r="BC30" i="54" s="1"/>
  <c r="AX32" i="63"/>
  <c r="AW30" i="54"/>
  <c r="AQ31" i="54" s="1"/>
  <c r="AX31" i="54" s="1"/>
  <c r="AW30" i="61"/>
  <c r="AQ31" i="61" s="1"/>
  <c r="AR31" i="61" s="1"/>
  <c r="AK31" i="54"/>
  <c r="AO31" i="58"/>
  <c r="AY30" i="58"/>
  <c r="AC30" i="45" s="1"/>
  <c r="AW30" i="58"/>
  <c r="AQ31" i="58" s="1"/>
  <c r="AI31" i="58"/>
  <c r="AC32" i="58" s="1"/>
  <c r="AE31" i="61"/>
  <c r="AF31" i="61" s="1"/>
  <c r="AG31" i="61" s="1"/>
  <c r="AH31" i="61" s="1"/>
  <c r="AS30" i="60"/>
  <c r="AT30" i="60" s="1"/>
  <c r="AU30" i="60" s="1"/>
  <c r="AV30" i="60" s="1"/>
  <c r="AE32" i="60"/>
  <c r="AF32" i="60" s="1"/>
  <c r="AG32" i="60" s="1"/>
  <c r="AH32" i="60" s="1"/>
  <c r="AR32" i="55"/>
  <c r="AX32" i="55"/>
  <c r="AE30" i="55"/>
  <c r="AF30" i="55" s="1"/>
  <c r="AG30" i="55" s="1"/>
  <c r="AH30" i="55" s="1"/>
  <c r="AR33" i="57"/>
  <c r="AX33" i="57"/>
  <c r="AE32" i="57"/>
  <c r="AF32" i="57" s="1"/>
  <c r="AG32" i="57" s="1"/>
  <c r="AH32" i="57" s="1"/>
  <c r="AE30" i="56"/>
  <c r="AF30" i="56" s="1"/>
  <c r="AG30" i="56" s="1"/>
  <c r="AH30" i="56" s="1"/>
  <c r="AX33" i="56"/>
  <c r="AR33" i="56"/>
  <c r="AI31" i="54"/>
  <c r="AC32" i="54" s="1"/>
  <c r="AO31" i="54"/>
  <c r="AO30" i="64"/>
  <c r="BD30" i="64"/>
  <c r="AX31" i="64"/>
  <c r="AR31" i="64"/>
  <c r="AJ31" i="64"/>
  <c r="AD31" i="64"/>
  <c r="AS32" i="63"/>
  <c r="AT32" i="63" s="1"/>
  <c r="AU32" i="63" s="1"/>
  <c r="AV32" i="63" s="1"/>
  <c r="AE31" i="63"/>
  <c r="AF31" i="63" s="1"/>
  <c r="AG31" i="63" s="1"/>
  <c r="AH31" i="63" s="1"/>
  <c r="AE31" i="62"/>
  <c r="AF31" i="62" s="1"/>
  <c r="AG31" i="62" s="1"/>
  <c r="AH31" i="62" s="1"/>
  <c r="AX30" i="62"/>
  <c r="AR30" i="62"/>
  <c r="BC29" i="62"/>
  <c r="BD29" i="62"/>
  <c r="AI31" i="50"/>
  <c r="AC32" i="50" s="1"/>
  <c r="AK31" i="50"/>
  <c r="AS32" i="50"/>
  <c r="AT32" i="50" s="1"/>
  <c r="AU32" i="50" s="1"/>
  <c r="AV32" i="50" s="1"/>
  <c r="AW31" i="52"/>
  <c r="AQ32" i="52" s="1"/>
  <c r="AY31" i="52"/>
  <c r="BC31" i="52" s="1"/>
  <c r="AE31" i="52"/>
  <c r="AF31" i="52" s="1"/>
  <c r="AG31" i="52" s="1"/>
  <c r="AH31" i="52" s="1"/>
  <c r="AK31" i="52" s="1"/>
  <c r="AS32" i="51"/>
  <c r="AT32" i="51" s="1"/>
  <c r="AU32" i="51" s="1"/>
  <c r="AV32" i="51" s="1"/>
  <c r="AJ31" i="51"/>
  <c r="AD31" i="51"/>
  <c r="BD30" i="51"/>
  <c r="AO30" i="51"/>
  <c r="AK31" i="63" l="1"/>
  <c r="AK32" i="60"/>
  <c r="W30" i="45"/>
  <c r="AI32" i="60"/>
  <c r="AC33" i="60" s="1"/>
  <c r="BD30" i="54"/>
  <c r="AI31" i="52"/>
  <c r="AC32" i="52" s="1"/>
  <c r="AJ32" i="52" s="1"/>
  <c r="BD30" i="61"/>
  <c r="AI31" i="63"/>
  <c r="AC32" i="63" s="1"/>
  <c r="AK31" i="62"/>
  <c r="AB30" i="45"/>
  <c r="AY32" i="50"/>
  <c r="BC32" i="50" s="1"/>
  <c r="AR31" i="54"/>
  <c r="AX31" i="61"/>
  <c r="AW32" i="63"/>
  <c r="AQ33" i="63" s="1"/>
  <c r="AX33" i="63" s="1"/>
  <c r="AI30" i="55"/>
  <c r="AC31" i="55" s="1"/>
  <c r="AK30" i="55"/>
  <c r="Z30" i="45" s="1"/>
  <c r="AX31" i="58"/>
  <c r="AR31" i="58"/>
  <c r="BC30" i="58"/>
  <c r="BD30" i="58"/>
  <c r="AD32" i="58"/>
  <c r="AJ32" i="58"/>
  <c r="AK31" i="61"/>
  <c r="AI31" i="61"/>
  <c r="AC32" i="61" s="1"/>
  <c r="AS31" i="61"/>
  <c r="AT31" i="61" s="1"/>
  <c r="AU31" i="61" s="1"/>
  <c r="AV31" i="61" s="1"/>
  <c r="AO32" i="60"/>
  <c r="AY30" i="60"/>
  <c r="AA30" i="45" s="1"/>
  <c r="AJ33" i="60"/>
  <c r="AD33" i="60"/>
  <c r="AW30" i="60"/>
  <c r="AQ31" i="60" s="1"/>
  <c r="AD31" i="55"/>
  <c r="AJ31" i="55"/>
  <c r="AO30" i="55"/>
  <c r="AS32" i="55"/>
  <c r="AT32" i="55" s="1"/>
  <c r="AU32" i="55" s="1"/>
  <c r="AV32" i="55" s="1"/>
  <c r="AK32" i="57"/>
  <c r="Y32" i="45" s="1"/>
  <c r="AI32" i="57"/>
  <c r="AC33" i="57" s="1"/>
  <c r="AS33" i="57"/>
  <c r="AT33" i="57" s="1"/>
  <c r="AU33" i="57" s="1"/>
  <c r="AV33" i="57" s="1"/>
  <c r="AS33" i="56"/>
  <c r="AT33" i="56" s="1"/>
  <c r="AU33" i="56" s="1"/>
  <c r="AV33" i="56" s="1"/>
  <c r="AW33" i="56"/>
  <c r="AQ34" i="56" s="1"/>
  <c r="AI30" i="56"/>
  <c r="AC31" i="56" s="1"/>
  <c r="AK30" i="56"/>
  <c r="AJ32" i="54"/>
  <c r="AD32" i="54"/>
  <c r="AS31" i="54"/>
  <c r="AT31" i="54" s="1"/>
  <c r="AU31" i="54" s="1"/>
  <c r="AV31" i="54" s="1"/>
  <c r="AE31" i="64"/>
  <c r="AF31" i="64" s="1"/>
  <c r="AG31" i="64" s="1"/>
  <c r="AH31" i="64" s="1"/>
  <c r="AS31" i="64"/>
  <c r="AT31" i="64" s="1"/>
  <c r="AU31" i="64" s="1"/>
  <c r="AV31" i="64" s="1"/>
  <c r="BD31" i="63"/>
  <c r="AO31" i="63"/>
  <c r="AJ32" i="63"/>
  <c r="AD32" i="63"/>
  <c r="AY32" i="63"/>
  <c r="BC32" i="63" s="1"/>
  <c r="AS30" i="62"/>
  <c r="AT30" i="62" s="1"/>
  <c r="AU30" i="62" s="1"/>
  <c r="AV30" i="62" s="1"/>
  <c r="AO31" i="62"/>
  <c r="AI31" i="62"/>
  <c r="AC32" i="62" s="1"/>
  <c r="AW32" i="50"/>
  <c r="BD31" i="50"/>
  <c r="AO31" i="50"/>
  <c r="AJ32" i="50"/>
  <c r="AD32" i="50"/>
  <c r="AO31" i="52"/>
  <c r="BD31" i="52"/>
  <c r="AR32" i="52"/>
  <c r="AX32" i="52"/>
  <c r="AE31" i="51"/>
  <c r="AF31" i="51" s="1"/>
  <c r="AG31" i="51" s="1"/>
  <c r="AH31" i="51" s="1"/>
  <c r="AW32" i="51"/>
  <c r="AQ33" i="51" s="1"/>
  <c r="AY32" i="51"/>
  <c r="BC32" i="51" s="1"/>
  <c r="X30" i="45" l="1"/>
  <c r="N30" i="44"/>
  <c r="BD30" i="55"/>
  <c r="AD32" i="52"/>
  <c r="AE32" i="52" s="1"/>
  <c r="AF32" i="52" s="1"/>
  <c r="AG32" i="52" s="1"/>
  <c r="AH32" i="52" s="1"/>
  <c r="AR33" i="63"/>
  <c r="O30" i="44"/>
  <c r="AY33" i="56"/>
  <c r="BC33" i="56" s="1"/>
  <c r="AW32" i="55"/>
  <c r="AQ33" i="55" s="1"/>
  <c r="AY32" i="55"/>
  <c r="BC32" i="55" s="1"/>
  <c r="AI31" i="64"/>
  <c r="AC32" i="64" s="1"/>
  <c r="AK31" i="64"/>
  <c r="AE32" i="58"/>
  <c r="AF32" i="58" s="1"/>
  <c r="AG32" i="58" s="1"/>
  <c r="AH32" i="58" s="1"/>
  <c r="AI32" i="58"/>
  <c r="AC33" i="58" s="1"/>
  <c r="AS31" i="58"/>
  <c r="AT31" i="58" s="1"/>
  <c r="AU31" i="58" s="1"/>
  <c r="AV31" i="58" s="1"/>
  <c r="AW31" i="61"/>
  <c r="AQ32" i="61" s="1"/>
  <c r="AD32" i="61"/>
  <c r="AJ32" i="61"/>
  <c r="AY31" i="61"/>
  <c r="AO31" i="61"/>
  <c r="AX31" i="60"/>
  <c r="AR31" i="60"/>
  <c r="BC30" i="60"/>
  <c r="BD30" i="60"/>
  <c r="AE33" i="60"/>
  <c r="AF33" i="60" s="1"/>
  <c r="AG33" i="60" s="1"/>
  <c r="AH33" i="60" s="1"/>
  <c r="AK33" i="60"/>
  <c r="AI33" i="60"/>
  <c r="AC34" i="60" s="1"/>
  <c r="AX33" i="55"/>
  <c r="AR33" i="55"/>
  <c r="AE31" i="55"/>
  <c r="AF31" i="55" s="1"/>
  <c r="AG31" i="55" s="1"/>
  <c r="AH31" i="55" s="1"/>
  <c r="AY33" i="57"/>
  <c r="BC33" i="57" s="1"/>
  <c r="AW33" i="57"/>
  <c r="AQ34" i="57" s="1"/>
  <c r="AJ33" i="57"/>
  <c r="AD33" i="57"/>
  <c r="AO32" i="57"/>
  <c r="BD32" i="57"/>
  <c r="BD30" i="56"/>
  <c r="AO30" i="56"/>
  <c r="AR34" i="56"/>
  <c r="AX34" i="56"/>
  <c r="AJ31" i="56"/>
  <c r="AD31" i="56"/>
  <c r="AY31" i="54"/>
  <c r="W31" i="45" s="1"/>
  <c r="AW31" i="54"/>
  <c r="AQ32" i="54" s="1"/>
  <c r="AE32" i="54"/>
  <c r="AF32" i="54" s="1"/>
  <c r="AG32" i="54" s="1"/>
  <c r="AH32" i="54" s="1"/>
  <c r="AW31" i="64"/>
  <c r="AQ32" i="64" s="1"/>
  <c r="AJ32" i="64"/>
  <c r="AD32" i="64"/>
  <c r="AO31" i="64"/>
  <c r="AY31" i="64"/>
  <c r="BC31" i="64" s="1"/>
  <c r="AS33" i="63"/>
  <c r="AT33" i="63" s="1"/>
  <c r="AU33" i="63" s="1"/>
  <c r="AV33" i="63" s="1"/>
  <c r="AW33" i="63"/>
  <c r="AQ34" i="63" s="1"/>
  <c r="AE32" i="63"/>
  <c r="AF32" i="63" s="1"/>
  <c r="AG32" i="63" s="1"/>
  <c r="AH32" i="63" s="1"/>
  <c r="AJ32" i="62"/>
  <c r="AD32" i="62"/>
  <c r="AY30" i="62"/>
  <c r="AW30" i="62"/>
  <c r="AQ31" i="62" s="1"/>
  <c r="AE32" i="50"/>
  <c r="AF32" i="50" s="1"/>
  <c r="AG32" i="50" s="1"/>
  <c r="AH32" i="50" s="1"/>
  <c r="AX33" i="50"/>
  <c r="AS32" i="52"/>
  <c r="AT32" i="52" s="1"/>
  <c r="AU32" i="52" s="1"/>
  <c r="AV32" i="52" s="1"/>
  <c r="AK31" i="51"/>
  <c r="AX33" i="51"/>
  <c r="AR33" i="51"/>
  <c r="AI31" i="51"/>
  <c r="AC32" i="51" s="1"/>
  <c r="AY32" i="52" l="1"/>
  <c r="BC32" i="52" s="1"/>
  <c r="AK32" i="52"/>
  <c r="AI32" i="63"/>
  <c r="AC33" i="63" s="1"/>
  <c r="U30" i="44"/>
  <c r="BC31" i="61"/>
  <c r="AW32" i="52"/>
  <c r="AX33" i="52" s="1"/>
  <c r="AY31" i="58"/>
  <c r="AC31" i="45" s="1"/>
  <c r="AW31" i="58"/>
  <c r="AQ32" i="58" s="1"/>
  <c r="AB31" i="45"/>
  <c r="BD31" i="61"/>
  <c r="AK32" i="63"/>
  <c r="AI32" i="50"/>
  <c r="AC33" i="50" s="1"/>
  <c r="AJ33" i="50" s="1"/>
  <c r="AJ33" i="58"/>
  <c r="AD33" i="58"/>
  <c r="BC31" i="58"/>
  <c r="BD31" i="58"/>
  <c r="AX32" i="58"/>
  <c r="AR32" i="58"/>
  <c r="AK32" i="58"/>
  <c r="AE32" i="61"/>
  <c r="AF32" i="61" s="1"/>
  <c r="AG32" i="61" s="1"/>
  <c r="AH32" i="61" s="1"/>
  <c r="AR32" i="61"/>
  <c r="AX32" i="61"/>
  <c r="AD34" i="60"/>
  <c r="AJ34" i="60"/>
  <c r="AO33" i="60"/>
  <c r="AS31" i="60"/>
  <c r="AT31" i="60" s="1"/>
  <c r="AU31" i="60" s="1"/>
  <c r="AV31" i="60" s="1"/>
  <c r="AI31" i="55"/>
  <c r="AC32" i="55" s="1"/>
  <c r="AK31" i="55"/>
  <c r="Z31" i="45" s="1"/>
  <c r="AS33" i="55"/>
  <c r="AT33" i="55" s="1"/>
  <c r="AU33" i="55" s="1"/>
  <c r="AV33" i="55" s="1"/>
  <c r="AE33" i="57"/>
  <c r="AF33" i="57" s="1"/>
  <c r="AG33" i="57" s="1"/>
  <c r="AH33" i="57" s="1"/>
  <c r="AX34" i="57"/>
  <c r="AR34" i="57"/>
  <c r="AS34" i="56"/>
  <c r="AT34" i="56" s="1"/>
  <c r="AU34" i="56" s="1"/>
  <c r="AV34" i="56" s="1"/>
  <c r="AE31" i="56"/>
  <c r="AF31" i="56" s="1"/>
  <c r="AG31" i="56" s="1"/>
  <c r="AH31" i="56" s="1"/>
  <c r="BC31" i="54"/>
  <c r="BD31" i="54"/>
  <c r="AI32" i="54"/>
  <c r="AC33" i="54" s="1"/>
  <c r="AK32" i="54"/>
  <c r="AR32" i="54"/>
  <c r="AX32" i="54"/>
  <c r="AE32" i="64"/>
  <c r="AF32" i="64" s="1"/>
  <c r="AG32" i="64" s="1"/>
  <c r="AH32" i="64" s="1"/>
  <c r="BD31" i="64"/>
  <c r="AX32" i="64"/>
  <c r="AR32" i="64"/>
  <c r="AD33" i="63"/>
  <c r="AJ33" i="63"/>
  <c r="AX34" i="63"/>
  <c r="AR34" i="63"/>
  <c r="BD32" i="63"/>
  <c r="AO32" i="63"/>
  <c r="AY33" i="63"/>
  <c r="BC33" i="63" s="1"/>
  <c r="AX31" i="62"/>
  <c r="AR31" i="62"/>
  <c r="BC30" i="62"/>
  <c r="BD30" i="62"/>
  <c r="AE32" i="62"/>
  <c r="AF32" i="62" s="1"/>
  <c r="AG32" i="62" s="1"/>
  <c r="AH32" i="62" s="1"/>
  <c r="AS33" i="50"/>
  <c r="AU33" i="50" s="1"/>
  <c r="AV33" i="50" s="1"/>
  <c r="AK32" i="50"/>
  <c r="AI32" i="52"/>
  <c r="AC33" i="52" s="1"/>
  <c r="AD32" i="51"/>
  <c r="AJ32" i="51"/>
  <c r="AS33" i="51"/>
  <c r="AT33" i="51" s="1"/>
  <c r="AU33" i="51" s="1"/>
  <c r="AV33" i="51" s="1"/>
  <c r="AY33" i="51"/>
  <c r="BC33" i="51" s="1"/>
  <c r="BD31" i="51"/>
  <c r="AO31" i="51"/>
  <c r="AW31" i="60" l="1"/>
  <c r="AQ32" i="60" s="1"/>
  <c r="BD32" i="52"/>
  <c r="AO32" i="52"/>
  <c r="AK32" i="61"/>
  <c r="AS33" i="52"/>
  <c r="AU33" i="52" s="1"/>
  <c r="AV33" i="52" s="1"/>
  <c r="AY31" i="60"/>
  <c r="BD31" i="60" s="1"/>
  <c r="AW33" i="50"/>
  <c r="AX34" i="50" s="1"/>
  <c r="AW33" i="51"/>
  <c r="AQ34" i="51" s="1"/>
  <c r="AX34" i="51" s="1"/>
  <c r="AY33" i="50"/>
  <c r="BC33" i="50" s="1"/>
  <c r="AI32" i="61"/>
  <c r="AC33" i="61" s="1"/>
  <c r="AK32" i="62"/>
  <c r="AI32" i="62"/>
  <c r="AC33" i="62" s="1"/>
  <c r="AJ33" i="62" s="1"/>
  <c r="AS32" i="58"/>
  <c r="AT32" i="58" s="1"/>
  <c r="AU32" i="58" s="1"/>
  <c r="AV32" i="58" s="1"/>
  <c r="AE33" i="58"/>
  <c r="AF33" i="58" s="1"/>
  <c r="AG33" i="58" s="1"/>
  <c r="AH33" i="58" s="1"/>
  <c r="AO32" i="58"/>
  <c r="AS32" i="61"/>
  <c r="AT32" i="61" s="1"/>
  <c r="AU32" i="61" s="1"/>
  <c r="AV32" i="61" s="1"/>
  <c r="AR32" i="60"/>
  <c r="AX32" i="60"/>
  <c r="AE34" i="60"/>
  <c r="AF34" i="60" s="1"/>
  <c r="AG34" i="60" s="1"/>
  <c r="AH34" i="60" s="1"/>
  <c r="AI34" i="60"/>
  <c r="AC35" i="60" s="1"/>
  <c r="AW33" i="55"/>
  <c r="AQ34" i="55" s="1"/>
  <c r="AO31" i="55"/>
  <c r="BD31" i="55"/>
  <c r="AY33" i="55"/>
  <c r="BC33" i="55" s="1"/>
  <c r="AD32" i="55"/>
  <c r="AJ32" i="55"/>
  <c r="AI33" i="57"/>
  <c r="AC34" i="57" s="1"/>
  <c r="AS34" i="57"/>
  <c r="AT34" i="57" s="1"/>
  <c r="AU34" i="57" s="1"/>
  <c r="AV34" i="57" s="1"/>
  <c r="AK33" i="57"/>
  <c r="Y33" i="45" s="1"/>
  <c r="AK31" i="56"/>
  <c r="AW34" i="56"/>
  <c r="AQ35" i="56" s="1"/>
  <c r="AI31" i="56"/>
  <c r="AC32" i="56" s="1"/>
  <c r="AY34" i="56"/>
  <c r="BC34" i="56" s="1"/>
  <c r="AO32" i="54"/>
  <c r="AJ33" i="54"/>
  <c r="AD33" i="54"/>
  <c r="AS32" i="54"/>
  <c r="AT32" i="54" s="1"/>
  <c r="AU32" i="54" s="1"/>
  <c r="AV32" i="54" s="1"/>
  <c r="AS32" i="64"/>
  <c r="AT32" i="64" s="1"/>
  <c r="AU32" i="64" s="1"/>
  <c r="AV32" i="64" s="1"/>
  <c r="AK32" i="64"/>
  <c r="AI32" i="64"/>
  <c r="AC33" i="64" s="1"/>
  <c r="AS34" i="63"/>
  <c r="AT34" i="63" s="1"/>
  <c r="AU34" i="63" s="1"/>
  <c r="AV34" i="63" s="1"/>
  <c r="AE33" i="63"/>
  <c r="AF33" i="63" s="1"/>
  <c r="AG33" i="63" s="1"/>
  <c r="AH33" i="63" s="1"/>
  <c r="AS31" i="62"/>
  <c r="AT31" i="62" s="1"/>
  <c r="AU31" i="62" s="1"/>
  <c r="AV31" i="62" s="1"/>
  <c r="AW31" i="62" s="1"/>
  <c r="AQ32" i="62" s="1"/>
  <c r="AO32" i="62"/>
  <c r="BD32" i="50"/>
  <c r="AO32" i="50"/>
  <c r="AJ33" i="52"/>
  <c r="AR34" i="51"/>
  <c r="AE32" i="51"/>
  <c r="AF32" i="51" s="1"/>
  <c r="AG32" i="51" s="1"/>
  <c r="AH32" i="51" s="1"/>
  <c r="AI32" i="51"/>
  <c r="AC33" i="51" s="1"/>
  <c r="X31" i="45" l="1"/>
  <c r="N31" i="44"/>
  <c r="AO32" i="61"/>
  <c r="AA31" i="45"/>
  <c r="O31" i="44"/>
  <c r="BC31" i="60"/>
  <c r="AD33" i="62"/>
  <c r="AE33" i="62" s="1"/>
  <c r="AF33" i="62" s="1"/>
  <c r="AG33" i="62" s="1"/>
  <c r="AH33" i="62" s="1"/>
  <c r="AE33" i="50"/>
  <c r="AG33" i="50" s="1"/>
  <c r="AH33" i="50" s="1"/>
  <c r="AS34" i="50"/>
  <c r="AU34" i="50" s="1"/>
  <c r="AV34" i="50" s="1"/>
  <c r="AJ33" i="61"/>
  <c r="AW33" i="52"/>
  <c r="AX34" i="52" s="1"/>
  <c r="AW32" i="61"/>
  <c r="AX33" i="61" s="1"/>
  <c r="AY32" i="61"/>
  <c r="AI33" i="63"/>
  <c r="AC34" i="63" s="1"/>
  <c r="AK34" i="60"/>
  <c r="AO34" i="60" s="1"/>
  <c r="AK33" i="58"/>
  <c r="AY32" i="58"/>
  <c r="AC32" i="45" s="1"/>
  <c r="AI33" i="58"/>
  <c r="AC34" i="58" s="1"/>
  <c r="AW32" i="58"/>
  <c r="AQ33" i="58" s="1"/>
  <c r="AE33" i="61"/>
  <c r="AF33" i="61" s="1"/>
  <c r="AG33" i="61" s="1"/>
  <c r="AH33" i="61" s="1"/>
  <c r="AJ35" i="60"/>
  <c r="AD35" i="60"/>
  <c r="AS32" i="60"/>
  <c r="AT32" i="60" s="1"/>
  <c r="AU32" i="60" s="1"/>
  <c r="AV32" i="60" s="1"/>
  <c r="AE32" i="55"/>
  <c r="AF32" i="55" s="1"/>
  <c r="AG32" i="55" s="1"/>
  <c r="AH32" i="55" s="1"/>
  <c r="AI32" i="55"/>
  <c r="AC33" i="55" s="1"/>
  <c r="AR34" i="55"/>
  <c r="AX34" i="55"/>
  <c r="AY34" i="57"/>
  <c r="BC34" i="57" s="1"/>
  <c r="AW34" i="57"/>
  <c r="AQ35" i="57" s="1"/>
  <c r="AO33" i="57"/>
  <c r="BD33" i="57"/>
  <c r="AJ34" i="57"/>
  <c r="AD34" i="57"/>
  <c r="AD32" i="56"/>
  <c r="AJ32" i="56"/>
  <c r="AX35" i="56"/>
  <c r="AR35" i="56"/>
  <c r="AO31" i="56"/>
  <c r="BD31" i="56"/>
  <c r="AW32" i="54"/>
  <c r="AQ33" i="54" s="1"/>
  <c r="AY32" i="54"/>
  <c r="W32" i="45" s="1"/>
  <c r="AE33" i="54"/>
  <c r="AF33" i="54" s="1"/>
  <c r="AG33" i="54" s="1"/>
  <c r="AH33" i="54" s="1"/>
  <c r="AJ33" i="64"/>
  <c r="AD33" i="64"/>
  <c r="AW32" i="64"/>
  <c r="AQ33" i="64" s="1"/>
  <c r="AO32" i="64"/>
  <c r="AY32" i="64"/>
  <c r="BC32" i="64" s="1"/>
  <c r="AJ34" i="63"/>
  <c r="AD34" i="63"/>
  <c r="AK33" i="63"/>
  <c r="AW34" i="63"/>
  <c r="AQ35" i="63" s="1"/>
  <c r="AY34" i="63"/>
  <c r="AR32" i="62"/>
  <c r="AX32" i="62"/>
  <c r="AY31" i="62"/>
  <c r="AE33" i="52"/>
  <c r="AG33" i="52" s="1"/>
  <c r="AH33" i="52" s="1"/>
  <c r="AY33" i="52"/>
  <c r="BC33" i="52" s="1"/>
  <c r="AK32" i="51"/>
  <c r="AJ33" i="51"/>
  <c r="AD33" i="51"/>
  <c r="AS34" i="51"/>
  <c r="AT34" i="51" s="1"/>
  <c r="AU34" i="51" s="1"/>
  <c r="AV34" i="51" s="1"/>
  <c r="AS34" i="52" l="1"/>
  <c r="AU34" i="52" s="1"/>
  <c r="AV34" i="52" s="1"/>
  <c r="U31" i="44"/>
  <c r="AI33" i="50"/>
  <c r="AC34" i="50" s="1"/>
  <c r="AJ34" i="50" s="1"/>
  <c r="AK33" i="50"/>
  <c r="BD33" i="50" s="1"/>
  <c r="AS33" i="61"/>
  <c r="AT33" i="61" s="1"/>
  <c r="AU33" i="61" s="1"/>
  <c r="AV33" i="61" s="1"/>
  <c r="AY32" i="60"/>
  <c r="AA32" i="45" s="1"/>
  <c r="BC32" i="61"/>
  <c r="AB32" i="45"/>
  <c r="BC34" i="63"/>
  <c r="F7" i="53" s="1"/>
  <c r="J7" i="53"/>
  <c r="AW32" i="60"/>
  <c r="AQ33" i="60" s="1"/>
  <c r="AR33" i="60" s="1"/>
  <c r="BD32" i="61"/>
  <c r="AI33" i="62"/>
  <c r="AC34" i="62" s="1"/>
  <c r="AJ34" i="62" s="1"/>
  <c r="AK32" i="55"/>
  <c r="Z32" i="45" s="1"/>
  <c r="AI33" i="61"/>
  <c r="AC34" i="61" s="1"/>
  <c r="AJ34" i="61" s="1"/>
  <c r="AK33" i="52"/>
  <c r="BD33" i="52" s="1"/>
  <c r="AI33" i="52"/>
  <c r="AC34" i="52" s="1"/>
  <c r="AJ34" i="52" s="1"/>
  <c r="AK33" i="62"/>
  <c r="AO33" i="62" s="1"/>
  <c r="AD34" i="58"/>
  <c r="AJ34" i="58"/>
  <c r="AR33" i="58"/>
  <c r="AX33" i="58"/>
  <c r="BC32" i="58"/>
  <c r="BD32" i="58"/>
  <c r="AO33" i="58"/>
  <c r="AK33" i="61"/>
  <c r="AE35" i="60"/>
  <c r="AF35" i="60" s="1"/>
  <c r="AG35" i="60" s="1"/>
  <c r="AH35" i="60" s="1"/>
  <c r="AI35" i="60"/>
  <c r="AC36" i="60" s="1"/>
  <c r="BD32" i="55"/>
  <c r="AO32" i="55"/>
  <c r="AS34" i="55"/>
  <c r="AT34" i="55" s="1"/>
  <c r="AU34" i="55" s="1"/>
  <c r="AV34" i="55" s="1"/>
  <c r="AD33" i="55"/>
  <c r="AJ33" i="55"/>
  <c r="AE34" i="57"/>
  <c r="AF34" i="57" s="1"/>
  <c r="AG34" i="57" s="1"/>
  <c r="AH34" i="57" s="1"/>
  <c r="AR35" i="57"/>
  <c r="AX35" i="57"/>
  <c r="AS35" i="56"/>
  <c r="AT35" i="56" s="1"/>
  <c r="AU35" i="56" s="1"/>
  <c r="AV35" i="56" s="1"/>
  <c r="AE32" i="56"/>
  <c r="AF32" i="56" s="1"/>
  <c r="AG32" i="56" s="1"/>
  <c r="AH32" i="56" s="1"/>
  <c r="AI33" i="54"/>
  <c r="AC34" i="54" s="1"/>
  <c r="AK33" i="54"/>
  <c r="AX33" i="54"/>
  <c r="AR33" i="54"/>
  <c r="BC32" i="54"/>
  <c r="BD32" i="54"/>
  <c r="AX33" i="64"/>
  <c r="AR33" i="64"/>
  <c r="AE33" i="64"/>
  <c r="AF33" i="64" s="1"/>
  <c r="AG33" i="64" s="1"/>
  <c r="AH33" i="64" s="1"/>
  <c r="BD32" i="64"/>
  <c r="BD33" i="63"/>
  <c r="AO33" i="63"/>
  <c r="AE34" i="63"/>
  <c r="AF34" i="63" s="1"/>
  <c r="AG34" i="63" s="1"/>
  <c r="AH34" i="63" s="1"/>
  <c r="AI34" i="63"/>
  <c r="AC35" i="63" s="1"/>
  <c r="AR35" i="63"/>
  <c r="AX35" i="63"/>
  <c r="BC31" i="62"/>
  <c r="BD31" i="62"/>
  <c r="AS32" i="62"/>
  <c r="AT32" i="62" s="1"/>
  <c r="AU32" i="62" s="1"/>
  <c r="AV32" i="62" s="1"/>
  <c r="AY34" i="50"/>
  <c r="BC34" i="50" s="1"/>
  <c r="AW34" i="50"/>
  <c r="AE33" i="51"/>
  <c r="AF33" i="51" s="1"/>
  <c r="AG33" i="51" s="1"/>
  <c r="AH33" i="51" s="1"/>
  <c r="AY34" i="51"/>
  <c r="BC34" i="51" s="1"/>
  <c r="AW34" i="51"/>
  <c r="AQ35" i="51" s="1"/>
  <c r="AO32" i="51"/>
  <c r="BD32" i="51"/>
  <c r="AW34" i="55" l="1"/>
  <c r="AQ35" i="55" s="1"/>
  <c r="AY34" i="55"/>
  <c r="BC34" i="55" s="1"/>
  <c r="AK35" i="60"/>
  <c r="AD34" i="62"/>
  <c r="BC32" i="60"/>
  <c r="BD32" i="60"/>
  <c r="AX33" i="60"/>
  <c r="O32" i="44"/>
  <c r="AE34" i="50"/>
  <c r="AG34" i="50" s="1"/>
  <c r="AH34" i="50" s="1"/>
  <c r="AI34" i="50" s="1"/>
  <c r="AC35" i="50" s="1"/>
  <c r="AO33" i="50"/>
  <c r="AD34" i="61"/>
  <c r="AE34" i="61" s="1"/>
  <c r="AF34" i="61" s="1"/>
  <c r="AG34" i="61" s="1"/>
  <c r="AH34" i="61" s="1"/>
  <c r="AO33" i="52"/>
  <c r="AY35" i="56"/>
  <c r="BC35" i="56" s="1"/>
  <c r="AW35" i="56"/>
  <c r="AQ36" i="56" s="1"/>
  <c r="AR36" i="56" s="1"/>
  <c r="AE34" i="52"/>
  <c r="AG34" i="52" s="1"/>
  <c r="AH34" i="52" s="1"/>
  <c r="AK33" i="64"/>
  <c r="AI33" i="64"/>
  <c r="AC34" i="64" s="1"/>
  <c r="AJ34" i="64" s="1"/>
  <c r="AS33" i="58"/>
  <c r="AT33" i="58" s="1"/>
  <c r="AU33" i="58" s="1"/>
  <c r="AV33" i="58" s="1"/>
  <c r="AW33" i="58"/>
  <c r="AQ34" i="58" s="1"/>
  <c r="AE34" i="58"/>
  <c r="AF34" i="58" s="1"/>
  <c r="AG34" i="58" s="1"/>
  <c r="AH34" i="58" s="1"/>
  <c r="AW33" i="61"/>
  <c r="AQ34" i="61" s="1"/>
  <c r="AO33" i="61"/>
  <c r="AY33" i="61"/>
  <c r="AS33" i="60"/>
  <c r="AT33" i="60" s="1"/>
  <c r="AU33" i="60" s="1"/>
  <c r="AV33" i="60" s="1"/>
  <c r="AD36" i="60"/>
  <c r="AJ36" i="60"/>
  <c r="AO35" i="60"/>
  <c r="AE33" i="55"/>
  <c r="AF33" i="55" s="1"/>
  <c r="AG33" i="55" s="1"/>
  <c r="AH33" i="55" s="1"/>
  <c r="AX35" i="55"/>
  <c r="AR35" i="55"/>
  <c r="AS35" i="57"/>
  <c r="AT35" i="57" s="1"/>
  <c r="AU35" i="57" s="1"/>
  <c r="AV35" i="57" s="1"/>
  <c r="AI34" i="57"/>
  <c r="AC35" i="57" s="1"/>
  <c r="AK34" i="57"/>
  <c r="Y34" i="45" s="1"/>
  <c r="AK32" i="56"/>
  <c r="AI32" i="56"/>
  <c r="AC33" i="56" s="1"/>
  <c r="AX36" i="56"/>
  <c r="AS33" i="54"/>
  <c r="AT33" i="54" s="1"/>
  <c r="AU33" i="54" s="1"/>
  <c r="AV33" i="54" s="1"/>
  <c r="AO33" i="54"/>
  <c r="AJ34" i="54"/>
  <c r="AD34" i="54"/>
  <c r="AO33" i="64"/>
  <c r="AS33" i="64"/>
  <c r="AT33" i="64" s="1"/>
  <c r="AU33" i="64" s="1"/>
  <c r="AV33" i="64" s="1"/>
  <c r="AS35" i="63"/>
  <c r="AT35" i="63" s="1"/>
  <c r="AU35" i="63" s="1"/>
  <c r="AV35" i="63" s="1"/>
  <c r="AK34" i="63"/>
  <c r="I7" i="53" s="1"/>
  <c r="AJ35" i="63"/>
  <c r="AD35" i="63"/>
  <c r="AW32" i="62"/>
  <c r="AQ33" i="62" s="1"/>
  <c r="AE34" i="62"/>
  <c r="AF34" i="62" s="1"/>
  <c r="AG34" i="62" s="1"/>
  <c r="AH34" i="62" s="1"/>
  <c r="AY32" i="62"/>
  <c r="AX35" i="50"/>
  <c r="AW34" i="52"/>
  <c r="AQ35" i="52" s="1"/>
  <c r="AY34" i="52"/>
  <c r="BC34" i="52" s="1"/>
  <c r="AK33" i="51"/>
  <c r="AR35" i="51"/>
  <c r="AX35" i="51"/>
  <c r="AI33" i="51"/>
  <c r="AC34" i="51" s="1"/>
  <c r="AD34" i="64" l="1"/>
  <c r="X32" i="45"/>
  <c r="N32" i="44"/>
  <c r="AY33" i="58"/>
  <c r="AC33" i="45" s="1"/>
  <c r="AI34" i="62"/>
  <c r="AC35" i="62" s="1"/>
  <c r="AJ35" i="62" s="1"/>
  <c r="BC33" i="61"/>
  <c r="AK34" i="61"/>
  <c r="AO34" i="61" s="1"/>
  <c r="AI34" i="61"/>
  <c r="AY33" i="60"/>
  <c r="AA33" i="45" s="1"/>
  <c r="AW33" i="60"/>
  <c r="AQ34" i="60" s="1"/>
  <c r="AX34" i="60" s="1"/>
  <c r="AW33" i="54"/>
  <c r="AQ34" i="54" s="1"/>
  <c r="AB33" i="45"/>
  <c r="AI34" i="58"/>
  <c r="AC35" i="58" s="1"/>
  <c r="AD35" i="58" s="1"/>
  <c r="AK34" i="50"/>
  <c r="AO34" i="50" s="1"/>
  <c r="AK34" i="62"/>
  <c r="I6" i="53" s="1"/>
  <c r="AX34" i="58"/>
  <c r="AR34" i="58"/>
  <c r="BC33" i="58"/>
  <c r="BD33" i="58"/>
  <c r="AJ35" i="58"/>
  <c r="AK34" i="58"/>
  <c r="BD33" i="61"/>
  <c r="AR34" i="61"/>
  <c r="AX34" i="61"/>
  <c r="AE36" i="60"/>
  <c r="AF36" i="60" s="1"/>
  <c r="AG36" i="60" s="1"/>
  <c r="AH36" i="60" s="1"/>
  <c r="AS35" i="55"/>
  <c r="AT35" i="55" s="1"/>
  <c r="AU35" i="55" s="1"/>
  <c r="AV35" i="55" s="1"/>
  <c r="AI33" i="55"/>
  <c r="AC34" i="55" s="1"/>
  <c r="AK33" i="55"/>
  <c r="Z33" i="45" s="1"/>
  <c r="AO34" i="57"/>
  <c r="BD34" i="57"/>
  <c r="AY35" i="57"/>
  <c r="BC35" i="57" s="1"/>
  <c r="AJ35" i="57"/>
  <c r="AD35" i="57"/>
  <c r="AW35" i="57"/>
  <c r="AQ36" i="57" s="1"/>
  <c r="AS36" i="56"/>
  <c r="AT36" i="56" s="1"/>
  <c r="AU36" i="56" s="1"/>
  <c r="AV36" i="56" s="1"/>
  <c r="AW36" i="56"/>
  <c r="AQ37" i="56" s="1"/>
  <c r="AJ33" i="56"/>
  <c r="AD33" i="56"/>
  <c r="BD32" i="56"/>
  <c r="AO32" i="56"/>
  <c r="AE34" i="54"/>
  <c r="AF34" i="54" s="1"/>
  <c r="AG34" i="54" s="1"/>
  <c r="AH34" i="54" s="1"/>
  <c r="AY33" i="54"/>
  <c r="W33" i="45" s="1"/>
  <c r="AR34" i="54"/>
  <c r="AX34" i="54"/>
  <c r="AW33" i="64"/>
  <c r="AQ34" i="64" s="1"/>
  <c r="AE34" i="64"/>
  <c r="AF34" i="64" s="1"/>
  <c r="AG34" i="64" s="1"/>
  <c r="AH34" i="64" s="1"/>
  <c r="AY33" i="64"/>
  <c r="AO34" i="63"/>
  <c r="E7" i="53" s="1"/>
  <c r="BD34" i="63"/>
  <c r="AW35" i="63"/>
  <c r="AQ36" i="63" s="1"/>
  <c r="AE35" i="63"/>
  <c r="AF35" i="63" s="1"/>
  <c r="AG35" i="63" s="1"/>
  <c r="AH35" i="63" s="1"/>
  <c r="AY35" i="63"/>
  <c r="BC32" i="62"/>
  <c r="BD32" i="62"/>
  <c r="AX33" i="62"/>
  <c r="AR33" i="62"/>
  <c r="AJ35" i="50"/>
  <c r="AS35" i="50"/>
  <c r="AU35" i="50" s="1"/>
  <c r="AV35" i="50" s="1"/>
  <c r="AK34" i="52"/>
  <c r="AI34" i="52"/>
  <c r="AC35" i="52" s="1"/>
  <c r="AX35" i="52"/>
  <c r="AR35" i="52"/>
  <c r="AD34" i="51"/>
  <c r="AJ34" i="51"/>
  <c r="AS35" i="51"/>
  <c r="AT35" i="51" s="1"/>
  <c r="AU35" i="51" s="1"/>
  <c r="AV35" i="51" s="1"/>
  <c r="AY35" i="51"/>
  <c r="BD33" i="51"/>
  <c r="AO33" i="51"/>
  <c r="AY36" i="56" l="1"/>
  <c r="BC36" i="56" s="1"/>
  <c r="U32" i="44"/>
  <c r="AJ35" i="61"/>
  <c r="AD35" i="62"/>
  <c r="AR34" i="60"/>
  <c r="AS34" i="60" s="1"/>
  <c r="AT34" i="60" s="1"/>
  <c r="O33" i="44"/>
  <c r="BD33" i="60"/>
  <c r="BC33" i="60"/>
  <c r="AW35" i="50"/>
  <c r="AY35" i="50"/>
  <c r="BC35" i="50" s="1"/>
  <c r="BD34" i="50"/>
  <c r="AO34" i="62"/>
  <c r="E6" i="53" s="1"/>
  <c r="BC35" i="63"/>
  <c r="AI36" i="60"/>
  <c r="AC37" i="60" s="1"/>
  <c r="AJ37" i="60" s="1"/>
  <c r="AK36" i="60"/>
  <c r="AO36" i="60" s="1"/>
  <c r="AI34" i="54"/>
  <c r="AC35" i="54" s="1"/>
  <c r="AD35" i="54" s="1"/>
  <c r="AE35" i="58"/>
  <c r="AF35" i="58" s="1"/>
  <c r="AG35" i="58" s="1"/>
  <c r="AH35" i="58" s="1"/>
  <c r="AK35" i="58"/>
  <c r="AS34" i="58"/>
  <c r="AT34" i="58" s="1"/>
  <c r="AU34" i="58" s="1"/>
  <c r="AV34" i="58" s="1"/>
  <c r="AO34" i="58"/>
  <c r="AS34" i="61"/>
  <c r="AT34" i="61" s="1"/>
  <c r="AU34" i="61" s="1"/>
  <c r="AV34" i="61" s="1"/>
  <c r="AE35" i="61"/>
  <c r="AF35" i="61" s="1"/>
  <c r="AG35" i="61" s="1"/>
  <c r="AH35" i="61" s="1"/>
  <c r="AD34" i="55"/>
  <c r="AJ34" i="55"/>
  <c r="AO33" i="55"/>
  <c r="BD33" i="55"/>
  <c r="AY35" i="55"/>
  <c r="BC35" i="55" s="1"/>
  <c r="AW35" i="55"/>
  <c r="AQ36" i="55" s="1"/>
  <c r="AE35" i="57"/>
  <c r="AF35" i="57" s="1"/>
  <c r="AG35" i="57" s="1"/>
  <c r="AH35" i="57" s="1"/>
  <c r="AX36" i="57"/>
  <c r="AR36" i="57"/>
  <c r="AX37" i="56"/>
  <c r="AR37" i="56"/>
  <c r="AE33" i="56"/>
  <c r="AF33" i="56" s="1"/>
  <c r="AG33" i="56" s="1"/>
  <c r="AH33" i="56" s="1"/>
  <c r="AJ35" i="54"/>
  <c r="AS34" i="54"/>
  <c r="AT34" i="54" s="1"/>
  <c r="AU34" i="54" s="1"/>
  <c r="AV34" i="54" s="1"/>
  <c r="BC33" i="54"/>
  <c r="BD33" i="54"/>
  <c r="AK34" i="54"/>
  <c r="AK34" i="64"/>
  <c r="I8" i="53" s="1"/>
  <c r="BC33" i="64"/>
  <c r="BD33" i="64"/>
  <c r="AI34" i="64"/>
  <c r="AC35" i="64" s="1"/>
  <c r="AX34" i="64"/>
  <c r="AR34" i="64"/>
  <c r="AI35" i="63"/>
  <c r="AC36" i="63" s="1"/>
  <c r="AX36" i="63"/>
  <c r="AR36" i="63"/>
  <c r="AK35" i="63"/>
  <c r="AS33" i="62"/>
  <c r="AT33" i="62" s="1"/>
  <c r="AU33" i="62" s="1"/>
  <c r="AV33" i="62" s="1"/>
  <c r="AE35" i="62"/>
  <c r="AF35" i="62" s="1"/>
  <c r="AG35" i="62" s="1"/>
  <c r="AH35" i="62" s="1"/>
  <c r="AE35" i="50"/>
  <c r="AG35" i="50" s="1"/>
  <c r="AH35" i="50" s="1"/>
  <c r="AS35" i="52"/>
  <c r="AU35" i="52" s="1"/>
  <c r="AV35" i="52" s="1"/>
  <c r="AD35" i="52"/>
  <c r="AJ35" i="52"/>
  <c r="AO34" i="52"/>
  <c r="BD34" i="52"/>
  <c r="AW35" i="51"/>
  <c r="AQ36" i="51" s="1"/>
  <c r="BC35" i="51"/>
  <c r="AE34" i="51"/>
  <c r="AF34" i="51" s="1"/>
  <c r="AG34" i="51" s="1"/>
  <c r="AH34" i="51" s="1"/>
  <c r="AK34" i="51"/>
  <c r="AI34" i="51"/>
  <c r="AC35" i="51" s="1"/>
  <c r="AU34" i="60" l="1"/>
  <c r="AV34" i="60" s="1"/>
  <c r="AW34" i="60"/>
  <c r="AQ35" i="60" s="1"/>
  <c r="AY34" i="60"/>
  <c r="AA34" i="45" s="1"/>
  <c r="AI35" i="61"/>
  <c r="AC36" i="61" s="1"/>
  <c r="AD37" i="60"/>
  <c r="AE37" i="60" s="1"/>
  <c r="AF37" i="60" s="1"/>
  <c r="AX36" i="50"/>
  <c r="AK35" i="61"/>
  <c r="AW34" i="61"/>
  <c r="AY34" i="61"/>
  <c r="AW35" i="52"/>
  <c r="AW33" i="62"/>
  <c r="AQ34" i="62" s="1"/>
  <c r="AR34" i="62" s="1"/>
  <c r="AI35" i="50"/>
  <c r="AC36" i="50" s="1"/>
  <c r="AJ36" i="50" s="1"/>
  <c r="AK33" i="56"/>
  <c r="AK35" i="50"/>
  <c r="BD35" i="50" s="1"/>
  <c r="AI33" i="56"/>
  <c r="AC34" i="56" s="1"/>
  <c r="AY33" i="62"/>
  <c r="BC33" i="62" s="1"/>
  <c r="AI35" i="62"/>
  <c r="AC36" i="62" s="1"/>
  <c r="AJ36" i="62" s="1"/>
  <c r="AO35" i="58"/>
  <c r="AY34" i="58"/>
  <c r="AC34" i="45" s="1"/>
  <c r="AW34" i="58"/>
  <c r="AQ35" i="58" s="1"/>
  <c r="AI35" i="58"/>
  <c r="AC36" i="58" s="1"/>
  <c r="BC34" i="60"/>
  <c r="BD34" i="60"/>
  <c r="AR35" i="60"/>
  <c r="AX35" i="60"/>
  <c r="AR36" i="55"/>
  <c r="AX36" i="55"/>
  <c r="AE34" i="55"/>
  <c r="AF34" i="55" s="1"/>
  <c r="AG34" i="55" s="1"/>
  <c r="AH34" i="55" s="1"/>
  <c r="AI34" i="55"/>
  <c r="AC35" i="55" s="1"/>
  <c r="AK34" i="55"/>
  <c r="Z34" i="45" s="1"/>
  <c r="AK35" i="57"/>
  <c r="Y35" i="45" s="1"/>
  <c r="AS36" i="57"/>
  <c r="AT36" i="57" s="1"/>
  <c r="AU36" i="57" s="1"/>
  <c r="AV36" i="57" s="1"/>
  <c r="AY36" i="57"/>
  <c r="BC36" i="57" s="1"/>
  <c r="AI35" i="57"/>
  <c r="AC36" i="57" s="1"/>
  <c r="AO33" i="56"/>
  <c r="BD33" i="56"/>
  <c r="AS37" i="56"/>
  <c r="AT37" i="56" s="1"/>
  <c r="AU37" i="56" s="1"/>
  <c r="AV37" i="56" s="1"/>
  <c r="AJ34" i="56"/>
  <c r="AD34" i="56"/>
  <c r="AO34" i="54"/>
  <c r="AW34" i="54"/>
  <c r="AQ35" i="54" s="1"/>
  <c r="AY34" i="54"/>
  <c r="BC34" i="54" s="1"/>
  <c r="AE35" i="54"/>
  <c r="AF35" i="54" s="1"/>
  <c r="AG35" i="54" s="1"/>
  <c r="AH35" i="54" s="1"/>
  <c r="AS34" i="64"/>
  <c r="AT34" i="64" s="1"/>
  <c r="AU34" i="64" s="1"/>
  <c r="AV34" i="64" s="1"/>
  <c r="AJ35" i="64"/>
  <c r="AD35" i="64"/>
  <c r="AO34" i="64"/>
  <c r="E8" i="53" s="1"/>
  <c r="AO35" i="63"/>
  <c r="BD35" i="63"/>
  <c r="AS36" i="63"/>
  <c r="AT36" i="63" s="1"/>
  <c r="AU36" i="63" s="1"/>
  <c r="AV36" i="63" s="1"/>
  <c r="AJ36" i="63"/>
  <c r="AD36" i="63"/>
  <c r="AK35" i="62"/>
  <c r="AS36" i="50"/>
  <c r="AT36" i="50" s="1"/>
  <c r="AU36" i="50" s="1"/>
  <c r="AV36" i="50" s="1"/>
  <c r="AE35" i="52"/>
  <c r="AG35" i="52" s="1"/>
  <c r="AH35" i="52" s="1"/>
  <c r="AY35" i="52"/>
  <c r="AO34" i="51"/>
  <c r="BD34" i="51"/>
  <c r="AJ35" i="51"/>
  <c r="AD35" i="51"/>
  <c r="AR36" i="51"/>
  <c r="AX36" i="51"/>
  <c r="X33" i="45" l="1"/>
  <c r="N33" i="44"/>
  <c r="AJ36" i="61"/>
  <c r="AX36" i="52"/>
  <c r="AX35" i="61"/>
  <c r="AG37" i="60"/>
  <c r="AH37" i="60" s="1"/>
  <c r="AK37" i="60" s="1"/>
  <c r="AO37" i="60" s="1"/>
  <c r="AI37" i="60"/>
  <c r="AC38" i="60" s="1"/>
  <c r="AJ38" i="60" s="1"/>
  <c r="AX34" i="62"/>
  <c r="AO35" i="61"/>
  <c r="AE36" i="50"/>
  <c r="AF36" i="50" s="1"/>
  <c r="AG36" i="50" s="1"/>
  <c r="AH36" i="50" s="1"/>
  <c r="AO35" i="50"/>
  <c r="AB34" i="45"/>
  <c r="O34" i="44"/>
  <c r="BD34" i="61"/>
  <c r="BC34" i="61"/>
  <c r="W34" i="45"/>
  <c r="BD33" i="62"/>
  <c r="BC35" i="52"/>
  <c r="AI35" i="52"/>
  <c r="AJ36" i="52" s="1"/>
  <c r="AK35" i="52"/>
  <c r="BD35" i="52" s="1"/>
  <c r="AD36" i="62"/>
  <c r="AE36" i="62" s="1"/>
  <c r="AF36" i="62" s="1"/>
  <c r="AG36" i="62" s="1"/>
  <c r="AH36" i="62" s="1"/>
  <c r="AD36" i="58"/>
  <c r="AJ36" i="58"/>
  <c r="BC34" i="58"/>
  <c r="BD34" i="58"/>
  <c r="AR35" i="58"/>
  <c r="AX35" i="58"/>
  <c r="AS35" i="61"/>
  <c r="AT35" i="61" s="1"/>
  <c r="AU35" i="61" s="1"/>
  <c r="AV35" i="61" s="1"/>
  <c r="AE36" i="61"/>
  <c r="AF36" i="61" s="1"/>
  <c r="AG36" i="61" s="1"/>
  <c r="AH36" i="61" s="1"/>
  <c r="AS35" i="60"/>
  <c r="AT35" i="60" s="1"/>
  <c r="AU35" i="60" s="1"/>
  <c r="AV35" i="60" s="1"/>
  <c r="AY35" i="60"/>
  <c r="AA35" i="45" s="1"/>
  <c r="AD38" i="60"/>
  <c r="AD35" i="55"/>
  <c r="AJ35" i="55"/>
  <c r="BD34" i="55"/>
  <c r="AO34" i="55"/>
  <c r="AS36" i="55"/>
  <c r="AT36" i="55" s="1"/>
  <c r="AU36" i="55" s="1"/>
  <c r="AV36" i="55" s="1"/>
  <c r="AW36" i="55"/>
  <c r="AQ37" i="55" s="1"/>
  <c r="AW36" i="57"/>
  <c r="AQ37" i="57" s="1"/>
  <c r="AJ36" i="57"/>
  <c r="AD36" i="57"/>
  <c r="AO35" i="57"/>
  <c r="BD35" i="57"/>
  <c r="AE34" i="56"/>
  <c r="AF34" i="56" s="1"/>
  <c r="AG34" i="56" s="1"/>
  <c r="AH34" i="56" s="1"/>
  <c r="AW37" i="56"/>
  <c r="AQ38" i="56" s="1"/>
  <c r="AY37" i="56"/>
  <c r="BC37" i="56" s="1"/>
  <c r="AI35" i="54"/>
  <c r="AC36" i="54" s="1"/>
  <c r="AX35" i="54"/>
  <c r="AR35" i="54"/>
  <c r="AK35" i="54"/>
  <c r="BD34" i="54"/>
  <c r="AE35" i="64"/>
  <c r="AF35" i="64" s="1"/>
  <c r="AG35" i="64" s="1"/>
  <c r="AH35" i="64" s="1"/>
  <c r="AY34" i="64"/>
  <c r="J8" i="53" s="1"/>
  <c r="AW34" i="64"/>
  <c r="AQ35" i="64" s="1"/>
  <c r="AE36" i="63"/>
  <c r="AF36" i="63" s="1"/>
  <c r="AG36" i="63" s="1"/>
  <c r="AH36" i="63" s="1"/>
  <c r="AY36" i="63"/>
  <c r="AW36" i="63"/>
  <c r="AQ37" i="63" s="1"/>
  <c r="AS34" i="62"/>
  <c r="AT34" i="62" s="1"/>
  <c r="AU34" i="62" s="1"/>
  <c r="AV34" i="62" s="1"/>
  <c r="AO35" i="62"/>
  <c r="AY36" i="50"/>
  <c r="AW36" i="50"/>
  <c r="AS36" i="52"/>
  <c r="AU36" i="52" s="1"/>
  <c r="AV36" i="52" s="1"/>
  <c r="AS36" i="51"/>
  <c r="AT36" i="51" s="1"/>
  <c r="AU36" i="51" s="1"/>
  <c r="AV36" i="51" s="1"/>
  <c r="AE35" i="51"/>
  <c r="AF35" i="51" s="1"/>
  <c r="AG35" i="51" s="1"/>
  <c r="AH35" i="51" s="1"/>
  <c r="U33" i="44" l="1"/>
  <c r="AK35" i="64"/>
  <c r="AY36" i="55"/>
  <c r="BC36" i="55" s="1"/>
  <c r="AW35" i="60"/>
  <c r="AQ36" i="60" s="1"/>
  <c r="AI36" i="61"/>
  <c r="AC37" i="61" s="1"/>
  <c r="AJ37" i="61" s="1"/>
  <c r="AW35" i="61"/>
  <c r="AX36" i="61" s="1"/>
  <c r="AO35" i="52"/>
  <c r="AY36" i="52"/>
  <c r="BC36" i="52" s="1"/>
  <c r="AE36" i="52"/>
  <c r="AG36" i="52" s="1"/>
  <c r="AH36" i="52" s="1"/>
  <c r="AW34" i="62"/>
  <c r="AQ35" i="62" s="1"/>
  <c r="AR35" i="62" s="1"/>
  <c r="AW36" i="51"/>
  <c r="AQ37" i="51" s="1"/>
  <c r="AR37" i="51" s="1"/>
  <c r="BC36" i="63"/>
  <c r="BC36" i="50"/>
  <c r="AI35" i="64"/>
  <c r="AC36" i="64" s="1"/>
  <c r="AI34" i="56"/>
  <c r="AC35" i="56" s="1"/>
  <c r="AS35" i="58"/>
  <c r="AT35" i="58" s="1"/>
  <c r="AU35" i="58" s="1"/>
  <c r="AV35" i="58" s="1"/>
  <c r="AE36" i="58"/>
  <c r="AF36" i="58" s="1"/>
  <c r="AG36" i="58" s="1"/>
  <c r="AH36" i="58" s="1"/>
  <c r="AI36" i="58"/>
  <c r="AC37" i="58" s="1"/>
  <c r="AK36" i="61"/>
  <c r="AY35" i="61"/>
  <c r="BC35" i="60"/>
  <c r="BD35" i="60"/>
  <c r="AE38" i="60"/>
  <c r="AF38" i="60" s="1"/>
  <c r="AG38" i="60" s="1"/>
  <c r="AH38" i="60" s="1"/>
  <c r="AR36" i="60"/>
  <c r="AX36" i="60"/>
  <c r="AX37" i="55"/>
  <c r="AR37" i="55"/>
  <c r="AE35" i="55"/>
  <c r="AF35" i="55" s="1"/>
  <c r="AG35" i="55" s="1"/>
  <c r="AH35" i="55" s="1"/>
  <c r="AE36" i="57"/>
  <c r="AF36" i="57" s="1"/>
  <c r="AG36" i="57" s="1"/>
  <c r="AH36" i="57" s="1"/>
  <c r="AR37" i="57"/>
  <c r="AX37" i="57"/>
  <c r="AR38" i="56"/>
  <c r="AX38" i="56"/>
  <c r="AJ35" i="56"/>
  <c r="AD35" i="56"/>
  <c r="AK34" i="56"/>
  <c r="AJ36" i="54"/>
  <c r="AD36" i="54"/>
  <c r="AS35" i="54"/>
  <c r="AT35" i="54" s="1"/>
  <c r="AU35" i="54" s="1"/>
  <c r="AV35" i="54" s="1"/>
  <c r="AO35" i="54"/>
  <c r="AO35" i="64"/>
  <c r="BC34" i="64"/>
  <c r="F8" i="53" s="1"/>
  <c r="BD34" i="64"/>
  <c r="AJ36" i="64"/>
  <c r="AD36" i="64"/>
  <c r="AX35" i="64"/>
  <c r="AR35" i="64"/>
  <c r="AR37" i="63"/>
  <c r="AX37" i="63"/>
  <c r="AI36" i="63"/>
  <c r="AC37" i="63" s="1"/>
  <c r="AK36" i="63"/>
  <c r="AI36" i="62"/>
  <c r="AC37" i="62" s="1"/>
  <c r="AK36" i="62"/>
  <c r="AY34" i="62"/>
  <c r="J6" i="53" s="1"/>
  <c r="AI36" i="50"/>
  <c r="AC37" i="50" s="1"/>
  <c r="AX37" i="50"/>
  <c r="AK36" i="50"/>
  <c r="AW36" i="52"/>
  <c r="AK35" i="51"/>
  <c r="AI35" i="51"/>
  <c r="AC36" i="51" s="1"/>
  <c r="AY36" i="51"/>
  <c r="X34" i="45" l="1"/>
  <c r="N34" i="44"/>
  <c r="AE37" i="61"/>
  <c r="AF37" i="61" s="1"/>
  <c r="AG37" i="61" s="1"/>
  <c r="AH37" i="61" s="1"/>
  <c r="AX37" i="51"/>
  <c r="AX35" i="62"/>
  <c r="AS36" i="61"/>
  <c r="AT36" i="61" s="1"/>
  <c r="AU36" i="61" s="1"/>
  <c r="AV36" i="61" s="1"/>
  <c r="AB35" i="45"/>
  <c r="AW35" i="58"/>
  <c r="AQ36" i="58" s="1"/>
  <c r="AY35" i="58"/>
  <c r="AC35" i="45" s="1"/>
  <c r="AK36" i="52"/>
  <c r="AO36" i="52" s="1"/>
  <c r="AI38" i="60"/>
  <c r="AC39" i="60" s="1"/>
  <c r="AJ39" i="60" s="1"/>
  <c r="BD35" i="58"/>
  <c r="AJ37" i="58"/>
  <c r="AD37" i="58"/>
  <c r="AK36" i="58"/>
  <c r="AX36" i="58"/>
  <c r="AR36" i="58"/>
  <c r="BC35" i="61"/>
  <c r="BD35" i="61"/>
  <c r="AO36" i="61"/>
  <c r="AK38" i="60"/>
  <c r="AS36" i="60"/>
  <c r="AT36" i="60" s="1"/>
  <c r="AU36" i="60" s="1"/>
  <c r="AV36" i="60" s="1"/>
  <c r="AY36" i="60"/>
  <c r="AA36" i="45" s="1"/>
  <c r="AW36" i="60"/>
  <c r="AQ37" i="60" s="1"/>
  <c r="AI35" i="55"/>
  <c r="AC36" i="55" s="1"/>
  <c r="AK35" i="55"/>
  <c r="Z35" i="45" s="1"/>
  <c r="AS37" i="55"/>
  <c r="AT37" i="55" s="1"/>
  <c r="AU37" i="55" s="1"/>
  <c r="AV37" i="55" s="1"/>
  <c r="AS37" i="57"/>
  <c r="AT37" i="57" s="1"/>
  <c r="AU37" i="57" s="1"/>
  <c r="AV37" i="57" s="1"/>
  <c r="AK36" i="57"/>
  <c r="Y36" i="45" s="1"/>
  <c r="AI36" i="57"/>
  <c r="AC37" i="57" s="1"/>
  <c r="AO34" i="56"/>
  <c r="BD34" i="56"/>
  <c r="AE35" i="56"/>
  <c r="AF35" i="56" s="1"/>
  <c r="AG35" i="56" s="1"/>
  <c r="AH35" i="56" s="1"/>
  <c r="AS38" i="56"/>
  <c r="AT38" i="56" s="1"/>
  <c r="AU38" i="56" s="1"/>
  <c r="AV38" i="56" s="1"/>
  <c r="AW35" i="54"/>
  <c r="AQ36" i="54" s="1"/>
  <c r="AY35" i="54"/>
  <c r="W35" i="45" s="1"/>
  <c r="AE36" i="54"/>
  <c r="AF36" i="54" s="1"/>
  <c r="AG36" i="54" s="1"/>
  <c r="AH36" i="54" s="1"/>
  <c r="AS35" i="64"/>
  <c r="AT35" i="64" s="1"/>
  <c r="AU35" i="64" s="1"/>
  <c r="AV35" i="64" s="1"/>
  <c r="AE36" i="64"/>
  <c r="AF36" i="64" s="1"/>
  <c r="AG36" i="64" s="1"/>
  <c r="AH36" i="64" s="1"/>
  <c r="AJ37" i="63"/>
  <c r="AD37" i="63"/>
  <c r="AO36" i="63"/>
  <c r="BD36" i="63"/>
  <c r="AS37" i="63"/>
  <c r="AT37" i="63" s="1"/>
  <c r="AU37" i="63" s="1"/>
  <c r="AV37" i="63" s="1"/>
  <c r="AS35" i="62"/>
  <c r="AT35" i="62" s="1"/>
  <c r="AU35" i="62" s="1"/>
  <c r="AV35" i="62" s="1"/>
  <c r="AO36" i="62"/>
  <c r="BC34" i="62"/>
  <c r="F6" i="53" s="1"/>
  <c r="BD34" i="62"/>
  <c r="AD37" i="62"/>
  <c r="AJ37" i="62"/>
  <c r="AJ37" i="50"/>
  <c r="BD36" i="50"/>
  <c r="AO36" i="50"/>
  <c r="AS37" i="50"/>
  <c r="AU37" i="50" s="1"/>
  <c r="AV37" i="50" s="1"/>
  <c r="AI36" i="52"/>
  <c r="AC37" i="52" s="1"/>
  <c r="AX37" i="52"/>
  <c r="BC36" i="51"/>
  <c r="AD36" i="51"/>
  <c r="AJ36" i="51"/>
  <c r="AS37" i="51"/>
  <c r="AT37" i="51" s="1"/>
  <c r="AU37" i="51" s="1"/>
  <c r="AV37" i="51" s="1"/>
  <c r="AY37" i="51" s="1"/>
  <c r="BC37" i="51" s="1"/>
  <c r="BD35" i="51"/>
  <c r="AO35" i="51"/>
  <c r="BC35" i="58" l="1"/>
  <c r="U34" i="44"/>
  <c r="O35" i="44"/>
  <c r="S35" i="44" s="1"/>
  <c r="BD36" i="52"/>
  <c r="AW36" i="61"/>
  <c r="AW37" i="50"/>
  <c r="AQ38" i="50" s="1"/>
  <c r="AR38" i="50" s="1"/>
  <c r="AY38" i="56"/>
  <c r="BC38" i="56" s="1"/>
  <c r="AY37" i="50"/>
  <c r="AW38" i="56"/>
  <c r="AQ39" i="56" s="1"/>
  <c r="AR39" i="56" s="1"/>
  <c r="AI37" i="61"/>
  <c r="AC38" i="61" s="1"/>
  <c r="AD38" i="61" s="1"/>
  <c r="AD39" i="60"/>
  <c r="AE39" i="60" s="1"/>
  <c r="AF39" i="60" s="1"/>
  <c r="AG39" i="60" s="1"/>
  <c r="AH39" i="60" s="1"/>
  <c r="AS36" i="58"/>
  <c r="AT36" i="58" s="1"/>
  <c r="AU36" i="58" s="1"/>
  <c r="AV36" i="58" s="1"/>
  <c r="AE37" i="58"/>
  <c r="AF37" i="58" s="1"/>
  <c r="AG37" i="58" s="1"/>
  <c r="AH37" i="58" s="1"/>
  <c r="AO36" i="58"/>
  <c r="AY36" i="61"/>
  <c r="AK37" i="61"/>
  <c r="AR37" i="60"/>
  <c r="AX37" i="60"/>
  <c r="AO38" i="60"/>
  <c r="BC36" i="60"/>
  <c r="BD36" i="60"/>
  <c r="AW37" i="55"/>
  <c r="AQ38" i="55" s="1"/>
  <c r="AO35" i="55"/>
  <c r="BD35" i="55"/>
  <c r="AY37" i="55"/>
  <c r="BC37" i="55" s="1"/>
  <c r="AD36" i="55"/>
  <c r="AJ36" i="55"/>
  <c r="BD36" i="57"/>
  <c r="AO36" i="57"/>
  <c r="AY37" i="57"/>
  <c r="BC37" i="57" s="1"/>
  <c r="AJ37" i="57"/>
  <c r="AD37" i="57"/>
  <c r="AW37" i="57"/>
  <c r="AQ38" i="57" s="1"/>
  <c r="AI35" i="56"/>
  <c r="AC36" i="56" s="1"/>
  <c r="AK35" i="56"/>
  <c r="AR36" i="54"/>
  <c r="AX36" i="54"/>
  <c r="AK36" i="54"/>
  <c r="AI36" i="54"/>
  <c r="AC37" i="54" s="1"/>
  <c r="BC35" i="54"/>
  <c r="BD35" i="54"/>
  <c r="AK36" i="64"/>
  <c r="AI36" i="64"/>
  <c r="AC37" i="64" s="1"/>
  <c r="AW35" i="64"/>
  <c r="AQ36" i="64" s="1"/>
  <c r="AY35" i="64"/>
  <c r="AW37" i="63"/>
  <c r="AQ38" i="63" s="1"/>
  <c r="AY37" i="63"/>
  <c r="AE37" i="63"/>
  <c r="AF37" i="63" s="1"/>
  <c r="AG37" i="63" s="1"/>
  <c r="AH37" i="63" s="1"/>
  <c r="AE37" i="62"/>
  <c r="AF37" i="62" s="1"/>
  <c r="AG37" i="62" s="1"/>
  <c r="AH37" i="62" s="1"/>
  <c r="AW35" i="62"/>
  <c r="AQ36" i="62" s="1"/>
  <c r="AY35" i="62"/>
  <c r="AE37" i="50"/>
  <c r="AG37" i="50" s="1"/>
  <c r="AH37" i="50" s="1"/>
  <c r="AS37" i="52"/>
  <c r="AU37" i="52" s="1"/>
  <c r="AV37" i="52" s="1"/>
  <c r="AJ37" i="52"/>
  <c r="AW37" i="51"/>
  <c r="AQ38" i="51" s="1"/>
  <c r="AE36" i="51"/>
  <c r="AF36" i="51" s="1"/>
  <c r="AG36" i="51" s="1"/>
  <c r="AH36" i="51" s="1"/>
  <c r="X35" i="45" l="1"/>
  <c r="N35" i="44"/>
  <c r="AI39" i="60"/>
  <c r="AC40" i="60" s="1"/>
  <c r="AJ40" i="60" s="1"/>
  <c r="AX38" i="50"/>
  <c r="AB36" i="45"/>
  <c r="AX37" i="61"/>
  <c r="AJ38" i="61"/>
  <c r="AX39" i="56"/>
  <c r="BC37" i="50"/>
  <c r="BC37" i="63"/>
  <c r="AI36" i="51"/>
  <c r="AC37" i="51" s="1"/>
  <c r="AJ37" i="51" s="1"/>
  <c r="AK37" i="58"/>
  <c r="AI37" i="58"/>
  <c r="AC38" i="58" s="1"/>
  <c r="AO37" i="58"/>
  <c r="AY36" i="58"/>
  <c r="AC36" i="45" s="1"/>
  <c r="AW36" i="58"/>
  <c r="AQ37" i="58" s="1"/>
  <c r="AO37" i="61"/>
  <c r="AS37" i="61"/>
  <c r="AT37" i="61" s="1"/>
  <c r="AU37" i="61" s="1"/>
  <c r="AV37" i="61" s="1"/>
  <c r="BC36" i="61"/>
  <c r="BD36" i="61"/>
  <c r="AE38" i="61"/>
  <c r="AF38" i="61" s="1"/>
  <c r="AG38" i="61" s="1"/>
  <c r="AH38" i="61" s="1"/>
  <c r="AK39" i="60"/>
  <c r="AS37" i="60"/>
  <c r="AT37" i="60" s="1"/>
  <c r="AU37" i="60" s="1"/>
  <c r="AV37" i="60" s="1"/>
  <c r="AW37" i="60"/>
  <c r="AQ38" i="60" s="1"/>
  <c r="AE36" i="55"/>
  <c r="AF36" i="55" s="1"/>
  <c r="AG36" i="55" s="1"/>
  <c r="AH36" i="55" s="1"/>
  <c r="AK36" i="55"/>
  <c r="Z36" i="45" s="1"/>
  <c r="AX38" i="55"/>
  <c r="AR38" i="55"/>
  <c r="AR38" i="57"/>
  <c r="AX38" i="57"/>
  <c r="AE37" i="57"/>
  <c r="AF37" i="57" s="1"/>
  <c r="AG37" i="57" s="1"/>
  <c r="AH37" i="57" s="1"/>
  <c r="AD36" i="56"/>
  <c r="AJ36" i="56"/>
  <c r="AO35" i="56"/>
  <c r="BD35" i="56"/>
  <c r="AS39" i="56"/>
  <c r="AT39" i="56" s="1"/>
  <c r="AU39" i="56" s="1"/>
  <c r="AV39" i="56" s="1"/>
  <c r="AS36" i="54"/>
  <c r="AT36" i="54" s="1"/>
  <c r="AU36" i="54" s="1"/>
  <c r="AV36" i="54" s="1"/>
  <c r="AO36" i="54"/>
  <c r="AJ37" i="54"/>
  <c r="AD37" i="54"/>
  <c r="AX36" i="64"/>
  <c r="AR36" i="64"/>
  <c r="AJ37" i="64"/>
  <c r="AD37" i="64"/>
  <c r="BC35" i="64"/>
  <c r="BD35" i="64"/>
  <c r="AO36" i="64"/>
  <c r="AK37" i="63"/>
  <c r="AI37" i="63"/>
  <c r="AC38" i="63" s="1"/>
  <c r="AX38" i="63"/>
  <c r="AR38" i="63"/>
  <c r="BC35" i="62"/>
  <c r="BD35" i="62"/>
  <c r="AX36" i="62"/>
  <c r="AR36" i="62"/>
  <c r="AK37" i="62"/>
  <c r="AI37" i="62"/>
  <c r="AC38" i="62" s="1"/>
  <c r="AS38" i="50"/>
  <c r="AT38" i="50" s="1"/>
  <c r="AU38" i="50" s="1"/>
  <c r="AV38" i="50" s="1"/>
  <c r="AK37" i="50"/>
  <c r="AI37" i="50"/>
  <c r="AC38" i="50" s="1"/>
  <c r="AW37" i="52"/>
  <c r="AQ38" i="52" s="1"/>
  <c r="AE37" i="52"/>
  <c r="AG37" i="52" s="1"/>
  <c r="AH37" i="52" s="1"/>
  <c r="AY37" i="52"/>
  <c r="AK36" i="51"/>
  <c r="AR38" i="51"/>
  <c r="AX38" i="51"/>
  <c r="R35" i="44" l="1"/>
  <c r="U35" i="44"/>
  <c r="AY39" i="56"/>
  <c r="BC39" i="56" s="1"/>
  <c r="AD37" i="51"/>
  <c r="AD40" i="60"/>
  <c r="AK37" i="52"/>
  <c r="AO37" i="52" s="1"/>
  <c r="AW39" i="56"/>
  <c r="AQ40" i="56" s="1"/>
  <c r="AY36" i="54"/>
  <c r="O36" i="44" s="1"/>
  <c r="S36" i="44" s="1"/>
  <c r="AW36" i="54"/>
  <c r="AQ37" i="54" s="1"/>
  <c r="BC37" i="52"/>
  <c r="AI37" i="52"/>
  <c r="AC38" i="52" s="1"/>
  <c r="AD38" i="52" s="1"/>
  <c r="AI36" i="55"/>
  <c r="AC37" i="55" s="1"/>
  <c r="AK38" i="61"/>
  <c r="BC36" i="58"/>
  <c r="BD36" i="58"/>
  <c r="AX37" i="58"/>
  <c r="AR37" i="58"/>
  <c r="AD38" i="58"/>
  <c r="AJ38" i="58"/>
  <c r="AW37" i="61"/>
  <c r="AQ38" i="61" s="1"/>
  <c r="AY37" i="61"/>
  <c r="AI38" i="61"/>
  <c r="AC39" i="61" s="1"/>
  <c r="AY37" i="60"/>
  <c r="AA37" i="45" s="1"/>
  <c r="AE40" i="60"/>
  <c r="AF40" i="60" s="1"/>
  <c r="AG40" i="60" s="1"/>
  <c r="AH40" i="60" s="1"/>
  <c r="AR38" i="60"/>
  <c r="AX38" i="60"/>
  <c r="AO39" i="60"/>
  <c r="BD36" i="55"/>
  <c r="AO36" i="55"/>
  <c r="AD37" i="55"/>
  <c r="AJ37" i="55"/>
  <c r="AS38" i="55"/>
  <c r="AT38" i="55" s="1"/>
  <c r="AU38" i="55" s="1"/>
  <c r="AV38" i="55" s="1"/>
  <c r="AI37" i="57"/>
  <c r="AC38" i="57" s="1"/>
  <c r="AK37" i="57"/>
  <c r="Y37" i="45" s="1"/>
  <c r="AS38" i="57"/>
  <c r="AT38" i="57" s="1"/>
  <c r="AU38" i="57" s="1"/>
  <c r="AV38" i="57" s="1"/>
  <c r="AR40" i="56"/>
  <c r="AX40" i="56"/>
  <c r="AE36" i="56"/>
  <c r="AF36" i="56" s="1"/>
  <c r="AG36" i="56" s="1"/>
  <c r="AH36" i="56" s="1"/>
  <c r="AE37" i="54"/>
  <c r="AF37" i="54" s="1"/>
  <c r="AG37" i="54" s="1"/>
  <c r="AH37" i="54" s="1"/>
  <c r="AX37" i="54"/>
  <c r="AR37" i="54"/>
  <c r="AE37" i="64"/>
  <c r="AF37" i="64" s="1"/>
  <c r="AG37" i="64" s="1"/>
  <c r="AH37" i="64" s="1"/>
  <c r="AI37" i="64"/>
  <c r="AC38" i="64" s="1"/>
  <c r="AS36" i="64"/>
  <c r="AT36" i="64" s="1"/>
  <c r="AU36" i="64" s="1"/>
  <c r="AV36" i="64" s="1"/>
  <c r="AS38" i="63"/>
  <c r="AT38" i="63" s="1"/>
  <c r="AU38" i="63" s="1"/>
  <c r="AV38" i="63" s="1"/>
  <c r="AJ38" i="63"/>
  <c r="AD38" i="63"/>
  <c r="BD37" i="63"/>
  <c r="AO37" i="63"/>
  <c r="AO37" i="62"/>
  <c r="AS36" i="62"/>
  <c r="AT36" i="62" s="1"/>
  <c r="AU36" i="62" s="1"/>
  <c r="AV36" i="62" s="1"/>
  <c r="AJ38" i="62"/>
  <c r="AD38" i="62"/>
  <c r="AO37" i="50"/>
  <c r="BD37" i="50"/>
  <c r="AW38" i="50"/>
  <c r="AQ39" i="50" s="1"/>
  <c r="AJ38" i="50"/>
  <c r="AD38" i="50"/>
  <c r="AY38" i="50"/>
  <c r="AR38" i="52"/>
  <c r="AX38" i="52"/>
  <c r="BD36" i="51"/>
  <c r="AO36" i="51"/>
  <c r="AE37" i="51"/>
  <c r="AF37" i="51" s="1"/>
  <c r="AG37" i="51" s="1"/>
  <c r="AH37" i="51" s="1"/>
  <c r="AS38" i="51"/>
  <c r="AT38" i="51" s="1"/>
  <c r="AU38" i="51" s="1"/>
  <c r="AV38" i="51" s="1"/>
  <c r="AI37" i="54" l="1"/>
  <c r="AC38" i="54" s="1"/>
  <c r="AY38" i="57"/>
  <c r="BC38" i="57" s="1"/>
  <c r="AW38" i="57"/>
  <c r="AQ39" i="57" s="1"/>
  <c r="BD37" i="52"/>
  <c r="AB37" i="45"/>
  <c r="AJ38" i="52"/>
  <c r="AW38" i="55"/>
  <c r="AQ39" i="55" s="1"/>
  <c r="AY38" i="63"/>
  <c r="BC36" i="54"/>
  <c r="BD36" i="54"/>
  <c r="W36" i="45"/>
  <c r="AK36" i="56"/>
  <c r="AO38" i="61"/>
  <c r="AK37" i="64"/>
  <c r="AI36" i="56"/>
  <c r="AC37" i="56" s="1"/>
  <c r="AI40" i="60"/>
  <c r="AK37" i="54"/>
  <c r="AS37" i="58"/>
  <c r="AT37" i="58" s="1"/>
  <c r="AU37" i="58" s="1"/>
  <c r="AV37" i="58" s="1"/>
  <c r="AE38" i="58"/>
  <c r="AF38" i="58" s="1"/>
  <c r="AG38" i="58" s="1"/>
  <c r="AH38" i="58" s="1"/>
  <c r="BC37" i="61"/>
  <c r="BD37" i="61"/>
  <c r="AR38" i="61"/>
  <c r="AX38" i="61"/>
  <c r="AJ39" i="61"/>
  <c r="AD39" i="61"/>
  <c r="AS38" i="60"/>
  <c r="AT38" i="60" s="1"/>
  <c r="AU38" i="60" s="1"/>
  <c r="AV38" i="60" s="1"/>
  <c r="AK40" i="60"/>
  <c r="BC37" i="60"/>
  <c r="BD37" i="60"/>
  <c r="AY38" i="55"/>
  <c r="BC38" i="55" s="1"/>
  <c r="AE37" i="55"/>
  <c r="AF37" i="55" s="1"/>
  <c r="AG37" i="55" s="1"/>
  <c r="AH37" i="55" s="1"/>
  <c r="AX39" i="55"/>
  <c r="AR39" i="55"/>
  <c r="AR39" i="57"/>
  <c r="AX39" i="57"/>
  <c r="AO37" i="57"/>
  <c r="BD37" i="57"/>
  <c r="AJ38" i="57"/>
  <c r="AD38" i="57"/>
  <c r="BD36" i="56"/>
  <c r="AO36" i="56"/>
  <c r="AJ37" i="56"/>
  <c r="AD37" i="56"/>
  <c r="AS40" i="56"/>
  <c r="AT40" i="56" s="1"/>
  <c r="AU40" i="56" s="1"/>
  <c r="AV40" i="56" s="1"/>
  <c r="AY40" i="56"/>
  <c r="BC40" i="56" s="1"/>
  <c r="AJ38" i="54"/>
  <c r="AD38" i="54"/>
  <c r="AS37" i="54"/>
  <c r="AT37" i="54" s="1"/>
  <c r="AU37" i="54" s="1"/>
  <c r="AV37" i="54" s="1"/>
  <c r="AO37" i="64"/>
  <c r="AW36" i="64"/>
  <c r="AQ37" i="64" s="1"/>
  <c r="AJ38" i="64"/>
  <c r="AD38" i="64"/>
  <c r="AY36" i="64"/>
  <c r="AE38" i="63"/>
  <c r="AF38" i="63" s="1"/>
  <c r="AG38" i="63" s="1"/>
  <c r="AH38" i="63" s="1"/>
  <c r="AW38" i="63"/>
  <c r="AQ39" i="63" s="1"/>
  <c r="AW36" i="62"/>
  <c r="AQ37" i="62" s="1"/>
  <c r="AY36" i="62"/>
  <c r="AE38" i="62"/>
  <c r="AF38" i="62" s="1"/>
  <c r="AG38" i="62" s="1"/>
  <c r="AH38" i="62" s="1"/>
  <c r="BC38" i="50"/>
  <c r="AE38" i="50"/>
  <c r="AF38" i="50" s="1"/>
  <c r="AG38" i="50" s="1"/>
  <c r="AH38" i="50" s="1"/>
  <c r="AI38" i="50" s="1"/>
  <c r="AC39" i="50" s="1"/>
  <c r="AR39" i="50"/>
  <c r="AX39" i="50"/>
  <c r="AS38" i="52"/>
  <c r="AT38" i="52" s="1"/>
  <c r="AU38" i="52" s="1"/>
  <c r="AV38" i="52" s="1"/>
  <c r="AW38" i="52" s="1"/>
  <c r="AQ39" i="52" s="1"/>
  <c r="AE38" i="52"/>
  <c r="AF38" i="52" s="1"/>
  <c r="AG38" i="52" s="1"/>
  <c r="AH38" i="52" s="1"/>
  <c r="AK37" i="51"/>
  <c r="AW38" i="51"/>
  <c r="AQ39" i="51" s="1"/>
  <c r="AI37" i="51"/>
  <c r="AC38" i="51" s="1"/>
  <c r="AY38" i="51"/>
  <c r="X36" i="45" l="1"/>
  <c r="N36" i="44"/>
  <c r="AK38" i="63"/>
  <c r="AY38" i="52"/>
  <c r="BC38" i="52" s="1"/>
  <c r="AK38" i="50"/>
  <c r="AO38" i="50" s="1"/>
  <c r="AK38" i="52"/>
  <c r="AY37" i="58"/>
  <c r="AC37" i="45" s="1"/>
  <c r="BC38" i="63"/>
  <c r="AY37" i="54"/>
  <c r="AW38" i="60"/>
  <c r="AQ39" i="60" s="1"/>
  <c r="AR39" i="60" s="1"/>
  <c r="AW37" i="54"/>
  <c r="AQ38" i="54" s="1"/>
  <c r="AX38" i="54" s="1"/>
  <c r="AW37" i="58"/>
  <c r="AQ38" i="58" s="1"/>
  <c r="AR38" i="58" s="1"/>
  <c r="AJ41" i="60"/>
  <c r="AO37" i="54"/>
  <c r="AI38" i="58"/>
  <c r="AC39" i="58" s="1"/>
  <c r="AD39" i="58" s="1"/>
  <c r="AK38" i="58"/>
  <c r="BC37" i="58"/>
  <c r="BD37" i="58"/>
  <c r="AE39" i="61"/>
  <c r="AF39" i="61" s="1"/>
  <c r="AG39" i="61" s="1"/>
  <c r="AH39" i="61" s="1"/>
  <c r="AS38" i="61"/>
  <c r="AT38" i="61" s="1"/>
  <c r="AU38" i="61" s="1"/>
  <c r="AV38" i="61" s="1"/>
  <c r="AE41" i="60"/>
  <c r="AF41" i="60" s="1"/>
  <c r="AG41" i="60" s="1"/>
  <c r="AH41" i="60" s="1"/>
  <c r="AO40" i="60"/>
  <c r="AY38" i="60"/>
  <c r="AA38" i="45" s="1"/>
  <c r="AS39" i="55"/>
  <c r="AT39" i="55" s="1"/>
  <c r="AU39" i="55" s="1"/>
  <c r="AV39" i="55" s="1"/>
  <c r="AI37" i="55"/>
  <c r="AC38" i="55" s="1"/>
  <c r="AK37" i="55"/>
  <c r="Z37" i="45" s="1"/>
  <c r="AE38" i="57"/>
  <c r="AF38" i="57" s="1"/>
  <c r="AG38" i="57" s="1"/>
  <c r="AH38" i="57" s="1"/>
  <c r="AS39" i="57"/>
  <c r="AT39" i="57" s="1"/>
  <c r="AU39" i="57" s="1"/>
  <c r="AV39" i="57" s="1"/>
  <c r="AE37" i="56"/>
  <c r="AF37" i="56" s="1"/>
  <c r="AG37" i="56" s="1"/>
  <c r="AH37" i="56" s="1"/>
  <c r="AK37" i="56"/>
  <c r="X37" i="45" s="1"/>
  <c r="AW40" i="56"/>
  <c r="AQ41" i="56" s="1"/>
  <c r="AE38" i="54"/>
  <c r="AF38" i="54" s="1"/>
  <c r="AG38" i="54" s="1"/>
  <c r="AH38" i="54" s="1"/>
  <c r="BC36" i="64"/>
  <c r="BD36" i="64"/>
  <c r="AX37" i="64"/>
  <c r="AR37" i="64"/>
  <c r="AE38" i="64"/>
  <c r="AF38" i="64" s="1"/>
  <c r="AG38" i="64" s="1"/>
  <c r="AH38" i="64" s="1"/>
  <c r="AO38" i="63"/>
  <c r="BD38" i="63"/>
  <c r="AX39" i="63"/>
  <c r="AR39" i="63"/>
  <c r="AI38" i="63"/>
  <c r="AC39" i="63" s="1"/>
  <c r="AI38" i="62"/>
  <c r="AC39" i="62" s="1"/>
  <c r="BC36" i="62"/>
  <c r="BD36" i="62"/>
  <c r="AK38" i="62"/>
  <c r="AX37" i="62"/>
  <c r="AR37" i="62"/>
  <c r="AD39" i="50"/>
  <c r="AJ39" i="50"/>
  <c r="AS39" i="50"/>
  <c r="AT39" i="50" s="1"/>
  <c r="AU39" i="50" s="1"/>
  <c r="AV39" i="50" s="1"/>
  <c r="AI38" i="52"/>
  <c r="AC39" i="52" s="1"/>
  <c r="AX39" i="52"/>
  <c r="AR39" i="52"/>
  <c r="AD38" i="51"/>
  <c r="AJ38" i="51"/>
  <c r="BC38" i="51"/>
  <c r="AX39" i="51"/>
  <c r="AR39" i="51"/>
  <c r="BD37" i="51"/>
  <c r="AO37" i="51"/>
  <c r="AI38" i="54" l="1"/>
  <c r="AC39" i="54" s="1"/>
  <c r="AJ39" i="58"/>
  <c r="W37" i="45"/>
  <c r="O37" i="44"/>
  <c r="S37" i="44" s="1"/>
  <c r="N37" i="44"/>
  <c r="AW39" i="57"/>
  <c r="AQ40" i="57" s="1"/>
  <c r="AK38" i="64"/>
  <c r="AY39" i="57"/>
  <c r="BC39" i="57" s="1"/>
  <c r="R36" i="44"/>
  <c r="U36" i="44"/>
  <c r="BD38" i="52"/>
  <c r="AO38" i="52"/>
  <c r="BD38" i="50"/>
  <c r="AX39" i="60"/>
  <c r="AY39" i="50"/>
  <c r="BC39" i="50" s="1"/>
  <c r="AR38" i="54"/>
  <c r="AX38" i="58"/>
  <c r="BC37" i="54"/>
  <c r="BD37" i="54"/>
  <c r="AW39" i="50"/>
  <c r="AQ40" i="50" s="1"/>
  <c r="AR40" i="50" s="1"/>
  <c r="AK38" i="54"/>
  <c r="AE39" i="58"/>
  <c r="AF39" i="58" s="1"/>
  <c r="AG39" i="58" s="1"/>
  <c r="AH39" i="58" s="1"/>
  <c r="AO38" i="58"/>
  <c r="AS38" i="58"/>
  <c r="AT38" i="58" s="1"/>
  <c r="AU38" i="58" s="1"/>
  <c r="AV38" i="58" s="1"/>
  <c r="AW38" i="61"/>
  <c r="AQ39" i="61" s="1"/>
  <c r="AY38" i="61"/>
  <c r="AI39" i="61"/>
  <c r="AC40" i="61" s="1"/>
  <c r="AK39" i="61"/>
  <c r="AS39" i="60"/>
  <c r="AT39" i="60" s="1"/>
  <c r="AU39" i="60" s="1"/>
  <c r="AV39" i="60" s="1"/>
  <c r="BC38" i="60"/>
  <c r="BD38" i="60"/>
  <c r="AI41" i="60"/>
  <c r="AC42" i="60" s="1"/>
  <c r="AK41" i="60"/>
  <c r="AO37" i="55"/>
  <c r="BD37" i="55"/>
  <c r="AD38" i="55"/>
  <c r="AJ38" i="55"/>
  <c r="AY39" i="55"/>
  <c r="BC39" i="55" s="1"/>
  <c r="AW39" i="55"/>
  <c r="AQ40" i="55" s="1"/>
  <c r="AK38" i="57"/>
  <c r="Y38" i="45" s="1"/>
  <c r="AR40" i="57"/>
  <c r="AX40" i="57"/>
  <c r="AI38" i="57"/>
  <c r="AC39" i="57" s="1"/>
  <c r="AX41" i="56"/>
  <c r="AR41" i="56"/>
  <c r="AO37" i="56"/>
  <c r="BD37" i="56"/>
  <c r="AI37" i="56"/>
  <c r="AC38" i="56" s="1"/>
  <c r="AS38" i="54"/>
  <c r="AT38" i="54" s="1"/>
  <c r="AU38" i="54" s="1"/>
  <c r="AV38" i="54" s="1"/>
  <c r="AJ39" i="54"/>
  <c r="AD39" i="54"/>
  <c r="AO38" i="54"/>
  <c r="AO38" i="64"/>
  <c r="AI38" i="64"/>
  <c r="AC39" i="64" s="1"/>
  <c r="AS37" i="64"/>
  <c r="AT37" i="64" s="1"/>
  <c r="AU37" i="64" s="1"/>
  <c r="AV37" i="64" s="1"/>
  <c r="AS39" i="63"/>
  <c r="AT39" i="63" s="1"/>
  <c r="AU39" i="63" s="1"/>
  <c r="AV39" i="63" s="1"/>
  <c r="AD39" i="63"/>
  <c r="AJ39" i="63"/>
  <c r="AS37" i="62"/>
  <c r="AT37" i="62" s="1"/>
  <c r="AU37" i="62" s="1"/>
  <c r="AV37" i="62" s="1"/>
  <c r="AO38" i="62"/>
  <c r="AD39" i="62"/>
  <c r="AJ39" i="62"/>
  <c r="AE39" i="50"/>
  <c r="AF39" i="50" s="1"/>
  <c r="AG39" i="50" s="1"/>
  <c r="AH39" i="50" s="1"/>
  <c r="AS39" i="52"/>
  <c r="AT39" i="52" s="1"/>
  <c r="AU39" i="52" s="1"/>
  <c r="AV39" i="52" s="1"/>
  <c r="AD39" i="52"/>
  <c r="AJ39" i="52"/>
  <c r="AS39" i="51"/>
  <c r="AT39" i="51" s="1"/>
  <c r="AU39" i="51" s="1"/>
  <c r="AV39" i="51" s="1"/>
  <c r="AE38" i="51"/>
  <c r="AF38" i="51" s="1"/>
  <c r="AG38" i="51" s="1"/>
  <c r="AH38" i="51" s="1"/>
  <c r="R37" i="44" l="1"/>
  <c r="U37" i="44"/>
  <c r="AB38" i="45"/>
  <c r="AW39" i="52"/>
  <c r="AX40" i="52" s="1"/>
  <c r="AX40" i="50"/>
  <c r="AW39" i="60"/>
  <c r="AQ40" i="60" s="1"/>
  <c r="AX40" i="60" s="1"/>
  <c r="AW39" i="51"/>
  <c r="AQ40" i="51" s="1"/>
  <c r="AX40" i="51" s="1"/>
  <c r="AW39" i="63"/>
  <c r="AQ40" i="63" s="1"/>
  <c r="AR40" i="63" s="1"/>
  <c r="AY39" i="51"/>
  <c r="BC39" i="51" s="1"/>
  <c r="AI38" i="51"/>
  <c r="AC39" i="51" s="1"/>
  <c r="AK38" i="51"/>
  <c r="BD38" i="51" s="1"/>
  <c r="AK39" i="50"/>
  <c r="AO39" i="50" s="1"/>
  <c r="AY38" i="58"/>
  <c r="AC38" i="45" s="1"/>
  <c r="AW38" i="58"/>
  <c r="AQ39" i="58" s="1"/>
  <c r="AK39" i="58"/>
  <c r="AI39" i="58"/>
  <c r="AC40" i="58" s="1"/>
  <c r="AO39" i="61"/>
  <c r="AJ40" i="61"/>
  <c r="BC38" i="61"/>
  <c r="BD38" i="61"/>
  <c r="AX39" i="61"/>
  <c r="AR39" i="61"/>
  <c r="AJ42" i="60"/>
  <c r="AD42" i="60"/>
  <c r="AO41" i="60"/>
  <c r="AY39" i="60"/>
  <c r="AA39" i="45" s="1"/>
  <c r="AR40" i="55"/>
  <c r="AX40" i="55"/>
  <c r="AE38" i="55"/>
  <c r="AF38" i="55" s="1"/>
  <c r="AG38" i="55" s="1"/>
  <c r="AH38" i="55" s="1"/>
  <c r="AJ39" i="57"/>
  <c r="AD39" i="57"/>
  <c r="AS40" i="57"/>
  <c r="AT40" i="57" s="1"/>
  <c r="AU40" i="57" s="1"/>
  <c r="AV40" i="57" s="1"/>
  <c r="BD38" i="57"/>
  <c r="AO38" i="57"/>
  <c r="AS41" i="56"/>
  <c r="AT41" i="56" s="1"/>
  <c r="AU41" i="56" s="1"/>
  <c r="AV41" i="56" s="1"/>
  <c r="AJ38" i="56"/>
  <c r="AD38" i="56"/>
  <c r="AY38" i="54"/>
  <c r="W38" i="45" s="1"/>
  <c r="AE39" i="54"/>
  <c r="AF39" i="54" s="1"/>
  <c r="AG39" i="54" s="1"/>
  <c r="AH39" i="54" s="1"/>
  <c r="AI39" i="54"/>
  <c r="AC40" i="54" s="1"/>
  <c r="AW38" i="54"/>
  <c r="AQ39" i="54" s="1"/>
  <c r="AJ39" i="64"/>
  <c r="AD39" i="64"/>
  <c r="AY37" i="64"/>
  <c r="AW37" i="64"/>
  <c r="AQ38" i="64" s="1"/>
  <c r="AE39" i="63"/>
  <c r="AF39" i="63" s="1"/>
  <c r="AG39" i="63" s="1"/>
  <c r="AH39" i="63" s="1"/>
  <c r="AY39" i="63"/>
  <c r="AE39" i="62"/>
  <c r="AF39" i="62" s="1"/>
  <c r="AG39" i="62" s="1"/>
  <c r="AH39" i="62" s="1"/>
  <c r="AY37" i="62"/>
  <c r="AW37" i="62"/>
  <c r="AQ38" i="62" s="1"/>
  <c r="AI39" i="50"/>
  <c r="AC40" i="50" s="1"/>
  <c r="AS40" i="50"/>
  <c r="AU40" i="50" s="1"/>
  <c r="AV40" i="50" s="1"/>
  <c r="AE39" i="52"/>
  <c r="AF39" i="52" s="1"/>
  <c r="AG39" i="52" s="1"/>
  <c r="AH39" i="52" s="1"/>
  <c r="AY39" i="52"/>
  <c r="AO38" i="51"/>
  <c r="AJ39" i="51"/>
  <c r="AD39" i="51"/>
  <c r="AK39" i="54" l="1"/>
  <c r="O38" i="44"/>
  <c r="BD39" i="50"/>
  <c r="AR40" i="51"/>
  <c r="AR40" i="60"/>
  <c r="AS40" i="60" s="1"/>
  <c r="AT40" i="60" s="1"/>
  <c r="AU40" i="60" s="1"/>
  <c r="AV40" i="60" s="1"/>
  <c r="S38" i="44"/>
  <c r="AS40" i="52"/>
  <c r="AU40" i="52" s="1"/>
  <c r="AV40" i="52" s="1"/>
  <c r="AX40" i="63"/>
  <c r="AY40" i="57"/>
  <c r="BC40" i="57" s="1"/>
  <c r="BC39" i="52"/>
  <c r="BC39" i="63"/>
  <c r="AW40" i="57"/>
  <c r="AQ41" i="57" s="1"/>
  <c r="AR41" i="57" s="1"/>
  <c r="AI39" i="52"/>
  <c r="AC40" i="52" s="1"/>
  <c r="AK39" i="52"/>
  <c r="BD39" i="52" s="1"/>
  <c r="AK39" i="63"/>
  <c r="AO39" i="63" s="1"/>
  <c r="AI38" i="55"/>
  <c r="AC39" i="55" s="1"/>
  <c r="AI39" i="63"/>
  <c r="AC40" i="63" s="1"/>
  <c r="AD40" i="63" s="1"/>
  <c r="AK38" i="55"/>
  <c r="Z38" i="45" s="1"/>
  <c r="AK39" i="62"/>
  <c r="AO39" i="62" s="1"/>
  <c r="AD40" i="58"/>
  <c r="AJ40" i="58"/>
  <c r="AO39" i="58"/>
  <c r="AR39" i="58"/>
  <c r="AX39" i="58"/>
  <c r="BC38" i="58"/>
  <c r="BD38" i="58"/>
  <c r="AE40" i="61"/>
  <c r="AF40" i="61" s="1"/>
  <c r="AG40" i="61" s="1"/>
  <c r="AH40" i="61" s="1"/>
  <c r="AS39" i="61"/>
  <c r="AT39" i="61" s="1"/>
  <c r="AU39" i="61" s="1"/>
  <c r="AV39" i="61" s="1"/>
  <c r="BC39" i="60"/>
  <c r="BD39" i="60"/>
  <c r="AE42" i="60"/>
  <c r="AF42" i="60" s="1"/>
  <c r="AG42" i="60" s="1"/>
  <c r="AH42" i="60" s="1"/>
  <c r="AD39" i="55"/>
  <c r="AJ39" i="55"/>
  <c r="AS40" i="55"/>
  <c r="AT40" i="55" s="1"/>
  <c r="AU40" i="55" s="1"/>
  <c r="AV40" i="55" s="1"/>
  <c r="AX41" i="57"/>
  <c r="AE39" i="57"/>
  <c r="AF39" i="57" s="1"/>
  <c r="AG39" i="57" s="1"/>
  <c r="AH39" i="57" s="1"/>
  <c r="AK39" i="57"/>
  <c r="Y39" i="45" s="1"/>
  <c r="AW41" i="56"/>
  <c r="AQ42" i="56" s="1"/>
  <c r="AE38" i="56"/>
  <c r="AF38" i="56" s="1"/>
  <c r="AG38" i="56" s="1"/>
  <c r="AH38" i="56" s="1"/>
  <c r="AY41" i="56"/>
  <c r="BC41" i="56" s="1"/>
  <c r="BC38" i="54"/>
  <c r="BD38" i="54"/>
  <c r="AR39" i="54"/>
  <c r="AX39" i="54"/>
  <c r="AO39" i="54"/>
  <c r="AD40" i="54"/>
  <c r="AJ40" i="54"/>
  <c r="BC37" i="64"/>
  <c r="BD37" i="64"/>
  <c r="AX38" i="64"/>
  <c r="AR38" i="64"/>
  <c r="AE39" i="64"/>
  <c r="AF39" i="64" s="1"/>
  <c r="AG39" i="64" s="1"/>
  <c r="AH39" i="64" s="1"/>
  <c r="AI39" i="64"/>
  <c r="AC40" i="64" s="1"/>
  <c r="AK39" i="64"/>
  <c r="BD39" i="63"/>
  <c r="AS40" i="63"/>
  <c r="AT40" i="63" s="1"/>
  <c r="AU40" i="63" s="1"/>
  <c r="AV40" i="63" s="1"/>
  <c r="AX38" i="62"/>
  <c r="AR38" i="62"/>
  <c r="BC37" i="62"/>
  <c r="BD37" i="62"/>
  <c r="AI39" i="62"/>
  <c r="AC40" i="62" s="1"/>
  <c r="AJ40" i="50"/>
  <c r="AW40" i="50"/>
  <c r="AY40" i="50"/>
  <c r="AE39" i="51"/>
  <c r="AF39" i="51" s="1"/>
  <c r="AG39" i="51" s="1"/>
  <c r="AH39" i="51" s="1"/>
  <c r="AS40" i="51"/>
  <c r="AT40" i="51" s="1"/>
  <c r="AU40" i="51" s="1"/>
  <c r="AV40" i="51" s="1"/>
  <c r="AI39" i="57" l="1"/>
  <c r="AC40" i="57" s="1"/>
  <c r="AY40" i="63"/>
  <c r="BC40" i="63" s="1"/>
  <c r="AO39" i="52"/>
  <c r="AJ40" i="52"/>
  <c r="AY40" i="55"/>
  <c r="BC40" i="55" s="1"/>
  <c r="AW40" i="55"/>
  <c r="AQ41" i="55" s="1"/>
  <c r="AJ40" i="63"/>
  <c r="AO38" i="55"/>
  <c r="BD38" i="55"/>
  <c r="AS39" i="58"/>
  <c r="AT39" i="58" s="1"/>
  <c r="AU39" i="58" s="1"/>
  <c r="AV39" i="58" s="1"/>
  <c r="AE40" i="58"/>
  <c r="AF40" i="58" s="1"/>
  <c r="AG40" i="58" s="1"/>
  <c r="AH40" i="58" s="1"/>
  <c r="AY39" i="61"/>
  <c r="AI40" i="61"/>
  <c r="AC41" i="61" s="1"/>
  <c r="AW39" i="61"/>
  <c r="AK40" i="61"/>
  <c r="AW40" i="60"/>
  <c r="AI42" i="60"/>
  <c r="AC43" i="60" s="1"/>
  <c r="AK42" i="60"/>
  <c r="AY40" i="60"/>
  <c r="AA40" i="45" s="1"/>
  <c r="AE39" i="55"/>
  <c r="AF39" i="55" s="1"/>
  <c r="AG39" i="55" s="1"/>
  <c r="AH39" i="55" s="1"/>
  <c r="AX41" i="55"/>
  <c r="AR41" i="55"/>
  <c r="AJ40" i="57"/>
  <c r="AD40" i="57"/>
  <c r="AO39" i="57"/>
  <c r="BD39" i="57"/>
  <c r="AS41" i="57"/>
  <c r="AT41" i="57" s="1"/>
  <c r="AU41" i="57" s="1"/>
  <c r="AV41" i="57" s="1"/>
  <c r="AI38" i="56"/>
  <c r="AC39" i="56" s="1"/>
  <c r="AK38" i="56"/>
  <c r="AR42" i="56"/>
  <c r="AX42" i="56"/>
  <c r="AS39" i="54"/>
  <c r="AT39" i="54" s="1"/>
  <c r="AU39" i="54" s="1"/>
  <c r="AV39" i="54" s="1"/>
  <c r="AE40" i="54"/>
  <c r="AF40" i="54" s="1"/>
  <c r="AG40" i="54" s="1"/>
  <c r="AH40" i="54" s="1"/>
  <c r="AJ40" i="64"/>
  <c r="AD40" i="64"/>
  <c r="AO39" i="64"/>
  <c r="AS38" i="64"/>
  <c r="AT38" i="64" s="1"/>
  <c r="AU38" i="64" s="1"/>
  <c r="AV38" i="64" s="1"/>
  <c r="AW40" i="63"/>
  <c r="AQ41" i="63" s="1"/>
  <c r="AE40" i="63"/>
  <c r="AF40" i="63" s="1"/>
  <c r="AG40" i="63" s="1"/>
  <c r="AH40" i="63" s="1"/>
  <c r="AJ40" i="62"/>
  <c r="AD40" i="62"/>
  <c r="AS38" i="62"/>
  <c r="AT38" i="62" s="1"/>
  <c r="AU38" i="62" s="1"/>
  <c r="AV38" i="62" s="1"/>
  <c r="AY38" i="62" s="1"/>
  <c r="BC40" i="50"/>
  <c r="AX41" i="50"/>
  <c r="AE40" i="50"/>
  <c r="AG40" i="50" s="1"/>
  <c r="AH40" i="50" s="1"/>
  <c r="AE40" i="52"/>
  <c r="AG40" i="52" s="1"/>
  <c r="AH40" i="52" s="1"/>
  <c r="AY40" i="52"/>
  <c r="BC40" i="52" s="1"/>
  <c r="AW40" i="52"/>
  <c r="AW40" i="51"/>
  <c r="AQ41" i="51" s="1"/>
  <c r="AY40" i="51"/>
  <c r="BC40" i="51" s="1"/>
  <c r="AK39" i="51"/>
  <c r="AI39" i="51"/>
  <c r="AC40" i="51" s="1"/>
  <c r="X38" i="45" l="1"/>
  <c r="N38" i="44"/>
  <c r="AY41" i="57"/>
  <c r="BC41" i="57" s="1"/>
  <c r="AB39" i="45"/>
  <c r="AW38" i="64"/>
  <c r="AQ39" i="64" s="1"/>
  <c r="AY38" i="64"/>
  <c r="AW39" i="58"/>
  <c r="AQ40" i="58" s="1"/>
  <c r="AR40" i="58" s="1"/>
  <c r="AW41" i="57"/>
  <c r="AQ42" i="57" s="1"/>
  <c r="AY39" i="58"/>
  <c r="AC39" i="45" s="1"/>
  <c r="AI40" i="58"/>
  <c r="AC41" i="58" s="1"/>
  <c r="AI40" i="54"/>
  <c r="AC41" i="54" s="1"/>
  <c r="AK40" i="50"/>
  <c r="BD40" i="50" s="1"/>
  <c r="AK40" i="54"/>
  <c r="AI40" i="50"/>
  <c r="AC41" i="50" s="1"/>
  <c r="AJ41" i="50" s="1"/>
  <c r="AX40" i="58"/>
  <c r="AD41" i="58"/>
  <c r="AJ41" i="58"/>
  <c r="AK40" i="58"/>
  <c r="AX40" i="61"/>
  <c r="AO40" i="61"/>
  <c r="AJ41" i="61"/>
  <c r="BC39" i="61"/>
  <c r="BD39" i="61"/>
  <c r="AO42" i="60"/>
  <c r="AJ43" i="60"/>
  <c r="AD43" i="60"/>
  <c r="BC40" i="60"/>
  <c r="BD40" i="60"/>
  <c r="AX41" i="60"/>
  <c r="AI39" i="55"/>
  <c r="AC40" i="55" s="1"/>
  <c r="AS41" i="55"/>
  <c r="AT41" i="55" s="1"/>
  <c r="AU41" i="55" s="1"/>
  <c r="AV41" i="55" s="1"/>
  <c r="AK39" i="55"/>
  <c r="Z39" i="45" s="1"/>
  <c r="AR42" i="57"/>
  <c r="AX42" i="57"/>
  <c r="AE40" i="57"/>
  <c r="AF40" i="57" s="1"/>
  <c r="AG40" i="57" s="1"/>
  <c r="AH40" i="57" s="1"/>
  <c r="AS42" i="56"/>
  <c r="AT42" i="56" s="1"/>
  <c r="AU42" i="56" s="1"/>
  <c r="AV42" i="56" s="1"/>
  <c r="BD38" i="56"/>
  <c r="AO38" i="56"/>
  <c r="AJ39" i="56"/>
  <c r="AD39" i="56"/>
  <c r="AJ41" i="54"/>
  <c r="AD41" i="54"/>
  <c r="AY39" i="54"/>
  <c r="W39" i="45" s="1"/>
  <c r="AO40" i="54"/>
  <c r="AW39" i="54"/>
  <c r="AQ40" i="54" s="1"/>
  <c r="BC38" i="64"/>
  <c r="BD38" i="64"/>
  <c r="AE40" i="64"/>
  <c r="AF40" i="64" s="1"/>
  <c r="AG40" i="64" s="1"/>
  <c r="AH40" i="64" s="1"/>
  <c r="AX39" i="64"/>
  <c r="AR39" i="64"/>
  <c r="AK40" i="63"/>
  <c r="AI40" i="63"/>
  <c r="AC41" i="63" s="1"/>
  <c r="AX41" i="63"/>
  <c r="AR41" i="63"/>
  <c r="BC38" i="62"/>
  <c r="BD38" i="62"/>
  <c r="AW38" i="62"/>
  <c r="AQ39" i="62" s="1"/>
  <c r="AE40" i="62"/>
  <c r="AF40" i="62" s="1"/>
  <c r="AG40" i="62" s="1"/>
  <c r="AH40" i="62" s="1"/>
  <c r="AI40" i="62"/>
  <c r="AC41" i="62" s="1"/>
  <c r="AS41" i="50"/>
  <c r="AU41" i="50" s="1"/>
  <c r="AV41" i="50" s="1"/>
  <c r="AK40" i="52"/>
  <c r="AX41" i="52"/>
  <c r="AI40" i="52"/>
  <c r="AC41" i="52" s="1"/>
  <c r="AD40" i="51"/>
  <c r="AJ40" i="51"/>
  <c r="BD39" i="51"/>
  <c r="AO39" i="51"/>
  <c r="AX41" i="51"/>
  <c r="AR41" i="51"/>
  <c r="AY42" i="56" l="1"/>
  <c r="BC42" i="56" s="1"/>
  <c r="R38" i="44"/>
  <c r="U38" i="44"/>
  <c r="O39" i="44"/>
  <c r="AO40" i="50"/>
  <c r="AW41" i="50"/>
  <c r="AX42" i="50" s="1"/>
  <c r="S39" i="44"/>
  <c r="BC39" i="58"/>
  <c r="BD39" i="58"/>
  <c r="AW42" i="56"/>
  <c r="AQ43" i="56" s="1"/>
  <c r="AX43" i="56" s="1"/>
  <c r="AI40" i="57"/>
  <c r="AC41" i="57" s="1"/>
  <c r="AK40" i="64"/>
  <c r="AK40" i="57"/>
  <c r="Y40" i="45" s="1"/>
  <c r="AK40" i="62"/>
  <c r="AO40" i="62" s="1"/>
  <c r="AS40" i="58"/>
  <c r="AT40" i="58" s="1"/>
  <c r="AU40" i="58" s="1"/>
  <c r="AV40" i="58" s="1"/>
  <c r="AO40" i="58"/>
  <c r="AE41" i="58"/>
  <c r="AF41" i="58" s="1"/>
  <c r="AG41" i="58" s="1"/>
  <c r="AH41" i="58" s="1"/>
  <c r="AE41" i="61"/>
  <c r="AF41" i="61" s="1"/>
  <c r="AG41" i="61" s="1"/>
  <c r="AH41" i="61" s="1"/>
  <c r="AS40" i="61"/>
  <c r="AT40" i="61" s="1"/>
  <c r="AU40" i="61" s="1"/>
  <c r="AV40" i="61" s="1"/>
  <c r="AS41" i="60"/>
  <c r="AT41" i="60" s="1"/>
  <c r="AU41" i="60" s="1"/>
  <c r="AV41" i="60" s="1"/>
  <c r="AE43" i="60"/>
  <c r="AF43" i="60" s="1"/>
  <c r="AG43" i="60" s="1"/>
  <c r="AH43" i="60" s="1"/>
  <c r="AO39" i="55"/>
  <c r="BD39" i="55"/>
  <c r="AY41" i="55"/>
  <c r="BC41" i="55" s="1"/>
  <c r="AW41" i="55"/>
  <c r="AQ42" i="55" s="1"/>
  <c r="AD40" i="55"/>
  <c r="AJ40" i="55"/>
  <c r="BD40" i="57"/>
  <c r="AD41" i="57"/>
  <c r="AJ41" i="57"/>
  <c r="AS42" i="57"/>
  <c r="AT42" i="57" s="1"/>
  <c r="AU42" i="57" s="1"/>
  <c r="AV42" i="57" s="1"/>
  <c r="AE39" i="56"/>
  <c r="AF39" i="56" s="1"/>
  <c r="AG39" i="56" s="1"/>
  <c r="AH39" i="56" s="1"/>
  <c r="AI39" i="56"/>
  <c r="AC40" i="56" s="1"/>
  <c r="BC39" i="54"/>
  <c r="BD39" i="54"/>
  <c r="AR40" i="54"/>
  <c r="AX40" i="54"/>
  <c r="AE41" i="54"/>
  <c r="AF41" i="54" s="1"/>
  <c r="AG41" i="54" s="1"/>
  <c r="AH41" i="54" s="1"/>
  <c r="AO40" i="64"/>
  <c r="AI40" i="64"/>
  <c r="AC41" i="64" s="1"/>
  <c r="AS39" i="64"/>
  <c r="AT39" i="64" s="1"/>
  <c r="AU39" i="64" s="1"/>
  <c r="AV39" i="64" s="1"/>
  <c r="AS41" i="63"/>
  <c r="AT41" i="63" s="1"/>
  <c r="AU41" i="63" s="1"/>
  <c r="AV41" i="63" s="1"/>
  <c r="AD41" i="63"/>
  <c r="AJ41" i="63"/>
  <c r="BD40" i="63"/>
  <c r="AO40" i="63"/>
  <c r="AD41" i="62"/>
  <c r="AJ41" i="62"/>
  <c r="AX39" i="62"/>
  <c r="AR39" i="62"/>
  <c r="AY41" i="50"/>
  <c r="AS41" i="52"/>
  <c r="AU41" i="52" s="1"/>
  <c r="AV41" i="52" s="1"/>
  <c r="AJ41" i="52"/>
  <c r="AO40" i="52"/>
  <c r="BD40" i="52"/>
  <c r="AS41" i="51"/>
  <c r="AT41" i="51" s="1"/>
  <c r="AU41" i="51" s="1"/>
  <c r="AV41" i="51" s="1"/>
  <c r="AY41" i="51"/>
  <c r="BC41" i="51" s="1"/>
  <c r="AE40" i="51"/>
  <c r="AF40" i="51" s="1"/>
  <c r="AG40" i="51" s="1"/>
  <c r="AH40" i="51" s="1"/>
  <c r="AK41" i="54" l="1"/>
  <c r="AO40" i="57"/>
  <c r="AK41" i="58"/>
  <c r="AK39" i="56"/>
  <c r="AS42" i="50"/>
  <c r="AE41" i="50"/>
  <c r="AG41" i="50" s="1"/>
  <c r="AH41" i="50" s="1"/>
  <c r="AW42" i="57"/>
  <c r="AQ43" i="57" s="1"/>
  <c r="AY42" i="57"/>
  <c r="BC42" i="57" s="1"/>
  <c r="AW41" i="52"/>
  <c r="AW39" i="64"/>
  <c r="AQ40" i="64" s="1"/>
  <c r="AR40" i="64" s="1"/>
  <c r="AR43" i="56"/>
  <c r="AS43" i="56" s="1"/>
  <c r="AT43" i="56" s="1"/>
  <c r="AU43" i="56" s="1"/>
  <c r="AV43" i="56" s="1"/>
  <c r="AI41" i="54"/>
  <c r="AC42" i="54" s="1"/>
  <c r="AO41" i="58"/>
  <c r="AI41" i="58"/>
  <c r="AC42" i="58" s="1"/>
  <c r="AY40" i="58"/>
  <c r="AC40" i="45" s="1"/>
  <c r="AW40" i="58"/>
  <c r="AQ41" i="58" s="1"/>
  <c r="AY40" i="61"/>
  <c r="AW40" i="61"/>
  <c r="AI41" i="61"/>
  <c r="AC42" i="61" s="1"/>
  <c r="AK41" i="61"/>
  <c r="AI43" i="60"/>
  <c r="AC44" i="60" s="1"/>
  <c r="AW41" i="60"/>
  <c r="AQ42" i="60" s="1"/>
  <c r="AK43" i="60"/>
  <c r="AY41" i="60"/>
  <c r="AA41" i="45" s="1"/>
  <c r="AE40" i="55"/>
  <c r="AF40" i="55" s="1"/>
  <c r="AG40" i="55" s="1"/>
  <c r="AH40" i="55" s="1"/>
  <c r="AX42" i="55"/>
  <c r="AR42" i="55"/>
  <c r="AE41" i="57"/>
  <c r="AF41" i="57" s="1"/>
  <c r="AG41" i="57" s="1"/>
  <c r="AH41" i="57" s="1"/>
  <c r="AR43" i="57"/>
  <c r="AX43" i="57"/>
  <c r="AJ40" i="56"/>
  <c r="AD40" i="56"/>
  <c r="AO39" i="56"/>
  <c r="BD39" i="56"/>
  <c r="AO41" i="54"/>
  <c r="AS40" i="54"/>
  <c r="AT40" i="54" s="1"/>
  <c r="AU40" i="54" s="1"/>
  <c r="AV40" i="54" s="1"/>
  <c r="AD42" i="54"/>
  <c r="AJ42" i="54"/>
  <c r="AX40" i="64"/>
  <c r="AD41" i="64"/>
  <c r="AJ41" i="64"/>
  <c r="AY39" i="64"/>
  <c r="AE41" i="63"/>
  <c r="AF41" i="63" s="1"/>
  <c r="AG41" i="63" s="1"/>
  <c r="AH41" i="63" s="1"/>
  <c r="AW41" i="63"/>
  <c r="AQ42" i="63" s="1"/>
  <c r="AY41" i="63"/>
  <c r="BC41" i="63" s="1"/>
  <c r="AS39" i="62"/>
  <c r="AT39" i="62" s="1"/>
  <c r="AU39" i="62" s="1"/>
  <c r="AV39" i="62" s="1"/>
  <c r="AY39" i="62"/>
  <c r="AE41" i="62"/>
  <c r="AF41" i="62" s="1"/>
  <c r="AG41" i="62" s="1"/>
  <c r="AH41" i="62" s="1"/>
  <c r="BC41" i="50"/>
  <c r="AE41" i="52"/>
  <c r="AG41" i="52" s="1"/>
  <c r="AH41" i="52" s="1"/>
  <c r="AY41" i="52"/>
  <c r="BC41" i="52" s="1"/>
  <c r="AI40" i="51"/>
  <c r="AC41" i="51" s="1"/>
  <c r="AK40" i="51"/>
  <c r="AW41" i="51"/>
  <c r="AQ42" i="51" s="1"/>
  <c r="X39" i="45" l="1"/>
  <c r="N39" i="44"/>
  <c r="AW39" i="62"/>
  <c r="AQ40" i="62" s="1"/>
  <c r="AI41" i="57"/>
  <c r="AC42" i="57" s="1"/>
  <c r="AK41" i="50"/>
  <c r="AO41" i="50" s="1"/>
  <c r="AU42" i="50"/>
  <c r="AV42" i="50" s="1"/>
  <c r="AY42" i="50" s="1"/>
  <c r="BC42" i="50" s="1"/>
  <c r="AI41" i="50"/>
  <c r="AC42" i="50" s="1"/>
  <c r="AB40" i="45"/>
  <c r="AX42" i="52"/>
  <c r="AW40" i="54"/>
  <c r="AQ41" i="54" s="1"/>
  <c r="AY43" i="56"/>
  <c r="BC43" i="56" s="1"/>
  <c r="AY40" i="54"/>
  <c r="W40" i="45" s="1"/>
  <c r="AI41" i="52"/>
  <c r="AC42" i="52" s="1"/>
  <c r="AJ42" i="52" s="1"/>
  <c r="AK41" i="57"/>
  <c r="Y41" i="45" s="1"/>
  <c r="AK41" i="52"/>
  <c r="AO41" i="52" s="1"/>
  <c r="AK41" i="63"/>
  <c r="BD41" i="63" s="1"/>
  <c r="AI40" i="55"/>
  <c r="AC41" i="55" s="1"/>
  <c r="AD41" i="55" s="1"/>
  <c r="AI41" i="63"/>
  <c r="AC42" i="63" s="1"/>
  <c r="AD42" i="63" s="1"/>
  <c r="AK40" i="55"/>
  <c r="Z40" i="45" s="1"/>
  <c r="AK41" i="62"/>
  <c r="AO41" i="62" s="1"/>
  <c r="AI41" i="62"/>
  <c r="AC42" i="62" s="1"/>
  <c r="AJ42" i="62" s="1"/>
  <c r="AX41" i="58"/>
  <c r="AR41" i="58"/>
  <c r="AD42" i="58"/>
  <c r="AJ42" i="58"/>
  <c r="BC40" i="58"/>
  <c r="BD40" i="58"/>
  <c r="AO41" i="61"/>
  <c r="AJ42" i="61"/>
  <c r="AX41" i="61"/>
  <c r="BC40" i="61"/>
  <c r="BD40" i="61"/>
  <c r="BC41" i="60"/>
  <c r="BD41" i="60"/>
  <c r="AO43" i="60"/>
  <c r="AR42" i="60"/>
  <c r="AX42" i="60"/>
  <c r="AJ44" i="60"/>
  <c r="AD44" i="60"/>
  <c r="AS42" i="55"/>
  <c r="AT42" i="55" s="1"/>
  <c r="AU42" i="55" s="1"/>
  <c r="AV42" i="55" s="1"/>
  <c r="AW42" i="55"/>
  <c r="AQ43" i="55" s="1"/>
  <c r="AJ42" i="57"/>
  <c r="AD42" i="57"/>
  <c r="AS43" i="57"/>
  <c r="AT43" i="57" s="1"/>
  <c r="AU43" i="57" s="1"/>
  <c r="AV43" i="57" s="1"/>
  <c r="BD41" i="57"/>
  <c r="AO41" i="57"/>
  <c r="AE40" i="56"/>
  <c r="AF40" i="56" s="1"/>
  <c r="AG40" i="56" s="1"/>
  <c r="AH40" i="56" s="1"/>
  <c r="AW43" i="56"/>
  <c r="AQ44" i="56" s="1"/>
  <c r="AE42" i="54"/>
  <c r="AF42" i="54" s="1"/>
  <c r="AG42" i="54" s="1"/>
  <c r="AH42" i="54" s="1"/>
  <c r="AR41" i="54"/>
  <c r="AX41" i="54"/>
  <c r="BC39" i="64"/>
  <c r="BD39" i="64"/>
  <c r="AE41" i="64"/>
  <c r="AF41" i="64" s="1"/>
  <c r="AG41" i="64" s="1"/>
  <c r="AH41" i="64" s="1"/>
  <c r="AK41" i="64"/>
  <c r="AS40" i="64"/>
  <c r="AT40" i="64" s="1"/>
  <c r="AU40" i="64" s="1"/>
  <c r="AV40" i="64" s="1"/>
  <c r="AW40" i="64" s="1"/>
  <c r="AQ41" i="64" s="1"/>
  <c r="AX42" i="63"/>
  <c r="AR42" i="63"/>
  <c r="AD42" i="62"/>
  <c r="AR40" i="62"/>
  <c r="AX40" i="62"/>
  <c r="BC39" i="62"/>
  <c r="BD39" i="62"/>
  <c r="AS42" i="52"/>
  <c r="AU42" i="52" s="1"/>
  <c r="AV42" i="52" s="1"/>
  <c r="AR42" i="51"/>
  <c r="AX42" i="51"/>
  <c r="AO40" i="51"/>
  <c r="BD40" i="51"/>
  <c r="AJ41" i="51"/>
  <c r="AD41" i="51"/>
  <c r="AI41" i="64" l="1"/>
  <c r="AC42" i="64" s="1"/>
  <c r="AY42" i="55"/>
  <c r="BC42" i="55" s="1"/>
  <c r="R39" i="44"/>
  <c r="U39" i="44"/>
  <c r="O40" i="44"/>
  <c r="AW42" i="52"/>
  <c r="AQ43" i="52" s="1"/>
  <c r="AX43" i="52" s="1"/>
  <c r="BD41" i="50"/>
  <c r="AJ42" i="63"/>
  <c r="AO41" i="63"/>
  <c r="AW42" i="50"/>
  <c r="AJ42" i="50"/>
  <c r="S40" i="44"/>
  <c r="AE42" i="52"/>
  <c r="AG42" i="52" s="1"/>
  <c r="AH42" i="52" s="1"/>
  <c r="BD41" i="52"/>
  <c r="AY42" i="52"/>
  <c r="BC42" i="52" s="1"/>
  <c r="BC40" i="54"/>
  <c r="AY40" i="64"/>
  <c r="AW43" i="57"/>
  <c r="AQ44" i="57" s="1"/>
  <c r="AX44" i="57" s="1"/>
  <c r="BD40" i="54"/>
  <c r="AY43" i="57"/>
  <c r="BC43" i="57" s="1"/>
  <c r="AJ41" i="55"/>
  <c r="AO40" i="55"/>
  <c r="BD40" i="55"/>
  <c r="AK40" i="56"/>
  <c r="AE42" i="58"/>
  <c r="AF42" i="58" s="1"/>
  <c r="AG42" i="58" s="1"/>
  <c r="AH42" i="58" s="1"/>
  <c r="AI42" i="58"/>
  <c r="AC43" i="58" s="1"/>
  <c r="AS41" i="58"/>
  <c r="AT41" i="58" s="1"/>
  <c r="AU41" i="58" s="1"/>
  <c r="AV41" i="58" s="1"/>
  <c r="AS41" i="61"/>
  <c r="AT41" i="61" s="1"/>
  <c r="AU41" i="61" s="1"/>
  <c r="AV41" i="61" s="1"/>
  <c r="AE42" i="61"/>
  <c r="AF42" i="61" s="1"/>
  <c r="AG42" i="61" s="1"/>
  <c r="AH42" i="61" s="1"/>
  <c r="AE44" i="60"/>
  <c r="AF44" i="60" s="1"/>
  <c r="AG44" i="60" s="1"/>
  <c r="AH44" i="60" s="1"/>
  <c r="AS42" i="60"/>
  <c r="AT42" i="60" s="1"/>
  <c r="AU42" i="60" s="1"/>
  <c r="AV42" i="60" s="1"/>
  <c r="AX43" i="55"/>
  <c r="AR43" i="55"/>
  <c r="AE41" i="55"/>
  <c r="AF41" i="55" s="1"/>
  <c r="AG41" i="55" s="1"/>
  <c r="AH41" i="55" s="1"/>
  <c r="AE42" i="57"/>
  <c r="AF42" i="57" s="1"/>
  <c r="AG42" i="57" s="1"/>
  <c r="AH42" i="57" s="1"/>
  <c r="AK42" i="57"/>
  <c r="Y42" i="45" s="1"/>
  <c r="AI42" i="57"/>
  <c r="AC43" i="57" s="1"/>
  <c r="AR44" i="56"/>
  <c r="AX44" i="56"/>
  <c r="AI40" i="56"/>
  <c r="AC41" i="56" s="1"/>
  <c r="AK42" i="54"/>
  <c r="AS41" i="54"/>
  <c r="AT41" i="54" s="1"/>
  <c r="AU41" i="54" s="1"/>
  <c r="AV41" i="54" s="1"/>
  <c r="AI42" i="54"/>
  <c r="AC43" i="54" s="1"/>
  <c r="AR41" i="64"/>
  <c r="AX41" i="64"/>
  <c r="AD42" i="64"/>
  <c r="AJ42" i="64"/>
  <c r="BC40" i="64"/>
  <c r="BD40" i="64"/>
  <c r="AO41" i="64"/>
  <c r="AE42" i="63"/>
  <c r="AF42" i="63" s="1"/>
  <c r="AG42" i="63" s="1"/>
  <c r="AH42" i="63" s="1"/>
  <c r="AS42" i="63"/>
  <c r="AT42" i="63" s="1"/>
  <c r="AU42" i="63" s="1"/>
  <c r="AV42" i="63" s="1"/>
  <c r="AS40" i="62"/>
  <c r="AT40" i="62" s="1"/>
  <c r="AU40" i="62" s="1"/>
  <c r="AV40" i="62" s="1"/>
  <c r="AE42" i="62"/>
  <c r="AF42" i="62" s="1"/>
  <c r="AG42" i="62" s="1"/>
  <c r="AH42" i="62" s="1"/>
  <c r="AE41" i="51"/>
  <c r="AF41" i="51" s="1"/>
  <c r="AG41" i="51" s="1"/>
  <c r="AH41" i="51" s="1"/>
  <c r="AS42" i="51"/>
  <c r="AT42" i="51" s="1"/>
  <c r="AU42" i="51" s="1"/>
  <c r="AV42" i="51" s="1"/>
  <c r="AI42" i="62" l="1"/>
  <c r="AC43" i="62" s="1"/>
  <c r="AW41" i="58"/>
  <c r="AQ42" i="58" s="1"/>
  <c r="X40" i="45"/>
  <c r="N40" i="44"/>
  <c r="AR43" i="52"/>
  <c r="AS43" i="52" s="1"/>
  <c r="AT43" i="52" s="1"/>
  <c r="AU43" i="52" s="1"/>
  <c r="AV43" i="52" s="1"/>
  <c r="AK42" i="52"/>
  <c r="BD42" i="52" s="1"/>
  <c r="AY42" i="63"/>
  <c r="BC42" i="63" s="1"/>
  <c r="AY40" i="62"/>
  <c r="BD40" i="62" s="1"/>
  <c r="AX43" i="50"/>
  <c r="AE42" i="50"/>
  <c r="AR44" i="57"/>
  <c r="AY41" i="58"/>
  <c r="AC41" i="45" s="1"/>
  <c r="AY41" i="54"/>
  <c r="W41" i="45" s="1"/>
  <c r="AW41" i="54"/>
  <c r="AQ42" i="54" s="1"/>
  <c r="AR42" i="54" s="1"/>
  <c r="AK42" i="62"/>
  <c r="AO42" i="62" s="1"/>
  <c r="AO40" i="56"/>
  <c r="AK42" i="63"/>
  <c r="BD40" i="56"/>
  <c r="AW40" i="62"/>
  <c r="AQ41" i="62" s="1"/>
  <c r="AJ43" i="58"/>
  <c r="AD43" i="58"/>
  <c r="BC41" i="58"/>
  <c r="AX42" i="58"/>
  <c r="AR42" i="58"/>
  <c r="AK42" i="58"/>
  <c r="AK42" i="61"/>
  <c r="AI42" i="61"/>
  <c r="AC43" i="61" s="1"/>
  <c r="AY41" i="61"/>
  <c r="AW41" i="61"/>
  <c r="AY42" i="60"/>
  <c r="AA42" i="45" s="1"/>
  <c r="AW42" i="60"/>
  <c r="AQ43" i="60" s="1"/>
  <c r="AK44" i="60"/>
  <c r="AI44" i="60"/>
  <c r="AC45" i="60" s="1"/>
  <c r="AI41" i="55"/>
  <c r="AC42" i="55" s="1"/>
  <c r="AK41" i="55"/>
  <c r="Z41" i="45" s="1"/>
  <c r="AS43" i="55"/>
  <c r="AT43" i="55" s="1"/>
  <c r="AU43" i="55" s="1"/>
  <c r="AV43" i="55" s="1"/>
  <c r="AD43" i="57"/>
  <c r="AJ43" i="57"/>
  <c r="BD42" i="57"/>
  <c r="AO42" i="57"/>
  <c r="AS44" i="57"/>
  <c r="AT44" i="57" s="1"/>
  <c r="AU44" i="57" s="1"/>
  <c r="AV44" i="57" s="1"/>
  <c r="AJ41" i="56"/>
  <c r="AD41" i="56"/>
  <c r="AS44" i="56"/>
  <c r="AT44" i="56" s="1"/>
  <c r="AU44" i="56" s="1"/>
  <c r="AV44" i="56" s="1"/>
  <c r="AO42" i="54"/>
  <c r="AJ43" i="54"/>
  <c r="AD43" i="54"/>
  <c r="AX42" i="54"/>
  <c r="BC41" i="54"/>
  <c r="BD41" i="54"/>
  <c r="AE42" i="64"/>
  <c r="AF42" i="64" s="1"/>
  <c r="AG42" i="64" s="1"/>
  <c r="AH42" i="64" s="1"/>
  <c r="AK42" i="64"/>
  <c r="AS41" i="64"/>
  <c r="AT41" i="64" s="1"/>
  <c r="AU41" i="64" s="1"/>
  <c r="AV41" i="64" s="1"/>
  <c r="AW41" i="64"/>
  <c r="AQ42" i="64" s="1"/>
  <c r="BD42" i="63"/>
  <c r="AO42" i="63"/>
  <c r="AW42" i="63"/>
  <c r="AQ43" i="63" s="1"/>
  <c r="AI42" i="63"/>
  <c r="AC43" i="63" s="1"/>
  <c r="AX41" i="62"/>
  <c r="AR41" i="62"/>
  <c r="AD43" i="62"/>
  <c r="AJ43" i="62"/>
  <c r="AS43" i="50"/>
  <c r="AU43" i="50" s="1"/>
  <c r="AV43" i="50" s="1"/>
  <c r="AI42" i="52"/>
  <c r="AC43" i="52" s="1"/>
  <c r="AY42" i="51"/>
  <c r="BC42" i="51" s="1"/>
  <c r="AW42" i="51"/>
  <c r="AQ43" i="51" s="1"/>
  <c r="AK41" i="51"/>
  <c r="AI41" i="51"/>
  <c r="AC42" i="51" s="1"/>
  <c r="R40" i="44" l="1"/>
  <c r="U40" i="44"/>
  <c r="BD41" i="58"/>
  <c r="AO42" i="52"/>
  <c r="BC40" i="62"/>
  <c r="AG42" i="50"/>
  <c r="AH42" i="50" s="1"/>
  <c r="AI42" i="50" s="1"/>
  <c r="AC43" i="50" s="1"/>
  <c r="AB41" i="45"/>
  <c r="O41" i="44"/>
  <c r="AY43" i="50"/>
  <c r="BC43" i="50" s="1"/>
  <c r="AW44" i="57"/>
  <c r="AQ45" i="57" s="1"/>
  <c r="AO42" i="58"/>
  <c r="AS42" i="58"/>
  <c r="AT42" i="58" s="1"/>
  <c r="AU42" i="58" s="1"/>
  <c r="AV42" i="58" s="1"/>
  <c r="AE43" i="58"/>
  <c r="AF43" i="58" s="1"/>
  <c r="AG43" i="58" s="1"/>
  <c r="AH43" i="58" s="1"/>
  <c r="AX42" i="61"/>
  <c r="BC41" i="61"/>
  <c r="BD41" i="61"/>
  <c r="AJ43" i="61"/>
  <c r="AO42" i="61"/>
  <c r="AJ45" i="60"/>
  <c r="AD45" i="60"/>
  <c r="AO44" i="60"/>
  <c r="AX43" i="60"/>
  <c r="AR43" i="60"/>
  <c r="BC42" i="60"/>
  <c r="BD42" i="60"/>
  <c r="AW43" i="55"/>
  <c r="AQ44" i="55" s="1"/>
  <c r="AY43" i="55"/>
  <c r="BC43" i="55" s="1"/>
  <c r="AO41" i="55"/>
  <c r="BD41" i="55"/>
  <c r="AD42" i="55"/>
  <c r="AJ42" i="55"/>
  <c r="AY44" i="57"/>
  <c r="BC44" i="57" s="1"/>
  <c r="AR45" i="57"/>
  <c r="AX45" i="57"/>
  <c r="AE43" i="57"/>
  <c r="AF43" i="57" s="1"/>
  <c r="AG43" i="57" s="1"/>
  <c r="AH43" i="57" s="1"/>
  <c r="AK43" i="57"/>
  <c r="Y43" i="45" s="1"/>
  <c r="AI43" i="57"/>
  <c r="AC44" i="57" s="1"/>
  <c r="AY44" i="56"/>
  <c r="BC44" i="56" s="1"/>
  <c r="AW44" i="56"/>
  <c r="AQ45" i="56" s="1"/>
  <c r="AE41" i="56"/>
  <c r="AF41" i="56" s="1"/>
  <c r="AG41" i="56" s="1"/>
  <c r="AH41" i="56" s="1"/>
  <c r="AS42" i="54"/>
  <c r="AT42" i="54" s="1"/>
  <c r="AU42" i="54" s="1"/>
  <c r="AV42" i="54" s="1"/>
  <c r="AE43" i="54"/>
  <c r="AF43" i="54" s="1"/>
  <c r="AG43" i="54" s="1"/>
  <c r="AH43" i="54" s="1"/>
  <c r="AK43" i="54" s="1"/>
  <c r="AO42" i="64"/>
  <c r="AR42" i="64"/>
  <c r="AX42" i="64"/>
  <c r="AY41" i="64"/>
  <c r="AI42" i="64"/>
  <c r="AC43" i="64" s="1"/>
  <c r="AX43" i="63"/>
  <c r="AR43" i="63"/>
  <c r="AD43" i="63"/>
  <c r="AJ43" i="63"/>
  <c r="AS41" i="62"/>
  <c r="AT41" i="62" s="1"/>
  <c r="AU41" i="62" s="1"/>
  <c r="AV41" i="62" s="1"/>
  <c r="AE43" i="62"/>
  <c r="AF43" i="62" s="1"/>
  <c r="AG43" i="62" s="1"/>
  <c r="AH43" i="62" s="1"/>
  <c r="AW43" i="50"/>
  <c r="AW43" i="52"/>
  <c r="AQ44" i="52" s="1"/>
  <c r="AY43" i="52"/>
  <c r="BC43" i="52" s="1"/>
  <c r="AD43" i="52"/>
  <c r="AJ43" i="52"/>
  <c r="BD41" i="51"/>
  <c r="AO41" i="51"/>
  <c r="AD42" i="51"/>
  <c r="AJ42" i="51"/>
  <c r="AX43" i="51"/>
  <c r="AR43" i="51"/>
  <c r="AI43" i="54" l="1"/>
  <c r="AC44" i="54" s="1"/>
  <c r="AJ43" i="50"/>
  <c r="AK42" i="50"/>
  <c r="S41" i="44"/>
  <c r="AW41" i="62"/>
  <c r="AQ42" i="62" s="1"/>
  <c r="AX42" i="62" s="1"/>
  <c r="AY41" i="62"/>
  <c r="BD41" i="62" s="1"/>
  <c r="AI43" i="62"/>
  <c r="AC44" i="62" s="1"/>
  <c r="AJ44" i="62" s="1"/>
  <c r="AK43" i="58"/>
  <c r="AI43" i="58"/>
  <c r="AC44" i="58" s="1"/>
  <c r="AY42" i="58"/>
  <c r="AC42" i="45" s="1"/>
  <c r="AW42" i="58"/>
  <c r="AQ43" i="58" s="1"/>
  <c r="AE43" i="61"/>
  <c r="AF43" i="61" s="1"/>
  <c r="AG43" i="61" s="1"/>
  <c r="AH43" i="61" s="1"/>
  <c r="AS42" i="61"/>
  <c r="AT42" i="61" s="1"/>
  <c r="AU42" i="61" s="1"/>
  <c r="AV42" i="61" s="1"/>
  <c r="AS43" i="60"/>
  <c r="AT43" i="60" s="1"/>
  <c r="AU43" i="60" s="1"/>
  <c r="AV43" i="60" s="1"/>
  <c r="AE45" i="60"/>
  <c r="AF45" i="60" s="1"/>
  <c r="AG45" i="60" s="1"/>
  <c r="AH45" i="60" s="1"/>
  <c r="AE42" i="55"/>
  <c r="AF42" i="55" s="1"/>
  <c r="AG42" i="55" s="1"/>
  <c r="AH42" i="55" s="1"/>
  <c r="AK42" i="55"/>
  <c r="Z42" i="45" s="1"/>
  <c r="AX44" i="55"/>
  <c r="AR44" i="55"/>
  <c r="AJ44" i="57"/>
  <c r="AD44" i="57"/>
  <c r="BD43" i="57"/>
  <c r="AO43" i="57"/>
  <c r="AS45" i="57"/>
  <c r="AT45" i="57" s="1"/>
  <c r="AU45" i="57" s="1"/>
  <c r="AV45" i="57" s="1"/>
  <c r="AW45" i="57"/>
  <c r="AQ46" i="57" s="1"/>
  <c r="AI41" i="56"/>
  <c r="AC42" i="56" s="1"/>
  <c r="AK41" i="56"/>
  <c r="AX45" i="56"/>
  <c r="AR45" i="56"/>
  <c r="AO43" i="54"/>
  <c r="AD44" i="54"/>
  <c r="AJ44" i="54"/>
  <c r="AW42" i="54"/>
  <c r="AQ43" i="54" s="1"/>
  <c r="AY42" i="54"/>
  <c r="W42" i="45" s="1"/>
  <c r="BC41" i="64"/>
  <c r="BD41" i="64"/>
  <c r="AS42" i="64"/>
  <c r="AT42" i="64" s="1"/>
  <c r="AU42" i="64" s="1"/>
  <c r="AV42" i="64" s="1"/>
  <c r="AW42" i="64"/>
  <c r="AQ43" i="64" s="1"/>
  <c r="AD43" i="64"/>
  <c r="AJ43" i="64"/>
  <c r="AE43" i="63"/>
  <c r="AF43" i="63" s="1"/>
  <c r="AG43" i="63" s="1"/>
  <c r="AH43" i="63" s="1"/>
  <c r="AI43" i="63" s="1"/>
  <c r="AC44" i="63" s="1"/>
  <c r="AK43" i="63"/>
  <c r="AS43" i="63"/>
  <c r="AT43" i="63" s="1"/>
  <c r="AU43" i="63" s="1"/>
  <c r="AV43" i="63" s="1"/>
  <c r="AW43" i="63"/>
  <c r="AQ44" i="63" s="1"/>
  <c r="AK43" i="62"/>
  <c r="AX44" i="50"/>
  <c r="AE43" i="52"/>
  <c r="AF43" i="52" s="1"/>
  <c r="AG43" i="52" s="1"/>
  <c r="AH43" i="52" s="1"/>
  <c r="AR44" i="52"/>
  <c r="AX44" i="52"/>
  <c r="AE42" i="51"/>
  <c r="AF42" i="51" s="1"/>
  <c r="AG42" i="51" s="1"/>
  <c r="AH42" i="51" s="1"/>
  <c r="AS43" i="51"/>
  <c r="AT43" i="51" s="1"/>
  <c r="AU43" i="51" s="1"/>
  <c r="AV43" i="51" s="1"/>
  <c r="AW43" i="51" s="1"/>
  <c r="AQ44" i="51" s="1"/>
  <c r="X41" i="45" l="1"/>
  <c r="N41" i="44"/>
  <c r="AK43" i="52"/>
  <c r="BD43" i="52" s="1"/>
  <c r="AY43" i="51"/>
  <c r="BC43" i="51" s="1"/>
  <c r="AR42" i="62"/>
  <c r="AS42" i="62" s="1"/>
  <c r="AT42" i="62" s="1"/>
  <c r="AU42" i="62" s="1"/>
  <c r="AV42" i="62" s="1"/>
  <c r="BC41" i="62"/>
  <c r="AD44" i="62"/>
  <c r="AE44" i="62" s="1"/>
  <c r="AF44" i="62" s="1"/>
  <c r="AG44" i="62" s="1"/>
  <c r="AH44" i="62" s="1"/>
  <c r="BD42" i="50"/>
  <c r="AO42" i="50"/>
  <c r="AE43" i="50"/>
  <c r="AG43" i="50" s="1"/>
  <c r="AH43" i="50" s="1"/>
  <c r="AI43" i="52"/>
  <c r="AC44" i="52" s="1"/>
  <c r="AJ44" i="52" s="1"/>
  <c r="AY42" i="61"/>
  <c r="AY42" i="64"/>
  <c r="AI42" i="51"/>
  <c r="AC43" i="51" s="1"/>
  <c r="AD43" i="51" s="1"/>
  <c r="AI42" i="55"/>
  <c r="AC43" i="55" s="1"/>
  <c r="AD43" i="55" s="1"/>
  <c r="AK42" i="51"/>
  <c r="AO42" i="51" s="1"/>
  <c r="BC42" i="58"/>
  <c r="BD42" i="58"/>
  <c r="AX43" i="58"/>
  <c r="AR43" i="58"/>
  <c r="AD44" i="58"/>
  <c r="AJ44" i="58"/>
  <c r="AO43" i="58"/>
  <c r="AW42" i="61"/>
  <c r="AK43" i="61"/>
  <c r="AI43" i="61"/>
  <c r="AC44" i="61" s="1"/>
  <c r="AK45" i="60"/>
  <c r="AI45" i="60"/>
  <c r="AC46" i="60" s="1"/>
  <c r="AY43" i="60"/>
  <c r="AA43" i="45" s="1"/>
  <c r="AW43" i="60"/>
  <c r="AQ44" i="60" s="1"/>
  <c r="BD42" i="55"/>
  <c r="AO42" i="55"/>
  <c r="AJ43" i="55"/>
  <c r="AS44" i="55"/>
  <c r="AT44" i="55" s="1"/>
  <c r="AU44" i="55" s="1"/>
  <c r="AV44" i="55" s="1"/>
  <c r="AY45" i="57"/>
  <c r="BC45" i="57" s="1"/>
  <c r="AE44" i="57"/>
  <c r="AF44" i="57" s="1"/>
  <c r="AG44" i="57" s="1"/>
  <c r="AH44" i="57" s="1"/>
  <c r="AI44" i="57"/>
  <c r="AC45" i="57" s="1"/>
  <c r="AK44" i="57"/>
  <c r="Y44" i="45" s="1"/>
  <c r="AX46" i="57"/>
  <c r="AR46" i="57"/>
  <c r="AS45" i="56"/>
  <c r="AT45" i="56" s="1"/>
  <c r="AU45" i="56" s="1"/>
  <c r="AV45" i="56" s="1"/>
  <c r="AO41" i="56"/>
  <c r="BD41" i="56"/>
  <c r="AD42" i="56"/>
  <c r="AJ42" i="56"/>
  <c r="BC42" i="54"/>
  <c r="BD42" i="54"/>
  <c r="AE44" i="54"/>
  <c r="AF44" i="54" s="1"/>
  <c r="AG44" i="54" s="1"/>
  <c r="AH44" i="54" s="1"/>
  <c r="AK44" i="54" s="1"/>
  <c r="AR43" i="54"/>
  <c r="AX43" i="54"/>
  <c r="BC42" i="64"/>
  <c r="BD42" i="64"/>
  <c r="AE43" i="64"/>
  <c r="AF43" i="64" s="1"/>
  <c r="AG43" i="64" s="1"/>
  <c r="AH43" i="64" s="1"/>
  <c r="AR43" i="64"/>
  <c r="AX43" i="64"/>
  <c r="AR44" i="63"/>
  <c r="AX44" i="63"/>
  <c r="AJ44" i="63"/>
  <c r="AD44" i="63"/>
  <c r="AY43" i="63"/>
  <c r="BC43" i="63" s="1"/>
  <c r="AO43" i="63"/>
  <c r="AO43" i="62"/>
  <c r="AS44" i="50"/>
  <c r="AT44" i="50" s="1"/>
  <c r="AU44" i="50" s="1"/>
  <c r="AV44" i="50" s="1"/>
  <c r="AS44" i="52"/>
  <c r="AT44" i="52" s="1"/>
  <c r="AU44" i="52" s="1"/>
  <c r="AV44" i="52" s="1"/>
  <c r="AJ43" i="51"/>
  <c r="AR44" i="51"/>
  <c r="AX44" i="51"/>
  <c r="AY45" i="56" l="1"/>
  <c r="BC45" i="56" s="1"/>
  <c r="AW44" i="55"/>
  <c r="AQ45" i="55" s="1"/>
  <c r="R41" i="44"/>
  <c r="U41" i="44"/>
  <c r="AI44" i="54"/>
  <c r="AC45" i="54" s="1"/>
  <c r="AW45" i="56"/>
  <c r="AQ46" i="56" s="1"/>
  <c r="AO43" i="52"/>
  <c r="AD44" i="52"/>
  <c r="AE44" i="52" s="1"/>
  <c r="AF44" i="52" s="1"/>
  <c r="AG44" i="52" s="1"/>
  <c r="AH44" i="52" s="1"/>
  <c r="AI43" i="50"/>
  <c r="AC44" i="50" s="1"/>
  <c r="AJ44" i="50" s="1"/>
  <c r="BD42" i="51"/>
  <c r="AK43" i="50"/>
  <c r="BD43" i="50" s="1"/>
  <c r="AW42" i="62"/>
  <c r="AQ43" i="62" s="1"/>
  <c r="AX43" i="62" s="1"/>
  <c r="AB42" i="45"/>
  <c r="O42" i="44"/>
  <c r="BC42" i="61"/>
  <c r="BD42" i="61"/>
  <c r="AY44" i="55"/>
  <c r="BC44" i="55" s="1"/>
  <c r="AW44" i="50"/>
  <c r="AQ45" i="50" s="1"/>
  <c r="AX45" i="50" s="1"/>
  <c r="BD43" i="63"/>
  <c r="AY44" i="50"/>
  <c r="BC44" i="50" s="1"/>
  <c r="AI43" i="64"/>
  <c r="AC44" i="64" s="1"/>
  <c r="AK43" i="64"/>
  <c r="AE44" i="58"/>
  <c r="AF44" i="58" s="1"/>
  <c r="AG44" i="58" s="1"/>
  <c r="AH44" i="58" s="1"/>
  <c r="AI44" i="58"/>
  <c r="AC45" i="58" s="1"/>
  <c r="AS43" i="58"/>
  <c r="AT43" i="58" s="1"/>
  <c r="AU43" i="58" s="1"/>
  <c r="AV43" i="58" s="1"/>
  <c r="AY43" i="58"/>
  <c r="AC43" i="45" s="1"/>
  <c r="AJ44" i="61"/>
  <c r="AO43" i="61"/>
  <c r="AX43" i="61"/>
  <c r="BC43" i="60"/>
  <c r="BD43" i="60"/>
  <c r="AR44" i="60"/>
  <c r="AX44" i="60"/>
  <c r="AJ46" i="60"/>
  <c r="AD46" i="60"/>
  <c r="AO45" i="60"/>
  <c r="AX45" i="55"/>
  <c r="AR45" i="55"/>
  <c r="AE43" i="55"/>
  <c r="AF43" i="55" s="1"/>
  <c r="AG43" i="55" s="1"/>
  <c r="AH43" i="55" s="1"/>
  <c r="AD45" i="57"/>
  <c r="AJ45" i="57"/>
  <c r="BD44" i="57"/>
  <c r="AO44" i="57"/>
  <c r="AS46" i="57"/>
  <c r="AT46" i="57" s="1"/>
  <c r="AU46" i="57" s="1"/>
  <c r="AV46" i="57" s="1"/>
  <c r="AW46" i="57"/>
  <c r="AQ47" i="57" s="1"/>
  <c r="AR46" i="56"/>
  <c r="AX46" i="56"/>
  <c r="AE42" i="56"/>
  <c r="AF42" i="56" s="1"/>
  <c r="AG42" i="56" s="1"/>
  <c r="AH42" i="56" s="1"/>
  <c r="AS43" i="54"/>
  <c r="AT43" i="54" s="1"/>
  <c r="AU43" i="54" s="1"/>
  <c r="AV43" i="54" s="1"/>
  <c r="AJ45" i="54"/>
  <c r="AD45" i="54"/>
  <c r="AO44" i="54"/>
  <c r="AD44" i="64"/>
  <c r="AJ44" i="64"/>
  <c r="AS43" i="64"/>
  <c r="AT43" i="64" s="1"/>
  <c r="AU43" i="64" s="1"/>
  <c r="AV43" i="64" s="1"/>
  <c r="AO43" i="64"/>
  <c r="AE44" i="63"/>
  <c r="AF44" i="63" s="1"/>
  <c r="AG44" i="63" s="1"/>
  <c r="AH44" i="63" s="1"/>
  <c r="AS44" i="63"/>
  <c r="AT44" i="63" s="1"/>
  <c r="AU44" i="63" s="1"/>
  <c r="AV44" i="63" s="1"/>
  <c r="AI44" i="62"/>
  <c r="AC45" i="62" s="1"/>
  <c r="AY42" i="62"/>
  <c r="AK44" i="62"/>
  <c r="AY44" i="52"/>
  <c r="BC44" i="52" s="1"/>
  <c r="AW44" i="52"/>
  <c r="AQ45" i="52" s="1"/>
  <c r="AS44" i="51"/>
  <c r="AT44" i="51" s="1"/>
  <c r="AU44" i="51" s="1"/>
  <c r="AV44" i="51" s="1"/>
  <c r="AW44" i="51"/>
  <c r="AQ45" i="51" s="1"/>
  <c r="AE43" i="51"/>
  <c r="AF43" i="51" s="1"/>
  <c r="AG43" i="51" s="1"/>
  <c r="AH43" i="51" s="1"/>
  <c r="AW43" i="58" l="1"/>
  <c r="AQ44" i="58" s="1"/>
  <c r="AE44" i="50"/>
  <c r="AF44" i="50" s="1"/>
  <c r="AG44" i="50" s="1"/>
  <c r="AH44" i="50" s="1"/>
  <c r="AK44" i="50" s="1"/>
  <c r="AY44" i="63"/>
  <c r="BC44" i="63" s="1"/>
  <c r="AO43" i="50"/>
  <c r="AR43" i="62"/>
  <c r="AS43" i="62" s="1"/>
  <c r="AT43" i="62" s="1"/>
  <c r="AU43" i="62" s="1"/>
  <c r="AV43" i="62" s="1"/>
  <c r="AR45" i="50"/>
  <c r="AS45" i="50" s="1"/>
  <c r="AT45" i="50" s="1"/>
  <c r="AU45" i="50" s="1"/>
  <c r="AV45" i="50" s="1"/>
  <c r="S42" i="44"/>
  <c r="AW43" i="64"/>
  <c r="AQ44" i="64" s="1"/>
  <c r="AW43" i="54"/>
  <c r="AQ44" i="54" s="1"/>
  <c r="AY43" i="54"/>
  <c r="W43" i="45" s="1"/>
  <c r="AK42" i="56"/>
  <c r="AI42" i="56"/>
  <c r="AC43" i="56" s="1"/>
  <c r="BC43" i="58"/>
  <c r="BD43" i="58"/>
  <c r="AD45" i="58"/>
  <c r="AJ45" i="58"/>
  <c r="AX44" i="58"/>
  <c r="AR44" i="58"/>
  <c r="AK44" i="58"/>
  <c r="AS43" i="61"/>
  <c r="AT43" i="61" s="1"/>
  <c r="AU43" i="61" s="1"/>
  <c r="AV43" i="61" s="1"/>
  <c r="AE44" i="61"/>
  <c r="AF44" i="61" s="1"/>
  <c r="AG44" i="61" s="1"/>
  <c r="AH44" i="61" s="1"/>
  <c r="AE46" i="60"/>
  <c r="AF46" i="60" s="1"/>
  <c r="AG46" i="60" s="1"/>
  <c r="AH46" i="60" s="1"/>
  <c r="AS44" i="60"/>
  <c r="AT44" i="60" s="1"/>
  <c r="AU44" i="60" s="1"/>
  <c r="AV44" i="60" s="1"/>
  <c r="AI43" i="55"/>
  <c r="AC44" i="55" s="1"/>
  <c r="AK43" i="55"/>
  <c r="Z43" i="45" s="1"/>
  <c r="AS45" i="55"/>
  <c r="AT45" i="55" s="1"/>
  <c r="AU45" i="55" s="1"/>
  <c r="AV45" i="55" s="1"/>
  <c r="AR47" i="57"/>
  <c r="AX47" i="57"/>
  <c r="AY46" i="57"/>
  <c r="BC46" i="57" s="1"/>
  <c r="AE45" i="57"/>
  <c r="AF45" i="57" s="1"/>
  <c r="AG45" i="57" s="1"/>
  <c r="AH45" i="57" s="1"/>
  <c r="AJ43" i="56"/>
  <c r="AD43" i="56"/>
  <c r="BD42" i="56"/>
  <c r="AO42" i="56"/>
  <c r="AS46" i="56"/>
  <c r="AT46" i="56" s="1"/>
  <c r="AU46" i="56" s="1"/>
  <c r="AV46" i="56" s="1"/>
  <c r="AY46" i="56"/>
  <c r="BC46" i="56" s="1"/>
  <c r="AR44" i="54"/>
  <c r="AX44" i="54"/>
  <c r="AE45" i="54"/>
  <c r="AF45" i="54" s="1"/>
  <c r="AG45" i="54" s="1"/>
  <c r="AH45" i="54" s="1"/>
  <c r="BC43" i="54"/>
  <c r="BD43" i="54"/>
  <c r="AY43" i="64"/>
  <c r="AR44" i="64"/>
  <c r="AX44" i="64"/>
  <c r="AE44" i="64"/>
  <c r="AF44" i="64" s="1"/>
  <c r="AG44" i="64" s="1"/>
  <c r="AH44" i="64" s="1"/>
  <c r="AK44" i="63"/>
  <c r="AW44" i="63"/>
  <c r="AQ45" i="63" s="1"/>
  <c r="AI44" i="63"/>
  <c r="AC45" i="63" s="1"/>
  <c r="BC42" i="62"/>
  <c r="BD42" i="62"/>
  <c r="AO44" i="62"/>
  <c r="AD45" i="62"/>
  <c r="AJ45" i="62"/>
  <c r="AK44" i="52"/>
  <c r="AX45" i="52"/>
  <c r="AR45" i="52"/>
  <c r="AI44" i="52"/>
  <c r="AC45" i="52" s="1"/>
  <c r="AX45" i="51"/>
  <c r="AR45" i="51"/>
  <c r="AK43" i="51"/>
  <c r="AI43" i="51"/>
  <c r="AC44" i="51" s="1"/>
  <c r="AY44" i="51"/>
  <c r="BC44" i="51" s="1"/>
  <c r="AK44" i="64" l="1"/>
  <c r="AI45" i="57"/>
  <c r="AC46" i="57" s="1"/>
  <c r="X42" i="45"/>
  <c r="N42" i="44"/>
  <c r="AO44" i="50"/>
  <c r="BD44" i="50"/>
  <c r="AI44" i="50"/>
  <c r="AC45" i="50" s="1"/>
  <c r="AY43" i="61"/>
  <c r="BC43" i="61" s="1"/>
  <c r="AY44" i="60"/>
  <c r="AA44" i="45" s="1"/>
  <c r="AS44" i="58"/>
  <c r="AT44" i="58" s="1"/>
  <c r="AU44" i="58" s="1"/>
  <c r="AV44" i="58" s="1"/>
  <c r="AE45" i="58"/>
  <c r="AF45" i="58" s="1"/>
  <c r="AG45" i="58" s="1"/>
  <c r="AH45" i="58" s="1"/>
  <c r="AO44" i="58"/>
  <c r="AI44" i="61"/>
  <c r="AC45" i="61" s="1"/>
  <c r="AK44" i="61"/>
  <c r="AW43" i="61"/>
  <c r="AW44" i="60"/>
  <c r="AQ45" i="60" s="1"/>
  <c r="AK46" i="60"/>
  <c r="AI46" i="60"/>
  <c r="AC47" i="60" s="1"/>
  <c r="AY45" i="55"/>
  <c r="BC45" i="55" s="1"/>
  <c r="AW45" i="55"/>
  <c r="AQ46" i="55" s="1"/>
  <c r="AO43" i="55"/>
  <c r="BD43" i="55"/>
  <c r="AD44" i="55"/>
  <c r="AJ44" i="55"/>
  <c r="AJ46" i="57"/>
  <c r="AD46" i="57"/>
  <c r="AK45" i="57"/>
  <c r="Y45" i="45" s="1"/>
  <c r="AS47" i="57"/>
  <c r="AT47" i="57" s="1"/>
  <c r="AU47" i="57" s="1"/>
  <c r="AV47" i="57" s="1"/>
  <c r="AW46" i="56"/>
  <c r="AQ47" i="56" s="1"/>
  <c r="AE43" i="56"/>
  <c r="AF43" i="56" s="1"/>
  <c r="AG43" i="56" s="1"/>
  <c r="AH43" i="56" s="1"/>
  <c r="AS44" i="54"/>
  <c r="AT44" i="54" s="1"/>
  <c r="AU44" i="54" s="1"/>
  <c r="AV44" i="54" s="1"/>
  <c r="AK45" i="54"/>
  <c r="AI45" i="54"/>
  <c r="AC46" i="54" s="1"/>
  <c r="AS44" i="64"/>
  <c r="AT44" i="64" s="1"/>
  <c r="AU44" i="64" s="1"/>
  <c r="AV44" i="64" s="1"/>
  <c r="AO44" i="64"/>
  <c r="AI44" i="64"/>
  <c r="AC45" i="64" s="1"/>
  <c r="BC43" i="64"/>
  <c r="BD43" i="64"/>
  <c r="AD45" i="63"/>
  <c r="AJ45" i="63"/>
  <c r="AX45" i="63"/>
  <c r="AR45" i="63"/>
  <c r="BD44" i="63"/>
  <c r="AO44" i="63"/>
  <c r="AE45" i="62"/>
  <c r="AF45" i="62" s="1"/>
  <c r="AG45" i="62" s="1"/>
  <c r="AH45" i="62" s="1"/>
  <c r="AY43" i="62"/>
  <c r="AW43" i="62"/>
  <c r="AQ44" i="62" s="1"/>
  <c r="AW45" i="50"/>
  <c r="AQ46" i="50" s="1"/>
  <c r="AY45" i="50"/>
  <c r="BC45" i="50" s="1"/>
  <c r="AD45" i="52"/>
  <c r="AJ45" i="52"/>
  <c r="AS45" i="52"/>
  <c r="AT45" i="52" s="1"/>
  <c r="AU45" i="52" s="1"/>
  <c r="AV45" i="52" s="1"/>
  <c r="BD44" i="52"/>
  <c r="AO44" i="52"/>
  <c r="BD43" i="51"/>
  <c r="AO43" i="51"/>
  <c r="AS45" i="51"/>
  <c r="AT45" i="51" s="1"/>
  <c r="AU45" i="51" s="1"/>
  <c r="AV45" i="51" s="1"/>
  <c r="AY45" i="51"/>
  <c r="BC45" i="51" s="1"/>
  <c r="AD44" i="51"/>
  <c r="AJ44" i="51"/>
  <c r="AK43" i="56" l="1"/>
  <c r="AK45" i="58"/>
  <c r="R42" i="44"/>
  <c r="U42" i="44"/>
  <c r="AW45" i="51"/>
  <c r="AQ46" i="51" s="1"/>
  <c r="AI43" i="56"/>
  <c r="AC44" i="56" s="1"/>
  <c r="O43" i="44"/>
  <c r="AB43" i="45"/>
  <c r="BD43" i="61"/>
  <c r="BC44" i="60"/>
  <c r="BD44" i="60"/>
  <c r="AD45" i="50"/>
  <c r="AJ45" i="50"/>
  <c r="AW45" i="52"/>
  <c r="AQ46" i="52" s="1"/>
  <c r="AX46" i="52" s="1"/>
  <c r="AW44" i="64"/>
  <c r="AQ45" i="64" s="1"/>
  <c r="AY44" i="58"/>
  <c r="AC44" i="45" s="1"/>
  <c r="AO45" i="58"/>
  <c r="AI45" i="58"/>
  <c r="AC46" i="58" s="1"/>
  <c r="AW44" i="58"/>
  <c r="AQ45" i="58" s="1"/>
  <c r="AO44" i="61"/>
  <c r="AJ45" i="61"/>
  <c r="AD45" i="61"/>
  <c r="AX44" i="61"/>
  <c r="AJ47" i="60"/>
  <c r="AD47" i="60"/>
  <c r="AO46" i="60"/>
  <c r="AX45" i="60"/>
  <c r="AR45" i="60"/>
  <c r="AE44" i="55"/>
  <c r="AF44" i="55" s="1"/>
  <c r="AG44" i="55" s="1"/>
  <c r="AH44" i="55" s="1"/>
  <c r="AR46" i="55"/>
  <c r="AX46" i="55"/>
  <c r="AW47" i="57"/>
  <c r="AQ48" i="57" s="1"/>
  <c r="BD45" i="57"/>
  <c r="AO45" i="57"/>
  <c r="AY47" i="57"/>
  <c r="BC47" i="57" s="1"/>
  <c r="AE46" i="57"/>
  <c r="AF46" i="57" s="1"/>
  <c r="AG46" i="57" s="1"/>
  <c r="AH46" i="57" s="1"/>
  <c r="AI46" i="57" s="1"/>
  <c r="AC47" i="57" s="1"/>
  <c r="AJ44" i="56"/>
  <c r="AD44" i="56"/>
  <c r="AO43" i="56"/>
  <c r="BD43" i="56"/>
  <c r="AX47" i="56"/>
  <c r="AR47" i="56"/>
  <c r="AO45" i="54"/>
  <c r="AW44" i="54"/>
  <c r="AQ45" i="54" s="1"/>
  <c r="AJ46" i="54"/>
  <c r="AD46" i="54"/>
  <c r="AY44" i="54"/>
  <c r="W44" i="45" s="1"/>
  <c r="AR45" i="64"/>
  <c r="AX45" i="64"/>
  <c r="AD45" i="64"/>
  <c r="AJ45" i="64"/>
  <c r="AY44" i="64"/>
  <c r="AS45" i="63"/>
  <c r="AT45" i="63" s="1"/>
  <c r="AU45" i="63" s="1"/>
  <c r="AV45" i="63" s="1"/>
  <c r="AE45" i="63"/>
  <c r="AF45" i="63" s="1"/>
  <c r="AG45" i="63" s="1"/>
  <c r="AH45" i="63" s="1"/>
  <c r="BC43" i="62"/>
  <c r="BD43" i="62"/>
  <c r="AK45" i="62"/>
  <c r="AX44" i="62"/>
  <c r="AR44" i="62"/>
  <c r="AI45" i="62"/>
  <c r="AC46" i="62" s="1"/>
  <c r="AR46" i="50"/>
  <c r="AX46" i="50"/>
  <c r="AY45" i="52"/>
  <c r="BC45" i="52" s="1"/>
  <c r="AE45" i="52"/>
  <c r="AF45" i="52" s="1"/>
  <c r="AG45" i="52" s="1"/>
  <c r="AH45" i="52" s="1"/>
  <c r="AE44" i="51"/>
  <c r="AF44" i="51" s="1"/>
  <c r="AG44" i="51" s="1"/>
  <c r="AH44" i="51" s="1"/>
  <c r="AR46" i="51"/>
  <c r="AX46" i="51"/>
  <c r="X43" i="45" l="1"/>
  <c r="N43" i="44"/>
  <c r="R43" i="44" s="1"/>
  <c r="S43" i="44"/>
  <c r="AE45" i="50"/>
  <c r="AF45" i="50" s="1"/>
  <c r="AG45" i="50" s="1"/>
  <c r="AH45" i="50" s="1"/>
  <c r="AK45" i="52"/>
  <c r="AI45" i="52"/>
  <c r="AC46" i="52" s="1"/>
  <c r="AD46" i="52" s="1"/>
  <c r="AR46" i="52"/>
  <c r="AS46" i="52" s="1"/>
  <c r="AT46" i="52" s="1"/>
  <c r="AU46" i="52" s="1"/>
  <c r="AV46" i="52" s="1"/>
  <c r="AK45" i="63"/>
  <c r="AI45" i="63"/>
  <c r="AC46" i="63" s="1"/>
  <c r="AJ46" i="63" s="1"/>
  <c r="AK44" i="51"/>
  <c r="BD44" i="51" s="1"/>
  <c r="AI44" i="55"/>
  <c r="AC45" i="55" s="1"/>
  <c r="AD45" i="55" s="1"/>
  <c r="AI44" i="51"/>
  <c r="AC45" i="51" s="1"/>
  <c r="AJ45" i="51" s="1"/>
  <c r="AK44" i="55"/>
  <c r="Z44" i="45" s="1"/>
  <c r="AD46" i="58"/>
  <c r="AJ46" i="58"/>
  <c r="AR45" i="58"/>
  <c r="AX45" i="58"/>
  <c r="BC44" i="58"/>
  <c r="BD44" i="58"/>
  <c r="AS44" i="61"/>
  <c r="AT44" i="61" s="1"/>
  <c r="AU44" i="61" s="1"/>
  <c r="AV44" i="61" s="1"/>
  <c r="AE45" i="61"/>
  <c r="AF45" i="61" s="1"/>
  <c r="AG45" i="61" s="1"/>
  <c r="AH45" i="61" s="1"/>
  <c r="AS45" i="60"/>
  <c r="AT45" i="60" s="1"/>
  <c r="AU45" i="60" s="1"/>
  <c r="AV45" i="60" s="1"/>
  <c r="AE47" i="60"/>
  <c r="AF47" i="60" s="1"/>
  <c r="AG47" i="60" s="1"/>
  <c r="AH47" i="60" s="1"/>
  <c r="AS46" i="55"/>
  <c r="AT46" i="55" s="1"/>
  <c r="AU46" i="55" s="1"/>
  <c r="AV46" i="55" s="1"/>
  <c r="AW46" i="55"/>
  <c r="AQ47" i="55" s="1"/>
  <c r="AY46" i="55"/>
  <c r="BC46" i="55" s="1"/>
  <c r="AJ47" i="57"/>
  <c r="AD47" i="57"/>
  <c r="AK46" i="57"/>
  <c r="Y46" i="45" s="1"/>
  <c r="AX48" i="57"/>
  <c r="AR48" i="57"/>
  <c r="AS47" i="56"/>
  <c r="AT47" i="56" s="1"/>
  <c r="AU47" i="56" s="1"/>
  <c r="AV47" i="56" s="1"/>
  <c r="AE44" i="56"/>
  <c r="AF44" i="56" s="1"/>
  <c r="AG44" i="56" s="1"/>
  <c r="AH44" i="56" s="1"/>
  <c r="BC44" i="54"/>
  <c r="BD44" i="54"/>
  <c r="AE46" i="54"/>
  <c r="AF46" i="54" s="1"/>
  <c r="AG46" i="54" s="1"/>
  <c r="AH46" i="54" s="1"/>
  <c r="AX45" i="54"/>
  <c r="AR45" i="54"/>
  <c r="AE45" i="64"/>
  <c r="AF45" i="64" s="1"/>
  <c r="AG45" i="64" s="1"/>
  <c r="AH45" i="64" s="1"/>
  <c r="BC44" i="64"/>
  <c r="BD44" i="64"/>
  <c r="AS45" i="64"/>
  <c r="AT45" i="64" s="1"/>
  <c r="AU45" i="64" s="1"/>
  <c r="AV45" i="64" s="1"/>
  <c r="AW45" i="64"/>
  <c r="AQ46" i="64" s="1"/>
  <c r="AW45" i="63"/>
  <c r="AQ46" i="63" s="1"/>
  <c r="AO45" i="63"/>
  <c r="AY45" i="63"/>
  <c r="BC45" i="63" s="1"/>
  <c r="AS44" i="62"/>
  <c r="AT44" i="62" s="1"/>
  <c r="AU44" i="62" s="1"/>
  <c r="AV44" i="62" s="1"/>
  <c r="AO45" i="62"/>
  <c r="AJ46" i="62"/>
  <c r="AD46" i="62"/>
  <c r="AS46" i="50"/>
  <c r="AT46" i="50" s="1"/>
  <c r="AU46" i="50" s="1"/>
  <c r="AV46" i="50" s="1"/>
  <c r="AO45" i="52"/>
  <c r="BD45" i="52"/>
  <c r="AS46" i="51"/>
  <c r="AT46" i="51" s="1"/>
  <c r="AU46" i="51" s="1"/>
  <c r="AV46" i="51" s="1"/>
  <c r="AI45" i="64" l="1"/>
  <c r="AC46" i="64" s="1"/>
  <c r="AK45" i="64"/>
  <c r="U43" i="44"/>
  <c r="AJ46" i="52"/>
  <c r="AD46" i="63"/>
  <c r="AW46" i="51"/>
  <c r="AQ47" i="51" s="1"/>
  <c r="AO44" i="51"/>
  <c r="AI45" i="50"/>
  <c r="AC46" i="50" s="1"/>
  <c r="AD46" i="50" s="1"/>
  <c r="AE46" i="50" s="1"/>
  <c r="AF46" i="50" s="1"/>
  <c r="AG46" i="50" s="1"/>
  <c r="AH46" i="50" s="1"/>
  <c r="AK45" i="50"/>
  <c r="AO45" i="50" s="1"/>
  <c r="AY44" i="61"/>
  <c r="BC44" i="61" s="1"/>
  <c r="AY46" i="50"/>
  <c r="BC46" i="50" s="1"/>
  <c r="AD45" i="51"/>
  <c r="AJ45" i="55"/>
  <c r="BD44" i="55"/>
  <c r="AI46" i="54"/>
  <c r="AC47" i="54" s="1"/>
  <c r="AD47" i="54" s="1"/>
  <c r="AO44" i="55"/>
  <c r="AS45" i="58"/>
  <c r="AT45" i="58" s="1"/>
  <c r="AU45" i="58" s="1"/>
  <c r="AV45" i="58" s="1"/>
  <c r="AE46" i="58"/>
  <c r="AF46" i="58" s="1"/>
  <c r="AG46" i="58" s="1"/>
  <c r="AH46" i="58" s="1"/>
  <c r="AK45" i="61"/>
  <c r="AI45" i="61"/>
  <c r="AC46" i="61" s="1"/>
  <c r="AW44" i="61"/>
  <c r="AQ45" i="61" s="1"/>
  <c r="AK47" i="60"/>
  <c r="AY45" i="60"/>
  <c r="AA45" i="45" s="1"/>
  <c r="AI47" i="60"/>
  <c r="AC48" i="60" s="1"/>
  <c r="AW45" i="60"/>
  <c r="AQ46" i="60" s="1"/>
  <c r="AE45" i="55"/>
  <c r="AF45" i="55" s="1"/>
  <c r="AG45" i="55" s="1"/>
  <c r="AH45" i="55" s="1"/>
  <c r="AR47" i="55"/>
  <c r="AX47" i="55"/>
  <c r="AO46" i="57"/>
  <c r="BD46" i="57"/>
  <c r="AS48" i="57"/>
  <c r="AT48" i="57" s="1"/>
  <c r="AU48" i="57" s="1"/>
  <c r="AV48" i="57" s="1"/>
  <c r="AE47" i="57"/>
  <c r="AF47" i="57" s="1"/>
  <c r="AG47" i="57" s="1"/>
  <c r="AH47" i="57" s="1"/>
  <c r="AI44" i="56"/>
  <c r="AC45" i="56" s="1"/>
  <c r="AK44" i="56"/>
  <c r="AW47" i="56"/>
  <c r="AQ48" i="56" s="1"/>
  <c r="AY47" i="56"/>
  <c r="BC47" i="56" s="1"/>
  <c r="AS45" i="54"/>
  <c r="AT45" i="54" s="1"/>
  <c r="AU45" i="54" s="1"/>
  <c r="AV45" i="54" s="1"/>
  <c r="AJ47" i="54"/>
  <c r="AK46" i="54"/>
  <c r="AX46" i="64"/>
  <c r="AR46" i="64"/>
  <c r="AY45" i="64"/>
  <c r="BC45" i="64" s="1"/>
  <c r="AD46" i="64"/>
  <c r="AJ46" i="64"/>
  <c r="AO45" i="64"/>
  <c r="AX46" i="63"/>
  <c r="AR46" i="63"/>
  <c r="BD45" i="63"/>
  <c r="AE46" i="63"/>
  <c r="AF46" i="63" s="1"/>
  <c r="AG46" i="63" s="1"/>
  <c r="AH46" i="63" s="1"/>
  <c r="AW44" i="62"/>
  <c r="AQ45" i="62" s="1"/>
  <c r="AE46" i="62"/>
  <c r="AF46" i="62" s="1"/>
  <c r="AG46" i="62" s="1"/>
  <c r="AH46" i="62" s="1"/>
  <c r="AY44" i="62"/>
  <c r="AW46" i="50"/>
  <c r="AE46" i="52"/>
  <c r="AF46" i="52" s="1"/>
  <c r="AG46" i="52" s="1"/>
  <c r="AH46" i="52" s="1"/>
  <c r="AY46" i="52"/>
  <c r="BC46" i="52" s="1"/>
  <c r="AW46" i="52"/>
  <c r="AQ47" i="52" s="1"/>
  <c r="AX47" i="51"/>
  <c r="AR47" i="51"/>
  <c r="AE45" i="51"/>
  <c r="AF45" i="51" s="1"/>
  <c r="AG45" i="51" s="1"/>
  <c r="AH45" i="51" s="1"/>
  <c r="AY46" i="51"/>
  <c r="BC46" i="51" s="1"/>
  <c r="X44" i="45" l="1"/>
  <c r="N44" i="44"/>
  <c r="R44" i="44" s="1"/>
  <c r="AK46" i="63"/>
  <c r="BD45" i="64"/>
  <c r="BD45" i="50"/>
  <c r="AJ46" i="50"/>
  <c r="AI46" i="50"/>
  <c r="AJ47" i="50" s="1"/>
  <c r="AK46" i="50"/>
  <c r="AO46" i="50" s="1"/>
  <c r="BD44" i="61"/>
  <c r="AB44" i="45"/>
  <c r="O44" i="44"/>
  <c r="AW45" i="54"/>
  <c r="AQ46" i="54" s="1"/>
  <c r="AR46" i="54" s="1"/>
  <c r="AW45" i="58"/>
  <c r="AQ46" i="58" s="1"/>
  <c r="AR46" i="58" s="1"/>
  <c r="AY45" i="58"/>
  <c r="AC45" i="45" s="1"/>
  <c r="AI46" i="58"/>
  <c r="AC47" i="58" s="1"/>
  <c r="AD47" i="58" s="1"/>
  <c r="AK46" i="62"/>
  <c r="AO46" i="62" s="1"/>
  <c r="AX46" i="58"/>
  <c r="AK46" i="58"/>
  <c r="AD46" i="61"/>
  <c r="AJ46" i="61"/>
  <c r="AR45" i="61"/>
  <c r="AX45" i="61"/>
  <c r="AO45" i="61"/>
  <c r="AR46" i="60"/>
  <c r="AX46" i="60"/>
  <c r="AD48" i="60"/>
  <c r="AJ48" i="60"/>
  <c r="BC45" i="60"/>
  <c r="BD45" i="60"/>
  <c r="AO47" i="60"/>
  <c r="AS47" i="55"/>
  <c r="AT47" i="55" s="1"/>
  <c r="AU47" i="55" s="1"/>
  <c r="AV47" i="55" s="1"/>
  <c r="AI45" i="55"/>
  <c r="AC46" i="55" s="1"/>
  <c r="AK45" i="55"/>
  <c r="Z45" i="45" s="1"/>
  <c r="AI47" i="57"/>
  <c r="AC48" i="57" s="1"/>
  <c r="AK47" i="57"/>
  <c r="Y47" i="45" s="1"/>
  <c r="AY48" i="57"/>
  <c r="BC48" i="57" s="1"/>
  <c r="AW48" i="57"/>
  <c r="AQ49" i="57" s="1"/>
  <c r="AR48" i="56"/>
  <c r="AX48" i="56"/>
  <c r="BD44" i="56"/>
  <c r="AO44" i="56"/>
  <c r="AJ45" i="56"/>
  <c r="AD45" i="56"/>
  <c r="AX46" i="54"/>
  <c r="AO46" i="54"/>
  <c r="AE47" i="54"/>
  <c r="AF47" i="54" s="1"/>
  <c r="AG47" i="54" s="1"/>
  <c r="AH47" i="54" s="1"/>
  <c r="AI47" i="54"/>
  <c r="AC48" i="54" s="1"/>
  <c r="AY45" i="54"/>
  <c r="W45" i="45" s="1"/>
  <c r="AS46" i="64"/>
  <c r="AT46" i="64" s="1"/>
  <c r="AU46" i="64" s="1"/>
  <c r="AV46" i="64" s="1"/>
  <c r="AE46" i="64"/>
  <c r="AF46" i="64" s="1"/>
  <c r="AG46" i="64" s="1"/>
  <c r="AH46" i="64" s="1"/>
  <c r="AO46" i="63"/>
  <c r="AI46" i="63"/>
  <c r="AC47" i="63" s="1"/>
  <c r="AS46" i="63"/>
  <c r="AT46" i="63" s="1"/>
  <c r="AU46" i="63" s="1"/>
  <c r="AV46" i="63" s="1"/>
  <c r="BC44" i="62"/>
  <c r="BD44" i="62"/>
  <c r="AI46" i="62"/>
  <c r="AC47" i="62" s="1"/>
  <c r="AX45" i="62"/>
  <c r="AR45" i="62"/>
  <c r="AX47" i="50"/>
  <c r="AK46" i="52"/>
  <c r="AX47" i="52"/>
  <c r="AR47" i="52"/>
  <c r="AI46" i="52"/>
  <c r="AC47" i="52" s="1"/>
  <c r="AK45" i="51"/>
  <c r="AI45" i="51"/>
  <c r="AC46" i="51" s="1"/>
  <c r="AS47" i="51"/>
  <c r="AT47" i="51" s="1"/>
  <c r="AU47" i="51" s="1"/>
  <c r="AV47" i="51" s="1"/>
  <c r="AJ47" i="58" l="1"/>
  <c r="BD46" i="50"/>
  <c r="U44" i="44"/>
  <c r="S44" i="44"/>
  <c r="AW47" i="55"/>
  <c r="AQ48" i="55" s="1"/>
  <c r="AY46" i="63"/>
  <c r="BC46" i="63" s="1"/>
  <c r="AY47" i="55"/>
  <c r="BC47" i="55" s="1"/>
  <c r="AW47" i="51"/>
  <c r="AQ48" i="51" s="1"/>
  <c r="AR48" i="51" s="1"/>
  <c r="BD45" i="58"/>
  <c r="AY47" i="51"/>
  <c r="BC47" i="51" s="1"/>
  <c r="BC45" i="58"/>
  <c r="AO46" i="58"/>
  <c r="AS46" i="58"/>
  <c r="AT46" i="58" s="1"/>
  <c r="AU46" i="58" s="1"/>
  <c r="AV46" i="58" s="1"/>
  <c r="AE47" i="58"/>
  <c r="AF47" i="58" s="1"/>
  <c r="AG47" i="58" s="1"/>
  <c r="AH47" i="58" s="1"/>
  <c r="AS45" i="61"/>
  <c r="AT45" i="61" s="1"/>
  <c r="AU45" i="61" s="1"/>
  <c r="AV45" i="61" s="1"/>
  <c r="AE46" i="61"/>
  <c r="AF46" i="61" s="1"/>
  <c r="AG46" i="61" s="1"/>
  <c r="AH46" i="61" s="1"/>
  <c r="AE48" i="60"/>
  <c r="AF48" i="60" s="1"/>
  <c r="AG48" i="60" s="1"/>
  <c r="AH48" i="60" s="1"/>
  <c r="AK48" i="60" s="1"/>
  <c r="AS46" i="60"/>
  <c r="AT46" i="60" s="1"/>
  <c r="AU46" i="60" s="1"/>
  <c r="AV46" i="60" s="1"/>
  <c r="AO45" i="55"/>
  <c r="BD45" i="55"/>
  <c r="AD46" i="55"/>
  <c r="AJ46" i="55"/>
  <c r="AR48" i="55"/>
  <c r="AX48" i="55"/>
  <c r="AR49" i="57"/>
  <c r="AX49" i="57"/>
  <c r="AO47" i="57"/>
  <c r="BD47" i="57"/>
  <c r="AJ48" i="57"/>
  <c r="AD48" i="57"/>
  <c r="AE45" i="56"/>
  <c r="AF45" i="56" s="1"/>
  <c r="AG45" i="56" s="1"/>
  <c r="AH45" i="56" s="1"/>
  <c r="AK45" i="56" s="1"/>
  <c r="AS48" i="56"/>
  <c r="AT48" i="56" s="1"/>
  <c r="AU48" i="56" s="1"/>
  <c r="AV48" i="56" s="1"/>
  <c r="BC45" i="54"/>
  <c r="BD45" i="54"/>
  <c r="AS46" i="54"/>
  <c r="AT46" i="54" s="1"/>
  <c r="AU46" i="54" s="1"/>
  <c r="AV46" i="54" s="1"/>
  <c r="AJ48" i="54"/>
  <c r="AD48" i="54"/>
  <c r="AK47" i="54"/>
  <c r="AI46" i="64"/>
  <c r="AC47" i="64" s="1"/>
  <c r="AW46" i="64"/>
  <c r="AQ47" i="64" s="1"/>
  <c r="AK46" i="64"/>
  <c r="AY46" i="64"/>
  <c r="BC46" i="64" s="1"/>
  <c r="AD47" i="63"/>
  <c r="AJ47" i="63"/>
  <c r="AW46" i="63"/>
  <c r="AQ47" i="63" s="1"/>
  <c r="BD46" i="63"/>
  <c r="AD47" i="62"/>
  <c r="AJ47" i="62"/>
  <c r="AS45" i="62"/>
  <c r="AT45" i="62" s="1"/>
  <c r="AU45" i="62" s="1"/>
  <c r="AV45" i="62" s="1"/>
  <c r="AS47" i="50"/>
  <c r="AU47" i="50" s="1"/>
  <c r="AV47" i="50" s="1"/>
  <c r="AS47" i="52"/>
  <c r="AT47" i="52" s="1"/>
  <c r="AU47" i="52" s="1"/>
  <c r="AV47" i="52" s="1"/>
  <c r="AD47" i="52"/>
  <c r="AJ47" i="52"/>
  <c r="BD46" i="52"/>
  <c r="AO46" i="52"/>
  <c r="AD46" i="51"/>
  <c r="AJ46" i="51"/>
  <c r="BD45" i="51"/>
  <c r="AO45" i="51"/>
  <c r="X45" i="45" l="1"/>
  <c r="N45" i="44"/>
  <c r="R45" i="44" s="1"/>
  <c r="AW46" i="54"/>
  <c r="AQ47" i="54" s="1"/>
  <c r="AY46" i="54"/>
  <c r="W46" i="45" s="1"/>
  <c r="AY48" i="56"/>
  <c r="BC48" i="56" s="1"/>
  <c r="AX48" i="51"/>
  <c r="AI48" i="60"/>
  <c r="AC49" i="60" s="1"/>
  <c r="AD49" i="60" s="1"/>
  <c r="AE47" i="50"/>
  <c r="AG47" i="50" s="1"/>
  <c r="AH47" i="50" s="1"/>
  <c r="AY45" i="61"/>
  <c r="BD45" i="61" s="1"/>
  <c r="AY47" i="50"/>
  <c r="BC47" i="50" s="1"/>
  <c r="AW45" i="61"/>
  <c r="AQ46" i="61" s="1"/>
  <c r="AX46" i="61" s="1"/>
  <c r="AW48" i="56"/>
  <c r="AQ49" i="56" s="1"/>
  <c r="AI46" i="61"/>
  <c r="AC47" i="61" s="1"/>
  <c r="AJ47" i="61" s="1"/>
  <c r="AI45" i="56"/>
  <c r="AC46" i="56" s="1"/>
  <c r="AK46" i="61"/>
  <c r="AK47" i="58"/>
  <c r="AY46" i="58"/>
  <c r="AC46" i="45" s="1"/>
  <c r="AW46" i="58"/>
  <c r="AQ47" i="58" s="1"/>
  <c r="AI47" i="58"/>
  <c r="AC48" i="58" s="1"/>
  <c r="AO48" i="60"/>
  <c r="AW46" i="60"/>
  <c r="AQ47" i="60" s="1"/>
  <c r="AJ49" i="60"/>
  <c r="AY46" i="60"/>
  <c r="AA46" i="45" s="1"/>
  <c r="AE46" i="55"/>
  <c r="AF46" i="55" s="1"/>
  <c r="AG46" i="55" s="1"/>
  <c r="AH46" i="55" s="1"/>
  <c r="AS48" i="55"/>
  <c r="AT48" i="55" s="1"/>
  <c r="AU48" i="55" s="1"/>
  <c r="AV48" i="55" s="1"/>
  <c r="AE48" i="57"/>
  <c r="AF48" i="57" s="1"/>
  <c r="AG48" i="57" s="1"/>
  <c r="AH48" i="57" s="1"/>
  <c r="AS49" i="57"/>
  <c r="AT49" i="57" s="1"/>
  <c r="AU49" i="57" s="1"/>
  <c r="AV49" i="57" s="1"/>
  <c r="AX49" i="56"/>
  <c r="AR49" i="56"/>
  <c r="AO45" i="56"/>
  <c r="BD45" i="56"/>
  <c r="AD46" i="56"/>
  <c r="AJ46" i="56"/>
  <c r="AE48" i="54"/>
  <c r="AF48" i="54" s="1"/>
  <c r="AG48" i="54" s="1"/>
  <c r="AH48" i="54" s="1"/>
  <c r="AR47" i="54"/>
  <c r="AX47" i="54"/>
  <c r="AO47" i="54"/>
  <c r="BC46" i="54"/>
  <c r="BD46" i="54"/>
  <c r="AO46" i="64"/>
  <c r="BD46" i="64"/>
  <c r="AX47" i="64"/>
  <c r="AR47" i="64"/>
  <c r="AJ47" i="64"/>
  <c r="AD47" i="64"/>
  <c r="AX47" i="63"/>
  <c r="AR47" i="63"/>
  <c r="AE47" i="63"/>
  <c r="AF47" i="63" s="1"/>
  <c r="AG47" i="63" s="1"/>
  <c r="AH47" i="63" s="1"/>
  <c r="AY45" i="62"/>
  <c r="AW45" i="62"/>
  <c r="AQ46" i="62" s="1"/>
  <c r="AE47" i="62"/>
  <c r="AF47" i="62" s="1"/>
  <c r="AG47" i="62" s="1"/>
  <c r="AH47" i="62" s="1"/>
  <c r="AW47" i="50"/>
  <c r="AE47" i="52"/>
  <c r="AF47" i="52" s="1"/>
  <c r="AG47" i="52" s="1"/>
  <c r="AH47" i="52" s="1"/>
  <c r="AI47" i="52" s="1"/>
  <c r="AC48" i="52" s="1"/>
  <c r="AW47" i="52"/>
  <c r="AQ48" i="52" s="1"/>
  <c r="AY47" i="52"/>
  <c r="BC47" i="52" s="1"/>
  <c r="AE46" i="51"/>
  <c r="AF46" i="51" s="1"/>
  <c r="AG46" i="51" s="1"/>
  <c r="AH46" i="51" s="1"/>
  <c r="AK46" i="51"/>
  <c r="AS48" i="51"/>
  <c r="AT48" i="51" s="1"/>
  <c r="AU48" i="51" s="1"/>
  <c r="AV48" i="51" s="1"/>
  <c r="T368" i="45"/>
  <c r="BC45" i="61" l="1"/>
  <c r="AK47" i="52"/>
  <c r="AO47" i="52" s="1"/>
  <c r="AK47" i="50"/>
  <c r="AO47" i="50" s="1"/>
  <c r="AI47" i="50"/>
  <c r="AC48" i="50" s="1"/>
  <c r="AE48" i="50" s="1"/>
  <c r="AG48" i="50" s="1"/>
  <c r="AH48" i="50" s="1"/>
  <c r="AR46" i="61"/>
  <c r="AS46" i="61" s="1"/>
  <c r="AT46" i="61" s="1"/>
  <c r="AU46" i="61" s="1"/>
  <c r="AV46" i="61" s="1"/>
  <c r="AB45" i="45"/>
  <c r="O45" i="44"/>
  <c r="AO46" i="61"/>
  <c r="AE47" i="61"/>
  <c r="AF47" i="61" s="1"/>
  <c r="AG47" i="61" s="1"/>
  <c r="AH47" i="61" s="1"/>
  <c r="AW48" i="55"/>
  <c r="AQ49" i="55" s="1"/>
  <c r="AW48" i="51"/>
  <c r="AQ49" i="51" s="1"/>
  <c r="AR49" i="51" s="1"/>
  <c r="AY48" i="55"/>
  <c r="BC48" i="55" s="1"/>
  <c r="AI46" i="51"/>
  <c r="AC47" i="51" s="1"/>
  <c r="AK47" i="63"/>
  <c r="AO47" i="63" s="1"/>
  <c r="AI47" i="63"/>
  <c r="AC48" i="63" s="1"/>
  <c r="AK46" i="55"/>
  <c r="Z46" i="45" s="1"/>
  <c r="AD48" i="58"/>
  <c r="AJ48" i="58"/>
  <c r="AX47" i="58"/>
  <c r="AR47" i="58"/>
  <c r="BC46" i="58"/>
  <c r="BD46" i="58"/>
  <c r="AO47" i="58"/>
  <c r="BC46" i="60"/>
  <c r="BD46" i="60"/>
  <c r="AR47" i="60"/>
  <c r="AX47" i="60"/>
  <c r="AE49" i="60"/>
  <c r="AF49" i="60" s="1"/>
  <c r="AG49" i="60" s="1"/>
  <c r="AH49" i="60" s="1"/>
  <c r="AI49" i="60"/>
  <c r="AC50" i="60" s="1"/>
  <c r="AR49" i="55"/>
  <c r="AX49" i="55"/>
  <c r="AI46" i="55"/>
  <c r="AC47" i="55" s="1"/>
  <c r="AY49" i="57"/>
  <c r="BC49" i="57" s="1"/>
  <c r="AW49" i="57"/>
  <c r="AQ50" i="57" s="1"/>
  <c r="AI48" i="57"/>
  <c r="AC49" i="57" s="1"/>
  <c r="AK48" i="57"/>
  <c r="Y48" i="45" s="1"/>
  <c r="AE46" i="56"/>
  <c r="AF46" i="56" s="1"/>
  <c r="AG46" i="56" s="1"/>
  <c r="AH46" i="56" s="1"/>
  <c r="AS49" i="56"/>
  <c r="AT49" i="56" s="1"/>
  <c r="AU49" i="56" s="1"/>
  <c r="AV49" i="56" s="1"/>
  <c r="AY49" i="56"/>
  <c r="BC49" i="56" s="1"/>
  <c r="AW49" i="56"/>
  <c r="AQ50" i="56" s="1"/>
  <c r="AS47" i="54"/>
  <c r="AT47" i="54" s="1"/>
  <c r="AU47" i="54" s="1"/>
  <c r="AV47" i="54" s="1"/>
  <c r="AK48" i="54"/>
  <c r="AI48" i="54"/>
  <c r="AC49" i="54" s="1"/>
  <c r="AS47" i="64"/>
  <c r="AT47" i="64" s="1"/>
  <c r="AU47" i="64" s="1"/>
  <c r="AV47" i="64" s="1"/>
  <c r="AE47" i="64"/>
  <c r="AF47" i="64" s="1"/>
  <c r="AG47" i="64" s="1"/>
  <c r="AH47" i="64" s="1"/>
  <c r="AK47" i="64" s="1"/>
  <c r="AJ48" i="63"/>
  <c r="AD48" i="63"/>
  <c r="AS47" i="63"/>
  <c r="AT47" i="63" s="1"/>
  <c r="AU47" i="63" s="1"/>
  <c r="AV47" i="63" s="1"/>
  <c r="AK47" i="62"/>
  <c r="AI47" i="62"/>
  <c r="AC48" i="62" s="1"/>
  <c r="AX46" i="62"/>
  <c r="AR46" i="62"/>
  <c r="BC45" i="62"/>
  <c r="BD45" i="62"/>
  <c r="AX48" i="50"/>
  <c r="AR48" i="52"/>
  <c r="AX48" i="52"/>
  <c r="AD48" i="52"/>
  <c r="AJ48" i="52"/>
  <c r="AX49" i="51"/>
  <c r="AY48" i="51"/>
  <c r="BC48" i="51" s="1"/>
  <c r="AJ47" i="51"/>
  <c r="AD47" i="51"/>
  <c r="AO46" i="51"/>
  <c r="BD46" i="51"/>
  <c r="AK46" i="56" l="1"/>
  <c r="BD47" i="52"/>
  <c r="AJ48" i="50"/>
  <c r="BD47" i="50"/>
  <c r="U45" i="44"/>
  <c r="S45" i="44"/>
  <c r="AW46" i="61"/>
  <c r="AY47" i="54"/>
  <c r="W47" i="45" s="1"/>
  <c r="AY46" i="61"/>
  <c r="AW47" i="63"/>
  <c r="AQ48" i="63" s="1"/>
  <c r="AK47" i="61"/>
  <c r="AO46" i="55"/>
  <c r="BD46" i="55"/>
  <c r="AK48" i="50"/>
  <c r="AO48" i="50" s="1"/>
  <c r="AI47" i="61"/>
  <c r="AC48" i="61" s="1"/>
  <c r="AK49" i="60"/>
  <c r="AO49" i="60" s="1"/>
  <c r="AI47" i="64"/>
  <c r="AC48" i="64" s="1"/>
  <c r="AJ48" i="64" s="1"/>
  <c r="AS47" i="58"/>
  <c r="AT47" i="58" s="1"/>
  <c r="AU47" i="58" s="1"/>
  <c r="AV47" i="58" s="1"/>
  <c r="AY47" i="58"/>
  <c r="AC47" i="45" s="1"/>
  <c r="AW47" i="58"/>
  <c r="AQ48" i="58" s="1"/>
  <c r="AE48" i="58"/>
  <c r="AF48" i="58" s="1"/>
  <c r="AG48" i="58" s="1"/>
  <c r="AH48" i="58" s="1"/>
  <c r="AD50" i="60"/>
  <c r="AJ50" i="60"/>
  <c r="AS47" i="60"/>
  <c r="AT47" i="60" s="1"/>
  <c r="AU47" i="60" s="1"/>
  <c r="AV47" i="60" s="1"/>
  <c r="AJ47" i="55"/>
  <c r="AD47" i="55"/>
  <c r="AS49" i="55"/>
  <c r="AT49" i="55" s="1"/>
  <c r="AU49" i="55" s="1"/>
  <c r="AV49" i="55" s="1"/>
  <c r="AY49" i="55"/>
  <c r="BC49" i="55" s="1"/>
  <c r="AO48" i="57"/>
  <c r="BD48" i="57"/>
  <c r="AJ49" i="57"/>
  <c r="AD49" i="57"/>
  <c r="AX50" i="57"/>
  <c r="AR50" i="57"/>
  <c r="AR50" i="56"/>
  <c r="AX50" i="56"/>
  <c r="AO46" i="56"/>
  <c r="BD46" i="56"/>
  <c r="AI46" i="56"/>
  <c r="AC47" i="56" s="1"/>
  <c r="AJ49" i="54"/>
  <c r="AD49" i="54"/>
  <c r="BC47" i="54"/>
  <c r="BD47" i="54"/>
  <c r="AO48" i="54"/>
  <c r="AW47" i="54"/>
  <c r="AQ48" i="54" s="1"/>
  <c r="AO47" i="64"/>
  <c r="AW47" i="64"/>
  <c r="AQ48" i="64" s="1"/>
  <c r="AY47" i="64"/>
  <c r="BC47" i="64" s="1"/>
  <c r="AR48" i="63"/>
  <c r="AX48" i="63"/>
  <c r="AY47" i="63"/>
  <c r="AE48" i="63"/>
  <c r="AF48" i="63" s="1"/>
  <c r="AG48" i="63" s="1"/>
  <c r="AH48" i="63" s="1"/>
  <c r="AS46" i="62"/>
  <c r="AT46" i="62" s="1"/>
  <c r="AU46" i="62" s="1"/>
  <c r="AV46" i="62" s="1"/>
  <c r="AJ48" i="62"/>
  <c r="AD48" i="62"/>
  <c r="AO47" i="62"/>
  <c r="AS48" i="50"/>
  <c r="AU48" i="50" s="1"/>
  <c r="AV48" i="50" s="1"/>
  <c r="AY48" i="50" s="1"/>
  <c r="AI48" i="50"/>
  <c r="AE48" i="52"/>
  <c r="AF48" i="52" s="1"/>
  <c r="AG48" i="52" s="1"/>
  <c r="AH48" i="52" s="1"/>
  <c r="AS48" i="52"/>
  <c r="AT48" i="52" s="1"/>
  <c r="AU48" i="52" s="1"/>
  <c r="AV48" i="52" s="1"/>
  <c r="AW48" i="52" s="1"/>
  <c r="AQ49" i="52" s="1"/>
  <c r="AS49" i="51"/>
  <c r="AT49" i="51" s="1"/>
  <c r="AU49" i="51" s="1"/>
  <c r="AV49" i="51" s="1"/>
  <c r="AE47" i="51"/>
  <c r="AF47" i="51" s="1"/>
  <c r="AG47" i="51" s="1"/>
  <c r="AH47" i="51" s="1"/>
  <c r="AW49" i="55" l="1"/>
  <c r="AQ50" i="55" s="1"/>
  <c r="AI48" i="58"/>
  <c r="AC49" i="58" s="1"/>
  <c r="X46" i="45"/>
  <c r="N46" i="44"/>
  <c r="R46" i="44" s="1"/>
  <c r="AW47" i="60"/>
  <c r="AQ48" i="60" s="1"/>
  <c r="AX48" i="60" s="1"/>
  <c r="AW48" i="50"/>
  <c r="AX49" i="50" s="1"/>
  <c r="AW49" i="51"/>
  <c r="AQ50" i="51" s="1"/>
  <c r="BC48" i="50"/>
  <c r="BD48" i="50"/>
  <c r="AB46" i="45"/>
  <c r="O46" i="44"/>
  <c r="U46" i="44" s="1"/>
  <c r="AX47" i="61"/>
  <c r="AO47" i="61"/>
  <c r="BD46" i="61"/>
  <c r="BC46" i="61"/>
  <c r="AY48" i="52"/>
  <c r="BC48" i="52" s="1"/>
  <c r="AK48" i="52"/>
  <c r="AO48" i="52" s="1"/>
  <c r="AY47" i="60"/>
  <c r="AA47" i="45" s="1"/>
  <c r="AY49" i="51"/>
  <c r="BC49" i="51" s="1"/>
  <c r="AD48" i="64"/>
  <c r="AE48" i="64" s="1"/>
  <c r="AF48" i="64" s="1"/>
  <c r="AG48" i="64" s="1"/>
  <c r="AH48" i="64" s="1"/>
  <c r="AJ48" i="61"/>
  <c r="AX48" i="58"/>
  <c r="AR48" i="58"/>
  <c r="BC47" i="58"/>
  <c r="BD47" i="58"/>
  <c r="AJ49" i="58"/>
  <c r="AD49" i="58"/>
  <c r="AK48" i="58"/>
  <c r="AE48" i="61"/>
  <c r="AF48" i="61" s="1"/>
  <c r="AG48" i="61" s="1"/>
  <c r="AH48" i="61" s="1"/>
  <c r="AS47" i="61"/>
  <c r="AT47" i="61" s="1"/>
  <c r="AU47" i="61" s="1"/>
  <c r="AV47" i="61" s="1"/>
  <c r="AE50" i="60"/>
  <c r="AF50" i="60" s="1"/>
  <c r="AG50" i="60" s="1"/>
  <c r="AH50" i="60" s="1"/>
  <c r="AK50" i="60"/>
  <c r="AR50" i="55"/>
  <c r="AX50" i="55"/>
  <c r="AE47" i="55"/>
  <c r="AF47" i="55" s="1"/>
  <c r="AG47" i="55" s="1"/>
  <c r="AH47" i="55" s="1"/>
  <c r="AS50" i="57"/>
  <c r="AT50" i="57" s="1"/>
  <c r="AU50" i="57" s="1"/>
  <c r="AV50" i="57" s="1"/>
  <c r="AE49" i="57"/>
  <c r="AF49" i="57" s="1"/>
  <c r="AG49" i="57" s="1"/>
  <c r="AH49" i="57" s="1"/>
  <c r="AJ47" i="56"/>
  <c r="AD47" i="56"/>
  <c r="AS50" i="56"/>
  <c r="AT50" i="56" s="1"/>
  <c r="AU50" i="56" s="1"/>
  <c r="AV50" i="56" s="1"/>
  <c r="AR48" i="54"/>
  <c r="AX48" i="54"/>
  <c r="AE49" i="54"/>
  <c r="AF49" i="54" s="1"/>
  <c r="AG49" i="54" s="1"/>
  <c r="AH49" i="54" s="1"/>
  <c r="AX48" i="64"/>
  <c r="AR48" i="64"/>
  <c r="BD47" i="64"/>
  <c r="BC47" i="63"/>
  <c r="BD47" i="63"/>
  <c r="AK48" i="63"/>
  <c r="AI48" i="63"/>
  <c r="AC49" i="63" s="1"/>
  <c r="AS48" i="63"/>
  <c r="AT48" i="63" s="1"/>
  <c r="AU48" i="63" s="1"/>
  <c r="AV48" i="63" s="1"/>
  <c r="AE48" i="62"/>
  <c r="AF48" i="62" s="1"/>
  <c r="AG48" i="62" s="1"/>
  <c r="AH48" i="62" s="1"/>
  <c r="AY46" i="62"/>
  <c r="AW46" i="62"/>
  <c r="AQ47" i="62" s="1"/>
  <c r="AJ49" i="50"/>
  <c r="AX49" i="52"/>
  <c r="AR49" i="52"/>
  <c r="AI48" i="52"/>
  <c r="AC49" i="52" s="1"/>
  <c r="AI47" i="51"/>
  <c r="AC48" i="51" s="1"/>
  <c r="AR50" i="51"/>
  <c r="AX50" i="51"/>
  <c r="AK47" i="51"/>
  <c r="AR48" i="60" l="1"/>
  <c r="AS48" i="60" s="1"/>
  <c r="AT48" i="60" s="1"/>
  <c r="AU48" i="60" s="1"/>
  <c r="AV48" i="60" s="1"/>
  <c r="BC47" i="60"/>
  <c r="AS49" i="50"/>
  <c r="AU49" i="50" s="1"/>
  <c r="AV49" i="50" s="1"/>
  <c r="AY48" i="63"/>
  <c r="BC48" i="63" s="1"/>
  <c r="BD47" i="60"/>
  <c r="S46" i="44"/>
  <c r="BD48" i="52"/>
  <c r="AY47" i="61"/>
  <c r="BC47" i="61" s="1"/>
  <c r="AW47" i="61"/>
  <c r="AK48" i="62"/>
  <c r="AI48" i="62"/>
  <c r="AC49" i="62" s="1"/>
  <c r="AD49" i="62" s="1"/>
  <c r="AI47" i="55"/>
  <c r="AC48" i="55" s="1"/>
  <c r="AD48" i="55" s="1"/>
  <c r="AI50" i="60"/>
  <c r="AJ51" i="60" s="1"/>
  <c r="AI48" i="61"/>
  <c r="AJ49" i="61" s="1"/>
  <c r="AK48" i="61"/>
  <c r="AO48" i="58"/>
  <c r="AE49" i="58"/>
  <c r="AF49" i="58" s="1"/>
  <c r="AG49" i="58" s="1"/>
  <c r="AH49" i="58" s="1"/>
  <c r="AS48" i="58"/>
  <c r="AT48" i="58" s="1"/>
  <c r="AU48" i="58" s="1"/>
  <c r="AV48" i="58" s="1"/>
  <c r="AO50" i="60"/>
  <c r="AK47" i="55"/>
  <c r="Z47" i="45" s="1"/>
  <c r="AS50" i="55"/>
  <c r="AT50" i="55" s="1"/>
  <c r="AU50" i="55" s="1"/>
  <c r="AV50" i="55" s="1"/>
  <c r="AW50" i="55"/>
  <c r="AQ51" i="55" s="1"/>
  <c r="AI49" i="57"/>
  <c r="AC50" i="57" s="1"/>
  <c r="AK49" i="57"/>
  <c r="Y49" i="45" s="1"/>
  <c r="AY50" i="57"/>
  <c r="BC50" i="57" s="1"/>
  <c r="AW50" i="57"/>
  <c r="AQ51" i="57" s="1"/>
  <c r="AY50" i="56"/>
  <c r="BC50" i="56" s="1"/>
  <c r="AW50" i="56"/>
  <c r="AQ51" i="56" s="1"/>
  <c r="AE47" i="56"/>
  <c r="AF47" i="56" s="1"/>
  <c r="AG47" i="56" s="1"/>
  <c r="AH47" i="56" s="1"/>
  <c r="AK49" i="54"/>
  <c r="AI49" i="54"/>
  <c r="AC50" i="54" s="1"/>
  <c r="AS48" i="54"/>
  <c r="AT48" i="54" s="1"/>
  <c r="AU48" i="54" s="1"/>
  <c r="AV48" i="54" s="1"/>
  <c r="AI48" i="64"/>
  <c r="AC49" i="64" s="1"/>
  <c r="AS48" i="64"/>
  <c r="AT48" i="64" s="1"/>
  <c r="AU48" i="64" s="1"/>
  <c r="AV48" i="64" s="1"/>
  <c r="AK48" i="64"/>
  <c r="BD48" i="63"/>
  <c r="AO48" i="63"/>
  <c r="AW48" i="63"/>
  <c r="AQ49" i="63" s="1"/>
  <c r="AD49" i="63"/>
  <c r="AJ49" i="63"/>
  <c r="AO48" i="62"/>
  <c r="AX47" i="62"/>
  <c r="AR47" i="62"/>
  <c r="BC46" i="62"/>
  <c r="BD46" i="62"/>
  <c r="AE49" i="50"/>
  <c r="AG49" i="50" s="1"/>
  <c r="AH49" i="50" s="1"/>
  <c r="AD49" i="52"/>
  <c r="AJ49" i="52"/>
  <c r="AS49" i="52"/>
  <c r="AT49" i="52" s="1"/>
  <c r="AU49" i="52" s="1"/>
  <c r="AV49" i="52" s="1"/>
  <c r="AS50" i="51"/>
  <c r="AT50" i="51" s="1"/>
  <c r="AU50" i="51" s="1"/>
  <c r="AV50" i="51" s="1"/>
  <c r="BD47" i="51"/>
  <c r="AO47" i="51"/>
  <c r="AD48" i="51"/>
  <c r="AJ48" i="51"/>
  <c r="AY50" i="55" l="1"/>
  <c r="BC50" i="55" s="1"/>
  <c r="BD47" i="61"/>
  <c r="AK49" i="50"/>
  <c r="AO49" i="50" s="1"/>
  <c r="AJ49" i="62"/>
  <c r="AI49" i="50"/>
  <c r="AJ50" i="50" s="1"/>
  <c r="AB47" i="45"/>
  <c r="O47" i="44"/>
  <c r="AX48" i="61"/>
  <c r="AE49" i="61"/>
  <c r="AF49" i="61" s="1"/>
  <c r="AG49" i="61" s="1"/>
  <c r="AH49" i="61" s="1"/>
  <c r="AY48" i="58"/>
  <c r="BD48" i="58" s="1"/>
  <c r="AW48" i="58"/>
  <c r="AQ49" i="58" s="1"/>
  <c r="AY49" i="50"/>
  <c r="BC49" i="50" s="1"/>
  <c r="AY48" i="54"/>
  <c r="W48" i="45" s="1"/>
  <c r="AY48" i="60"/>
  <c r="AA48" i="45" s="1"/>
  <c r="AW48" i="54"/>
  <c r="AQ49" i="54" s="1"/>
  <c r="AR49" i="54" s="1"/>
  <c r="AW48" i="60"/>
  <c r="AQ49" i="60" s="1"/>
  <c r="AR49" i="60" s="1"/>
  <c r="AJ48" i="55"/>
  <c r="AO48" i="61"/>
  <c r="AR49" i="58"/>
  <c r="AX49" i="58"/>
  <c r="AK49" i="58"/>
  <c r="AI49" i="58"/>
  <c r="AC50" i="58" s="1"/>
  <c r="AS48" i="61"/>
  <c r="AT48" i="61" s="1"/>
  <c r="AU48" i="61" s="1"/>
  <c r="AV48" i="61" s="1"/>
  <c r="AE51" i="60"/>
  <c r="AF51" i="60" s="1"/>
  <c r="AG51" i="60" s="1"/>
  <c r="AH51" i="60" s="1"/>
  <c r="BD47" i="55"/>
  <c r="AO47" i="55"/>
  <c r="AR51" i="55"/>
  <c r="AX51" i="55"/>
  <c r="AE48" i="55"/>
  <c r="AF48" i="55" s="1"/>
  <c r="AG48" i="55" s="1"/>
  <c r="AH48" i="55" s="1"/>
  <c r="AO49" i="57"/>
  <c r="BD49" i="57"/>
  <c r="AR51" i="57"/>
  <c r="AX51" i="57"/>
  <c r="AJ50" i="57"/>
  <c r="AD50" i="57"/>
  <c r="AI47" i="56"/>
  <c r="AC48" i="56" s="1"/>
  <c r="AK47" i="56"/>
  <c r="AX51" i="56"/>
  <c r="AR51" i="56"/>
  <c r="AD50" i="54"/>
  <c r="AJ50" i="54"/>
  <c r="AO49" i="54"/>
  <c r="AO48" i="64"/>
  <c r="AW48" i="64"/>
  <c r="AQ49" i="64" s="1"/>
  <c r="AY48" i="64"/>
  <c r="BC48" i="64" s="1"/>
  <c r="AJ49" i="64"/>
  <c r="AD49" i="64"/>
  <c r="AX49" i="63"/>
  <c r="AR49" i="63"/>
  <c r="AE49" i="63"/>
  <c r="AF49" i="63" s="1"/>
  <c r="AG49" i="63" s="1"/>
  <c r="AH49" i="63" s="1"/>
  <c r="AI49" i="63"/>
  <c r="AC50" i="63" s="1"/>
  <c r="AE49" i="62"/>
  <c r="AF49" i="62" s="1"/>
  <c r="AG49" i="62" s="1"/>
  <c r="AH49" i="62" s="1"/>
  <c r="AI49" i="62"/>
  <c r="AC50" i="62" s="1"/>
  <c r="AS47" i="62"/>
  <c r="AT47" i="62" s="1"/>
  <c r="AU47" i="62" s="1"/>
  <c r="AV47" i="62" s="1"/>
  <c r="AW49" i="50"/>
  <c r="AY49" i="52"/>
  <c r="BC49" i="52" s="1"/>
  <c r="AW49" i="52"/>
  <c r="AQ50" i="52" s="1"/>
  <c r="AE49" i="52"/>
  <c r="AF49" i="52" s="1"/>
  <c r="AG49" i="52" s="1"/>
  <c r="AH49" i="52" s="1"/>
  <c r="AW50" i="51"/>
  <c r="AQ51" i="51" s="1"/>
  <c r="AE48" i="51"/>
  <c r="AF48" i="51" s="1"/>
  <c r="AG48" i="51" s="1"/>
  <c r="AH48" i="51" s="1"/>
  <c r="AY50" i="51"/>
  <c r="BC50" i="51" s="1"/>
  <c r="X47" i="45" l="1"/>
  <c r="N47" i="44"/>
  <c r="R47" i="44" s="1"/>
  <c r="AK49" i="62"/>
  <c r="AX49" i="60"/>
  <c r="BD48" i="60"/>
  <c r="AE50" i="50"/>
  <c r="AG50" i="50" s="1"/>
  <c r="AH50" i="50" s="1"/>
  <c r="S47" i="44"/>
  <c r="AK49" i="61"/>
  <c r="AI49" i="61"/>
  <c r="AC50" i="61" s="1"/>
  <c r="AJ50" i="61" s="1"/>
  <c r="AW48" i="61"/>
  <c r="BC48" i="60"/>
  <c r="AX49" i="54"/>
  <c r="BD48" i="54"/>
  <c r="BC48" i="54"/>
  <c r="AY48" i="61"/>
  <c r="BC48" i="58"/>
  <c r="AC48" i="45"/>
  <c r="BD49" i="50"/>
  <c r="AK48" i="55"/>
  <c r="Z48" i="45" s="1"/>
  <c r="AI48" i="51"/>
  <c r="AC49" i="51" s="1"/>
  <c r="AD49" i="51" s="1"/>
  <c r="AK48" i="51"/>
  <c r="AO48" i="51" s="1"/>
  <c r="AK49" i="63"/>
  <c r="AK49" i="52"/>
  <c r="BD49" i="52" s="1"/>
  <c r="AI51" i="60"/>
  <c r="AC52" i="60" s="1"/>
  <c r="AD52" i="60" s="1"/>
  <c r="AI49" i="52"/>
  <c r="AC50" i="52" s="1"/>
  <c r="AJ50" i="52" s="1"/>
  <c r="AI48" i="55"/>
  <c r="AC49" i="55" s="1"/>
  <c r="AD49" i="55" s="1"/>
  <c r="AK51" i="60"/>
  <c r="AO51" i="60" s="1"/>
  <c r="AW47" i="62"/>
  <c r="AQ48" i="62" s="1"/>
  <c r="AR48" i="62" s="1"/>
  <c r="AY47" i="62"/>
  <c r="BD47" i="62" s="1"/>
  <c r="AO49" i="58"/>
  <c r="AD50" i="58"/>
  <c r="AJ50" i="58"/>
  <c r="AS49" i="58"/>
  <c r="AT49" i="58" s="1"/>
  <c r="AU49" i="58" s="1"/>
  <c r="AV49" i="58" s="1"/>
  <c r="AS49" i="60"/>
  <c r="AT49" i="60" s="1"/>
  <c r="AU49" i="60" s="1"/>
  <c r="AV49" i="60" s="1"/>
  <c r="AO48" i="55"/>
  <c r="BD48" i="55"/>
  <c r="AS51" i="55"/>
  <c r="AT51" i="55" s="1"/>
  <c r="AU51" i="55" s="1"/>
  <c r="AV51" i="55" s="1"/>
  <c r="AE50" i="57"/>
  <c r="AF50" i="57" s="1"/>
  <c r="AG50" i="57" s="1"/>
  <c r="AH50" i="57" s="1"/>
  <c r="AS51" i="57"/>
  <c r="AT51" i="57" s="1"/>
  <c r="AU51" i="57" s="1"/>
  <c r="AV51" i="57" s="1"/>
  <c r="AY51" i="57"/>
  <c r="BC51" i="57" s="1"/>
  <c r="AS51" i="56"/>
  <c r="AT51" i="56" s="1"/>
  <c r="AU51" i="56" s="1"/>
  <c r="AV51" i="56" s="1"/>
  <c r="AO47" i="56"/>
  <c r="BD47" i="56"/>
  <c r="AD48" i="56"/>
  <c r="AJ48" i="56"/>
  <c r="AE50" i="54"/>
  <c r="AF50" i="54" s="1"/>
  <c r="AG50" i="54" s="1"/>
  <c r="AH50" i="54" s="1"/>
  <c r="AI50" i="54"/>
  <c r="AC51" i="54" s="1"/>
  <c r="AK50" i="54"/>
  <c r="AS49" i="54"/>
  <c r="AT49" i="54" s="1"/>
  <c r="AU49" i="54" s="1"/>
  <c r="AV49" i="54" s="1"/>
  <c r="AE49" i="64"/>
  <c r="AF49" i="64" s="1"/>
  <c r="AG49" i="64" s="1"/>
  <c r="AH49" i="64" s="1"/>
  <c r="AK49" i="64"/>
  <c r="AX49" i="64"/>
  <c r="AR49" i="64"/>
  <c r="BD48" i="64"/>
  <c r="AO49" i="63"/>
  <c r="AS49" i="63"/>
  <c r="AT49" i="63" s="1"/>
  <c r="AU49" i="63" s="1"/>
  <c r="AV49" i="63" s="1"/>
  <c r="AJ50" i="63"/>
  <c r="AD50" i="63"/>
  <c r="AO49" i="62"/>
  <c r="AD50" i="62"/>
  <c r="AJ50" i="62"/>
  <c r="AX50" i="50"/>
  <c r="AX50" i="52"/>
  <c r="AR50" i="52"/>
  <c r="AJ49" i="51"/>
  <c r="AX51" i="51"/>
  <c r="AR51" i="51"/>
  <c r="BD48" i="51" l="1"/>
  <c r="U47" i="44"/>
  <c r="AD50" i="61"/>
  <c r="AE50" i="61" s="1"/>
  <c r="AF50" i="61" s="1"/>
  <c r="AG50" i="61" s="1"/>
  <c r="AH50" i="61" s="1"/>
  <c r="AY49" i="60"/>
  <c r="AA49" i="45" s="1"/>
  <c r="BC47" i="62"/>
  <c r="AX48" i="62"/>
  <c r="AB48" i="45"/>
  <c r="O48" i="44"/>
  <c r="AO49" i="61"/>
  <c r="AX49" i="61"/>
  <c r="AO49" i="52"/>
  <c r="AW49" i="60"/>
  <c r="AQ50" i="60" s="1"/>
  <c r="AX50" i="60" s="1"/>
  <c r="BC48" i="61"/>
  <c r="AW49" i="58"/>
  <c r="AQ50" i="58" s="1"/>
  <c r="AY51" i="55"/>
  <c r="BC51" i="55" s="1"/>
  <c r="BD48" i="61"/>
  <c r="AY49" i="58"/>
  <c r="BD49" i="58" s="1"/>
  <c r="AJ52" i="60"/>
  <c r="AD50" i="52"/>
  <c r="AE50" i="52" s="1"/>
  <c r="AF50" i="52" s="1"/>
  <c r="AG50" i="52" s="1"/>
  <c r="AH50" i="52" s="1"/>
  <c r="AI49" i="64"/>
  <c r="AC50" i="64" s="1"/>
  <c r="AJ49" i="55"/>
  <c r="AK50" i="50"/>
  <c r="AX50" i="58"/>
  <c r="AR50" i="58"/>
  <c r="AE50" i="58"/>
  <c r="AF50" i="58" s="1"/>
  <c r="AG50" i="58" s="1"/>
  <c r="AH50" i="58" s="1"/>
  <c r="AS49" i="61"/>
  <c r="AT49" i="61" s="1"/>
  <c r="AU49" i="61" s="1"/>
  <c r="AV49" i="61" s="1"/>
  <c r="AE52" i="60"/>
  <c r="AF52" i="60" s="1"/>
  <c r="AG52" i="60" s="1"/>
  <c r="AH52" i="60" s="1"/>
  <c r="AE49" i="55"/>
  <c r="AF49" i="55" s="1"/>
  <c r="AG49" i="55" s="1"/>
  <c r="AH49" i="55" s="1"/>
  <c r="AK49" i="55"/>
  <c r="Z49" i="45" s="1"/>
  <c r="AW51" i="55"/>
  <c r="AQ52" i="55" s="1"/>
  <c r="AW51" i="57"/>
  <c r="AQ52" i="57" s="1"/>
  <c r="AI50" i="57"/>
  <c r="AC51" i="57" s="1"/>
  <c r="AK50" i="57"/>
  <c r="Y50" i="45" s="1"/>
  <c r="AE48" i="56"/>
  <c r="AF48" i="56" s="1"/>
  <c r="AG48" i="56" s="1"/>
  <c r="AH48" i="56" s="1"/>
  <c r="AY51" i="56"/>
  <c r="BC51" i="56" s="1"/>
  <c r="AW51" i="56"/>
  <c r="AQ52" i="56" s="1"/>
  <c r="AO50" i="54"/>
  <c r="AY49" i="54"/>
  <c r="W49" i="45" s="1"/>
  <c r="AW49" i="54"/>
  <c r="AQ50" i="54" s="1"/>
  <c r="AJ51" i="54"/>
  <c r="AD51" i="54"/>
  <c r="AS49" i="64"/>
  <c r="AT49" i="64" s="1"/>
  <c r="AU49" i="64" s="1"/>
  <c r="AV49" i="64" s="1"/>
  <c r="AJ50" i="64"/>
  <c r="AD50" i="64"/>
  <c r="AO49" i="64"/>
  <c r="AE50" i="63"/>
  <c r="AF50" i="63" s="1"/>
  <c r="AG50" i="63" s="1"/>
  <c r="AH50" i="63" s="1"/>
  <c r="AY49" i="63"/>
  <c r="AW49" i="63"/>
  <c r="AQ50" i="63" s="1"/>
  <c r="AS48" i="62"/>
  <c r="AT48" i="62" s="1"/>
  <c r="AU48" i="62" s="1"/>
  <c r="AV48" i="62" s="1"/>
  <c r="AY48" i="62" s="1"/>
  <c r="AE50" i="62"/>
  <c r="AF50" i="62" s="1"/>
  <c r="AG50" i="62" s="1"/>
  <c r="AH50" i="62" s="1"/>
  <c r="AI50" i="50"/>
  <c r="AS50" i="50"/>
  <c r="AU50" i="50" s="1"/>
  <c r="AV50" i="50" s="1"/>
  <c r="AS50" i="52"/>
  <c r="AT50" i="52" s="1"/>
  <c r="AU50" i="52" s="1"/>
  <c r="AV50" i="52" s="1"/>
  <c r="AS51" i="51"/>
  <c r="AT51" i="51" s="1"/>
  <c r="AU51" i="51" s="1"/>
  <c r="AV51" i="51" s="1"/>
  <c r="AE49" i="51"/>
  <c r="AF49" i="51" s="1"/>
  <c r="AG49" i="51" s="1"/>
  <c r="AH49" i="51" s="1"/>
  <c r="AW48" i="62" l="1"/>
  <c r="AQ49" i="62" s="1"/>
  <c r="AI48" i="56"/>
  <c r="AC49" i="56" s="1"/>
  <c r="AK52" i="60"/>
  <c r="AO52" i="60" s="1"/>
  <c r="AR50" i="60"/>
  <c r="BD49" i="60"/>
  <c r="BC49" i="60"/>
  <c r="S48" i="44"/>
  <c r="AK50" i="61"/>
  <c r="AI50" i="61"/>
  <c r="AC51" i="61" s="1"/>
  <c r="AW49" i="61"/>
  <c r="AQ50" i="61" s="1"/>
  <c r="AR50" i="61" s="1"/>
  <c r="AY51" i="51"/>
  <c r="BC51" i="51" s="1"/>
  <c r="AY49" i="61"/>
  <c r="AW50" i="50"/>
  <c r="AX51" i="50" s="1"/>
  <c r="BC49" i="58"/>
  <c r="AC49" i="45"/>
  <c r="AY50" i="50"/>
  <c r="BC50" i="50" s="1"/>
  <c r="AO50" i="50"/>
  <c r="AI49" i="55"/>
  <c r="AC50" i="55" s="1"/>
  <c r="AI50" i="58"/>
  <c r="AC51" i="58" s="1"/>
  <c r="AD51" i="58" s="1"/>
  <c r="AI52" i="60"/>
  <c r="AC53" i="60" s="1"/>
  <c r="AJ53" i="60" s="1"/>
  <c r="AK50" i="63"/>
  <c r="AO50" i="63" s="1"/>
  <c r="AK50" i="62"/>
  <c r="AI50" i="62"/>
  <c r="AC51" i="62" s="1"/>
  <c r="AJ51" i="62" s="1"/>
  <c r="AK50" i="58"/>
  <c r="AS50" i="58"/>
  <c r="AT50" i="58" s="1"/>
  <c r="AU50" i="58" s="1"/>
  <c r="AV50" i="58" s="1"/>
  <c r="AS50" i="60"/>
  <c r="AT50" i="60" s="1"/>
  <c r="AU50" i="60" s="1"/>
  <c r="AV50" i="60" s="1"/>
  <c r="AR52" i="55"/>
  <c r="AX52" i="55"/>
  <c r="AD50" i="55"/>
  <c r="AJ50" i="55"/>
  <c r="BD49" i="55"/>
  <c r="AO49" i="55"/>
  <c r="AO50" i="57"/>
  <c r="BD50" i="57"/>
  <c r="AJ51" i="57"/>
  <c r="AD51" i="57"/>
  <c r="AX52" i="57"/>
  <c r="AR52" i="57"/>
  <c r="AJ49" i="56"/>
  <c r="AD49" i="56"/>
  <c r="AR52" i="56"/>
  <c r="AX52" i="56"/>
  <c r="AK48" i="56"/>
  <c r="BC49" i="54"/>
  <c r="BD49" i="54"/>
  <c r="AE51" i="54"/>
  <c r="AF51" i="54" s="1"/>
  <c r="AG51" i="54" s="1"/>
  <c r="AH51" i="54" s="1"/>
  <c r="AR50" i="54"/>
  <c r="AX50" i="54"/>
  <c r="AE50" i="64"/>
  <c r="AF50" i="64" s="1"/>
  <c r="AG50" i="64" s="1"/>
  <c r="AH50" i="64" s="1"/>
  <c r="AW49" i="64"/>
  <c r="AQ50" i="64" s="1"/>
  <c r="AY49" i="64"/>
  <c r="AX50" i="63"/>
  <c r="AR50" i="63"/>
  <c r="BC49" i="63"/>
  <c r="BD49" i="63"/>
  <c r="AI50" i="63"/>
  <c r="AC51" i="63" s="1"/>
  <c r="AX49" i="62"/>
  <c r="AR49" i="62"/>
  <c r="BC48" i="62"/>
  <c r="BD48" i="62"/>
  <c r="AO50" i="62"/>
  <c r="AJ51" i="50"/>
  <c r="AW50" i="52"/>
  <c r="AQ51" i="52" s="1"/>
  <c r="AK50" i="52"/>
  <c r="AY50" i="52"/>
  <c r="BC50" i="52" s="1"/>
  <c r="AI50" i="52"/>
  <c r="AC51" i="52" s="1"/>
  <c r="AI49" i="51"/>
  <c r="AC50" i="51" s="1"/>
  <c r="AK49" i="51"/>
  <c r="AW51" i="51"/>
  <c r="AQ52" i="51" s="1"/>
  <c r="X48" i="45" l="1"/>
  <c r="N48" i="44"/>
  <c r="AJ51" i="61"/>
  <c r="AW50" i="60"/>
  <c r="AX51" i="60" s="1"/>
  <c r="AY50" i="60"/>
  <c r="AA50" i="45" s="1"/>
  <c r="AD53" i="60"/>
  <c r="AE53" i="60" s="1"/>
  <c r="AF53" i="60" s="1"/>
  <c r="AG53" i="60" s="1"/>
  <c r="AH53" i="60" s="1"/>
  <c r="AD51" i="62"/>
  <c r="AX50" i="61"/>
  <c r="AB49" i="45"/>
  <c r="O49" i="44"/>
  <c r="AO50" i="61"/>
  <c r="BD49" i="61"/>
  <c r="BC49" i="61"/>
  <c r="AS51" i="50"/>
  <c r="AT51" i="50" s="1"/>
  <c r="AU51" i="50" s="1"/>
  <c r="AV51" i="50" s="1"/>
  <c r="BD50" i="50"/>
  <c r="AJ51" i="58"/>
  <c r="AY50" i="58"/>
  <c r="BC50" i="58" s="1"/>
  <c r="AE51" i="58"/>
  <c r="AF51" i="58" s="1"/>
  <c r="AG51" i="58" s="1"/>
  <c r="AH51" i="58" s="1"/>
  <c r="AK51" i="58"/>
  <c r="AW50" i="58"/>
  <c r="AQ51" i="58" s="1"/>
  <c r="AO50" i="58"/>
  <c r="AE51" i="61"/>
  <c r="AF51" i="61" s="1"/>
  <c r="AG51" i="61" s="1"/>
  <c r="AH51" i="61" s="1"/>
  <c r="AS50" i="61"/>
  <c r="AT50" i="61" s="1"/>
  <c r="AU50" i="61" s="1"/>
  <c r="AV50" i="61" s="1"/>
  <c r="BC50" i="60"/>
  <c r="BD50" i="60"/>
  <c r="AE50" i="55"/>
  <c r="AF50" i="55" s="1"/>
  <c r="AG50" i="55" s="1"/>
  <c r="AH50" i="55" s="1"/>
  <c r="AI50" i="55"/>
  <c r="AC51" i="55" s="1"/>
  <c r="AS52" i="55"/>
  <c r="AT52" i="55" s="1"/>
  <c r="AU52" i="55" s="1"/>
  <c r="AV52" i="55" s="1"/>
  <c r="AS52" i="57"/>
  <c r="AT52" i="57" s="1"/>
  <c r="AU52" i="57" s="1"/>
  <c r="AV52" i="57" s="1"/>
  <c r="AE51" i="57"/>
  <c r="AF51" i="57" s="1"/>
  <c r="AG51" i="57" s="1"/>
  <c r="AH51" i="57" s="1"/>
  <c r="AS52" i="56"/>
  <c r="AT52" i="56" s="1"/>
  <c r="AU52" i="56" s="1"/>
  <c r="AV52" i="56" s="1"/>
  <c r="AW52" i="56" s="1"/>
  <c r="AQ53" i="56" s="1"/>
  <c r="BD48" i="56"/>
  <c r="AO48" i="56"/>
  <c r="AE49" i="56"/>
  <c r="AF49" i="56" s="1"/>
  <c r="AG49" i="56" s="1"/>
  <c r="AH49" i="56" s="1"/>
  <c r="AS50" i="54"/>
  <c r="AT50" i="54" s="1"/>
  <c r="AU50" i="54" s="1"/>
  <c r="AV50" i="54" s="1"/>
  <c r="AI51" i="54"/>
  <c r="AC52" i="54" s="1"/>
  <c r="AK51" i="54"/>
  <c r="BC49" i="64"/>
  <c r="BD49" i="64"/>
  <c r="AK50" i="64"/>
  <c r="AX50" i="64"/>
  <c r="AR50" i="64"/>
  <c r="AI50" i="64"/>
  <c r="AC51" i="64" s="1"/>
  <c r="AD51" i="63"/>
  <c r="AJ51" i="63"/>
  <c r="AS50" i="63"/>
  <c r="AT50" i="63" s="1"/>
  <c r="AU50" i="63" s="1"/>
  <c r="AV50" i="63" s="1"/>
  <c r="AS49" i="62"/>
  <c r="AT49" i="62" s="1"/>
  <c r="AU49" i="62" s="1"/>
  <c r="AV49" i="62" s="1"/>
  <c r="AE51" i="62"/>
  <c r="AF51" i="62" s="1"/>
  <c r="AG51" i="62" s="1"/>
  <c r="AH51" i="62" s="1"/>
  <c r="AE51" i="50"/>
  <c r="AF51" i="50" s="1"/>
  <c r="AG51" i="50" s="1"/>
  <c r="AH51" i="50" s="1"/>
  <c r="AD51" i="52"/>
  <c r="AJ51" i="52"/>
  <c r="AO50" i="52"/>
  <c r="BD50" i="52"/>
  <c r="AX51" i="52"/>
  <c r="AR51" i="52"/>
  <c r="AR52" i="51"/>
  <c r="AX52" i="51"/>
  <c r="BD49" i="51"/>
  <c r="AO49" i="51"/>
  <c r="AD50" i="51"/>
  <c r="AJ50" i="51"/>
  <c r="AW52" i="55" l="1"/>
  <c r="AQ53" i="55" s="1"/>
  <c r="AK49" i="56"/>
  <c r="AY52" i="55"/>
  <c r="BC52" i="55" s="1"/>
  <c r="R48" i="44"/>
  <c r="U48" i="44"/>
  <c r="AS51" i="60"/>
  <c r="AT51" i="60" s="1"/>
  <c r="AU51" i="60" s="1"/>
  <c r="AV51" i="60" s="1"/>
  <c r="AY50" i="63"/>
  <c r="AI51" i="50"/>
  <c r="AC52" i="50" s="1"/>
  <c r="AJ52" i="50" s="1"/>
  <c r="S49" i="44"/>
  <c r="AW50" i="61"/>
  <c r="AY50" i="61"/>
  <c r="BC50" i="61" s="1"/>
  <c r="AY50" i="54"/>
  <c r="W50" i="45" s="1"/>
  <c r="AC50" i="45"/>
  <c r="AW50" i="54"/>
  <c r="AQ51" i="54" s="1"/>
  <c r="AX51" i="54" s="1"/>
  <c r="BD50" i="58"/>
  <c r="AK53" i="60"/>
  <c r="AO53" i="60" s="1"/>
  <c r="AI51" i="62"/>
  <c r="AC52" i="62" s="1"/>
  <c r="AJ52" i="62" s="1"/>
  <c r="AK51" i="61"/>
  <c r="AK51" i="50"/>
  <c r="AO51" i="50" s="1"/>
  <c r="AI53" i="60"/>
  <c r="AC54" i="60" s="1"/>
  <c r="AJ54" i="60" s="1"/>
  <c r="AI51" i="61"/>
  <c r="AC52" i="61" s="1"/>
  <c r="AD52" i="61" s="1"/>
  <c r="AW49" i="62"/>
  <c r="AQ50" i="62" s="1"/>
  <c r="AR50" i="62" s="1"/>
  <c r="AY49" i="62"/>
  <c r="BC49" i="62" s="1"/>
  <c r="AO51" i="58"/>
  <c r="AR51" i="58"/>
  <c r="AX51" i="58"/>
  <c r="AI51" i="58"/>
  <c r="AC52" i="58" s="1"/>
  <c r="AJ51" i="55"/>
  <c r="AD51" i="55"/>
  <c r="AX53" i="55"/>
  <c r="AR53" i="55"/>
  <c r="AK50" i="55"/>
  <c r="Z50" i="45" s="1"/>
  <c r="AI51" i="57"/>
  <c r="AC52" i="57" s="1"/>
  <c r="AY52" i="57"/>
  <c r="BC52" i="57" s="1"/>
  <c r="AK51" i="57"/>
  <c r="Y51" i="45" s="1"/>
  <c r="AW52" i="57"/>
  <c r="AQ53" i="57" s="1"/>
  <c r="AI49" i="56"/>
  <c r="AC50" i="56" s="1"/>
  <c r="AX53" i="56"/>
  <c r="AR53" i="56"/>
  <c r="AO49" i="56"/>
  <c r="BD49" i="56"/>
  <c r="AY52" i="56"/>
  <c r="BC52" i="56" s="1"/>
  <c r="BC50" i="54"/>
  <c r="BD50" i="54"/>
  <c r="AO51" i="54"/>
  <c r="AJ52" i="54"/>
  <c r="AD52" i="54"/>
  <c r="AJ51" i="64"/>
  <c r="AD51" i="64"/>
  <c r="AO50" i="64"/>
  <c r="AS50" i="64"/>
  <c r="AT50" i="64" s="1"/>
  <c r="AU50" i="64" s="1"/>
  <c r="AV50" i="64" s="1"/>
  <c r="AW50" i="63"/>
  <c r="AQ51" i="63" s="1"/>
  <c r="BC50" i="63"/>
  <c r="BD50" i="63"/>
  <c r="AE51" i="63"/>
  <c r="AF51" i="63" s="1"/>
  <c r="AG51" i="63" s="1"/>
  <c r="AH51" i="63" s="1"/>
  <c r="AI51" i="63"/>
  <c r="AC52" i="63" s="1"/>
  <c r="AK51" i="62"/>
  <c r="AY51" i="50"/>
  <c r="BC51" i="50" s="1"/>
  <c r="AW51" i="50"/>
  <c r="AQ52" i="50" s="1"/>
  <c r="AS51" i="52"/>
  <c r="AT51" i="52" s="1"/>
  <c r="AU51" i="52" s="1"/>
  <c r="AV51" i="52" s="1"/>
  <c r="AE51" i="52"/>
  <c r="AF51" i="52" s="1"/>
  <c r="AG51" i="52" s="1"/>
  <c r="AH51" i="52" s="1"/>
  <c r="AI51" i="52"/>
  <c r="AC52" i="52" s="1"/>
  <c r="AE50" i="51"/>
  <c r="AF50" i="51" s="1"/>
  <c r="AG50" i="51" s="1"/>
  <c r="AH50" i="51" s="1"/>
  <c r="AS52" i="51"/>
  <c r="AT52" i="51" s="1"/>
  <c r="AU52" i="51" s="1"/>
  <c r="AV52" i="51" s="1"/>
  <c r="X49" i="45" l="1"/>
  <c r="N49" i="44"/>
  <c r="AK51" i="52"/>
  <c r="AO51" i="52" s="1"/>
  <c r="AD54" i="60"/>
  <c r="AD52" i="62"/>
  <c r="AD52" i="50"/>
  <c r="AE52" i="50" s="1"/>
  <c r="AF52" i="50" s="1"/>
  <c r="AG52" i="50" s="1"/>
  <c r="AH52" i="50" s="1"/>
  <c r="AB50" i="45"/>
  <c r="O50" i="44"/>
  <c r="BD50" i="61"/>
  <c r="AX51" i="61"/>
  <c r="AJ52" i="61"/>
  <c r="BD51" i="50"/>
  <c r="AX50" i="62"/>
  <c r="AW52" i="51"/>
  <c r="AQ53" i="51" s="1"/>
  <c r="AW51" i="52"/>
  <c r="AQ52" i="52" s="1"/>
  <c r="AX52" i="52" s="1"/>
  <c r="BD49" i="62"/>
  <c r="AR51" i="54"/>
  <c r="AS51" i="54" s="1"/>
  <c r="AT51" i="54" s="1"/>
  <c r="AU51" i="54" s="1"/>
  <c r="AV51" i="54" s="1"/>
  <c r="AW51" i="60"/>
  <c r="AQ52" i="60" s="1"/>
  <c r="AR52" i="60" s="1"/>
  <c r="AO51" i="61"/>
  <c r="AK51" i="63"/>
  <c r="AI50" i="51"/>
  <c r="AC51" i="51" s="1"/>
  <c r="AS51" i="58"/>
  <c r="AT51" i="58" s="1"/>
  <c r="AU51" i="58" s="1"/>
  <c r="AV51" i="58" s="1"/>
  <c r="AD52" i="58"/>
  <c r="AJ52" i="58"/>
  <c r="AE52" i="61"/>
  <c r="AF52" i="61" s="1"/>
  <c r="AG52" i="61" s="1"/>
  <c r="AH52" i="61" s="1"/>
  <c r="AS51" i="61"/>
  <c r="AT51" i="61" s="1"/>
  <c r="AU51" i="61" s="1"/>
  <c r="AV51" i="61" s="1"/>
  <c r="AY51" i="60"/>
  <c r="AA51" i="45" s="1"/>
  <c r="AE54" i="60"/>
  <c r="AF54" i="60" s="1"/>
  <c r="AG54" i="60" s="1"/>
  <c r="AH54" i="60" s="1"/>
  <c r="BD50" i="55"/>
  <c r="AO50" i="55"/>
  <c r="AE51" i="55"/>
  <c r="AF51" i="55" s="1"/>
  <c r="AG51" i="55" s="1"/>
  <c r="AH51" i="55" s="1"/>
  <c r="AS53" i="55"/>
  <c r="AT53" i="55" s="1"/>
  <c r="AU53" i="55" s="1"/>
  <c r="AV53" i="55" s="1"/>
  <c r="AO51" i="57"/>
  <c r="BD51" i="57"/>
  <c r="AR53" i="57"/>
  <c r="AX53" i="57"/>
  <c r="AJ52" i="57"/>
  <c r="AD52" i="57"/>
  <c r="AS53" i="56"/>
  <c r="AT53" i="56" s="1"/>
  <c r="AU53" i="56" s="1"/>
  <c r="AV53" i="56" s="1"/>
  <c r="AJ50" i="56"/>
  <c r="AD50" i="56"/>
  <c r="AE52" i="54"/>
  <c r="AF52" i="54" s="1"/>
  <c r="AG52" i="54" s="1"/>
  <c r="AH52" i="54" s="1"/>
  <c r="AW50" i="64"/>
  <c r="AQ51" i="64" s="1"/>
  <c r="AE51" i="64"/>
  <c r="AF51" i="64" s="1"/>
  <c r="AG51" i="64" s="1"/>
  <c r="AH51" i="64" s="1"/>
  <c r="AK51" i="64"/>
  <c r="AY50" i="64"/>
  <c r="AO51" i="63"/>
  <c r="AJ52" i="63"/>
  <c r="AD52" i="63"/>
  <c r="AX51" i="63"/>
  <c r="AR51" i="63"/>
  <c r="AS50" i="62"/>
  <c r="AT50" i="62" s="1"/>
  <c r="AU50" i="62" s="1"/>
  <c r="AV50" i="62" s="1"/>
  <c r="AE52" i="62"/>
  <c r="AF52" i="62" s="1"/>
  <c r="AG52" i="62" s="1"/>
  <c r="AH52" i="62" s="1"/>
  <c r="AO51" i="62"/>
  <c r="AR52" i="50"/>
  <c r="AX52" i="50"/>
  <c r="AJ52" i="52"/>
  <c r="AD52" i="52"/>
  <c r="AY51" i="52"/>
  <c r="BC51" i="52" s="1"/>
  <c r="AX53" i="51"/>
  <c r="AR53" i="51"/>
  <c r="AJ51" i="51"/>
  <c r="AD51" i="51"/>
  <c r="AY52" i="51"/>
  <c r="BC52" i="51" s="1"/>
  <c r="AK50" i="51"/>
  <c r="AI54" i="60" l="1"/>
  <c r="AC55" i="60" s="1"/>
  <c r="R49" i="44"/>
  <c r="U49" i="44"/>
  <c r="AY51" i="58"/>
  <c r="AC51" i="45" s="1"/>
  <c r="S50" i="44"/>
  <c r="AR52" i="52"/>
  <c r="AY53" i="55"/>
  <c r="BC53" i="55" s="1"/>
  <c r="AX52" i="60"/>
  <c r="AW51" i="58"/>
  <c r="AQ52" i="58" s="1"/>
  <c r="AW50" i="62"/>
  <c r="AQ51" i="62" s="1"/>
  <c r="AX51" i="62" s="1"/>
  <c r="AW51" i="61"/>
  <c r="AQ52" i="61" s="1"/>
  <c r="AX52" i="61" s="1"/>
  <c r="AI51" i="64"/>
  <c r="AC52" i="64" s="1"/>
  <c r="AI51" i="55"/>
  <c r="AC52" i="55" s="1"/>
  <c r="AI52" i="61"/>
  <c r="AC53" i="61" s="1"/>
  <c r="AD53" i="61" s="1"/>
  <c r="BC51" i="58"/>
  <c r="BD51" i="58"/>
  <c r="AX52" i="58"/>
  <c r="AR52" i="58"/>
  <c r="AE52" i="58"/>
  <c r="AF52" i="58" s="1"/>
  <c r="AG52" i="58" s="1"/>
  <c r="AH52" i="58" s="1"/>
  <c r="AY51" i="61"/>
  <c r="AK52" i="61"/>
  <c r="AK54" i="60"/>
  <c r="AJ55" i="60"/>
  <c r="AD55" i="60"/>
  <c r="BC51" i="60"/>
  <c r="BD51" i="60"/>
  <c r="AS52" i="60"/>
  <c r="AT52" i="60" s="1"/>
  <c r="AU52" i="60" s="1"/>
  <c r="AV52" i="60" s="1"/>
  <c r="AD52" i="55"/>
  <c r="AJ52" i="55"/>
  <c r="AK51" i="55"/>
  <c r="Z51" i="45" s="1"/>
  <c r="AW53" i="55"/>
  <c r="AQ54" i="55" s="1"/>
  <c r="AS53" i="57"/>
  <c r="AT53" i="57" s="1"/>
  <c r="AU53" i="57" s="1"/>
  <c r="AV53" i="57" s="1"/>
  <c r="AE52" i="57"/>
  <c r="AF52" i="57" s="1"/>
  <c r="AG52" i="57" s="1"/>
  <c r="AH52" i="57" s="1"/>
  <c r="AE50" i="56"/>
  <c r="AF50" i="56" s="1"/>
  <c r="AG50" i="56" s="1"/>
  <c r="AH50" i="56" s="1"/>
  <c r="AW53" i="56"/>
  <c r="AQ54" i="56" s="1"/>
  <c r="AY53" i="56"/>
  <c r="BC53" i="56" s="1"/>
  <c r="AY51" i="54"/>
  <c r="W51" i="45" s="1"/>
  <c r="AW51" i="54"/>
  <c r="AQ52" i="54" s="1"/>
  <c r="AI52" i="54"/>
  <c r="AC53" i="54" s="1"/>
  <c r="AK52" i="54"/>
  <c r="AD52" i="64"/>
  <c r="AJ52" i="64"/>
  <c r="BC50" i="64"/>
  <c r="BD50" i="64"/>
  <c r="AO51" i="64"/>
  <c r="AX51" i="64"/>
  <c r="AR51" i="64"/>
  <c r="AS51" i="63"/>
  <c r="AT51" i="63" s="1"/>
  <c r="AU51" i="63" s="1"/>
  <c r="AV51" i="63" s="1"/>
  <c r="AE52" i="63"/>
  <c r="AF52" i="63" s="1"/>
  <c r="AG52" i="63" s="1"/>
  <c r="AH52" i="63" s="1"/>
  <c r="AI52" i="62"/>
  <c r="AC53" i="62" s="1"/>
  <c r="AK52" i="62"/>
  <c r="AY50" i="62"/>
  <c r="AS52" i="50"/>
  <c r="AT52" i="50" s="1"/>
  <c r="AU52" i="50" s="1"/>
  <c r="AV52" i="50" s="1"/>
  <c r="AK52" i="50"/>
  <c r="AI52" i="50"/>
  <c r="AC53" i="50" s="1"/>
  <c r="BD51" i="52"/>
  <c r="AE52" i="52"/>
  <c r="AF52" i="52" s="1"/>
  <c r="AG52" i="52" s="1"/>
  <c r="AH52" i="52" s="1"/>
  <c r="AK52" i="52" s="1"/>
  <c r="AS52" i="52"/>
  <c r="AT52" i="52" s="1"/>
  <c r="AU52" i="52" s="1"/>
  <c r="AV52" i="52" s="1"/>
  <c r="AE51" i="51"/>
  <c r="AF51" i="51" s="1"/>
  <c r="AG51" i="51" s="1"/>
  <c r="AH51" i="51" s="1"/>
  <c r="BD50" i="51"/>
  <c r="AO50" i="51"/>
  <c r="AS53" i="51"/>
  <c r="AT53" i="51" s="1"/>
  <c r="AU53" i="51" s="1"/>
  <c r="AV53" i="51" s="1"/>
  <c r="AW53" i="51" l="1"/>
  <c r="AQ54" i="51" s="1"/>
  <c r="AY53" i="57"/>
  <c r="BC53" i="57" s="1"/>
  <c r="AI50" i="56"/>
  <c r="AC51" i="56" s="1"/>
  <c r="AR51" i="62"/>
  <c r="AS51" i="62" s="1"/>
  <c r="AT51" i="62" s="1"/>
  <c r="AU51" i="62" s="1"/>
  <c r="AV51" i="62" s="1"/>
  <c r="AB51" i="45"/>
  <c r="O51" i="44"/>
  <c r="AY52" i="52"/>
  <c r="BC52" i="52" s="1"/>
  <c r="AR52" i="61"/>
  <c r="AS52" i="61" s="1"/>
  <c r="AT52" i="61" s="1"/>
  <c r="AU52" i="61" s="1"/>
  <c r="AV52" i="61" s="1"/>
  <c r="AW52" i="50"/>
  <c r="AQ53" i="50" s="1"/>
  <c r="AX53" i="50" s="1"/>
  <c r="AW51" i="63"/>
  <c r="AQ52" i="63" s="1"/>
  <c r="AY52" i="60"/>
  <c r="AA52" i="45" s="1"/>
  <c r="AY52" i="50"/>
  <c r="BC52" i="50" s="1"/>
  <c r="AJ53" i="61"/>
  <c r="AI52" i="58"/>
  <c r="AC53" i="58" s="1"/>
  <c r="AK52" i="58"/>
  <c r="AJ53" i="58"/>
  <c r="AD53" i="58"/>
  <c r="AS52" i="58"/>
  <c r="AT52" i="58" s="1"/>
  <c r="AU52" i="58" s="1"/>
  <c r="AV52" i="58" s="1"/>
  <c r="AE53" i="61"/>
  <c r="AF53" i="61" s="1"/>
  <c r="AG53" i="61" s="1"/>
  <c r="AH53" i="61" s="1"/>
  <c r="AO52" i="61"/>
  <c r="BC51" i="61"/>
  <c r="BD51" i="61"/>
  <c r="AW52" i="60"/>
  <c r="AQ53" i="60" s="1"/>
  <c r="AE55" i="60"/>
  <c r="AF55" i="60" s="1"/>
  <c r="AG55" i="60" s="1"/>
  <c r="AH55" i="60" s="1"/>
  <c r="AO54" i="60"/>
  <c r="BD51" i="55"/>
  <c r="AO51" i="55"/>
  <c r="AR54" i="55"/>
  <c r="AX54" i="55"/>
  <c r="AE52" i="55"/>
  <c r="AF52" i="55" s="1"/>
  <c r="AG52" i="55" s="1"/>
  <c r="AH52" i="55" s="1"/>
  <c r="AK52" i="57"/>
  <c r="Y52" i="45" s="1"/>
  <c r="AI52" i="57"/>
  <c r="AC53" i="57" s="1"/>
  <c r="AW53" i="57"/>
  <c r="AQ54" i="57" s="1"/>
  <c r="AJ51" i="56"/>
  <c r="AD51" i="56"/>
  <c r="AR54" i="56"/>
  <c r="AX54" i="56"/>
  <c r="AK50" i="56"/>
  <c r="AJ53" i="54"/>
  <c r="AD53" i="54"/>
  <c r="AO52" i="54"/>
  <c r="AR52" i="54"/>
  <c r="AX52" i="54"/>
  <c r="BC51" i="54"/>
  <c r="BD51" i="54"/>
  <c r="AS51" i="64"/>
  <c r="AT51" i="64" s="1"/>
  <c r="AU51" i="64" s="1"/>
  <c r="AV51" i="64" s="1"/>
  <c r="AE52" i="64"/>
  <c r="AF52" i="64" s="1"/>
  <c r="AG52" i="64" s="1"/>
  <c r="AH52" i="64" s="1"/>
  <c r="AK52" i="64" s="1"/>
  <c r="AR52" i="63"/>
  <c r="AX52" i="63"/>
  <c r="AK52" i="63"/>
  <c r="AI52" i="63"/>
  <c r="AC53" i="63" s="1"/>
  <c r="AY51" i="63"/>
  <c r="BC50" i="62"/>
  <c r="BD50" i="62"/>
  <c r="AO52" i="62"/>
  <c r="AD53" i="62"/>
  <c r="AJ53" i="62"/>
  <c r="AO52" i="50"/>
  <c r="AD53" i="50"/>
  <c r="AJ53" i="50"/>
  <c r="AO52" i="52"/>
  <c r="AW52" i="52"/>
  <c r="AQ53" i="52" s="1"/>
  <c r="AI52" i="52"/>
  <c r="AC53" i="52" s="1"/>
  <c r="AY53" i="51"/>
  <c r="BC53" i="51" s="1"/>
  <c r="AR54" i="51"/>
  <c r="AX54" i="51"/>
  <c r="AK51" i="51"/>
  <c r="AI51" i="51"/>
  <c r="AC52" i="51" s="1"/>
  <c r="X50" i="45" l="1"/>
  <c r="N50" i="44"/>
  <c r="BD52" i="60"/>
  <c r="AR53" i="50"/>
  <c r="AS53" i="50" s="1"/>
  <c r="AT53" i="50" s="1"/>
  <c r="AU53" i="50" s="1"/>
  <c r="AV53" i="50" s="1"/>
  <c r="AW52" i="61"/>
  <c r="AQ53" i="61" s="1"/>
  <c r="AR53" i="61" s="1"/>
  <c r="S51" i="44"/>
  <c r="BD52" i="52"/>
  <c r="BC52" i="60"/>
  <c r="BD52" i="50"/>
  <c r="AI52" i="55"/>
  <c r="AC53" i="55" s="1"/>
  <c r="AK52" i="55"/>
  <c r="Z52" i="45" s="1"/>
  <c r="AI55" i="60"/>
  <c r="AC56" i="60" s="1"/>
  <c r="AD56" i="60" s="1"/>
  <c r="AI53" i="61"/>
  <c r="AC54" i="61" s="1"/>
  <c r="AJ54" i="61" s="1"/>
  <c r="AW52" i="58"/>
  <c r="AQ53" i="58" s="1"/>
  <c r="AE53" i="58"/>
  <c r="AF53" i="58" s="1"/>
  <c r="AG53" i="58" s="1"/>
  <c r="AH53" i="58" s="1"/>
  <c r="AY52" i="58"/>
  <c r="BC52" i="58" s="1"/>
  <c r="AO52" i="58"/>
  <c r="AK53" i="61"/>
  <c r="AY52" i="61"/>
  <c r="AK55" i="60"/>
  <c r="AR53" i="60"/>
  <c r="AX53" i="60"/>
  <c r="AO52" i="55"/>
  <c r="AJ53" i="55"/>
  <c r="AD53" i="55"/>
  <c r="AS54" i="55"/>
  <c r="AT54" i="55" s="1"/>
  <c r="AU54" i="55" s="1"/>
  <c r="AV54" i="55" s="1"/>
  <c r="AR54" i="57"/>
  <c r="AX54" i="57"/>
  <c r="AJ53" i="57"/>
  <c r="AD53" i="57"/>
  <c r="AO52" i="57"/>
  <c r="BD52" i="57"/>
  <c r="AS54" i="56"/>
  <c r="AT54" i="56" s="1"/>
  <c r="AU54" i="56" s="1"/>
  <c r="AV54" i="56" s="1"/>
  <c r="AE51" i="56"/>
  <c r="AF51" i="56" s="1"/>
  <c r="AG51" i="56" s="1"/>
  <c r="AH51" i="56" s="1"/>
  <c r="AO50" i="56"/>
  <c r="BD50" i="56"/>
  <c r="AE53" i="54"/>
  <c r="AF53" i="54" s="1"/>
  <c r="AG53" i="54" s="1"/>
  <c r="AH53" i="54" s="1"/>
  <c r="AS52" i="54"/>
  <c r="AT52" i="54" s="1"/>
  <c r="AU52" i="54" s="1"/>
  <c r="AV52" i="54" s="1"/>
  <c r="AO52" i="64"/>
  <c r="AI52" i="64"/>
  <c r="AC53" i="64" s="1"/>
  <c r="AW51" i="64"/>
  <c r="AQ52" i="64" s="1"/>
  <c r="AY51" i="64"/>
  <c r="AO52" i="63"/>
  <c r="BC51" i="63"/>
  <c r="BD51" i="63"/>
  <c r="AD53" i="63"/>
  <c r="AJ53" i="63"/>
  <c r="AS52" i="63"/>
  <c r="AT52" i="63" s="1"/>
  <c r="AU52" i="63" s="1"/>
  <c r="AV52" i="63" s="1"/>
  <c r="AE53" i="62"/>
  <c r="AF53" i="62" s="1"/>
  <c r="AG53" i="62" s="1"/>
  <c r="AH53" i="62" s="1"/>
  <c r="AW51" i="62"/>
  <c r="AQ52" i="62" s="1"/>
  <c r="AY51" i="62"/>
  <c r="AE53" i="50"/>
  <c r="AF53" i="50" s="1"/>
  <c r="AG53" i="50" s="1"/>
  <c r="AH53" i="50" s="1"/>
  <c r="AX53" i="52"/>
  <c r="AR53" i="52"/>
  <c r="AD53" i="52"/>
  <c r="AJ53" i="52"/>
  <c r="AD52" i="51"/>
  <c r="AJ52" i="51"/>
  <c r="AS54" i="51"/>
  <c r="AT54" i="51" s="1"/>
  <c r="AU54" i="51" s="1"/>
  <c r="AV54" i="51" s="1"/>
  <c r="BD51" i="51"/>
  <c r="AO51" i="51"/>
  <c r="R50" i="44" l="1"/>
  <c r="U50" i="44"/>
  <c r="BD52" i="55"/>
  <c r="AK53" i="58"/>
  <c r="AJ56" i="60"/>
  <c r="AX53" i="61"/>
  <c r="AB52" i="45"/>
  <c r="AD54" i="61"/>
  <c r="AE54" i="61" s="1"/>
  <c r="AF54" i="61" s="1"/>
  <c r="AG54" i="61" s="1"/>
  <c r="AH54" i="61" s="1"/>
  <c r="AW54" i="55"/>
  <c r="AQ55" i="55" s="1"/>
  <c r="BD52" i="58"/>
  <c r="AY54" i="55"/>
  <c r="BC54" i="55" s="1"/>
  <c r="AY52" i="54"/>
  <c r="W52" i="45" s="1"/>
  <c r="AY54" i="51"/>
  <c r="BC54" i="51" s="1"/>
  <c r="AW54" i="51"/>
  <c r="AQ55" i="51" s="1"/>
  <c r="AX55" i="51" s="1"/>
  <c r="AW52" i="54"/>
  <c r="AQ53" i="54" s="1"/>
  <c r="AR53" i="54" s="1"/>
  <c r="AC52" i="45"/>
  <c r="AK53" i="54"/>
  <c r="AI53" i="50"/>
  <c r="AC54" i="50" s="1"/>
  <c r="AJ54" i="50" s="1"/>
  <c r="AK53" i="50"/>
  <c r="AO53" i="50" s="1"/>
  <c r="AI53" i="54"/>
  <c r="AC54" i="54" s="1"/>
  <c r="AJ54" i="54" s="1"/>
  <c r="AO53" i="58"/>
  <c r="AI53" i="58"/>
  <c r="AC54" i="58" s="1"/>
  <c r="AX53" i="58"/>
  <c r="AR53" i="58"/>
  <c r="AS53" i="61"/>
  <c r="AT53" i="61" s="1"/>
  <c r="AU53" i="61" s="1"/>
  <c r="AV53" i="61" s="1"/>
  <c r="BC52" i="61"/>
  <c r="BD52" i="61"/>
  <c r="AO53" i="61"/>
  <c r="AO55" i="60"/>
  <c r="AE56" i="60"/>
  <c r="AF56" i="60" s="1"/>
  <c r="AG56" i="60" s="1"/>
  <c r="AH56" i="60" s="1"/>
  <c r="AI56" i="60"/>
  <c r="AS53" i="60"/>
  <c r="AT53" i="60" s="1"/>
  <c r="AU53" i="60" s="1"/>
  <c r="AV53" i="60" s="1"/>
  <c r="AE53" i="55"/>
  <c r="AF53" i="55" s="1"/>
  <c r="AG53" i="55" s="1"/>
  <c r="AH53" i="55" s="1"/>
  <c r="AR55" i="55"/>
  <c r="AX55" i="55"/>
  <c r="AE53" i="57"/>
  <c r="AF53" i="57" s="1"/>
  <c r="AG53" i="57" s="1"/>
  <c r="AH53" i="57" s="1"/>
  <c r="AS54" i="57"/>
  <c r="AT54" i="57" s="1"/>
  <c r="AU54" i="57" s="1"/>
  <c r="AV54" i="57" s="1"/>
  <c r="AY54" i="57" s="1"/>
  <c r="BC54" i="57" s="1"/>
  <c r="AI51" i="56"/>
  <c r="AC52" i="56" s="1"/>
  <c r="AW54" i="56"/>
  <c r="AQ55" i="56" s="1"/>
  <c r="AK51" i="56"/>
  <c r="AY54" i="56"/>
  <c r="BC54" i="56" s="1"/>
  <c r="AD54" i="54"/>
  <c r="BC52" i="54"/>
  <c r="BD52" i="54"/>
  <c r="AD53" i="64"/>
  <c r="AJ53" i="64"/>
  <c r="BC51" i="64"/>
  <c r="BD51" i="64"/>
  <c r="AR52" i="64"/>
  <c r="AX52" i="64"/>
  <c r="AE53" i="63"/>
  <c r="AF53" i="63" s="1"/>
  <c r="AG53" i="63" s="1"/>
  <c r="AH53" i="63" s="1"/>
  <c r="AI53" i="63"/>
  <c r="AC54" i="63" s="1"/>
  <c r="AW52" i="63"/>
  <c r="AQ53" i="63" s="1"/>
  <c r="AY52" i="63"/>
  <c r="BC51" i="62"/>
  <c r="BD51" i="62"/>
  <c r="AX52" i="62"/>
  <c r="AR52" i="62"/>
  <c r="AK53" i="62"/>
  <c r="AI53" i="62"/>
  <c r="AC54" i="62" s="1"/>
  <c r="AW53" i="50"/>
  <c r="AQ54" i="50" s="1"/>
  <c r="AY53" i="50"/>
  <c r="BC53" i="50" s="1"/>
  <c r="AE53" i="52"/>
  <c r="AF53" i="52" s="1"/>
  <c r="AG53" i="52" s="1"/>
  <c r="AH53" i="52" s="1"/>
  <c r="AS53" i="52"/>
  <c r="AT53" i="52" s="1"/>
  <c r="AU53" i="52" s="1"/>
  <c r="AV53" i="52" s="1"/>
  <c r="AE52" i="51"/>
  <c r="AF52" i="51" s="1"/>
  <c r="AG52" i="51" s="1"/>
  <c r="AH52" i="51" s="1"/>
  <c r="AK53" i="63" l="1"/>
  <c r="AO53" i="54"/>
  <c r="X51" i="45"/>
  <c r="N51" i="44"/>
  <c r="AW54" i="57"/>
  <c r="AQ55" i="57" s="1"/>
  <c r="O52" i="44"/>
  <c r="AD54" i="50"/>
  <c r="AE54" i="50" s="1"/>
  <c r="AF54" i="50" s="1"/>
  <c r="AG54" i="50" s="1"/>
  <c r="AH54" i="50" s="1"/>
  <c r="S52" i="44"/>
  <c r="AK53" i="52"/>
  <c r="AO53" i="52" s="1"/>
  <c r="AI53" i="52"/>
  <c r="AC54" i="52" s="1"/>
  <c r="AD54" i="52" s="1"/>
  <c r="AR55" i="51"/>
  <c r="AX53" i="54"/>
  <c r="AK52" i="51"/>
  <c r="AO52" i="51" s="1"/>
  <c r="AI54" i="61"/>
  <c r="AJ55" i="61" s="1"/>
  <c r="AI52" i="51"/>
  <c r="AC53" i="51" s="1"/>
  <c r="AI53" i="55"/>
  <c r="AC54" i="55" s="1"/>
  <c r="AD54" i="58"/>
  <c r="AJ54" i="58"/>
  <c r="AS53" i="58"/>
  <c r="AT53" i="58" s="1"/>
  <c r="AU53" i="58" s="1"/>
  <c r="AV53" i="58" s="1"/>
  <c r="AK54" i="61"/>
  <c r="AW53" i="61"/>
  <c r="AQ54" i="61" s="1"/>
  <c r="AY53" i="61"/>
  <c r="AW53" i="60"/>
  <c r="AQ54" i="60" s="1"/>
  <c r="AJ57" i="60"/>
  <c r="AK56" i="60"/>
  <c r="AY53" i="60"/>
  <c r="AA53" i="45" s="1"/>
  <c r="AJ54" i="55"/>
  <c r="AD54" i="55"/>
  <c r="AS55" i="55"/>
  <c r="AT55" i="55" s="1"/>
  <c r="AU55" i="55" s="1"/>
  <c r="AV55" i="55" s="1"/>
  <c r="AK53" i="55"/>
  <c r="Z53" i="45" s="1"/>
  <c r="AR55" i="57"/>
  <c r="AX55" i="57"/>
  <c r="AK53" i="57"/>
  <c r="Y53" i="45" s="1"/>
  <c r="AI53" i="57"/>
  <c r="AC54" i="57" s="1"/>
  <c r="AO51" i="56"/>
  <c r="BD51" i="56"/>
  <c r="AX55" i="56"/>
  <c r="AR55" i="56"/>
  <c r="AD52" i="56"/>
  <c r="AJ52" i="56"/>
  <c r="AE54" i="54"/>
  <c r="AF54" i="54" s="1"/>
  <c r="AG54" i="54" s="1"/>
  <c r="AH54" i="54" s="1"/>
  <c r="AS53" i="54"/>
  <c r="AT53" i="54" s="1"/>
  <c r="AU53" i="54" s="1"/>
  <c r="AV53" i="54" s="1"/>
  <c r="AS52" i="64"/>
  <c r="AT52" i="64" s="1"/>
  <c r="AU52" i="64" s="1"/>
  <c r="AV52" i="64" s="1"/>
  <c r="AE53" i="64"/>
  <c r="AF53" i="64" s="1"/>
  <c r="AG53" i="64" s="1"/>
  <c r="AH53" i="64" s="1"/>
  <c r="BC52" i="63"/>
  <c r="BD52" i="63"/>
  <c r="AO53" i="63"/>
  <c r="AJ54" i="63"/>
  <c r="AD54" i="63"/>
  <c r="AX53" i="63"/>
  <c r="AR53" i="63"/>
  <c r="AO53" i="62"/>
  <c r="AS52" i="62"/>
  <c r="AT52" i="62" s="1"/>
  <c r="AU52" i="62" s="1"/>
  <c r="AV52" i="62" s="1"/>
  <c r="AJ54" i="62"/>
  <c r="AD54" i="62"/>
  <c r="AR54" i="50"/>
  <c r="AX54" i="50"/>
  <c r="BD53" i="50"/>
  <c r="AW53" i="52"/>
  <c r="AQ54" i="52" s="1"/>
  <c r="AY53" i="52"/>
  <c r="BC53" i="52" s="1"/>
  <c r="AJ53" i="51"/>
  <c r="AD53" i="51"/>
  <c r="AS55" i="51"/>
  <c r="AT55" i="51" s="1"/>
  <c r="AU55" i="51" s="1"/>
  <c r="AV55" i="51" s="1"/>
  <c r="AY55" i="51" l="1"/>
  <c r="BC55" i="51" s="1"/>
  <c r="AY53" i="54"/>
  <c r="W53" i="45" s="1"/>
  <c r="AW53" i="58"/>
  <c r="AQ54" i="58" s="1"/>
  <c r="AY53" i="58"/>
  <c r="AC53" i="45" s="1"/>
  <c r="R51" i="44"/>
  <c r="U51" i="44"/>
  <c r="AW55" i="51"/>
  <c r="AQ56" i="51" s="1"/>
  <c r="BD52" i="51"/>
  <c r="AE55" i="61"/>
  <c r="AF55" i="61" s="1"/>
  <c r="AG55" i="61" s="1"/>
  <c r="AH55" i="61" s="1"/>
  <c r="AB53" i="45"/>
  <c r="O53" i="44"/>
  <c r="AJ54" i="52"/>
  <c r="AY52" i="64"/>
  <c r="AW52" i="64"/>
  <c r="AQ53" i="64" s="1"/>
  <c r="AI53" i="64"/>
  <c r="AC54" i="64" s="1"/>
  <c r="AK53" i="64"/>
  <c r="BC53" i="58"/>
  <c r="BD53" i="58"/>
  <c r="AX54" i="58"/>
  <c r="AR54" i="58"/>
  <c r="AE54" i="58"/>
  <c r="AF54" i="58" s="1"/>
  <c r="AG54" i="58" s="1"/>
  <c r="AH54" i="58" s="1"/>
  <c r="BC53" i="61"/>
  <c r="BD53" i="61"/>
  <c r="AR54" i="61"/>
  <c r="AX54" i="61"/>
  <c r="AO54" i="61"/>
  <c r="BC53" i="60"/>
  <c r="BD53" i="60"/>
  <c r="AO56" i="60"/>
  <c r="AE57" i="60"/>
  <c r="AF57" i="60" s="1"/>
  <c r="AG57" i="60" s="1"/>
  <c r="AH57" i="60" s="1"/>
  <c r="AR54" i="60"/>
  <c r="AX54" i="60"/>
  <c r="BD53" i="55"/>
  <c r="AO53" i="55"/>
  <c r="AY55" i="55"/>
  <c r="BC55" i="55" s="1"/>
  <c r="AW55" i="55"/>
  <c r="AQ56" i="55" s="1"/>
  <c r="AE54" i="55"/>
  <c r="AF54" i="55" s="1"/>
  <c r="AG54" i="55" s="1"/>
  <c r="AH54" i="55" s="1"/>
  <c r="BD53" i="57"/>
  <c r="AO53" i="57"/>
  <c r="AJ54" i="57"/>
  <c r="AD54" i="57"/>
  <c r="AS55" i="57"/>
  <c r="AT55" i="57" s="1"/>
  <c r="AU55" i="57" s="1"/>
  <c r="AV55" i="57" s="1"/>
  <c r="AS55" i="56"/>
  <c r="AT55" i="56" s="1"/>
  <c r="AU55" i="56" s="1"/>
  <c r="AV55" i="56" s="1"/>
  <c r="AE52" i="56"/>
  <c r="AF52" i="56" s="1"/>
  <c r="AG52" i="56" s="1"/>
  <c r="AH52" i="56" s="1"/>
  <c r="AK52" i="56"/>
  <c r="BC53" i="54"/>
  <c r="BD53" i="54"/>
  <c r="AW53" i="54"/>
  <c r="AQ54" i="54" s="1"/>
  <c r="AK54" i="54"/>
  <c r="AI54" i="54"/>
  <c r="AC55" i="54" s="1"/>
  <c r="AO53" i="64"/>
  <c r="AX53" i="64"/>
  <c r="AR53" i="64"/>
  <c r="BC52" i="64"/>
  <c r="BD52" i="64"/>
  <c r="AJ54" i="64"/>
  <c r="AD54" i="64"/>
  <c r="AS53" i="63"/>
  <c r="AT53" i="63" s="1"/>
  <c r="AU53" i="63" s="1"/>
  <c r="AV53" i="63" s="1"/>
  <c r="AE54" i="63"/>
  <c r="AF54" i="63" s="1"/>
  <c r="AG54" i="63" s="1"/>
  <c r="AH54" i="63" s="1"/>
  <c r="AY52" i="62"/>
  <c r="AW52" i="62"/>
  <c r="AQ53" i="62" s="1"/>
  <c r="AE54" i="62"/>
  <c r="AF54" i="62" s="1"/>
  <c r="AG54" i="62" s="1"/>
  <c r="AH54" i="62" s="1"/>
  <c r="AK54" i="50"/>
  <c r="AI54" i="50"/>
  <c r="AC55" i="50" s="1"/>
  <c r="AS54" i="50"/>
  <c r="AT54" i="50" s="1"/>
  <c r="AU54" i="50" s="1"/>
  <c r="AV54" i="50" s="1"/>
  <c r="AY54" i="50" s="1"/>
  <c r="BC54" i="50" s="1"/>
  <c r="AR54" i="52"/>
  <c r="AX54" i="52"/>
  <c r="BD53" i="52"/>
  <c r="AE54" i="52"/>
  <c r="AF54" i="52" s="1"/>
  <c r="AG54" i="52" s="1"/>
  <c r="AH54" i="52" s="1"/>
  <c r="AK54" i="52" s="1"/>
  <c r="AR56" i="51"/>
  <c r="AX56" i="51"/>
  <c r="AE53" i="51"/>
  <c r="AF53" i="51" s="1"/>
  <c r="AG53" i="51" s="1"/>
  <c r="AH53" i="51" s="1"/>
  <c r="X52" i="45" l="1"/>
  <c r="N52" i="44"/>
  <c r="AW54" i="50"/>
  <c r="AQ55" i="50" s="1"/>
  <c r="AX55" i="50" s="1"/>
  <c r="S53" i="44"/>
  <c r="AY55" i="57"/>
  <c r="BC55" i="57" s="1"/>
  <c r="AW55" i="57"/>
  <c r="AQ56" i="57" s="1"/>
  <c r="AI54" i="58"/>
  <c r="AC55" i="58" s="1"/>
  <c r="AI52" i="56"/>
  <c r="AC53" i="56" s="1"/>
  <c r="AK54" i="63"/>
  <c r="AI54" i="55"/>
  <c r="AC55" i="55" s="1"/>
  <c r="AK54" i="55"/>
  <c r="Z54" i="45" s="1"/>
  <c r="AD55" i="58"/>
  <c r="AJ55" i="58"/>
  <c r="AK54" i="58"/>
  <c r="AS54" i="58"/>
  <c r="AT54" i="58" s="1"/>
  <c r="AU54" i="58" s="1"/>
  <c r="AV54" i="58" s="1"/>
  <c r="AI55" i="61"/>
  <c r="AC56" i="61" s="1"/>
  <c r="AK55" i="61"/>
  <c r="AS54" i="61"/>
  <c r="AT54" i="61" s="1"/>
  <c r="AU54" i="61" s="1"/>
  <c r="AV54" i="61" s="1"/>
  <c r="AS54" i="60"/>
  <c r="AT54" i="60" s="1"/>
  <c r="AU54" i="60" s="1"/>
  <c r="AV54" i="60" s="1"/>
  <c r="AI57" i="60"/>
  <c r="AC58" i="60" s="1"/>
  <c r="AK57" i="60"/>
  <c r="AR56" i="55"/>
  <c r="AX56" i="55"/>
  <c r="AJ55" i="55"/>
  <c r="AD55" i="55"/>
  <c r="AE54" i="57"/>
  <c r="AF54" i="57" s="1"/>
  <c r="AG54" i="57" s="1"/>
  <c r="AH54" i="57" s="1"/>
  <c r="AK54" i="57"/>
  <c r="Y54" i="45" s="1"/>
  <c r="AR56" i="57"/>
  <c r="AX56" i="57"/>
  <c r="AO52" i="56"/>
  <c r="BD52" i="56"/>
  <c r="AW55" i="56"/>
  <c r="AQ56" i="56" s="1"/>
  <c r="AJ53" i="56"/>
  <c r="AD53" i="56"/>
  <c r="AY55" i="56"/>
  <c r="BC55" i="56" s="1"/>
  <c r="AJ55" i="54"/>
  <c r="AD55" i="54"/>
  <c r="AO54" i="54"/>
  <c r="AR54" i="54"/>
  <c r="AX54" i="54"/>
  <c r="AE54" i="64"/>
  <c r="AF54" i="64" s="1"/>
  <c r="AG54" i="64" s="1"/>
  <c r="AH54" i="64" s="1"/>
  <c r="AS53" i="64"/>
  <c r="AT53" i="64" s="1"/>
  <c r="AU53" i="64" s="1"/>
  <c r="AV53" i="64" s="1"/>
  <c r="AO54" i="63"/>
  <c r="AI54" i="63"/>
  <c r="AC55" i="63" s="1"/>
  <c r="AW53" i="63"/>
  <c r="AQ54" i="63" s="1"/>
  <c r="AY53" i="63"/>
  <c r="AK54" i="62"/>
  <c r="AI54" i="62"/>
  <c r="AC55" i="62" s="1"/>
  <c r="AX53" i="62"/>
  <c r="AR53" i="62"/>
  <c r="BC52" i="62"/>
  <c r="BD52" i="62"/>
  <c r="AD55" i="50"/>
  <c r="AJ55" i="50"/>
  <c r="BD54" i="50"/>
  <c r="AO54" i="50"/>
  <c r="AO54" i="52"/>
  <c r="AI54" i="52"/>
  <c r="AC55" i="52" s="1"/>
  <c r="AS54" i="52"/>
  <c r="AT54" i="52" s="1"/>
  <c r="AU54" i="52" s="1"/>
  <c r="AV54" i="52" s="1"/>
  <c r="AI53" i="51"/>
  <c r="AC54" i="51" s="1"/>
  <c r="AK53" i="51"/>
  <c r="AS56" i="51"/>
  <c r="AT56" i="51" s="1"/>
  <c r="AU56" i="51" s="1"/>
  <c r="AV56" i="51" s="1"/>
  <c r="R52" i="44" l="1"/>
  <c r="U52" i="44"/>
  <c r="AR55" i="50"/>
  <c r="AS55" i="50" s="1"/>
  <c r="AT55" i="50" s="1"/>
  <c r="AU55" i="50" s="1"/>
  <c r="AV55" i="50" s="1"/>
  <c r="AY54" i="52"/>
  <c r="BC54" i="52" s="1"/>
  <c r="AW54" i="52"/>
  <c r="AQ55" i="52" s="1"/>
  <c r="AR55" i="52" s="1"/>
  <c r="AW53" i="64"/>
  <c r="AQ54" i="64" s="1"/>
  <c r="AR54" i="64" s="1"/>
  <c r="AW54" i="60"/>
  <c r="AQ55" i="60" s="1"/>
  <c r="AX55" i="60" s="1"/>
  <c r="AO54" i="55"/>
  <c r="BD54" i="55"/>
  <c r="AO54" i="58"/>
  <c r="AY54" i="58"/>
  <c r="BC54" i="58" s="1"/>
  <c r="AW54" i="58"/>
  <c r="AQ55" i="58" s="1"/>
  <c r="AE55" i="58"/>
  <c r="AF55" i="58" s="1"/>
  <c r="AG55" i="58" s="1"/>
  <c r="AH55" i="58" s="1"/>
  <c r="AY54" i="61"/>
  <c r="AO55" i="61"/>
  <c r="AW54" i="61"/>
  <c r="AJ56" i="61"/>
  <c r="AO57" i="60"/>
  <c r="AJ58" i="60"/>
  <c r="AD58" i="60"/>
  <c r="AY54" i="60"/>
  <c r="AA54" i="45" s="1"/>
  <c r="AS56" i="55"/>
  <c r="AT56" i="55" s="1"/>
  <c r="AU56" i="55" s="1"/>
  <c r="AV56" i="55" s="1"/>
  <c r="AE55" i="55"/>
  <c r="AF55" i="55" s="1"/>
  <c r="AG55" i="55" s="1"/>
  <c r="AH55" i="55" s="1"/>
  <c r="AI55" i="55"/>
  <c r="AC56" i="55" s="1"/>
  <c r="AO54" i="57"/>
  <c r="BD54" i="57"/>
  <c r="AS56" i="57"/>
  <c r="AT56" i="57" s="1"/>
  <c r="AU56" i="57" s="1"/>
  <c r="AV56" i="57" s="1"/>
  <c r="AI54" i="57"/>
  <c r="AC55" i="57" s="1"/>
  <c r="AR56" i="56"/>
  <c r="AX56" i="56"/>
  <c r="AE53" i="56"/>
  <c r="AF53" i="56" s="1"/>
  <c r="AG53" i="56" s="1"/>
  <c r="AH53" i="56" s="1"/>
  <c r="AS54" i="54"/>
  <c r="AT54" i="54" s="1"/>
  <c r="AU54" i="54" s="1"/>
  <c r="AV54" i="54" s="1"/>
  <c r="AE55" i="54"/>
  <c r="AF55" i="54" s="1"/>
  <c r="AG55" i="54" s="1"/>
  <c r="AH55" i="54" s="1"/>
  <c r="AX54" i="64"/>
  <c r="AK54" i="64"/>
  <c r="AY53" i="64"/>
  <c r="AI54" i="64"/>
  <c r="AC55" i="64" s="1"/>
  <c r="AD55" i="63"/>
  <c r="AJ55" i="63"/>
  <c r="BC53" i="63"/>
  <c r="BD53" i="63"/>
  <c r="AX54" i="63"/>
  <c r="AR54" i="63"/>
  <c r="AS53" i="62"/>
  <c r="AT53" i="62" s="1"/>
  <c r="AU53" i="62" s="1"/>
  <c r="AV53" i="62" s="1"/>
  <c r="AD55" i="62"/>
  <c r="AJ55" i="62"/>
  <c r="AO54" i="62"/>
  <c r="AE55" i="50"/>
  <c r="AF55" i="50" s="1"/>
  <c r="AG55" i="50" s="1"/>
  <c r="AH55" i="50" s="1"/>
  <c r="AD55" i="52"/>
  <c r="AJ55" i="52"/>
  <c r="AW56" i="51"/>
  <c r="AQ57" i="51" s="1"/>
  <c r="AY56" i="51"/>
  <c r="BC56" i="51" s="1"/>
  <c r="BD53" i="51"/>
  <c r="AO53" i="51"/>
  <c r="AD54" i="51"/>
  <c r="AJ54" i="51"/>
  <c r="AX55" i="52" l="1"/>
  <c r="AB54" i="45"/>
  <c r="BD54" i="52"/>
  <c r="AY56" i="57"/>
  <c r="BC56" i="57" s="1"/>
  <c r="AC54" i="45"/>
  <c r="AW56" i="57"/>
  <c r="AQ57" i="57" s="1"/>
  <c r="AY56" i="55"/>
  <c r="BC56" i="55" s="1"/>
  <c r="AR55" i="60"/>
  <c r="AS55" i="60" s="1"/>
  <c r="AT55" i="60" s="1"/>
  <c r="AU55" i="60" s="1"/>
  <c r="AV55" i="60" s="1"/>
  <c r="AW56" i="55"/>
  <c r="AQ57" i="55" s="1"/>
  <c r="AK55" i="58"/>
  <c r="AI55" i="58"/>
  <c r="AC56" i="58" s="1"/>
  <c r="BD54" i="58"/>
  <c r="AR55" i="58"/>
  <c r="AX55" i="58"/>
  <c r="AX55" i="61"/>
  <c r="AE56" i="61"/>
  <c r="AF56" i="61" s="1"/>
  <c r="AG56" i="61" s="1"/>
  <c r="AH56" i="61" s="1"/>
  <c r="BC54" i="61"/>
  <c r="BD54" i="61"/>
  <c r="BC54" i="60"/>
  <c r="BD54" i="60"/>
  <c r="AE58" i="60"/>
  <c r="AF58" i="60" s="1"/>
  <c r="AG58" i="60" s="1"/>
  <c r="AH58" i="60" s="1"/>
  <c r="AK55" i="55"/>
  <c r="Z55" i="45" s="1"/>
  <c r="AX57" i="55"/>
  <c r="AR57" i="55"/>
  <c r="AJ56" i="55"/>
  <c r="AD56" i="55"/>
  <c r="AJ55" i="57"/>
  <c r="AD55" i="57"/>
  <c r="AR57" i="57"/>
  <c r="AX57" i="57"/>
  <c r="AI53" i="56"/>
  <c r="AC54" i="56" s="1"/>
  <c r="AK53" i="56"/>
  <c r="AS56" i="56"/>
  <c r="AT56" i="56" s="1"/>
  <c r="AU56" i="56" s="1"/>
  <c r="AV56" i="56" s="1"/>
  <c r="AY54" i="54"/>
  <c r="W54" i="45" s="1"/>
  <c r="AI55" i="54"/>
  <c r="AC56" i="54" s="1"/>
  <c r="AK55" i="54"/>
  <c r="AW54" i="54"/>
  <c r="AQ55" i="54" s="1"/>
  <c r="AO54" i="64"/>
  <c r="AD55" i="64"/>
  <c r="AJ55" i="64"/>
  <c r="AS54" i="64"/>
  <c r="AT54" i="64" s="1"/>
  <c r="AU54" i="64" s="1"/>
  <c r="AV54" i="64" s="1"/>
  <c r="BC53" i="64"/>
  <c r="BD53" i="64"/>
  <c r="AS54" i="63"/>
  <c r="AT54" i="63" s="1"/>
  <c r="AU54" i="63" s="1"/>
  <c r="AV54" i="63" s="1"/>
  <c r="AE55" i="63"/>
  <c r="AF55" i="63" s="1"/>
  <c r="AG55" i="63" s="1"/>
  <c r="AH55" i="63" s="1"/>
  <c r="AK55" i="63" s="1"/>
  <c r="AI55" i="63"/>
  <c r="AC56" i="63" s="1"/>
  <c r="AE55" i="62"/>
  <c r="AF55" i="62" s="1"/>
  <c r="AG55" i="62" s="1"/>
  <c r="AH55" i="62" s="1"/>
  <c r="AY53" i="62"/>
  <c r="AW53" i="62"/>
  <c r="AQ54" i="62" s="1"/>
  <c r="AW55" i="50"/>
  <c r="AY55" i="50"/>
  <c r="BC55" i="50" s="1"/>
  <c r="AI55" i="50"/>
  <c r="AK55" i="50"/>
  <c r="AS55" i="52"/>
  <c r="AT55" i="52" s="1"/>
  <c r="AU55" i="52" s="1"/>
  <c r="AV55" i="52" s="1"/>
  <c r="AE55" i="52"/>
  <c r="AF55" i="52" s="1"/>
  <c r="AG55" i="52" s="1"/>
  <c r="AH55" i="52" s="1"/>
  <c r="AK55" i="52" s="1"/>
  <c r="AE54" i="51"/>
  <c r="AF54" i="51" s="1"/>
  <c r="AG54" i="51" s="1"/>
  <c r="AH54" i="51" s="1"/>
  <c r="AI54" i="51"/>
  <c r="AC55" i="51" s="1"/>
  <c r="AX57" i="51"/>
  <c r="AR57" i="51"/>
  <c r="O54" i="44" l="1"/>
  <c r="AY54" i="63"/>
  <c r="X53" i="45"/>
  <c r="N53" i="44"/>
  <c r="S54" i="44"/>
  <c r="AW55" i="52"/>
  <c r="AY56" i="56"/>
  <c r="BC56" i="56" s="1"/>
  <c r="AW55" i="60"/>
  <c r="AQ56" i="60" s="1"/>
  <c r="AX56" i="60" s="1"/>
  <c r="AW56" i="56"/>
  <c r="AQ57" i="56" s="1"/>
  <c r="AX57" i="56" s="1"/>
  <c r="AI55" i="52"/>
  <c r="AC56" i="52" s="1"/>
  <c r="AJ56" i="52" s="1"/>
  <c r="AS55" i="58"/>
  <c r="AT55" i="58" s="1"/>
  <c r="AU55" i="58" s="1"/>
  <c r="AV55" i="58" s="1"/>
  <c r="AD56" i="58"/>
  <c r="AJ56" i="58"/>
  <c r="AO55" i="58"/>
  <c r="AK56" i="61"/>
  <c r="AS55" i="61"/>
  <c r="AT55" i="61" s="1"/>
  <c r="AU55" i="61" s="1"/>
  <c r="AV55" i="61" s="1"/>
  <c r="AI56" i="61"/>
  <c r="AI58" i="60"/>
  <c r="AC59" i="60" s="1"/>
  <c r="AY55" i="60"/>
  <c r="AA55" i="45" s="1"/>
  <c r="AK58" i="60"/>
  <c r="AS57" i="55"/>
  <c r="AT57" i="55" s="1"/>
  <c r="AU57" i="55" s="1"/>
  <c r="AV57" i="55" s="1"/>
  <c r="AE56" i="55"/>
  <c r="AF56" i="55" s="1"/>
  <c r="AG56" i="55" s="1"/>
  <c r="AH56" i="55" s="1"/>
  <c r="AI56" i="55"/>
  <c r="AC57" i="55" s="1"/>
  <c r="AO55" i="55"/>
  <c r="BD55" i="55"/>
  <c r="AS57" i="57"/>
  <c r="AT57" i="57" s="1"/>
  <c r="AU57" i="57" s="1"/>
  <c r="AV57" i="57" s="1"/>
  <c r="AE55" i="57"/>
  <c r="AF55" i="57" s="1"/>
  <c r="AG55" i="57" s="1"/>
  <c r="AH55" i="57" s="1"/>
  <c r="AO53" i="56"/>
  <c r="BD53" i="56"/>
  <c r="AD54" i="56"/>
  <c r="AJ54" i="56"/>
  <c r="BC54" i="54"/>
  <c r="BD54" i="54"/>
  <c r="AX55" i="54"/>
  <c r="AR55" i="54"/>
  <c r="AO55" i="54"/>
  <c r="AD56" i="54"/>
  <c r="AJ56" i="54"/>
  <c r="AE55" i="64"/>
  <c r="AF55" i="64" s="1"/>
  <c r="AG55" i="64" s="1"/>
  <c r="AH55" i="64" s="1"/>
  <c r="AW54" i="64"/>
  <c r="AQ55" i="64" s="1"/>
  <c r="AY54" i="64"/>
  <c r="AJ56" i="63"/>
  <c r="AD56" i="63"/>
  <c r="BC54" i="63"/>
  <c r="BD54" i="63"/>
  <c r="AO55" i="63"/>
  <c r="AW54" i="63"/>
  <c r="AQ55" i="63" s="1"/>
  <c r="BC53" i="62"/>
  <c r="BD53" i="62"/>
  <c r="AK55" i="62"/>
  <c r="AX54" i="62"/>
  <c r="AR54" i="62"/>
  <c r="AI55" i="62"/>
  <c r="AC56" i="62" s="1"/>
  <c r="AO55" i="50"/>
  <c r="BD55" i="50"/>
  <c r="AJ56" i="50"/>
  <c r="AX56" i="50"/>
  <c r="AO55" i="52"/>
  <c r="AY55" i="52"/>
  <c r="BC55" i="52" s="1"/>
  <c r="AS57" i="51"/>
  <c r="AT57" i="51" s="1"/>
  <c r="AU57" i="51" s="1"/>
  <c r="AV57" i="51" s="1"/>
  <c r="AJ55" i="51"/>
  <c r="AD55" i="51"/>
  <c r="AK54" i="51"/>
  <c r="AY57" i="57" l="1"/>
  <c r="BC57" i="57" s="1"/>
  <c r="R53" i="44"/>
  <c r="U53" i="44"/>
  <c r="AR56" i="60"/>
  <c r="AX56" i="52"/>
  <c r="AW57" i="57"/>
  <c r="AQ58" i="57" s="1"/>
  <c r="AR57" i="56"/>
  <c r="AY57" i="51"/>
  <c r="BC57" i="51" s="1"/>
  <c r="AY55" i="58"/>
  <c r="AW57" i="51"/>
  <c r="AQ58" i="51" s="1"/>
  <c r="AR58" i="51" s="1"/>
  <c r="AW55" i="58"/>
  <c r="AQ56" i="58" s="1"/>
  <c r="AI55" i="57"/>
  <c r="AC56" i="57" s="1"/>
  <c r="AI55" i="64"/>
  <c r="AC56" i="64" s="1"/>
  <c r="AK55" i="57"/>
  <c r="Y55" i="45" s="1"/>
  <c r="AK56" i="55"/>
  <c r="Z56" i="45" s="1"/>
  <c r="AK55" i="64"/>
  <c r="AE56" i="58"/>
  <c r="AF56" i="58" s="1"/>
  <c r="AG56" i="58" s="1"/>
  <c r="AH56" i="58" s="1"/>
  <c r="AI56" i="58"/>
  <c r="AC57" i="58" s="1"/>
  <c r="AX56" i="58"/>
  <c r="AR56" i="58"/>
  <c r="AW55" i="61"/>
  <c r="AY55" i="61"/>
  <c r="AJ57" i="61"/>
  <c r="AO56" i="61"/>
  <c r="AO58" i="60"/>
  <c r="AJ59" i="60"/>
  <c r="AD59" i="60"/>
  <c r="BC55" i="60"/>
  <c r="BD55" i="60"/>
  <c r="AS56" i="60"/>
  <c r="AT56" i="60" s="1"/>
  <c r="AU56" i="60" s="1"/>
  <c r="AV56" i="60" s="1"/>
  <c r="AJ57" i="55"/>
  <c r="AD57" i="55"/>
  <c r="AY57" i="55"/>
  <c r="BC57" i="55" s="1"/>
  <c r="AW57" i="55"/>
  <c r="AQ58" i="55" s="1"/>
  <c r="AR58" i="57"/>
  <c r="AX58" i="57"/>
  <c r="AO55" i="57"/>
  <c r="BD55" i="57"/>
  <c r="AJ56" i="57"/>
  <c r="AD56" i="57"/>
  <c r="AS57" i="56"/>
  <c r="AT57" i="56" s="1"/>
  <c r="AU57" i="56" s="1"/>
  <c r="AV57" i="56" s="1"/>
  <c r="AE54" i="56"/>
  <c r="AF54" i="56" s="1"/>
  <c r="AG54" i="56" s="1"/>
  <c r="AH54" i="56" s="1"/>
  <c r="AE56" i="54"/>
  <c r="AF56" i="54" s="1"/>
  <c r="AG56" i="54" s="1"/>
  <c r="AH56" i="54" s="1"/>
  <c r="AS55" i="54"/>
  <c r="AT55" i="54" s="1"/>
  <c r="AU55" i="54" s="1"/>
  <c r="AV55" i="54" s="1"/>
  <c r="AD56" i="64"/>
  <c r="AJ56" i="64"/>
  <c r="BC54" i="64"/>
  <c r="BD54" i="64"/>
  <c r="AO55" i="64"/>
  <c r="AX55" i="64"/>
  <c r="AR55" i="64"/>
  <c r="AX55" i="63"/>
  <c r="AR55" i="63"/>
  <c r="AE56" i="63"/>
  <c r="AF56" i="63" s="1"/>
  <c r="AG56" i="63" s="1"/>
  <c r="AH56" i="63" s="1"/>
  <c r="AD56" i="62"/>
  <c r="AJ56" i="62"/>
  <c r="AO55" i="62"/>
  <c r="AS54" i="62"/>
  <c r="AT54" i="62" s="1"/>
  <c r="AU54" i="62" s="1"/>
  <c r="AV54" i="62" s="1"/>
  <c r="AS56" i="50"/>
  <c r="AU56" i="50" s="1"/>
  <c r="AV56" i="50" s="1"/>
  <c r="AE56" i="50"/>
  <c r="AG56" i="50" s="1"/>
  <c r="AH56" i="50" s="1"/>
  <c r="BD55" i="52"/>
  <c r="AE56" i="52"/>
  <c r="AG56" i="52" s="1"/>
  <c r="AH56" i="52" s="1"/>
  <c r="AS56" i="52"/>
  <c r="AU56" i="52" s="1"/>
  <c r="AV56" i="52" s="1"/>
  <c r="AE55" i="51"/>
  <c r="AF55" i="51" s="1"/>
  <c r="AG55" i="51" s="1"/>
  <c r="AH55" i="51" s="1"/>
  <c r="AO54" i="51"/>
  <c r="BD54" i="51"/>
  <c r="AI54" i="56" l="1"/>
  <c r="AC55" i="56" s="1"/>
  <c r="AK54" i="56"/>
  <c r="AY56" i="52"/>
  <c r="BC56" i="52" s="1"/>
  <c r="AB55" i="45"/>
  <c r="AW56" i="52"/>
  <c r="AX58" i="51"/>
  <c r="BC55" i="58"/>
  <c r="AC55" i="45"/>
  <c r="BD55" i="58"/>
  <c r="AW56" i="60"/>
  <c r="AY56" i="60"/>
  <c r="AA56" i="45" s="1"/>
  <c r="AY57" i="56"/>
  <c r="BC57" i="56" s="1"/>
  <c r="AO56" i="55"/>
  <c r="BD56" i="55"/>
  <c r="AI56" i="54"/>
  <c r="AC57" i="54" s="1"/>
  <c r="AK56" i="54"/>
  <c r="AK56" i="50"/>
  <c r="AO56" i="50" s="1"/>
  <c r="AD57" i="58"/>
  <c r="AJ57" i="58"/>
  <c r="AS56" i="58"/>
  <c r="AT56" i="58" s="1"/>
  <c r="AU56" i="58" s="1"/>
  <c r="AV56" i="58" s="1"/>
  <c r="AK56" i="58"/>
  <c r="BC55" i="61"/>
  <c r="BD55" i="61"/>
  <c r="AE57" i="61"/>
  <c r="AF57" i="61" s="1"/>
  <c r="AG57" i="61" s="1"/>
  <c r="AH57" i="61" s="1"/>
  <c r="AX56" i="61"/>
  <c r="AE59" i="60"/>
  <c r="AF59" i="60" s="1"/>
  <c r="AG59" i="60" s="1"/>
  <c r="AH59" i="60" s="1"/>
  <c r="AR58" i="55"/>
  <c r="AX58" i="55"/>
  <c r="AE57" i="55"/>
  <c r="AF57" i="55" s="1"/>
  <c r="AG57" i="55" s="1"/>
  <c r="AH57" i="55" s="1"/>
  <c r="AE56" i="57"/>
  <c r="AF56" i="57" s="1"/>
  <c r="AG56" i="57" s="1"/>
  <c r="AH56" i="57" s="1"/>
  <c r="AI56" i="57"/>
  <c r="AC57" i="57" s="1"/>
  <c r="AS58" i="57"/>
  <c r="AT58" i="57" s="1"/>
  <c r="AU58" i="57" s="1"/>
  <c r="AV58" i="57" s="1"/>
  <c r="BD54" i="56"/>
  <c r="AO54" i="56"/>
  <c r="AJ55" i="56"/>
  <c r="AD55" i="56"/>
  <c r="AW57" i="56"/>
  <c r="AQ58" i="56" s="1"/>
  <c r="AO56" i="54"/>
  <c r="AY55" i="54"/>
  <c r="W55" i="45" s="1"/>
  <c r="AW55" i="54"/>
  <c r="AQ56" i="54" s="1"/>
  <c r="AJ57" i="54"/>
  <c r="AD57" i="54"/>
  <c r="AS55" i="64"/>
  <c r="AT55" i="64" s="1"/>
  <c r="AU55" i="64" s="1"/>
  <c r="AV55" i="64" s="1"/>
  <c r="AE56" i="64"/>
  <c r="AF56" i="64" s="1"/>
  <c r="AG56" i="64" s="1"/>
  <c r="AH56" i="64" s="1"/>
  <c r="AI56" i="63"/>
  <c r="AC57" i="63" s="1"/>
  <c r="AS55" i="63"/>
  <c r="AT55" i="63" s="1"/>
  <c r="AU55" i="63" s="1"/>
  <c r="AV55" i="63" s="1"/>
  <c r="AK56" i="63"/>
  <c r="AW54" i="62"/>
  <c r="AQ55" i="62" s="1"/>
  <c r="AY54" i="62"/>
  <c r="AE56" i="62"/>
  <c r="AF56" i="62" s="1"/>
  <c r="AG56" i="62" s="1"/>
  <c r="AH56" i="62" s="1"/>
  <c r="AI56" i="50"/>
  <c r="AC57" i="50" s="1"/>
  <c r="AY56" i="50"/>
  <c r="BC56" i="50" s="1"/>
  <c r="AW56" i="50"/>
  <c r="AQ57" i="50" s="1"/>
  <c r="AK56" i="52"/>
  <c r="AI56" i="52"/>
  <c r="AC57" i="52" s="1"/>
  <c r="AS58" i="51"/>
  <c r="AT58" i="51" s="1"/>
  <c r="AU58" i="51" s="1"/>
  <c r="AV58" i="51" s="1"/>
  <c r="AK55" i="51"/>
  <c r="AI55" i="51"/>
  <c r="AC56" i="51" s="1"/>
  <c r="X54" i="45" l="1"/>
  <c r="N54" i="44"/>
  <c r="AW55" i="64"/>
  <c r="AQ56" i="64" s="1"/>
  <c r="O55" i="44"/>
  <c r="S55" i="44" s="1"/>
  <c r="AY58" i="51"/>
  <c r="BC58" i="51" s="1"/>
  <c r="AX57" i="60"/>
  <c r="BC56" i="60"/>
  <c r="AX57" i="52"/>
  <c r="AY58" i="57"/>
  <c r="BC58" i="57" s="1"/>
  <c r="BD56" i="60"/>
  <c r="AW55" i="63"/>
  <c r="AQ56" i="63" s="1"/>
  <c r="AW58" i="57"/>
  <c r="AQ59" i="57" s="1"/>
  <c r="AR59" i="57" s="1"/>
  <c r="AK56" i="57"/>
  <c r="Y56" i="45" s="1"/>
  <c r="AI56" i="62"/>
  <c r="AC57" i="62" s="1"/>
  <c r="AD57" i="62" s="1"/>
  <c r="AK56" i="64"/>
  <c r="AK56" i="62"/>
  <c r="AO56" i="62" s="1"/>
  <c r="AW56" i="58"/>
  <c r="AQ57" i="58" s="1"/>
  <c r="AO56" i="58"/>
  <c r="AY56" i="58"/>
  <c r="BC56" i="58" s="1"/>
  <c r="AE57" i="58"/>
  <c r="AF57" i="58" s="1"/>
  <c r="AG57" i="58" s="1"/>
  <c r="AH57" i="58" s="1"/>
  <c r="AI57" i="61"/>
  <c r="AK57" i="61"/>
  <c r="AS56" i="61"/>
  <c r="AT56" i="61" s="1"/>
  <c r="AU56" i="61" s="1"/>
  <c r="AV56" i="61" s="1"/>
  <c r="AI59" i="60"/>
  <c r="AC60" i="60" s="1"/>
  <c r="AK59" i="60"/>
  <c r="AS57" i="60"/>
  <c r="AT57" i="60" s="1"/>
  <c r="AU57" i="60" s="1"/>
  <c r="AV57" i="60" s="1"/>
  <c r="AK57" i="55"/>
  <c r="Z57" i="45" s="1"/>
  <c r="AI57" i="55"/>
  <c r="AC58" i="55" s="1"/>
  <c r="AS58" i="55"/>
  <c r="AT58" i="55" s="1"/>
  <c r="AU58" i="55" s="1"/>
  <c r="AV58" i="55" s="1"/>
  <c r="AY58" i="55"/>
  <c r="BC58" i="55" s="1"/>
  <c r="AW58" i="55"/>
  <c r="AQ59" i="55" s="1"/>
  <c r="BD56" i="57"/>
  <c r="AO56" i="57"/>
  <c r="AD57" i="57"/>
  <c r="AJ57" i="57"/>
  <c r="AR58" i="56"/>
  <c r="AX58" i="56"/>
  <c r="AE55" i="56"/>
  <c r="AF55" i="56" s="1"/>
  <c r="AG55" i="56" s="1"/>
  <c r="AH55" i="56" s="1"/>
  <c r="AE57" i="54"/>
  <c r="AF57" i="54" s="1"/>
  <c r="AG57" i="54" s="1"/>
  <c r="AH57" i="54" s="1"/>
  <c r="AR56" i="54"/>
  <c r="AX56" i="54"/>
  <c r="BC55" i="54"/>
  <c r="BD55" i="54"/>
  <c r="AO56" i="64"/>
  <c r="AR56" i="64"/>
  <c r="AX56" i="64"/>
  <c r="AI56" i="64"/>
  <c r="AC57" i="64" s="1"/>
  <c r="AY55" i="64"/>
  <c r="AO56" i="63"/>
  <c r="AY55" i="63"/>
  <c r="AR56" i="63"/>
  <c r="AX56" i="63"/>
  <c r="AD57" i="63"/>
  <c r="AJ57" i="63"/>
  <c r="BC54" i="62"/>
  <c r="BD54" i="62"/>
  <c r="AX55" i="62"/>
  <c r="AR55" i="62"/>
  <c r="AX57" i="50"/>
  <c r="AR57" i="50"/>
  <c r="AD57" i="50"/>
  <c r="AJ57" i="50"/>
  <c r="BD56" i="50"/>
  <c r="BD56" i="52"/>
  <c r="AO56" i="52"/>
  <c r="AS57" i="52"/>
  <c r="AT57" i="52" s="1"/>
  <c r="AU57" i="52" s="1"/>
  <c r="AV57" i="52" s="1"/>
  <c r="AJ57" i="52"/>
  <c r="BD55" i="51"/>
  <c r="AO55" i="51"/>
  <c r="AD56" i="51"/>
  <c r="AJ56" i="51"/>
  <c r="AW58" i="51"/>
  <c r="AQ59" i="51" s="1"/>
  <c r="AK55" i="56" l="1"/>
  <c r="R54" i="44"/>
  <c r="U54" i="44"/>
  <c r="AJ57" i="62"/>
  <c r="AX59" i="57"/>
  <c r="AC56" i="45"/>
  <c r="AI57" i="54"/>
  <c r="AC58" i="54" s="1"/>
  <c r="AK57" i="58"/>
  <c r="AO57" i="58" s="1"/>
  <c r="AK57" i="54"/>
  <c r="BD56" i="58"/>
  <c r="AI57" i="58"/>
  <c r="AC58" i="58" s="1"/>
  <c r="AR57" i="58"/>
  <c r="AX57" i="58"/>
  <c r="AY56" i="61"/>
  <c r="AW56" i="61"/>
  <c r="AO57" i="61"/>
  <c r="AJ58" i="61"/>
  <c r="AW57" i="60"/>
  <c r="AQ58" i="60" s="1"/>
  <c r="AY57" i="60"/>
  <c r="AA57" i="45" s="1"/>
  <c r="AO59" i="60"/>
  <c r="AJ60" i="60"/>
  <c r="AD60" i="60"/>
  <c r="AX59" i="55"/>
  <c r="AR59" i="55"/>
  <c r="AD58" i="55"/>
  <c r="AJ58" i="55"/>
  <c r="AO57" i="55"/>
  <c r="BD57" i="55"/>
  <c r="AS59" i="57"/>
  <c r="AT59" i="57" s="1"/>
  <c r="AU59" i="57" s="1"/>
  <c r="AV59" i="57" s="1"/>
  <c r="AE57" i="57"/>
  <c r="AF57" i="57" s="1"/>
  <c r="AG57" i="57" s="1"/>
  <c r="AH57" i="57" s="1"/>
  <c r="AI57" i="57"/>
  <c r="AC58" i="57" s="1"/>
  <c r="AK57" i="57"/>
  <c r="Y57" i="45" s="1"/>
  <c r="AI55" i="56"/>
  <c r="AC56" i="56" s="1"/>
  <c r="AO55" i="56"/>
  <c r="BD55" i="56"/>
  <c r="AS58" i="56"/>
  <c r="AT58" i="56" s="1"/>
  <c r="AU58" i="56" s="1"/>
  <c r="AV58" i="56" s="1"/>
  <c r="AO57" i="54"/>
  <c r="AS56" i="54"/>
  <c r="AT56" i="54" s="1"/>
  <c r="AU56" i="54" s="1"/>
  <c r="AV56" i="54" s="1"/>
  <c r="AJ58" i="54"/>
  <c r="AD58" i="54"/>
  <c r="AS56" i="64"/>
  <c r="AT56" i="64" s="1"/>
  <c r="AU56" i="64" s="1"/>
  <c r="AV56" i="64" s="1"/>
  <c r="AW56" i="64"/>
  <c r="AQ57" i="64" s="1"/>
  <c r="BC55" i="64"/>
  <c r="BD55" i="64"/>
  <c r="AD57" i="64"/>
  <c r="AJ57" i="64"/>
  <c r="BC55" i="63"/>
  <c r="BD55" i="63"/>
  <c r="AE57" i="63"/>
  <c r="AF57" i="63" s="1"/>
  <c r="AG57" i="63" s="1"/>
  <c r="AH57" i="63" s="1"/>
  <c r="AS56" i="63"/>
  <c r="AT56" i="63" s="1"/>
  <c r="AU56" i="63" s="1"/>
  <c r="AV56" i="63" s="1"/>
  <c r="AS55" i="62"/>
  <c r="AT55" i="62" s="1"/>
  <c r="AU55" i="62" s="1"/>
  <c r="AV55" i="62" s="1"/>
  <c r="AE57" i="62"/>
  <c r="AF57" i="62" s="1"/>
  <c r="AG57" i="62" s="1"/>
  <c r="AH57" i="62" s="1"/>
  <c r="AE57" i="50"/>
  <c r="AF57" i="50" s="1"/>
  <c r="AG57" i="50" s="1"/>
  <c r="AH57" i="50" s="1"/>
  <c r="AK57" i="50" s="1"/>
  <c r="AS57" i="50"/>
  <c r="AT57" i="50" s="1"/>
  <c r="AU57" i="50" s="1"/>
  <c r="AV57" i="50" s="1"/>
  <c r="AW57" i="52"/>
  <c r="AY57" i="52"/>
  <c r="BC57" i="52" s="1"/>
  <c r="AE57" i="52"/>
  <c r="AF57" i="52" s="1"/>
  <c r="AG57" i="52" s="1"/>
  <c r="AH57" i="52" s="1"/>
  <c r="AI57" i="52" s="1"/>
  <c r="AC58" i="52" s="1"/>
  <c r="AE56" i="51"/>
  <c r="AF56" i="51" s="1"/>
  <c r="AG56" i="51" s="1"/>
  <c r="AH56" i="51" s="1"/>
  <c r="AK56" i="51"/>
  <c r="AR59" i="51"/>
  <c r="AX59" i="51"/>
  <c r="AK57" i="63" l="1"/>
  <c r="AW58" i="56"/>
  <c r="AQ59" i="56" s="1"/>
  <c r="AI57" i="63"/>
  <c r="AC58" i="63" s="1"/>
  <c r="AY56" i="64"/>
  <c r="AY58" i="56"/>
  <c r="BC58" i="56" s="1"/>
  <c r="AW59" i="57"/>
  <c r="AQ60" i="57" s="1"/>
  <c r="X55" i="45"/>
  <c r="N55" i="44"/>
  <c r="AI57" i="50"/>
  <c r="AJ58" i="50" s="1"/>
  <c r="AY56" i="63"/>
  <c r="AW55" i="62"/>
  <c r="AQ56" i="62" s="1"/>
  <c r="AR56" i="62" s="1"/>
  <c r="AB56" i="45"/>
  <c r="AY55" i="62"/>
  <c r="BC55" i="62" s="1"/>
  <c r="AY59" i="57"/>
  <c r="BC59" i="57" s="1"/>
  <c r="AW56" i="54"/>
  <c r="AQ57" i="54" s="1"/>
  <c r="AY56" i="54"/>
  <c r="W56" i="45" s="1"/>
  <c r="AW57" i="50"/>
  <c r="AQ58" i="50" s="1"/>
  <c r="AX58" i="50" s="1"/>
  <c r="AI56" i="51"/>
  <c r="AC57" i="51" s="1"/>
  <c r="AI57" i="62"/>
  <c r="AC58" i="62" s="1"/>
  <c r="AK57" i="62"/>
  <c r="AO57" i="62" s="1"/>
  <c r="AD58" i="58"/>
  <c r="AJ58" i="58"/>
  <c r="AS57" i="58"/>
  <c r="AT57" i="58" s="1"/>
  <c r="AU57" i="58" s="1"/>
  <c r="AV57" i="58" s="1"/>
  <c r="AW57" i="58"/>
  <c r="AQ58" i="58" s="1"/>
  <c r="AE58" i="61"/>
  <c r="AF58" i="61" s="1"/>
  <c r="AG58" i="61" s="1"/>
  <c r="AH58" i="61" s="1"/>
  <c r="AI58" i="61" s="1"/>
  <c r="AC59" i="61" s="1"/>
  <c r="AX57" i="61"/>
  <c r="BC56" i="61"/>
  <c r="BD56" i="61"/>
  <c r="BC57" i="60"/>
  <c r="BD57" i="60"/>
  <c r="AE60" i="60"/>
  <c r="AF60" i="60" s="1"/>
  <c r="AG60" i="60" s="1"/>
  <c r="AH60" i="60" s="1"/>
  <c r="AR58" i="60"/>
  <c r="AX58" i="60"/>
  <c r="AE58" i="55"/>
  <c r="AF58" i="55" s="1"/>
  <c r="AG58" i="55" s="1"/>
  <c r="AH58" i="55" s="1"/>
  <c r="AS59" i="55"/>
  <c r="AT59" i="55" s="1"/>
  <c r="AU59" i="55" s="1"/>
  <c r="AV59" i="55" s="1"/>
  <c r="BD57" i="57"/>
  <c r="AO57" i="57"/>
  <c r="AR60" i="57"/>
  <c r="AX60" i="57"/>
  <c r="AJ58" i="57"/>
  <c r="AD58" i="57"/>
  <c r="AX59" i="56"/>
  <c r="AR59" i="56"/>
  <c r="AD56" i="56"/>
  <c r="AJ56" i="56"/>
  <c r="AE58" i="54"/>
  <c r="AF58" i="54" s="1"/>
  <c r="AG58" i="54" s="1"/>
  <c r="AH58" i="54" s="1"/>
  <c r="AX57" i="54"/>
  <c r="AR57" i="54"/>
  <c r="BC56" i="64"/>
  <c r="BD56" i="64"/>
  <c r="AE57" i="64"/>
  <c r="AF57" i="64" s="1"/>
  <c r="AG57" i="64" s="1"/>
  <c r="AH57" i="64" s="1"/>
  <c r="AX57" i="64"/>
  <c r="AR57" i="64"/>
  <c r="AO57" i="63"/>
  <c r="BC56" i="63"/>
  <c r="BD56" i="63"/>
  <c r="AW56" i="63"/>
  <c r="AQ57" i="63" s="1"/>
  <c r="AJ58" i="63"/>
  <c r="AD58" i="63"/>
  <c r="AD58" i="62"/>
  <c r="AJ58" i="62"/>
  <c r="AX56" i="62"/>
  <c r="AY57" i="50"/>
  <c r="BC57" i="50" s="1"/>
  <c r="AO57" i="50"/>
  <c r="AK57" i="52"/>
  <c r="AJ58" i="52"/>
  <c r="AX58" i="52"/>
  <c r="AJ57" i="51"/>
  <c r="AD57" i="51"/>
  <c r="BD56" i="51"/>
  <c r="AO56" i="51"/>
  <c r="AS59" i="51"/>
  <c r="AT59" i="51" s="1"/>
  <c r="AU59" i="51" s="1"/>
  <c r="AV59" i="51" s="1"/>
  <c r="R55" i="44" l="1"/>
  <c r="U55" i="44"/>
  <c r="AY57" i="58"/>
  <c r="AC57" i="45" s="1"/>
  <c r="AI58" i="55"/>
  <c r="AC59" i="55" s="1"/>
  <c r="O56" i="44"/>
  <c r="AE58" i="50"/>
  <c r="AF58" i="50" s="1"/>
  <c r="AG58" i="50" s="1"/>
  <c r="AH58" i="50" s="1"/>
  <c r="BD55" i="62"/>
  <c r="AR58" i="50"/>
  <c r="AS58" i="50" s="1"/>
  <c r="AT58" i="50" s="1"/>
  <c r="AU58" i="50" s="1"/>
  <c r="AV58" i="50" s="1"/>
  <c r="S56" i="44"/>
  <c r="AK58" i="61"/>
  <c r="BD57" i="50"/>
  <c r="BC56" i="54"/>
  <c r="BD56" i="54"/>
  <c r="AI57" i="64"/>
  <c r="AC58" i="64" s="1"/>
  <c r="AJ58" i="64" s="1"/>
  <c r="AK57" i="64"/>
  <c r="AI58" i="54"/>
  <c r="AC59" i="54" s="1"/>
  <c r="BC57" i="58"/>
  <c r="BD57" i="58"/>
  <c r="AR58" i="58"/>
  <c r="AX58" i="58"/>
  <c r="AE58" i="58"/>
  <c r="AF58" i="58" s="1"/>
  <c r="AG58" i="58" s="1"/>
  <c r="AH58" i="58" s="1"/>
  <c r="AS57" i="61"/>
  <c r="AT57" i="61" s="1"/>
  <c r="AU57" i="61" s="1"/>
  <c r="AV57" i="61" s="1"/>
  <c r="AJ59" i="61"/>
  <c r="AD59" i="61"/>
  <c r="AK60" i="60"/>
  <c r="AS58" i="60"/>
  <c r="AT58" i="60" s="1"/>
  <c r="AU58" i="60" s="1"/>
  <c r="AV58" i="60" s="1"/>
  <c r="AI60" i="60"/>
  <c r="AC61" i="60" s="1"/>
  <c r="AY59" i="55"/>
  <c r="BC59" i="55" s="1"/>
  <c r="AW59" i="55"/>
  <c r="AQ60" i="55" s="1"/>
  <c r="AJ59" i="55"/>
  <c r="AD59" i="55"/>
  <c r="AK58" i="55"/>
  <c r="Z58" i="45" s="1"/>
  <c r="AE58" i="57"/>
  <c r="AF58" i="57" s="1"/>
  <c r="AG58" i="57" s="1"/>
  <c r="AH58" i="57" s="1"/>
  <c r="AK58" i="57"/>
  <c r="Y58" i="45" s="1"/>
  <c r="AI58" i="57"/>
  <c r="AC59" i="57" s="1"/>
  <c r="AS60" i="57"/>
  <c r="AT60" i="57" s="1"/>
  <c r="AU60" i="57" s="1"/>
  <c r="AV60" i="57" s="1"/>
  <c r="AW60" i="57" s="1"/>
  <c r="AQ61" i="57" s="1"/>
  <c r="AE56" i="56"/>
  <c r="AF56" i="56" s="1"/>
  <c r="AG56" i="56" s="1"/>
  <c r="AH56" i="56" s="1"/>
  <c r="AK56" i="56" s="1"/>
  <c r="AI56" i="56"/>
  <c r="AC57" i="56" s="1"/>
  <c r="AS59" i="56"/>
  <c r="AT59" i="56" s="1"/>
  <c r="AU59" i="56" s="1"/>
  <c r="AV59" i="56" s="1"/>
  <c r="AJ59" i="54"/>
  <c r="AD59" i="54"/>
  <c r="AS57" i="54"/>
  <c r="AT57" i="54" s="1"/>
  <c r="AU57" i="54" s="1"/>
  <c r="AV57" i="54" s="1"/>
  <c r="AK58" i="54"/>
  <c r="AO57" i="64"/>
  <c r="AS57" i="64"/>
  <c r="AT57" i="64" s="1"/>
  <c r="AU57" i="64" s="1"/>
  <c r="AV57" i="64" s="1"/>
  <c r="AD58" i="64"/>
  <c r="AE58" i="63"/>
  <c r="AF58" i="63" s="1"/>
  <c r="AG58" i="63" s="1"/>
  <c r="AH58" i="63" s="1"/>
  <c r="AX57" i="63"/>
  <c r="AR57" i="63"/>
  <c r="AS56" i="62"/>
  <c r="AT56" i="62" s="1"/>
  <c r="AU56" i="62" s="1"/>
  <c r="AV56" i="62" s="1"/>
  <c r="AE58" i="62"/>
  <c r="AF58" i="62" s="1"/>
  <c r="AG58" i="62" s="1"/>
  <c r="AH58" i="62" s="1"/>
  <c r="AE58" i="52"/>
  <c r="AF58" i="52" s="1"/>
  <c r="AG58" i="52" s="1"/>
  <c r="AH58" i="52" s="1"/>
  <c r="AS58" i="52"/>
  <c r="AT58" i="52" s="1"/>
  <c r="AU58" i="52" s="1"/>
  <c r="AV58" i="52" s="1"/>
  <c r="AO57" i="52"/>
  <c r="BD57" i="52"/>
  <c r="AW59" i="51"/>
  <c r="AQ60" i="51" s="1"/>
  <c r="AE57" i="51"/>
  <c r="AF57" i="51" s="1"/>
  <c r="AG57" i="51" s="1"/>
  <c r="AH57" i="51" s="1"/>
  <c r="AY59" i="51"/>
  <c r="BC59" i="51" s="1"/>
  <c r="X56" i="45" l="1"/>
  <c r="N56" i="44"/>
  <c r="AY58" i="52"/>
  <c r="BC58" i="52" s="1"/>
  <c r="AW58" i="52"/>
  <c r="AQ59" i="52" s="1"/>
  <c r="AR59" i="52" s="1"/>
  <c r="AK58" i="62"/>
  <c r="AO58" i="61"/>
  <c r="AY56" i="62"/>
  <c r="BC56" i="62" s="1"/>
  <c r="AW56" i="62"/>
  <c r="AQ57" i="62" s="1"/>
  <c r="AY58" i="50"/>
  <c r="BC58" i="50" s="1"/>
  <c r="AW58" i="50"/>
  <c r="AY57" i="54"/>
  <c r="W57" i="45" s="1"/>
  <c r="AK58" i="50"/>
  <c r="AK58" i="52"/>
  <c r="AI58" i="62"/>
  <c r="AC59" i="62" s="1"/>
  <c r="AJ59" i="62" s="1"/>
  <c r="AK58" i="63"/>
  <c r="AI58" i="58"/>
  <c r="AC59" i="58" s="1"/>
  <c r="AD59" i="58" s="1"/>
  <c r="AI58" i="50"/>
  <c r="AJ59" i="58"/>
  <c r="AS58" i="58"/>
  <c r="AT58" i="58" s="1"/>
  <c r="AU58" i="58" s="1"/>
  <c r="AV58" i="58" s="1"/>
  <c r="AK58" i="58"/>
  <c r="AW57" i="61"/>
  <c r="AE59" i="61"/>
  <c r="AF59" i="61" s="1"/>
  <c r="AG59" i="61" s="1"/>
  <c r="AH59" i="61" s="1"/>
  <c r="AY57" i="61"/>
  <c r="AY58" i="60"/>
  <c r="AA58" i="45" s="1"/>
  <c r="AJ61" i="60"/>
  <c r="AD61" i="60"/>
  <c r="AW58" i="60"/>
  <c r="AQ59" i="60" s="1"/>
  <c r="AO60" i="60"/>
  <c r="BD58" i="55"/>
  <c r="AO58" i="55"/>
  <c r="AE59" i="55"/>
  <c r="AF59" i="55" s="1"/>
  <c r="AG59" i="55" s="1"/>
  <c r="AH59" i="55" s="1"/>
  <c r="AI59" i="55"/>
  <c r="AC60" i="55" s="1"/>
  <c r="AR60" i="55"/>
  <c r="AX60" i="55"/>
  <c r="AD59" i="57"/>
  <c r="AJ59" i="57"/>
  <c r="AR61" i="57"/>
  <c r="AX61" i="57"/>
  <c r="AY60" i="57"/>
  <c r="BC60" i="57" s="1"/>
  <c r="BD58" i="57"/>
  <c r="AO58" i="57"/>
  <c r="BD56" i="56"/>
  <c r="AO56" i="56"/>
  <c r="AW59" i="56"/>
  <c r="AQ60" i="56" s="1"/>
  <c r="AJ57" i="56"/>
  <c r="AD57" i="56"/>
  <c r="AY59" i="56"/>
  <c r="BC59" i="56" s="1"/>
  <c r="AO58" i="54"/>
  <c r="AW57" i="54"/>
  <c r="AQ58" i="54" s="1"/>
  <c r="BD57" i="54"/>
  <c r="AE59" i="54"/>
  <c r="AF59" i="54" s="1"/>
  <c r="AG59" i="54" s="1"/>
  <c r="AH59" i="54" s="1"/>
  <c r="AI59" i="54"/>
  <c r="AC60" i="54" s="1"/>
  <c r="AE58" i="64"/>
  <c r="AF58" i="64" s="1"/>
  <c r="AG58" i="64" s="1"/>
  <c r="AH58" i="64" s="1"/>
  <c r="AY57" i="64"/>
  <c r="AW57" i="64"/>
  <c r="AQ58" i="64" s="1"/>
  <c r="AO58" i="63"/>
  <c r="AS57" i="63"/>
  <c r="AT57" i="63" s="1"/>
  <c r="AU57" i="63" s="1"/>
  <c r="AV57" i="63" s="1"/>
  <c r="AI58" i="63"/>
  <c r="AC59" i="63" s="1"/>
  <c r="AX57" i="62"/>
  <c r="AR57" i="62"/>
  <c r="AO58" i="62"/>
  <c r="AI58" i="52"/>
  <c r="AC59" i="52" s="1"/>
  <c r="AK57" i="51"/>
  <c r="AI57" i="51"/>
  <c r="AC58" i="51" s="1"/>
  <c r="AX60" i="51"/>
  <c r="AR60" i="51"/>
  <c r="R56" i="44" l="1"/>
  <c r="U56" i="44"/>
  <c r="AX59" i="52"/>
  <c r="BD58" i="52"/>
  <c r="BD58" i="50"/>
  <c r="AX59" i="50"/>
  <c r="BD56" i="62"/>
  <c r="AD59" i="62"/>
  <c r="AO58" i="50"/>
  <c r="AB57" i="45"/>
  <c r="O57" i="44"/>
  <c r="AO58" i="52"/>
  <c r="BC57" i="54"/>
  <c r="AJ59" i="50"/>
  <c r="AO58" i="58"/>
  <c r="AW58" i="58"/>
  <c r="AQ59" i="58" s="1"/>
  <c r="AY58" i="58"/>
  <c r="BC58" i="58" s="1"/>
  <c r="AE59" i="58"/>
  <c r="AF59" i="58" s="1"/>
  <c r="AG59" i="58" s="1"/>
  <c r="AH59" i="58" s="1"/>
  <c r="AK59" i="61"/>
  <c r="AI59" i="61"/>
  <c r="AC60" i="61" s="1"/>
  <c r="BC57" i="61"/>
  <c r="BD57" i="61"/>
  <c r="AX58" i="61"/>
  <c r="AX59" i="60"/>
  <c r="AR59" i="60"/>
  <c r="AE61" i="60"/>
  <c r="AF61" i="60" s="1"/>
  <c r="AG61" i="60" s="1"/>
  <c r="AH61" i="60" s="1"/>
  <c r="BC58" i="60"/>
  <c r="BD58" i="60"/>
  <c r="AS60" i="55"/>
  <c r="AT60" i="55" s="1"/>
  <c r="AU60" i="55" s="1"/>
  <c r="AV60" i="55" s="1"/>
  <c r="AK59" i="55"/>
  <c r="Z59" i="45" s="1"/>
  <c r="AD60" i="55"/>
  <c r="AJ60" i="55"/>
  <c r="AS61" i="57"/>
  <c r="AT61" i="57" s="1"/>
  <c r="AU61" i="57" s="1"/>
  <c r="AV61" i="57" s="1"/>
  <c r="AE59" i="57"/>
  <c r="AF59" i="57" s="1"/>
  <c r="AG59" i="57" s="1"/>
  <c r="AH59" i="57" s="1"/>
  <c r="AR60" i="56"/>
  <c r="AX60" i="56"/>
  <c r="AE57" i="56"/>
  <c r="AF57" i="56" s="1"/>
  <c r="AG57" i="56" s="1"/>
  <c r="AH57" i="56" s="1"/>
  <c r="AD60" i="54"/>
  <c r="AJ60" i="54"/>
  <c r="AK59" i="54"/>
  <c r="AR58" i="54"/>
  <c r="AX58" i="54"/>
  <c r="BC57" i="64"/>
  <c r="BD57" i="64"/>
  <c r="AK58" i="64"/>
  <c r="AR58" i="64"/>
  <c r="AX58" i="64"/>
  <c r="AI58" i="64"/>
  <c r="AC59" i="64" s="1"/>
  <c r="AY57" i="63"/>
  <c r="AW57" i="63"/>
  <c r="AQ58" i="63" s="1"/>
  <c r="AD59" i="63"/>
  <c r="AJ59" i="63"/>
  <c r="AS57" i="62"/>
  <c r="AT57" i="62" s="1"/>
  <c r="AU57" i="62" s="1"/>
  <c r="AV57" i="62" s="1"/>
  <c r="AY57" i="62"/>
  <c r="AE59" i="62"/>
  <c r="AF59" i="62" s="1"/>
  <c r="AG59" i="62" s="1"/>
  <c r="AH59" i="62" s="1"/>
  <c r="AE59" i="50"/>
  <c r="AF59" i="50" s="1"/>
  <c r="AG59" i="50" s="1"/>
  <c r="AH59" i="50" s="1"/>
  <c r="AS59" i="50"/>
  <c r="AT59" i="50" s="1"/>
  <c r="AU59" i="50" s="1"/>
  <c r="AV59" i="50" s="1"/>
  <c r="AD59" i="52"/>
  <c r="AJ59" i="52"/>
  <c r="AS59" i="52"/>
  <c r="AT59" i="52" s="1"/>
  <c r="AU59" i="52" s="1"/>
  <c r="AV59" i="52" s="1"/>
  <c r="AS60" i="51"/>
  <c r="AT60" i="51" s="1"/>
  <c r="AU60" i="51" s="1"/>
  <c r="AV60" i="51" s="1"/>
  <c r="AW60" i="51" s="1"/>
  <c r="AQ61" i="51" s="1"/>
  <c r="AJ58" i="51"/>
  <c r="AD58" i="51"/>
  <c r="AO57" i="51"/>
  <c r="BD57" i="51"/>
  <c r="AW57" i="62" l="1"/>
  <c r="AQ58" i="62" s="1"/>
  <c r="AR58" i="62" s="1"/>
  <c r="S57" i="44"/>
  <c r="AW61" i="57"/>
  <c r="AQ62" i="57" s="1"/>
  <c r="AY60" i="55"/>
  <c r="BC60" i="55" s="1"/>
  <c r="AW60" i="55"/>
  <c r="AQ61" i="55" s="1"/>
  <c r="AC58" i="45"/>
  <c r="AI59" i="57"/>
  <c r="AC60" i="57" s="1"/>
  <c r="AK59" i="57"/>
  <c r="Y59" i="45" s="1"/>
  <c r="AI59" i="62"/>
  <c r="AC60" i="62" s="1"/>
  <c r="AD60" i="62" s="1"/>
  <c r="AX59" i="58"/>
  <c r="AR59" i="58"/>
  <c r="AK59" i="58"/>
  <c r="BD58" i="58"/>
  <c r="AI59" i="58"/>
  <c r="AC60" i="58" s="1"/>
  <c r="AJ60" i="61"/>
  <c r="AD60" i="61"/>
  <c r="AS58" i="61"/>
  <c r="AT58" i="61" s="1"/>
  <c r="AU58" i="61" s="1"/>
  <c r="AV58" i="61" s="1"/>
  <c r="AO59" i="61"/>
  <c r="AK61" i="60"/>
  <c r="AI61" i="60"/>
  <c r="AC62" i="60" s="1"/>
  <c r="AS59" i="60"/>
  <c r="AT59" i="60" s="1"/>
  <c r="AU59" i="60" s="1"/>
  <c r="AV59" i="60" s="1"/>
  <c r="BD59" i="55"/>
  <c r="AO59" i="55"/>
  <c r="AR61" i="55"/>
  <c r="AX61" i="55"/>
  <c r="AE60" i="55"/>
  <c r="AF60" i="55" s="1"/>
  <c r="AG60" i="55" s="1"/>
  <c r="AH60" i="55" s="1"/>
  <c r="BD59" i="57"/>
  <c r="AO59" i="57"/>
  <c r="AX62" i="57"/>
  <c r="AR62" i="57"/>
  <c r="AJ60" i="57"/>
  <c r="AD60" i="57"/>
  <c r="AY61" i="57"/>
  <c r="BC61" i="57" s="1"/>
  <c r="AI57" i="56"/>
  <c r="AC58" i="56" s="1"/>
  <c r="AK57" i="56"/>
  <c r="AS60" i="56"/>
  <c r="AT60" i="56" s="1"/>
  <c r="AU60" i="56" s="1"/>
  <c r="AV60" i="56" s="1"/>
  <c r="AY60" i="56"/>
  <c r="BC60" i="56" s="1"/>
  <c r="AW60" i="56"/>
  <c r="AQ61" i="56" s="1"/>
  <c r="AE60" i="54"/>
  <c r="AF60" i="54" s="1"/>
  <c r="AG60" i="54" s="1"/>
  <c r="AH60" i="54" s="1"/>
  <c r="AI60" i="54"/>
  <c r="AC61" i="54" s="1"/>
  <c r="AO59" i="54"/>
  <c r="AS58" i="54"/>
  <c r="AT58" i="54" s="1"/>
  <c r="AU58" i="54" s="1"/>
  <c r="AV58" i="54" s="1"/>
  <c r="AW58" i="54" s="1"/>
  <c r="AQ59" i="54" s="1"/>
  <c r="AD59" i="64"/>
  <c r="AJ59" i="64"/>
  <c r="AO58" i="64"/>
  <c r="AS58" i="64"/>
  <c r="AT58" i="64" s="1"/>
  <c r="AU58" i="64" s="1"/>
  <c r="AV58" i="64" s="1"/>
  <c r="AE59" i="63"/>
  <c r="AF59" i="63" s="1"/>
  <c r="AG59" i="63" s="1"/>
  <c r="AH59" i="63" s="1"/>
  <c r="AX58" i="63"/>
  <c r="AR58" i="63"/>
  <c r="BC57" i="63"/>
  <c r="BD57" i="63"/>
  <c r="BC57" i="62"/>
  <c r="BD57" i="62"/>
  <c r="AK59" i="62"/>
  <c r="AW59" i="50"/>
  <c r="AQ60" i="50" s="1"/>
  <c r="AY59" i="50"/>
  <c r="BC59" i="50" s="1"/>
  <c r="AI59" i="50"/>
  <c r="AC60" i="50" s="1"/>
  <c r="AK59" i="50"/>
  <c r="AW59" i="52"/>
  <c r="AQ60" i="52" s="1"/>
  <c r="AY59" i="52"/>
  <c r="BC59" i="52" s="1"/>
  <c r="AE59" i="52"/>
  <c r="AF59" i="52" s="1"/>
  <c r="AG59" i="52" s="1"/>
  <c r="AH59" i="52" s="1"/>
  <c r="AR61" i="51"/>
  <c r="AX61" i="51"/>
  <c r="AE58" i="51"/>
  <c r="AF58" i="51" s="1"/>
  <c r="AG58" i="51" s="1"/>
  <c r="AH58" i="51" s="1"/>
  <c r="AY60" i="51"/>
  <c r="BC60" i="51" s="1"/>
  <c r="AK60" i="54" l="1"/>
  <c r="X57" i="45"/>
  <c r="N57" i="44"/>
  <c r="AJ60" i="62"/>
  <c r="AX58" i="62"/>
  <c r="AI59" i="52"/>
  <c r="AC60" i="52" s="1"/>
  <c r="AJ60" i="52" s="1"/>
  <c r="AY58" i="54"/>
  <c r="W58" i="45" s="1"/>
  <c r="AW58" i="64"/>
  <c r="AQ59" i="64" s="1"/>
  <c r="AY58" i="61"/>
  <c r="AW58" i="61"/>
  <c r="AQ59" i="61" s="1"/>
  <c r="AX59" i="61" s="1"/>
  <c r="AK58" i="51"/>
  <c r="AO58" i="51" s="1"/>
  <c r="AK59" i="63"/>
  <c r="AI59" i="63"/>
  <c r="AC60" i="63" s="1"/>
  <c r="AO59" i="58"/>
  <c r="AS59" i="58"/>
  <c r="AT59" i="58" s="1"/>
  <c r="AU59" i="58" s="1"/>
  <c r="AV59" i="58" s="1"/>
  <c r="AY59" i="58"/>
  <c r="BC59" i="58" s="1"/>
  <c r="AJ60" i="58"/>
  <c r="AD60" i="58"/>
  <c r="AE60" i="61"/>
  <c r="AF60" i="61" s="1"/>
  <c r="AG60" i="61" s="1"/>
  <c r="AH60" i="61" s="1"/>
  <c r="AW59" i="60"/>
  <c r="AQ60" i="60" s="1"/>
  <c r="AY59" i="60"/>
  <c r="AA59" i="45" s="1"/>
  <c r="AJ62" i="60"/>
  <c r="AD62" i="60"/>
  <c r="AO61" i="60"/>
  <c r="AI60" i="55"/>
  <c r="AC61" i="55" s="1"/>
  <c r="AS61" i="55"/>
  <c r="AT61" i="55" s="1"/>
  <c r="AU61" i="55" s="1"/>
  <c r="AV61" i="55" s="1"/>
  <c r="AK60" i="55"/>
  <c r="Z60" i="45" s="1"/>
  <c r="AE60" i="57"/>
  <c r="AF60" i="57" s="1"/>
  <c r="AG60" i="57" s="1"/>
  <c r="AH60" i="57" s="1"/>
  <c r="AS62" i="57"/>
  <c r="AT62" i="57" s="1"/>
  <c r="AU62" i="57" s="1"/>
  <c r="AV62" i="57" s="1"/>
  <c r="AO57" i="56"/>
  <c r="BD57" i="56"/>
  <c r="AX61" i="56"/>
  <c r="AR61" i="56"/>
  <c r="AJ58" i="56"/>
  <c r="AD58" i="56"/>
  <c r="BC58" i="54"/>
  <c r="BD58" i="54"/>
  <c r="AJ61" i="54"/>
  <c r="AD61" i="54"/>
  <c r="AR59" i="54"/>
  <c r="AX59" i="54"/>
  <c r="AO60" i="54"/>
  <c r="AY58" i="64"/>
  <c r="AX59" i="64"/>
  <c r="AR59" i="64"/>
  <c r="AE59" i="64"/>
  <c r="AF59" i="64" s="1"/>
  <c r="AG59" i="64" s="1"/>
  <c r="AH59" i="64" s="1"/>
  <c r="AI59" i="64"/>
  <c r="AC60" i="64" s="1"/>
  <c r="AJ60" i="63"/>
  <c r="AD60" i="63"/>
  <c r="AS58" i="63"/>
  <c r="AT58" i="63" s="1"/>
  <c r="AU58" i="63" s="1"/>
  <c r="AV58" i="63" s="1"/>
  <c r="AO59" i="63"/>
  <c r="AE60" i="62"/>
  <c r="AF60" i="62" s="1"/>
  <c r="AG60" i="62" s="1"/>
  <c r="AH60" i="62" s="1"/>
  <c r="AO59" i="62"/>
  <c r="AS58" i="62"/>
  <c r="AT58" i="62" s="1"/>
  <c r="AU58" i="62" s="1"/>
  <c r="AV58" i="62" s="1"/>
  <c r="AR60" i="50"/>
  <c r="AX60" i="50"/>
  <c r="AO59" i="50"/>
  <c r="BD59" i="50"/>
  <c r="AJ60" i="50"/>
  <c r="AD60" i="50"/>
  <c r="AK59" i="52"/>
  <c r="AX60" i="52"/>
  <c r="AR60" i="52"/>
  <c r="AI58" i="51"/>
  <c r="AC59" i="51" s="1"/>
  <c r="AS61" i="51"/>
  <c r="AT61" i="51" s="1"/>
  <c r="AU61" i="51" s="1"/>
  <c r="AV61" i="51" s="1"/>
  <c r="AY61" i="51" s="1"/>
  <c r="BC61" i="51" s="1"/>
  <c r="AW58" i="62" l="1"/>
  <c r="AQ59" i="62" s="1"/>
  <c r="AK59" i="64"/>
  <c r="R57" i="44"/>
  <c r="U57" i="44"/>
  <c r="AD60" i="52"/>
  <c r="AE60" i="52" s="1"/>
  <c r="AF60" i="52" s="1"/>
  <c r="AG60" i="52" s="1"/>
  <c r="AH60" i="52" s="1"/>
  <c r="AW61" i="51"/>
  <c r="AQ62" i="51" s="1"/>
  <c r="BD58" i="51"/>
  <c r="AI60" i="62"/>
  <c r="AC61" i="62" s="1"/>
  <c r="AD61" i="62" s="1"/>
  <c r="AB58" i="45"/>
  <c r="O58" i="44"/>
  <c r="AK60" i="61"/>
  <c r="AR59" i="61"/>
  <c r="AS59" i="61" s="1"/>
  <c r="AT59" i="61" s="1"/>
  <c r="AU59" i="61" s="1"/>
  <c r="AV59" i="61" s="1"/>
  <c r="AW59" i="58"/>
  <c r="AQ60" i="58" s="1"/>
  <c r="AY58" i="63"/>
  <c r="BD58" i="61"/>
  <c r="BC58" i="61"/>
  <c r="AC59" i="45"/>
  <c r="AK60" i="57"/>
  <c r="Y60" i="45" s="1"/>
  <c r="AI60" i="57"/>
  <c r="AC61" i="57" s="1"/>
  <c r="AJ61" i="57" s="1"/>
  <c r="AI60" i="61"/>
  <c r="AE60" i="58"/>
  <c r="AF60" i="58" s="1"/>
  <c r="AG60" i="58" s="1"/>
  <c r="AH60" i="58" s="1"/>
  <c r="AX60" i="58"/>
  <c r="AR60" i="58"/>
  <c r="BD59" i="58"/>
  <c r="AE62" i="60"/>
  <c r="AF62" i="60" s="1"/>
  <c r="AG62" i="60" s="1"/>
  <c r="AH62" i="60" s="1"/>
  <c r="BC59" i="60"/>
  <c r="BD59" i="60"/>
  <c r="AR60" i="60"/>
  <c r="AX60" i="60"/>
  <c r="BD60" i="55"/>
  <c r="AO60" i="55"/>
  <c r="AY61" i="55"/>
  <c r="BC61" i="55" s="1"/>
  <c r="AW61" i="55"/>
  <c r="AQ62" i="55" s="1"/>
  <c r="AJ61" i="55"/>
  <c r="AD61" i="55"/>
  <c r="AW62" i="57"/>
  <c r="AQ63" i="57" s="1"/>
  <c r="BD60" i="57"/>
  <c r="AO60" i="57"/>
  <c r="AY62" i="57"/>
  <c r="BC62" i="57" s="1"/>
  <c r="AS61" i="56"/>
  <c r="AT61" i="56" s="1"/>
  <c r="AU61" i="56" s="1"/>
  <c r="AV61" i="56" s="1"/>
  <c r="AY61" i="56"/>
  <c r="BC61" i="56" s="1"/>
  <c r="AE58" i="56"/>
  <c r="AF58" i="56" s="1"/>
  <c r="AG58" i="56" s="1"/>
  <c r="AH58" i="56" s="1"/>
  <c r="AI58" i="56"/>
  <c r="AC59" i="56" s="1"/>
  <c r="AS59" i="54"/>
  <c r="AT59" i="54" s="1"/>
  <c r="AU59" i="54" s="1"/>
  <c r="AV59" i="54" s="1"/>
  <c r="AY59" i="54"/>
  <c r="W59" i="45" s="1"/>
  <c r="AE61" i="54"/>
  <c r="AF61" i="54" s="1"/>
  <c r="AG61" i="54" s="1"/>
  <c r="AH61" i="54" s="1"/>
  <c r="AO59" i="64"/>
  <c r="AS59" i="64"/>
  <c r="AT59" i="64" s="1"/>
  <c r="AU59" i="64" s="1"/>
  <c r="AV59" i="64" s="1"/>
  <c r="AW59" i="64"/>
  <c r="AQ60" i="64" s="1"/>
  <c r="AD60" i="64"/>
  <c r="AJ60" i="64"/>
  <c r="BC58" i="64"/>
  <c r="BD58" i="64"/>
  <c r="AW58" i="63"/>
  <c r="AQ59" i="63" s="1"/>
  <c r="AE60" i="63"/>
  <c r="AF60" i="63" s="1"/>
  <c r="AG60" i="63" s="1"/>
  <c r="AH60" i="63" s="1"/>
  <c r="BC58" i="63"/>
  <c r="BD58" i="63"/>
  <c r="AX59" i="62"/>
  <c r="AR59" i="62"/>
  <c r="AY58" i="62"/>
  <c r="AK60" i="62"/>
  <c r="AE60" i="50"/>
  <c r="AF60" i="50" s="1"/>
  <c r="AG60" i="50" s="1"/>
  <c r="AH60" i="50" s="1"/>
  <c r="AS60" i="50"/>
  <c r="AT60" i="50" s="1"/>
  <c r="AU60" i="50" s="1"/>
  <c r="AV60" i="50" s="1"/>
  <c r="AS60" i="52"/>
  <c r="AT60" i="52" s="1"/>
  <c r="AU60" i="52" s="1"/>
  <c r="AV60" i="52" s="1"/>
  <c r="AY60" i="52" s="1"/>
  <c r="BC60" i="52" s="1"/>
  <c r="AO59" i="52"/>
  <c r="BD59" i="52"/>
  <c r="AR62" i="51"/>
  <c r="AX62" i="51"/>
  <c r="AD59" i="51"/>
  <c r="AJ59" i="51"/>
  <c r="AD61" i="57" l="1"/>
  <c r="AW60" i="50"/>
  <c r="AJ61" i="62"/>
  <c r="AO60" i="61"/>
  <c r="AY59" i="61"/>
  <c r="BC59" i="61" s="1"/>
  <c r="S58" i="44"/>
  <c r="AJ61" i="61"/>
  <c r="AY60" i="50"/>
  <c r="BC60" i="50" s="1"/>
  <c r="AW60" i="52"/>
  <c r="AQ61" i="52" s="1"/>
  <c r="AX61" i="52" s="1"/>
  <c r="AW59" i="54"/>
  <c r="AQ60" i="54" s="1"/>
  <c r="AR60" i="54" s="1"/>
  <c r="AK60" i="52"/>
  <c r="BD60" i="52" s="1"/>
  <c r="AK60" i="50"/>
  <c r="AO60" i="50" s="1"/>
  <c r="AK58" i="56"/>
  <c r="AI60" i="50"/>
  <c r="AJ61" i="50" s="1"/>
  <c r="AS60" i="58"/>
  <c r="AT60" i="58" s="1"/>
  <c r="AU60" i="58" s="1"/>
  <c r="AV60" i="58" s="1"/>
  <c r="AI60" i="58"/>
  <c r="AC61" i="58" s="1"/>
  <c r="AK60" i="58"/>
  <c r="AW59" i="61"/>
  <c r="AQ60" i="61" s="1"/>
  <c r="AE61" i="61"/>
  <c r="AF61" i="61" s="1"/>
  <c r="AG61" i="61" s="1"/>
  <c r="AH61" i="61" s="1"/>
  <c r="AS60" i="60"/>
  <c r="AT60" i="60" s="1"/>
  <c r="AU60" i="60" s="1"/>
  <c r="AV60" i="60" s="1"/>
  <c r="AK62" i="60"/>
  <c r="AI62" i="60"/>
  <c r="AC63" i="60" s="1"/>
  <c r="AR62" i="55"/>
  <c r="AX62" i="55"/>
  <c r="AE61" i="55"/>
  <c r="AF61" i="55" s="1"/>
  <c r="AG61" i="55" s="1"/>
  <c r="AH61" i="55" s="1"/>
  <c r="AE61" i="57"/>
  <c r="AF61" i="57" s="1"/>
  <c r="AG61" i="57" s="1"/>
  <c r="AH61" i="57" s="1"/>
  <c r="AI61" i="57"/>
  <c r="AC62" i="57" s="1"/>
  <c r="AR63" i="57"/>
  <c r="AX63" i="57"/>
  <c r="AO58" i="56"/>
  <c r="AJ59" i="56"/>
  <c r="AD59" i="56"/>
  <c r="AW61" i="56"/>
  <c r="AQ62" i="56" s="1"/>
  <c r="AI61" i="54"/>
  <c r="AC62" i="54" s="1"/>
  <c r="BC59" i="54"/>
  <c r="BD59" i="54"/>
  <c r="AK61" i="54"/>
  <c r="AX60" i="54"/>
  <c r="AE60" i="64"/>
  <c r="AF60" i="64" s="1"/>
  <c r="AG60" i="64" s="1"/>
  <c r="AH60" i="64" s="1"/>
  <c r="AY59" i="64"/>
  <c r="AR60" i="64"/>
  <c r="AX60" i="64"/>
  <c r="AK60" i="63"/>
  <c r="AI60" i="63"/>
  <c r="AC61" i="63" s="1"/>
  <c r="AX59" i="63"/>
  <c r="AR59" i="63"/>
  <c r="BC58" i="62"/>
  <c r="BD58" i="62"/>
  <c r="AE61" i="62"/>
  <c r="AF61" i="62" s="1"/>
  <c r="AG61" i="62" s="1"/>
  <c r="AH61" i="62" s="1"/>
  <c r="AO60" i="62"/>
  <c r="AS59" i="62"/>
  <c r="AT59" i="62" s="1"/>
  <c r="AU59" i="62" s="1"/>
  <c r="AV59" i="62" s="1"/>
  <c r="AI60" i="52"/>
  <c r="AC61" i="52" s="1"/>
  <c r="AE59" i="51"/>
  <c r="AF59" i="51" s="1"/>
  <c r="AG59" i="51" s="1"/>
  <c r="AH59" i="51" s="1"/>
  <c r="AS62" i="51"/>
  <c r="AT62" i="51" s="1"/>
  <c r="AU62" i="51" s="1"/>
  <c r="AV62" i="51" s="1"/>
  <c r="X58" i="45" l="1"/>
  <c r="N58" i="44"/>
  <c r="AY62" i="51"/>
  <c r="BD58" i="56"/>
  <c r="AX61" i="50"/>
  <c r="AR61" i="52"/>
  <c r="AS61" i="52" s="1"/>
  <c r="AT61" i="52" s="1"/>
  <c r="AU61" i="52" s="1"/>
  <c r="AV61" i="52" s="1"/>
  <c r="BD60" i="50"/>
  <c r="AE61" i="50"/>
  <c r="AG61" i="50" s="1"/>
  <c r="AH61" i="50" s="1"/>
  <c r="AI61" i="50" s="1"/>
  <c r="AC62" i="50" s="1"/>
  <c r="BD59" i="61"/>
  <c r="AB59" i="45"/>
  <c r="O59" i="44"/>
  <c r="AO60" i="52"/>
  <c r="BC62" i="51"/>
  <c r="F10" i="53" s="1"/>
  <c r="J10" i="53"/>
  <c r="AK59" i="51"/>
  <c r="AK61" i="61"/>
  <c r="AY59" i="62"/>
  <c r="BC59" i="62" s="1"/>
  <c r="AO60" i="58"/>
  <c r="AJ61" i="58"/>
  <c r="AD61" i="58"/>
  <c r="AY60" i="58"/>
  <c r="BC60" i="58" s="1"/>
  <c r="AW60" i="58"/>
  <c r="AQ61" i="58" s="1"/>
  <c r="AI61" i="61"/>
  <c r="AC62" i="61" s="1"/>
  <c r="AR60" i="61"/>
  <c r="AX60" i="61"/>
  <c r="AO62" i="60"/>
  <c r="AY60" i="60"/>
  <c r="AA60" i="45" s="1"/>
  <c r="AJ63" i="60"/>
  <c r="AD63" i="60"/>
  <c r="AW60" i="60"/>
  <c r="AQ61" i="60" s="1"/>
  <c r="AK61" i="55"/>
  <c r="Z61" i="45" s="1"/>
  <c r="AI61" i="55"/>
  <c r="AC62" i="55" s="1"/>
  <c r="AS62" i="55"/>
  <c r="AT62" i="55" s="1"/>
  <c r="AU62" i="55" s="1"/>
  <c r="AV62" i="55" s="1"/>
  <c r="AW62" i="55" s="1"/>
  <c r="AQ63" i="55" s="1"/>
  <c r="AJ62" i="57"/>
  <c r="AD62" i="57"/>
  <c r="AS63" i="57"/>
  <c r="AT63" i="57" s="1"/>
  <c r="AU63" i="57" s="1"/>
  <c r="AV63" i="57" s="1"/>
  <c r="AK61" i="57"/>
  <c r="Y61" i="45" s="1"/>
  <c r="AE59" i="56"/>
  <c r="AF59" i="56" s="1"/>
  <c r="AG59" i="56" s="1"/>
  <c r="AH59" i="56" s="1"/>
  <c r="AR62" i="56"/>
  <c r="AX62" i="56"/>
  <c r="AJ62" i="54"/>
  <c r="AD62" i="54"/>
  <c r="AS60" i="54"/>
  <c r="AT60" i="54" s="1"/>
  <c r="AU60" i="54" s="1"/>
  <c r="AV60" i="54" s="1"/>
  <c r="AW60" i="54"/>
  <c r="AQ61" i="54" s="1"/>
  <c r="AO61" i="54"/>
  <c r="BC59" i="64"/>
  <c r="BD59" i="64"/>
  <c r="AK60" i="64"/>
  <c r="AS60" i="64"/>
  <c r="AT60" i="64" s="1"/>
  <c r="AU60" i="64" s="1"/>
  <c r="AV60" i="64" s="1"/>
  <c r="AW60" i="64"/>
  <c r="AQ61" i="64" s="1"/>
  <c r="AY60" i="64"/>
  <c r="BC60" i="64" s="1"/>
  <c r="AI60" i="64"/>
  <c r="AC61" i="64" s="1"/>
  <c r="AD61" i="63"/>
  <c r="AJ61" i="63"/>
  <c r="AS59" i="63"/>
  <c r="AT59" i="63" s="1"/>
  <c r="AU59" i="63" s="1"/>
  <c r="AV59" i="63" s="1"/>
  <c r="AO60" i="63"/>
  <c r="AK61" i="62"/>
  <c r="AI61" i="62"/>
  <c r="AC62" i="62" s="1"/>
  <c r="AW59" i="62"/>
  <c r="AQ60" i="62" s="1"/>
  <c r="AS61" i="50"/>
  <c r="AU61" i="50" s="1"/>
  <c r="AV61" i="50" s="1"/>
  <c r="AD61" i="52"/>
  <c r="AJ61" i="52"/>
  <c r="AO59" i="51"/>
  <c r="BD59" i="51"/>
  <c r="AW62" i="51"/>
  <c r="AQ63" i="51" s="1"/>
  <c r="AI59" i="51"/>
  <c r="AC60" i="51" s="1"/>
  <c r="AY60" i="54" l="1"/>
  <c r="W60" i="45" s="1"/>
  <c r="R58" i="44"/>
  <c r="U58" i="44"/>
  <c r="S59" i="44"/>
  <c r="AO61" i="61"/>
  <c r="AY62" i="55"/>
  <c r="BC62" i="55" s="1"/>
  <c r="AC60" i="45"/>
  <c r="BD59" i="62"/>
  <c r="AW59" i="63"/>
  <c r="AQ60" i="63" s="1"/>
  <c r="AX60" i="63" s="1"/>
  <c r="AE61" i="58"/>
  <c r="AF61" i="58" s="1"/>
  <c r="AG61" i="58" s="1"/>
  <c r="AH61" i="58" s="1"/>
  <c r="AK61" i="58"/>
  <c r="BD60" i="58"/>
  <c r="AX61" i="58"/>
  <c r="AR61" i="58"/>
  <c r="AS60" i="61"/>
  <c r="AT60" i="61" s="1"/>
  <c r="AU60" i="61" s="1"/>
  <c r="AV60" i="61" s="1"/>
  <c r="AJ62" i="61"/>
  <c r="AE63" i="60"/>
  <c r="AF63" i="60" s="1"/>
  <c r="AG63" i="60" s="1"/>
  <c r="AH63" i="60" s="1"/>
  <c r="BC60" i="60"/>
  <c r="BD60" i="60"/>
  <c r="AX61" i="60"/>
  <c r="AR61" i="60"/>
  <c r="AD62" i="55"/>
  <c r="AJ62" i="55"/>
  <c r="AX63" i="55"/>
  <c r="AR63" i="55"/>
  <c r="BD61" i="55"/>
  <c r="AO61" i="55"/>
  <c r="AY63" i="57"/>
  <c r="BC63" i="57" s="1"/>
  <c r="AW63" i="57"/>
  <c r="AQ64" i="57" s="1"/>
  <c r="AE62" i="57"/>
  <c r="AF62" i="57" s="1"/>
  <c r="AG62" i="57" s="1"/>
  <c r="AH62" i="57" s="1"/>
  <c r="BD61" i="57"/>
  <c r="AO61" i="57"/>
  <c r="AS62" i="56"/>
  <c r="AT62" i="56" s="1"/>
  <c r="AU62" i="56" s="1"/>
  <c r="AV62" i="56" s="1"/>
  <c r="AY62" i="56"/>
  <c r="BC62" i="56" s="1"/>
  <c r="AW62" i="56"/>
  <c r="AQ63" i="56" s="1"/>
  <c r="AI59" i="56"/>
  <c r="AC60" i="56" s="1"/>
  <c r="AK59" i="56"/>
  <c r="AX61" i="54"/>
  <c r="AR61" i="54"/>
  <c r="BC60" i="54"/>
  <c r="BD60" i="54"/>
  <c r="AE62" i="54"/>
  <c r="AF62" i="54" s="1"/>
  <c r="AG62" i="54" s="1"/>
  <c r="AH62" i="54" s="1"/>
  <c r="AI62" i="54"/>
  <c r="AC63" i="54" s="1"/>
  <c r="AO60" i="64"/>
  <c r="BD60" i="64"/>
  <c r="AD61" i="64"/>
  <c r="AJ61" i="64"/>
  <c r="AX61" i="64"/>
  <c r="AR61" i="64"/>
  <c r="AY59" i="63"/>
  <c r="AE61" i="63"/>
  <c r="AF61" i="63" s="1"/>
  <c r="AG61" i="63" s="1"/>
  <c r="AH61" i="63" s="1"/>
  <c r="AX60" i="62"/>
  <c r="AR60" i="62"/>
  <c r="AJ62" i="62"/>
  <c r="AD62" i="62"/>
  <c r="AO61" i="62"/>
  <c r="AJ62" i="50"/>
  <c r="AW61" i="50"/>
  <c r="AY61" i="50"/>
  <c r="BC61" i="50" s="1"/>
  <c r="AK61" i="50"/>
  <c r="AW61" i="52"/>
  <c r="AQ62" i="52" s="1"/>
  <c r="AY61" i="52"/>
  <c r="BC61" i="52" s="1"/>
  <c r="AE61" i="52"/>
  <c r="AF61" i="52" s="1"/>
  <c r="AG61" i="52" s="1"/>
  <c r="AH61" i="52" s="1"/>
  <c r="AJ60" i="51"/>
  <c r="AD60" i="51"/>
  <c r="AR63" i="51"/>
  <c r="AX63" i="51"/>
  <c r="X59" i="45" l="1"/>
  <c r="N59" i="44"/>
  <c r="AI61" i="52"/>
  <c r="AC62" i="52" s="1"/>
  <c r="AD62" i="52" s="1"/>
  <c r="AR60" i="63"/>
  <c r="AK63" i="60"/>
  <c r="AO63" i="60" s="1"/>
  <c r="AI61" i="63"/>
  <c r="AC62" i="63" s="1"/>
  <c r="AI62" i="57"/>
  <c r="AC63" i="57" s="1"/>
  <c r="AK61" i="63"/>
  <c r="AO61" i="63" s="1"/>
  <c r="AO61" i="58"/>
  <c r="AS61" i="58"/>
  <c r="AT61" i="58" s="1"/>
  <c r="AU61" i="58" s="1"/>
  <c r="AV61" i="58" s="1"/>
  <c r="AI61" i="58"/>
  <c r="AC62" i="58" s="1"/>
  <c r="AE62" i="61"/>
  <c r="AF62" i="61" s="1"/>
  <c r="AG62" i="61" s="1"/>
  <c r="AH62" i="61" s="1"/>
  <c r="AW60" i="61"/>
  <c r="AY60" i="61"/>
  <c r="AS61" i="60"/>
  <c r="AT61" i="60" s="1"/>
  <c r="AU61" i="60" s="1"/>
  <c r="AV61" i="60" s="1"/>
  <c r="AI63" i="60"/>
  <c r="AC64" i="60" s="1"/>
  <c r="AS63" i="55"/>
  <c r="AT63" i="55" s="1"/>
  <c r="AU63" i="55" s="1"/>
  <c r="AV63" i="55" s="1"/>
  <c r="AY63" i="55" s="1"/>
  <c r="BC63" i="55" s="1"/>
  <c r="AE62" i="55"/>
  <c r="AF62" i="55" s="1"/>
  <c r="AG62" i="55" s="1"/>
  <c r="AH62" i="55" s="1"/>
  <c r="AK62" i="55" s="1"/>
  <c r="Z62" i="45" s="1"/>
  <c r="AJ63" i="57"/>
  <c r="AD63" i="57"/>
  <c r="AK62" i="57"/>
  <c r="Y62" i="45" s="1"/>
  <c r="AX64" i="57"/>
  <c r="AR64" i="57"/>
  <c r="AD60" i="56"/>
  <c r="AJ60" i="56"/>
  <c r="AX63" i="56"/>
  <c r="AR63" i="56"/>
  <c r="AO59" i="56"/>
  <c r="BD59" i="56"/>
  <c r="AJ63" i="54"/>
  <c r="AD63" i="54"/>
  <c r="AK62" i="54"/>
  <c r="AS61" i="54"/>
  <c r="AT61" i="54" s="1"/>
  <c r="AU61" i="54" s="1"/>
  <c r="AV61" i="54" s="1"/>
  <c r="AS61" i="64"/>
  <c r="AT61" i="64" s="1"/>
  <c r="AU61" i="64" s="1"/>
  <c r="AV61" i="64" s="1"/>
  <c r="AE61" i="64"/>
  <c r="AF61" i="64" s="1"/>
  <c r="AG61" i="64" s="1"/>
  <c r="AH61" i="64" s="1"/>
  <c r="AI61" i="64" s="1"/>
  <c r="AC62" i="64" s="1"/>
  <c r="AK61" i="64"/>
  <c r="AJ62" i="63"/>
  <c r="AD62" i="63"/>
  <c r="AS60" i="63"/>
  <c r="AT60" i="63" s="1"/>
  <c r="AU60" i="63" s="1"/>
  <c r="AV60" i="63" s="1"/>
  <c r="BC59" i="63"/>
  <c r="BD59" i="63"/>
  <c r="AE62" i="62"/>
  <c r="AF62" i="62" s="1"/>
  <c r="AG62" i="62" s="1"/>
  <c r="AH62" i="62" s="1"/>
  <c r="AS60" i="62"/>
  <c r="AT60" i="62" s="1"/>
  <c r="AU60" i="62" s="1"/>
  <c r="AV60" i="62" s="1"/>
  <c r="AO61" i="50"/>
  <c r="BD61" i="50"/>
  <c r="AX62" i="50"/>
  <c r="AE62" i="50"/>
  <c r="AF62" i="50" s="1"/>
  <c r="AG62" i="50" s="1"/>
  <c r="AH62" i="50" s="1"/>
  <c r="AK61" i="52"/>
  <c r="AR62" i="52"/>
  <c r="AX62" i="52"/>
  <c r="AS63" i="51"/>
  <c r="AT63" i="51" s="1"/>
  <c r="AU63" i="51" s="1"/>
  <c r="AV63" i="51" s="1"/>
  <c r="AE60" i="51"/>
  <c r="AF60" i="51" s="1"/>
  <c r="AG60" i="51" s="1"/>
  <c r="AH60" i="51" s="1"/>
  <c r="AW61" i="58" l="1"/>
  <c r="AQ62" i="58" s="1"/>
  <c r="R59" i="44"/>
  <c r="U59" i="44"/>
  <c r="AJ62" i="52"/>
  <c r="AY60" i="63"/>
  <c r="AK62" i="50"/>
  <c r="I12" i="53" s="1"/>
  <c r="AB60" i="45"/>
  <c r="O60" i="44"/>
  <c r="AI62" i="61"/>
  <c r="AC63" i="61" s="1"/>
  <c r="AW60" i="63"/>
  <c r="AQ61" i="63" s="1"/>
  <c r="AX61" i="63" s="1"/>
  <c r="AY61" i="58"/>
  <c r="AJ62" i="58"/>
  <c r="AD62" i="58"/>
  <c r="AR62" i="58"/>
  <c r="AX62" i="58"/>
  <c r="BD61" i="58"/>
  <c r="BC60" i="61"/>
  <c r="BD60" i="61"/>
  <c r="AX61" i="61"/>
  <c r="AK62" i="61"/>
  <c r="AY61" i="60"/>
  <c r="AA61" i="45" s="1"/>
  <c r="AJ64" i="60"/>
  <c r="AD64" i="60"/>
  <c r="AW61" i="60"/>
  <c r="AQ62" i="60" s="1"/>
  <c r="BD62" i="55"/>
  <c r="AO62" i="55"/>
  <c r="AI62" i="55"/>
  <c r="AC63" i="55" s="1"/>
  <c r="AW63" i="55"/>
  <c r="AQ64" i="55" s="1"/>
  <c r="AO62" i="57"/>
  <c r="BD62" i="57"/>
  <c r="AE63" i="57"/>
  <c r="AF63" i="57" s="1"/>
  <c r="AG63" i="57" s="1"/>
  <c r="AH63" i="57" s="1"/>
  <c r="AS64" i="57"/>
  <c r="AT64" i="57" s="1"/>
  <c r="AU64" i="57" s="1"/>
  <c r="AV64" i="57" s="1"/>
  <c r="AS63" i="56"/>
  <c r="AT63" i="56" s="1"/>
  <c r="AU63" i="56" s="1"/>
  <c r="AV63" i="56" s="1"/>
  <c r="AE60" i="56"/>
  <c r="AF60" i="56" s="1"/>
  <c r="AG60" i="56" s="1"/>
  <c r="AH60" i="56" s="1"/>
  <c r="AY61" i="54"/>
  <c r="W61" i="45" s="1"/>
  <c r="AW61" i="54"/>
  <c r="AQ62" i="54" s="1"/>
  <c r="AO62" i="54"/>
  <c r="AE63" i="54"/>
  <c r="AF63" i="54" s="1"/>
  <c r="AG63" i="54" s="1"/>
  <c r="AH63" i="54" s="1"/>
  <c r="AO61" i="64"/>
  <c r="AW61" i="64"/>
  <c r="AQ62" i="64" s="1"/>
  <c r="AD62" i="64"/>
  <c r="AJ62" i="64"/>
  <c r="AY61" i="64"/>
  <c r="BC61" i="64" s="1"/>
  <c r="BC60" i="63"/>
  <c r="BD60" i="63"/>
  <c r="AE62" i="63"/>
  <c r="AF62" i="63" s="1"/>
  <c r="AG62" i="63" s="1"/>
  <c r="AH62" i="63" s="1"/>
  <c r="AW60" i="62"/>
  <c r="AQ61" i="62" s="1"/>
  <c r="AY60" i="62"/>
  <c r="AK62" i="62"/>
  <c r="I13" i="53" s="1"/>
  <c r="AI62" i="62"/>
  <c r="AC63" i="62" s="1"/>
  <c r="AI62" i="50"/>
  <c r="AC63" i="50" s="1"/>
  <c r="AS62" i="50"/>
  <c r="AT62" i="50" s="1"/>
  <c r="AU62" i="50" s="1"/>
  <c r="AV62" i="50" s="1"/>
  <c r="AY62" i="50" s="1"/>
  <c r="AE62" i="52"/>
  <c r="AF62" i="52" s="1"/>
  <c r="AG62" i="52" s="1"/>
  <c r="AH62" i="52" s="1"/>
  <c r="AS62" i="52"/>
  <c r="AT62" i="52" s="1"/>
  <c r="AU62" i="52" s="1"/>
  <c r="AV62" i="52" s="1"/>
  <c r="AO61" i="52"/>
  <c r="BD61" i="52"/>
  <c r="AI60" i="51"/>
  <c r="AC61" i="51" s="1"/>
  <c r="AK60" i="51"/>
  <c r="AY63" i="51"/>
  <c r="AW63" i="51"/>
  <c r="AQ64" i="51" s="1"/>
  <c r="AI60" i="56" l="1"/>
  <c r="AC61" i="56" s="1"/>
  <c r="AK60" i="56"/>
  <c r="AK62" i="63"/>
  <c r="I14" i="53" s="1"/>
  <c r="AR61" i="63"/>
  <c r="AJ63" i="61"/>
  <c r="AO62" i="50"/>
  <c r="E12" i="53" s="1"/>
  <c r="S60" i="44"/>
  <c r="AY62" i="52"/>
  <c r="BC62" i="52" s="1"/>
  <c r="F11" i="53" s="1"/>
  <c r="AW62" i="52"/>
  <c r="AQ63" i="52" s="1"/>
  <c r="AX63" i="52" s="1"/>
  <c r="AW64" i="57"/>
  <c r="AQ65" i="57" s="1"/>
  <c r="AR65" i="57" s="1"/>
  <c r="AY64" i="57"/>
  <c r="BC64" i="57" s="1"/>
  <c r="BC61" i="58"/>
  <c r="AC61" i="45"/>
  <c r="BC62" i="50"/>
  <c r="F12" i="53" s="1"/>
  <c r="J12" i="53"/>
  <c r="AW62" i="50"/>
  <c r="AX63" i="50" s="1"/>
  <c r="AI63" i="54"/>
  <c r="AC64" i="54" s="1"/>
  <c r="AS62" i="58"/>
  <c r="AT62" i="58" s="1"/>
  <c r="AU62" i="58" s="1"/>
  <c r="AV62" i="58" s="1"/>
  <c r="AE62" i="58"/>
  <c r="AF62" i="58" s="1"/>
  <c r="AG62" i="58" s="1"/>
  <c r="AH62" i="58" s="1"/>
  <c r="AE63" i="61"/>
  <c r="AF63" i="61" s="1"/>
  <c r="AG63" i="61" s="1"/>
  <c r="AH63" i="61" s="1"/>
  <c r="AO62" i="61"/>
  <c r="AS61" i="61"/>
  <c r="AT61" i="61" s="1"/>
  <c r="AU61" i="61" s="1"/>
  <c r="AV61" i="61" s="1"/>
  <c r="AE64" i="60"/>
  <c r="AF64" i="60" s="1"/>
  <c r="AG64" i="60" s="1"/>
  <c r="AH64" i="60" s="1"/>
  <c r="AR62" i="60"/>
  <c r="AX62" i="60"/>
  <c r="BC61" i="60"/>
  <c r="BD61" i="60"/>
  <c r="AR64" i="55"/>
  <c r="AX64" i="55"/>
  <c r="AJ63" i="55"/>
  <c r="AD63" i="55"/>
  <c r="AK63" i="57"/>
  <c r="Y63" i="45" s="1"/>
  <c r="AI63" i="57"/>
  <c r="AC64" i="57" s="1"/>
  <c r="BD60" i="56"/>
  <c r="AO60" i="56"/>
  <c r="AJ61" i="56"/>
  <c r="AD61" i="56"/>
  <c r="AY63" i="56"/>
  <c r="BC63" i="56" s="1"/>
  <c r="AW63" i="56"/>
  <c r="AQ64" i="56" s="1"/>
  <c r="BC61" i="54"/>
  <c r="BD61" i="54"/>
  <c r="AJ64" i="54"/>
  <c r="AD64" i="54"/>
  <c r="AK63" i="54"/>
  <c r="AR62" i="54"/>
  <c r="AX62" i="54"/>
  <c r="AR62" i="64"/>
  <c r="AX62" i="64"/>
  <c r="BD61" i="64"/>
  <c r="AE62" i="64"/>
  <c r="AF62" i="64" s="1"/>
  <c r="AG62" i="64" s="1"/>
  <c r="AH62" i="64" s="1"/>
  <c r="AS61" i="63"/>
  <c r="AT61" i="63" s="1"/>
  <c r="AU61" i="63" s="1"/>
  <c r="AV61" i="63" s="1"/>
  <c r="AO62" i="63"/>
  <c r="E14" i="53" s="1"/>
  <c r="AI62" i="63"/>
  <c r="AC63" i="63" s="1"/>
  <c r="AD63" i="62"/>
  <c r="AJ63" i="62"/>
  <c r="AO62" i="62"/>
  <c r="E13" i="53" s="1"/>
  <c r="BC60" i="62"/>
  <c r="BD60" i="62"/>
  <c r="AX61" i="62"/>
  <c r="AR61" i="62"/>
  <c r="AJ63" i="50"/>
  <c r="BD62" i="50"/>
  <c r="AK62" i="52"/>
  <c r="I11" i="53" s="1"/>
  <c r="AI62" i="52"/>
  <c r="AC63" i="52" s="1"/>
  <c r="BC63" i="51"/>
  <c r="BD60" i="51"/>
  <c r="AO60" i="51"/>
  <c r="AX64" i="51"/>
  <c r="AR64" i="51"/>
  <c r="AD61" i="51"/>
  <c r="AJ61" i="51"/>
  <c r="X60" i="45" l="1"/>
  <c r="N60" i="44"/>
  <c r="AI64" i="60"/>
  <c r="AC65" i="60" s="1"/>
  <c r="AJ65" i="60" s="1"/>
  <c r="AR63" i="52"/>
  <c r="AS63" i="52" s="1"/>
  <c r="AT63" i="52" s="1"/>
  <c r="AU63" i="52" s="1"/>
  <c r="AV63" i="52" s="1"/>
  <c r="J11" i="53"/>
  <c r="AS63" i="50"/>
  <c r="AT63" i="50" s="1"/>
  <c r="AU63" i="50" s="1"/>
  <c r="AV63" i="50" s="1"/>
  <c r="AX65" i="57"/>
  <c r="AK64" i="60"/>
  <c r="AO64" i="60" s="1"/>
  <c r="AK63" i="61"/>
  <c r="AI63" i="61"/>
  <c r="AC64" i="61" s="1"/>
  <c r="AJ64" i="61" s="1"/>
  <c r="AK62" i="64"/>
  <c r="I15" i="53" s="1"/>
  <c r="AK62" i="58"/>
  <c r="AI62" i="58"/>
  <c r="AC63" i="58" s="1"/>
  <c r="AY62" i="58"/>
  <c r="BC62" i="58" s="1"/>
  <c r="AW62" i="58"/>
  <c r="AQ63" i="58" s="1"/>
  <c r="AY61" i="61"/>
  <c r="AW61" i="61"/>
  <c r="AS62" i="60"/>
  <c r="AT62" i="60" s="1"/>
  <c r="AU62" i="60" s="1"/>
  <c r="AV62" i="60" s="1"/>
  <c r="AE63" i="55"/>
  <c r="AF63" i="55" s="1"/>
  <c r="AG63" i="55" s="1"/>
  <c r="AH63" i="55" s="1"/>
  <c r="AS64" i="55"/>
  <c r="AT64" i="55" s="1"/>
  <c r="AU64" i="55" s="1"/>
  <c r="AV64" i="55" s="1"/>
  <c r="AW64" i="55"/>
  <c r="AQ65" i="55" s="1"/>
  <c r="AO63" i="57"/>
  <c r="BD63" i="57"/>
  <c r="AJ64" i="57"/>
  <c r="AD64" i="57"/>
  <c r="AS65" i="57"/>
  <c r="AT65" i="57" s="1"/>
  <c r="AU65" i="57" s="1"/>
  <c r="AV65" i="57" s="1"/>
  <c r="AE61" i="56"/>
  <c r="AF61" i="56" s="1"/>
  <c r="AG61" i="56" s="1"/>
  <c r="AH61" i="56" s="1"/>
  <c r="AR64" i="56"/>
  <c r="AX64" i="56"/>
  <c r="AS62" i="54"/>
  <c r="AT62" i="54" s="1"/>
  <c r="AU62" i="54" s="1"/>
  <c r="AV62" i="54" s="1"/>
  <c r="AW62" i="54"/>
  <c r="AQ63" i="54" s="1"/>
  <c r="AE64" i="54"/>
  <c r="AF64" i="54" s="1"/>
  <c r="AG64" i="54" s="1"/>
  <c r="AH64" i="54" s="1"/>
  <c r="AO63" i="54"/>
  <c r="AI62" i="64"/>
  <c r="AC63" i="64" s="1"/>
  <c r="AS62" i="64"/>
  <c r="AT62" i="64" s="1"/>
  <c r="AU62" i="64" s="1"/>
  <c r="AV62" i="64" s="1"/>
  <c r="AW61" i="63"/>
  <c r="AQ62" i="63" s="1"/>
  <c r="AD63" i="63"/>
  <c r="AJ63" i="63"/>
  <c r="AY61" i="63"/>
  <c r="AS61" i="62"/>
  <c r="AT61" i="62" s="1"/>
  <c r="AU61" i="62" s="1"/>
  <c r="AV61" i="62" s="1"/>
  <c r="AE63" i="62"/>
  <c r="AF63" i="62" s="1"/>
  <c r="AG63" i="62" s="1"/>
  <c r="AH63" i="62" s="1"/>
  <c r="AE63" i="50"/>
  <c r="AF63" i="50" s="1"/>
  <c r="AG63" i="50" s="1"/>
  <c r="AH63" i="50" s="1"/>
  <c r="BD62" i="52"/>
  <c r="AO62" i="52"/>
  <c r="E11" i="53" s="1"/>
  <c r="AD63" i="52"/>
  <c r="AJ63" i="52"/>
  <c r="AS64" i="51"/>
  <c r="AT64" i="51" s="1"/>
  <c r="AU64" i="51" s="1"/>
  <c r="AV64" i="51" s="1"/>
  <c r="AE61" i="51"/>
  <c r="AF61" i="51" s="1"/>
  <c r="AG61" i="51" s="1"/>
  <c r="AH61" i="51" s="1"/>
  <c r="R60" i="44" l="1"/>
  <c r="U60" i="44"/>
  <c r="AY64" i="55"/>
  <c r="BC64" i="55" s="1"/>
  <c r="AD65" i="60"/>
  <c r="AE65" i="60" s="1"/>
  <c r="AF65" i="60" s="1"/>
  <c r="AG65" i="60" s="1"/>
  <c r="AH65" i="60" s="1"/>
  <c r="AI61" i="51"/>
  <c r="AC62" i="51" s="1"/>
  <c r="AB61" i="45"/>
  <c r="O61" i="44"/>
  <c r="AO63" i="61"/>
  <c r="AE64" i="61"/>
  <c r="AF64" i="61" s="1"/>
  <c r="AG64" i="61" s="1"/>
  <c r="AH64" i="61" s="1"/>
  <c r="AC62" i="45"/>
  <c r="AO62" i="64"/>
  <c r="E15" i="53" s="1"/>
  <c r="AI63" i="55"/>
  <c r="AC64" i="55" s="1"/>
  <c r="AK64" i="54"/>
  <c r="AJ63" i="58"/>
  <c r="AD63" i="58"/>
  <c r="AR63" i="58"/>
  <c r="AX63" i="58"/>
  <c r="AO62" i="58"/>
  <c r="BD62" i="58"/>
  <c r="AX62" i="61"/>
  <c r="BC61" i="61"/>
  <c r="BD61" i="61"/>
  <c r="AY62" i="60"/>
  <c r="AA62" i="45" s="1"/>
  <c r="AW62" i="60"/>
  <c r="AQ63" i="60" s="1"/>
  <c r="AX65" i="55"/>
  <c r="AR65" i="55"/>
  <c r="AJ64" i="55"/>
  <c r="AD64" i="55"/>
  <c r="AK63" i="55"/>
  <c r="Z63" i="45" s="1"/>
  <c r="AW65" i="57"/>
  <c r="AQ66" i="57" s="1"/>
  <c r="AY65" i="57"/>
  <c r="BC65" i="57" s="1"/>
  <c r="AE64" i="57"/>
  <c r="AF64" i="57" s="1"/>
  <c r="AG64" i="57" s="1"/>
  <c r="AH64" i="57" s="1"/>
  <c r="AI61" i="56"/>
  <c r="AC62" i="56" s="1"/>
  <c r="AS64" i="56"/>
  <c r="AT64" i="56" s="1"/>
  <c r="AU64" i="56" s="1"/>
  <c r="AV64" i="56" s="1"/>
  <c r="AK61" i="56"/>
  <c r="AO64" i="54"/>
  <c r="AI64" i="54"/>
  <c r="AC65" i="54" s="1"/>
  <c r="AR63" i="54"/>
  <c r="AX63" i="54"/>
  <c r="AY62" i="54"/>
  <c r="W62" i="45" s="1"/>
  <c r="AY62" i="64"/>
  <c r="J15" i="53" s="1"/>
  <c r="AD63" i="64"/>
  <c r="AJ63" i="64"/>
  <c r="AW62" i="64"/>
  <c r="AQ63" i="64" s="1"/>
  <c r="AE63" i="63"/>
  <c r="AF63" i="63" s="1"/>
  <c r="AG63" i="63" s="1"/>
  <c r="AH63" i="63" s="1"/>
  <c r="AK63" i="63"/>
  <c r="AI63" i="63"/>
  <c r="AC64" i="63" s="1"/>
  <c r="BC61" i="63"/>
  <c r="BD61" i="63"/>
  <c r="AX62" i="63"/>
  <c r="AR62" i="63"/>
  <c r="AK63" i="62"/>
  <c r="AI63" i="62"/>
  <c r="AC64" i="62" s="1"/>
  <c r="AY61" i="62"/>
  <c r="AW61" i="62"/>
  <c r="AQ62" i="62" s="1"/>
  <c r="AW63" i="50"/>
  <c r="AI63" i="50"/>
  <c r="AC64" i="50" s="1"/>
  <c r="AY63" i="50"/>
  <c r="AK63" i="50"/>
  <c r="AE63" i="52"/>
  <c r="AF63" i="52" s="1"/>
  <c r="AG63" i="52" s="1"/>
  <c r="AH63" i="52" s="1"/>
  <c r="AY63" i="52"/>
  <c r="AW63" i="52"/>
  <c r="AQ64" i="52" s="1"/>
  <c r="AW64" i="51"/>
  <c r="AQ65" i="51" s="1"/>
  <c r="AJ62" i="51"/>
  <c r="AD62" i="51"/>
  <c r="AK61" i="51"/>
  <c r="AY64" i="51"/>
  <c r="X61" i="45" l="1"/>
  <c r="N61" i="44"/>
  <c r="R61" i="44" s="1"/>
  <c r="BC64" i="51"/>
  <c r="S61" i="44"/>
  <c r="AI64" i="61"/>
  <c r="AC65" i="61" s="1"/>
  <c r="AK64" i="61"/>
  <c r="BC63" i="52"/>
  <c r="AW64" i="56"/>
  <c r="AQ65" i="56" s="1"/>
  <c r="AY64" i="56"/>
  <c r="BC64" i="56" s="1"/>
  <c r="AI63" i="52"/>
  <c r="AC64" i="52" s="1"/>
  <c r="AJ64" i="52" s="1"/>
  <c r="AI65" i="60"/>
  <c r="AC66" i="60" s="1"/>
  <c r="AJ66" i="60" s="1"/>
  <c r="AK65" i="60"/>
  <c r="AO65" i="60" s="1"/>
  <c r="AS63" i="58"/>
  <c r="AT63" i="58" s="1"/>
  <c r="AU63" i="58" s="1"/>
  <c r="AV63" i="58" s="1"/>
  <c r="AE63" i="58"/>
  <c r="AF63" i="58" s="1"/>
  <c r="AG63" i="58" s="1"/>
  <c r="AH63" i="58" s="1"/>
  <c r="AS62" i="61"/>
  <c r="AT62" i="61" s="1"/>
  <c r="AU62" i="61" s="1"/>
  <c r="AV62" i="61" s="1"/>
  <c r="AD66" i="60"/>
  <c r="AR63" i="60"/>
  <c r="AX63" i="60"/>
  <c r="BC62" i="60"/>
  <c r="BD62" i="60"/>
  <c r="BD63" i="55"/>
  <c r="AO63" i="55"/>
  <c r="AE64" i="55"/>
  <c r="AF64" i="55" s="1"/>
  <c r="AG64" i="55" s="1"/>
  <c r="AH64" i="55" s="1"/>
  <c r="AS65" i="55"/>
  <c r="AT65" i="55" s="1"/>
  <c r="AU65" i="55" s="1"/>
  <c r="AV65" i="55" s="1"/>
  <c r="AK64" i="57"/>
  <c r="Y64" i="45" s="1"/>
  <c r="AI64" i="57"/>
  <c r="AC65" i="57" s="1"/>
  <c r="AX66" i="57"/>
  <c r="AR66" i="57"/>
  <c r="AX65" i="56"/>
  <c r="AR65" i="56"/>
  <c r="AO61" i="56"/>
  <c r="BD61" i="56"/>
  <c r="AJ62" i="56"/>
  <c r="AD62" i="56"/>
  <c r="BC62" i="54"/>
  <c r="BD62" i="54"/>
  <c r="AS63" i="54"/>
  <c r="AT63" i="54" s="1"/>
  <c r="AU63" i="54" s="1"/>
  <c r="AV63" i="54" s="1"/>
  <c r="AJ65" i="54"/>
  <c r="AD65" i="54"/>
  <c r="AE63" i="64"/>
  <c r="AF63" i="64" s="1"/>
  <c r="AG63" i="64" s="1"/>
  <c r="AH63" i="64" s="1"/>
  <c r="AX63" i="64"/>
  <c r="AR63" i="64"/>
  <c r="BC62" i="64"/>
  <c r="F15" i="53" s="1"/>
  <c r="BD62" i="64"/>
  <c r="AJ64" i="63"/>
  <c r="AD64" i="63"/>
  <c r="AO63" i="63"/>
  <c r="AS62" i="63"/>
  <c r="AT62" i="63" s="1"/>
  <c r="AU62" i="63" s="1"/>
  <c r="AV62" i="63" s="1"/>
  <c r="AX62" i="62"/>
  <c r="AR62" i="62"/>
  <c r="BC61" i="62"/>
  <c r="BD61" i="62"/>
  <c r="AD64" i="62"/>
  <c r="AJ64" i="62"/>
  <c r="AO63" i="62"/>
  <c r="AX64" i="50"/>
  <c r="AO63" i="50"/>
  <c r="BD63" i="50"/>
  <c r="BC63" i="50"/>
  <c r="AJ64" i="50"/>
  <c r="AR64" i="52"/>
  <c r="AX64" i="52"/>
  <c r="AK63" i="52"/>
  <c r="AO61" i="51"/>
  <c r="BD61" i="51"/>
  <c r="AE62" i="51"/>
  <c r="AF62" i="51" s="1"/>
  <c r="AG62" i="51" s="1"/>
  <c r="AH62" i="51" s="1"/>
  <c r="AK62" i="51" s="1"/>
  <c r="I10" i="53" s="1"/>
  <c r="AR65" i="51"/>
  <c r="AX65" i="51"/>
  <c r="U61" i="44" l="1"/>
  <c r="AD64" i="52"/>
  <c r="AE64" i="52" s="1"/>
  <c r="AF64" i="52" s="1"/>
  <c r="AG64" i="52" s="1"/>
  <c r="AH64" i="52" s="1"/>
  <c r="AJ65" i="61"/>
  <c r="AO64" i="61"/>
  <c r="AY62" i="63"/>
  <c r="J14" i="53" s="1"/>
  <c r="AW62" i="61"/>
  <c r="AX63" i="61" s="1"/>
  <c r="AW63" i="58"/>
  <c r="AQ64" i="58" s="1"/>
  <c r="AY63" i="54"/>
  <c r="W63" i="45" s="1"/>
  <c r="AY63" i="58"/>
  <c r="BC63" i="58" s="1"/>
  <c r="AI63" i="58"/>
  <c r="AC64" i="58" s="1"/>
  <c r="AI63" i="64"/>
  <c r="AC64" i="64" s="1"/>
  <c r="AI62" i="51"/>
  <c r="AC63" i="51" s="1"/>
  <c r="AK63" i="58"/>
  <c r="AD64" i="58"/>
  <c r="AJ64" i="58"/>
  <c r="AR64" i="58"/>
  <c r="AX64" i="58"/>
  <c r="AE65" i="61"/>
  <c r="AF65" i="61" s="1"/>
  <c r="AG65" i="61" s="1"/>
  <c r="AH65" i="61" s="1"/>
  <c r="AY62" i="61"/>
  <c r="AS63" i="60"/>
  <c r="AT63" i="60" s="1"/>
  <c r="AU63" i="60" s="1"/>
  <c r="AV63" i="60" s="1"/>
  <c r="AE66" i="60"/>
  <c r="AF66" i="60" s="1"/>
  <c r="AG66" i="60" s="1"/>
  <c r="AH66" i="60" s="1"/>
  <c r="AY65" i="55"/>
  <c r="BC65" i="55" s="1"/>
  <c r="AW65" i="55"/>
  <c r="AQ66" i="55" s="1"/>
  <c r="AI64" i="55"/>
  <c r="AC65" i="55" s="1"/>
  <c r="AK64" i="55"/>
  <c r="Z64" i="45" s="1"/>
  <c r="AS66" i="57"/>
  <c r="AT66" i="57" s="1"/>
  <c r="AU66" i="57" s="1"/>
  <c r="AV66" i="57" s="1"/>
  <c r="AJ65" i="57"/>
  <c r="AD65" i="57"/>
  <c r="AO64" i="57"/>
  <c r="BD64" i="57"/>
  <c r="AS65" i="56"/>
  <c r="AT65" i="56" s="1"/>
  <c r="AU65" i="56" s="1"/>
  <c r="AV65" i="56" s="1"/>
  <c r="AE62" i="56"/>
  <c r="AF62" i="56" s="1"/>
  <c r="AG62" i="56" s="1"/>
  <c r="AH62" i="56" s="1"/>
  <c r="AK62" i="56"/>
  <c r="AE65" i="54"/>
  <c r="AF65" i="54" s="1"/>
  <c r="AG65" i="54" s="1"/>
  <c r="AH65" i="54" s="1"/>
  <c r="BC63" i="54"/>
  <c r="BD63" i="54"/>
  <c r="AW63" i="54"/>
  <c r="AQ64" i="54" s="1"/>
  <c r="AJ64" i="64"/>
  <c r="AD64" i="64"/>
  <c r="AS63" i="64"/>
  <c r="AT63" i="64" s="1"/>
  <c r="AU63" i="64" s="1"/>
  <c r="AV63" i="64" s="1"/>
  <c r="AK63" i="64"/>
  <c r="AW62" i="63"/>
  <c r="AQ63" i="63" s="1"/>
  <c r="AE64" i="63"/>
  <c r="AF64" i="63" s="1"/>
  <c r="AG64" i="63" s="1"/>
  <c r="AH64" i="63" s="1"/>
  <c r="AS62" i="62"/>
  <c r="AT62" i="62" s="1"/>
  <c r="AU62" i="62" s="1"/>
  <c r="AV62" i="62" s="1"/>
  <c r="AE64" i="62"/>
  <c r="AF64" i="62" s="1"/>
  <c r="AG64" i="62" s="1"/>
  <c r="AH64" i="62" s="1"/>
  <c r="AE64" i="50"/>
  <c r="AF64" i="50" s="1"/>
  <c r="AG64" i="50" s="1"/>
  <c r="AH64" i="50" s="1"/>
  <c r="AS64" i="50"/>
  <c r="AT64" i="50" s="1"/>
  <c r="AU64" i="50" s="1"/>
  <c r="AV64" i="50" s="1"/>
  <c r="AY64" i="50" s="1"/>
  <c r="AS64" i="52"/>
  <c r="AT64" i="52" s="1"/>
  <c r="AU64" i="52" s="1"/>
  <c r="AV64" i="52" s="1"/>
  <c r="AO63" i="52"/>
  <c r="BD63" i="52"/>
  <c r="BD62" i="51"/>
  <c r="AO62" i="51"/>
  <c r="E10" i="53" s="1"/>
  <c r="AS65" i="51"/>
  <c r="AT65" i="51" s="1"/>
  <c r="AU65" i="51" s="1"/>
  <c r="AV65" i="51" s="1"/>
  <c r="AD63" i="51"/>
  <c r="AJ63" i="51"/>
  <c r="X62" i="45" l="1"/>
  <c r="N62" i="44"/>
  <c r="R62" i="44" s="1"/>
  <c r="AY63" i="60"/>
  <c r="AA63" i="45" s="1"/>
  <c r="BD62" i="63"/>
  <c r="BC62" i="63"/>
  <c r="F14" i="53" s="1"/>
  <c r="AW65" i="51"/>
  <c r="AQ66" i="51" s="1"/>
  <c r="AW63" i="60"/>
  <c r="AQ64" i="60" s="1"/>
  <c r="AR64" i="60" s="1"/>
  <c r="AW64" i="50"/>
  <c r="AQ65" i="50" s="1"/>
  <c r="AX65" i="50" s="1"/>
  <c r="BC64" i="50"/>
  <c r="AB62" i="45"/>
  <c r="O62" i="44"/>
  <c r="AY64" i="52"/>
  <c r="BC64" i="52" s="1"/>
  <c r="AS63" i="61"/>
  <c r="AT63" i="61" s="1"/>
  <c r="AU63" i="61" s="1"/>
  <c r="AV63" i="61" s="1"/>
  <c r="AW64" i="52"/>
  <c r="AQ65" i="52" s="1"/>
  <c r="AR65" i="52" s="1"/>
  <c r="AY65" i="56"/>
  <c r="BC65" i="56" s="1"/>
  <c r="AC63" i="45"/>
  <c r="AI64" i="62"/>
  <c r="AC65" i="62" s="1"/>
  <c r="AD65" i="62" s="1"/>
  <c r="AI62" i="56"/>
  <c r="AC63" i="56" s="1"/>
  <c r="AO63" i="58"/>
  <c r="AK65" i="54"/>
  <c r="BD63" i="58"/>
  <c r="AK64" i="62"/>
  <c r="AK66" i="60"/>
  <c r="AI64" i="50"/>
  <c r="AC65" i="50" s="1"/>
  <c r="AJ65" i="50" s="1"/>
  <c r="AI66" i="60"/>
  <c r="AC67" i="60" s="1"/>
  <c r="AD67" i="60" s="1"/>
  <c r="AS64" i="58"/>
  <c r="AT64" i="58" s="1"/>
  <c r="AU64" i="58" s="1"/>
  <c r="AV64" i="58" s="1"/>
  <c r="AE64" i="58"/>
  <c r="AF64" i="58" s="1"/>
  <c r="AG64" i="58" s="1"/>
  <c r="AH64" i="58" s="1"/>
  <c r="BC62" i="61"/>
  <c r="BD62" i="61"/>
  <c r="AK65" i="61"/>
  <c r="AI65" i="61"/>
  <c r="AC66" i="61" s="1"/>
  <c r="BD64" i="55"/>
  <c r="AO64" i="55"/>
  <c r="AJ65" i="55"/>
  <c r="AD65" i="55"/>
  <c r="AR66" i="55"/>
  <c r="AX66" i="55"/>
  <c r="AE65" i="57"/>
  <c r="AF65" i="57" s="1"/>
  <c r="AG65" i="57" s="1"/>
  <c r="AH65" i="57" s="1"/>
  <c r="AY66" i="57"/>
  <c r="BC66" i="57" s="1"/>
  <c r="AW66" i="57"/>
  <c r="AQ67" i="57" s="1"/>
  <c r="BD62" i="56"/>
  <c r="AO62" i="56"/>
  <c r="AJ63" i="56"/>
  <c r="AD63" i="56"/>
  <c r="AW65" i="56"/>
  <c r="AQ66" i="56" s="1"/>
  <c r="AR64" i="54"/>
  <c r="AX64" i="54"/>
  <c r="AO65" i="54"/>
  <c r="AI65" i="54"/>
  <c r="AC66" i="54" s="1"/>
  <c r="AW63" i="64"/>
  <c r="AQ64" i="64" s="1"/>
  <c r="AE64" i="64"/>
  <c r="AF64" i="64" s="1"/>
  <c r="AG64" i="64" s="1"/>
  <c r="AH64" i="64" s="1"/>
  <c r="AK64" i="64"/>
  <c r="AO63" i="64"/>
  <c r="AY63" i="64"/>
  <c r="AK64" i="63"/>
  <c r="AI64" i="63"/>
  <c r="AC65" i="63" s="1"/>
  <c r="AX63" i="63"/>
  <c r="AR63" i="63"/>
  <c r="AY62" i="62"/>
  <c r="J13" i="53" s="1"/>
  <c r="AW62" i="62"/>
  <c r="AQ63" i="62" s="1"/>
  <c r="AK64" i="50"/>
  <c r="AK64" i="52"/>
  <c r="AI64" i="52"/>
  <c r="AC65" i="52" s="1"/>
  <c r="AR66" i="51"/>
  <c r="AX66" i="51"/>
  <c r="AY65" i="51"/>
  <c r="AE63" i="51"/>
  <c r="AF63" i="51" s="1"/>
  <c r="AG63" i="51" s="1"/>
  <c r="AH63" i="51" s="1"/>
  <c r="AK63" i="51"/>
  <c r="BC63" i="64" l="1"/>
  <c r="AY64" i="58"/>
  <c r="BC64" i="58" s="1"/>
  <c r="BC63" i="60"/>
  <c r="BD63" i="60"/>
  <c r="BC65" i="51"/>
  <c r="AX64" i="60"/>
  <c r="AJ65" i="62"/>
  <c r="AO64" i="62"/>
  <c r="AR65" i="50"/>
  <c r="AS65" i="50" s="1"/>
  <c r="AU65" i="50" s="1"/>
  <c r="AV65" i="50" s="1"/>
  <c r="AD65" i="50"/>
  <c r="AE65" i="50" s="1"/>
  <c r="AG65" i="50" s="1"/>
  <c r="AH65" i="50" s="1"/>
  <c r="U62" i="44"/>
  <c r="S62" i="44"/>
  <c r="AX65" i="52"/>
  <c r="AY63" i="61"/>
  <c r="AO66" i="60"/>
  <c r="AJ67" i="60"/>
  <c r="AI64" i="58"/>
  <c r="AC65" i="58" s="1"/>
  <c r="AJ65" i="58" s="1"/>
  <c r="AD65" i="58"/>
  <c r="AK64" i="58"/>
  <c r="AC64" i="45" s="1"/>
  <c r="AW64" i="58"/>
  <c r="AQ65" i="58" s="1"/>
  <c r="AW63" i="61"/>
  <c r="AD66" i="61"/>
  <c r="AJ66" i="61"/>
  <c r="AO65" i="61"/>
  <c r="AE67" i="60"/>
  <c r="AF67" i="60" s="1"/>
  <c r="AG67" i="60" s="1"/>
  <c r="AH67" i="60" s="1"/>
  <c r="AK67" i="60"/>
  <c r="AI67" i="60"/>
  <c r="AC68" i="60" s="1"/>
  <c r="AS64" i="60"/>
  <c r="AT64" i="60" s="1"/>
  <c r="AU64" i="60" s="1"/>
  <c r="AV64" i="60" s="1"/>
  <c r="AE65" i="55"/>
  <c r="AF65" i="55" s="1"/>
  <c r="AG65" i="55" s="1"/>
  <c r="AH65" i="55" s="1"/>
  <c r="AS66" i="55"/>
  <c r="AT66" i="55" s="1"/>
  <c r="AU66" i="55" s="1"/>
  <c r="AV66" i="55" s="1"/>
  <c r="AI65" i="57"/>
  <c r="AC66" i="57" s="1"/>
  <c r="AR67" i="57"/>
  <c r="AX67" i="57"/>
  <c r="AK65" i="57"/>
  <c r="Y65" i="45" s="1"/>
  <c r="AR66" i="56"/>
  <c r="AX66" i="56"/>
  <c r="AE63" i="56"/>
  <c r="AF63" i="56" s="1"/>
  <c r="AG63" i="56" s="1"/>
  <c r="AH63" i="56" s="1"/>
  <c r="AS64" i="54"/>
  <c r="AT64" i="54" s="1"/>
  <c r="AU64" i="54" s="1"/>
  <c r="AV64" i="54" s="1"/>
  <c r="AD66" i="54"/>
  <c r="AJ66" i="54"/>
  <c r="AO64" i="64"/>
  <c r="AI64" i="64"/>
  <c r="AC65" i="64" s="1"/>
  <c r="BD63" i="64"/>
  <c r="AR64" i="64"/>
  <c r="AX64" i="64"/>
  <c r="AS63" i="63"/>
  <c r="AT63" i="63" s="1"/>
  <c r="AU63" i="63" s="1"/>
  <c r="AV63" i="63" s="1"/>
  <c r="AD65" i="63"/>
  <c r="AJ65" i="63"/>
  <c r="AO64" i="63"/>
  <c r="BC62" i="62"/>
  <c r="F13" i="53" s="1"/>
  <c r="BD62" i="62"/>
  <c r="AX63" i="62"/>
  <c r="AR63" i="62"/>
  <c r="AE65" i="62"/>
  <c r="AF65" i="62" s="1"/>
  <c r="AG65" i="62" s="1"/>
  <c r="AH65" i="62" s="1"/>
  <c r="BD64" i="50"/>
  <c r="AO64" i="50"/>
  <c r="AS65" i="52"/>
  <c r="AT65" i="52" s="1"/>
  <c r="AU65" i="52" s="1"/>
  <c r="AV65" i="52" s="1"/>
  <c r="AD65" i="52"/>
  <c r="AJ65" i="52"/>
  <c r="BD64" i="52"/>
  <c r="AO64" i="52"/>
  <c r="AI63" i="51"/>
  <c r="AC64" i="51" s="1"/>
  <c r="AO63" i="51"/>
  <c r="BD63" i="51"/>
  <c r="AS66" i="51"/>
  <c r="AT66" i="51" s="1"/>
  <c r="AU66" i="51" s="1"/>
  <c r="AV66" i="51" s="1"/>
  <c r="AB63" i="45" l="1"/>
  <c r="O63" i="44"/>
  <c r="BD63" i="61"/>
  <c r="BC63" i="61"/>
  <c r="AY64" i="60"/>
  <c r="AA64" i="45" s="1"/>
  <c r="AW64" i="60"/>
  <c r="AQ65" i="60" s="1"/>
  <c r="AR65" i="60" s="1"/>
  <c r="AW63" i="63"/>
  <c r="AQ64" i="63" s="1"/>
  <c r="AX64" i="63" s="1"/>
  <c r="AY66" i="55"/>
  <c r="BC66" i="55" s="1"/>
  <c r="AY66" i="51"/>
  <c r="AW66" i="55"/>
  <c r="AQ67" i="55" s="1"/>
  <c r="AX67" i="55" s="1"/>
  <c r="AI65" i="55"/>
  <c r="AC66" i="55" s="1"/>
  <c r="AJ66" i="55" s="1"/>
  <c r="AK65" i="62"/>
  <c r="AO65" i="62" s="1"/>
  <c r="AI65" i="62"/>
  <c r="AC66" i="62" s="1"/>
  <c r="AD66" i="62" s="1"/>
  <c r="BD64" i="58"/>
  <c r="AO64" i="58"/>
  <c r="AX65" i="58"/>
  <c r="AR65" i="58"/>
  <c r="AE65" i="58"/>
  <c r="AF65" i="58" s="1"/>
  <c r="AG65" i="58" s="1"/>
  <c r="AH65" i="58" s="1"/>
  <c r="AE66" i="61"/>
  <c r="AF66" i="61" s="1"/>
  <c r="AG66" i="61" s="1"/>
  <c r="AH66" i="61" s="1"/>
  <c r="AX64" i="61"/>
  <c r="AD68" i="60"/>
  <c r="AJ68" i="60"/>
  <c r="AO67" i="60"/>
  <c r="AK65" i="55"/>
  <c r="Z65" i="45" s="1"/>
  <c r="AS67" i="57"/>
  <c r="AT67" i="57" s="1"/>
  <c r="AU67" i="57" s="1"/>
  <c r="AV67" i="57" s="1"/>
  <c r="AO65" i="57"/>
  <c r="BD65" i="57"/>
  <c r="AJ66" i="57"/>
  <c r="AD66" i="57"/>
  <c r="AI63" i="56"/>
  <c r="AC64" i="56" s="1"/>
  <c r="AK63" i="56"/>
  <c r="AS66" i="56"/>
  <c r="AT66" i="56" s="1"/>
  <c r="AU66" i="56" s="1"/>
  <c r="AV66" i="56" s="1"/>
  <c r="AE66" i="54"/>
  <c r="AF66" i="54" s="1"/>
  <c r="AG66" i="54" s="1"/>
  <c r="AH66" i="54" s="1"/>
  <c r="AY64" i="54"/>
  <c r="W64" i="45" s="1"/>
  <c r="AW64" i="54"/>
  <c r="AQ65" i="54" s="1"/>
  <c r="AD65" i="64"/>
  <c r="AJ65" i="64"/>
  <c r="AS64" i="64"/>
  <c r="AT64" i="64" s="1"/>
  <c r="AU64" i="64" s="1"/>
  <c r="AV64" i="64" s="1"/>
  <c r="AE65" i="63"/>
  <c r="AF65" i="63" s="1"/>
  <c r="AG65" i="63" s="1"/>
  <c r="AH65" i="63" s="1"/>
  <c r="AY63" i="63"/>
  <c r="AS63" i="62"/>
  <c r="AT63" i="62" s="1"/>
  <c r="AU63" i="62" s="1"/>
  <c r="AV63" i="62" s="1"/>
  <c r="AY63" i="62" s="1"/>
  <c r="AY65" i="50"/>
  <c r="AI65" i="50"/>
  <c r="AC66" i="50" s="1"/>
  <c r="AW65" i="50"/>
  <c r="AQ66" i="50" s="1"/>
  <c r="AK65" i="50"/>
  <c r="AY65" i="52"/>
  <c r="AE65" i="52"/>
  <c r="AF65" i="52" s="1"/>
  <c r="AG65" i="52" s="1"/>
  <c r="AH65" i="52" s="1"/>
  <c r="AW65" i="52"/>
  <c r="AQ66" i="52" s="1"/>
  <c r="AW66" i="51"/>
  <c r="AQ67" i="51" s="1"/>
  <c r="AJ64" i="51"/>
  <c r="AD64" i="51"/>
  <c r="X63" i="45" l="1"/>
  <c r="N63" i="44"/>
  <c r="R63" i="44" s="1"/>
  <c r="AD66" i="55"/>
  <c r="AW64" i="64"/>
  <c r="AQ65" i="64" s="1"/>
  <c r="AW66" i="56"/>
  <c r="AQ67" i="56" s="1"/>
  <c r="AY67" i="57"/>
  <c r="BC67" i="57" s="1"/>
  <c r="AY64" i="64"/>
  <c r="AX65" i="60"/>
  <c r="AI65" i="52"/>
  <c r="AC66" i="52" s="1"/>
  <c r="AJ66" i="52" s="1"/>
  <c r="AR64" i="63"/>
  <c r="BC66" i="51"/>
  <c r="BD64" i="60"/>
  <c r="BC64" i="60"/>
  <c r="AI66" i="61"/>
  <c r="AC67" i="61" s="1"/>
  <c r="AJ67" i="61" s="1"/>
  <c r="AW63" i="62"/>
  <c r="AQ64" i="62" s="1"/>
  <c r="AR64" i="62" s="1"/>
  <c r="AJ66" i="62"/>
  <c r="BC65" i="50"/>
  <c r="S63" i="44"/>
  <c r="U63" i="44"/>
  <c r="BC65" i="52"/>
  <c r="AK66" i="61"/>
  <c r="AR67" i="55"/>
  <c r="AI65" i="63"/>
  <c r="AC66" i="63" s="1"/>
  <c r="AK65" i="63"/>
  <c r="AI65" i="58"/>
  <c r="AC66" i="58" s="1"/>
  <c r="AD66" i="58" s="1"/>
  <c r="AS65" i="58"/>
  <c r="AT65" i="58" s="1"/>
  <c r="AU65" i="58" s="1"/>
  <c r="AV65" i="58" s="1"/>
  <c r="AY65" i="58"/>
  <c r="BC65" i="58" s="1"/>
  <c r="AK65" i="58"/>
  <c r="AS64" i="61"/>
  <c r="AT64" i="61" s="1"/>
  <c r="AU64" i="61" s="1"/>
  <c r="AV64" i="61" s="1"/>
  <c r="AE68" i="60"/>
  <c r="AF68" i="60" s="1"/>
  <c r="AG68" i="60" s="1"/>
  <c r="AH68" i="60" s="1"/>
  <c r="AS65" i="60"/>
  <c r="AT65" i="60" s="1"/>
  <c r="AU65" i="60" s="1"/>
  <c r="AV65" i="60" s="1"/>
  <c r="AE66" i="55"/>
  <c r="AF66" i="55" s="1"/>
  <c r="AG66" i="55" s="1"/>
  <c r="AH66" i="55" s="1"/>
  <c r="AS67" i="55"/>
  <c r="AT67" i="55" s="1"/>
  <c r="AU67" i="55" s="1"/>
  <c r="AV67" i="55" s="1"/>
  <c r="BD65" i="55"/>
  <c r="AO65" i="55"/>
  <c r="AE66" i="57"/>
  <c r="AF66" i="57" s="1"/>
  <c r="AG66" i="57" s="1"/>
  <c r="AH66" i="57" s="1"/>
  <c r="AW67" i="57"/>
  <c r="AQ68" i="57" s="1"/>
  <c r="AX67" i="56"/>
  <c r="AR67" i="56"/>
  <c r="AY66" i="56"/>
  <c r="BC66" i="56" s="1"/>
  <c r="AO63" i="56"/>
  <c r="BD63" i="56"/>
  <c r="AD64" i="56"/>
  <c r="AJ64" i="56"/>
  <c r="AR65" i="54"/>
  <c r="AX65" i="54"/>
  <c r="AK66" i="54"/>
  <c r="BC64" i="54"/>
  <c r="BD64" i="54"/>
  <c r="AI66" i="54"/>
  <c r="AC67" i="54" s="1"/>
  <c r="AX65" i="64"/>
  <c r="AR65" i="64"/>
  <c r="BC64" i="64"/>
  <c r="BD64" i="64"/>
  <c r="AE65" i="64"/>
  <c r="AF65" i="64" s="1"/>
  <c r="AG65" i="64" s="1"/>
  <c r="AH65" i="64" s="1"/>
  <c r="AI65" i="64" s="1"/>
  <c r="AC66" i="64" s="1"/>
  <c r="BC63" i="63"/>
  <c r="BD63" i="63"/>
  <c r="AJ66" i="63"/>
  <c r="AD66" i="63"/>
  <c r="AO65" i="63"/>
  <c r="AS64" i="63"/>
  <c r="AT64" i="63" s="1"/>
  <c r="AU64" i="63" s="1"/>
  <c r="AV64" i="63" s="1"/>
  <c r="AE66" i="62"/>
  <c r="AF66" i="62" s="1"/>
  <c r="AG66" i="62" s="1"/>
  <c r="AH66" i="62" s="1"/>
  <c r="BC63" i="62"/>
  <c r="BD63" i="62"/>
  <c r="AO65" i="50"/>
  <c r="BD65" i="50"/>
  <c r="AR66" i="50"/>
  <c r="AX66" i="50"/>
  <c r="AJ66" i="50"/>
  <c r="AD66" i="50"/>
  <c r="AX66" i="52"/>
  <c r="AR66" i="52"/>
  <c r="AK65" i="52"/>
  <c r="AE64" i="51"/>
  <c r="AF64" i="51" s="1"/>
  <c r="AG64" i="51" s="1"/>
  <c r="AH64" i="51" s="1"/>
  <c r="AR67" i="51"/>
  <c r="AX67" i="51"/>
  <c r="AK66" i="55" l="1"/>
  <c r="Z66" i="45" s="1"/>
  <c r="AJ66" i="58"/>
  <c r="AK68" i="60"/>
  <c r="AO68" i="60" s="1"/>
  <c r="AD66" i="52"/>
  <c r="AE66" i="52" s="1"/>
  <c r="AF66" i="52" s="1"/>
  <c r="AG66" i="52" s="1"/>
  <c r="AH66" i="52" s="1"/>
  <c r="AK66" i="52" s="1"/>
  <c r="AD67" i="61"/>
  <c r="AE67" i="61" s="1"/>
  <c r="AF67" i="61" s="1"/>
  <c r="AG67" i="61" s="1"/>
  <c r="AH67" i="61" s="1"/>
  <c r="AI66" i="62"/>
  <c r="AC67" i="62" s="1"/>
  <c r="AK66" i="62"/>
  <c r="AO66" i="62" s="1"/>
  <c r="AX64" i="62"/>
  <c r="AW64" i="61"/>
  <c r="AO66" i="61"/>
  <c r="AY65" i="60"/>
  <c r="AA65" i="45" s="1"/>
  <c r="AW64" i="63"/>
  <c r="AQ65" i="63" s="1"/>
  <c r="AW65" i="60"/>
  <c r="AQ66" i="60" s="1"/>
  <c r="AX66" i="60" s="1"/>
  <c r="AC65" i="45"/>
  <c r="AW65" i="58"/>
  <c r="AQ66" i="58" s="1"/>
  <c r="AR66" i="58" s="1"/>
  <c r="AI68" i="60"/>
  <c r="AC69" i="60" s="1"/>
  <c r="AJ69" i="60" s="1"/>
  <c r="BD65" i="58"/>
  <c r="AO65" i="58"/>
  <c r="AE66" i="58"/>
  <c r="AF66" i="58" s="1"/>
  <c r="AG66" i="58" s="1"/>
  <c r="AH66" i="58" s="1"/>
  <c r="AY64" i="61"/>
  <c r="BD66" i="55"/>
  <c r="AO66" i="55"/>
  <c r="AW67" i="55"/>
  <c r="AQ68" i="55" s="1"/>
  <c r="AY67" i="55"/>
  <c r="BC67" i="55" s="1"/>
  <c r="AI66" i="55"/>
  <c r="AC67" i="55" s="1"/>
  <c r="AX68" i="57"/>
  <c r="AR68" i="57"/>
  <c r="AI66" i="57"/>
  <c r="AC67" i="57" s="1"/>
  <c r="AK66" i="57"/>
  <c r="Y66" i="45" s="1"/>
  <c r="AE64" i="56"/>
  <c r="AF64" i="56" s="1"/>
  <c r="AG64" i="56" s="1"/>
  <c r="AH64" i="56" s="1"/>
  <c r="AK64" i="56"/>
  <c r="AS67" i="56"/>
  <c r="AT67" i="56" s="1"/>
  <c r="AU67" i="56" s="1"/>
  <c r="AV67" i="56" s="1"/>
  <c r="AJ67" i="54"/>
  <c r="AD67" i="54"/>
  <c r="AO66" i="54"/>
  <c r="AS65" i="54"/>
  <c r="AT65" i="54" s="1"/>
  <c r="AU65" i="54" s="1"/>
  <c r="AV65" i="54" s="1"/>
  <c r="AJ66" i="64"/>
  <c r="AD66" i="64"/>
  <c r="AK65" i="64"/>
  <c r="AS65" i="64"/>
  <c r="AT65" i="64" s="1"/>
  <c r="AU65" i="64" s="1"/>
  <c r="AV65" i="64" s="1"/>
  <c r="AE66" i="63"/>
  <c r="AF66" i="63" s="1"/>
  <c r="AG66" i="63" s="1"/>
  <c r="AH66" i="63" s="1"/>
  <c r="AX65" i="63"/>
  <c r="AR65" i="63"/>
  <c r="AY64" i="63"/>
  <c r="AD67" i="62"/>
  <c r="AJ67" i="62"/>
  <c r="AS64" i="62"/>
  <c r="AT64" i="62" s="1"/>
  <c r="AU64" i="62" s="1"/>
  <c r="AV64" i="62" s="1"/>
  <c r="AY64" i="62" s="1"/>
  <c r="AE66" i="50"/>
  <c r="AF66" i="50" s="1"/>
  <c r="AG66" i="50" s="1"/>
  <c r="AH66" i="50" s="1"/>
  <c r="AS66" i="50"/>
  <c r="AT66" i="50" s="1"/>
  <c r="AU66" i="50" s="1"/>
  <c r="AV66" i="50" s="1"/>
  <c r="AO65" i="52"/>
  <c r="BD65" i="52"/>
  <c r="AS66" i="52"/>
  <c r="AT66" i="52" s="1"/>
  <c r="AU66" i="52" s="1"/>
  <c r="AV66" i="52" s="1"/>
  <c r="AS67" i="51"/>
  <c r="AT67" i="51" s="1"/>
  <c r="AU67" i="51" s="1"/>
  <c r="AV67" i="51" s="1"/>
  <c r="AI64" i="51"/>
  <c r="AC65" i="51" s="1"/>
  <c r="AK64" i="51"/>
  <c r="X64" i="45" l="1"/>
  <c r="N64" i="44"/>
  <c r="R64" i="44" s="1"/>
  <c r="AI64" i="56"/>
  <c r="AC65" i="56" s="1"/>
  <c r="AI66" i="58"/>
  <c r="AC67" i="58" s="1"/>
  <c r="AJ67" i="58" s="1"/>
  <c r="AX66" i="58"/>
  <c r="AD69" i="60"/>
  <c r="BD65" i="60"/>
  <c r="BC65" i="60"/>
  <c r="AR66" i="60"/>
  <c r="AS66" i="60" s="1"/>
  <c r="AT66" i="60" s="1"/>
  <c r="AU66" i="60" s="1"/>
  <c r="AV66" i="60" s="1"/>
  <c r="AX65" i="61"/>
  <c r="AB64" i="45"/>
  <c r="O64" i="44"/>
  <c r="AW66" i="52"/>
  <c r="AQ67" i="52" s="1"/>
  <c r="AX67" i="52" s="1"/>
  <c r="AY66" i="52"/>
  <c r="BD66" i="52" s="1"/>
  <c r="AW64" i="62"/>
  <c r="AQ65" i="62" s="1"/>
  <c r="AX65" i="62" s="1"/>
  <c r="AW66" i="50"/>
  <c r="AQ67" i="50" s="1"/>
  <c r="AX67" i="50" s="1"/>
  <c r="AY66" i="50"/>
  <c r="AI66" i="50"/>
  <c r="AC67" i="50" s="1"/>
  <c r="AD67" i="50" s="1"/>
  <c r="AK66" i="63"/>
  <c r="AO66" i="63" s="1"/>
  <c r="AS66" i="58"/>
  <c r="AT66" i="58" s="1"/>
  <c r="AU66" i="58" s="1"/>
  <c r="AV66" i="58" s="1"/>
  <c r="AD67" i="58"/>
  <c r="AK66" i="58"/>
  <c r="BC64" i="61"/>
  <c r="BD64" i="61"/>
  <c r="AK67" i="61"/>
  <c r="AI67" i="61"/>
  <c r="AS65" i="61"/>
  <c r="AT65" i="61" s="1"/>
  <c r="AU65" i="61" s="1"/>
  <c r="AV65" i="61" s="1"/>
  <c r="AE69" i="60"/>
  <c r="AF69" i="60" s="1"/>
  <c r="AG69" i="60" s="1"/>
  <c r="AH69" i="60" s="1"/>
  <c r="AR68" i="55"/>
  <c r="AX68" i="55"/>
  <c r="AJ67" i="55"/>
  <c r="AD67" i="55"/>
  <c r="AJ67" i="57"/>
  <c r="AD67" i="57"/>
  <c r="AS68" i="57"/>
  <c r="AT68" i="57" s="1"/>
  <c r="AU68" i="57" s="1"/>
  <c r="AV68" i="57" s="1"/>
  <c r="AO66" i="57"/>
  <c r="BD66" i="57"/>
  <c r="BD64" i="56"/>
  <c r="AO64" i="56"/>
  <c r="AW67" i="56"/>
  <c r="AQ68" i="56" s="1"/>
  <c r="AJ65" i="56"/>
  <c r="AD65" i="56"/>
  <c r="AY67" i="56"/>
  <c r="BC67" i="56" s="1"/>
  <c r="AW65" i="54"/>
  <c r="AQ66" i="54" s="1"/>
  <c r="AY65" i="54"/>
  <c r="W65" i="45" s="1"/>
  <c r="AE67" i="54"/>
  <c r="AF67" i="54" s="1"/>
  <c r="AG67" i="54" s="1"/>
  <c r="AH67" i="54" s="1"/>
  <c r="AY65" i="64"/>
  <c r="AO65" i="64"/>
  <c r="AW65" i="64"/>
  <c r="AQ66" i="64" s="1"/>
  <c r="AE66" i="64"/>
  <c r="AF66" i="64" s="1"/>
  <c r="AG66" i="64" s="1"/>
  <c r="AH66" i="64" s="1"/>
  <c r="BC64" i="63"/>
  <c r="BD64" i="63"/>
  <c r="AS65" i="63"/>
  <c r="AT65" i="63" s="1"/>
  <c r="AU65" i="63" s="1"/>
  <c r="AV65" i="63" s="1"/>
  <c r="AI66" i="63"/>
  <c r="AC67" i="63" s="1"/>
  <c r="BC64" i="62"/>
  <c r="BD64" i="62"/>
  <c r="AE67" i="62"/>
  <c r="AF67" i="62" s="1"/>
  <c r="AG67" i="62" s="1"/>
  <c r="AH67" i="62" s="1"/>
  <c r="AK66" i="50"/>
  <c r="AO66" i="52"/>
  <c r="AI66" i="52"/>
  <c r="AC67" i="52" s="1"/>
  <c r="BD64" i="51"/>
  <c r="AO64" i="51"/>
  <c r="AY67" i="51"/>
  <c r="BC67" i="51" s="1"/>
  <c r="AD65" i="51"/>
  <c r="AJ65" i="51"/>
  <c r="AW67" i="51"/>
  <c r="AQ68" i="51" s="1"/>
  <c r="BC65" i="64" l="1"/>
  <c r="AI69" i="60"/>
  <c r="AC70" i="60" s="1"/>
  <c r="AJ70" i="60" s="1"/>
  <c r="AK69" i="60"/>
  <c r="AJ67" i="50"/>
  <c r="AW66" i="60"/>
  <c r="AQ67" i="60" s="1"/>
  <c r="AR67" i="60" s="1"/>
  <c r="AY66" i="60"/>
  <c r="AA66" i="45" s="1"/>
  <c r="AR65" i="62"/>
  <c r="BC66" i="50"/>
  <c r="AR67" i="50"/>
  <c r="AS67" i="50" s="1"/>
  <c r="AT67" i="50" s="1"/>
  <c r="AU67" i="50" s="1"/>
  <c r="AV67" i="50" s="1"/>
  <c r="U64" i="44"/>
  <c r="S64" i="44"/>
  <c r="AR67" i="52"/>
  <c r="AS67" i="52" s="1"/>
  <c r="AT67" i="52" s="1"/>
  <c r="AU67" i="52" s="1"/>
  <c r="AV67" i="52" s="1"/>
  <c r="BC66" i="52"/>
  <c r="BD65" i="64"/>
  <c r="AI67" i="62"/>
  <c r="AC68" i="62" s="1"/>
  <c r="AD68" i="62" s="1"/>
  <c r="AO66" i="58"/>
  <c r="AE67" i="58"/>
  <c r="AF67" i="58" s="1"/>
  <c r="AG67" i="58" s="1"/>
  <c r="AH67" i="58" s="1"/>
  <c r="AY66" i="58"/>
  <c r="BC66" i="58" s="1"/>
  <c r="AW66" i="58"/>
  <c r="AQ67" i="58" s="1"/>
  <c r="AW65" i="61"/>
  <c r="AQ66" i="61" s="1"/>
  <c r="AJ68" i="61"/>
  <c r="AO67" i="61"/>
  <c r="AY65" i="61"/>
  <c r="AO69" i="60"/>
  <c r="AE67" i="55"/>
  <c r="AF67" i="55" s="1"/>
  <c r="AG67" i="55" s="1"/>
  <c r="AH67" i="55" s="1"/>
  <c r="AS68" i="55"/>
  <c r="AT68" i="55" s="1"/>
  <c r="AU68" i="55" s="1"/>
  <c r="AV68" i="55" s="1"/>
  <c r="AW68" i="57"/>
  <c r="AQ69" i="57" s="1"/>
  <c r="AY68" i="57"/>
  <c r="BC68" i="57" s="1"/>
  <c r="AE67" i="57"/>
  <c r="AF67" i="57" s="1"/>
  <c r="AG67" i="57" s="1"/>
  <c r="AH67" i="57" s="1"/>
  <c r="AE65" i="56"/>
  <c r="AF65" i="56" s="1"/>
  <c r="AG65" i="56" s="1"/>
  <c r="AH65" i="56" s="1"/>
  <c r="AR68" i="56"/>
  <c r="AX68" i="56"/>
  <c r="AR66" i="54"/>
  <c r="AX66" i="54"/>
  <c r="AI67" i="54"/>
  <c r="AC68" i="54" s="1"/>
  <c r="AK67" i="54"/>
  <c r="BC65" i="54"/>
  <c r="BD65" i="54"/>
  <c r="AK66" i="64"/>
  <c r="AI66" i="64"/>
  <c r="AC67" i="64" s="1"/>
  <c r="AR66" i="64"/>
  <c r="AX66" i="64"/>
  <c r="AD67" i="63"/>
  <c r="AJ67" i="63"/>
  <c r="AW65" i="63"/>
  <c r="AQ66" i="63" s="1"/>
  <c r="AY65" i="63"/>
  <c r="AK67" i="62"/>
  <c r="AE67" i="50"/>
  <c r="AF67" i="50" s="1"/>
  <c r="AG67" i="50" s="1"/>
  <c r="AH67" i="50" s="1"/>
  <c r="BD66" i="50"/>
  <c r="AO66" i="50"/>
  <c r="AD67" i="52"/>
  <c r="AJ67" i="52"/>
  <c r="AX68" i="51"/>
  <c r="AR68" i="51"/>
  <c r="AE65" i="51"/>
  <c r="AF65" i="51" s="1"/>
  <c r="AG65" i="51" s="1"/>
  <c r="AH65" i="51" s="1"/>
  <c r="AD70" i="60" l="1"/>
  <c r="AE70" i="60" s="1"/>
  <c r="AF70" i="60" s="1"/>
  <c r="AG70" i="60" s="1"/>
  <c r="AH70" i="60" s="1"/>
  <c r="BD66" i="60"/>
  <c r="BC66" i="60"/>
  <c r="AX67" i="60"/>
  <c r="AJ68" i="62"/>
  <c r="AI65" i="51"/>
  <c r="AC66" i="51" s="1"/>
  <c r="AS65" i="62"/>
  <c r="AT65" i="62" s="1"/>
  <c r="AU65" i="62" s="1"/>
  <c r="AV65" i="62" s="1"/>
  <c r="AB65" i="45"/>
  <c r="O65" i="44"/>
  <c r="AY68" i="55"/>
  <c r="BC68" i="55" s="1"/>
  <c r="AC66" i="45"/>
  <c r="AW68" i="55"/>
  <c r="AQ69" i="55" s="1"/>
  <c r="AX67" i="58"/>
  <c r="AR67" i="58"/>
  <c r="AK67" i="58"/>
  <c r="BD66" i="58"/>
  <c r="AI67" i="58"/>
  <c r="AC68" i="58" s="1"/>
  <c r="AE68" i="61"/>
  <c r="AF68" i="61" s="1"/>
  <c r="AG68" i="61" s="1"/>
  <c r="AH68" i="61" s="1"/>
  <c r="BC65" i="61"/>
  <c r="BD65" i="61"/>
  <c r="AR66" i="61"/>
  <c r="AX66" i="61"/>
  <c r="AS67" i="60"/>
  <c r="AT67" i="60" s="1"/>
  <c r="AU67" i="60" s="1"/>
  <c r="AV67" i="60" s="1"/>
  <c r="AR69" i="55"/>
  <c r="AX69" i="55"/>
  <c r="AI67" i="55"/>
  <c r="AC68" i="55" s="1"/>
  <c r="AK67" i="55"/>
  <c r="Z67" i="45" s="1"/>
  <c r="AI67" i="57"/>
  <c r="AC68" i="57" s="1"/>
  <c r="AK67" i="57"/>
  <c r="Y67" i="45" s="1"/>
  <c r="AR69" i="57"/>
  <c r="AX69" i="57"/>
  <c r="AS68" i="56"/>
  <c r="AT68" i="56" s="1"/>
  <c r="AU68" i="56" s="1"/>
  <c r="AV68" i="56" s="1"/>
  <c r="AY68" i="56"/>
  <c r="BC68" i="56" s="1"/>
  <c r="AI65" i="56"/>
  <c r="AC66" i="56" s="1"/>
  <c r="AK65" i="56"/>
  <c r="AS66" i="54"/>
  <c r="AT66" i="54" s="1"/>
  <c r="AU66" i="54" s="1"/>
  <c r="AV66" i="54" s="1"/>
  <c r="AO67" i="54"/>
  <c r="AJ68" i="54"/>
  <c r="AD68" i="54"/>
  <c r="AS66" i="64"/>
  <c r="AT66" i="64" s="1"/>
  <c r="AU66" i="64" s="1"/>
  <c r="AV66" i="64" s="1"/>
  <c r="AD67" i="64"/>
  <c r="AJ67" i="64"/>
  <c r="AO66" i="64"/>
  <c r="AX66" i="63"/>
  <c r="AR66" i="63"/>
  <c r="BC65" i="63"/>
  <c r="BD65" i="63"/>
  <c r="AE67" i="63"/>
  <c r="AF67" i="63" s="1"/>
  <c r="AG67" i="63" s="1"/>
  <c r="AH67" i="63" s="1"/>
  <c r="AO67" i="62"/>
  <c r="AE68" i="62"/>
  <c r="AF68" i="62" s="1"/>
  <c r="AG68" i="62" s="1"/>
  <c r="AH68" i="62" s="1"/>
  <c r="AY67" i="50"/>
  <c r="BC67" i="50" s="1"/>
  <c r="AI67" i="50"/>
  <c r="AW67" i="50"/>
  <c r="AK67" i="50"/>
  <c r="AW67" i="52"/>
  <c r="AQ68" i="52" s="1"/>
  <c r="AY67" i="52"/>
  <c r="AE67" i="52"/>
  <c r="AF67" i="52" s="1"/>
  <c r="AG67" i="52" s="1"/>
  <c r="AH67" i="52" s="1"/>
  <c r="AK65" i="51"/>
  <c r="AJ66" i="51"/>
  <c r="AD66" i="51"/>
  <c r="AS68" i="51"/>
  <c r="AT68" i="51" s="1"/>
  <c r="AU68" i="51" s="1"/>
  <c r="AV68" i="51" s="1"/>
  <c r="X65" i="45" l="1"/>
  <c r="N65" i="44"/>
  <c r="R65" i="44" s="1"/>
  <c r="AY66" i="64"/>
  <c r="AW68" i="56"/>
  <c r="AQ69" i="56" s="1"/>
  <c r="U65" i="44"/>
  <c r="AK67" i="63"/>
  <c r="AI70" i="60"/>
  <c r="AC71" i="60" s="1"/>
  <c r="AD71" i="60" s="1"/>
  <c r="AW67" i="60"/>
  <c r="AQ68" i="60" s="1"/>
  <c r="AR68" i="60" s="1"/>
  <c r="AY67" i="60"/>
  <c r="AA67" i="45" s="1"/>
  <c r="AY65" i="62"/>
  <c r="BC65" i="62" s="1"/>
  <c r="BD65" i="62"/>
  <c r="AW65" i="62"/>
  <c r="AQ66" i="62" s="1"/>
  <c r="S65" i="44"/>
  <c r="AI67" i="52"/>
  <c r="AC68" i="52" s="1"/>
  <c r="AD68" i="52" s="1"/>
  <c r="AK68" i="61"/>
  <c r="BC67" i="52"/>
  <c r="AW66" i="64"/>
  <c r="AQ67" i="64" s="1"/>
  <c r="BD66" i="64"/>
  <c r="AI67" i="63"/>
  <c r="AC68" i="63" s="1"/>
  <c r="AI68" i="61"/>
  <c r="AJ69" i="61" s="1"/>
  <c r="AJ68" i="58"/>
  <c r="AD68" i="58"/>
  <c r="AO67" i="58"/>
  <c r="AS67" i="58"/>
  <c r="AT67" i="58" s="1"/>
  <c r="AU67" i="58" s="1"/>
  <c r="AV67" i="58" s="1"/>
  <c r="AY67" i="58"/>
  <c r="BC67" i="58" s="1"/>
  <c r="AS66" i="61"/>
  <c r="AT66" i="61" s="1"/>
  <c r="AU66" i="61" s="1"/>
  <c r="AV66" i="61" s="1"/>
  <c r="BC67" i="60"/>
  <c r="BD67" i="60"/>
  <c r="AK70" i="60"/>
  <c r="AD68" i="55"/>
  <c r="AJ68" i="55"/>
  <c r="AO67" i="55"/>
  <c r="BD67" i="55"/>
  <c r="AS69" i="55"/>
  <c r="AT69" i="55" s="1"/>
  <c r="AU69" i="55" s="1"/>
  <c r="AV69" i="55" s="1"/>
  <c r="AS69" i="57"/>
  <c r="AT69" i="57" s="1"/>
  <c r="AU69" i="57" s="1"/>
  <c r="AV69" i="57" s="1"/>
  <c r="BD67" i="57"/>
  <c r="AO67" i="57"/>
  <c r="AJ68" i="57"/>
  <c r="AD68" i="57"/>
  <c r="AJ66" i="56"/>
  <c r="AD66" i="56"/>
  <c r="AX69" i="56"/>
  <c r="AR69" i="56"/>
  <c r="AO65" i="56"/>
  <c r="BD65" i="56"/>
  <c r="AY66" i="54"/>
  <c r="W66" i="45" s="1"/>
  <c r="AW66" i="54"/>
  <c r="AQ67" i="54" s="1"/>
  <c r="AE68" i="54"/>
  <c r="AF68" i="54" s="1"/>
  <c r="AG68" i="54" s="1"/>
  <c r="AH68" i="54" s="1"/>
  <c r="AX67" i="64"/>
  <c r="AR67" i="64"/>
  <c r="AE67" i="64"/>
  <c r="AF67" i="64" s="1"/>
  <c r="AG67" i="64" s="1"/>
  <c r="AH67" i="64" s="1"/>
  <c r="AO67" i="63"/>
  <c r="AJ68" i="63"/>
  <c r="AD68" i="63"/>
  <c r="AS66" i="63"/>
  <c r="AT66" i="63" s="1"/>
  <c r="AU66" i="63" s="1"/>
  <c r="AV66" i="63" s="1"/>
  <c r="AK68" i="62"/>
  <c r="AI68" i="62"/>
  <c r="AC69" i="62" s="1"/>
  <c r="AO67" i="50"/>
  <c r="BD67" i="50"/>
  <c r="AX68" i="50"/>
  <c r="AJ68" i="50"/>
  <c r="AK67" i="52"/>
  <c r="AR68" i="52"/>
  <c r="AX68" i="52"/>
  <c r="AE66" i="51"/>
  <c r="AF66" i="51" s="1"/>
  <c r="AG66" i="51" s="1"/>
  <c r="AH66" i="51" s="1"/>
  <c r="AY68" i="51"/>
  <c r="BC68" i="51" s="1"/>
  <c r="AW68" i="51"/>
  <c r="AQ69" i="51" s="1"/>
  <c r="AO65" i="51"/>
  <c r="BD65" i="51"/>
  <c r="AI67" i="64" l="1"/>
  <c r="AC68" i="64" s="1"/>
  <c r="BC66" i="64"/>
  <c r="AX68" i="60"/>
  <c r="AJ71" i="60"/>
  <c r="AJ68" i="52"/>
  <c r="AR66" i="62"/>
  <c r="AS66" i="62" s="1"/>
  <c r="AT66" i="62" s="1"/>
  <c r="AU66" i="62" s="1"/>
  <c r="AV66" i="62" s="1"/>
  <c r="AX66" i="62"/>
  <c r="AO68" i="61"/>
  <c r="AW66" i="61"/>
  <c r="AQ67" i="61" s="1"/>
  <c r="AR67" i="61" s="1"/>
  <c r="AY69" i="57"/>
  <c r="BC69" i="57" s="1"/>
  <c r="AW67" i="58"/>
  <c r="AQ68" i="58" s="1"/>
  <c r="AY66" i="63"/>
  <c r="AC67" i="45"/>
  <c r="AK66" i="51"/>
  <c r="BD66" i="51" s="1"/>
  <c r="AE69" i="61"/>
  <c r="AF69" i="61" s="1"/>
  <c r="AG69" i="61" s="1"/>
  <c r="AH69" i="61" s="1"/>
  <c r="BD67" i="58"/>
  <c r="AE68" i="58"/>
  <c r="AF68" i="58" s="1"/>
  <c r="AG68" i="58" s="1"/>
  <c r="AH68" i="58" s="1"/>
  <c r="AX68" i="58"/>
  <c r="AR68" i="58"/>
  <c r="AY66" i="61"/>
  <c r="AS68" i="60"/>
  <c r="AT68" i="60" s="1"/>
  <c r="AU68" i="60" s="1"/>
  <c r="AV68" i="60" s="1"/>
  <c r="AE71" i="60"/>
  <c r="AF71" i="60" s="1"/>
  <c r="AG71" i="60" s="1"/>
  <c r="AH71" i="60" s="1"/>
  <c r="AO70" i="60"/>
  <c r="AY69" i="55"/>
  <c r="BC69" i="55" s="1"/>
  <c r="AW69" i="55"/>
  <c r="AQ70" i="55" s="1"/>
  <c r="AE68" i="55"/>
  <c r="AF68" i="55" s="1"/>
  <c r="AG68" i="55" s="1"/>
  <c r="AH68" i="55" s="1"/>
  <c r="AE68" i="57"/>
  <c r="AF68" i="57" s="1"/>
  <c r="AG68" i="57" s="1"/>
  <c r="AH68" i="57" s="1"/>
  <c r="AW69" i="57"/>
  <c r="AQ70" i="57" s="1"/>
  <c r="AS69" i="56"/>
  <c r="AT69" i="56" s="1"/>
  <c r="AU69" i="56" s="1"/>
  <c r="AV69" i="56" s="1"/>
  <c r="AE66" i="56"/>
  <c r="AF66" i="56" s="1"/>
  <c r="AG66" i="56" s="1"/>
  <c r="AH66" i="56" s="1"/>
  <c r="BC66" i="54"/>
  <c r="BD66" i="54"/>
  <c r="AI68" i="54"/>
  <c r="AC69" i="54" s="1"/>
  <c r="AK68" i="54"/>
  <c r="AX67" i="54"/>
  <c r="AR67" i="54"/>
  <c r="AK67" i="64"/>
  <c r="AD68" i="64"/>
  <c r="AJ68" i="64"/>
  <c r="AS67" i="64"/>
  <c r="AT67" i="64" s="1"/>
  <c r="AU67" i="64" s="1"/>
  <c r="AV67" i="64" s="1"/>
  <c r="BC66" i="63"/>
  <c r="BD66" i="63"/>
  <c r="AE68" i="63"/>
  <c r="AF68" i="63" s="1"/>
  <c r="AG68" i="63" s="1"/>
  <c r="AH68" i="63" s="1"/>
  <c r="AW66" i="63"/>
  <c r="AQ67" i="63" s="1"/>
  <c r="AY66" i="62"/>
  <c r="AD69" i="62"/>
  <c r="AJ69" i="62"/>
  <c r="AO68" i="62"/>
  <c r="AE68" i="50"/>
  <c r="AG68" i="50" s="1"/>
  <c r="AH68" i="50" s="1"/>
  <c r="AS68" i="50"/>
  <c r="AU68" i="50" s="1"/>
  <c r="AV68" i="50" s="1"/>
  <c r="AS68" i="52"/>
  <c r="AT68" i="52" s="1"/>
  <c r="AU68" i="52" s="1"/>
  <c r="AV68" i="52" s="1"/>
  <c r="AE68" i="52"/>
  <c r="AF68" i="52" s="1"/>
  <c r="AG68" i="52" s="1"/>
  <c r="AH68" i="52" s="1"/>
  <c r="AO67" i="52"/>
  <c r="BD67" i="52"/>
  <c r="AR69" i="51"/>
  <c r="AX69" i="51"/>
  <c r="AO66" i="51"/>
  <c r="AI66" i="51"/>
  <c r="AC67" i="51" s="1"/>
  <c r="AY69" i="56" l="1"/>
  <c r="BC69" i="56" s="1"/>
  <c r="AI71" i="60"/>
  <c r="AC72" i="60" s="1"/>
  <c r="AW66" i="62"/>
  <c r="AQ67" i="62" s="1"/>
  <c r="AX67" i="61"/>
  <c r="AB66" i="45"/>
  <c r="O66" i="44"/>
  <c r="AY68" i="52"/>
  <c r="BC68" i="52" s="1"/>
  <c r="AW68" i="52"/>
  <c r="AX69" i="52" s="1"/>
  <c r="AY68" i="60"/>
  <c r="AA68" i="45" s="1"/>
  <c r="AY68" i="50"/>
  <c r="BC68" i="50" s="1"/>
  <c r="AW68" i="60"/>
  <c r="AQ69" i="60" s="1"/>
  <c r="AX69" i="60" s="1"/>
  <c r="AW68" i="50"/>
  <c r="AI66" i="56"/>
  <c r="AC67" i="56" s="1"/>
  <c r="AI68" i="50"/>
  <c r="AC69" i="50" s="1"/>
  <c r="AI68" i="55"/>
  <c r="AC69" i="55" s="1"/>
  <c r="AK66" i="56"/>
  <c r="AI68" i="58"/>
  <c r="AC69" i="58" s="1"/>
  <c r="AK68" i="58"/>
  <c r="AS68" i="58"/>
  <c r="AT68" i="58" s="1"/>
  <c r="AU68" i="58" s="1"/>
  <c r="AV68" i="58" s="1"/>
  <c r="AK69" i="61"/>
  <c r="AI69" i="61"/>
  <c r="AC70" i="61" s="1"/>
  <c r="BC66" i="61"/>
  <c r="BD66" i="61"/>
  <c r="AS67" i="61"/>
  <c r="AT67" i="61" s="1"/>
  <c r="AU67" i="61" s="1"/>
  <c r="AV67" i="61" s="1"/>
  <c r="AJ72" i="60"/>
  <c r="AD72" i="60"/>
  <c r="AK71" i="60"/>
  <c r="AJ69" i="55"/>
  <c r="AD69" i="55"/>
  <c r="AK68" i="55"/>
  <c r="Z68" i="45" s="1"/>
  <c r="AR70" i="55"/>
  <c r="AX70" i="55"/>
  <c r="AR70" i="57"/>
  <c r="AX70" i="57"/>
  <c r="AK68" i="57"/>
  <c r="Y68" i="45" s="1"/>
  <c r="AI68" i="57"/>
  <c r="AC69" i="57" s="1"/>
  <c r="BD66" i="56"/>
  <c r="AO66" i="56"/>
  <c r="AJ67" i="56"/>
  <c r="AD67" i="56"/>
  <c r="AW69" i="56"/>
  <c r="AQ70" i="56" s="1"/>
  <c r="AS67" i="54"/>
  <c r="AT67" i="54" s="1"/>
  <c r="AU67" i="54" s="1"/>
  <c r="AV67" i="54" s="1"/>
  <c r="AO68" i="54"/>
  <c r="AJ69" i="54"/>
  <c r="AD69" i="54"/>
  <c r="AW67" i="64"/>
  <c r="AQ68" i="64" s="1"/>
  <c r="AY67" i="64"/>
  <c r="BC67" i="64" s="1"/>
  <c r="AE68" i="64"/>
  <c r="AF68" i="64" s="1"/>
  <c r="AG68" i="64" s="1"/>
  <c r="AH68" i="64" s="1"/>
  <c r="AK68" i="64"/>
  <c r="AO67" i="64"/>
  <c r="AX67" i="63"/>
  <c r="AR67" i="63"/>
  <c r="AK68" i="63"/>
  <c r="AI68" i="63"/>
  <c r="AC69" i="63" s="1"/>
  <c r="AE69" i="62"/>
  <c r="AF69" i="62" s="1"/>
  <c r="AG69" i="62" s="1"/>
  <c r="AH69" i="62" s="1"/>
  <c r="BC66" i="62"/>
  <c r="BD66" i="62"/>
  <c r="AK68" i="50"/>
  <c r="AK68" i="52"/>
  <c r="AI68" i="52"/>
  <c r="AD67" i="51"/>
  <c r="AJ67" i="51"/>
  <c r="AS69" i="51"/>
  <c r="AT69" i="51" s="1"/>
  <c r="AU69" i="51" s="1"/>
  <c r="AV69" i="51" s="1"/>
  <c r="AR67" i="62" l="1"/>
  <c r="AS67" i="62" s="1"/>
  <c r="AT67" i="62" s="1"/>
  <c r="AU67" i="62" s="1"/>
  <c r="AV67" i="62" s="1"/>
  <c r="AX67" i="62"/>
  <c r="X66" i="45"/>
  <c r="N66" i="44"/>
  <c r="R66" i="44" s="1"/>
  <c r="AU69" i="52"/>
  <c r="AV69" i="52" s="1"/>
  <c r="AW69" i="51"/>
  <c r="AR69" i="60"/>
  <c r="AS69" i="60" s="1"/>
  <c r="AT69" i="60" s="1"/>
  <c r="BD68" i="60"/>
  <c r="BC68" i="60"/>
  <c r="AX69" i="50"/>
  <c r="AJ69" i="50"/>
  <c r="U66" i="44"/>
  <c r="S66" i="44"/>
  <c r="BD67" i="64"/>
  <c r="AY67" i="61"/>
  <c r="AW67" i="54"/>
  <c r="AQ68" i="54" s="1"/>
  <c r="AY68" i="58"/>
  <c r="BC68" i="58" s="1"/>
  <c r="AW68" i="58"/>
  <c r="AQ69" i="58" s="1"/>
  <c r="AO68" i="58"/>
  <c r="AJ69" i="58"/>
  <c r="AD69" i="58"/>
  <c r="AJ70" i="61"/>
  <c r="AW67" i="61"/>
  <c r="AO69" i="61"/>
  <c r="AO71" i="60"/>
  <c r="AE72" i="60"/>
  <c r="AF72" i="60" s="1"/>
  <c r="AG72" i="60" s="1"/>
  <c r="AH72" i="60" s="1"/>
  <c r="AS70" i="55"/>
  <c r="AT70" i="55" s="1"/>
  <c r="AU70" i="55" s="1"/>
  <c r="AV70" i="55" s="1"/>
  <c r="BD68" i="55"/>
  <c r="AO68" i="55"/>
  <c r="AE69" i="55"/>
  <c r="AF69" i="55" s="1"/>
  <c r="AG69" i="55" s="1"/>
  <c r="AH69" i="55" s="1"/>
  <c r="AO68" i="57"/>
  <c r="BD68" i="57"/>
  <c r="AJ69" i="57"/>
  <c r="AD69" i="57"/>
  <c r="AS70" i="57"/>
  <c r="AT70" i="57" s="1"/>
  <c r="AU70" i="57" s="1"/>
  <c r="AV70" i="57" s="1"/>
  <c r="AW70" i="57"/>
  <c r="AQ71" i="57" s="1"/>
  <c r="AR70" i="56"/>
  <c r="AX70" i="56"/>
  <c r="AE67" i="56"/>
  <c r="AF67" i="56" s="1"/>
  <c r="AG67" i="56" s="1"/>
  <c r="AH67" i="56" s="1"/>
  <c r="AR68" i="54"/>
  <c r="AX68" i="54"/>
  <c r="AE69" i="54"/>
  <c r="AF69" i="54" s="1"/>
  <c r="AG69" i="54" s="1"/>
  <c r="AH69" i="54" s="1"/>
  <c r="AI69" i="54"/>
  <c r="AC70" i="54" s="1"/>
  <c r="AY67" i="54"/>
  <c r="W67" i="45" s="1"/>
  <c r="AO68" i="64"/>
  <c r="AI68" i="64"/>
  <c r="AC69" i="64" s="1"/>
  <c r="AR68" i="64"/>
  <c r="AX68" i="64"/>
  <c r="AO68" i="63"/>
  <c r="AD69" i="63"/>
  <c r="AJ69" i="63"/>
  <c r="AS67" i="63"/>
  <c r="AT67" i="63" s="1"/>
  <c r="AU67" i="63" s="1"/>
  <c r="AV67" i="63" s="1"/>
  <c r="AW67" i="62"/>
  <c r="AQ68" i="62" s="1"/>
  <c r="AK69" i="62"/>
  <c r="AY67" i="62"/>
  <c r="AI69" i="62"/>
  <c r="AC70" i="62" s="1"/>
  <c r="BD68" i="50"/>
  <c r="AO68" i="50"/>
  <c r="AE69" i="50"/>
  <c r="AF69" i="50" s="1"/>
  <c r="AG69" i="50" s="1"/>
  <c r="AH69" i="50" s="1"/>
  <c r="AS69" i="50"/>
  <c r="AT69" i="50" s="1"/>
  <c r="AU69" i="50" s="1"/>
  <c r="AV69" i="50" s="1"/>
  <c r="AJ69" i="52"/>
  <c r="BD68" i="52"/>
  <c r="AO68" i="52"/>
  <c r="AX70" i="51"/>
  <c r="AY69" i="51"/>
  <c r="BC69" i="51" s="1"/>
  <c r="AE67" i="51"/>
  <c r="AF67" i="51" s="1"/>
  <c r="AG67" i="51" s="1"/>
  <c r="AH67" i="51" s="1"/>
  <c r="AK67" i="51"/>
  <c r="AU69" i="60" l="1"/>
  <c r="AV69" i="60" s="1"/>
  <c r="AW69" i="60" s="1"/>
  <c r="AQ70" i="60" s="1"/>
  <c r="AI69" i="50"/>
  <c r="AC70" i="50" s="1"/>
  <c r="AJ70" i="50" s="1"/>
  <c r="AK69" i="50"/>
  <c r="AO69" i="50" s="1"/>
  <c r="AB67" i="45"/>
  <c r="O67" i="44"/>
  <c r="BD67" i="61"/>
  <c r="BC67" i="61"/>
  <c r="AY70" i="55"/>
  <c r="BC70" i="55" s="1"/>
  <c r="AC68" i="45"/>
  <c r="AY70" i="57"/>
  <c r="BC70" i="57" s="1"/>
  <c r="AY69" i="50"/>
  <c r="BC69" i="50" s="1"/>
  <c r="BD68" i="58"/>
  <c r="AW69" i="50"/>
  <c r="AQ70" i="50" s="1"/>
  <c r="AR70" i="50" s="1"/>
  <c r="AW70" i="55"/>
  <c r="AQ71" i="55" s="1"/>
  <c r="AX71" i="55" s="1"/>
  <c r="AX69" i="58"/>
  <c r="AR69" i="58"/>
  <c r="AE69" i="58"/>
  <c r="AF69" i="58" s="1"/>
  <c r="AG69" i="58" s="1"/>
  <c r="AH69" i="58" s="1"/>
  <c r="AK69" i="58"/>
  <c r="AE70" i="61"/>
  <c r="AF70" i="61" s="1"/>
  <c r="AG70" i="61" s="1"/>
  <c r="AH70" i="61" s="1"/>
  <c r="AX68" i="61"/>
  <c r="AI72" i="60"/>
  <c r="AC73" i="60" s="1"/>
  <c r="AK72" i="60"/>
  <c r="AK69" i="55"/>
  <c r="Z69" i="45" s="1"/>
  <c r="AI69" i="55"/>
  <c r="AC70" i="55" s="1"/>
  <c r="AE69" i="57"/>
  <c r="AF69" i="57" s="1"/>
  <c r="AG69" i="57" s="1"/>
  <c r="AH69" i="57" s="1"/>
  <c r="AK69" i="57"/>
  <c r="Y69" i="45" s="1"/>
  <c r="AR71" i="57"/>
  <c r="AX71" i="57"/>
  <c r="AI67" i="56"/>
  <c r="AC68" i="56" s="1"/>
  <c r="AK67" i="56"/>
  <c r="AS70" i="56"/>
  <c r="AT70" i="56" s="1"/>
  <c r="AU70" i="56" s="1"/>
  <c r="AV70" i="56" s="1"/>
  <c r="BC67" i="54"/>
  <c r="BD67" i="54"/>
  <c r="AK69" i="54"/>
  <c r="AS68" i="54"/>
  <c r="AT68" i="54" s="1"/>
  <c r="AU68" i="54" s="1"/>
  <c r="AV68" i="54" s="1"/>
  <c r="AY68" i="54"/>
  <c r="W68" i="45" s="1"/>
  <c r="AD70" i="54"/>
  <c r="AJ70" i="54"/>
  <c r="AD69" i="64"/>
  <c r="AJ69" i="64"/>
  <c r="AS68" i="64"/>
  <c r="AT68" i="64" s="1"/>
  <c r="AU68" i="64" s="1"/>
  <c r="AV68" i="64" s="1"/>
  <c r="AE69" i="63"/>
  <c r="AF69" i="63" s="1"/>
  <c r="AG69" i="63" s="1"/>
  <c r="AH69" i="63" s="1"/>
  <c r="AY67" i="63"/>
  <c r="AW67" i="63"/>
  <c r="AQ68" i="63" s="1"/>
  <c r="BC67" i="62"/>
  <c r="BD67" i="62"/>
  <c r="AO69" i="62"/>
  <c r="AJ70" i="62"/>
  <c r="AD70" i="62"/>
  <c r="AX68" i="62"/>
  <c r="AR68" i="62"/>
  <c r="AG69" i="52"/>
  <c r="AH69" i="52" s="1"/>
  <c r="AI69" i="52" s="1"/>
  <c r="AC70" i="52" s="1"/>
  <c r="AY69" i="52"/>
  <c r="BC69" i="52" s="1"/>
  <c r="AW69" i="52"/>
  <c r="AQ70" i="52" s="1"/>
  <c r="AI67" i="51"/>
  <c r="AC68" i="51" s="1"/>
  <c r="AO67" i="51"/>
  <c r="BD67" i="51"/>
  <c r="AS70" i="51"/>
  <c r="AT70" i="51" s="1"/>
  <c r="AU70" i="51" s="1"/>
  <c r="AV70" i="51" s="1"/>
  <c r="X67" i="45" l="1"/>
  <c r="N67" i="44"/>
  <c r="R67" i="44" s="1"/>
  <c r="AI69" i="63"/>
  <c r="AC70" i="63" s="1"/>
  <c r="AX70" i="60"/>
  <c r="AR70" i="60"/>
  <c r="AS70" i="60" s="1"/>
  <c r="AT70" i="60" s="1"/>
  <c r="AU70" i="60" s="1"/>
  <c r="AV70" i="60" s="1"/>
  <c r="AY69" i="60"/>
  <c r="AA69" i="45" s="1"/>
  <c r="AD70" i="50"/>
  <c r="AE70" i="50" s="1"/>
  <c r="AF70" i="50" s="1"/>
  <c r="AG70" i="50" s="1"/>
  <c r="AH70" i="50" s="1"/>
  <c r="BD69" i="50"/>
  <c r="S67" i="44"/>
  <c r="AI70" i="61"/>
  <c r="AC71" i="61" s="1"/>
  <c r="AJ71" i="61" s="1"/>
  <c r="AK70" i="61"/>
  <c r="AR71" i="55"/>
  <c r="AY68" i="64"/>
  <c r="AW68" i="64"/>
  <c r="AQ69" i="64" s="1"/>
  <c r="AW68" i="54"/>
  <c r="AQ69" i="54" s="1"/>
  <c r="AX70" i="50"/>
  <c r="AW70" i="56"/>
  <c r="AQ71" i="56" s="1"/>
  <c r="AX71" i="56" s="1"/>
  <c r="AY70" i="51"/>
  <c r="BC70" i="51" s="1"/>
  <c r="AY70" i="56"/>
  <c r="BC70" i="56" s="1"/>
  <c r="AK69" i="63"/>
  <c r="AI69" i="58"/>
  <c r="AC70" i="58" s="1"/>
  <c r="AS69" i="58"/>
  <c r="AT69" i="58" s="1"/>
  <c r="AU69" i="58" s="1"/>
  <c r="AV69" i="58" s="1"/>
  <c r="AO69" i="58"/>
  <c r="AS68" i="61"/>
  <c r="AT68" i="61" s="1"/>
  <c r="AU68" i="61" s="1"/>
  <c r="AV68" i="61" s="1"/>
  <c r="AO72" i="60"/>
  <c r="AJ73" i="60"/>
  <c r="AD73" i="60"/>
  <c r="AD70" i="55"/>
  <c r="AJ70" i="55"/>
  <c r="BD69" i="55"/>
  <c r="AO69" i="55"/>
  <c r="AS71" i="55"/>
  <c r="AT71" i="55" s="1"/>
  <c r="AU71" i="55" s="1"/>
  <c r="AV71" i="55" s="1"/>
  <c r="AO69" i="57"/>
  <c r="BD69" i="57"/>
  <c r="AS71" i="57"/>
  <c r="AT71" i="57" s="1"/>
  <c r="AU71" i="57" s="1"/>
  <c r="AV71" i="57" s="1"/>
  <c r="AI69" i="57"/>
  <c r="AC70" i="57" s="1"/>
  <c r="AO67" i="56"/>
  <c r="BD67" i="56"/>
  <c r="AD68" i="56"/>
  <c r="AJ68" i="56"/>
  <c r="AR69" i="54"/>
  <c r="AX69" i="54"/>
  <c r="AE70" i="54"/>
  <c r="AF70" i="54" s="1"/>
  <c r="AG70" i="54" s="1"/>
  <c r="AH70" i="54" s="1"/>
  <c r="AO69" i="54"/>
  <c r="BC68" i="54"/>
  <c r="BD68" i="54"/>
  <c r="BC68" i="64"/>
  <c r="BD68" i="64"/>
  <c r="AX69" i="64"/>
  <c r="AR69" i="64"/>
  <c r="AE69" i="64"/>
  <c r="AF69" i="64" s="1"/>
  <c r="AG69" i="64" s="1"/>
  <c r="AH69" i="64" s="1"/>
  <c r="AX68" i="63"/>
  <c r="AR68" i="63"/>
  <c r="AJ70" i="63"/>
  <c r="AD70" i="63"/>
  <c r="AO69" i="63"/>
  <c r="BC67" i="63"/>
  <c r="BD67" i="63"/>
  <c r="AS68" i="62"/>
  <c r="AT68" i="62" s="1"/>
  <c r="AU68" i="62" s="1"/>
  <c r="AV68" i="62" s="1"/>
  <c r="AE70" i="62"/>
  <c r="AF70" i="62" s="1"/>
  <c r="AG70" i="62" s="1"/>
  <c r="AH70" i="62" s="1"/>
  <c r="AS70" i="50"/>
  <c r="AT70" i="50" s="1"/>
  <c r="AU70" i="50" s="1"/>
  <c r="AV70" i="50" s="1"/>
  <c r="AX70" i="52"/>
  <c r="AR70" i="52"/>
  <c r="AD70" i="52"/>
  <c r="AJ70" i="52"/>
  <c r="AK69" i="52"/>
  <c r="AW70" i="51"/>
  <c r="AJ68" i="51"/>
  <c r="AD68" i="51"/>
  <c r="U67" i="44" l="1"/>
  <c r="AI70" i="54"/>
  <c r="AC71" i="54" s="1"/>
  <c r="AY69" i="58"/>
  <c r="BC69" i="58" s="1"/>
  <c r="BD69" i="60"/>
  <c r="BC69" i="60"/>
  <c r="AG71" i="61"/>
  <c r="AH71" i="61" s="1"/>
  <c r="AO70" i="61"/>
  <c r="AW69" i="58"/>
  <c r="AQ70" i="58" s="1"/>
  <c r="AY71" i="57"/>
  <c r="BC71" i="57" s="1"/>
  <c r="AW71" i="57"/>
  <c r="AQ72" i="57" s="1"/>
  <c r="AC69" i="45"/>
  <c r="AR71" i="56"/>
  <c r="AS71" i="56" s="1"/>
  <c r="AT71" i="56" s="1"/>
  <c r="AU71" i="56" s="1"/>
  <c r="AV71" i="56" s="1"/>
  <c r="AW70" i="60"/>
  <c r="AQ71" i="60" s="1"/>
  <c r="AR71" i="60" s="1"/>
  <c r="AW68" i="61"/>
  <c r="AX69" i="61" s="1"/>
  <c r="AI69" i="64"/>
  <c r="AC70" i="64" s="1"/>
  <c r="AD70" i="64" s="1"/>
  <c r="AK70" i="54"/>
  <c r="AX70" i="58"/>
  <c r="AR70" i="58"/>
  <c r="BD69" i="58"/>
  <c r="AJ70" i="58"/>
  <c r="AD70" i="58"/>
  <c r="AY68" i="61"/>
  <c r="AY70" i="60"/>
  <c r="AA70" i="45" s="1"/>
  <c r="AE73" i="60"/>
  <c r="AF73" i="60" s="1"/>
  <c r="AG73" i="60" s="1"/>
  <c r="AH73" i="60" s="1"/>
  <c r="AY71" i="55"/>
  <c r="BC71" i="55" s="1"/>
  <c r="AW71" i="55"/>
  <c r="AQ72" i="55" s="1"/>
  <c r="AE70" i="55"/>
  <c r="AF70" i="55" s="1"/>
  <c r="AG70" i="55" s="1"/>
  <c r="AH70" i="55" s="1"/>
  <c r="AJ70" i="57"/>
  <c r="AD70" i="57"/>
  <c r="AR72" i="57"/>
  <c r="AX72" i="57"/>
  <c r="AE68" i="56"/>
  <c r="AF68" i="56" s="1"/>
  <c r="AG68" i="56" s="1"/>
  <c r="AH68" i="56" s="1"/>
  <c r="AS69" i="54"/>
  <c r="AT69" i="54" s="1"/>
  <c r="AU69" i="54" s="1"/>
  <c r="AV69" i="54" s="1"/>
  <c r="AO70" i="54"/>
  <c r="AJ71" i="54"/>
  <c r="AD71" i="54"/>
  <c r="AJ70" i="64"/>
  <c r="AK69" i="64"/>
  <c r="AS69" i="64"/>
  <c r="AT69" i="64" s="1"/>
  <c r="AU69" i="64" s="1"/>
  <c r="AV69" i="64" s="1"/>
  <c r="AE70" i="63"/>
  <c r="AF70" i="63" s="1"/>
  <c r="AG70" i="63" s="1"/>
  <c r="AH70" i="63" s="1"/>
  <c r="AS68" i="63"/>
  <c r="AT68" i="63" s="1"/>
  <c r="AU68" i="63" s="1"/>
  <c r="AV68" i="63" s="1"/>
  <c r="AK70" i="62"/>
  <c r="AW68" i="62"/>
  <c r="AQ69" i="62" s="1"/>
  <c r="AI70" i="62"/>
  <c r="AC71" i="62" s="1"/>
  <c r="AY68" i="62"/>
  <c r="AI70" i="50"/>
  <c r="AC71" i="50" s="1"/>
  <c r="AY70" i="50"/>
  <c r="BC70" i="50" s="1"/>
  <c r="AK70" i="50"/>
  <c r="AW70" i="50"/>
  <c r="AQ71" i="50" s="1"/>
  <c r="AO69" i="52"/>
  <c r="BD69" i="52"/>
  <c r="AE70" i="52"/>
  <c r="AF70" i="52" s="1"/>
  <c r="AG70" i="52" s="1"/>
  <c r="AH70" i="52" s="1"/>
  <c r="AS70" i="52"/>
  <c r="AT70" i="52" s="1"/>
  <c r="AU70" i="52" s="1"/>
  <c r="AV70" i="52" s="1"/>
  <c r="AE68" i="51"/>
  <c r="AF68" i="51" s="1"/>
  <c r="AG68" i="51" s="1"/>
  <c r="AH68" i="51" s="1"/>
  <c r="AX71" i="51"/>
  <c r="AK68" i="56" l="1"/>
  <c r="AB68" i="45"/>
  <c r="O68" i="44"/>
  <c r="AW70" i="52"/>
  <c r="AQ71" i="52" s="1"/>
  <c r="AR71" i="52" s="1"/>
  <c r="AS69" i="61"/>
  <c r="AT69" i="61" s="1"/>
  <c r="AU69" i="61" s="1"/>
  <c r="AV69" i="61" s="1"/>
  <c r="AX71" i="60"/>
  <c r="AY69" i="54"/>
  <c r="W69" i="45" s="1"/>
  <c r="AW69" i="54"/>
  <c r="AQ70" i="54" s="1"/>
  <c r="AI68" i="56"/>
  <c r="AC69" i="56" s="1"/>
  <c r="AK70" i="52"/>
  <c r="AO70" i="52" s="1"/>
  <c r="AS70" i="58"/>
  <c r="AT70" i="58" s="1"/>
  <c r="AU70" i="58" s="1"/>
  <c r="AV70" i="58" s="1"/>
  <c r="AE70" i="58"/>
  <c r="AF70" i="58" s="1"/>
  <c r="AG70" i="58" s="1"/>
  <c r="AH70" i="58" s="1"/>
  <c r="BC68" i="61"/>
  <c r="BD68" i="61"/>
  <c r="AK71" i="61"/>
  <c r="AI71" i="61"/>
  <c r="AC72" i="61" s="1"/>
  <c r="AI73" i="60"/>
  <c r="AC74" i="60" s="1"/>
  <c r="BC70" i="60"/>
  <c r="BD70" i="60"/>
  <c r="AK73" i="60"/>
  <c r="AS71" i="60"/>
  <c r="AT71" i="60" s="1"/>
  <c r="AU71" i="60" s="1"/>
  <c r="AV71" i="60" s="1"/>
  <c r="AI70" i="55"/>
  <c r="AC71" i="55" s="1"/>
  <c r="AR72" i="55"/>
  <c r="AX72" i="55"/>
  <c r="AK70" i="55"/>
  <c r="Z70" i="45" s="1"/>
  <c r="AS72" i="57"/>
  <c r="AT72" i="57" s="1"/>
  <c r="AU72" i="57" s="1"/>
  <c r="AV72" i="57" s="1"/>
  <c r="AE70" i="57"/>
  <c r="AF70" i="57" s="1"/>
  <c r="AG70" i="57" s="1"/>
  <c r="AH70" i="57" s="1"/>
  <c r="AY71" i="56"/>
  <c r="BC71" i="56" s="1"/>
  <c r="AJ69" i="56"/>
  <c r="AD69" i="56"/>
  <c r="BD68" i="56"/>
  <c r="AO68" i="56"/>
  <c r="AW71" i="56"/>
  <c r="AQ72" i="56" s="1"/>
  <c r="AR70" i="54"/>
  <c r="AX70" i="54"/>
  <c r="AE71" i="54"/>
  <c r="AF71" i="54" s="1"/>
  <c r="AG71" i="54" s="1"/>
  <c r="AH71" i="54" s="1"/>
  <c r="BC69" i="54"/>
  <c r="BD69" i="54"/>
  <c r="AO69" i="64"/>
  <c r="AY69" i="64"/>
  <c r="BC69" i="64" s="1"/>
  <c r="AW69" i="64"/>
  <c r="AQ70" i="64" s="1"/>
  <c r="AE70" i="64"/>
  <c r="AF70" i="64" s="1"/>
  <c r="AG70" i="64" s="1"/>
  <c r="AH70" i="64" s="1"/>
  <c r="AY68" i="63"/>
  <c r="AK70" i="63"/>
  <c r="AW68" i="63"/>
  <c r="AQ69" i="63" s="1"/>
  <c r="AI70" i="63"/>
  <c r="AC71" i="63" s="1"/>
  <c r="BC68" i="62"/>
  <c r="BD68" i="62"/>
  <c r="AD71" i="62"/>
  <c r="AJ71" i="62"/>
  <c r="AX69" i="62"/>
  <c r="AR69" i="62"/>
  <c r="AO70" i="62"/>
  <c r="AD71" i="50"/>
  <c r="AJ71" i="50"/>
  <c r="AX71" i="50"/>
  <c r="AR71" i="50"/>
  <c r="BD70" i="50"/>
  <c r="AO70" i="50"/>
  <c r="AY70" i="52"/>
  <c r="BC70" i="52" s="1"/>
  <c r="AI70" i="52"/>
  <c r="AC71" i="52" s="1"/>
  <c r="AS71" i="51"/>
  <c r="AT71" i="51" s="1"/>
  <c r="AU71" i="51" s="1"/>
  <c r="AV71" i="51" s="1"/>
  <c r="AI68" i="51"/>
  <c r="AC69" i="51" s="1"/>
  <c r="AK68" i="51"/>
  <c r="X68" i="45" l="1"/>
  <c r="N68" i="44"/>
  <c r="R68" i="44" s="1"/>
  <c r="AY70" i="58"/>
  <c r="BC70" i="58" s="1"/>
  <c r="AW71" i="60"/>
  <c r="AQ72" i="60" s="1"/>
  <c r="U68" i="44"/>
  <c r="S68" i="44"/>
  <c r="AX71" i="52"/>
  <c r="AW72" i="57"/>
  <c r="AQ73" i="57" s="1"/>
  <c r="AY72" i="57"/>
  <c r="BC72" i="57" s="1"/>
  <c r="AK70" i="64"/>
  <c r="AK70" i="57"/>
  <c r="Y70" i="45" s="1"/>
  <c r="AI70" i="58"/>
  <c r="AC71" i="58" s="1"/>
  <c r="AK70" i="58"/>
  <c r="AC70" i="45" s="1"/>
  <c r="AW70" i="58"/>
  <c r="AQ71" i="58" s="1"/>
  <c r="AO71" i="61"/>
  <c r="AY69" i="61"/>
  <c r="AJ72" i="61"/>
  <c r="AW69" i="61"/>
  <c r="AY71" i="60"/>
  <c r="AA71" i="45" s="1"/>
  <c r="AO73" i="60"/>
  <c r="AR72" i="60"/>
  <c r="AX72" i="60"/>
  <c r="AJ74" i="60"/>
  <c r="AD74" i="60"/>
  <c r="BD70" i="55"/>
  <c r="AO70" i="55"/>
  <c r="AS72" i="55"/>
  <c r="AT72" i="55" s="1"/>
  <c r="AU72" i="55" s="1"/>
  <c r="AV72" i="55" s="1"/>
  <c r="AJ71" i="55"/>
  <c r="AD71" i="55"/>
  <c r="BD70" i="57"/>
  <c r="AO70" i="57"/>
  <c r="AR73" i="57"/>
  <c r="AX73" i="57"/>
  <c r="AI70" i="57"/>
  <c r="AC71" i="57" s="1"/>
  <c r="AE69" i="56"/>
  <c r="AF69" i="56" s="1"/>
  <c r="AG69" i="56" s="1"/>
  <c r="AH69" i="56" s="1"/>
  <c r="AR72" i="56"/>
  <c r="AX72" i="56"/>
  <c r="AK71" i="54"/>
  <c r="AS70" i="54"/>
  <c r="AT70" i="54" s="1"/>
  <c r="AU70" i="54" s="1"/>
  <c r="AV70" i="54" s="1"/>
  <c r="AI71" i="54"/>
  <c r="AC72" i="54" s="1"/>
  <c r="AO70" i="64"/>
  <c r="AR70" i="64"/>
  <c r="AX70" i="64"/>
  <c r="BD69" i="64"/>
  <c r="AI70" i="64"/>
  <c r="AC71" i="64" s="1"/>
  <c r="AX69" i="63"/>
  <c r="AR69" i="63"/>
  <c r="AD71" i="63"/>
  <c r="AJ71" i="63"/>
  <c r="AO70" i="63"/>
  <c r="BC68" i="63"/>
  <c r="BD68" i="63"/>
  <c r="AS69" i="62"/>
  <c r="AT69" i="62" s="1"/>
  <c r="AU69" i="62" s="1"/>
  <c r="AV69" i="62" s="1"/>
  <c r="AE71" i="62"/>
  <c r="AF71" i="62" s="1"/>
  <c r="AG71" i="62" s="1"/>
  <c r="AH71" i="62" s="1"/>
  <c r="AE71" i="50"/>
  <c r="AF71" i="50" s="1"/>
  <c r="AG71" i="50" s="1"/>
  <c r="AH71" i="50" s="1"/>
  <c r="AS71" i="50"/>
  <c r="AT71" i="50" s="1"/>
  <c r="AU71" i="50" s="1"/>
  <c r="AV71" i="50" s="1"/>
  <c r="AD71" i="52"/>
  <c r="AJ71" i="52"/>
  <c r="BD70" i="52"/>
  <c r="AS71" i="52"/>
  <c r="AT71" i="52" s="1"/>
  <c r="AU71" i="52" s="1"/>
  <c r="AV71" i="52" s="1"/>
  <c r="BD68" i="51"/>
  <c r="AO68" i="51"/>
  <c r="AD69" i="51"/>
  <c r="AJ69" i="51"/>
  <c r="AY71" i="51"/>
  <c r="BC71" i="51" s="1"/>
  <c r="AW71" i="51"/>
  <c r="AY70" i="54" l="1"/>
  <c r="W70" i="45" s="1"/>
  <c r="AB69" i="45"/>
  <c r="O69" i="44"/>
  <c r="AW70" i="54"/>
  <c r="AQ71" i="54" s="1"/>
  <c r="AW72" i="55"/>
  <c r="AQ73" i="55" s="1"/>
  <c r="AY72" i="55"/>
  <c r="BC72" i="55" s="1"/>
  <c r="AR71" i="58"/>
  <c r="AX71" i="58"/>
  <c r="AO70" i="58"/>
  <c r="BD70" i="58"/>
  <c r="AD71" i="58"/>
  <c r="AJ71" i="58"/>
  <c r="AX70" i="61"/>
  <c r="BC69" i="61"/>
  <c r="BD69" i="61"/>
  <c r="AE72" i="61"/>
  <c r="AF72" i="61" s="1"/>
  <c r="AG72" i="61" s="1"/>
  <c r="AH72" i="61" s="1"/>
  <c r="AS72" i="60"/>
  <c r="AT72" i="60" s="1"/>
  <c r="AU72" i="60" s="1"/>
  <c r="AV72" i="60" s="1"/>
  <c r="AE74" i="60"/>
  <c r="AF74" i="60" s="1"/>
  <c r="AG74" i="60" s="1"/>
  <c r="AH74" i="60" s="1"/>
  <c r="BC71" i="60"/>
  <c r="BD71" i="60"/>
  <c r="AE71" i="55"/>
  <c r="AF71" i="55" s="1"/>
  <c r="AG71" i="55" s="1"/>
  <c r="AH71" i="55" s="1"/>
  <c r="AR73" i="55"/>
  <c r="AX73" i="55"/>
  <c r="AS73" i="57"/>
  <c r="AT73" i="57" s="1"/>
  <c r="AU73" i="57" s="1"/>
  <c r="AV73" i="57" s="1"/>
  <c r="AJ71" i="57"/>
  <c r="AD71" i="57"/>
  <c r="AS72" i="56"/>
  <c r="AT72" i="56" s="1"/>
  <c r="AU72" i="56" s="1"/>
  <c r="AV72" i="56" s="1"/>
  <c r="AI69" i="56"/>
  <c r="AC70" i="56" s="1"/>
  <c r="AK69" i="56"/>
  <c r="AD72" i="54"/>
  <c r="AJ72" i="54"/>
  <c r="BC70" i="54"/>
  <c r="BD70" i="54"/>
  <c r="AX71" i="54"/>
  <c r="AR71" i="54"/>
  <c r="AO71" i="54"/>
  <c r="AS70" i="64"/>
  <c r="AT70" i="64" s="1"/>
  <c r="AU70" i="64" s="1"/>
  <c r="AV70" i="64" s="1"/>
  <c r="AD71" i="64"/>
  <c r="AJ71" i="64"/>
  <c r="AE71" i="63"/>
  <c r="AF71" i="63" s="1"/>
  <c r="AG71" i="63" s="1"/>
  <c r="AH71" i="63" s="1"/>
  <c r="AK71" i="63"/>
  <c r="AI71" i="63"/>
  <c r="AC72" i="63" s="1"/>
  <c r="AS69" i="63"/>
  <c r="AT69" i="63" s="1"/>
  <c r="AU69" i="63" s="1"/>
  <c r="AV69" i="63" s="1"/>
  <c r="AK71" i="62"/>
  <c r="AI71" i="62"/>
  <c r="AC72" i="62" s="1"/>
  <c r="AY69" i="62"/>
  <c r="AW69" i="62"/>
  <c r="AQ70" i="62" s="1"/>
  <c r="AW71" i="50"/>
  <c r="AQ72" i="50" s="1"/>
  <c r="AI71" i="50"/>
  <c r="AC72" i="50" s="1"/>
  <c r="AY71" i="50"/>
  <c r="BC71" i="50" s="1"/>
  <c r="AK71" i="50"/>
  <c r="AY71" i="52"/>
  <c r="BC71" i="52" s="1"/>
  <c r="AW71" i="52"/>
  <c r="AQ72" i="52" s="1"/>
  <c r="AE71" i="52"/>
  <c r="AF71" i="52" s="1"/>
  <c r="AG71" i="52" s="1"/>
  <c r="AH71" i="52" s="1"/>
  <c r="AE69" i="51"/>
  <c r="AF69" i="51" s="1"/>
  <c r="AG69" i="51" s="1"/>
  <c r="AH69" i="51" s="1"/>
  <c r="AI69" i="51"/>
  <c r="AX72" i="51"/>
  <c r="X69" i="45" l="1"/>
  <c r="N69" i="44"/>
  <c r="R69" i="44" s="1"/>
  <c r="AW72" i="56"/>
  <c r="AQ73" i="56" s="1"/>
  <c r="AY72" i="56"/>
  <c r="BC72" i="56" s="1"/>
  <c r="S69" i="44"/>
  <c r="AK72" i="61"/>
  <c r="AI72" i="61"/>
  <c r="AC73" i="61" s="1"/>
  <c r="AJ73" i="61" s="1"/>
  <c r="AI71" i="52"/>
  <c r="AC72" i="52" s="1"/>
  <c r="AY70" i="64"/>
  <c r="AW69" i="63"/>
  <c r="AQ70" i="63" s="1"/>
  <c r="AX70" i="63" s="1"/>
  <c r="AW70" i="64"/>
  <c r="AQ71" i="64" s="1"/>
  <c r="AW73" i="57"/>
  <c r="AQ74" i="57" s="1"/>
  <c r="AY73" i="57"/>
  <c r="BC73" i="57" s="1"/>
  <c r="AI71" i="55"/>
  <c r="AC72" i="55" s="1"/>
  <c r="AK71" i="55"/>
  <c r="Z71" i="45" s="1"/>
  <c r="AE71" i="58"/>
  <c r="AF71" i="58" s="1"/>
  <c r="AG71" i="58" s="1"/>
  <c r="AH71" i="58" s="1"/>
  <c r="AI71" i="58"/>
  <c r="AC72" i="58" s="1"/>
  <c r="AS71" i="58"/>
  <c r="AT71" i="58" s="1"/>
  <c r="AU71" i="58" s="1"/>
  <c r="AV71" i="58" s="1"/>
  <c r="AS70" i="61"/>
  <c r="AT70" i="61" s="1"/>
  <c r="AU70" i="61" s="1"/>
  <c r="AV70" i="61" s="1"/>
  <c r="AI74" i="60"/>
  <c r="AC75" i="60" s="1"/>
  <c r="AW72" i="60"/>
  <c r="AQ73" i="60" s="1"/>
  <c r="AK74" i="60"/>
  <c r="AY72" i="60"/>
  <c r="AA72" i="45" s="1"/>
  <c r="AD72" i="55"/>
  <c r="AJ72" i="55"/>
  <c r="AS73" i="55"/>
  <c r="AT73" i="55" s="1"/>
  <c r="AU73" i="55" s="1"/>
  <c r="AV73" i="55" s="1"/>
  <c r="BD71" i="55"/>
  <c r="AO71" i="55"/>
  <c r="AE71" i="57"/>
  <c r="AF71" i="57" s="1"/>
  <c r="AG71" i="57" s="1"/>
  <c r="AH71" i="57" s="1"/>
  <c r="AX74" i="57"/>
  <c r="AR74" i="57"/>
  <c r="AX73" i="56"/>
  <c r="AR73" i="56"/>
  <c r="AO69" i="56"/>
  <c r="BD69" i="56"/>
  <c r="AJ70" i="56"/>
  <c r="AD70" i="56"/>
  <c r="AS71" i="54"/>
  <c r="AT71" i="54" s="1"/>
  <c r="AU71" i="54" s="1"/>
  <c r="AV71" i="54" s="1"/>
  <c r="AE72" i="54"/>
  <c r="AF72" i="54" s="1"/>
  <c r="AG72" i="54" s="1"/>
  <c r="AH72" i="54" s="1"/>
  <c r="BC70" i="64"/>
  <c r="BD70" i="64"/>
  <c r="AX71" i="64"/>
  <c r="AR71" i="64"/>
  <c r="AE71" i="64"/>
  <c r="AF71" i="64" s="1"/>
  <c r="AG71" i="64" s="1"/>
  <c r="AH71" i="64" s="1"/>
  <c r="AJ72" i="63"/>
  <c r="AD72" i="63"/>
  <c r="AY69" i="63"/>
  <c r="AO71" i="63"/>
  <c r="AX70" i="62"/>
  <c r="AR70" i="62"/>
  <c r="BC69" i="62"/>
  <c r="BD69" i="62"/>
  <c r="AJ72" i="62"/>
  <c r="AD72" i="62"/>
  <c r="AO71" i="62"/>
  <c r="AR72" i="50"/>
  <c r="AX72" i="50"/>
  <c r="AO71" i="50"/>
  <c r="BD71" i="50"/>
  <c r="AJ72" i="50"/>
  <c r="AD72" i="50"/>
  <c r="AK71" i="52"/>
  <c r="AJ72" i="52"/>
  <c r="AD72" i="52"/>
  <c r="AX72" i="52"/>
  <c r="AR72" i="52"/>
  <c r="AJ70" i="51"/>
  <c r="AS72" i="51"/>
  <c r="AT72" i="51" s="1"/>
  <c r="AU72" i="51" s="1"/>
  <c r="AV72" i="51" s="1"/>
  <c r="AK69" i="51"/>
  <c r="AK71" i="58" l="1"/>
  <c r="U69" i="44"/>
  <c r="AI71" i="57"/>
  <c r="AC72" i="57" s="1"/>
  <c r="AY71" i="58"/>
  <c r="BC71" i="58" s="1"/>
  <c r="AW71" i="58"/>
  <c r="AQ72" i="58" s="1"/>
  <c r="AO72" i="61"/>
  <c r="AR70" i="63"/>
  <c r="AD73" i="61"/>
  <c r="AE73" i="61" s="1"/>
  <c r="AF73" i="61" s="1"/>
  <c r="AG73" i="61" s="1"/>
  <c r="AH73" i="61" s="1"/>
  <c r="AW70" i="61"/>
  <c r="AX71" i="61" s="1"/>
  <c r="AW72" i="51"/>
  <c r="AQ73" i="51" s="1"/>
  <c r="AX73" i="51" s="1"/>
  <c r="AW71" i="54"/>
  <c r="AQ72" i="54" s="1"/>
  <c r="AC71" i="45"/>
  <c r="AY72" i="51"/>
  <c r="BC72" i="51" s="1"/>
  <c r="AK71" i="57"/>
  <c r="Y71" i="45" s="1"/>
  <c r="AI71" i="64"/>
  <c r="AC72" i="64" s="1"/>
  <c r="BD71" i="58"/>
  <c r="AO71" i="58"/>
  <c r="AR72" i="58"/>
  <c r="AX72" i="58"/>
  <c r="AD72" i="58"/>
  <c r="AJ72" i="58"/>
  <c r="AY70" i="61"/>
  <c r="BC72" i="60"/>
  <c r="BD72" i="60"/>
  <c r="AO74" i="60"/>
  <c r="AX73" i="60"/>
  <c r="AR73" i="60"/>
  <c r="AJ75" i="60"/>
  <c r="AD75" i="60"/>
  <c r="AW73" i="55"/>
  <c r="AQ74" i="55" s="1"/>
  <c r="AY73" i="55"/>
  <c r="BC73" i="55" s="1"/>
  <c r="AE72" i="55"/>
  <c r="AF72" i="55" s="1"/>
  <c r="AG72" i="55" s="1"/>
  <c r="AH72" i="55" s="1"/>
  <c r="BD71" i="57"/>
  <c r="AO71" i="57"/>
  <c r="AJ72" i="57"/>
  <c r="AD72" i="57"/>
  <c r="AS74" i="57"/>
  <c r="AT74" i="57" s="1"/>
  <c r="AU74" i="57" s="1"/>
  <c r="AV74" i="57" s="1"/>
  <c r="AE70" i="56"/>
  <c r="AF70" i="56" s="1"/>
  <c r="AG70" i="56" s="1"/>
  <c r="AH70" i="56" s="1"/>
  <c r="AK70" i="56"/>
  <c r="AS73" i="56"/>
  <c r="AT73" i="56" s="1"/>
  <c r="AU73" i="56" s="1"/>
  <c r="AV73" i="56" s="1"/>
  <c r="AR72" i="54"/>
  <c r="AX72" i="54"/>
  <c r="AI72" i="54"/>
  <c r="AC73" i="54" s="1"/>
  <c r="AK72" i="54"/>
  <c r="AY71" i="54"/>
  <c r="W71" i="45" s="1"/>
  <c r="AS71" i="64"/>
  <c r="AT71" i="64" s="1"/>
  <c r="AU71" i="64" s="1"/>
  <c r="AV71" i="64" s="1"/>
  <c r="AJ72" i="64"/>
  <c r="AD72" i="64"/>
  <c r="AK71" i="64"/>
  <c r="AS70" i="63"/>
  <c r="AT70" i="63" s="1"/>
  <c r="AU70" i="63" s="1"/>
  <c r="AV70" i="63" s="1"/>
  <c r="AE72" i="63"/>
  <c r="AF72" i="63" s="1"/>
  <c r="AG72" i="63" s="1"/>
  <c r="AH72" i="63" s="1"/>
  <c r="BC69" i="63"/>
  <c r="BD69" i="63"/>
  <c r="AE72" i="62"/>
  <c r="AF72" i="62" s="1"/>
  <c r="AG72" i="62" s="1"/>
  <c r="AH72" i="62" s="1"/>
  <c r="AS70" i="62"/>
  <c r="AT70" i="62" s="1"/>
  <c r="AU70" i="62" s="1"/>
  <c r="AV70" i="62" s="1"/>
  <c r="AS72" i="50"/>
  <c r="AT72" i="50" s="1"/>
  <c r="AU72" i="50" s="1"/>
  <c r="AV72" i="50" s="1"/>
  <c r="AE72" i="50"/>
  <c r="AF72" i="50" s="1"/>
  <c r="AG72" i="50" s="1"/>
  <c r="AH72" i="50" s="1"/>
  <c r="AS72" i="52"/>
  <c r="AT72" i="52" s="1"/>
  <c r="AU72" i="52" s="1"/>
  <c r="AV72" i="52" s="1"/>
  <c r="AE72" i="52"/>
  <c r="AF72" i="52" s="1"/>
  <c r="AG72" i="52" s="1"/>
  <c r="AH72" i="52" s="1"/>
  <c r="AO71" i="52"/>
  <c r="BD71" i="52"/>
  <c r="AO69" i="51"/>
  <c r="BD69" i="51"/>
  <c r="AE70" i="51"/>
  <c r="AF70" i="51" s="1"/>
  <c r="AG70" i="51" s="1"/>
  <c r="AH70" i="51" s="1"/>
  <c r="AI70" i="51" s="1"/>
  <c r="AI70" i="56" l="1"/>
  <c r="AC71" i="56" s="1"/>
  <c r="AK72" i="55"/>
  <c r="Z72" i="45" s="1"/>
  <c r="X70" i="45"/>
  <c r="N70" i="44"/>
  <c r="R70" i="44" s="1"/>
  <c r="AR73" i="51"/>
  <c r="AS73" i="51" s="1"/>
  <c r="AT73" i="51" s="1"/>
  <c r="AU73" i="51" s="1"/>
  <c r="AV73" i="51" s="1"/>
  <c r="AW70" i="63"/>
  <c r="AQ71" i="63" s="1"/>
  <c r="AK72" i="63"/>
  <c r="AI72" i="63"/>
  <c r="AC73" i="63" s="1"/>
  <c r="AB70" i="45"/>
  <c r="O70" i="44"/>
  <c r="AU71" i="61"/>
  <c r="AV71" i="61" s="1"/>
  <c r="AY72" i="52"/>
  <c r="BC72" i="52" s="1"/>
  <c r="AW72" i="52"/>
  <c r="AQ73" i="52" s="1"/>
  <c r="AR73" i="52" s="1"/>
  <c r="AK70" i="51"/>
  <c r="BD70" i="51" s="1"/>
  <c r="AY70" i="62"/>
  <c r="BD70" i="62" s="1"/>
  <c r="AI72" i="62"/>
  <c r="AC73" i="62" s="1"/>
  <c r="AJ73" i="62" s="1"/>
  <c r="AK72" i="62"/>
  <c r="AO72" i="62" s="1"/>
  <c r="AE72" i="58"/>
  <c r="AF72" i="58" s="1"/>
  <c r="AG72" i="58" s="1"/>
  <c r="AH72" i="58" s="1"/>
  <c r="AS72" i="58"/>
  <c r="AT72" i="58" s="1"/>
  <c r="AU72" i="58" s="1"/>
  <c r="AV72" i="58" s="1"/>
  <c r="BC70" i="61"/>
  <c r="BD70" i="61"/>
  <c r="AK73" i="61"/>
  <c r="AI73" i="61"/>
  <c r="AC74" i="61" s="1"/>
  <c r="AE75" i="60"/>
  <c r="AF75" i="60" s="1"/>
  <c r="AG75" i="60" s="1"/>
  <c r="AH75" i="60" s="1"/>
  <c r="AS73" i="60"/>
  <c r="AT73" i="60" s="1"/>
  <c r="AU73" i="60" s="1"/>
  <c r="AV73" i="60" s="1"/>
  <c r="AI72" i="55"/>
  <c r="AC73" i="55" s="1"/>
  <c r="BD72" i="55"/>
  <c r="AO72" i="55"/>
  <c r="AR74" i="55"/>
  <c r="AX74" i="55"/>
  <c r="AE72" i="57"/>
  <c r="AF72" i="57" s="1"/>
  <c r="AG72" i="57" s="1"/>
  <c r="AH72" i="57" s="1"/>
  <c r="AY74" i="57"/>
  <c r="BC74" i="57" s="1"/>
  <c r="AW74" i="57"/>
  <c r="AQ75" i="57" s="1"/>
  <c r="AY73" i="56"/>
  <c r="BC73" i="56" s="1"/>
  <c r="AJ71" i="56"/>
  <c r="AD71" i="56"/>
  <c r="BD70" i="56"/>
  <c r="AO70" i="56"/>
  <c r="AW73" i="56"/>
  <c r="AQ74" i="56" s="1"/>
  <c r="AS72" i="54"/>
  <c r="AT72" i="54" s="1"/>
  <c r="AU72" i="54" s="1"/>
  <c r="AV72" i="54" s="1"/>
  <c r="BC71" i="54"/>
  <c r="BD71" i="54"/>
  <c r="AJ73" i="54"/>
  <c r="AD73" i="54"/>
  <c r="AO72" i="54"/>
  <c r="AO71" i="64"/>
  <c r="AE72" i="64"/>
  <c r="AF72" i="64" s="1"/>
  <c r="AG72" i="64" s="1"/>
  <c r="AH72" i="64" s="1"/>
  <c r="AK72" i="64" s="1"/>
  <c r="AY71" i="64"/>
  <c r="BC71" i="64" s="1"/>
  <c r="AW71" i="64"/>
  <c r="AQ72" i="64" s="1"/>
  <c r="AJ73" i="63"/>
  <c r="AD73" i="63"/>
  <c r="AX71" i="63"/>
  <c r="AR71" i="63"/>
  <c r="AO72" i="63"/>
  <c r="AY70" i="63"/>
  <c r="AW70" i="62"/>
  <c r="AQ71" i="62" s="1"/>
  <c r="AY72" i="50"/>
  <c r="BC72" i="50" s="1"/>
  <c r="AK72" i="50"/>
  <c r="AI72" i="50"/>
  <c r="AC73" i="50" s="1"/>
  <c r="AW72" i="50"/>
  <c r="AQ73" i="50" s="1"/>
  <c r="AI72" i="52"/>
  <c r="AC73" i="52" s="1"/>
  <c r="AK72" i="52"/>
  <c r="AJ71" i="51"/>
  <c r="AI72" i="58" l="1"/>
  <c r="AC73" i="58" s="1"/>
  <c r="AK72" i="57"/>
  <c r="Y72" i="45" s="1"/>
  <c r="AW73" i="51"/>
  <c r="AQ74" i="51" s="1"/>
  <c r="AR74" i="51" s="1"/>
  <c r="AX73" i="52"/>
  <c r="AO70" i="51"/>
  <c r="BC70" i="62"/>
  <c r="AD73" i="62"/>
  <c r="AE73" i="62" s="1"/>
  <c r="AF73" i="62" s="1"/>
  <c r="AG73" i="62" s="1"/>
  <c r="AH73" i="62" s="1"/>
  <c r="AY71" i="61"/>
  <c r="BD71" i="61" s="1"/>
  <c r="U70" i="44"/>
  <c r="S70" i="44"/>
  <c r="AY72" i="58"/>
  <c r="BC72" i="58" s="1"/>
  <c r="AI72" i="57"/>
  <c r="AC73" i="57" s="1"/>
  <c r="AD73" i="58"/>
  <c r="AJ73" i="58"/>
  <c r="AW72" i="58"/>
  <c r="AQ73" i="58" s="1"/>
  <c r="AK72" i="58"/>
  <c r="AW71" i="61"/>
  <c r="AD74" i="61"/>
  <c r="AJ74" i="61"/>
  <c r="AO73" i="61"/>
  <c r="AW73" i="60"/>
  <c r="AQ74" i="60" s="1"/>
  <c r="AY73" i="60"/>
  <c r="AA73" i="45" s="1"/>
  <c r="AI75" i="60"/>
  <c r="AC76" i="60" s="1"/>
  <c r="AK75" i="60"/>
  <c r="AS74" i="55"/>
  <c r="AT74" i="55" s="1"/>
  <c r="AU74" i="55" s="1"/>
  <c r="AV74" i="55" s="1"/>
  <c r="AJ73" i="55"/>
  <c r="AD73" i="55"/>
  <c r="AX75" i="57"/>
  <c r="AR75" i="57"/>
  <c r="AD73" i="57"/>
  <c r="AJ73" i="57"/>
  <c r="BD72" i="57"/>
  <c r="AO72" i="57"/>
  <c r="AE71" i="56"/>
  <c r="AF71" i="56" s="1"/>
  <c r="AG71" i="56" s="1"/>
  <c r="AH71" i="56" s="1"/>
  <c r="AR74" i="56"/>
  <c r="AX74" i="56"/>
  <c r="AE73" i="54"/>
  <c r="AF73" i="54" s="1"/>
  <c r="AG73" i="54" s="1"/>
  <c r="AH73" i="54" s="1"/>
  <c r="AW72" i="54"/>
  <c r="AQ73" i="54" s="1"/>
  <c r="AY72" i="54"/>
  <c r="W72" i="45" s="1"/>
  <c r="AO72" i="64"/>
  <c r="AI72" i="64"/>
  <c r="AC73" i="64" s="1"/>
  <c r="BD71" i="64"/>
  <c r="AR72" i="64"/>
  <c r="AX72" i="64"/>
  <c r="BC70" i="63"/>
  <c r="BD70" i="63"/>
  <c r="AE73" i="63"/>
  <c r="AF73" i="63" s="1"/>
  <c r="AG73" i="63" s="1"/>
  <c r="AH73" i="63" s="1"/>
  <c r="AS71" i="63"/>
  <c r="AT71" i="63" s="1"/>
  <c r="AU71" i="63" s="1"/>
  <c r="AV71" i="63" s="1"/>
  <c r="AX71" i="62"/>
  <c r="AR71" i="62"/>
  <c r="AX73" i="50"/>
  <c r="AR73" i="50"/>
  <c r="AD73" i="50"/>
  <c r="AJ73" i="50"/>
  <c r="BD72" i="50"/>
  <c r="AO72" i="50"/>
  <c r="AD73" i="52"/>
  <c r="AJ73" i="52"/>
  <c r="AS73" i="52"/>
  <c r="AT73" i="52" s="1"/>
  <c r="AU73" i="52" s="1"/>
  <c r="AV73" i="52" s="1"/>
  <c r="BD72" i="52"/>
  <c r="AO72" i="52"/>
  <c r="AY73" i="51"/>
  <c r="BC73" i="51" s="1"/>
  <c r="AE71" i="51"/>
  <c r="AF71" i="51" s="1"/>
  <c r="AG71" i="51" s="1"/>
  <c r="AH71" i="51" s="1"/>
  <c r="AK71" i="51"/>
  <c r="AX74" i="51"/>
  <c r="AC72" i="45" l="1"/>
  <c r="AK73" i="62"/>
  <c r="AO73" i="62" s="1"/>
  <c r="BC71" i="61"/>
  <c r="AB71" i="45"/>
  <c r="O71" i="44"/>
  <c r="AY74" i="55"/>
  <c r="BC74" i="55" s="1"/>
  <c r="AW74" i="55"/>
  <c r="AQ75" i="55" s="1"/>
  <c r="AX73" i="58"/>
  <c r="AR73" i="58"/>
  <c r="BD72" i="58"/>
  <c r="AO72" i="58"/>
  <c r="AE73" i="58"/>
  <c r="AF73" i="58" s="1"/>
  <c r="AG73" i="58" s="1"/>
  <c r="AH73" i="58" s="1"/>
  <c r="AI73" i="58"/>
  <c r="AC74" i="58" s="1"/>
  <c r="AX72" i="61"/>
  <c r="AE74" i="61"/>
  <c r="AF74" i="61" s="1"/>
  <c r="AG74" i="61" s="1"/>
  <c r="AH74" i="61" s="1"/>
  <c r="AJ76" i="60"/>
  <c r="AD76" i="60"/>
  <c r="AO75" i="60"/>
  <c r="BC73" i="60"/>
  <c r="BD73" i="60"/>
  <c r="AR74" i="60"/>
  <c r="AX74" i="60"/>
  <c r="AX75" i="55"/>
  <c r="AR75" i="55"/>
  <c r="AE73" i="55"/>
  <c r="AF73" i="55" s="1"/>
  <c r="AG73" i="55" s="1"/>
  <c r="AH73" i="55" s="1"/>
  <c r="AK73" i="55"/>
  <c r="Z73" i="45" s="1"/>
  <c r="AE73" i="57"/>
  <c r="AF73" i="57" s="1"/>
  <c r="AG73" i="57" s="1"/>
  <c r="AH73" i="57" s="1"/>
  <c r="AS75" i="57"/>
  <c r="AT75" i="57" s="1"/>
  <c r="AU75" i="57" s="1"/>
  <c r="AV75" i="57" s="1"/>
  <c r="AW75" i="57"/>
  <c r="AQ76" i="57" s="1"/>
  <c r="AS74" i="56"/>
  <c r="AT74" i="56" s="1"/>
  <c r="AU74" i="56" s="1"/>
  <c r="AV74" i="56" s="1"/>
  <c r="AY74" i="56"/>
  <c r="BC74" i="56" s="1"/>
  <c r="AW74" i="56"/>
  <c r="AQ75" i="56" s="1"/>
  <c r="AI71" i="56"/>
  <c r="AC72" i="56" s="1"/>
  <c r="AK71" i="56"/>
  <c r="AK73" i="54"/>
  <c r="BC72" i="54"/>
  <c r="BD72" i="54"/>
  <c r="AX73" i="54"/>
  <c r="AR73" i="54"/>
  <c r="AI73" i="54"/>
  <c r="AC74" i="54" s="1"/>
  <c r="AD73" i="64"/>
  <c r="AJ73" i="64"/>
  <c r="AS72" i="64"/>
  <c r="AT72" i="64" s="1"/>
  <c r="AU72" i="64" s="1"/>
  <c r="AV72" i="64" s="1"/>
  <c r="AY72" i="64" s="1"/>
  <c r="AW71" i="63"/>
  <c r="AQ72" i="63" s="1"/>
  <c r="AI73" i="63"/>
  <c r="AC74" i="63" s="1"/>
  <c r="AY71" i="63"/>
  <c r="AK73" i="63"/>
  <c r="AI73" i="62"/>
  <c r="AC74" i="62" s="1"/>
  <c r="AS71" i="62"/>
  <c r="AT71" i="62" s="1"/>
  <c r="AU71" i="62" s="1"/>
  <c r="AV71" i="62" s="1"/>
  <c r="AE73" i="50"/>
  <c r="AF73" i="50" s="1"/>
  <c r="AG73" i="50" s="1"/>
  <c r="AH73" i="50" s="1"/>
  <c r="AS73" i="50"/>
  <c r="AT73" i="50" s="1"/>
  <c r="AU73" i="50" s="1"/>
  <c r="AV73" i="50" s="1"/>
  <c r="AW73" i="52"/>
  <c r="AQ74" i="52" s="1"/>
  <c r="AY73" i="52"/>
  <c r="BC73" i="52" s="1"/>
  <c r="AE73" i="52"/>
  <c r="AF73" i="52" s="1"/>
  <c r="AG73" i="52" s="1"/>
  <c r="AH73" i="52" s="1"/>
  <c r="AO71" i="51"/>
  <c r="BD71" i="51"/>
  <c r="AI71" i="51"/>
  <c r="AC72" i="51" s="1"/>
  <c r="AS74" i="51"/>
  <c r="AT74" i="51" s="1"/>
  <c r="AU74" i="51" s="1"/>
  <c r="AV74" i="51" s="1"/>
  <c r="AY74" i="51" s="1"/>
  <c r="BC74" i="51" s="1"/>
  <c r="AW71" i="62" l="1"/>
  <c r="AQ72" i="62" s="1"/>
  <c r="X71" i="45"/>
  <c r="N71" i="44"/>
  <c r="R71" i="44" s="1"/>
  <c r="AI73" i="55"/>
  <c r="AC74" i="55" s="1"/>
  <c r="AK74" i="61"/>
  <c r="S71" i="44"/>
  <c r="AY71" i="62"/>
  <c r="AW72" i="64"/>
  <c r="AQ73" i="64" s="1"/>
  <c r="AI73" i="57"/>
  <c r="AC74" i="57" s="1"/>
  <c r="AI73" i="52"/>
  <c r="AC74" i="52" s="1"/>
  <c r="AD74" i="52" s="1"/>
  <c r="AK73" i="57"/>
  <c r="Y73" i="45" s="1"/>
  <c r="AD74" i="58"/>
  <c r="AJ74" i="58"/>
  <c r="AK73" i="58"/>
  <c r="AS73" i="58"/>
  <c r="AT73" i="58" s="1"/>
  <c r="AU73" i="58" s="1"/>
  <c r="AV73" i="58" s="1"/>
  <c r="AY73" i="58"/>
  <c r="BC73" i="58" s="1"/>
  <c r="AW73" i="58"/>
  <c r="AQ74" i="58" s="1"/>
  <c r="AI74" i="61"/>
  <c r="AC75" i="61" s="1"/>
  <c r="AS72" i="61"/>
  <c r="AT72" i="61" s="1"/>
  <c r="AU72" i="61" s="1"/>
  <c r="AV72" i="61" s="1"/>
  <c r="AE76" i="60"/>
  <c r="AF76" i="60" s="1"/>
  <c r="AG76" i="60" s="1"/>
  <c r="AH76" i="60" s="1"/>
  <c r="AS74" i="60"/>
  <c r="AT74" i="60" s="1"/>
  <c r="AU74" i="60" s="1"/>
  <c r="AV74" i="60" s="1"/>
  <c r="AO73" i="55"/>
  <c r="BD73" i="55"/>
  <c r="AS75" i="55"/>
  <c r="AT75" i="55" s="1"/>
  <c r="AU75" i="55" s="1"/>
  <c r="AV75" i="55" s="1"/>
  <c r="AD74" i="55"/>
  <c r="AJ74" i="55"/>
  <c r="BD73" i="57"/>
  <c r="AO73" i="57"/>
  <c r="AY75" i="57"/>
  <c r="BC75" i="57" s="1"/>
  <c r="AJ74" i="57"/>
  <c r="AD74" i="57"/>
  <c r="AR76" i="57"/>
  <c r="AX76" i="57"/>
  <c r="AO71" i="56"/>
  <c r="BD71" i="56"/>
  <c r="AD72" i="56"/>
  <c r="AJ72" i="56"/>
  <c r="AX75" i="56"/>
  <c r="AR75" i="56"/>
  <c r="AJ74" i="54"/>
  <c r="AD74" i="54"/>
  <c r="AS73" i="54"/>
  <c r="AT73" i="54" s="1"/>
  <c r="AU73" i="54" s="1"/>
  <c r="AV73" i="54" s="1"/>
  <c r="AY73" i="54"/>
  <c r="BC73" i="54" s="1"/>
  <c r="AO73" i="54"/>
  <c r="BC72" i="64"/>
  <c r="BD72" i="64"/>
  <c r="AX73" i="64"/>
  <c r="AR73" i="64"/>
  <c r="AE73" i="64"/>
  <c r="AF73" i="64" s="1"/>
  <c r="AG73" i="64" s="1"/>
  <c r="AH73" i="64" s="1"/>
  <c r="BC71" i="63"/>
  <c r="BD71" i="63"/>
  <c r="AJ74" i="63"/>
  <c r="AD74" i="63"/>
  <c r="AO73" i="63"/>
  <c r="AX72" i="63"/>
  <c r="AR72" i="63"/>
  <c r="BC71" i="62"/>
  <c r="BD71" i="62"/>
  <c r="AR72" i="62"/>
  <c r="AX72" i="62"/>
  <c r="AD74" i="62"/>
  <c r="AJ74" i="62"/>
  <c r="AY73" i="50"/>
  <c r="BC73" i="50" s="1"/>
  <c r="AI73" i="50"/>
  <c r="AC74" i="50" s="1"/>
  <c r="AW73" i="50"/>
  <c r="AQ74" i="50" s="1"/>
  <c r="AK73" i="50"/>
  <c r="AK73" i="52"/>
  <c r="AR74" i="52"/>
  <c r="AX74" i="52"/>
  <c r="AJ72" i="51"/>
  <c r="AW74" i="51"/>
  <c r="U71" i="44" l="1"/>
  <c r="AJ74" i="52"/>
  <c r="AO74" i="61"/>
  <c r="W73" i="45"/>
  <c r="AC73" i="45"/>
  <c r="AW72" i="61"/>
  <c r="AQ73" i="61" s="1"/>
  <c r="AR73" i="61" s="1"/>
  <c r="AI73" i="64"/>
  <c r="AC74" i="64" s="1"/>
  <c r="BD73" i="58"/>
  <c r="AO73" i="58"/>
  <c r="AX74" i="58"/>
  <c r="AR74" i="58"/>
  <c r="AE74" i="58"/>
  <c r="AF74" i="58" s="1"/>
  <c r="AG74" i="58" s="1"/>
  <c r="AH74" i="58" s="1"/>
  <c r="AY72" i="61"/>
  <c r="AJ75" i="61"/>
  <c r="AW74" i="60"/>
  <c r="AQ75" i="60" s="1"/>
  <c r="AK76" i="60"/>
  <c r="AY74" i="60"/>
  <c r="AA74" i="45" s="1"/>
  <c r="AI76" i="60"/>
  <c r="AC77" i="60" s="1"/>
  <c r="AY75" i="55"/>
  <c r="BC75" i="55" s="1"/>
  <c r="AE74" i="55"/>
  <c r="AF74" i="55" s="1"/>
  <c r="AG74" i="55" s="1"/>
  <c r="AH74" i="55" s="1"/>
  <c r="AW75" i="55"/>
  <c r="AQ76" i="55" s="1"/>
  <c r="AE74" i="57"/>
  <c r="AF74" i="57" s="1"/>
  <c r="AG74" i="57" s="1"/>
  <c r="AH74" i="57" s="1"/>
  <c r="AK74" i="57"/>
  <c r="Y74" i="45" s="1"/>
  <c r="AS76" i="57"/>
  <c r="AT76" i="57" s="1"/>
  <c r="AU76" i="57" s="1"/>
  <c r="AV76" i="57" s="1"/>
  <c r="AY76" i="57"/>
  <c r="BC76" i="57" s="1"/>
  <c r="AW76" i="57"/>
  <c r="AQ77" i="57" s="1"/>
  <c r="AS75" i="56"/>
  <c r="AT75" i="56" s="1"/>
  <c r="AU75" i="56" s="1"/>
  <c r="AV75" i="56" s="1"/>
  <c r="AE72" i="56"/>
  <c r="AF72" i="56" s="1"/>
  <c r="AG72" i="56" s="1"/>
  <c r="AH72" i="56" s="1"/>
  <c r="BD73" i="54"/>
  <c r="AW73" i="54"/>
  <c r="AQ74" i="54" s="1"/>
  <c r="AE74" i="54"/>
  <c r="AF74" i="54" s="1"/>
  <c r="AG74" i="54" s="1"/>
  <c r="AH74" i="54" s="1"/>
  <c r="AJ74" i="64"/>
  <c r="AD74" i="64"/>
  <c r="AK73" i="64"/>
  <c r="AS73" i="64"/>
  <c r="AT73" i="64" s="1"/>
  <c r="AU73" i="64" s="1"/>
  <c r="AV73" i="64" s="1"/>
  <c r="AS72" i="63"/>
  <c r="AT72" i="63" s="1"/>
  <c r="AU72" i="63" s="1"/>
  <c r="AV72" i="63" s="1"/>
  <c r="AE74" i="63"/>
  <c r="AF74" i="63" s="1"/>
  <c r="AG74" i="63" s="1"/>
  <c r="AH74" i="63" s="1"/>
  <c r="AI74" i="63" s="1"/>
  <c r="AC75" i="63" s="1"/>
  <c r="AS72" i="62"/>
  <c r="AT72" i="62" s="1"/>
  <c r="AU72" i="62" s="1"/>
  <c r="AV72" i="62" s="1"/>
  <c r="AE74" i="62"/>
  <c r="AF74" i="62" s="1"/>
  <c r="AG74" i="62" s="1"/>
  <c r="AH74" i="62" s="1"/>
  <c r="AO73" i="50"/>
  <c r="BD73" i="50"/>
  <c r="AX74" i="50"/>
  <c r="AR74" i="50"/>
  <c r="AJ74" i="50"/>
  <c r="AD74" i="50"/>
  <c r="AO73" i="52"/>
  <c r="BD73" i="52"/>
  <c r="AS74" i="52"/>
  <c r="AT74" i="52" s="1"/>
  <c r="AU74" i="52" s="1"/>
  <c r="AV74" i="52" s="1"/>
  <c r="AE74" i="52"/>
  <c r="AF74" i="52" s="1"/>
  <c r="AG74" i="52" s="1"/>
  <c r="AH74" i="52" s="1"/>
  <c r="AK74" i="52" s="1"/>
  <c r="AX75" i="51"/>
  <c r="AE72" i="51"/>
  <c r="AF72" i="51" s="1"/>
  <c r="AG72" i="51" s="1"/>
  <c r="AH72" i="51" s="1"/>
  <c r="AI72" i="51" s="1"/>
  <c r="AC73" i="51" s="1"/>
  <c r="AK74" i="63" l="1"/>
  <c r="AI74" i="58"/>
  <c r="AC75" i="58" s="1"/>
  <c r="AB72" i="45"/>
  <c r="O72" i="44"/>
  <c r="AW74" i="52"/>
  <c r="AQ75" i="52" s="1"/>
  <c r="AX75" i="52" s="1"/>
  <c r="AX73" i="61"/>
  <c r="AY74" i="52"/>
  <c r="BC74" i="52" s="1"/>
  <c r="AK72" i="56"/>
  <c r="AK74" i="62"/>
  <c r="AO74" i="62" s="1"/>
  <c r="AI72" i="56"/>
  <c r="AC73" i="56" s="1"/>
  <c r="AW72" i="62"/>
  <c r="AQ73" i="62" s="1"/>
  <c r="AR73" i="62" s="1"/>
  <c r="AY72" i="62"/>
  <c r="BC72" i="62" s="1"/>
  <c r="AI74" i="62"/>
  <c r="AC75" i="62" s="1"/>
  <c r="AD75" i="62" s="1"/>
  <c r="AJ75" i="58"/>
  <c r="AD75" i="58"/>
  <c r="AS74" i="58"/>
  <c r="AT74" i="58" s="1"/>
  <c r="AU74" i="58" s="1"/>
  <c r="AV74" i="58" s="1"/>
  <c r="AK74" i="58"/>
  <c r="AE75" i="61"/>
  <c r="AF75" i="61" s="1"/>
  <c r="AG75" i="61" s="1"/>
  <c r="AH75" i="61" s="1"/>
  <c r="AS73" i="61"/>
  <c r="AT73" i="61" s="1"/>
  <c r="AU73" i="61" s="1"/>
  <c r="AV73" i="61" s="1"/>
  <c r="BC72" i="61"/>
  <c r="BD72" i="61"/>
  <c r="BC74" i="60"/>
  <c r="BD74" i="60"/>
  <c r="AJ77" i="60"/>
  <c r="AD77" i="60"/>
  <c r="AO76" i="60"/>
  <c r="AX75" i="60"/>
  <c r="AR75" i="60"/>
  <c r="AK74" i="55"/>
  <c r="Z74" i="45" s="1"/>
  <c r="AI74" i="55"/>
  <c r="AC75" i="55" s="1"/>
  <c r="AR76" i="55"/>
  <c r="AX76" i="55"/>
  <c r="BD74" i="57"/>
  <c r="AO74" i="57"/>
  <c r="AX77" i="57"/>
  <c r="AR77" i="57"/>
  <c r="AI74" i="57"/>
  <c r="AC75" i="57" s="1"/>
  <c r="BD72" i="56"/>
  <c r="AO72" i="56"/>
  <c r="AY75" i="56"/>
  <c r="BC75" i="56" s="1"/>
  <c r="AJ73" i="56"/>
  <c r="AD73" i="56"/>
  <c r="AW75" i="56"/>
  <c r="AQ76" i="56" s="1"/>
  <c r="AK74" i="54"/>
  <c r="AI74" i="54"/>
  <c r="AC75" i="54" s="1"/>
  <c r="AR74" i="54"/>
  <c r="AX74" i="54"/>
  <c r="AY73" i="64"/>
  <c r="BC73" i="64" s="1"/>
  <c r="AO73" i="64"/>
  <c r="AE74" i="64"/>
  <c r="AF74" i="64" s="1"/>
  <c r="AG74" i="64" s="1"/>
  <c r="AH74" i="64" s="1"/>
  <c r="AW73" i="64"/>
  <c r="AQ74" i="64" s="1"/>
  <c r="AJ75" i="63"/>
  <c r="AD75" i="63"/>
  <c r="AW72" i="63"/>
  <c r="AQ73" i="63" s="1"/>
  <c r="AO74" i="63"/>
  <c r="AY72" i="63"/>
  <c r="AS74" i="50"/>
  <c r="AT74" i="50" s="1"/>
  <c r="AU74" i="50" s="1"/>
  <c r="AV74" i="50" s="1"/>
  <c r="AE74" i="50"/>
  <c r="AF74" i="50" s="1"/>
  <c r="AG74" i="50" s="1"/>
  <c r="AH74" i="50" s="1"/>
  <c r="AO74" i="52"/>
  <c r="AI74" i="52"/>
  <c r="AC75" i="52" s="1"/>
  <c r="AD73" i="51"/>
  <c r="AJ73" i="51"/>
  <c r="AK72" i="51"/>
  <c r="AS75" i="51"/>
  <c r="AT75" i="51" s="1"/>
  <c r="AU75" i="51" s="1"/>
  <c r="AV75" i="51" s="1"/>
  <c r="X72" i="45" l="1"/>
  <c r="N72" i="44"/>
  <c r="R72" i="44" s="1"/>
  <c r="AR75" i="52"/>
  <c r="AX73" i="62"/>
  <c r="S72" i="44"/>
  <c r="BD74" i="52"/>
  <c r="BD73" i="64"/>
  <c r="BD72" i="62"/>
  <c r="AJ75" i="62"/>
  <c r="AK74" i="50"/>
  <c r="AO74" i="50" s="1"/>
  <c r="AY74" i="58"/>
  <c r="BC74" i="58" s="1"/>
  <c r="AW74" i="58"/>
  <c r="AQ75" i="58" s="1"/>
  <c r="AE75" i="58"/>
  <c r="AF75" i="58" s="1"/>
  <c r="AG75" i="58" s="1"/>
  <c r="AH75" i="58" s="1"/>
  <c r="AO74" i="58"/>
  <c r="AW73" i="61"/>
  <c r="AQ74" i="61" s="1"/>
  <c r="AK75" i="61"/>
  <c r="AY73" i="61"/>
  <c r="AI75" i="61"/>
  <c r="AC76" i="61" s="1"/>
  <c r="AE77" i="60"/>
  <c r="AF77" i="60" s="1"/>
  <c r="AG77" i="60" s="1"/>
  <c r="AH77" i="60" s="1"/>
  <c r="AS75" i="60"/>
  <c r="AT75" i="60" s="1"/>
  <c r="AU75" i="60" s="1"/>
  <c r="AV75" i="60" s="1"/>
  <c r="AS76" i="55"/>
  <c r="AT76" i="55" s="1"/>
  <c r="AU76" i="55" s="1"/>
  <c r="AV76" i="55" s="1"/>
  <c r="AJ75" i="55"/>
  <c r="AD75" i="55"/>
  <c r="BD74" i="55"/>
  <c r="AO74" i="55"/>
  <c r="AD75" i="57"/>
  <c r="AJ75" i="57"/>
  <c r="AS77" i="57"/>
  <c r="AT77" i="57" s="1"/>
  <c r="AU77" i="57" s="1"/>
  <c r="AV77" i="57" s="1"/>
  <c r="AE73" i="56"/>
  <c r="AF73" i="56" s="1"/>
  <c r="AG73" i="56" s="1"/>
  <c r="AH73" i="56" s="1"/>
  <c r="AR76" i="56"/>
  <c r="AX76" i="56"/>
  <c r="AO74" i="54"/>
  <c r="AS74" i="54"/>
  <c r="AT74" i="54" s="1"/>
  <c r="AU74" i="54" s="1"/>
  <c r="AV74" i="54" s="1"/>
  <c r="AJ75" i="54"/>
  <c r="AD75" i="54"/>
  <c r="AK74" i="64"/>
  <c r="AR74" i="64"/>
  <c r="AX74" i="64"/>
  <c r="AI74" i="64"/>
  <c r="AC75" i="64" s="1"/>
  <c r="AX73" i="63"/>
  <c r="AR73" i="63"/>
  <c r="BC72" i="63"/>
  <c r="BD72" i="63"/>
  <c r="AE75" i="63"/>
  <c r="AF75" i="63" s="1"/>
  <c r="AG75" i="63" s="1"/>
  <c r="AH75" i="63" s="1"/>
  <c r="AE75" i="62"/>
  <c r="AF75" i="62" s="1"/>
  <c r="AG75" i="62" s="1"/>
  <c r="AH75" i="62" s="1"/>
  <c r="AS73" i="62"/>
  <c r="AT73" i="62" s="1"/>
  <c r="AU73" i="62" s="1"/>
  <c r="AV73" i="62" s="1"/>
  <c r="AI74" i="50"/>
  <c r="AC75" i="50" s="1"/>
  <c r="AY74" i="50"/>
  <c r="BC74" i="50" s="1"/>
  <c r="AW74" i="50"/>
  <c r="AQ75" i="50" s="1"/>
  <c r="AS75" i="52"/>
  <c r="AT75" i="52" s="1"/>
  <c r="AU75" i="52" s="1"/>
  <c r="AV75" i="52" s="1"/>
  <c r="AD75" i="52"/>
  <c r="AJ75" i="52"/>
  <c r="AY75" i="51"/>
  <c r="BC75" i="51" s="1"/>
  <c r="AW75" i="51"/>
  <c r="BD72" i="51"/>
  <c r="AO72" i="51"/>
  <c r="AE73" i="51"/>
  <c r="AF73" i="51" s="1"/>
  <c r="AG73" i="51" s="1"/>
  <c r="AH73" i="51" s="1"/>
  <c r="U72" i="44" l="1"/>
  <c r="AB73" i="45"/>
  <c r="O73" i="44"/>
  <c r="AY76" i="55"/>
  <c r="BC76" i="55" s="1"/>
  <c r="BD74" i="50"/>
  <c r="AW76" i="55"/>
  <c r="AQ77" i="55" s="1"/>
  <c r="AR77" i="55" s="1"/>
  <c r="AW74" i="54"/>
  <c r="AQ75" i="54" s="1"/>
  <c r="AC74" i="45"/>
  <c r="BD74" i="58"/>
  <c r="AY74" i="54"/>
  <c r="AI73" i="51"/>
  <c r="AC74" i="51" s="1"/>
  <c r="AJ74" i="51" s="1"/>
  <c r="AI75" i="58"/>
  <c r="AC76" i="58" s="1"/>
  <c r="AK75" i="58"/>
  <c r="AX75" i="58"/>
  <c r="AR75" i="58"/>
  <c r="AJ76" i="61"/>
  <c r="BC73" i="61"/>
  <c r="BD73" i="61"/>
  <c r="AO75" i="61"/>
  <c r="AR74" i="61"/>
  <c r="AX74" i="61"/>
  <c r="AY75" i="60"/>
  <c r="AA75" i="45" s="1"/>
  <c r="AW75" i="60"/>
  <c r="AQ76" i="60" s="1"/>
  <c r="AK77" i="60"/>
  <c r="AI77" i="60"/>
  <c r="AC78" i="60" s="1"/>
  <c r="AE75" i="55"/>
  <c r="AF75" i="55" s="1"/>
  <c r="AG75" i="55" s="1"/>
  <c r="AH75" i="55" s="1"/>
  <c r="AY77" i="57"/>
  <c r="BC77" i="57" s="1"/>
  <c r="AW77" i="57"/>
  <c r="AQ78" i="57" s="1"/>
  <c r="AE75" i="57"/>
  <c r="AF75" i="57" s="1"/>
  <c r="AG75" i="57" s="1"/>
  <c r="AH75" i="57" s="1"/>
  <c r="AI73" i="56"/>
  <c r="AC74" i="56" s="1"/>
  <c r="AS76" i="56"/>
  <c r="AT76" i="56" s="1"/>
  <c r="AU76" i="56" s="1"/>
  <c r="AV76" i="56" s="1"/>
  <c r="AK73" i="56"/>
  <c r="AR75" i="54"/>
  <c r="AX75" i="54"/>
  <c r="AE75" i="54"/>
  <c r="AF75" i="54" s="1"/>
  <c r="AG75" i="54" s="1"/>
  <c r="AH75" i="54" s="1"/>
  <c r="AD75" i="64"/>
  <c r="AJ75" i="64"/>
  <c r="AS74" i="64"/>
  <c r="AT74" i="64" s="1"/>
  <c r="AU74" i="64" s="1"/>
  <c r="AV74" i="64" s="1"/>
  <c r="AO74" i="64"/>
  <c r="AK75" i="63"/>
  <c r="AS73" i="63"/>
  <c r="AT73" i="63" s="1"/>
  <c r="AU73" i="63" s="1"/>
  <c r="AV73" i="63" s="1"/>
  <c r="AY73" i="63"/>
  <c r="AI75" i="63"/>
  <c r="AC76" i="63" s="1"/>
  <c r="AY73" i="62"/>
  <c r="AI75" i="62"/>
  <c r="AC76" i="62" s="1"/>
  <c r="AW73" i="62"/>
  <c r="AQ74" i="62" s="1"/>
  <c r="AK75" i="62"/>
  <c r="AX75" i="50"/>
  <c r="AR75" i="50"/>
  <c r="AD75" i="50"/>
  <c r="AJ75" i="50"/>
  <c r="AY75" i="52"/>
  <c r="BC75" i="52" s="1"/>
  <c r="AE75" i="52"/>
  <c r="AF75" i="52" s="1"/>
  <c r="AG75" i="52" s="1"/>
  <c r="AH75" i="52" s="1"/>
  <c r="AW75" i="52"/>
  <c r="AQ76" i="52" s="1"/>
  <c r="AX76" i="51"/>
  <c r="AD74" i="51"/>
  <c r="AK73" i="51"/>
  <c r="X73" i="45" l="1"/>
  <c r="N73" i="44"/>
  <c r="R73" i="44" s="1"/>
  <c r="AK75" i="57"/>
  <c r="Y75" i="45" s="1"/>
  <c r="AX77" i="55"/>
  <c r="AI75" i="52"/>
  <c r="AC76" i="52" s="1"/>
  <c r="AD76" i="52" s="1"/>
  <c r="S73" i="44"/>
  <c r="AY76" i="56"/>
  <c r="BC76" i="56" s="1"/>
  <c r="AW74" i="64"/>
  <c r="AQ75" i="64" s="1"/>
  <c r="BC74" i="54"/>
  <c r="W74" i="45"/>
  <c r="BD74" i="54"/>
  <c r="AI75" i="54"/>
  <c r="AC76" i="54" s="1"/>
  <c r="AI75" i="55"/>
  <c r="AC76" i="55" s="1"/>
  <c r="AI75" i="57"/>
  <c r="AC76" i="57" s="1"/>
  <c r="AK75" i="55"/>
  <c r="Z75" i="45" s="1"/>
  <c r="AS75" i="58"/>
  <c r="AT75" i="58" s="1"/>
  <c r="AU75" i="58" s="1"/>
  <c r="AV75" i="58" s="1"/>
  <c r="AW75" i="58"/>
  <c r="AQ76" i="58" s="1"/>
  <c r="AO75" i="58"/>
  <c r="AJ76" i="58"/>
  <c r="AD76" i="58"/>
  <c r="AE76" i="61"/>
  <c r="AF76" i="61" s="1"/>
  <c r="AG76" i="61" s="1"/>
  <c r="AH76" i="61" s="1"/>
  <c r="AS74" i="61"/>
  <c r="AT74" i="61" s="1"/>
  <c r="AU74" i="61" s="1"/>
  <c r="AV74" i="61" s="1"/>
  <c r="AW74" i="61" s="1"/>
  <c r="AJ78" i="60"/>
  <c r="AD78" i="60"/>
  <c r="AO77" i="60"/>
  <c r="AR76" i="60"/>
  <c r="AX76" i="60"/>
  <c r="BC75" i="60"/>
  <c r="BD75" i="60"/>
  <c r="AJ76" i="55"/>
  <c r="AD76" i="55"/>
  <c r="AS77" i="55"/>
  <c r="AT77" i="55" s="1"/>
  <c r="AU77" i="55" s="1"/>
  <c r="AV77" i="55" s="1"/>
  <c r="AO75" i="57"/>
  <c r="BD75" i="57"/>
  <c r="AX78" i="57"/>
  <c r="AR78" i="57"/>
  <c r="AJ76" i="57"/>
  <c r="AD76" i="57"/>
  <c r="AO73" i="56"/>
  <c r="BD73" i="56"/>
  <c r="AW76" i="56"/>
  <c r="AQ77" i="56" s="1"/>
  <c r="AJ74" i="56"/>
  <c r="AD74" i="56"/>
  <c r="AD76" i="54"/>
  <c r="AJ76" i="54"/>
  <c r="AK75" i="54"/>
  <c r="AS75" i="54"/>
  <c r="AT75" i="54" s="1"/>
  <c r="AU75" i="54" s="1"/>
  <c r="AV75" i="54" s="1"/>
  <c r="AY74" i="64"/>
  <c r="AR75" i="64"/>
  <c r="AX75" i="64"/>
  <c r="AE75" i="64"/>
  <c r="AF75" i="64" s="1"/>
  <c r="AG75" i="64" s="1"/>
  <c r="AH75" i="64" s="1"/>
  <c r="AD76" i="63"/>
  <c r="AJ76" i="63"/>
  <c r="AW73" i="63"/>
  <c r="AQ74" i="63" s="1"/>
  <c r="BC73" i="63"/>
  <c r="BD73" i="63"/>
  <c r="AO75" i="63"/>
  <c r="AO75" i="62"/>
  <c r="AR74" i="62"/>
  <c r="AX74" i="62"/>
  <c r="AJ76" i="62"/>
  <c r="AD76" i="62"/>
  <c r="BC73" i="62"/>
  <c r="BD73" i="62"/>
  <c r="AE75" i="50"/>
  <c r="AF75" i="50" s="1"/>
  <c r="AG75" i="50" s="1"/>
  <c r="AH75" i="50" s="1"/>
  <c r="AS75" i="50"/>
  <c r="AT75" i="50" s="1"/>
  <c r="AU75" i="50" s="1"/>
  <c r="AV75" i="50" s="1"/>
  <c r="AX76" i="52"/>
  <c r="AR76" i="52"/>
  <c r="AK75" i="52"/>
  <c r="AO73" i="51"/>
  <c r="BD73" i="51"/>
  <c r="AS76" i="51"/>
  <c r="AU76" i="51" s="1"/>
  <c r="AV76" i="51" s="1"/>
  <c r="AE74" i="51"/>
  <c r="AF74" i="51" s="1"/>
  <c r="AG74" i="51" s="1"/>
  <c r="AH74" i="51" s="1"/>
  <c r="AY75" i="58" l="1"/>
  <c r="U73" i="44"/>
  <c r="AJ76" i="52"/>
  <c r="AI76" i="61"/>
  <c r="AC77" i="61" s="1"/>
  <c r="AK76" i="61"/>
  <c r="AY75" i="54"/>
  <c r="BC75" i="54" s="1"/>
  <c r="W75" i="45"/>
  <c r="AC75" i="45"/>
  <c r="BD75" i="55"/>
  <c r="AK75" i="64"/>
  <c r="AK74" i="51"/>
  <c r="AO74" i="51" s="1"/>
  <c r="AO75" i="55"/>
  <c r="AE76" i="58"/>
  <c r="AF76" i="58" s="1"/>
  <c r="AG76" i="58" s="1"/>
  <c r="AH76" i="58" s="1"/>
  <c r="AX76" i="58"/>
  <c r="AR76" i="58"/>
  <c r="AY74" i="61"/>
  <c r="AX75" i="61"/>
  <c r="AS76" i="60"/>
  <c r="AT76" i="60" s="1"/>
  <c r="AU76" i="60" s="1"/>
  <c r="AV76" i="60" s="1"/>
  <c r="AE78" i="60"/>
  <c r="AF78" i="60" s="1"/>
  <c r="AG78" i="60" s="1"/>
  <c r="AH78" i="60" s="1"/>
  <c r="AY77" i="55"/>
  <c r="BC77" i="55" s="1"/>
  <c r="AE76" i="55"/>
  <c r="AF76" i="55" s="1"/>
  <c r="AG76" i="55" s="1"/>
  <c r="AH76" i="55" s="1"/>
  <c r="AW77" i="55"/>
  <c r="AQ78" i="55" s="1"/>
  <c r="AE76" i="57"/>
  <c r="AF76" i="57" s="1"/>
  <c r="AG76" i="57" s="1"/>
  <c r="AH76" i="57" s="1"/>
  <c r="AS78" i="57"/>
  <c r="AT78" i="57" s="1"/>
  <c r="AU78" i="57" s="1"/>
  <c r="AV78" i="57" s="1"/>
  <c r="AX77" i="56"/>
  <c r="AR77" i="56"/>
  <c r="AE74" i="56"/>
  <c r="AF74" i="56" s="1"/>
  <c r="AG74" i="56" s="1"/>
  <c r="AH74" i="56" s="1"/>
  <c r="AE76" i="54"/>
  <c r="AF76" i="54" s="1"/>
  <c r="AG76" i="54" s="1"/>
  <c r="AH76" i="54" s="1"/>
  <c r="AW75" i="54"/>
  <c r="AQ76" i="54" s="1"/>
  <c r="BD75" i="54"/>
  <c r="AO75" i="54"/>
  <c r="AI75" i="64"/>
  <c r="AC76" i="64" s="1"/>
  <c r="AS75" i="64"/>
  <c r="AT75" i="64" s="1"/>
  <c r="AU75" i="64" s="1"/>
  <c r="AV75" i="64" s="1"/>
  <c r="AW75" i="64"/>
  <c r="AQ76" i="64" s="1"/>
  <c r="AY75" i="64"/>
  <c r="BC75" i="64" s="1"/>
  <c r="AO75" i="64"/>
  <c r="BC74" i="64"/>
  <c r="BD74" i="64"/>
  <c r="AR74" i="63"/>
  <c r="AX74" i="63"/>
  <c r="AE76" i="63"/>
  <c r="AF76" i="63" s="1"/>
  <c r="AG76" i="63" s="1"/>
  <c r="AH76" i="63" s="1"/>
  <c r="AS74" i="62"/>
  <c r="AT74" i="62" s="1"/>
  <c r="AU74" i="62" s="1"/>
  <c r="AV74" i="62" s="1"/>
  <c r="AE76" i="62"/>
  <c r="AF76" i="62" s="1"/>
  <c r="AG76" i="62" s="1"/>
  <c r="AH76" i="62" s="1"/>
  <c r="AY75" i="50"/>
  <c r="BC75" i="50" s="1"/>
  <c r="AI75" i="50"/>
  <c r="AC76" i="50" s="1"/>
  <c r="AW75" i="50"/>
  <c r="AQ76" i="50" s="1"/>
  <c r="AK75" i="50"/>
  <c r="AO75" i="52"/>
  <c r="BD75" i="52"/>
  <c r="AS76" i="52"/>
  <c r="AT76" i="52" s="1"/>
  <c r="AU76" i="52" s="1"/>
  <c r="AV76" i="52" s="1"/>
  <c r="AW76" i="52" s="1"/>
  <c r="AQ77" i="52" s="1"/>
  <c r="AE76" i="52"/>
  <c r="AF76" i="52" s="1"/>
  <c r="AG76" i="52" s="1"/>
  <c r="AH76" i="52" s="1"/>
  <c r="AW76" i="51"/>
  <c r="AI74" i="51"/>
  <c r="AC75" i="51" s="1"/>
  <c r="AY76" i="51"/>
  <c r="BC76" i="51" s="1"/>
  <c r="AK78" i="60" l="1"/>
  <c r="BC75" i="58"/>
  <c r="BD75" i="58"/>
  <c r="AJ77" i="61"/>
  <c r="BD74" i="51"/>
  <c r="AO76" i="61"/>
  <c r="AB74" i="45"/>
  <c r="O74" i="44"/>
  <c r="AY76" i="52"/>
  <c r="BC76" i="52" s="1"/>
  <c r="AK76" i="62"/>
  <c r="AO76" i="62" s="1"/>
  <c r="AI76" i="62"/>
  <c r="AC77" i="62" s="1"/>
  <c r="AJ77" i="62" s="1"/>
  <c r="AK74" i="56"/>
  <c r="AI78" i="60"/>
  <c r="AC79" i="60" s="1"/>
  <c r="AJ79" i="60" s="1"/>
  <c r="AK76" i="63"/>
  <c r="AK76" i="55"/>
  <c r="Z76" i="45" s="1"/>
  <c r="AK76" i="52"/>
  <c r="AO76" i="52" s="1"/>
  <c r="AI76" i="63"/>
  <c r="AC77" i="63" s="1"/>
  <c r="AD77" i="63" s="1"/>
  <c r="AW74" i="62"/>
  <c r="AQ75" i="62" s="1"/>
  <c r="AX75" i="62" s="1"/>
  <c r="AY74" i="62"/>
  <c r="BD74" i="62" s="1"/>
  <c r="AI76" i="58"/>
  <c r="AC77" i="58" s="1"/>
  <c r="AS76" i="58"/>
  <c r="AT76" i="58" s="1"/>
  <c r="AU76" i="58" s="1"/>
  <c r="AV76" i="58" s="1"/>
  <c r="AK76" i="58"/>
  <c r="AS75" i="61"/>
  <c r="AT75" i="61" s="1"/>
  <c r="AU75" i="61" s="1"/>
  <c r="AV75" i="61" s="1"/>
  <c r="AE77" i="61"/>
  <c r="AF77" i="61" s="1"/>
  <c r="AG77" i="61" s="1"/>
  <c r="AH77" i="61" s="1"/>
  <c r="BC74" i="61"/>
  <c r="BD74" i="61"/>
  <c r="AY76" i="60"/>
  <c r="AA76" i="45" s="1"/>
  <c r="AO78" i="60"/>
  <c r="AW76" i="60"/>
  <c r="AQ77" i="60" s="1"/>
  <c r="AR78" i="55"/>
  <c r="AX78" i="55"/>
  <c r="AI76" i="55"/>
  <c r="AC77" i="55" s="1"/>
  <c r="AY78" i="57"/>
  <c r="BC78" i="57" s="1"/>
  <c r="AK76" i="57"/>
  <c r="Y76" i="45" s="1"/>
  <c r="AW78" i="57"/>
  <c r="AQ79" i="57" s="1"/>
  <c r="AI76" i="57"/>
  <c r="AC77" i="57" s="1"/>
  <c r="AO74" i="56"/>
  <c r="AI74" i="56"/>
  <c r="AC75" i="56" s="1"/>
  <c r="AS77" i="56"/>
  <c r="AT77" i="56" s="1"/>
  <c r="AU77" i="56" s="1"/>
  <c r="AV77" i="56" s="1"/>
  <c r="AY77" i="56" s="1"/>
  <c r="BC77" i="56" s="1"/>
  <c r="AR76" i="54"/>
  <c r="AX76" i="54"/>
  <c r="AK76" i="54"/>
  <c r="AI76" i="54"/>
  <c r="AC77" i="54" s="1"/>
  <c r="AR76" i="64"/>
  <c r="AX76" i="64"/>
  <c r="BD75" i="64"/>
  <c r="AD76" i="64"/>
  <c r="AJ76" i="64"/>
  <c r="AO76" i="63"/>
  <c r="AS74" i="63"/>
  <c r="AT74" i="63" s="1"/>
  <c r="AU74" i="63" s="1"/>
  <c r="AV74" i="63" s="1"/>
  <c r="AX76" i="50"/>
  <c r="AR76" i="50"/>
  <c r="AJ76" i="50"/>
  <c r="AD76" i="50"/>
  <c r="AO75" i="50"/>
  <c r="BD75" i="50"/>
  <c r="AX77" i="52"/>
  <c r="AR77" i="52"/>
  <c r="AI76" i="52"/>
  <c r="AC77" i="52" s="1"/>
  <c r="AX77" i="51"/>
  <c r="AJ75" i="51"/>
  <c r="X74" i="45" l="1"/>
  <c r="N74" i="44"/>
  <c r="R74" i="44" s="1"/>
  <c r="AY75" i="61"/>
  <c r="BC75" i="61" s="1"/>
  <c r="AD77" i="62"/>
  <c r="AD79" i="60"/>
  <c r="AE79" i="60" s="1"/>
  <c r="AF79" i="60" s="1"/>
  <c r="AG79" i="60" s="1"/>
  <c r="AH79" i="60" s="1"/>
  <c r="BC74" i="62"/>
  <c r="AR75" i="62"/>
  <c r="S74" i="44"/>
  <c r="BD76" i="52"/>
  <c r="AJ77" i="63"/>
  <c r="AO76" i="55"/>
  <c r="BD76" i="55"/>
  <c r="BD74" i="56"/>
  <c r="AO76" i="58"/>
  <c r="AY76" i="58"/>
  <c r="BC76" i="58" s="1"/>
  <c r="AW76" i="58"/>
  <c r="AQ77" i="58" s="1"/>
  <c r="AJ77" i="58"/>
  <c r="AD77" i="58"/>
  <c r="AI77" i="61"/>
  <c r="AC78" i="61" s="1"/>
  <c r="AK77" i="61"/>
  <c r="AW75" i="61"/>
  <c r="AX77" i="60"/>
  <c r="AR77" i="60"/>
  <c r="BC76" i="60"/>
  <c r="BD76" i="60"/>
  <c r="AJ77" i="55"/>
  <c r="AD77" i="55"/>
  <c r="AS78" i="55"/>
  <c r="AT78" i="55" s="1"/>
  <c r="AU78" i="55" s="1"/>
  <c r="AV78" i="55" s="1"/>
  <c r="AD77" i="57"/>
  <c r="AJ77" i="57"/>
  <c r="AX79" i="57"/>
  <c r="AR79" i="57"/>
  <c r="BD76" i="57"/>
  <c r="AO76" i="57"/>
  <c r="AW77" i="56"/>
  <c r="AQ78" i="56" s="1"/>
  <c r="AJ75" i="56"/>
  <c r="AD75" i="56"/>
  <c r="AS76" i="54"/>
  <c r="AT76" i="54" s="1"/>
  <c r="AU76" i="54" s="1"/>
  <c r="AV76" i="54" s="1"/>
  <c r="AJ77" i="54"/>
  <c r="AD77" i="54"/>
  <c r="AO76" i="54"/>
  <c r="AE76" i="64"/>
  <c r="AF76" i="64" s="1"/>
  <c r="AG76" i="64" s="1"/>
  <c r="AH76" i="64" s="1"/>
  <c r="AS76" i="64"/>
  <c r="AT76" i="64" s="1"/>
  <c r="AU76" i="64" s="1"/>
  <c r="AV76" i="64" s="1"/>
  <c r="AW74" i="63"/>
  <c r="AQ75" i="63" s="1"/>
  <c r="AE77" i="63"/>
  <c r="AF77" i="63" s="1"/>
  <c r="AG77" i="63" s="1"/>
  <c r="AH77" i="63" s="1"/>
  <c r="AY74" i="63"/>
  <c r="AS75" i="62"/>
  <c r="AT75" i="62" s="1"/>
  <c r="AU75" i="62" s="1"/>
  <c r="AV75" i="62" s="1"/>
  <c r="AE77" i="62"/>
  <c r="AF77" i="62" s="1"/>
  <c r="AG77" i="62" s="1"/>
  <c r="AH77" i="62" s="1"/>
  <c r="AS76" i="50"/>
  <c r="AT76" i="50" s="1"/>
  <c r="AU76" i="50" s="1"/>
  <c r="AV76" i="50" s="1"/>
  <c r="AE76" i="50"/>
  <c r="AF76" i="50" s="1"/>
  <c r="AG76" i="50" s="1"/>
  <c r="AH76" i="50" s="1"/>
  <c r="AS77" i="52"/>
  <c r="AT77" i="52" s="1"/>
  <c r="AU77" i="52" s="1"/>
  <c r="AV77" i="52" s="1"/>
  <c r="AD77" i="52"/>
  <c r="AJ77" i="52"/>
  <c r="AE75" i="51"/>
  <c r="AF75" i="51" s="1"/>
  <c r="AG75" i="51" s="1"/>
  <c r="AH75" i="51" s="1"/>
  <c r="AS77" i="51"/>
  <c r="AT77" i="51" s="1"/>
  <c r="AU77" i="51" s="1"/>
  <c r="AV77" i="51" s="1"/>
  <c r="AY77" i="51" s="1"/>
  <c r="BC77" i="51" s="1"/>
  <c r="AI76" i="64" l="1"/>
  <c r="AC77" i="64" s="1"/>
  <c r="U74" i="44"/>
  <c r="AW77" i="51"/>
  <c r="AQ78" i="51" s="1"/>
  <c r="AR78" i="51" s="1"/>
  <c r="O75" i="44"/>
  <c r="BD75" i="61"/>
  <c r="AB75" i="45"/>
  <c r="AW76" i="50"/>
  <c r="AX77" i="50" s="1"/>
  <c r="AK75" i="51"/>
  <c r="BD75" i="51" s="1"/>
  <c r="AK79" i="60"/>
  <c r="AO79" i="60" s="1"/>
  <c r="AW76" i="64"/>
  <c r="AQ77" i="64" s="1"/>
  <c r="AY76" i="50"/>
  <c r="BC76" i="50" s="1"/>
  <c r="AW78" i="55"/>
  <c r="AQ79" i="55" s="1"/>
  <c r="AR79" i="55" s="1"/>
  <c r="AC76" i="45"/>
  <c r="AK76" i="64"/>
  <c r="AK76" i="50"/>
  <c r="AK77" i="63"/>
  <c r="AO77" i="63" s="1"/>
  <c r="AE77" i="58"/>
  <c r="AF77" i="58" s="1"/>
  <c r="AG77" i="58" s="1"/>
  <c r="AH77" i="58" s="1"/>
  <c r="AX77" i="58"/>
  <c r="AR77" i="58"/>
  <c r="BD76" i="58"/>
  <c r="AX76" i="61"/>
  <c r="AO77" i="61"/>
  <c r="AJ78" i="61"/>
  <c r="AI79" i="60"/>
  <c r="AC80" i="60" s="1"/>
  <c r="AS77" i="60"/>
  <c r="AT77" i="60" s="1"/>
  <c r="AU77" i="60" s="1"/>
  <c r="AV77" i="60" s="1"/>
  <c r="AX79" i="55"/>
  <c r="AY78" i="55"/>
  <c r="BC78" i="55" s="1"/>
  <c r="AE77" i="55"/>
  <c r="AF77" i="55" s="1"/>
  <c r="AG77" i="55" s="1"/>
  <c r="AH77" i="55" s="1"/>
  <c r="AI77" i="55"/>
  <c r="AC78" i="55" s="1"/>
  <c r="AS79" i="57"/>
  <c r="AT79" i="57" s="1"/>
  <c r="AU79" i="57" s="1"/>
  <c r="AV79" i="57" s="1"/>
  <c r="AW79" i="57"/>
  <c r="AQ80" i="57" s="1"/>
  <c r="AE77" i="57"/>
  <c r="AF77" i="57" s="1"/>
  <c r="AG77" i="57" s="1"/>
  <c r="AH77" i="57" s="1"/>
  <c r="AE75" i="56"/>
  <c r="AF75" i="56" s="1"/>
  <c r="AG75" i="56" s="1"/>
  <c r="AH75" i="56" s="1"/>
  <c r="AR78" i="56"/>
  <c r="AX78" i="56"/>
  <c r="AE77" i="54"/>
  <c r="AF77" i="54" s="1"/>
  <c r="AG77" i="54" s="1"/>
  <c r="AH77" i="54" s="1"/>
  <c r="AW76" i="54"/>
  <c r="AQ77" i="54" s="1"/>
  <c r="AY76" i="54"/>
  <c r="W76" i="45" s="1"/>
  <c r="AD77" i="64"/>
  <c r="AJ77" i="64"/>
  <c r="AO76" i="64"/>
  <c r="AR77" i="64"/>
  <c r="AX77" i="64"/>
  <c r="AY76" i="64"/>
  <c r="BC76" i="64" s="1"/>
  <c r="AI77" i="63"/>
  <c r="AC78" i="63" s="1"/>
  <c r="BC74" i="63"/>
  <c r="BD74" i="63"/>
  <c r="AX75" i="63"/>
  <c r="AR75" i="63"/>
  <c r="AI77" i="62"/>
  <c r="AC78" i="62" s="1"/>
  <c r="AK77" i="62"/>
  <c r="AY75" i="62"/>
  <c r="AW75" i="62"/>
  <c r="AQ76" i="62" s="1"/>
  <c r="AI76" i="50"/>
  <c r="AE77" i="52"/>
  <c r="AF77" i="52" s="1"/>
  <c r="AG77" i="52" s="1"/>
  <c r="AH77" i="52" s="1"/>
  <c r="AI77" i="52" s="1"/>
  <c r="AC78" i="52" s="1"/>
  <c r="AY77" i="52"/>
  <c r="BC77" i="52" s="1"/>
  <c r="AW77" i="52"/>
  <c r="AQ78" i="52" s="1"/>
  <c r="AI75" i="51"/>
  <c r="AC76" i="51" s="1"/>
  <c r="AX78" i="51" l="1"/>
  <c r="AO75" i="51"/>
  <c r="S75" i="44"/>
  <c r="AS77" i="50"/>
  <c r="AT77" i="50" s="1"/>
  <c r="AU77" i="50" s="1"/>
  <c r="AV77" i="50" s="1"/>
  <c r="BD76" i="50"/>
  <c r="AO76" i="50"/>
  <c r="AK77" i="55"/>
  <c r="Z77" i="45" s="1"/>
  <c r="AI77" i="54"/>
  <c r="AC78" i="54" s="1"/>
  <c r="AK77" i="57"/>
  <c r="Y77" i="45" s="1"/>
  <c r="AI77" i="57"/>
  <c r="AC78" i="57" s="1"/>
  <c r="AD78" i="57" s="1"/>
  <c r="AK77" i="58"/>
  <c r="AS77" i="58"/>
  <c r="AT77" i="58" s="1"/>
  <c r="AU77" i="58" s="1"/>
  <c r="AV77" i="58" s="1"/>
  <c r="AW77" i="58"/>
  <c r="AQ78" i="58" s="1"/>
  <c r="AI77" i="58"/>
  <c r="AC78" i="58" s="1"/>
  <c r="AE78" i="61"/>
  <c r="AF78" i="61" s="1"/>
  <c r="AG78" i="61" s="1"/>
  <c r="AH78" i="61" s="1"/>
  <c r="AS76" i="61"/>
  <c r="AT76" i="61" s="1"/>
  <c r="AU76" i="61" s="1"/>
  <c r="AV76" i="61" s="1"/>
  <c r="AY77" i="60"/>
  <c r="AA77" i="45" s="1"/>
  <c r="AW77" i="60"/>
  <c r="AQ78" i="60" s="1"/>
  <c r="AD80" i="60"/>
  <c r="AJ80" i="60"/>
  <c r="AD78" i="55"/>
  <c r="AJ78" i="55"/>
  <c r="BD77" i="55"/>
  <c r="AO77" i="55"/>
  <c r="AS79" i="55"/>
  <c r="AT79" i="55" s="1"/>
  <c r="AU79" i="55" s="1"/>
  <c r="AV79" i="55" s="1"/>
  <c r="AR80" i="57"/>
  <c r="AX80" i="57"/>
  <c r="BD77" i="57"/>
  <c r="AY79" i="57"/>
  <c r="BC79" i="57" s="1"/>
  <c r="AI75" i="56"/>
  <c r="AC76" i="56" s="1"/>
  <c r="AS78" i="56"/>
  <c r="AT78" i="56" s="1"/>
  <c r="AU78" i="56" s="1"/>
  <c r="AV78" i="56" s="1"/>
  <c r="AY78" i="56"/>
  <c r="BC78" i="56" s="1"/>
  <c r="AK75" i="56"/>
  <c r="AD78" i="54"/>
  <c r="AJ78" i="54"/>
  <c r="AX77" i="54"/>
  <c r="AR77" i="54"/>
  <c r="BC76" i="54"/>
  <c r="BD76" i="54"/>
  <c r="AK77" i="54"/>
  <c r="AS77" i="64"/>
  <c r="AT77" i="64" s="1"/>
  <c r="AU77" i="64" s="1"/>
  <c r="AV77" i="64" s="1"/>
  <c r="BD76" i="64"/>
  <c r="AE77" i="64"/>
  <c r="AF77" i="64" s="1"/>
  <c r="AG77" i="64" s="1"/>
  <c r="AH77" i="64" s="1"/>
  <c r="AJ78" i="63"/>
  <c r="AD78" i="63"/>
  <c r="AS75" i="63"/>
  <c r="AT75" i="63" s="1"/>
  <c r="AU75" i="63" s="1"/>
  <c r="AV75" i="63" s="1"/>
  <c r="AR76" i="62"/>
  <c r="AX76" i="62"/>
  <c r="BC75" i="62"/>
  <c r="BD75" i="62"/>
  <c r="AO77" i="62"/>
  <c r="AJ78" i="62"/>
  <c r="AD78" i="62"/>
  <c r="AJ77" i="50"/>
  <c r="AJ78" i="52"/>
  <c r="AD78" i="52"/>
  <c r="AR78" i="52"/>
  <c r="AX78" i="52"/>
  <c r="AK77" i="52"/>
  <c r="AJ76" i="51"/>
  <c r="AS78" i="51"/>
  <c r="AT78" i="51" s="1"/>
  <c r="AU78" i="51" s="1"/>
  <c r="AV78" i="51" s="1"/>
  <c r="AY78" i="51" s="1"/>
  <c r="BC78" i="51" s="1"/>
  <c r="X75" i="45" l="1"/>
  <c r="N75" i="44"/>
  <c r="AO77" i="57"/>
  <c r="AK78" i="61"/>
  <c r="AI78" i="61"/>
  <c r="AC79" i="61" s="1"/>
  <c r="AJ79" i="61" s="1"/>
  <c r="AY77" i="50"/>
  <c r="BC77" i="50" s="1"/>
  <c r="AW76" i="61"/>
  <c r="AW78" i="56"/>
  <c r="AQ79" i="56" s="1"/>
  <c r="AY77" i="58"/>
  <c r="BC77" i="58" s="1"/>
  <c r="AW77" i="64"/>
  <c r="AQ78" i="64" s="1"/>
  <c r="AY77" i="64"/>
  <c r="BC77" i="64" s="1"/>
  <c r="AK77" i="64"/>
  <c r="AJ78" i="57"/>
  <c r="AJ78" i="58"/>
  <c r="AD78" i="58"/>
  <c r="AR78" i="58"/>
  <c r="AX78" i="58"/>
  <c r="AO77" i="58"/>
  <c r="AY76" i="61"/>
  <c r="AE80" i="60"/>
  <c r="AF80" i="60" s="1"/>
  <c r="AG80" i="60" s="1"/>
  <c r="AH80" i="60" s="1"/>
  <c r="AR78" i="60"/>
  <c r="AX78" i="60"/>
  <c r="BC77" i="60"/>
  <c r="BD77" i="60"/>
  <c r="AY79" i="55"/>
  <c r="BC79" i="55" s="1"/>
  <c r="AW79" i="55"/>
  <c r="AQ80" i="55" s="1"/>
  <c r="AE78" i="55"/>
  <c r="AF78" i="55" s="1"/>
  <c r="AG78" i="55" s="1"/>
  <c r="AH78" i="55" s="1"/>
  <c r="AS80" i="57"/>
  <c r="AT80" i="57" s="1"/>
  <c r="AU80" i="57" s="1"/>
  <c r="AV80" i="57" s="1"/>
  <c r="AE78" i="57"/>
  <c r="AF78" i="57" s="1"/>
  <c r="AG78" i="57" s="1"/>
  <c r="AH78" i="57" s="1"/>
  <c r="AK78" i="57"/>
  <c r="Y78" i="45" s="1"/>
  <c r="AO75" i="56"/>
  <c r="BD75" i="56"/>
  <c r="AX79" i="56"/>
  <c r="AR79" i="56"/>
  <c r="AD76" i="56"/>
  <c r="AJ76" i="56"/>
  <c r="AE78" i="54"/>
  <c r="AF78" i="54" s="1"/>
  <c r="AG78" i="54" s="1"/>
  <c r="AH78" i="54" s="1"/>
  <c r="AO77" i="54"/>
  <c r="AY77" i="54"/>
  <c r="BC77" i="54" s="1"/>
  <c r="AS77" i="54"/>
  <c r="AT77" i="54" s="1"/>
  <c r="AU77" i="54" s="1"/>
  <c r="AV77" i="54" s="1"/>
  <c r="AR78" i="64"/>
  <c r="AX78" i="64"/>
  <c r="BD77" i="64"/>
  <c r="AO77" i="64"/>
  <c r="AI77" i="64"/>
  <c r="AC78" i="64" s="1"/>
  <c r="AW75" i="63"/>
  <c r="AQ76" i="63" s="1"/>
  <c r="AE78" i="63"/>
  <c r="AF78" i="63" s="1"/>
  <c r="AG78" i="63" s="1"/>
  <c r="AH78" i="63" s="1"/>
  <c r="AY75" i="63"/>
  <c r="AE78" i="62"/>
  <c r="AF78" i="62" s="1"/>
  <c r="AG78" i="62" s="1"/>
  <c r="AH78" i="62" s="1"/>
  <c r="AS76" i="62"/>
  <c r="AT76" i="62" s="1"/>
  <c r="AU76" i="62" s="1"/>
  <c r="AV76" i="62" s="1"/>
  <c r="AE77" i="50"/>
  <c r="AF77" i="50" s="1"/>
  <c r="AG77" i="50" s="1"/>
  <c r="AH77" i="50" s="1"/>
  <c r="AW77" i="50"/>
  <c r="AS78" i="52"/>
  <c r="AT78" i="52" s="1"/>
  <c r="AU78" i="52" s="1"/>
  <c r="AV78" i="52" s="1"/>
  <c r="AW78" i="52" s="1"/>
  <c r="AQ79" i="52" s="1"/>
  <c r="AO77" i="52"/>
  <c r="BD77" i="52"/>
  <c r="AE78" i="52"/>
  <c r="AF78" i="52" s="1"/>
  <c r="AG78" i="52" s="1"/>
  <c r="AH78" i="52" s="1"/>
  <c r="AW78" i="51"/>
  <c r="AQ79" i="51" s="1"/>
  <c r="AE76" i="51"/>
  <c r="AG76" i="51" s="1"/>
  <c r="AH76" i="51" s="1"/>
  <c r="AI76" i="51" s="1"/>
  <c r="AC77" i="51" s="1"/>
  <c r="AW77" i="54" l="1"/>
  <c r="AQ78" i="54" s="1"/>
  <c r="AY80" i="57"/>
  <c r="BC80" i="57" s="1"/>
  <c r="BD77" i="58"/>
  <c r="AC77" i="45"/>
  <c r="AK78" i="63"/>
  <c r="R75" i="44"/>
  <c r="U75" i="44"/>
  <c r="AW80" i="57"/>
  <c r="AQ81" i="57" s="1"/>
  <c r="AO78" i="61"/>
  <c r="AE79" i="61"/>
  <c r="AF79" i="61" s="1"/>
  <c r="AG79" i="61" s="1"/>
  <c r="AH79" i="61" s="1"/>
  <c r="AI78" i="62"/>
  <c r="AC79" i="62" s="1"/>
  <c r="AX77" i="61"/>
  <c r="AB76" i="45"/>
  <c r="O76" i="44"/>
  <c r="AY78" i="52"/>
  <c r="BC78" i="52" s="1"/>
  <c r="AY76" i="62"/>
  <c r="BC76" i="62" s="1"/>
  <c r="AW76" i="62"/>
  <c r="AQ77" i="62" s="1"/>
  <c r="AX77" i="62" s="1"/>
  <c r="W77" i="45"/>
  <c r="AK80" i="60"/>
  <c r="AO80" i="60" s="1"/>
  <c r="AI78" i="63"/>
  <c r="AC79" i="63" s="1"/>
  <c r="AI80" i="60"/>
  <c r="AC81" i="60" s="1"/>
  <c r="AJ81" i="60" s="1"/>
  <c r="AK78" i="62"/>
  <c r="AO78" i="62" s="1"/>
  <c r="AS78" i="58"/>
  <c r="AT78" i="58" s="1"/>
  <c r="AU78" i="58" s="1"/>
  <c r="AV78" i="58" s="1"/>
  <c r="AE78" i="58"/>
  <c r="AF78" i="58" s="1"/>
  <c r="AG78" i="58" s="1"/>
  <c r="AH78" i="58" s="1"/>
  <c r="AS77" i="61"/>
  <c r="AT77" i="61" s="1"/>
  <c r="AU77" i="61" s="1"/>
  <c r="AV77" i="61" s="1"/>
  <c r="BC76" i="61"/>
  <c r="BD76" i="61"/>
  <c r="AS78" i="60"/>
  <c r="AT78" i="60" s="1"/>
  <c r="AU78" i="60" s="1"/>
  <c r="AV78" i="60" s="1"/>
  <c r="AI78" i="55"/>
  <c r="AC79" i="55" s="1"/>
  <c r="AK78" i="55"/>
  <c r="Z78" i="45" s="1"/>
  <c r="AR80" i="55"/>
  <c r="AX80" i="55"/>
  <c r="AO78" i="57"/>
  <c r="BD78" i="57"/>
  <c r="AX81" i="57"/>
  <c r="AR81" i="57"/>
  <c r="AI78" i="57"/>
  <c r="AC79" i="57" s="1"/>
  <c r="AE76" i="56"/>
  <c r="AF76" i="56" s="1"/>
  <c r="AG76" i="56" s="1"/>
  <c r="AH76" i="56" s="1"/>
  <c r="AK76" i="56"/>
  <c r="AS79" i="56"/>
  <c r="AT79" i="56" s="1"/>
  <c r="AU79" i="56" s="1"/>
  <c r="AV79" i="56" s="1"/>
  <c r="AR78" i="54"/>
  <c r="AX78" i="54"/>
  <c r="BD77" i="54"/>
  <c r="AK78" i="54"/>
  <c r="AI78" i="54"/>
  <c r="AC79" i="54" s="1"/>
  <c r="AD78" i="64"/>
  <c r="AJ78" i="64"/>
  <c r="AS78" i="64"/>
  <c r="AT78" i="64" s="1"/>
  <c r="AU78" i="64" s="1"/>
  <c r="AV78" i="64" s="1"/>
  <c r="AO78" i="63"/>
  <c r="BC75" i="63"/>
  <c r="BD75" i="63"/>
  <c r="AJ79" i="63"/>
  <c r="AD79" i="63"/>
  <c r="AX76" i="63"/>
  <c r="AR76" i="63"/>
  <c r="AJ79" i="62"/>
  <c r="AD79" i="62"/>
  <c r="AI77" i="50"/>
  <c r="AC78" i="50" s="1"/>
  <c r="AX78" i="50"/>
  <c r="AK77" i="50"/>
  <c r="AX79" i="52"/>
  <c r="AR79" i="52"/>
  <c r="AI78" i="52"/>
  <c r="AC79" i="52" s="1"/>
  <c r="AK78" i="52"/>
  <c r="AJ77" i="51"/>
  <c r="AK76" i="51"/>
  <c r="AR79" i="51"/>
  <c r="AX79" i="51"/>
  <c r="X76" i="45" l="1"/>
  <c r="N76" i="44"/>
  <c r="R76" i="44" s="1"/>
  <c r="AD81" i="60"/>
  <c r="AR77" i="62"/>
  <c r="AS77" i="62" s="1"/>
  <c r="AT77" i="62" s="1"/>
  <c r="AU77" i="62" s="1"/>
  <c r="AV77" i="62" s="1"/>
  <c r="BD76" i="62"/>
  <c r="U76" i="44"/>
  <c r="S76" i="44"/>
  <c r="AW78" i="64"/>
  <c r="AQ79" i="64" s="1"/>
  <c r="AW78" i="60"/>
  <c r="AQ79" i="60" s="1"/>
  <c r="AX79" i="60" s="1"/>
  <c r="AY78" i="58"/>
  <c r="BC78" i="58" s="1"/>
  <c r="AI76" i="56"/>
  <c r="AC77" i="56" s="1"/>
  <c r="AK78" i="58"/>
  <c r="AI78" i="58"/>
  <c r="AC79" i="58" s="1"/>
  <c r="AW78" i="58"/>
  <c r="AQ79" i="58" s="1"/>
  <c r="AY77" i="61"/>
  <c r="AW77" i="61"/>
  <c r="AK79" i="61"/>
  <c r="AI79" i="61"/>
  <c r="AC80" i="61" s="1"/>
  <c r="AE81" i="60"/>
  <c r="AF81" i="60" s="1"/>
  <c r="AG81" i="60" s="1"/>
  <c r="AH81" i="60" s="1"/>
  <c r="AY78" i="60"/>
  <c r="AA78" i="45" s="1"/>
  <c r="AS80" i="55"/>
  <c r="AT80" i="55" s="1"/>
  <c r="AU80" i="55" s="1"/>
  <c r="AV80" i="55" s="1"/>
  <c r="BD78" i="55"/>
  <c r="AO78" i="55"/>
  <c r="AJ79" i="55"/>
  <c r="AD79" i="55"/>
  <c r="AS81" i="57"/>
  <c r="AT81" i="57" s="1"/>
  <c r="AU81" i="57" s="1"/>
  <c r="AV81" i="57" s="1"/>
  <c r="AD79" i="57"/>
  <c r="AJ79" i="57"/>
  <c r="AJ77" i="56"/>
  <c r="AD77" i="56"/>
  <c r="AY79" i="56"/>
  <c r="BC79" i="56" s="1"/>
  <c r="BD76" i="56"/>
  <c r="AO76" i="56"/>
  <c r="AW79" i="56"/>
  <c r="AQ80" i="56" s="1"/>
  <c r="AS78" i="54"/>
  <c r="AT78" i="54" s="1"/>
  <c r="AU78" i="54" s="1"/>
  <c r="AV78" i="54" s="1"/>
  <c r="AJ79" i="54"/>
  <c r="AD79" i="54"/>
  <c r="AO78" i="54"/>
  <c r="AY78" i="64"/>
  <c r="BC78" i="64" s="1"/>
  <c r="AR79" i="64"/>
  <c r="AX79" i="64"/>
  <c r="AE78" i="64"/>
  <c r="AF78" i="64" s="1"/>
  <c r="AG78" i="64" s="1"/>
  <c r="AH78" i="64" s="1"/>
  <c r="AS76" i="63"/>
  <c r="AT76" i="63" s="1"/>
  <c r="AU76" i="63" s="1"/>
  <c r="AV76" i="63" s="1"/>
  <c r="AE79" i="63"/>
  <c r="AF79" i="63" s="1"/>
  <c r="AG79" i="63" s="1"/>
  <c r="AH79" i="63" s="1"/>
  <c r="AE79" i="62"/>
  <c r="AF79" i="62" s="1"/>
  <c r="AG79" i="62" s="1"/>
  <c r="AH79" i="62" s="1"/>
  <c r="AJ78" i="50"/>
  <c r="AO77" i="50"/>
  <c r="BD77" i="50"/>
  <c r="AS78" i="50"/>
  <c r="AU78" i="50" s="1"/>
  <c r="AV78" i="50" s="1"/>
  <c r="AD79" i="52"/>
  <c r="AJ79" i="52"/>
  <c r="AS79" i="52"/>
  <c r="AT79" i="52" s="1"/>
  <c r="AU79" i="52" s="1"/>
  <c r="AV79" i="52" s="1"/>
  <c r="BD78" i="52"/>
  <c r="AO78" i="52"/>
  <c r="AS79" i="51"/>
  <c r="AT79" i="51" s="1"/>
  <c r="AU79" i="51" s="1"/>
  <c r="AV79" i="51" s="1"/>
  <c r="BD76" i="51"/>
  <c r="AO76" i="51"/>
  <c r="AE77" i="51"/>
  <c r="AF77" i="51" s="1"/>
  <c r="AG77" i="51" s="1"/>
  <c r="AH77" i="51" s="1"/>
  <c r="AC78" i="45" l="1"/>
  <c r="AR79" i="60"/>
  <c r="AS79" i="60" s="1"/>
  <c r="AT79" i="60" s="1"/>
  <c r="AU79" i="60" s="1"/>
  <c r="AV79" i="60" s="1"/>
  <c r="AK81" i="60"/>
  <c r="AO81" i="60" s="1"/>
  <c r="AY77" i="62"/>
  <c r="BC77" i="62" s="1"/>
  <c r="AW78" i="50"/>
  <c r="AY78" i="50"/>
  <c r="BC78" i="50" s="1"/>
  <c r="AB77" i="45"/>
  <c r="O77" i="44"/>
  <c r="AY78" i="54"/>
  <c r="BC78" i="54" s="1"/>
  <c r="AW78" i="54"/>
  <c r="AQ79" i="54" s="1"/>
  <c r="AW80" i="55"/>
  <c r="AQ81" i="55" s="1"/>
  <c r="AY80" i="55"/>
  <c r="BC80" i="55" s="1"/>
  <c r="AK79" i="63"/>
  <c r="AO79" i="63" s="1"/>
  <c r="AI77" i="51"/>
  <c r="AC78" i="51" s="1"/>
  <c r="AD78" i="51" s="1"/>
  <c r="AK78" i="64"/>
  <c r="AI78" i="64"/>
  <c r="AC79" i="64" s="1"/>
  <c r="AD79" i="64" s="1"/>
  <c r="AR79" i="58"/>
  <c r="AX79" i="58"/>
  <c r="AD79" i="58"/>
  <c r="AJ79" i="58"/>
  <c r="BD78" i="58"/>
  <c r="AO78" i="58"/>
  <c r="AO79" i="61"/>
  <c r="AJ80" i="61"/>
  <c r="AD80" i="61"/>
  <c r="AX78" i="61"/>
  <c r="BC77" i="61"/>
  <c r="BD77" i="61"/>
  <c r="BC78" i="60"/>
  <c r="BD78" i="60"/>
  <c r="AI81" i="60"/>
  <c r="AC82" i="60" s="1"/>
  <c r="AE79" i="55"/>
  <c r="AF79" i="55" s="1"/>
  <c r="AG79" i="55" s="1"/>
  <c r="AH79" i="55" s="1"/>
  <c r="AX81" i="55"/>
  <c r="AR81" i="55"/>
  <c r="AE79" i="57"/>
  <c r="AF79" i="57" s="1"/>
  <c r="AG79" i="57" s="1"/>
  <c r="AH79" i="57" s="1"/>
  <c r="AI79" i="57"/>
  <c r="AC80" i="57" s="1"/>
  <c r="AK79" i="57"/>
  <c r="Y79" i="45" s="1"/>
  <c r="AW81" i="57"/>
  <c r="AQ82" i="57" s="1"/>
  <c r="AY81" i="57"/>
  <c r="BC81" i="57" s="1"/>
  <c r="AR80" i="56"/>
  <c r="AX80" i="56"/>
  <c r="AE77" i="56"/>
  <c r="AF77" i="56" s="1"/>
  <c r="AG77" i="56" s="1"/>
  <c r="AH77" i="56" s="1"/>
  <c r="BD78" i="54"/>
  <c r="AR79" i="54"/>
  <c r="AX79" i="54"/>
  <c r="AE79" i="54"/>
  <c r="AF79" i="54" s="1"/>
  <c r="AG79" i="54" s="1"/>
  <c r="AH79" i="54" s="1"/>
  <c r="BD78" i="64"/>
  <c r="AO78" i="64"/>
  <c r="AS79" i="64"/>
  <c r="AT79" i="64" s="1"/>
  <c r="AU79" i="64" s="1"/>
  <c r="AV79" i="64" s="1"/>
  <c r="AW76" i="63"/>
  <c r="AQ77" i="63" s="1"/>
  <c r="AI79" i="63"/>
  <c r="AC80" i="63" s="1"/>
  <c r="AY76" i="63"/>
  <c r="AI79" i="62"/>
  <c r="AC80" i="62" s="1"/>
  <c r="AW77" i="62"/>
  <c r="AQ78" i="62" s="1"/>
  <c r="AK79" i="62"/>
  <c r="AE78" i="50"/>
  <c r="AG78" i="50" s="1"/>
  <c r="AH78" i="50" s="1"/>
  <c r="AW79" i="52"/>
  <c r="AQ80" i="52" s="1"/>
  <c r="AY79" i="52"/>
  <c r="BC79" i="52" s="1"/>
  <c r="AE79" i="52"/>
  <c r="AF79" i="52" s="1"/>
  <c r="AG79" i="52" s="1"/>
  <c r="AH79" i="52" s="1"/>
  <c r="AI79" i="52" s="1"/>
  <c r="AC80" i="52" s="1"/>
  <c r="AY79" i="51"/>
  <c r="BC79" i="51" s="1"/>
  <c r="AK77" i="51"/>
  <c r="AW79" i="51"/>
  <c r="AQ80" i="51" s="1"/>
  <c r="W78" i="45" l="1"/>
  <c r="AW79" i="64"/>
  <c r="AQ80" i="64" s="1"/>
  <c r="AJ78" i="51"/>
  <c r="BD77" i="62"/>
  <c r="AX79" i="50"/>
  <c r="S77" i="44"/>
  <c r="AK79" i="55"/>
  <c r="Z79" i="45" s="1"/>
  <c r="AJ79" i="64"/>
  <c r="AI79" i="55"/>
  <c r="AC80" i="55" s="1"/>
  <c r="AK78" i="50"/>
  <c r="AO78" i="50" s="1"/>
  <c r="AE79" i="58"/>
  <c r="AF79" i="58" s="1"/>
  <c r="AG79" i="58" s="1"/>
  <c r="AH79" i="58" s="1"/>
  <c r="AK79" i="58"/>
  <c r="AS79" i="58"/>
  <c r="AT79" i="58" s="1"/>
  <c r="AU79" i="58" s="1"/>
  <c r="AV79" i="58" s="1"/>
  <c r="AS78" i="61"/>
  <c r="AT78" i="61" s="1"/>
  <c r="AU78" i="61" s="1"/>
  <c r="AV78" i="61" s="1"/>
  <c r="AE80" i="61"/>
  <c r="AF80" i="61" s="1"/>
  <c r="AG80" i="61" s="1"/>
  <c r="AH80" i="61" s="1"/>
  <c r="AD82" i="60"/>
  <c r="AJ82" i="60"/>
  <c r="AW79" i="60"/>
  <c r="AQ80" i="60" s="1"/>
  <c r="AY79" i="60"/>
  <c r="AA79" i="45" s="1"/>
  <c r="AS81" i="55"/>
  <c r="AT81" i="55" s="1"/>
  <c r="AU81" i="55" s="1"/>
  <c r="AV81" i="55" s="1"/>
  <c r="AJ80" i="55"/>
  <c r="AD80" i="55"/>
  <c r="BD79" i="55"/>
  <c r="AO79" i="55"/>
  <c r="AO79" i="57"/>
  <c r="BD79" i="57"/>
  <c r="AX82" i="57"/>
  <c r="AR82" i="57"/>
  <c r="AJ80" i="57"/>
  <c r="AD80" i="57"/>
  <c r="AI77" i="56"/>
  <c r="AC78" i="56" s="1"/>
  <c r="AK77" i="56"/>
  <c r="AS80" i="56"/>
  <c r="AT80" i="56" s="1"/>
  <c r="AU80" i="56" s="1"/>
  <c r="AV80" i="56" s="1"/>
  <c r="AK79" i="54"/>
  <c r="AI79" i="54"/>
  <c r="AC80" i="54" s="1"/>
  <c r="AS79" i="54"/>
  <c r="AT79" i="54" s="1"/>
  <c r="AU79" i="54" s="1"/>
  <c r="AV79" i="54" s="1"/>
  <c r="AE79" i="64"/>
  <c r="AF79" i="64" s="1"/>
  <c r="AG79" i="64" s="1"/>
  <c r="AH79" i="64" s="1"/>
  <c r="AY79" i="64"/>
  <c r="BC79" i="64" s="1"/>
  <c r="AR80" i="64"/>
  <c r="AX80" i="64"/>
  <c r="BC76" i="63"/>
  <c r="BD76" i="63"/>
  <c r="AD80" i="63"/>
  <c r="AJ80" i="63"/>
  <c r="AX77" i="63"/>
  <c r="AR77" i="63"/>
  <c r="AO79" i="62"/>
  <c r="AR78" i="62"/>
  <c r="AX78" i="62"/>
  <c r="AJ80" i="62"/>
  <c r="AD80" i="62"/>
  <c r="AI78" i="50"/>
  <c r="AC79" i="50" s="1"/>
  <c r="AS79" i="50"/>
  <c r="AT79" i="50" s="1"/>
  <c r="AU79" i="50" s="1"/>
  <c r="AV79" i="50" s="1"/>
  <c r="AD80" i="52"/>
  <c r="AJ80" i="52"/>
  <c r="AK79" i="52"/>
  <c r="AR80" i="52"/>
  <c r="AX80" i="52"/>
  <c r="AX80" i="51"/>
  <c r="AR80" i="51"/>
  <c r="AE78" i="51"/>
  <c r="AF78" i="51" s="1"/>
  <c r="AG78" i="51" s="1"/>
  <c r="AH78" i="51" s="1"/>
  <c r="AO77" i="51"/>
  <c r="BD77" i="51"/>
  <c r="AY79" i="54" l="1"/>
  <c r="BC79" i="54" s="1"/>
  <c r="X77" i="45"/>
  <c r="N77" i="44"/>
  <c r="AI79" i="58"/>
  <c r="AC80" i="58" s="1"/>
  <c r="AI80" i="61"/>
  <c r="AC81" i="61" s="1"/>
  <c r="AJ81" i="61" s="1"/>
  <c r="BD78" i="50"/>
  <c r="AK80" i="61"/>
  <c r="AY80" i="56"/>
  <c r="BC80" i="56" s="1"/>
  <c r="AW78" i="61"/>
  <c r="AW80" i="56"/>
  <c r="AQ81" i="56" s="1"/>
  <c r="AX81" i="56" s="1"/>
  <c r="AW79" i="58"/>
  <c r="AQ80" i="58" s="1"/>
  <c r="AX80" i="58" s="1"/>
  <c r="W79" i="45"/>
  <c r="AY79" i="58"/>
  <c r="BC79" i="58" s="1"/>
  <c r="AK79" i="64"/>
  <c r="AO79" i="64" s="1"/>
  <c r="AK78" i="51"/>
  <c r="AO78" i="51" s="1"/>
  <c r="AD80" i="58"/>
  <c r="AJ80" i="58"/>
  <c r="AO79" i="58"/>
  <c r="AY78" i="61"/>
  <c r="AX80" i="60"/>
  <c r="AR80" i="60"/>
  <c r="BC79" i="60"/>
  <c r="BD79" i="60"/>
  <c r="AE82" i="60"/>
  <c r="AF82" i="60" s="1"/>
  <c r="AG82" i="60" s="1"/>
  <c r="AH82" i="60" s="1"/>
  <c r="AI82" i="60"/>
  <c r="AC83" i="60" s="1"/>
  <c r="AK82" i="60"/>
  <c r="AW81" i="55"/>
  <c r="AQ82" i="55" s="1"/>
  <c r="AE80" i="55"/>
  <c r="AF80" i="55" s="1"/>
  <c r="AG80" i="55" s="1"/>
  <c r="AH80" i="55" s="1"/>
  <c r="AY81" i="55"/>
  <c r="BC81" i="55" s="1"/>
  <c r="AE80" i="57"/>
  <c r="AF80" i="57" s="1"/>
  <c r="AG80" i="57" s="1"/>
  <c r="AH80" i="57" s="1"/>
  <c r="AS82" i="57"/>
  <c r="AT82" i="57" s="1"/>
  <c r="AU82" i="57" s="1"/>
  <c r="AV82" i="57" s="1"/>
  <c r="AO77" i="56"/>
  <c r="BD77" i="56"/>
  <c r="AJ78" i="56"/>
  <c r="AD78" i="56"/>
  <c r="AO79" i="54"/>
  <c r="BD79" i="54"/>
  <c r="AW79" i="54"/>
  <c r="AQ80" i="54" s="1"/>
  <c r="AJ80" i="54"/>
  <c r="AD80" i="54"/>
  <c r="BD79" i="64"/>
  <c r="AS80" i="64"/>
  <c r="AT80" i="64" s="1"/>
  <c r="AU80" i="64" s="1"/>
  <c r="AV80" i="64" s="1"/>
  <c r="AW80" i="64"/>
  <c r="AQ81" i="64" s="1"/>
  <c r="AI79" i="64"/>
  <c r="AC80" i="64" s="1"/>
  <c r="AS77" i="63"/>
  <c r="AT77" i="63" s="1"/>
  <c r="AU77" i="63" s="1"/>
  <c r="AV77" i="63" s="1"/>
  <c r="AE80" i="63"/>
  <c r="AF80" i="63" s="1"/>
  <c r="AG80" i="63" s="1"/>
  <c r="AH80" i="63" s="1"/>
  <c r="AI80" i="63"/>
  <c r="AC81" i="63" s="1"/>
  <c r="AS78" i="62"/>
  <c r="AT78" i="62" s="1"/>
  <c r="AU78" i="62" s="1"/>
  <c r="AV78" i="62" s="1"/>
  <c r="AE80" i="62"/>
  <c r="AF80" i="62" s="1"/>
  <c r="AG80" i="62" s="1"/>
  <c r="AH80" i="62" s="1"/>
  <c r="AW79" i="50"/>
  <c r="AQ80" i="50" s="1"/>
  <c r="AJ79" i="50"/>
  <c r="AY79" i="50"/>
  <c r="BC79" i="50" s="1"/>
  <c r="AO79" i="52"/>
  <c r="BD79" i="52"/>
  <c r="AS80" i="52"/>
  <c r="AT80" i="52" s="1"/>
  <c r="AU80" i="52" s="1"/>
  <c r="AV80" i="52" s="1"/>
  <c r="AE80" i="52"/>
  <c r="AF80" i="52" s="1"/>
  <c r="AG80" i="52" s="1"/>
  <c r="AH80" i="52" s="1"/>
  <c r="AI78" i="51"/>
  <c r="AC79" i="51" s="1"/>
  <c r="AS80" i="51"/>
  <c r="AT80" i="51" s="1"/>
  <c r="AU80" i="51" s="1"/>
  <c r="AV80" i="51" s="1"/>
  <c r="R77" i="44" l="1"/>
  <c r="U77" i="44"/>
  <c r="AR81" i="56"/>
  <c r="BD78" i="51"/>
  <c r="AD81" i="61"/>
  <c r="AE81" i="61" s="1"/>
  <c r="AF81" i="61" s="1"/>
  <c r="AG81" i="61" s="1"/>
  <c r="AH81" i="61" s="1"/>
  <c r="AO80" i="61"/>
  <c r="AK80" i="63"/>
  <c r="AB78" i="45"/>
  <c r="O78" i="44"/>
  <c r="AK80" i="52"/>
  <c r="AO80" i="52" s="1"/>
  <c r="AW80" i="52"/>
  <c r="AQ81" i="52" s="1"/>
  <c r="AR81" i="52" s="1"/>
  <c r="AX79" i="61"/>
  <c r="AR80" i="58"/>
  <c r="BD79" i="58"/>
  <c r="AY80" i="52"/>
  <c r="BC80" i="52" s="1"/>
  <c r="AC79" i="45"/>
  <c r="AW77" i="63"/>
  <c r="AQ78" i="63" s="1"/>
  <c r="AX78" i="63" s="1"/>
  <c r="AY77" i="63"/>
  <c r="BD77" i="63" s="1"/>
  <c r="AI80" i="62"/>
  <c r="AC81" i="62" s="1"/>
  <c r="AD81" i="62" s="1"/>
  <c r="AK80" i="62"/>
  <c r="AO80" i="62" s="1"/>
  <c r="AK80" i="57"/>
  <c r="Y80" i="45" s="1"/>
  <c r="AW78" i="62"/>
  <c r="AQ79" i="62" s="1"/>
  <c r="AR79" i="62" s="1"/>
  <c r="AY78" i="62"/>
  <c r="BC78" i="62" s="1"/>
  <c r="AS80" i="58"/>
  <c r="AT80" i="58" s="1"/>
  <c r="AU80" i="58" s="1"/>
  <c r="AV80" i="58" s="1"/>
  <c r="AE80" i="58"/>
  <c r="AF80" i="58" s="1"/>
  <c r="AG80" i="58" s="1"/>
  <c r="AH80" i="58" s="1"/>
  <c r="AS79" i="61"/>
  <c r="AT79" i="61" s="1"/>
  <c r="AU79" i="61" s="1"/>
  <c r="AV79" i="61" s="1"/>
  <c r="BC78" i="61"/>
  <c r="BD78" i="61"/>
  <c r="AO82" i="60"/>
  <c r="AJ83" i="60"/>
  <c r="AD83" i="60"/>
  <c r="AS80" i="60"/>
  <c r="AT80" i="60" s="1"/>
  <c r="AU80" i="60" s="1"/>
  <c r="AV80" i="60" s="1"/>
  <c r="AK80" i="55"/>
  <c r="Z80" i="45" s="1"/>
  <c r="AI80" i="55"/>
  <c r="AC81" i="55" s="1"/>
  <c r="AR82" i="55"/>
  <c r="AX82" i="55"/>
  <c r="AW82" i="57"/>
  <c r="AQ83" i="57" s="1"/>
  <c r="AY82" i="57"/>
  <c r="BC82" i="57" s="1"/>
  <c r="AI80" i="57"/>
  <c r="AC81" i="57" s="1"/>
  <c r="AE78" i="56"/>
  <c r="AF78" i="56" s="1"/>
  <c r="AG78" i="56" s="1"/>
  <c r="AH78" i="56" s="1"/>
  <c r="AK78" i="56"/>
  <c r="AI78" i="56"/>
  <c r="AC79" i="56" s="1"/>
  <c r="AS81" i="56"/>
  <c r="AT81" i="56" s="1"/>
  <c r="AU81" i="56" s="1"/>
  <c r="AV81" i="56" s="1"/>
  <c r="AY81" i="56"/>
  <c r="BC81" i="56" s="1"/>
  <c r="AR80" i="54"/>
  <c r="AX80" i="54"/>
  <c r="AE80" i="54"/>
  <c r="AF80" i="54" s="1"/>
  <c r="AG80" i="54" s="1"/>
  <c r="AH80" i="54" s="1"/>
  <c r="AK80" i="54"/>
  <c r="AI80" i="54"/>
  <c r="AC81" i="54" s="1"/>
  <c r="AY80" i="64"/>
  <c r="BC80" i="64" s="1"/>
  <c r="AX81" i="64"/>
  <c r="AR81" i="64"/>
  <c r="AD80" i="64"/>
  <c r="AJ80" i="64"/>
  <c r="AO80" i="63"/>
  <c r="AD81" i="63"/>
  <c r="AJ81" i="63"/>
  <c r="AX80" i="50"/>
  <c r="AR80" i="50"/>
  <c r="AE79" i="50"/>
  <c r="AF79" i="50" s="1"/>
  <c r="AG79" i="50" s="1"/>
  <c r="AH79" i="50" s="1"/>
  <c r="AI80" i="52"/>
  <c r="AC81" i="52" s="1"/>
  <c r="AW80" i="51"/>
  <c r="AQ81" i="51" s="1"/>
  <c r="AD79" i="51"/>
  <c r="AJ79" i="51"/>
  <c r="AY80" i="51"/>
  <c r="BC80" i="51" s="1"/>
  <c r="X78" i="45" l="1"/>
  <c r="N78" i="44"/>
  <c r="R78" i="44" s="1"/>
  <c r="AY80" i="58"/>
  <c r="BC80" i="58" s="1"/>
  <c r="AJ81" i="62"/>
  <c r="AI79" i="50"/>
  <c r="AC80" i="50" s="1"/>
  <c r="AD80" i="50" s="1"/>
  <c r="AK79" i="50"/>
  <c r="AO79" i="50" s="1"/>
  <c r="BD78" i="62"/>
  <c r="AX79" i="62"/>
  <c r="S78" i="44"/>
  <c r="BD80" i="52"/>
  <c r="AX81" i="52"/>
  <c r="AR78" i="63"/>
  <c r="AS78" i="63" s="1"/>
  <c r="AT78" i="63" s="1"/>
  <c r="AU78" i="63" s="1"/>
  <c r="AV78" i="63" s="1"/>
  <c r="AW80" i="60"/>
  <c r="AQ81" i="60" s="1"/>
  <c r="AR81" i="60" s="1"/>
  <c r="AY79" i="61"/>
  <c r="BC77" i="63"/>
  <c r="AO80" i="57"/>
  <c r="BD80" i="57"/>
  <c r="AI80" i="58"/>
  <c r="AC81" i="58" s="1"/>
  <c r="AD81" i="58" s="1"/>
  <c r="AK80" i="58"/>
  <c r="AC80" i="45" s="1"/>
  <c r="AJ81" i="58"/>
  <c r="AW80" i="58"/>
  <c r="AQ81" i="58" s="1"/>
  <c r="AK81" i="61"/>
  <c r="AI81" i="61"/>
  <c r="AW79" i="61"/>
  <c r="AQ80" i="61" s="1"/>
  <c r="AY80" i="60"/>
  <c r="AA80" i="45" s="1"/>
  <c r="AE83" i="60"/>
  <c r="AF83" i="60" s="1"/>
  <c r="AG83" i="60" s="1"/>
  <c r="AH83" i="60" s="1"/>
  <c r="AS82" i="55"/>
  <c r="AT82" i="55" s="1"/>
  <c r="AU82" i="55" s="1"/>
  <c r="AV82" i="55" s="1"/>
  <c r="AW82" i="55"/>
  <c r="AQ83" i="55" s="1"/>
  <c r="AJ81" i="55"/>
  <c r="AD81" i="55"/>
  <c r="BD80" i="55"/>
  <c r="AO80" i="55"/>
  <c r="AD81" i="57"/>
  <c r="AJ81" i="57"/>
  <c r="AX83" i="57"/>
  <c r="AR83" i="57"/>
  <c r="AW81" i="56"/>
  <c r="AQ82" i="56" s="1"/>
  <c r="AJ79" i="56"/>
  <c r="AD79" i="56"/>
  <c r="BD78" i="56"/>
  <c r="AO78" i="56"/>
  <c r="AS80" i="54"/>
  <c r="AT80" i="54" s="1"/>
  <c r="AU80" i="54" s="1"/>
  <c r="AV80" i="54" s="1"/>
  <c r="AO80" i="54"/>
  <c r="AJ81" i="54"/>
  <c r="AD81" i="54"/>
  <c r="AE80" i="64"/>
  <c r="AF80" i="64" s="1"/>
  <c r="AG80" i="64" s="1"/>
  <c r="AH80" i="64" s="1"/>
  <c r="AS81" i="64"/>
  <c r="AT81" i="64" s="1"/>
  <c r="AU81" i="64" s="1"/>
  <c r="AV81" i="64" s="1"/>
  <c r="AW81" i="64"/>
  <c r="AQ82" i="64" s="1"/>
  <c r="AE81" i="63"/>
  <c r="AF81" i="63" s="1"/>
  <c r="AG81" i="63" s="1"/>
  <c r="AH81" i="63" s="1"/>
  <c r="AK81" i="63" s="1"/>
  <c r="AS79" i="62"/>
  <c r="AT79" i="62" s="1"/>
  <c r="AU79" i="62" s="1"/>
  <c r="AV79" i="62" s="1"/>
  <c r="AE81" i="62"/>
  <c r="AF81" i="62" s="1"/>
  <c r="AG81" i="62" s="1"/>
  <c r="AH81" i="62" s="1"/>
  <c r="AS80" i="50"/>
  <c r="AT80" i="50" s="1"/>
  <c r="AU80" i="50" s="1"/>
  <c r="AV80" i="50" s="1"/>
  <c r="AW80" i="50" s="1"/>
  <c r="AQ81" i="50" s="1"/>
  <c r="AS81" i="52"/>
  <c r="AT81" i="52" s="1"/>
  <c r="AU81" i="52" s="1"/>
  <c r="AV81" i="52" s="1"/>
  <c r="AD81" i="52"/>
  <c r="AJ81" i="52"/>
  <c r="AE79" i="51"/>
  <c r="AF79" i="51" s="1"/>
  <c r="AG79" i="51" s="1"/>
  <c r="AH79" i="51" s="1"/>
  <c r="AX81" i="51"/>
  <c r="AR81" i="51"/>
  <c r="U78" i="44" l="1"/>
  <c r="AX81" i="60"/>
  <c r="BD79" i="50"/>
  <c r="AK79" i="51"/>
  <c r="AJ80" i="50"/>
  <c r="AB79" i="45"/>
  <c r="O79" i="44"/>
  <c r="BD79" i="61"/>
  <c r="BC79" i="61"/>
  <c r="AY80" i="50"/>
  <c r="BC80" i="50" s="1"/>
  <c r="AW78" i="63"/>
  <c r="AQ79" i="63" s="1"/>
  <c r="AW80" i="54"/>
  <c r="AQ81" i="54" s="1"/>
  <c r="AY82" i="55"/>
  <c r="BC82" i="55" s="1"/>
  <c r="AY80" i="54"/>
  <c r="BD80" i="54" s="1"/>
  <c r="AY79" i="62"/>
  <c r="BD79" i="62" s="1"/>
  <c r="AI80" i="64"/>
  <c r="AC81" i="64" s="1"/>
  <c r="AJ81" i="64" s="1"/>
  <c r="AK80" i="64"/>
  <c r="AK83" i="60"/>
  <c r="AX81" i="58"/>
  <c r="AR81" i="58"/>
  <c r="AE81" i="58"/>
  <c r="AF81" i="58" s="1"/>
  <c r="AG81" i="58" s="1"/>
  <c r="AH81" i="58" s="1"/>
  <c r="AI81" i="58"/>
  <c r="AC82" i="58" s="1"/>
  <c r="BD80" i="58"/>
  <c r="AO80" i="58"/>
  <c r="AR80" i="61"/>
  <c r="AX80" i="61"/>
  <c r="AJ82" i="61"/>
  <c r="AO81" i="61"/>
  <c r="AI83" i="60"/>
  <c r="AC84" i="60" s="1"/>
  <c r="BC80" i="60"/>
  <c r="BD80" i="60"/>
  <c r="AS81" i="60"/>
  <c r="AT81" i="60" s="1"/>
  <c r="AU81" i="60" s="1"/>
  <c r="AV81" i="60" s="1"/>
  <c r="AE81" i="55"/>
  <c r="AF81" i="55" s="1"/>
  <c r="AG81" i="55" s="1"/>
  <c r="AH81" i="55" s="1"/>
  <c r="AK81" i="55"/>
  <c r="Z81" i="45" s="1"/>
  <c r="AI81" i="55"/>
  <c r="AC82" i="55" s="1"/>
  <c r="AR83" i="55"/>
  <c r="AX83" i="55"/>
  <c r="AS83" i="57"/>
  <c r="AT83" i="57" s="1"/>
  <c r="AU83" i="57" s="1"/>
  <c r="AV83" i="57" s="1"/>
  <c r="AE81" i="57"/>
  <c r="AF81" i="57" s="1"/>
  <c r="AG81" i="57" s="1"/>
  <c r="AH81" i="57" s="1"/>
  <c r="AE79" i="56"/>
  <c r="AF79" i="56" s="1"/>
  <c r="AG79" i="56" s="1"/>
  <c r="AH79" i="56" s="1"/>
  <c r="AR82" i="56"/>
  <c r="AX82" i="56"/>
  <c r="AE81" i="54"/>
  <c r="AF81" i="54" s="1"/>
  <c r="AG81" i="54" s="1"/>
  <c r="AH81" i="54" s="1"/>
  <c r="AX81" i="54"/>
  <c r="AR81" i="54"/>
  <c r="AD81" i="64"/>
  <c r="BD80" i="64"/>
  <c r="AO80" i="64"/>
  <c r="AX82" i="64"/>
  <c r="AR82" i="64"/>
  <c r="AY81" i="64"/>
  <c r="BC81" i="64" s="1"/>
  <c r="AO81" i="63"/>
  <c r="AR79" i="63"/>
  <c r="AX79" i="63"/>
  <c r="AI81" i="63"/>
  <c r="AC82" i="63" s="1"/>
  <c r="AY78" i="63"/>
  <c r="AK81" i="62"/>
  <c r="AI81" i="62"/>
  <c r="AC82" i="62" s="1"/>
  <c r="AW79" i="62"/>
  <c r="AQ80" i="62" s="1"/>
  <c r="AX81" i="50"/>
  <c r="AR81" i="50"/>
  <c r="AE80" i="50"/>
  <c r="AF80" i="50" s="1"/>
  <c r="AG80" i="50" s="1"/>
  <c r="AH80" i="50" s="1"/>
  <c r="AY81" i="52"/>
  <c r="BC81" i="52" s="1"/>
  <c r="AE81" i="52"/>
  <c r="AF81" i="52" s="1"/>
  <c r="AG81" i="52" s="1"/>
  <c r="AH81" i="52" s="1"/>
  <c r="AW81" i="52"/>
  <c r="AQ82" i="52" s="1"/>
  <c r="AO79" i="51"/>
  <c r="BD79" i="51"/>
  <c r="AS81" i="51"/>
  <c r="AT81" i="51" s="1"/>
  <c r="AU81" i="51" s="1"/>
  <c r="AV81" i="51" s="1"/>
  <c r="AI79" i="51"/>
  <c r="AC80" i="51" s="1"/>
  <c r="AK81" i="57" l="1"/>
  <c r="Y81" i="45" s="1"/>
  <c r="AI81" i="57"/>
  <c r="AC82" i="57" s="1"/>
  <c r="S79" i="44"/>
  <c r="BC79" i="62"/>
  <c r="AY81" i="51"/>
  <c r="BC81" i="51" s="1"/>
  <c r="AW81" i="51"/>
  <c r="AX82" i="51" s="1"/>
  <c r="AW83" i="57"/>
  <c r="AQ84" i="57" s="1"/>
  <c r="AR84" i="57" s="1"/>
  <c r="BC80" i="54"/>
  <c r="W80" i="45"/>
  <c r="AY81" i="60"/>
  <c r="AA81" i="45" s="1"/>
  <c r="AI81" i="52"/>
  <c r="AC82" i="52" s="1"/>
  <c r="AJ82" i="52" s="1"/>
  <c r="AI81" i="54"/>
  <c r="AC82" i="54" s="1"/>
  <c r="AO83" i="60"/>
  <c r="AK81" i="58"/>
  <c r="AS81" i="58"/>
  <c r="AT81" i="58" s="1"/>
  <c r="AU81" i="58" s="1"/>
  <c r="AV81" i="58" s="1"/>
  <c r="AW81" i="58"/>
  <c r="AQ82" i="58" s="1"/>
  <c r="AD82" i="58"/>
  <c r="AJ82" i="58"/>
  <c r="AE82" i="61"/>
  <c r="AF82" i="61" s="1"/>
  <c r="AG82" i="61" s="1"/>
  <c r="AH82" i="61" s="1"/>
  <c r="AS80" i="61"/>
  <c r="AT80" i="61" s="1"/>
  <c r="AU80" i="61" s="1"/>
  <c r="AV80" i="61" s="1"/>
  <c r="AW81" i="60"/>
  <c r="AQ82" i="60" s="1"/>
  <c r="AD84" i="60"/>
  <c r="AJ84" i="60"/>
  <c r="AJ82" i="55"/>
  <c r="AD82" i="55"/>
  <c r="AO81" i="55"/>
  <c r="BD81" i="55"/>
  <c r="AS83" i="55"/>
  <c r="AT83" i="55" s="1"/>
  <c r="AU83" i="55" s="1"/>
  <c r="AV83" i="55" s="1"/>
  <c r="AO81" i="57"/>
  <c r="BD81" i="57"/>
  <c r="AJ82" i="57"/>
  <c r="AD82" i="57"/>
  <c r="AY83" i="57"/>
  <c r="BC83" i="57" s="1"/>
  <c r="AS82" i="56"/>
  <c r="AT82" i="56" s="1"/>
  <c r="AU82" i="56" s="1"/>
  <c r="AV82" i="56" s="1"/>
  <c r="AI79" i="56"/>
  <c r="AC80" i="56" s="1"/>
  <c r="AK79" i="56"/>
  <c r="AD82" i="54"/>
  <c r="AJ82" i="54"/>
  <c r="AS81" i="54"/>
  <c r="AT81" i="54" s="1"/>
  <c r="AU81" i="54" s="1"/>
  <c r="AV81" i="54" s="1"/>
  <c r="AK81" i="54"/>
  <c r="AS82" i="64"/>
  <c r="AT82" i="64" s="1"/>
  <c r="AU82" i="64" s="1"/>
  <c r="AV82" i="64" s="1"/>
  <c r="AE81" i="64"/>
  <c r="AF81" i="64" s="1"/>
  <c r="AG81" i="64" s="1"/>
  <c r="AH81" i="64" s="1"/>
  <c r="AS79" i="63"/>
  <c r="AT79" i="63" s="1"/>
  <c r="AU79" i="63" s="1"/>
  <c r="AV79" i="63" s="1"/>
  <c r="AD82" i="63"/>
  <c r="AJ82" i="63"/>
  <c r="BC78" i="63"/>
  <c r="BD78" i="63"/>
  <c r="AO81" i="62"/>
  <c r="AR80" i="62"/>
  <c r="AX80" i="62"/>
  <c r="AD82" i="62"/>
  <c r="AJ82" i="62"/>
  <c r="AI80" i="50"/>
  <c r="AC81" i="50" s="1"/>
  <c r="AK80" i="50"/>
  <c r="AS81" i="50"/>
  <c r="AT81" i="50" s="1"/>
  <c r="AU81" i="50" s="1"/>
  <c r="AV81" i="50" s="1"/>
  <c r="AX82" i="52"/>
  <c r="AR82" i="52"/>
  <c r="AK81" i="52"/>
  <c r="AJ80" i="51"/>
  <c r="AD80" i="51"/>
  <c r="X79" i="45" l="1"/>
  <c r="N79" i="44"/>
  <c r="AY81" i="58"/>
  <c r="BC81" i="58" s="1"/>
  <c r="AK82" i="61"/>
  <c r="BC81" i="60"/>
  <c r="AI82" i="61"/>
  <c r="AC83" i="61" s="1"/>
  <c r="AJ83" i="61" s="1"/>
  <c r="AW80" i="61"/>
  <c r="AQ81" i="61" s="1"/>
  <c r="AX81" i="61" s="1"/>
  <c r="AD82" i="52"/>
  <c r="AE82" i="52" s="1"/>
  <c r="AF82" i="52" s="1"/>
  <c r="AG82" i="52" s="1"/>
  <c r="AH82" i="52" s="1"/>
  <c r="AY82" i="56"/>
  <c r="BC82" i="56" s="1"/>
  <c r="BD81" i="60"/>
  <c r="AX84" i="57"/>
  <c r="AW82" i="56"/>
  <c r="AQ83" i="56" s="1"/>
  <c r="AX83" i="56" s="1"/>
  <c r="AW79" i="63"/>
  <c r="AQ80" i="63" s="1"/>
  <c r="AX80" i="63" s="1"/>
  <c r="AY79" i="63"/>
  <c r="BC79" i="63" s="1"/>
  <c r="AC81" i="45"/>
  <c r="AX82" i="58"/>
  <c r="AR82" i="58"/>
  <c r="AE82" i="58"/>
  <c r="AF82" i="58" s="1"/>
  <c r="AG82" i="58" s="1"/>
  <c r="AH82" i="58" s="1"/>
  <c r="BD81" i="58"/>
  <c r="AO81" i="58"/>
  <c r="AY80" i="61"/>
  <c r="AE84" i="60"/>
  <c r="AF84" i="60" s="1"/>
  <c r="AG84" i="60" s="1"/>
  <c r="AH84" i="60" s="1"/>
  <c r="AK84" i="60"/>
  <c r="AX82" i="60"/>
  <c r="AR82" i="60"/>
  <c r="AW83" i="55"/>
  <c r="AQ84" i="55" s="1"/>
  <c r="AE82" i="55"/>
  <c r="AF82" i="55" s="1"/>
  <c r="AG82" i="55" s="1"/>
  <c r="AH82" i="55" s="1"/>
  <c r="AY83" i="55"/>
  <c r="BC83" i="55" s="1"/>
  <c r="AE82" i="57"/>
  <c r="AF82" i="57" s="1"/>
  <c r="AG82" i="57" s="1"/>
  <c r="AH82" i="57" s="1"/>
  <c r="AK82" i="57"/>
  <c r="Y82" i="45" s="1"/>
  <c r="AS84" i="57"/>
  <c r="AT84" i="57" s="1"/>
  <c r="AU84" i="57" s="1"/>
  <c r="AV84" i="57" s="1"/>
  <c r="AY84" i="57"/>
  <c r="BC84" i="57" s="1"/>
  <c r="AO79" i="56"/>
  <c r="BD79" i="56"/>
  <c r="AR83" i="56"/>
  <c r="AD80" i="56"/>
  <c r="AJ80" i="56"/>
  <c r="AE82" i="54"/>
  <c r="AF82" i="54" s="1"/>
  <c r="AG82" i="54" s="1"/>
  <c r="AH82" i="54" s="1"/>
  <c r="AO81" i="54"/>
  <c r="AY81" i="54"/>
  <c r="BC81" i="54" s="1"/>
  <c r="AW81" i="54"/>
  <c r="AQ82" i="54" s="1"/>
  <c r="AI81" i="64"/>
  <c r="AC82" i="64" s="1"/>
  <c r="AW82" i="64"/>
  <c r="AQ83" i="64" s="1"/>
  <c r="AK81" i="64"/>
  <c r="AY82" i="64"/>
  <c r="BC82" i="64" s="1"/>
  <c r="AE82" i="63"/>
  <c r="AF82" i="63" s="1"/>
  <c r="AG82" i="63" s="1"/>
  <c r="AH82" i="63" s="1"/>
  <c r="AK82" i="63"/>
  <c r="AS80" i="62"/>
  <c r="AT80" i="62" s="1"/>
  <c r="AU80" i="62" s="1"/>
  <c r="AV80" i="62" s="1"/>
  <c r="AE82" i="62"/>
  <c r="AF82" i="62" s="1"/>
  <c r="AG82" i="62" s="1"/>
  <c r="AH82" i="62" s="1"/>
  <c r="AW81" i="50"/>
  <c r="AY81" i="50"/>
  <c r="BC81" i="50" s="1"/>
  <c r="AD81" i="50"/>
  <c r="AJ81" i="50"/>
  <c r="BD80" i="50"/>
  <c r="AO80" i="50"/>
  <c r="AS82" i="52"/>
  <c r="AT82" i="52" s="1"/>
  <c r="AU82" i="52" s="1"/>
  <c r="AV82" i="52" s="1"/>
  <c r="AO81" i="52"/>
  <c r="BD81" i="52"/>
  <c r="AE80" i="51"/>
  <c r="AF80" i="51" s="1"/>
  <c r="AG80" i="51" s="1"/>
  <c r="AH80" i="51" s="1"/>
  <c r="AS82" i="51"/>
  <c r="AT82" i="51" s="1"/>
  <c r="AU82" i="51" s="1"/>
  <c r="AV82" i="51" s="1"/>
  <c r="AI82" i="58" l="1"/>
  <c r="AC83" i="58" s="1"/>
  <c r="R79" i="44"/>
  <c r="U79" i="44"/>
  <c r="AI82" i="63"/>
  <c r="AC83" i="63" s="1"/>
  <c r="AI84" i="60"/>
  <c r="AC85" i="60" s="1"/>
  <c r="AY82" i="52"/>
  <c r="BC82" i="52" s="1"/>
  <c r="AR81" i="61"/>
  <c r="AS81" i="61" s="1"/>
  <c r="AT81" i="61" s="1"/>
  <c r="AU81" i="61" s="1"/>
  <c r="AV81" i="61" s="1"/>
  <c r="AO82" i="61"/>
  <c r="AR80" i="63"/>
  <c r="AY80" i="62"/>
  <c r="AK82" i="62"/>
  <c r="AI82" i="62"/>
  <c r="AC83" i="62" s="1"/>
  <c r="AJ83" i="62" s="1"/>
  <c r="AE83" i="61"/>
  <c r="AF83" i="61" s="1"/>
  <c r="AG83" i="61" s="1"/>
  <c r="AH83" i="61" s="1"/>
  <c r="AB80" i="45"/>
  <c r="O80" i="44"/>
  <c r="AW82" i="51"/>
  <c r="AQ83" i="51" s="1"/>
  <c r="AR83" i="51" s="1"/>
  <c r="AW84" i="57"/>
  <c r="AQ85" i="57" s="1"/>
  <c r="BD79" i="63"/>
  <c r="AW82" i="52"/>
  <c r="AQ83" i="52" s="1"/>
  <c r="AX83" i="52" s="1"/>
  <c r="W81" i="45"/>
  <c r="AW80" i="62"/>
  <c r="AQ81" i="62" s="1"/>
  <c r="AR81" i="62" s="1"/>
  <c r="AK82" i="58"/>
  <c r="AS82" i="58"/>
  <c r="AT82" i="58" s="1"/>
  <c r="AU82" i="58" s="1"/>
  <c r="AV82" i="58" s="1"/>
  <c r="AJ83" i="58"/>
  <c r="AD83" i="58"/>
  <c r="BC80" i="61"/>
  <c r="BD80" i="61"/>
  <c r="AS82" i="60"/>
  <c r="AT82" i="60" s="1"/>
  <c r="AU82" i="60" s="1"/>
  <c r="AV82" i="60" s="1"/>
  <c r="AJ85" i="60"/>
  <c r="AD85" i="60"/>
  <c r="AO84" i="60"/>
  <c r="AK82" i="55"/>
  <c r="Z82" i="45" s="1"/>
  <c r="AI82" i="55"/>
  <c r="AC83" i="55" s="1"/>
  <c r="AR84" i="55"/>
  <c r="AX84" i="55"/>
  <c r="AX85" i="57"/>
  <c r="AR85" i="57"/>
  <c r="BD82" i="57"/>
  <c r="AO82" i="57"/>
  <c r="AI82" i="57"/>
  <c r="AC83" i="57" s="1"/>
  <c r="AE80" i="56"/>
  <c r="AF80" i="56" s="1"/>
  <c r="AG80" i="56" s="1"/>
  <c r="AH80" i="56" s="1"/>
  <c r="AS83" i="56"/>
  <c r="AT83" i="56" s="1"/>
  <c r="AU83" i="56" s="1"/>
  <c r="AV83" i="56" s="1"/>
  <c r="BD81" i="54"/>
  <c r="AK82" i="54"/>
  <c r="AR82" i="54"/>
  <c r="AX82" i="54"/>
  <c r="AI82" i="54"/>
  <c r="AC83" i="54" s="1"/>
  <c r="AO81" i="64"/>
  <c r="BD81" i="64"/>
  <c r="AX83" i="64"/>
  <c r="AR83" i="64"/>
  <c r="AJ82" i="64"/>
  <c r="AD82" i="64"/>
  <c r="AD83" i="63"/>
  <c r="AJ83" i="63"/>
  <c r="AO82" i="63"/>
  <c r="AS80" i="63"/>
  <c r="AT80" i="63" s="1"/>
  <c r="AU80" i="63" s="1"/>
  <c r="AV80" i="63" s="1"/>
  <c r="AW80" i="63"/>
  <c r="AQ81" i="63" s="1"/>
  <c r="AO82" i="62"/>
  <c r="AD83" i="62"/>
  <c r="BC80" i="62"/>
  <c r="BD80" i="62"/>
  <c r="AX82" i="50"/>
  <c r="AE81" i="50"/>
  <c r="AF81" i="50" s="1"/>
  <c r="AG81" i="50" s="1"/>
  <c r="AH81" i="50" s="1"/>
  <c r="AI82" i="52"/>
  <c r="AC83" i="52" s="1"/>
  <c r="AK82" i="52"/>
  <c r="AY82" i="51"/>
  <c r="BC82" i="51" s="1"/>
  <c r="AI80" i="51"/>
  <c r="AC81" i="51" s="1"/>
  <c r="AK80" i="51"/>
  <c r="AX83" i="51" l="1"/>
  <c r="AX81" i="62"/>
  <c r="AI81" i="50"/>
  <c r="AK81" i="50"/>
  <c r="AO81" i="50" s="1"/>
  <c r="S80" i="44"/>
  <c r="AR83" i="52"/>
  <c r="AS83" i="52" s="1"/>
  <c r="AT83" i="52" s="1"/>
  <c r="AU83" i="52" s="1"/>
  <c r="AV83" i="52" s="1"/>
  <c r="AK80" i="56"/>
  <c r="BD80" i="56" s="1"/>
  <c r="AI80" i="56"/>
  <c r="AC81" i="56" s="1"/>
  <c r="AY82" i="58"/>
  <c r="BC82" i="58" s="1"/>
  <c r="AW82" i="58"/>
  <c r="AQ83" i="58" s="1"/>
  <c r="AE83" i="58"/>
  <c r="AF83" i="58" s="1"/>
  <c r="AG83" i="58" s="1"/>
  <c r="AH83" i="58" s="1"/>
  <c r="AO82" i="58"/>
  <c r="AY81" i="61"/>
  <c r="AW81" i="61"/>
  <c r="AK83" i="61"/>
  <c r="AI83" i="61"/>
  <c r="AC84" i="61" s="1"/>
  <c r="AW82" i="60"/>
  <c r="AQ83" i="60" s="1"/>
  <c r="AE85" i="60"/>
  <c r="AF85" i="60" s="1"/>
  <c r="AG85" i="60" s="1"/>
  <c r="AH85" i="60" s="1"/>
  <c r="AY82" i="60"/>
  <c r="AA82" i="45" s="1"/>
  <c r="AS84" i="55"/>
  <c r="AT84" i="55" s="1"/>
  <c r="AU84" i="55" s="1"/>
  <c r="AV84" i="55" s="1"/>
  <c r="AJ83" i="55"/>
  <c r="AD83" i="55"/>
  <c r="BD82" i="55"/>
  <c r="AO82" i="55"/>
  <c r="AD83" i="57"/>
  <c r="AJ83" i="57"/>
  <c r="AS85" i="57"/>
  <c r="AT85" i="57" s="1"/>
  <c r="AU85" i="57" s="1"/>
  <c r="AV85" i="57" s="1"/>
  <c r="AY83" i="56"/>
  <c r="BC83" i="56" s="1"/>
  <c r="AJ81" i="56"/>
  <c r="AD81" i="56"/>
  <c r="AW83" i="56"/>
  <c r="AQ84" i="56" s="1"/>
  <c r="AS82" i="54"/>
  <c r="AT82" i="54" s="1"/>
  <c r="AU82" i="54" s="1"/>
  <c r="AV82" i="54" s="1"/>
  <c r="AJ83" i="54"/>
  <c r="AD83" i="54"/>
  <c r="AO82" i="54"/>
  <c r="AE82" i="64"/>
  <c r="AF82" i="64" s="1"/>
  <c r="AG82" i="64" s="1"/>
  <c r="AH82" i="64" s="1"/>
  <c r="AI82" i="64"/>
  <c r="AC83" i="64" s="1"/>
  <c r="AS83" i="64"/>
  <c r="AT83" i="64" s="1"/>
  <c r="AU83" i="64" s="1"/>
  <c r="AV83" i="64" s="1"/>
  <c r="AY80" i="63"/>
  <c r="AR81" i="63"/>
  <c r="AX81" i="63"/>
  <c r="AE83" i="63"/>
  <c r="AF83" i="63" s="1"/>
  <c r="AG83" i="63" s="1"/>
  <c r="AH83" i="63" s="1"/>
  <c r="AS81" i="62"/>
  <c r="AT81" i="62" s="1"/>
  <c r="AU81" i="62" s="1"/>
  <c r="AV81" i="62" s="1"/>
  <c r="AE83" i="62"/>
  <c r="AF83" i="62" s="1"/>
  <c r="AG83" i="62" s="1"/>
  <c r="AH83" i="62" s="1"/>
  <c r="AS82" i="50"/>
  <c r="AT82" i="50" s="1"/>
  <c r="AU82" i="50" s="1"/>
  <c r="AV82" i="50" s="1"/>
  <c r="AD83" i="52"/>
  <c r="AJ83" i="52"/>
  <c r="BD82" i="52"/>
  <c r="AO82" i="52"/>
  <c r="AS83" i="51"/>
  <c r="AT83" i="51" s="1"/>
  <c r="AU83" i="51" s="1"/>
  <c r="AV83" i="51" s="1"/>
  <c r="AD81" i="51"/>
  <c r="AJ81" i="51"/>
  <c r="BD80" i="51"/>
  <c r="AO80" i="51"/>
  <c r="AK82" i="64" l="1"/>
  <c r="AO80" i="56"/>
  <c r="AW84" i="55"/>
  <c r="AQ85" i="55" s="1"/>
  <c r="AK83" i="63"/>
  <c r="AW82" i="54"/>
  <c r="AQ83" i="54" s="1"/>
  <c r="X80" i="45"/>
  <c r="N80" i="44"/>
  <c r="AJ82" i="50"/>
  <c r="BD81" i="50"/>
  <c r="AB81" i="45"/>
  <c r="O81" i="44"/>
  <c r="AY83" i="51"/>
  <c r="BC83" i="51" s="1"/>
  <c r="AY84" i="55"/>
  <c r="BC84" i="55" s="1"/>
  <c r="AC82" i="45"/>
  <c r="AY82" i="54"/>
  <c r="BD82" i="58"/>
  <c r="AI83" i="58"/>
  <c r="AC84" i="58" s="1"/>
  <c r="AK83" i="58"/>
  <c r="AX83" i="58"/>
  <c r="AR83" i="58"/>
  <c r="AO83" i="61"/>
  <c r="AJ84" i="61"/>
  <c r="AX82" i="61"/>
  <c r="BC81" i="61"/>
  <c r="BD81" i="61"/>
  <c r="BC82" i="60"/>
  <c r="BD82" i="60"/>
  <c r="AK85" i="60"/>
  <c r="AI85" i="60"/>
  <c r="AC86" i="60" s="1"/>
  <c r="AX83" i="60"/>
  <c r="AR83" i="60"/>
  <c r="AE83" i="55"/>
  <c r="AF83" i="55" s="1"/>
  <c r="AG83" i="55" s="1"/>
  <c r="AH83" i="55" s="1"/>
  <c r="AX85" i="55"/>
  <c r="AR85" i="55"/>
  <c r="AY85" i="57"/>
  <c r="BC85" i="57" s="1"/>
  <c r="AW85" i="57"/>
  <c r="AQ86" i="57" s="1"/>
  <c r="AE83" i="57"/>
  <c r="AF83" i="57" s="1"/>
  <c r="AG83" i="57" s="1"/>
  <c r="AH83" i="57" s="1"/>
  <c r="AK83" i="57"/>
  <c r="Y83" i="45" s="1"/>
  <c r="AI83" i="57"/>
  <c r="AC84" i="57" s="1"/>
  <c r="AE81" i="56"/>
  <c r="AF81" i="56" s="1"/>
  <c r="AG81" i="56" s="1"/>
  <c r="AH81" i="56" s="1"/>
  <c r="AX84" i="56"/>
  <c r="AR84" i="56"/>
  <c r="AR83" i="54"/>
  <c r="AX83" i="54"/>
  <c r="BD82" i="54"/>
  <c r="AE83" i="54"/>
  <c r="AF83" i="54" s="1"/>
  <c r="AG83" i="54" s="1"/>
  <c r="AH83" i="54" s="1"/>
  <c r="AJ83" i="64"/>
  <c r="AD83" i="64"/>
  <c r="AW83" i="64"/>
  <c r="AQ84" i="64" s="1"/>
  <c r="AO82" i="64"/>
  <c r="BD82" i="64"/>
  <c r="AY83" i="64"/>
  <c r="BC83" i="64" s="1"/>
  <c r="AO83" i="63"/>
  <c r="AI83" i="63"/>
  <c r="AC84" i="63" s="1"/>
  <c r="AS81" i="63"/>
  <c r="AT81" i="63" s="1"/>
  <c r="AU81" i="63" s="1"/>
  <c r="AV81" i="63" s="1"/>
  <c r="BC80" i="63"/>
  <c r="BD80" i="63"/>
  <c r="AI83" i="62"/>
  <c r="AC84" i="62" s="1"/>
  <c r="AY81" i="62"/>
  <c r="AK83" i="62"/>
  <c r="AW81" i="62"/>
  <c r="AQ82" i="62" s="1"/>
  <c r="AE82" i="50"/>
  <c r="AG82" i="50" s="1"/>
  <c r="AH82" i="50" s="1"/>
  <c r="AW82" i="50"/>
  <c r="AQ83" i="50" s="1"/>
  <c r="AY82" i="50"/>
  <c r="BC82" i="50" s="1"/>
  <c r="AW83" i="52"/>
  <c r="AQ84" i="52" s="1"/>
  <c r="AY83" i="52"/>
  <c r="BC83" i="52" s="1"/>
  <c r="AE83" i="52"/>
  <c r="AF83" i="52" s="1"/>
  <c r="AG83" i="52" s="1"/>
  <c r="AH83" i="52" s="1"/>
  <c r="AE81" i="51"/>
  <c r="AF81" i="51" s="1"/>
  <c r="AG81" i="51" s="1"/>
  <c r="AH81" i="51" s="1"/>
  <c r="AW83" i="51"/>
  <c r="AI83" i="55" l="1"/>
  <c r="AC84" i="55" s="1"/>
  <c r="R80" i="44"/>
  <c r="U80" i="44"/>
  <c r="AK83" i="55"/>
  <c r="Z83" i="45" s="1"/>
  <c r="AI83" i="52"/>
  <c r="AC84" i="52" s="1"/>
  <c r="AJ84" i="52" s="1"/>
  <c r="S81" i="44"/>
  <c r="AY81" i="63"/>
  <c r="BC81" i="63" s="1"/>
  <c r="BC82" i="54"/>
  <c r="W82" i="45"/>
  <c r="AW81" i="63"/>
  <c r="AQ82" i="63" s="1"/>
  <c r="AX82" i="63" s="1"/>
  <c r="AK81" i="51"/>
  <c r="AO81" i="51" s="1"/>
  <c r="AI82" i="50"/>
  <c r="AC83" i="50" s="1"/>
  <c r="AD83" i="50" s="1"/>
  <c r="AS83" i="58"/>
  <c r="AT83" i="58" s="1"/>
  <c r="AU83" i="58" s="1"/>
  <c r="AV83" i="58" s="1"/>
  <c r="AO83" i="58"/>
  <c r="AJ84" i="58"/>
  <c r="AD84" i="58"/>
  <c r="AE84" i="61"/>
  <c r="AF84" i="61" s="1"/>
  <c r="AG84" i="61" s="1"/>
  <c r="AH84" i="61" s="1"/>
  <c r="AS82" i="61"/>
  <c r="AT82" i="61" s="1"/>
  <c r="AU82" i="61" s="1"/>
  <c r="AV82" i="61" s="1"/>
  <c r="AW82" i="61" s="1"/>
  <c r="AD86" i="60"/>
  <c r="AJ86" i="60"/>
  <c r="AS83" i="60"/>
  <c r="AT83" i="60" s="1"/>
  <c r="AU83" i="60" s="1"/>
  <c r="AV83" i="60" s="1"/>
  <c r="AO85" i="60"/>
  <c r="AJ84" i="55"/>
  <c r="AD84" i="55"/>
  <c r="AO83" i="55"/>
  <c r="BD83" i="55"/>
  <c r="AS85" i="55"/>
  <c r="AT85" i="55" s="1"/>
  <c r="AU85" i="55" s="1"/>
  <c r="AV85" i="55" s="1"/>
  <c r="AO83" i="57"/>
  <c r="BD83" i="57"/>
  <c r="AX86" i="57"/>
  <c r="AR86" i="57"/>
  <c r="AJ84" i="57"/>
  <c r="AD84" i="57"/>
  <c r="AS84" i="56"/>
  <c r="AT84" i="56" s="1"/>
  <c r="AU84" i="56" s="1"/>
  <c r="AV84" i="56" s="1"/>
  <c r="AI81" i="56"/>
  <c r="AC82" i="56" s="1"/>
  <c r="AK81" i="56"/>
  <c r="AS83" i="54"/>
  <c r="AT83" i="54" s="1"/>
  <c r="AU83" i="54" s="1"/>
  <c r="AV83" i="54" s="1"/>
  <c r="AK83" i="54"/>
  <c r="AI83" i="54"/>
  <c r="AC84" i="54" s="1"/>
  <c r="AX84" i="64"/>
  <c r="AR84" i="64"/>
  <c r="AE83" i="64"/>
  <c r="AF83" i="64" s="1"/>
  <c r="AG83" i="64" s="1"/>
  <c r="AH83" i="64" s="1"/>
  <c r="AD84" i="63"/>
  <c r="AJ84" i="63"/>
  <c r="BD81" i="63"/>
  <c r="AO83" i="62"/>
  <c r="AR82" i="62"/>
  <c r="AX82" i="62"/>
  <c r="BC81" i="62"/>
  <c r="BD81" i="62"/>
  <c r="AJ84" i="62"/>
  <c r="AD84" i="62"/>
  <c r="AX83" i="50"/>
  <c r="AR83" i="50"/>
  <c r="AK82" i="50"/>
  <c r="AK83" i="52"/>
  <c r="AR84" i="52"/>
  <c r="AX84" i="52"/>
  <c r="AX84" i="51"/>
  <c r="AI81" i="51"/>
  <c r="AW83" i="58" l="1"/>
  <c r="AQ84" i="58" s="1"/>
  <c r="X81" i="45"/>
  <c r="N81" i="44"/>
  <c r="AD84" i="52"/>
  <c r="AE84" i="52" s="1"/>
  <c r="AF84" i="52" s="1"/>
  <c r="AG84" i="52" s="1"/>
  <c r="AH84" i="52" s="1"/>
  <c r="BD81" i="51"/>
  <c r="AJ83" i="50"/>
  <c r="AK84" i="61"/>
  <c r="AI84" i="61"/>
  <c r="AC85" i="61" s="1"/>
  <c r="AJ85" i="61" s="1"/>
  <c r="AY83" i="58"/>
  <c r="AR82" i="63"/>
  <c r="AS82" i="63" s="1"/>
  <c r="AT82" i="63" s="1"/>
  <c r="AU82" i="63" s="1"/>
  <c r="AV82" i="63" s="1"/>
  <c r="AW83" i="54"/>
  <c r="AQ84" i="54" s="1"/>
  <c r="AY83" i="54"/>
  <c r="BC83" i="54" s="1"/>
  <c r="AC83" i="45"/>
  <c r="AE84" i="58"/>
  <c r="AF84" i="58" s="1"/>
  <c r="AG84" i="58" s="1"/>
  <c r="AH84" i="58" s="1"/>
  <c r="AX84" i="58"/>
  <c r="AR84" i="58"/>
  <c r="AX83" i="61"/>
  <c r="AY82" i="61"/>
  <c r="AW83" i="60"/>
  <c r="AQ84" i="60" s="1"/>
  <c r="AY83" i="60"/>
  <c r="AA83" i="45" s="1"/>
  <c r="AE86" i="60"/>
  <c r="AF86" i="60" s="1"/>
  <c r="AG86" i="60" s="1"/>
  <c r="AH86" i="60" s="1"/>
  <c r="AW85" i="55"/>
  <c r="AQ86" i="55" s="1"/>
  <c r="AY85" i="55"/>
  <c r="BC85" i="55" s="1"/>
  <c r="AE84" i="55"/>
  <c r="AF84" i="55" s="1"/>
  <c r="AG84" i="55" s="1"/>
  <c r="AH84" i="55" s="1"/>
  <c r="AE84" i="57"/>
  <c r="AF84" i="57" s="1"/>
  <c r="AG84" i="57" s="1"/>
  <c r="AH84" i="57" s="1"/>
  <c r="AS86" i="57"/>
  <c r="AT86" i="57" s="1"/>
  <c r="AU86" i="57" s="1"/>
  <c r="AV86" i="57" s="1"/>
  <c r="AO81" i="56"/>
  <c r="BD81" i="56"/>
  <c r="AJ82" i="56"/>
  <c r="AD82" i="56"/>
  <c r="AW84" i="56"/>
  <c r="AQ85" i="56" s="1"/>
  <c r="AY84" i="56"/>
  <c r="BC84" i="56" s="1"/>
  <c r="AR84" i="54"/>
  <c r="AX84" i="54"/>
  <c r="AJ84" i="54"/>
  <c r="AD84" i="54"/>
  <c r="AO83" i="54"/>
  <c r="AI83" i="64"/>
  <c r="AC84" i="64" s="1"/>
  <c r="AK83" i="64"/>
  <c r="AS84" i="64"/>
  <c r="AT84" i="64" s="1"/>
  <c r="AU84" i="64" s="1"/>
  <c r="AV84" i="64" s="1"/>
  <c r="AE84" i="63"/>
  <c r="AF84" i="63" s="1"/>
  <c r="AG84" i="63" s="1"/>
  <c r="AH84" i="63" s="1"/>
  <c r="AI84" i="63"/>
  <c r="AC85" i="63" s="1"/>
  <c r="AE84" i="62"/>
  <c r="AF84" i="62" s="1"/>
  <c r="AG84" i="62" s="1"/>
  <c r="AH84" i="62" s="1"/>
  <c r="AS82" i="62"/>
  <c r="AT82" i="62" s="1"/>
  <c r="AU82" i="62" s="1"/>
  <c r="AV82" i="62" s="1"/>
  <c r="AE83" i="50"/>
  <c r="AF83" i="50" s="1"/>
  <c r="AG83" i="50" s="1"/>
  <c r="AH83" i="50" s="1"/>
  <c r="BD82" i="50"/>
  <c r="AO82" i="50"/>
  <c r="AS83" i="50"/>
  <c r="AT83" i="50" s="1"/>
  <c r="AU83" i="50" s="1"/>
  <c r="AV83" i="50" s="1"/>
  <c r="AW83" i="50" s="1"/>
  <c r="AO83" i="52"/>
  <c r="BD83" i="52"/>
  <c r="AS84" i="52"/>
  <c r="AT84" i="52" s="1"/>
  <c r="AU84" i="52" s="1"/>
  <c r="AV84" i="52" s="1"/>
  <c r="AJ82" i="51"/>
  <c r="AS84" i="51"/>
  <c r="AT84" i="51" s="1"/>
  <c r="AU84" i="51" s="1"/>
  <c r="AV84" i="51" s="1"/>
  <c r="AY82" i="62" l="1"/>
  <c r="AK84" i="63"/>
  <c r="R81" i="44"/>
  <c r="U81" i="44"/>
  <c r="AK86" i="60"/>
  <c r="AY84" i="52"/>
  <c r="BC84" i="52" s="1"/>
  <c r="AO84" i="61"/>
  <c r="AE85" i="61"/>
  <c r="AF85" i="61" s="1"/>
  <c r="AG85" i="61" s="1"/>
  <c r="AH85" i="61" s="1"/>
  <c r="AW82" i="62"/>
  <c r="AQ83" i="62" s="1"/>
  <c r="AB82" i="45"/>
  <c r="O82" i="44"/>
  <c r="BC83" i="58"/>
  <c r="BD83" i="58"/>
  <c r="BD83" i="54"/>
  <c r="W83" i="45"/>
  <c r="AW84" i="52"/>
  <c r="AQ85" i="52" s="1"/>
  <c r="AX85" i="52" s="1"/>
  <c r="AW82" i="63"/>
  <c r="AQ83" i="63" s="1"/>
  <c r="AR83" i="63" s="1"/>
  <c r="AK84" i="55"/>
  <c r="Z84" i="45" s="1"/>
  <c r="AK84" i="62"/>
  <c r="AI84" i="62"/>
  <c r="AC85" i="62" s="1"/>
  <c r="AJ85" i="62" s="1"/>
  <c r="AI84" i="58"/>
  <c r="AC85" i="58" s="1"/>
  <c r="AS84" i="58"/>
  <c r="AT84" i="58" s="1"/>
  <c r="AU84" i="58" s="1"/>
  <c r="AV84" i="58" s="1"/>
  <c r="AK84" i="58"/>
  <c r="BC82" i="61"/>
  <c r="BD82" i="61"/>
  <c r="AS83" i="61"/>
  <c r="AT83" i="61" s="1"/>
  <c r="AU83" i="61" s="1"/>
  <c r="AV83" i="61" s="1"/>
  <c r="AO86" i="60"/>
  <c r="AI86" i="60"/>
  <c r="AC87" i="60" s="1"/>
  <c r="BC83" i="60"/>
  <c r="BD83" i="60"/>
  <c r="AX84" i="60"/>
  <c r="AR84" i="60"/>
  <c r="AI84" i="55"/>
  <c r="AC85" i="55" s="1"/>
  <c r="BD84" i="55"/>
  <c r="AR86" i="55"/>
  <c r="AX86" i="55"/>
  <c r="AW86" i="57"/>
  <c r="AQ87" i="57" s="1"/>
  <c r="AY86" i="57"/>
  <c r="BC86" i="57" s="1"/>
  <c r="AK84" i="57"/>
  <c r="Y84" i="45" s="1"/>
  <c r="AI84" i="57"/>
  <c r="AC85" i="57" s="1"/>
  <c r="AE82" i="56"/>
  <c r="AF82" i="56" s="1"/>
  <c r="AG82" i="56" s="1"/>
  <c r="AH82" i="56" s="1"/>
  <c r="AI82" i="56" s="1"/>
  <c r="AC83" i="56" s="1"/>
  <c r="AX85" i="56"/>
  <c r="AR85" i="56"/>
  <c r="AE84" i="54"/>
  <c r="AF84" i="54" s="1"/>
  <c r="AG84" i="54" s="1"/>
  <c r="AH84" i="54" s="1"/>
  <c r="AS84" i="54"/>
  <c r="AT84" i="54" s="1"/>
  <c r="AU84" i="54" s="1"/>
  <c r="AV84" i="54" s="1"/>
  <c r="AW84" i="54"/>
  <c r="AQ85" i="54" s="1"/>
  <c r="AY84" i="64"/>
  <c r="BC84" i="64" s="1"/>
  <c r="AW84" i="64"/>
  <c r="AQ85" i="64" s="1"/>
  <c r="AO83" i="64"/>
  <c r="BD83" i="64"/>
  <c r="AJ84" i="64"/>
  <c r="AD84" i="64"/>
  <c r="AO84" i="63"/>
  <c r="AD85" i="63"/>
  <c r="AJ85" i="63"/>
  <c r="AY82" i="63"/>
  <c r="AX83" i="62"/>
  <c r="AR83" i="62"/>
  <c r="AO84" i="62"/>
  <c r="BC82" i="62"/>
  <c r="BD82" i="62"/>
  <c r="AX84" i="50"/>
  <c r="AI83" i="50"/>
  <c r="AY83" i="50"/>
  <c r="BC83" i="50" s="1"/>
  <c r="AK83" i="50"/>
  <c r="AI84" i="52"/>
  <c r="AC85" i="52" s="1"/>
  <c r="AK84" i="52"/>
  <c r="AW84" i="51"/>
  <c r="AY84" i="51"/>
  <c r="BC84" i="51" s="1"/>
  <c r="AE82" i="51"/>
  <c r="AF82" i="51" s="1"/>
  <c r="AG82" i="51" s="1"/>
  <c r="AH82" i="51" s="1"/>
  <c r="AK82" i="56" l="1"/>
  <c r="AO84" i="55"/>
  <c r="AD85" i="62"/>
  <c r="S82" i="44"/>
  <c r="AX83" i="63"/>
  <c r="AY83" i="61"/>
  <c r="BD83" i="61" s="1"/>
  <c r="AR85" i="52"/>
  <c r="AS85" i="52" s="1"/>
  <c r="AT85" i="52" s="1"/>
  <c r="AU85" i="52" s="1"/>
  <c r="AV85" i="52" s="1"/>
  <c r="AI82" i="51"/>
  <c r="AC83" i="51" s="1"/>
  <c r="AJ83" i="51" s="1"/>
  <c r="AO84" i="58"/>
  <c r="AY84" i="58"/>
  <c r="BC84" i="58" s="1"/>
  <c r="AW84" i="58"/>
  <c r="AQ85" i="58" s="1"/>
  <c r="AJ85" i="58"/>
  <c r="AD85" i="58"/>
  <c r="AW83" i="61"/>
  <c r="AK85" i="61"/>
  <c r="AI85" i="61"/>
  <c r="AS84" i="60"/>
  <c r="AT84" i="60" s="1"/>
  <c r="AU84" i="60" s="1"/>
  <c r="AV84" i="60" s="1"/>
  <c r="AJ87" i="60"/>
  <c r="AD87" i="60"/>
  <c r="AS86" i="55"/>
  <c r="AT86" i="55" s="1"/>
  <c r="AU86" i="55" s="1"/>
  <c r="AV86" i="55" s="1"/>
  <c r="AJ85" i="55"/>
  <c r="AD85" i="55"/>
  <c r="BD84" i="57"/>
  <c r="AO84" i="57"/>
  <c r="AD85" i="57"/>
  <c r="AJ85" i="57"/>
  <c r="AX87" i="57"/>
  <c r="AR87" i="57"/>
  <c r="BD82" i="56"/>
  <c r="AO82" i="56"/>
  <c r="AS85" i="56"/>
  <c r="AT85" i="56" s="1"/>
  <c r="AU85" i="56" s="1"/>
  <c r="AV85" i="56" s="1"/>
  <c r="AJ83" i="56"/>
  <c r="AD83" i="56"/>
  <c r="AX85" i="54"/>
  <c r="AR85" i="54"/>
  <c r="AY84" i="54"/>
  <c r="BC84" i="54" s="1"/>
  <c r="AK84" i="54"/>
  <c r="AI84" i="54"/>
  <c r="AC85" i="54" s="1"/>
  <c r="AE84" i="64"/>
  <c r="AF84" i="64" s="1"/>
  <c r="AG84" i="64" s="1"/>
  <c r="AH84" i="64" s="1"/>
  <c r="AI84" i="64"/>
  <c r="AC85" i="64" s="1"/>
  <c r="AX85" i="64"/>
  <c r="AR85" i="64"/>
  <c r="BC82" i="63"/>
  <c r="BD82" i="63"/>
  <c r="AE85" i="63"/>
  <c r="AF85" i="63" s="1"/>
  <c r="AG85" i="63" s="1"/>
  <c r="AH85" i="63" s="1"/>
  <c r="AS83" i="63"/>
  <c r="AT83" i="63" s="1"/>
  <c r="AU83" i="63" s="1"/>
  <c r="AV83" i="63" s="1"/>
  <c r="AE85" i="62"/>
  <c r="AF85" i="62" s="1"/>
  <c r="AG85" i="62" s="1"/>
  <c r="AH85" i="62" s="1"/>
  <c r="AS83" i="62"/>
  <c r="AT83" i="62" s="1"/>
  <c r="AU83" i="62" s="1"/>
  <c r="AV83" i="62" s="1"/>
  <c r="AO83" i="50"/>
  <c r="BD83" i="50"/>
  <c r="AJ84" i="50"/>
  <c r="AS84" i="50"/>
  <c r="AU84" i="50" s="1"/>
  <c r="AV84" i="50" s="1"/>
  <c r="BD84" i="52"/>
  <c r="AO84" i="52"/>
  <c r="AD85" i="52"/>
  <c r="AJ85" i="52"/>
  <c r="AK82" i="51"/>
  <c r="AX85" i="51"/>
  <c r="W84" i="45" l="1"/>
  <c r="AK84" i="64"/>
  <c r="AW86" i="55"/>
  <c r="AQ87" i="55" s="1"/>
  <c r="X82" i="45"/>
  <c r="N82" i="44"/>
  <c r="AD83" i="51"/>
  <c r="AE83" i="51" s="1"/>
  <c r="AF83" i="51" s="1"/>
  <c r="AG83" i="51" s="1"/>
  <c r="AH83" i="51" s="1"/>
  <c r="AB83" i="45"/>
  <c r="O83" i="44"/>
  <c r="BC83" i="61"/>
  <c r="AY86" i="55"/>
  <c r="BC86" i="55" s="1"/>
  <c r="AY84" i="50"/>
  <c r="BC84" i="50" s="1"/>
  <c r="AW84" i="60"/>
  <c r="AQ85" i="60" s="1"/>
  <c r="AR85" i="60" s="1"/>
  <c r="AC84" i="45"/>
  <c r="AW84" i="50"/>
  <c r="AX85" i="50" s="1"/>
  <c r="AX85" i="58"/>
  <c r="AR85" i="58"/>
  <c r="BD84" i="58"/>
  <c r="AE85" i="58"/>
  <c r="AF85" i="58" s="1"/>
  <c r="AG85" i="58" s="1"/>
  <c r="AH85" i="58" s="1"/>
  <c r="AO85" i="61"/>
  <c r="AX84" i="61"/>
  <c r="AJ86" i="61"/>
  <c r="AE87" i="60"/>
  <c r="AF87" i="60" s="1"/>
  <c r="AG87" i="60" s="1"/>
  <c r="AH87" i="60" s="1"/>
  <c r="AK87" i="60"/>
  <c r="AY84" i="60"/>
  <c r="AA84" i="45" s="1"/>
  <c r="AE85" i="55"/>
  <c r="AF85" i="55" s="1"/>
  <c r="AG85" i="55" s="1"/>
  <c r="AH85" i="55" s="1"/>
  <c r="AX87" i="55"/>
  <c r="AR87" i="55"/>
  <c r="AE85" i="57"/>
  <c r="AF85" i="57" s="1"/>
  <c r="AG85" i="57" s="1"/>
  <c r="AH85" i="57" s="1"/>
  <c r="AI85" i="57"/>
  <c r="AC86" i="57" s="1"/>
  <c r="AS87" i="57"/>
  <c r="AT87" i="57" s="1"/>
  <c r="AU87" i="57" s="1"/>
  <c r="AV87" i="57" s="1"/>
  <c r="AY85" i="56"/>
  <c r="BC85" i="56" s="1"/>
  <c r="AW85" i="56"/>
  <c r="AQ86" i="56" s="1"/>
  <c r="AE83" i="56"/>
  <c r="AF83" i="56" s="1"/>
  <c r="AG83" i="56" s="1"/>
  <c r="AH83" i="56" s="1"/>
  <c r="AJ85" i="54"/>
  <c r="AD85" i="54"/>
  <c r="BD84" i="54"/>
  <c r="AO84" i="54"/>
  <c r="AS85" i="54"/>
  <c r="AT85" i="54" s="1"/>
  <c r="AU85" i="54" s="1"/>
  <c r="AV85" i="54" s="1"/>
  <c r="AJ85" i="64"/>
  <c r="AD85" i="64"/>
  <c r="AO84" i="64"/>
  <c r="BD84" i="64"/>
  <c r="AS85" i="64"/>
  <c r="AT85" i="64" s="1"/>
  <c r="AU85" i="64" s="1"/>
  <c r="AV85" i="64" s="1"/>
  <c r="AW83" i="63"/>
  <c r="AQ84" i="63" s="1"/>
  <c r="AI85" i="63"/>
  <c r="AC86" i="63" s="1"/>
  <c r="AY83" i="63"/>
  <c r="AK85" i="63"/>
  <c r="AW83" i="62"/>
  <c r="AQ84" i="62" s="1"/>
  <c r="AI85" i="62"/>
  <c r="AC86" i="62" s="1"/>
  <c r="AY83" i="62"/>
  <c r="AK85" i="62"/>
  <c r="AE84" i="50"/>
  <c r="AG84" i="50" s="1"/>
  <c r="AH84" i="50" s="1"/>
  <c r="AW85" i="52"/>
  <c r="AQ86" i="52" s="1"/>
  <c r="AE85" i="52"/>
  <c r="AF85" i="52" s="1"/>
  <c r="AG85" i="52" s="1"/>
  <c r="AH85" i="52" s="1"/>
  <c r="AY85" i="52"/>
  <c r="BC85" i="52" s="1"/>
  <c r="AS85" i="51"/>
  <c r="AT85" i="51" s="1"/>
  <c r="AU85" i="51" s="1"/>
  <c r="AV85" i="51" s="1"/>
  <c r="AO82" i="51"/>
  <c r="BD82" i="51"/>
  <c r="AW87" i="57" l="1"/>
  <c r="AQ88" i="57" s="1"/>
  <c r="R82" i="44"/>
  <c r="U82" i="44"/>
  <c r="AK85" i="57"/>
  <c r="Y85" i="45" s="1"/>
  <c r="AK83" i="51"/>
  <c r="BD83" i="51" s="1"/>
  <c r="S83" i="44"/>
  <c r="AX85" i="60"/>
  <c r="AW85" i="51"/>
  <c r="AS85" i="50"/>
  <c r="AT85" i="50" s="1"/>
  <c r="AU85" i="50" s="1"/>
  <c r="AV85" i="50" s="1"/>
  <c r="AI85" i="52"/>
  <c r="AC86" i="52" s="1"/>
  <c r="AD86" i="52" s="1"/>
  <c r="AI84" i="50"/>
  <c r="AC85" i="50" s="1"/>
  <c r="AK85" i="55"/>
  <c r="Z85" i="45" s="1"/>
  <c r="AI85" i="55"/>
  <c r="AC86" i="55" s="1"/>
  <c r="AD86" i="55" s="1"/>
  <c r="AI85" i="58"/>
  <c r="AC86" i="58" s="1"/>
  <c r="AS85" i="58"/>
  <c r="AT85" i="58" s="1"/>
  <c r="AU85" i="58" s="1"/>
  <c r="AV85" i="58" s="1"/>
  <c r="AW85" i="58"/>
  <c r="AQ86" i="58" s="1"/>
  <c r="AY85" i="58"/>
  <c r="BC85" i="58" s="1"/>
  <c r="AK85" i="58"/>
  <c r="AS84" i="61"/>
  <c r="AT84" i="61" s="1"/>
  <c r="AU84" i="61" s="1"/>
  <c r="AV84" i="61" s="1"/>
  <c r="AE86" i="61"/>
  <c r="AF86" i="61" s="1"/>
  <c r="AG86" i="61" s="1"/>
  <c r="AH86" i="61" s="1"/>
  <c r="AO87" i="60"/>
  <c r="AS85" i="60"/>
  <c r="AT85" i="60" s="1"/>
  <c r="AU85" i="60" s="1"/>
  <c r="AV85" i="60" s="1"/>
  <c r="BC84" i="60"/>
  <c r="BD84" i="60"/>
  <c r="AI87" i="60"/>
  <c r="AC88" i="60" s="1"/>
  <c r="BD85" i="55"/>
  <c r="AO85" i="55"/>
  <c r="AS87" i="55"/>
  <c r="AT87" i="55" s="1"/>
  <c r="AU87" i="55" s="1"/>
  <c r="AV87" i="55" s="1"/>
  <c r="AO85" i="57"/>
  <c r="BD85" i="57"/>
  <c r="AJ86" i="57"/>
  <c r="AD86" i="57"/>
  <c r="AR88" i="57"/>
  <c r="AX88" i="57"/>
  <c r="AY87" i="57"/>
  <c r="BC87" i="57" s="1"/>
  <c r="AI83" i="56"/>
  <c r="AC84" i="56" s="1"/>
  <c r="AK83" i="56"/>
  <c r="AX86" i="56"/>
  <c r="AR86" i="56"/>
  <c r="AY85" i="54"/>
  <c r="BC85" i="54" s="1"/>
  <c r="AW85" i="54"/>
  <c r="AQ86" i="54" s="1"/>
  <c r="AE85" i="54"/>
  <c r="AF85" i="54" s="1"/>
  <c r="AG85" i="54" s="1"/>
  <c r="AH85" i="54" s="1"/>
  <c r="AW85" i="64"/>
  <c r="AQ86" i="64" s="1"/>
  <c r="AE85" i="64"/>
  <c r="AF85" i="64" s="1"/>
  <c r="AG85" i="64" s="1"/>
  <c r="AH85" i="64" s="1"/>
  <c r="AY85" i="64"/>
  <c r="BC85" i="64" s="1"/>
  <c r="BC83" i="63"/>
  <c r="BD83" i="63"/>
  <c r="AO85" i="63"/>
  <c r="AJ86" i="63"/>
  <c r="AD86" i="63"/>
  <c r="AX84" i="63"/>
  <c r="AR84" i="63"/>
  <c r="BC83" i="62"/>
  <c r="BD83" i="62"/>
  <c r="AJ86" i="62"/>
  <c r="AD86" i="62"/>
  <c r="AO85" i="62"/>
  <c r="AR84" i="62"/>
  <c r="AX84" i="62"/>
  <c r="AK84" i="50"/>
  <c r="AK85" i="52"/>
  <c r="AR86" i="52"/>
  <c r="AX86" i="52"/>
  <c r="AI83" i="51"/>
  <c r="AY85" i="51"/>
  <c r="BC85" i="51" s="1"/>
  <c r="X83" i="45" l="1"/>
  <c r="N83" i="44"/>
  <c r="AJ86" i="55"/>
  <c r="AC85" i="45"/>
  <c r="AX86" i="51"/>
  <c r="AO83" i="51"/>
  <c r="AW84" i="61"/>
  <c r="AX85" i="61" s="1"/>
  <c r="AW85" i="60"/>
  <c r="AQ86" i="60" s="1"/>
  <c r="AX86" i="60" s="1"/>
  <c r="AY85" i="60"/>
  <c r="AA85" i="45" s="1"/>
  <c r="AJ85" i="50"/>
  <c r="AI86" i="61"/>
  <c r="AC87" i="61" s="1"/>
  <c r="AJ87" i="61" s="1"/>
  <c r="AJ86" i="52"/>
  <c r="AK86" i="61"/>
  <c r="AX86" i="58"/>
  <c r="AR86" i="58"/>
  <c r="BD85" i="58"/>
  <c r="AO85" i="58"/>
  <c r="AD86" i="58"/>
  <c r="AJ86" i="58"/>
  <c r="AY84" i="61"/>
  <c r="AD88" i="60"/>
  <c r="AJ88" i="60"/>
  <c r="AW87" i="55"/>
  <c r="AQ88" i="55" s="1"/>
  <c r="AY87" i="55"/>
  <c r="BC87" i="55" s="1"/>
  <c r="AE86" i="55"/>
  <c r="AF86" i="55" s="1"/>
  <c r="AG86" i="55" s="1"/>
  <c r="AH86" i="55" s="1"/>
  <c r="AE86" i="57"/>
  <c r="AF86" i="57" s="1"/>
  <c r="AG86" i="57" s="1"/>
  <c r="AH86" i="57" s="1"/>
  <c r="AK86" i="57"/>
  <c r="Y86" i="45" s="1"/>
  <c r="AS88" i="57"/>
  <c r="AT88" i="57" s="1"/>
  <c r="AU88" i="57" s="1"/>
  <c r="AV88" i="57" s="1"/>
  <c r="AS86" i="56"/>
  <c r="AT86" i="56" s="1"/>
  <c r="AU86" i="56" s="1"/>
  <c r="AV86" i="56" s="1"/>
  <c r="AO83" i="56"/>
  <c r="BD83" i="56"/>
  <c r="AJ84" i="56"/>
  <c r="AD84" i="56"/>
  <c r="AK85" i="54"/>
  <c r="AI85" i="54"/>
  <c r="AC86" i="54" s="1"/>
  <c r="AR86" i="54"/>
  <c r="AX86" i="54"/>
  <c r="AK85" i="64"/>
  <c r="AI85" i="64"/>
  <c r="AC86" i="64" s="1"/>
  <c r="AX86" i="64"/>
  <c r="AR86" i="64"/>
  <c r="AS84" i="63"/>
  <c r="AT84" i="63" s="1"/>
  <c r="AU84" i="63" s="1"/>
  <c r="AV84" i="63" s="1"/>
  <c r="AE86" i="63"/>
  <c r="AF86" i="63" s="1"/>
  <c r="AG86" i="63" s="1"/>
  <c r="AH86" i="63" s="1"/>
  <c r="AE86" i="62"/>
  <c r="AF86" i="62" s="1"/>
  <c r="AG86" i="62" s="1"/>
  <c r="AH86" i="62" s="1"/>
  <c r="AS84" i="62"/>
  <c r="AT84" i="62" s="1"/>
  <c r="AU84" i="62" s="1"/>
  <c r="AV84" i="62" s="1"/>
  <c r="BD84" i="50"/>
  <c r="AO84" i="50"/>
  <c r="AW85" i="50"/>
  <c r="AY85" i="50"/>
  <c r="BC85" i="50" s="1"/>
  <c r="AE85" i="50"/>
  <c r="AF85" i="50" s="1"/>
  <c r="AG85" i="50" s="1"/>
  <c r="AH85" i="50" s="1"/>
  <c r="AK85" i="50" s="1"/>
  <c r="AS86" i="52"/>
  <c r="AT86" i="52" s="1"/>
  <c r="AU86" i="52" s="1"/>
  <c r="AV86" i="52" s="1"/>
  <c r="AE86" i="52"/>
  <c r="AF86" i="52" s="1"/>
  <c r="AG86" i="52" s="1"/>
  <c r="AH86" i="52" s="1"/>
  <c r="AO85" i="52"/>
  <c r="BD85" i="52"/>
  <c r="AS86" i="51"/>
  <c r="AU86" i="51" s="1"/>
  <c r="AV86" i="51" s="1"/>
  <c r="AJ84" i="51"/>
  <c r="W85" i="45" l="1"/>
  <c r="R83" i="44"/>
  <c r="U83" i="44"/>
  <c r="AR86" i="60"/>
  <c r="AS85" i="61"/>
  <c r="AT85" i="61" s="1"/>
  <c r="AU85" i="61" s="1"/>
  <c r="AV85" i="61" s="1"/>
  <c r="AD87" i="61"/>
  <c r="AE87" i="61" s="1"/>
  <c r="AF87" i="61" s="1"/>
  <c r="AG87" i="61" s="1"/>
  <c r="AH87" i="61" s="1"/>
  <c r="AO86" i="61"/>
  <c r="BD85" i="60"/>
  <c r="BC85" i="60"/>
  <c r="AI85" i="50"/>
  <c r="AC86" i="50" s="1"/>
  <c r="AB84" i="45"/>
  <c r="O84" i="44"/>
  <c r="AY86" i="52"/>
  <c r="BC86" i="52" s="1"/>
  <c r="AW86" i="52"/>
  <c r="AQ87" i="52" s="1"/>
  <c r="AX87" i="52" s="1"/>
  <c r="AW84" i="62"/>
  <c r="AQ85" i="62" s="1"/>
  <c r="AX85" i="62" s="1"/>
  <c r="AW86" i="51"/>
  <c r="AQ87" i="51" s="1"/>
  <c r="AX87" i="51" s="1"/>
  <c r="AY84" i="62"/>
  <c r="BC84" i="62" s="1"/>
  <c r="AI86" i="62"/>
  <c r="AC87" i="62" s="1"/>
  <c r="AD87" i="62" s="1"/>
  <c r="AK86" i="52"/>
  <c r="AK86" i="62"/>
  <c r="AO86" i="62" s="1"/>
  <c r="AK86" i="63"/>
  <c r="AO86" i="63" s="1"/>
  <c r="AI86" i="63"/>
  <c r="AC87" i="63" s="1"/>
  <c r="AD87" i="63" s="1"/>
  <c r="AE86" i="58"/>
  <c r="AF86" i="58" s="1"/>
  <c r="AG86" i="58" s="1"/>
  <c r="AH86" i="58" s="1"/>
  <c r="AS86" i="58"/>
  <c r="AT86" i="58" s="1"/>
  <c r="AU86" i="58" s="1"/>
  <c r="AV86" i="58" s="1"/>
  <c r="BC84" i="61"/>
  <c r="BD84" i="61"/>
  <c r="AS86" i="60"/>
  <c r="AT86" i="60" s="1"/>
  <c r="AU86" i="60" s="1"/>
  <c r="AV86" i="60" s="1"/>
  <c r="AE88" i="60"/>
  <c r="AF88" i="60" s="1"/>
  <c r="AG88" i="60" s="1"/>
  <c r="AH88" i="60" s="1"/>
  <c r="AK88" i="60" s="1"/>
  <c r="AI86" i="55"/>
  <c r="AC87" i="55" s="1"/>
  <c r="AK86" i="55"/>
  <c r="Z86" i="45" s="1"/>
  <c r="AR88" i="55"/>
  <c r="AX88" i="55"/>
  <c r="AO86" i="57"/>
  <c r="BD86" i="57"/>
  <c r="AW88" i="57"/>
  <c r="AQ89" i="57" s="1"/>
  <c r="AY88" i="57"/>
  <c r="BC88" i="57" s="1"/>
  <c r="AI86" i="57"/>
  <c r="AC87" i="57" s="1"/>
  <c r="AE84" i="56"/>
  <c r="AF84" i="56" s="1"/>
  <c r="AG84" i="56" s="1"/>
  <c r="AH84" i="56" s="1"/>
  <c r="AW86" i="56"/>
  <c r="AQ87" i="56" s="1"/>
  <c r="AY86" i="56"/>
  <c r="BC86" i="56" s="1"/>
  <c r="BD85" i="54"/>
  <c r="AO85" i="54"/>
  <c r="AS86" i="54"/>
  <c r="AT86" i="54" s="1"/>
  <c r="AU86" i="54" s="1"/>
  <c r="AV86" i="54" s="1"/>
  <c r="AD86" i="54"/>
  <c r="AJ86" i="54"/>
  <c r="AS86" i="64"/>
  <c r="AT86" i="64" s="1"/>
  <c r="AU86" i="64" s="1"/>
  <c r="AV86" i="64" s="1"/>
  <c r="AJ86" i="64"/>
  <c r="AD86" i="64"/>
  <c r="AO85" i="64"/>
  <c r="BD85" i="64"/>
  <c r="AW84" i="63"/>
  <c r="AQ85" i="63" s="1"/>
  <c r="AY84" i="63"/>
  <c r="AO85" i="50"/>
  <c r="BD85" i="50"/>
  <c r="AX86" i="50"/>
  <c r="AI86" i="52"/>
  <c r="AC87" i="52" s="1"/>
  <c r="AE84" i="51"/>
  <c r="AF84" i="51" s="1"/>
  <c r="AG84" i="51" s="1"/>
  <c r="AH84" i="51" s="1"/>
  <c r="AY86" i="51"/>
  <c r="BC86" i="51" s="1"/>
  <c r="BD86" i="52" l="1"/>
  <c r="AJ87" i="62"/>
  <c r="AR87" i="51"/>
  <c r="BD84" i="62"/>
  <c r="AR85" i="62"/>
  <c r="AJ86" i="50"/>
  <c r="S84" i="44"/>
  <c r="AR87" i="52"/>
  <c r="AS87" i="52" s="1"/>
  <c r="AT87" i="52" s="1"/>
  <c r="AU87" i="52" s="1"/>
  <c r="AV87" i="52" s="1"/>
  <c r="AO86" i="52"/>
  <c r="AW86" i="54"/>
  <c r="AQ87" i="54" s="1"/>
  <c r="AY86" i="58"/>
  <c r="BC86" i="58" s="1"/>
  <c r="AJ87" i="63"/>
  <c r="AI88" i="60"/>
  <c r="AC89" i="60" s="1"/>
  <c r="AD89" i="60" s="1"/>
  <c r="AI84" i="56"/>
  <c r="AC85" i="56" s="1"/>
  <c r="AK84" i="51"/>
  <c r="AO84" i="51" s="1"/>
  <c r="AI84" i="51"/>
  <c r="AC85" i="51" s="1"/>
  <c r="AJ85" i="51" s="1"/>
  <c r="AK84" i="56"/>
  <c r="AW86" i="58"/>
  <c r="AQ87" i="58" s="1"/>
  <c r="AI86" i="58"/>
  <c r="AC87" i="58" s="1"/>
  <c r="AK86" i="58"/>
  <c r="AC86" i="45" s="1"/>
  <c r="AI87" i="61"/>
  <c r="AC88" i="61" s="1"/>
  <c r="AY85" i="61"/>
  <c r="AK87" i="61"/>
  <c r="AW85" i="61"/>
  <c r="AW86" i="60"/>
  <c r="AQ87" i="60" s="1"/>
  <c r="AO88" i="60"/>
  <c r="AY86" i="60"/>
  <c r="AA86" i="45" s="1"/>
  <c r="AS88" i="55"/>
  <c r="AT88" i="55" s="1"/>
  <c r="AU88" i="55" s="1"/>
  <c r="AV88" i="55" s="1"/>
  <c r="BD86" i="55"/>
  <c r="AO86" i="55"/>
  <c r="AJ87" i="55"/>
  <c r="AD87" i="55"/>
  <c r="AX89" i="57"/>
  <c r="AR89" i="57"/>
  <c r="AD87" i="57"/>
  <c r="AJ87" i="57"/>
  <c r="AX87" i="56"/>
  <c r="AR87" i="56"/>
  <c r="AJ85" i="56"/>
  <c r="AD85" i="56"/>
  <c r="AR87" i="54"/>
  <c r="AX87" i="54"/>
  <c r="AY86" i="54"/>
  <c r="BC86" i="54" s="1"/>
  <c r="AE86" i="54"/>
  <c r="AF86" i="54" s="1"/>
  <c r="AG86" i="54" s="1"/>
  <c r="AH86" i="54" s="1"/>
  <c r="AE86" i="64"/>
  <c r="AF86" i="64" s="1"/>
  <c r="AG86" i="64" s="1"/>
  <c r="AH86" i="64" s="1"/>
  <c r="AW86" i="64"/>
  <c r="AQ87" i="64" s="1"/>
  <c r="AY86" i="64"/>
  <c r="BC86" i="64" s="1"/>
  <c r="BC84" i="63"/>
  <c r="BD84" i="63"/>
  <c r="AX85" i="63"/>
  <c r="AR85" i="63"/>
  <c r="AE87" i="63"/>
  <c r="AF87" i="63" s="1"/>
  <c r="AG87" i="63" s="1"/>
  <c r="AH87" i="63" s="1"/>
  <c r="AS85" i="62"/>
  <c r="AT85" i="62" s="1"/>
  <c r="AU85" i="62" s="1"/>
  <c r="AV85" i="62" s="1"/>
  <c r="AE87" i="62"/>
  <c r="AF87" i="62" s="1"/>
  <c r="AG87" i="62" s="1"/>
  <c r="AH87" i="62" s="1"/>
  <c r="AE86" i="50"/>
  <c r="AF86" i="50" s="1"/>
  <c r="AG86" i="50" s="1"/>
  <c r="AH86" i="50" s="1"/>
  <c r="AS86" i="50"/>
  <c r="AU86" i="50" s="1"/>
  <c r="AV86" i="50" s="1"/>
  <c r="AD87" i="52"/>
  <c r="AJ87" i="52"/>
  <c r="AS87" i="51"/>
  <c r="AT87" i="51" s="1"/>
  <c r="AU87" i="51" s="1"/>
  <c r="AV87" i="51" s="1"/>
  <c r="AY88" i="55" l="1"/>
  <c r="BC88" i="55" s="1"/>
  <c r="AW88" i="55"/>
  <c r="AQ89" i="55" s="1"/>
  <c r="X84" i="45"/>
  <c r="N84" i="44"/>
  <c r="BD84" i="51"/>
  <c r="AJ89" i="60"/>
  <c r="AW86" i="50"/>
  <c r="AQ87" i="50" s="1"/>
  <c r="AX87" i="50" s="1"/>
  <c r="AE85" i="51"/>
  <c r="AF85" i="51" s="1"/>
  <c r="AG85" i="51" s="1"/>
  <c r="AH85" i="51" s="1"/>
  <c r="AY86" i="50"/>
  <c r="BC86" i="50" s="1"/>
  <c r="AB85" i="45"/>
  <c r="O85" i="44"/>
  <c r="AI86" i="54"/>
  <c r="AC87" i="54" s="1"/>
  <c r="AO84" i="56"/>
  <c r="AK86" i="54"/>
  <c r="BD84" i="56"/>
  <c r="AI86" i="50"/>
  <c r="AC87" i="50" s="1"/>
  <c r="AD87" i="50" s="1"/>
  <c r="AK86" i="64"/>
  <c r="BD86" i="64" s="1"/>
  <c r="AI86" i="64"/>
  <c r="AC87" i="64" s="1"/>
  <c r="BD86" i="58"/>
  <c r="AO86" i="58"/>
  <c r="AD87" i="58"/>
  <c r="AJ87" i="58"/>
  <c r="AR87" i="58"/>
  <c r="AX87" i="58"/>
  <c r="AO87" i="61"/>
  <c r="BC85" i="61"/>
  <c r="BD85" i="61"/>
  <c r="AX86" i="61"/>
  <c r="AJ88" i="61"/>
  <c r="AD88" i="61"/>
  <c r="AX87" i="60"/>
  <c r="AR87" i="60"/>
  <c r="AE89" i="60"/>
  <c r="AF89" i="60" s="1"/>
  <c r="AG89" i="60" s="1"/>
  <c r="AH89" i="60" s="1"/>
  <c r="BC86" i="60"/>
  <c r="BD86" i="60"/>
  <c r="AE87" i="55"/>
  <c r="AF87" i="55" s="1"/>
  <c r="AG87" i="55" s="1"/>
  <c r="AH87" i="55" s="1"/>
  <c r="AR89" i="55"/>
  <c r="AX89" i="55"/>
  <c r="AE87" i="57"/>
  <c r="AF87" i="57" s="1"/>
  <c r="AG87" i="57" s="1"/>
  <c r="AH87" i="57" s="1"/>
  <c r="AS89" i="57"/>
  <c r="AT89" i="57" s="1"/>
  <c r="AU89" i="57" s="1"/>
  <c r="AV89" i="57" s="1"/>
  <c r="AS87" i="56"/>
  <c r="AT87" i="56" s="1"/>
  <c r="AU87" i="56" s="1"/>
  <c r="AV87" i="56" s="1"/>
  <c r="AE85" i="56"/>
  <c r="AF85" i="56" s="1"/>
  <c r="AG85" i="56" s="1"/>
  <c r="AH85" i="56" s="1"/>
  <c r="AS87" i="54"/>
  <c r="AT87" i="54" s="1"/>
  <c r="AU87" i="54" s="1"/>
  <c r="AV87" i="54" s="1"/>
  <c r="BD86" i="54"/>
  <c r="AO86" i="54"/>
  <c r="AJ87" i="54"/>
  <c r="AD87" i="54"/>
  <c r="AO86" i="64"/>
  <c r="AJ87" i="64"/>
  <c r="AD87" i="64"/>
  <c r="AX87" i="64"/>
  <c r="AR87" i="64"/>
  <c r="AK87" i="63"/>
  <c r="AI87" i="63"/>
  <c r="AC88" i="63" s="1"/>
  <c r="AS85" i="63"/>
  <c r="AT85" i="63" s="1"/>
  <c r="AU85" i="63" s="1"/>
  <c r="AV85" i="63" s="1"/>
  <c r="AI87" i="62"/>
  <c r="AC88" i="62" s="1"/>
  <c r="AK87" i="62"/>
  <c r="AY85" i="62"/>
  <c r="AW85" i="62"/>
  <c r="AQ86" i="62" s="1"/>
  <c r="AK86" i="50"/>
  <c r="AY87" i="52"/>
  <c r="BC87" i="52" s="1"/>
  <c r="AE87" i="52"/>
  <c r="AF87" i="52" s="1"/>
  <c r="AG87" i="52" s="1"/>
  <c r="AH87" i="52" s="1"/>
  <c r="AW87" i="52"/>
  <c r="AQ88" i="52" s="1"/>
  <c r="AW87" i="51"/>
  <c r="AQ88" i="51" s="1"/>
  <c r="AY87" i="51"/>
  <c r="BC87" i="51" s="1"/>
  <c r="AY87" i="56" l="1"/>
  <c r="BC87" i="56" s="1"/>
  <c r="AI87" i="57"/>
  <c r="AC88" i="57" s="1"/>
  <c r="AK89" i="60"/>
  <c r="W86" i="45"/>
  <c r="AW87" i="56"/>
  <c r="AQ88" i="56" s="1"/>
  <c r="AK87" i="57"/>
  <c r="Y87" i="45" s="1"/>
  <c r="R84" i="44"/>
  <c r="U84" i="44"/>
  <c r="AR87" i="50"/>
  <c r="AS87" i="50" s="1"/>
  <c r="AT87" i="50" s="1"/>
  <c r="AU87" i="50" s="1"/>
  <c r="AV87" i="50" s="1"/>
  <c r="S85" i="44"/>
  <c r="AW87" i="54"/>
  <c r="AQ88" i="54" s="1"/>
  <c r="AY87" i="54"/>
  <c r="BC87" i="54" s="1"/>
  <c r="AJ87" i="50"/>
  <c r="AI87" i="52"/>
  <c r="AC88" i="52" s="1"/>
  <c r="AJ88" i="52" s="1"/>
  <c r="AI89" i="60"/>
  <c r="AC90" i="60" s="1"/>
  <c r="AD90" i="60" s="1"/>
  <c r="AI87" i="55"/>
  <c r="AC88" i="55" s="1"/>
  <c r="AK87" i="55"/>
  <c r="Z87" i="45" s="1"/>
  <c r="AE87" i="58"/>
  <c r="AF87" i="58" s="1"/>
  <c r="AG87" i="58" s="1"/>
  <c r="AH87" i="58" s="1"/>
  <c r="AS87" i="58"/>
  <c r="AT87" i="58" s="1"/>
  <c r="AU87" i="58" s="1"/>
  <c r="AV87" i="58" s="1"/>
  <c r="AY87" i="58"/>
  <c r="BC87" i="58" s="1"/>
  <c r="AW87" i="58"/>
  <c r="AQ88" i="58" s="1"/>
  <c r="AE88" i="61"/>
  <c r="AF88" i="61" s="1"/>
  <c r="AG88" i="61" s="1"/>
  <c r="AH88" i="61" s="1"/>
  <c r="AK88" i="61" s="1"/>
  <c r="AS86" i="61"/>
  <c r="AT86" i="61" s="1"/>
  <c r="AU86" i="61" s="1"/>
  <c r="AV86" i="61" s="1"/>
  <c r="AO89" i="60"/>
  <c r="AS87" i="60"/>
  <c r="AT87" i="60" s="1"/>
  <c r="AU87" i="60" s="1"/>
  <c r="AV87" i="60" s="1"/>
  <c r="AS89" i="55"/>
  <c r="AT89" i="55" s="1"/>
  <c r="AU89" i="55" s="1"/>
  <c r="AV89" i="55" s="1"/>
  <c r="AD88" i="55"/>
  <c r="AJ88" i="55"/>
  <c r="AO87" i="55"/>
  <c r="AJ88" i="57"/>
  <c r="AD88" i="57"/>
  <c r="AY89" i="57"/>
  <c r="BC89" i="57" s="1"/>
  <c r="AO87" i="57"/>
  <c r="BD87" i="57"/>
  <c r="AW89" i="57"/>
  <c r="AQ90" i="57" s="1"/>
  <c r="AK85" i="56"/>
  <c r="AI85" i="56"/>
  <c r="AC86" i="56" s="1"/>
  <c r="AX88" i="56"/>
  <c r="AR88" i="56"/>
  <c r="AR88" i="54"/>
  <c r="AX88" i="54"/>
  <c r="AE87" i="54"/>
  <c r="AF87" i="54" s="1"/>
  <c r="AG87" i="54" s="1"/>
  <c r="AH87" i="54" s="1"/>
  <c r="AS87" i="64"/>
  <c r="AT87" i="64" s="1"/>
  <c r="AU87" i="64" s="1"/>
  <c r="AV87" i="64" s="1"/>
  <c r="AE87" i="64"/>
  <c r="AF87" i="64" s="1"/>
  <c r="AG87" i="64" s="1"/>
  <c r="AH87" i="64" s="1"/>
  <c r="AY85" i="63"/>
  <c r="AJ88" i="63"/>
  <c r="AD88" i="63"/>
  <c r="AW85" i="63"/>
  <c r="AQ86" i="63" s="1"/>
  <c r="AO87" i="63"/>
  <c r="AR86" i="62"/>
  <c r="AX86" i="62"/>
  <c r="BC85" i="62"/>
  <c r="BD85" i="62"/>
  <c r="AO87" i="62"/>
  <c r="AJ88" i="62"/>
  <c r="AD88" i="62"/>
  <c r="BD86" i="50"/>
  <c r="AO86" i="50"/>
  <c r="AE87" i="50"/>
  <c r="AF87" i="50" s="1"/>
  <c r="AG87" i="50" s="1"/>
  <c r="AH87" i="50" s="1"/>
  <c r="AX88" i="52"/>
  <c r="AR88" i="52"/>
  <c r="AK87" i="52"/>
  <c r="AK85" i="51"/>
  <c r="AR88" i="51"/>
  <c r="AX88" i="51"/>
  <c r="AI85" i="51"/>
  <c r="AC86" i="51" s="1"/>
  <c r="X85" i="45" l="1"/>
  <c r="N85" i="44"/>
  <c r="AI87" i="58"/>
  <c r="AC88" i="58" s="1"/>
  <c r="AK87" i="50"/>
  <c r="AO87" i="50" s="1"/>
  <c r="AI88" i="61"/>
  <c r="AD88" i="52"/>
  <c r="AE88" i="52" s="1"/>
  <c r="AF88" i="52" s="1"/>
  <c r="AW86" i="61"/>
  <c r="AQ87" i="61" s="1"/>
  <c r="AX87" i="61" s="1"/>
  <c r="AK87" i="58"/>
  <c r="AC87" i="45" s="1"/>
  <c r="AJ90" i="60"/>
  <c r="AI87" i="50"/>
  <c r="AC88" i="50" s="1"/>
  <c r="AJ88" i="50" s="1"/>
  <c r="BD87" i="55"/>
  <c r="BD87" i="58"/>
  <c r="AR88" i="58"/>
  <c r="AX88" i="58"/>
  <c r="AD88" i="58"/>
  <c r="AJ88" i="58"/>
  <c r="AY86" i="61"/>
  <c r="AO88" i="61"/>
  <c r="AW87" i="60"/>
  <c r="AQ88" i="60" s="1"/>
  <c r="AE90" i="60"/>
  <c r="AF90" i="60" s="1"/>
  <c r="AG90" i="60" s="1"/>
  <c r="AH90" i="60" s="1"/>
  <c r="AY87" i="60"/>
  <c r="AA87" i="45" s="1"/>
  <c r="AE88" i="55"/>
  <c r="AF88" i="55" s="1"/>
  <c r="AG88" i="55" s="1"/>
  <c r="AH88" i="55" s="1"/>
  <c r="AW89" i="55"/>
  <c r="AQ90" i="55" s="1"/>
  <c r="AY89" i="55"/>
  <c r="BC89" i="55" s="1"/>
  <c r="AE88" i="57"/>
  <c r="AF88" i="57" s="1"/>
  <c r="AG88" i="57" s="1"/>
  <c r="AH88" i="57" s="1"/>
  <c r="AR90" i="57"/>
  <c r="AX90" i="57"/>
  <c r="AS88" i="56"/>
  <c r="AT88" i="56" s="1"/>
  <c r="AU88" i="56" s="1"/>
  <c r="AV88" i="56" s="1"/>
  <c r="AJ86" i="56"/>
  <c r="AD86" i="56"/>
  <c r="BD85" i="56"/>
  <c r="AO85" i="56"/>
  <c r="AS88" i="54"/>
  <c r="AT88" i="54" s="1"/>
  <c r="AU88" i="54" s="1"/>
  <c r="AV88" i="54" s="1"/>
  <c r="AW88" i="54"/>
  <c r="AQ89" i="54" s="1"/>
  <c r="AK87" i="54"/>
  <c r="AI87" i="54"/>
  <c r="AC88" i="54" s="1"/>
  <c r="AI87" i="64"/>
  <c r="AC88" i="64" s="1"/>
  <c r="AY87" i="64"/>
  <c r="BC87" i="64" s="1"/>
  <c r="AK87" i="64"/>
  <c r="AW87" i="64"/>
  <c r="AQ88" i="64" s="1"/>
  <c r="AX86" i="63"/>
  <c r="AR86" i="63"/>
  <c r="AE88" i="63"/>
  <c r="AF88" i="63" s="1"/>
  <c r="AG88" i="63" s="1"/>
  <c r="AH88" i="63" s="1"/>
  <c r="AI88" i="63" s="1"/>
  <c r="AC89" i="63" s="1"/>
  <c r="BC85" i="63"/>
  <c r="BD85" i="63"/>
  <c r="AE88" i="62"/>
  <c r="AF88" i="62" s="1"/>
  <c r="AG88" i="62" s="1"/>
  <c r="AH88" i="62" s="1"/>
  <c r="AS86" i="62"/>
  <c r="AT86" i="62" s="1"/>
  <c r="AU86" i="62" s="1"/>
  <c r="AV86" i="62" s="1"/>
  <c r="AW87" i="50"/>
  <c r="AQ88" i="50" s="1"/>
  <c r="AY87" i="50"/>
  <c r="BC87" i="50" s="1"/>
  <c r="AO87" i="52"/>
  <c r="BD87" i="52"/>
  <c r="AS88" i="52"/>
  <c r="AT88" i="52" s="1"/>
  <c r="AU88" i="52" s="1"/>
  <c r="AV88" i="52" s="1"/>
  <c r="AS88" i="51"/>
  <c r="AT88" i="51" s="1"/>
  <c r="AU88" i="51" s="1"/>
  <c r="AV88" i="51" s="1"/>
  <c r="AW88" i="51" s="1"/>
  <c r="AJ86" i="51"/>
  <c r="BD85" i="51"/>
  <c r="AO85" i="51"/>
  <c r="AY88" i="54" l="1"/>
  <c r="BC88" i="54" s="1"/>
  <c r="W87" i="45"/>
  <c r="AO87" i="58"/>
  <c r="R85" i="44"/>
  <c r="U85" i="44"/>
  <c r="AJ89" i="61"/>
  <c r="AG88" i="52"/>
  <c r="AH88" i="52" s="1"/>
  <c r="AK88" i="52" s="1"/>
  <c r="AO88" i="52" s="1"/>
  <c r="AK88" i="63"/>
  <c r="AR87" i="61"/>
  <c r="AS87" i="61" s="1"/>
  <c r="AT87" i="61" s="1"/>
  <c r="AU87" i="61" s="1"/>
  <c r="AV87" i="61" s="1"/>
  <c r="BD87" i="50"/>
  <c r="AD88" i="50"/>
  <c r="AE88" i="50" s="1"/>
  <c r="AF88" i="50" s="1"/>
  <c r="AG88" i="50" s="1"/>
  <c r="AH88" i="50" s="1"/>
  <c r="AB86" i="45"/>
  <c r="O86" i="44"/>
  <c r="AW88" i="52"/>
  <c r="AQ89" i="52" s="1"/>
  <c r="AR89" i="52" s="1"/>
  <c r="AY88" i="52"/>
  <c r="BC88" i="52" s="1"/>
  <c r="AI88" i="62"/>
  <c r="AC89" i="62" s="1"/>
  <c r="AJ89" i="62" s="1"/>
  <c r="AK90" i="60"/>
  <c r="AO90" i="60" s="1"/>
  <c r="AK88" i="62"/>
  <c r="AI90" i="60"/>
  <c r="AC91" i="60" s="1"/>
  <c r="AJ91" i="60" s="1"/>
  <c r="AW86" i="62"/>
  <c r="AQ87" i="62" s="1"/>
  <c r="AX87" i="62" s="1"/>
  <c r="AY86" i="62"/>
  <c r="BC86" i="62" s="1"/>
  <c r="AE88" i="58"/>
  <c r="AF88" i="58" s="1"/>
  <c r="AG88" i="58" s="1"/>
  <c r="AH88" i="58" s="1"/>
  <c r="AS88" i="58"/>
  <c r="AT88" i="58" s="1"/>
  <c r="AU88" i="58" s="1"/>
  <c r="AV88" i="58" s="1"/>
  <c r="AY88" i="58"/>
  <c r="BC88" i="58" s="1"/>
  <c r="AE89" i="61"/>
  <c r="AF89" i="61" s="1"/>
  <c r="AG89" i="61" s="1"/>
  <c r="AH89" i="61" s="1"/>
  <c r="BC86" i="61"/>
  <c r="BD86" i="61"/>
  <c r="BC87" i="60"/>
  <c r="BD87" i="60"/>
  <c r="AX88" i="60"/>
  <c r="AR88" i="60"/>
  <c r="AR90" i="55"/>
  <c r="AX90" i="55"/>
  <c r="AK88" i="55"/>
  <c r="Z88" i="45" s="1"/>
  <c r="AI88" i="55"/>
  <c r="AC89" i="55" s="1"/>
  <c r="AS90" i="57"/>
  <c r="AT90" i="57" s="1"/>
  <c r="AU90" i="57" s="1"/>
  <c r="AV90" i="57" s="1"/>
  <c r="AK88" i="57"/>
  <c r="Y88" i="45" s="1"/>
  <c r="AI88" i="57"/>
  <c r="AC89" i="57" s="1"/>
  <c r="AE86" i="56"/>
  <c r="AF86" i="56" s="1"/>
  <c r="AG86" i="56" s="1"/>
  <c r="AH86" i="56" s="1"/>
  <c r="AW88" i="56"/>
  <c r="AQ89" i="56" s="1"/>
  <c r="AY88" i="56"/>
  <c r="BC88" i="56" s="1"/>
  <c r="AO87" i="54"/>
  <c r="BD87" i="54"/>
  <c r="AX89" i="54"/>
  <c r="AR89" i="54"/>
  <c r="AJ88" i="54"/>
  <c r="AD88" i="54"/>
  <c r="BD87" i="64"/>
  <c r="AO87" i="64"/>
  <c r="AR88" i="64"/>
  <c r="AX88" i="64"/>
  <c r="AJ88" i="64"/>
  <c r="AD88" i="64"/>
  <c r="AO88" i="63"/>
  <c r="AS86" i="63"/>
  <c r="AT86" i="63" s="1"/>
  <c r="AU86" i="63" s="1"/>
  <c r="AV86" i="63" s="1"/>
  <c r="AJ89" i="63"/>
  <c r="AD89" i="63"/>
  <c r="AO88" i="62"/>
  <c r="AR88" i="50"/>
  <c r="AX88" i="50"/>
  <c r="AE86" i="51"/>
  <c r="AG86" i="51" s="1"/>
  <c r="AH86" i="51" s="1"/>
  <c r="AK86" i="51"/>
  <c r="AX89" i="51"/>
  <c r="AY88" i="51"/>
  <c r="BC88" i="51" s="1"/>
  <c r="AI88" i="58" l="1"/>
  <c r="AC89" i="58" s="1"/>
  <c r="AI86" i="56"/>
  <c r="AC87" i="56" s="1"/>
  <c r="AD91" i="60"/>
  <c r="AE91" i="60" s="1"/>
  <c r="AF91" i="60" s="1"/>
  <c r="AG91" i="60" s="1"/>
  <c r="AH91" i="60" s="1"/>
  <c r="AI88" i="52"/>
  <c r="AC89" i="52" s="1"/>
  <c r="AJ89" i="52" s="1"/>
  <c r="AX89" i="52"/>
  <c r="BD88" i="52"/>
  <c r="AI86" i="51"/>
  <c r="AC87" i="51" s="1"/>
  <c r="AD87" i="51" s="1"/>
  <c r="AK88" i="50"/>
  <c r="AO88" i="50" s="1"/>
  <c r="AD89" i="62"/>
  <c r="S86" i="44"/>
  <c r="AY87" i="61"/>
  <c r="BD87" i="61" s="1"/>
  <c r="BD86" i="62"/>
  <c r="AY90" i="57"/>
  <c r="BC90" i="57" s="1"/>
  <c r="AR87" i="62"/>
  <c r="AK86" i="56"/>
  <c r="AW88" i="58"/>
  <c r="AQ89" i="58" s="1"/>
  <c r="AD89" i="58"/>
  <c r="AJ89" i="58"/>
  <c r="AK88" i="58"/>
  <c r="AC88" i="45" s="1"/>
  <c r="AK89" i="61"/>
  <c r="AW87" i="61"/>
  <c r="AQ88" i="61" s="1"/>
  <c r="AI89" i="61"/>
  <c r="AS88" i="60"/>
  <c r="AT88" i="60" s="1"/>
  <c r="AU88" i="60" s="1"/>
  <c r="AV88" i="60" s="1"/>
  <c r="BD88" i="55"/>
  <c r="AO88" i="55"/>
  <c r="AJ89" i="55"/>
  <c r="AD89" i="55"/>
  <c r="AS90" i="55"/>
  <c r="AT90" i="55" s="1"/>
  <c r="AU90" i="55" s="1"/>
  <c r="AV90" i="55" s="1"/>
  <c r="AD89" i="57"/>
  <c r="AJ89" i="57"/>
  <c r="BD88" i="57"/>
  <c r="AO88" i="57"/>
  <c r="AW90" i="57"/>
  <c r="AQ91" i="57" s="1"/>
  <c r="BD86" i="56"/>
  <c r="AR89" i="56"/>
  <c r="AX89" i="56"/>
  <c r="AJ87" i="56"/>
  <c r="AD87" i="56"/>
  <c r="AE88" i="54"/>
  <c r="AF88" i="54" s="1"/>
  <c r="AG88" i="54" s="1"/>
  <c r="AH88" i="54" s="1"/>
  <c r="AS89" i="54"/>
  <c r="AT89" i="54" s="1"/>
  <c r="AU89" i="54" s="1"/>
  <c r="AV89" i="54" s="1"/>
  <c r="AS88" i="64"/>
  <c r="AT88" i="64" s="1"/>
  <c r="AU88" i="64" s="1"/>
  <c r="AV88" i="64" s="1"/>
  <c r="AE88" i="64"/>
  <c r="AF88" i="64" s="1"/>
  <c r="AG88" i="64" s="1"/>
  <c r="AH88" i="64" s="1"/>
  <c r="AI88" i="64"/>
  <c r="AC89" i="64" s="1"/>
  <c r="AK88" i="64"/>
  <c r="AY86" i="63"/>
  <c r="AW86" i="63"/>
  <c r="AQ87" i="63" s="1"/>
  <c r="AE89" i="63"/>
  <c r="AF89" i="63" s="1"/>
  <c r="AG89" i="63" s="1"/>
  <c r="AH89" i="63" s="1"/>
  <c r="AS87" i="62"/>
  <c r="AT87" i="62" s="1"/>
  <c r="AU87" i="62" s="1"/>
  <c r="AV87" i="62" s="1"/>
  <c r="AE89" i="62"/>
  <c r="AF89" i="62" s="1"/>
  <c r="AG89" i="62" s="1"/>
  <c r="AH89" i="62" s="1"/>
  <c r="AS88" i="50"/>
  <c r="AT88" i="50" s="1"/>
  <c r="AU88" i="50" s="1"/>
  <c r="AV88" i="50" s="1"/>
  <c r="AI88" i="50"/>
  <c r="AS89" i="52"/>
  <c r="AT89" i="52" s="1"/>
  <c r="AU89" i="52" s="1"/>
  <c r="AV89" i="52" s="1"/>
  <c r="AS89" i="51"/>
  <c r="AU89" i="51" s="1"/>
  <c r="AV89" i="51" s="1"/>
  <c r="AO86" i="51"/>
  <c r="BD86" i="51"/>
  <c r="AY90" i="55" l="1"/>
  <c r="BC90" i="55" s="1"/>
  <c r="X86" i="45"/>
  <c r="N86" i="44"/>
  <c r="AO86" i="56"/>
  <c r="AW90" i="55"/>
  <c r="AQ91" i="55" s="1"/>
  <c r="AW88" i="60"/>
  <c r="AQ89" i="60" s="1"/>
  <c r="AY89" i="51"/>
  <c r="BC89" i="51" s="1"/>
  <c r="AJ87" i="51"/>
  <c r="AD89" i="52"/>
  <c r="AE89" i="52" s="1"/>
  <c r="AF89" i="52" s="1"/>
  <c r="AG89" i="52" s="1"/>
  <c r="AH89" i="52" s="1"/>
  <c r="BC87" i="61"/>
  <c r="AB87" i="45"/>
  <c r="O87" i="44"/>
  <c r="AK91" i="60"/>
  <c r="AO91" i="60" s="1"/>
  <c r="AY87" i="62"/>
  <c r="BC87" i="62" s="1"/>
  <c r="BD88" i="58"/>
  <c r="AO88" i="58"/>
  <c r="AE89" i="58"/>
  <c r="AF89" i="58" s="1"/>
  <c r="AG89" i="58" s="1"/>
  <c r="AH89" i="58" s="1"/>
  <c r="AI89" i="58"/>
  <c r="AC90" i="58" s="1"/>
  <c r="AK89" i="58"/>
  <c r="AR89" i="58"/>
  <c r="AX89" i="58"/>
  <c r="AJ90" i="61"/>
  <c r="AR88" i="61"/>
  <c r="AX88" i="61"/>
  <c r="AO89" i="61"/>
  <c r="AY88" i="60"/>
  <c r="AA88" i="45" s="1"/>
  <c r="AR89" i="60"/>
  <c r="AX89" i="60"/>
  <c r="AI91" i="60"/>
  <c r="AC92" i="60" s="1"/>
  <c r="AX91" i="55"/>
  <c r="AR91" i="55"/>
  <c r="AE89" i="55"/>
  <c r="AF89" i="55" s="1"/>
  <c r="AG89" i="55" s="1"/>
  <c r="AH89" i="55" s="1"/>
  <c r="AK89" i="55"/>
  <c r="Z89" i="45" s="1"/>
  <c r="AX91" i="57"/>
  <c r="AR91" i="57"/>
  <c r="AE89" i="57"/>
  <c r="AF89" i="57" s="1"/>
  <c r="AG89" i="57" s="1"/>
  <c r="AH89" i="57" s="1"/>
  <c r="AI89" i="57"/>
  <c r="AC90" i="57" s="1"/>
  <c r="AK89" i="57"/>
  <c r="Y89" i="45" s="1"/>
  <c r="AS89" i="56"/>
  <c r="AT89" i="56" s="1"/>
  <c r="AU89" i="56" s="1"/>
  <c r="AV89" i="56" s="1"/>
  <c r="AE87" i="56"/>
  <c r="AF87" i="56" s="1"/>
  <c r="AG87" i="56" s="1"/>
  <c r="AH87" i="56" s="1"/>
  <c r="AY89" i="54"/>
  <c r="BC89" i="54" s="1"/>
  <c r="AK88" i="54"/>
  <c r="AW89" i="54"/>
  <c r="AQ90" i="54" s="1"/>
  <c r="AI88" i="54"/>
  <c r="AC89" i="54" s="1"/>
  <c r="AJ89" i="64"/>
  <c r="AD89" i="64"/>
  <c r="AW88" i="64"/>
  <c r="AQ89" i="64" s="1"/>
  <c r="AO88" i="64"/>
  <c r="AY88" i="64"/>
  <c r="BC88" i="64" s="1"/>
  <c r="AI89" i="63"/>
  <c r="AC90" i="63" s="1"/>
  <c r="AK89" i="63"/>
  <c r="AX87" i="63"/>
  <c r="AR87" i="63"/>
  <c r="BC86" i="63"/>
  <c r="BD86" i="63"/>
  <c r="AI89" i="62"/>
  <c r="AC90" i="62" s="1"/>
  <c r="AK89" i="62"/>
  <c r="AW87" i="62"/>
  <c r="AQ88" i="62" s="1"/>
  <c r="AJ89" i="50"/>
  <c r="AY88" i="50"/>
  <c r="AW88" i="50"/>
  <c r="AW89" i="52"/>
  <c r="AQ90" i="52" s="1"/>
  <c r="AY89" i="52"/>
  <c r="BC89" i="52" s="1"/>
  <c r="AW89" i="51"/>
  <c r="AE87" i="51"/>
  <c r="AF87" i="51" s="1"/>
  <c r="AG87" i="51" s="1"/>
  <c r="AH87" i="51" s="1"/>
  <c r="W88" i="45" l="1"/>
  <c r="R86" i="44"/>
  <c r="U86" i="44"/>
  <c r="BD87" i="62"/>
  <c r="S87" i="44"/>
  <c r="AI89" i="52"/>
  <c r="AC90" i="52" s="1"/>
  <c r="AJ90" i="52" s="1"/>
  <c r="AI89" i="55"/>
  <c r="AC90" i="55" s="1"/>
  <c r="AJ90" i="55" s="1"/>
  <c r="AO89" i="58"/>
  <c r="AS89" i="58"/>
  <c r="AT89" i="58" s="1"/>
  <c r="AU89" i="58" s="1"/>
  <c r="AV89" i="58" s="1"/>
  <c r="AW89" i="58"/>
  <c r="AQ90" i="58" s="1"/>
  <c r="AY89" i="58"/>
  <c r="BC89" i="58" s="1"/>
  <c r="AJ90" i="58"/>
  <c r="AD90" i="58"/>
  <c r="AS88" i="61"/>
  <c r="AT88" i="61" s="1"/>
  <c r="AU88" i="61" s="1"/>
  <c r="AV88" i="61" s="1"/>
  <c r="AE90" i="61"/>
  <c r="AF90" i="61" s="1"/>
  <c r="AG90" i="61" s="1"/>
  <c r="AH90" i="61" s="1"/>
  <c r="AI90" i="61" s="1"/>
  <c r="AC91" i="61" s="1"/>
  <c r="AS89" i="60"/>
  <c r="AT89" i="60" s="1"/>
  <c r="AU89" i="60" s="1"/>
  <c r="AV89" i="60" s="1"/>
  <c r="AD92" i="60"/>
  <c r="AJ92" i="60"/>
  <c r="BC88" i="60"/>
  <c r="BD88" i="60"/>
  <c r="AD90" i="55"/>
  <c r="AS91" i="55"/>
  <c r="AT91" i="55" s="1"/>
  <c r="AU91" i="55" s="1"/>
  <c r="AV91" i="55" s="1"/>
  <c r="AO89" i="55"/>
  <c r="BD89" i="55"/>
  <c r="AO89" i="57"/>
  <c r="BD89" i="57"/>
  <c r="AS91" i="57"/>
  <c r="AT91" i="57" s="1"/>
  <c r="AU91" i="57" s="1"/>
  <c r="AV91" i="57" s="1"/>
  <c r="AJ90" i="57"/>
  <c r="AD90" i="57"/>
  <c r="AI87" i="56"/>
  <c r="AC88" i="56" s="1"/>
  <c r="AK87" i="56"/>
  <c r="AW89" i="56"/>
  <c r="AQ90" i="56" s="1"/>
  <c r="AY89" i="56"/>
  <c r="BC89" i="56" s="1"/>
  <c r="AJ89" i="54"/>
  <c r="AD89" i="54"/>
  <c r="AX90" i="54"/>
  <c r="AR90" i="54"/>
  <c r="BD88" i="54"/>
  <c r="AO88" i="54"/>
  <c r="AX89" i="64"/>
  <c r="AR89" i="64"/>
  <c r="AE89" i="64"/>
  <c r="AF89" i="64" s="1"/>
  <c r="AG89" i="64" s="1"/>
  <c r="AH89" i="64" s="1"/>
  <c r="BD88" i="64"/>
  <c r="AO89" i="63"/>
  <c r="AS87" i="63"/>
  <c r="AT87" i="63" s="1"/>
  <c r="AU87" i="63" s="1"/>
  <c r="AV87" i="63" s="1"/>
  <c r="AJ90" i="63"/>
  <c r="AD90" i="63"/>
  <c r="AO89" i="62"/>
  <c r="AR88" i="62"/>
  <c r="AX88" i="62"/>
  <c r="AD90" i="62"/>
  <c r="AJ90" i="62"/>
  <c r="AE89" i="50"/>
  <c r="AF89" i="50" s="1"/>
  <c r="AG89" i="50" s="1"/>
  <c r="AH89" i="50" s="1"/>
  <c r="BC88" i="50"/>
  <c r="BD88" i="50"/>
  <c r="AX89" i="50"/>
  <c r="AK89" i="52"/>
  <c r="AX90" i="52"/>
  <c r="AR90" i="52"/>
  <c r="AK87" i="51"/>
  <c r="AI87" i="51"/>
  <c r="AC88" i="51" s="1"/>
  <c r="AX90" i="51"/>
  <c r="X87" i="45" l="1"/>
  <c r="N87" i="44"/>
  <c r="AD90" i="52"/>
  <c r="AE90" i="52" s="1"/>
  <c r="AF90" i="52" s="1"/>
  <c r="AG90" i="52" s="1"/>
  <c r="AH90" i="52" s="1"/>
  <c r="AW88" i="61"/>
  <c r="AX89" i="61" s="1"/>
  <c r="AK90" i="61"/>
  <c r="AW91" i="57"/>
  <c r="AQ92" i="57" s="1"/>
  <c r="AW89" i="60"/>
  <c r="AQ90" i="60" s="1"/>
  <c r="AR90" i="60" s="1"/>
  <c r="AY89" i="60"/>
  <c r="AA89" i="45" s="1"/>
  <c r="AC89" i="45"/>
  <c r="AX90" i="58"/>
  <c r="AR90" i="58"/>
  <c r="AE90" i="58"/>
  <c r="AF90" i="58" s="1"/>
  <c r="AG90" i="58" s="1"/>
  <c r="AH90" i="58" s="1"/>
  <c r="BD89" i="58"/>
  <c r="AJ91" i="61"/>
  <c r="AD91" i="61"/>
  <c r="AY88" i="61"/>
  <c r="AE92" i="60"/>
  <c r="AF92" i="60" s="1"/>
  <c r="AG92" i="60" s="1"/>
  <c r="AH92" i="60" s="1"/>
  <c r="AY91" i="55"/>
  <c r="BC91" i="55" s="1"/>
  <c r="AW91" i="55"/>
  <c r="AQ92" i="55" s="1"/>
  <c r="AE90" i="55"/>
  <c r="AF90" i="55" s="1"/>
  <c r="AG90" i="55" s="1"/>
  <c r="AH90" i="55" s="1"/>
  <c r="AY91" i="57"/>
  <c r="BC91" i="57" s="1"/>
  <c r="AE90" i="57"/>
  <c r="AF90" i="57" s="1"/>
  <c r="AG90" i="57" s="1"/>
  <c r="AH90" i="57" s="1"/>
  <c r="AX92" i="57"/>
  <c r="AR92" i="57"/>
  <c r="AX90" i="56"/>
  <c r="AR90" i="56"/>
  <c r="AO87" i="56"/>
  <c r="BD87" i="56"/>
  <c r="AD88" i="56"/>
  <c r="AJ88" i="56"/>
  <c r="AS90" i="54"/>
  <c r="AT90" i="54" s="1"/>
  <c r="AU90" i="54" s="1"/>
  <c r="AV90" i="54" s="1"/>
  <c r="AE89" i="54"/>
  <c r="AF89" i="54" s="1"/>
  <c r="AG89" i="54" s="1"/>
  <c r="AH89" i="54" s="1"/>
  <c r="AI89" i="64"/>
  <c r="AC90" i="64" s="1"/>
  <c r="AS89" i="64"/>
  <c r="AT89" i="64" s="1"/>
  <c r="AU89" i="64" s="1"/>
  <c r="AV89" i="64" s="1"/>
  <c r="AW89" i="64"/>
  <c r="AQ90" i="64" s="1"/>
  <c r="AY89" i="64"/>
  <c r="BC89" i="64" s="1"/>
  <c r="AK89" i="64"/>
  <c r="AW87" i="63"/>
  <c r="AQ88" i="63" s="1"/>
  <c r="AE90" i="63"/>
  <c r="AF90" i="63" s="1"/>
  <c r="AG90" i="63" s="1"/>
  <c r="AH90" i="63" s="1"/>
  <c r="AI90" i="63" s="1"/>
  <c r="AC91" i="63" s="1"/>
  <c r="AY87" i="63"/>
  <c r="AS88" i="62"/>
  <c r="AT88" i="62" s="1"/>
  <c r="AU88" i="62" s="1"/>
  <c r="AV88" i="62" s="1"/>
  <c r="AE90" i="62"/>
  <c r="AF90" i="62" s="1"/>
  <c r="AG90" i="62" s="1"/>
  <c r="AH90" i="62" s="1"/>
  <c r="AI89" i="50"/>
  <c r="AS89" i="50"/>
  <c r="AT89" i="50" s="1"/>
  <c r="AU89" i="50" s="1"/>
  <c r="AV89" i="50" s="1"/>
  <c r="AK89" i="50"/>
  <c r="AS90" i="52"/>
  <c r="AT90" i="52" s="1"/>
  <c r="AU90" i="52" s="1"/>
  <c r="AV90" i="52" s="1"/>
  <c r="AY90" i="52" s="1"/>
  <c r="BC90" i="52" s="1"/>
  <c r="AO89" i="52"/>
  <c r="BD89" i="52"/>
  <c r="AS90" i="51"/>
  <c r="AT90" i="51" s="1"/>
  <c r="AU90" i="51" s="1"/>
  <c r="AV90" i="51" s="1"/>
  <c r="AD88" i="51"/>
  <c r="AJ88" i="51"/>
  <c r="BD87" i="51"/>
  <c r="AO87" i="51"/>
  <c r="AK90" i="57" l="1"/>
  <c r="Y90" i="45" s="1"/>
  <c r="R87" i="44"/>
  <c r="U87" i="44"/>
  <c r="AX90" i="60"/>
  <c r="AW90" i="52"/>
  <c r="AQ91" i="52" s="1"/>
  <c r="AX91" i="52" s="1"/>
  <c r="AW88" i="62"/>
  <c r="AQ89" i="62" s="1"/>
  <c r="AY88" i="62"/>
  <c r="BD88" i="62" s="1"/>
  <c r="AS89" i="61"/>
  <c r="AT89" i="61" s="1"/>
  <c r="AU89" i="61" s="1"/>
  <c r="AV89" i="61" s="1"/>
  <c r="AB88" i="45"/>
  <c r="O88" i="44"/>
  <c r="AO90" i="61"/>
  <c r="AW90" i="54"/>
  <c r="AQ91" i="54" s="1"/>
  <c r="AX91" i="54" s="1"/>
  <c r="BD89" i="60"/>
  <c r="BC89" i="60"/>
  <c r="AK92" i="60"/>
  <c r="AO92" i="60" s="1"/>
  <c r="AK90" i="63"/>
  <c r="AO90" i="63" s="1"/>
  <c r="AI92" i="60"/>
  <c r="AC93" i="60" s="1"/>
  <c r="AD93" i="60" s="1"/>
  <c r="AK90" i="62"/>
  <c r="AO90" i="62" s="1"/>
  <c r="AI90" i="62"/>
  <c r="AC91" i="62" s="1"/>
  <c r="AD91" i="62" s="1"/>
  <c r="AI90" i="58"/>
  <c r="AC91" i="58" s="1"/>
  <c r="AK90" i="58"/>
  <c r="AS90" i="58"/>
  <c r="AT90" i="58" s="1"/>
  <c r="AU90" i="58" s="1"/>
  <c r="AV90" i="58" s="1"/>
  <c r="BC88" i="61"/>
  <c r="BD88" i="61"/>
  <c r="AE91" i="61"/>
  <c r="AF91" i="61" s="1"/>
  <c r="AG91" i="61" s="1"/>
  <c r="AH91" i="61" s="1"/>
  <c r="AJ93" i="60"/>
  <c r="AS90" i="60"/>
  <c r="AT90" i="60" s="1"/>
  <c r="AU90" i="60" s="1"/>
  <c r="AV90" i="60" s="1"/>
  <c r="AK90" i="55"/>
  <c r="Z90" i="45" s="1"/>
  <c r="AI90" i="55"/>
  <c r="AC91" i="55" s="1"/>
  <c r="AR92" i="55"/>
  <c r="AX92" i="55"/>
  <c r="BD90" i="57"/>
  <c r="AO90" i="57"/>
  <c r="AI90" i="57"/>
  <c r="AC91" i="57" s="1"/>
  <c r="AS92" i="57"/>
  <c r="AT92" i="57" s="1"/>
  <c r="AU92" i="57" s="1"/>
  <c r="AV92" i="57" s="1"/>
  <c r="AW92" i="57"/>
  <c r="AQ93" i="57" s="1"/>
  <c r="AE88" i="56"/>
  <c r="AF88" i="56" s="1"/>
  <c r="AG88" i="56" s="1"/>
  <c r="AH88" i="56" s="1"/>
  <c r="AS90" i="56"/>
  <c r="AT90" i="56" s="1"/>
  <c r="AU90" i="56" s="1"/>
  <c r="AV90" i="56" s="1"/>
  <c r="AI89" i="54"/>
  <c r="AC90" i="54" s="1"/>
  <c r="AK89" i="54"/>
  <c r="AY90" i="54"/>
  <c r="BC90" i="54" s="1"/>
  <c r="AX90" i="64"/>
  <c r="AR90" i="64"/>
  <c r="BD89" i="64"/>
  <c r="AO89" i="64"/>
  <c r="AD90" i="64"/>
  <c r="AJ90" i="64"/>
  <c r="BC87" i="63"/>
  <c r="BD87" i="63"/>
  <c r="AJ91" i="63"/>
  <c r="AD91" i="63"/>
  <c r="AX88" i="63"/>
  <c r="AR88" i="63"/>
  <c r="AX89" i="62"/>
  <c r="AR89" i="62"/>
  <c r="BC88" i="62"/>
  <c r="AJ90" i="50"/>
  <c r="AW89" i="50"/>
  <c r="AO89" i="50"/>
  <c r="AY89" i="50"/>
  <c r="BC89" i="50" s="1"/>
  <c r="AK90" i="52"/>
  <c r="AI90" i="52"/>
  <c r="AC91" i="52" s="1"/>
  <c r="AE88" i="51"/>
  <c r="AF88" i="51" s="1"/>
  <c r="AG88" i="51" s="1"/>
  <c r="AH88" i="51" s="1"/>
  <c r="AW90" i="51"/>
  <c r="AY90" i="51"/>
  <c r="BC90" i="51" s="1"/>
  <c r="W89" i="45" l="1"/>
  <c r="AW90" i="56"/>
  <c r="AQ91" i="56" s="1"/>
  <c r="AR91" i="54"/>
  <c r="AR91" i="52"/>
  <c r="AS91" i="52" s="1"/>
  <c r="AT91" i="52" s="1"/>
  <c r="AU91" i="52" s="1"/>
  <c r="AV91" i="52" s="1"/>
  <c r="AJ91" i="62"/>
  <c r="S88" i="44"/>
  <c r="AK88" i="51"/>
  <c r="AO88" i="51" s="1"/>
  <c r="AK88" i="56"/>
  <c r="AI88" i="51"/>
  <c r="AC89" i="51" s="1"/>
  <c r="AJ89" i="51" s="1"/>
  <c r="AI88" i="56"/>
  <c r="AC89" i="56" s="1"/>
  <c r="AD89" i="56" s="1"/>
  <c r="AW90" i="58"/>
  <c r="AQ91" i="58" s="1"/>
  <c r="AY90" i="58"/>
  <c r="BC90" i="58" s="1"/>
  <c r="AO90" i="58"/>
  <c r="AD91" i="58"/>
  <c r="AJ91" i="58"/>
  <c r="AY89" i="61"/>
  <c r="AK91" i="61"/>
  <c r="AW89" i="61"/>
  <c r="AI91" i="61"/>
  <c r="AE93" i="60"/>
  <c r="AF93" i="60" s="1"/>
  <c r="AG93" i="60" s="1"/>
  <c r="AH93" i="60" s="1"/>
  <c r="AW90" i="60"/>
  <c r="AQ91" i="60" s="1"/>
  <c r="AY90" i="60"/>
  <c r="AA90" i="45" s="1"/>
  <c r="AS92" i="55"/>
  <c r="AT92" i="55" s="1"/>
  <c r="AU92" i="55" s="1"/>
  <c r="AV92" i="55" s="1"/>
  <c r="AY92" i="55"/>
  <c r="BC92" i="55" s="1"/>
  <c r="AW92" i="55"/>
  <c r="AQ93" i="55" s="1"/>
  <c r="AD91" i="55"/>
  <c r="AJ91" i="55"/>
  <c r="BD90" i="55"/>
  <c r="AO90" i="55"/>
  <c r="AX93" i="57"/>
  <c r="AR93" i="57"/>
  <c r="AY92" i="57"/>
  <c r="BC92" i="57" s="1"/>
  <c r="AD91" i="57"/>
  <c r="AJ91" i="57"/>
  <c r="AO88" i="56"/>
  <c r="BD88" i="56"/>
  <c r="AX91" i="56"/>
  <c r="AR91" i="56"/>
  <c r="AY90" i="56"/>
  <c r="BC90" i="56" s="1"/>
  <c r="AO89" i="54"/>
  <c r="BD89" i="54"/>
  <c r="AS91" i="54"/>
  <c r="AT91" i="54" s="1"/>
  <c r="AU91" i="54" s="1"/>
  <c r="AV91" i="54" s="1"/>
  <c r="AJ90" i="54"/>
  <c r="AD90" i="54"/>
  <c r="AE90" i="64"/>
  <c r="AF90" i="64" s="1"/>
  <c r="AG90" i="64" s="1"/>
  <c r="AH90" i="64" s="1"/>
  <c r="AS90" i="64"/>
  <c r="AT90" i="64" s="1"/>
  <c r="AU90" i="64" s="1"/>
  <c r="AV90" i="64" s="1"/>
  <c r="AW90" i="64" s="1"/>
  <c r="AQ91" i="64" s="1"/>
  <c r="AS88" i="63"/>
  <c r="AT88" i="63" s="1"/>
  <c r="AU88" i="63" s="1"/>
  <c r="AV88" i="63" s="1"/>
  <c r="AE91" i="63"/>
  <c r="AF91" i="63" s="1"/>
  <c r="AG91" i="63" s="1"/>
  <c r="AH91" i="63" s="1"/>
  <c r="AS89" i="62"/>
  <c r="AT89" i="62" s="1"/>
  <c r="AU89" i="62" s="1"/>
  <c r="AV89" i="62" s="1"/>
  <c r="AE91" i="62"/>
  <c r="AF91" i="62" s="1"/>
  <c r="AG91" i="62" s="1"/>
  <c r="AH91" i="62" s="1"/>
  <c r="BD89" i="50"/>
  <c r="AX90" i="50"/>
  <c r="AE90" i="50"/>
  <c r="AG90" i="50" s="1"/>
  <c r="AH90" i="50" s="1"/>
  <c r="BD90" i="52"/>
  <c r="AO90" i="52"/>
  <c r="AD91" i="52"/>
  <c r="AJ91" i="52"/>
  <c r="AX91" i="51"/>
  <c r="X88" i="45" l="1"/>
  <c r="N88" i="44"/>
  <c r="AK90" i="64"/>
  <c r="AI90" i="64"/>
  <c r="AC91" i="64" s="1"/>
  <c r="BD88" i="51"/>
  <c r="AK91" i="63"/>
  <c r="AB89" i="45"/>
  <c r="O89" i="44"/>
  <c r="BD90" i="58"/>
  <c r="AC90" i="45"/>
  <c r="AJ89" i="56"/>
  <c r="AK93" i="60"/>
  <c r="AO93" i="60" s="1"/>
  <c r="AK90" i="50"/>
  <c r="AO90" i="50" s="1"/>
  <c r="AE91" i="58"/>
  <c r="AF91" i="58" s="1"/>
  <c r="AG91" i="58" s="1"/>
  <c r="AH91" i="58" s="1"/>
  <c r="AR91" i="58"/>
  <c r="AX91" i="58"/>
  <c r="AJ92" i="61"/>
  <c r="AX90" i="61"/>
  <c r="AO91" i="61"/>
  <c r="BC89" i="61"/>
  <c r="BD89" i="61"/>
  <c r="BC90" i="60"/>
  <c r="BD90" i="60"/>
  <c r="AX91" i="60"/>
  <c r="AR91" i="60"/>
  <c r="AI93" i="60"/>
  <c r="AC94" i="60" s="1"/>
  <c r="AX93" i="55"/>
  <c r="AR93" i="55"/>
  <c r="AE91" i="55"/>
  <c r="AF91" i="55" s="1"/>
  <c r="AG91" i="55" s="1"/>
  <c r="AH91" i="55" s="1"/>
  <c r="AS93" i="57"/>
  <c r="AT93" i="57" s="1"/>
  <c r="AU93" i="57" s="1"/>
  <c r="AV93" i="57" s="1"/>
  <c r="AE91" i="57"/>
  <c r="AF91" i="57" s="1"/>
  <c r="AG91" i="57" s="1"/>
  <c r="AH91" i="57" s="1"/>
  <c r="AI91" i="57"/>
  <c r="AC92" i="57" s="1"/>
  <c r="AE89" i="56"/>
  <c r="AF89" i="56" s="1"/>
  <c r="AG89" i="56" s="1"/>
  <c r="AH89" i="56" s="1"/>
  <c r="AS91" i="56"/>
  <c r="AT91" i="56" s="1"/>
  <c r="AU91" i="56" s="1"/>
  <c r="AV91" i="56" s="1"/>
  <c r="AW91" i="54"/>
  <c r="AQ92" i="54" s="1"/>
  <c r="AE90" i="54"/>
  <c r="AF90" i="54" s="1"/>
  <c r="AG90" i="54" s="1"/>
  <c r="AH90" i="54" s="1"/>
  <c r="AY91" i="54"/>
  <c r="BC91" i="54" s="1"/>
  <c r="AO90" i="64"/>
  <c r="AR91" i="64"/>
  <c r="AX91" i="64"/>
  <c r="AY90" i="64"/>
  <c r="BC90" i="64" s="1"/>
  <c r="AJ91" i="64"/>
  <c r="AD91" i="64"/>
  <c r="AW88" i="63"/>
  <c r="AQ89" i="63" s="1"/>
  <c r="AO91" i="63"/>
  <c r="AI91" i="63"/>
  <c r="AC92" i="63" s="1"/>
  <c r="AY88" i="63"/>
  <c r="AK91" i="62"/>
  <c r="AY89" i="62"/>
  <c r="AI91" i="62"/>
  <c r="AC92" i="62" s="1"/>
  <c r="AW89" i="62"/>
  <c r="AQ90" i="62" s="1"/>
  <c r="AI90" i="50"/>
  <c r="AC91" i="50" s="1"/>
  <c r="AS90" i="50"/>
  <c r="AU90" i="50" s="1"/>
  <c r="AV90" i="50" s="1"/>
  <c r="AW90" i="50" s="1"/>
  <c r="AE91" i="52"/>
  <c r="AF91" i="52" s="1"/>
  <c r="AG91" i="52" s="1"/>
  <c r="AH91" i="52" s="1"/>
  <c r="AY91" i="52"/>
  <c r="BC91" i="52" s="1"/>
  <c r="AW91" i="52"/>
  <c r="AQ92" i="52" s="1"/>
  <c r="AS91" i="51"/>
  <c r="AU91" i="51" s="1"/>
  <c r="AV91" i="51" s="1"/>
  <c r="AE89" i="51"/>
  <c r="AG89" i="51" s="1"/>
  <c r="AH89" i="51" s="1"/>
  <c r="AK89" i="51" s="1"/>
  <c r="R88" i="44" l="1"/>
  <c r="U88" i="44"/>
  <c r="AK91" i="55"/>
  <c r="Z91" i="45" s="1"/>
  <c r="AI91" i="58"/>
  <c r="AC92" i="58" s="1"/>
  <c r="AJ92" i="58" s="1"/>
  <c r="AW91" i="51"/>
  <c r="AI91" i="52"/>
  <c r="AC92" i="52" s="1"/>
  <c r="AJ92" i="52" s="1"/>
  <c r="AY90" i="50"/>
  <c r="BC90" i="50" s="1"/>
  <c r="S89" i="44"/>
  <c r="AY91" i="51"/>
  <c r="BC91" i="51" s="1"/>
  <c r="AK91" i="57"/>
  <c r="Y91" i="45" s="1"/>
  <c r="AI91" i="55"/>
  <c r="AC92" i="55" s="1"/>
  <c r="AJ92" i="55" s="1"/>
  <c r="AD92" i="58"/>
  <c r="AS91" i="58"/>
  <c r="AT91" i="58" s="1"/>
  <c r="AU91" i="58" s="1"/>
  <c r="AV91" i="58" s="1"/>
  <c r="AK91" i="58"/>
  <c r="AS90" i="61"/>
  <c r="AT90" i="61" s="1"/>
  <c r="AU90" i="61" s="1"/>
  <c r="AV90" i="61" s="1"/>
  <c r="AE92" i="61"/>
  <c r="AF92" i="61" s="1"/>
  <c r="AG92" i="61" s="1"/>
  <c r="AH92" i="61" s="1"/>
  <c r="AS91" i="60"/>
  <c r="AT91" i="60" s="1"/>
  <c r="AU91" i="60" s="1"/>
  <c r="AV91" i="60" s="1"/>
  <c r="AD94" i="60"/>
  <c r="AJ94" i="60"/>
  <c r="AD92" i="55"/>
  <c r="AS93" i="55"/>
  <c r="AT93" i="55" s="1"/>
  <c r="AU93" i="55" s="1"/>
  <c r="AV93" i="55" s="1"/>
  <c r="AO91" i="55"/>
  <c r="BD91" i="55"/>
  <c r="AO91" i="57"/>
  <c r="BD91" i="57"/>
  <c r="AW93" i="57"/>
  <c r="AQ94" i="57" s="1"/>
  <c r="AJ92" i="57"/>
  <c r="AD92" i="57"/>
  <c r="AY93" i="57"/>
  <c r="BC93" i="57" s="1"/>
  <c r="AY91" i="56"/>
  <c r="BC91" i="56" s="1"/>
  <c r="AW91" i="56"/>
  <c r="AQ92" i="56" s="1"/>
  <c r="AK89" i="56"/>
  <c r="AI89" i="56"/>
  <c r="AC90" i="56" s="1"/>
  <c r="AX92" i="54"/>
  <c r="AR92" i="54"/>
  <c r="AK90" i="54"/>
  <c r="AI90" i="54"/>
  <c r="AC91" i="54" s="1"/>
  <c r="AS91" i="64"/>
  <c r="AT91" i="64" s="1"/>
  <c r="AU91" i="64" s="1"/>
  <c r="AV91" i="64" s="1"/>
  <c r="AY91" i="64"/>
  <c r="BC91" i="64" s="1"/>
  <c r="AW91" i="64"/>
  <c r="AQ92" i="64" s="1"/>
  <c r="AE91" i="64"/>
  <c r="AF91" i="64" s="1"/>
  <c r="AG91" i="64" s="1"/>
  <c r="AH91" i="64" s="1"/>
  <c r="BD90" i="64"/>
  <c r="BC88" i="63"/>
  <c r="BD88" i="63"/>
  <c r="AJ92" i="63"/>
  <c r="AD92" i="63"/>
  <c r="AX89" i="63"/>
  <c r="AR89" i="63"/>
  <c r="AJ92" i="62"/>
  <c r="AD92" i="62"/>
  <c r="BC89" i="62"/>
  <c r="BD89" i="62"/>
  <c r="AR90" i="62"/>
  <c r="AX90" i="62"/>
  <c r="AO91" i="62"/>
  <c r="AX91" i="50"/>
  <c r="AJ91" i="50"/>
  <c r="AR92" i="52"/>
  <c r="AX92" i="52"/>
  <c r="AK91" i="52"/>
  <c r="AO89" i="51"/>
  <c r="BD89" i="51"/>
  <c r="AX92" i="51"/>
  <c r="AI89" i="51"/>
  <c r="W90" i="45" l="1"/>
  <c r="X89" i="45"/>
  <c r="N89" i="44"/>
  <c r="AD92" i="52"/>
  <c r="AI92" i="61"/>
  <c r="AC93" i="61" s="1"/>
  <c r="AD93" i="61" s="1"/>
  <c r="AK92" i="61"/>
  <c r="BD90" i="50"/>
  <c r="AY91" i="58"/>
  <c r="BC91" i="58" s="1"/>
  <c r="AW90" i="61"/>
  <c r="AQ91" i="61" s="1"/>
  <c r="AR91" i="61" s="1"/>
  <c r="AC91" i="45"/>
  <c r="AW91" i="58"/>
  <c r="AQ92" i="58" s="1"/>
  <c r="AR92" i="58" s="1"/>
  <c r="AK91" i="64"/>
  <c r="AO91" i="58"/>
  <c r="AE92" i="58"/>
  <c r="AF92" i="58" s="1"/>
  <c r="AG92" i="58" s="1"/>
  <c r="AH92" i="58" s="1"/>
  <c r="AY90" i="61"/>
  <c r="AW91" i="60"/>
  <c r="AQ92" i="60" s="1"/>
  <c r="AE94" i="60"/>
  <c r="AF94" i="60" s="1"/>
  <c r="AG94" i="60" s="1"/>
  <c r="AH94" i="60" s="1"/>
  <c r="AY91" i="60"/>
  <c r="AA91" i="45" s="1"/>
  <c r="AW93" i="55"/>
  <c r="AQ94" i="55" s="1"/>
  <c r="AY93" i="55"/>
  <c r="BC93" i="55" s="1"/>
  <c r="AE92" i="55"/>
  <c r="AF92" i="55" s="1"/>
  <c r="AG92" i="55" s="1"/>
  <c r="AH92" i="55" s="1"/>
  <c r="AR94" i="57"/>
  <c r="AX94" i="57"/>
  <c r="AE92" i="57"/>
  <c r="AF92" i="57" s="1"/>
  <c r="AG92" i="57" s="1"/>
  <c r="AH92" i="57" s="1"/>
  <c r="AD90" i="56"/>
  <c r="AJ90" i="56"/>
  <c r="BD89" i="56"/>
  <c r="AO89" i="56"/>
  <c r="AX92" i="56"/>
  <c r="AR92" i="56"/>
  <c r="AJ91" i="54"/>
  <c r="AD91" i="54"/>
  <c r="AO90" i="54"/>
  <c r="BD90" i="54"/>
  <c r="AS92" i="54"/>
  <c r="AT92" i="54" s="1"/>
  <c r="AU92" i="54" s="1"/>
  <c r="AV92" i="54" s="1"/>
  <c r="AR92" i="64"/>
  <c r="AX92" i="64"/>
  <c r="BD91" i="64"/>
  <c r="AO91" i="64"/>
  <c r="AI91" i="64"/>
  <c r="AC92" i="64" s="1"/>
  <c r="AS89" i="63"/>
  <c r="AT89" i="63" s="1"/>
  <c r="AU89" i="63" s="1"/>
  <c r="AV89" i="63" s="1"/>
  <c r="AE92" i="63"/>
  <c r="AF92" i="63" s="1"/>
  <c r="AG92" i="63" s="1"/>
  <c r="AH92" i="63" s="1"/>
  <c r="AS90" i="62"/>
  <c r="AT90" i="62" s="1"/>
  <c r="AU90" i="62" s="1"/>
  <c r="AV90" i="62" s="1"/>
  <c r="AE92" i="62"/>
  <c r="AF92" i="62" s="1"/>
  <c r="AG92" i="62" s="1"/>
  <c r="AH92" i="62" s="1"/>
  <c r="AE91" i="50"/>
  <c r="AF91" i="50" s="1"/>
  <c r="AG91" i="50" s="1"/>
  <c r="AH91" i="50" s="1"/>
  <c r="AS91" i="50"/>
  <c r="AT91" i="50" s="1"/>
  <c r="AU91" i="50" s="1"/>
  <c r="AV91" i="50" s="1"/>
  <c r="AS92" i="52"/>
  <c r="AT92" i="52" s="1"/>
  <c r="AU92" i="52" s="1"/>
  <c r="AV92" i="52" s="1"/>
  <c r="AO91" i="52"/>
  <c r="BD91" i="52"/>
  <c r="AE92" i="52"/>
  <c r="AF92" i="52" s="1"/>
  <c r="AG92" i="52" s="1"/>
  <c r="AH92" i="52" s="1"/>
  <c r="AS92" i="51"/>
  <c r="AT92" i="51" s="1"/>
  <c r="AU92" i="51" s="1"/>
  <c r="AV92" i="51" s="1"/>
  <c r="AJ90" i="51"/>
  <c r="R89" i="44" l="1"/>
  <c r="U89" i="44"/>
  <c r="AW90" i="62"/>
  <c r="AQ91" i="62" s="1"/>
  <c r="BD91" i="58"/>
  <c r="AO92" i="61"/>
  <c r="AJ93" i="61"/>
  <c r="AX91" i="61"/>
  <c r="AY90" i="62"/>
  <c r="AI94" i="60"/>
  <c r="AC95" i="60" s="1"/>
  <c r="AJ95" i="60" s="1"/>
  <c r="AK94" i="60"/>
  <c r="AO94" i="60" s="1"/>
  <c r="AB90" i="45"/>
  <c r="O90" i="44"/>
  <c r="AK92" i="52"/>
  <c r="AO92" i="52" s="1"/>
  <c r="AW92" i="52"/>
  <c r="AQ93" i="52" s="1"/>
  <c r="AX93" i="52" s="1"/>
  <c r="AY92" i="52"/>
  <c r="BC92" i="52" s="1"/>
  <c r="AX92" i="58"/>
  <c r="AI92" i="58"/>
  <c r="AC93" i="58" s="1"/>
  <c r="AK92" i="63"/>
  <c r="AI92" i="63"/>
  <c r="AC93" i="63" s="1"/>
  <c r="AI92" i="62"/>
  <c r="AC93" i="62" s="1"/>
  <c r="AJ93" i="62" s="1"/>
  <c r="AK92" i="62"/>
  <c r="AO92" i="62" s="1"/>
  <c r="AS92" i="58"/>
  <c r="AT92" i="58" s="1"/>
  <c r="AU92" i="58" s="1"/>
  <c r="AV92" i="58" s="1"/>
  <c r="AK92" i="58"/>
  <c r="AJ93" i="58"/>
  <c r="AD93" i="58"/>
  <c r="AS91" i="61"/>
  <c r="AT91" i="61" s="1"/>
  <c r="AU91" i="61" s="1"/>
  <c r="AV91" i="61" s="1"/>
  <c r="BC90" i="61"/>
  <c r="BD90" i="61"/>
  <c r="AE93" i="61"/>
  <c r="AF93" i="61" s="1"/>
  <c r="AG93" i="61" s="1"/>
  <c r="AH93" i="61" s="1"/>
  <c r="BC91" i="60"/>
  <c r="BD91" i="60"/>
  <c r="AX92" i="60"/>
  <c r="AR92" i="60"/>
  <c r="AI92" i="55"/>
  <c r="AC93" i="55" s="1"/>
  <c r="AK92" i="55"/>
  <c r="Z92" i="45" s="1"/>
  <c r="AR94" i="55"/>
  <c r="AX94" i="55"/>
  <c r="AI92" i="57"/>
  <c r="AC93" i="57" s="1"/>
  <c r="AK92" i="57"/>
  <c r="Y92" i="45" s="1"/>
  <c r="AS94" i="57"/>
  <c r="AT94" i="57" s="1"/>
  <c r="AU94" i="57" s="1"/>
  <c r="AV94" i="57" s="1"/>
  <c r="AS92" i="56"/>
  <c r="AT92" i="56" s="1"/>
  <c r="AU92" i="56" s="1"/>
  <c r="AV92" i="56" s="1"/>
  <c r="AE90" i="56"/>
  <c r="AF90" i="56" s="1"/>
  <c r="AG90" i="56" s="1"/>
  <c r="AH90" i="56" s="1"/>
  <c r="AY92" i="54"/>
  <c r="BC92" i="54" s="1"/>
  <c r="AW92" i="54"/>
  <c r="AQ93" i="54" s="1"/>
  <c r="AE91" i="54"/>
  <c r="AF91" i="54" s="1"/>
  <c r="AG91" i="54" s="1"/>
  <c r="AH91" i="54" s="1"/>
  <c r="AI91" i="54"/>
  <c r="AC92" i="54" s="1"/>
  <c r="AD92" i="64"/>
  <c r="AJ92" i="64"/>
  <c r="AS92" i="64"/>
  <c r="AT92" i="64" s="1"/>
  <c r="AU92" i="64" s="1"/>
  <c r="AV92" i="64" s="1"/>
  <c r="AW92" i="64"/>
  <c r="AQ93" i="64" s="1"/>
  <c r="AO92" i="63"/>
  <c r="AY89" i="63"/>
  <c r="AJ93" i="63"/>
  <c r="AD93" i="63"/>
  <c r="AW89" i="63"/>
  <c r="AQ90" i="63" s="1"/>
  <c r="AX91" i="62"/>
  <c r="AR91" i="62"/>
  <c r="BC90" i="62"/>
  <c r="BD90" i="62"/>
  <c r="AW91" i="50"/>
  <c r="AI91" i="50"/>
  <c r="AY91" i="50"/>
  <c r="BC91" i="50" s="1"/>
  <c r="AK91" i="50"/>
  <c r="AI92" i="52"/>
  <c r="AC93" i="52" s="1"/>
  <c r="AE90" i="51"/>
  <c r="AF90" i="51" s="1"/>
  <c r="AG90" i="51" s="1"/>
  <c r="AH90" i="51" s="1"/>
  <c r="AI90" i="51"/>
  <c r="AC91" i="51" s="1"/>
  <c r="AW92" i="51"/>
  <c r="AY92" i="51"/>
  <c r="BC92" i="51" s="1"/>
  <c r="AW94" i="57" l="1"/>
  <c r="AQ95" i="57" s="1"/>
  <c r="AD95" i="60"/>
  <c r="AE95" i="60" s="1"/>
  <c r="AF95" i="60" s="1"/>
  <c r="AG95" i="60" s="1"/>
  <c r="AH95" i="60" s="1"/>
  <c r="AD93" i="62"/>
  <c r="AE93" i="62" s="1"/>
  <c r="AF93" i="62" s="1"/>
  <c r="AG93" i="62" s="1"/>
  <c r="AH93" i="62" s="1"/>
  <c r="S90" i="44"/>
  <c r="AY91" i="61"/>
  <c r="BD91" i="61" s="1"/>
  <c r="BD92" i="52"/>
  <c r="AR93" i="52"/>
  <c r="AS93" i="52" s="1"/>
  <c r="AT93" i="52" s="1"/>
  <c r="AU93" i="52" s="1"/>
  <c r="AV93" i="52" s="1"/>
  <c r="AY94" i="57"/>
  <c r="BC94" i="57" s="1"/>
  <c r="AY92" i="58"/>
  <c r="BC92" i="58" s="1"/>
  <c r="AC92" i="45"/>
  <c r="AK91" i="54"/>
  <c r="AK90" i="51"/>
  <c r="BD90" i="51" s="1"/>
  <c r="AI90" i="56"/>
  <c r="AC91" i="56" s="1"/>
  <c r="AK90" i="56"/>
  <c r="AO90" i="56" s="1"/>
  <c r="AE93" i="58"/>
  <c r="AF93" i="58" s="1"/>
  <c r="AG93" i="58" s="1"/>
  <c r="AH93" i="58" s="1"/>
  <c r="AO92" i="58"/>
  <c r="BD92" i="58"/>
  <c r="AW92" i="58"/>
  <c r="AQ93" i="58" s="1"/>
  <c r="AI93" i="61"/>
  <c r="AK93" i="61"/>
  <c r="AW91" i="61"/>
  <c r="AS92" i="60"/>
  <c r="AT92" i="60" s="1"/>
  <c r="AU92" i="60" s="1"/>
  <c r="AV92" i="60" s="1"/>
  <c r="AS94" i="55"/>
  <c r="AT94" i="55" s="1"/>
  <c r="AU94" i="55" s="1"/>
  <c r="AV94" i="55" s="1"/>
  <c r="AW94" i="55"/>
  <c r="AQ95" i="55" s="1"/>
  <c r="BD92" i="55"/>
  <c r="AO92" i="55"/>
  <c r="AD93" i="55"/>
  <c r="AJ93" i="55"/>
  <c r="AX95" i="57"/>
  <c r="AR95" i="57"/>
  <c r="BD92" i="57"/>
  <c r="AO92" i="57"/>
  <c r="AD93" i="57"/>
  <c r="AJ93" i="57"/>
  <c r="BD90" i="56"/>
  <c r="AJ91" i="56"/>
  <c r="AD91" i="56"/>
  <c r="AW92" i="56"/>
  <c r="AQ93" i="56" s="1"/>
  <c r="AY92" i="56"/>
  <c r="BC92" i="56" s="1"/>
  <c r="AJ92" i="54"/>
  <c r="AD92" i="54"/>
  <c r="BD91" i="54"/>
  <c r="AO91" i="54"/>
  <c r="AX93" i="54"/>
  <c r="AR93" i="54"/>
  <c r="AY92" i="64"/>
  <c r="BC92" i="64" s="1"/>
  <c r="AR93" i="64"/>
  <c r="AX93" i="64"/>
  <c r="AE92" i="64"/>
  <c r="AF92" i="64" s="1"/>
  <c r="AG92" i="64" s="1"/>
  <c r="AH92" i="64" s="1"/>
  <c r="AK92" i="64"/>
  <c r="AI92" i="64"/>
  <c r="AC93" i="64" s="1"/>
  <c r="BC89" i="63"/>
  <c r="BD89" i="63"/>
  <c r="AX90" i="63"/>
  <c r="AR90" i="63"/>
  <c r="AE93" i="63"/>
  <c r="AF93" i="63" s="1"/>
  <c r="AG93" i="63" s="1"/>
  <c r="AH93" i="63" s="1"/>
  <c r="AS91" i="62"/>
  <c r="AT91" i="62" s="1"/>
  <c r="AU91" i="62" s="1"/>
  <c r="AV91" i="62" s="1"/>
  <c r="AX92" i="50"/>
  <c r="AO91" i="50"/>
  <c r="BD91" i="50"/>
  <c r="AJ92" i="50"/>
  <c r="AD93" i="52"/>
  <c r="AJ93" i="52"/>
  <c r="AJ91" i="51"/>
  <c r="AX93" i="51"/>
  <c r="AO90" i="51"/>
  <c r="W91" i="45" l="1"/>
  <c r="X90" i="45"/>
  <c r="N90" i="44"/>
  <c r="AW92" i="60"/>
  <c r="AQ93" i="60" s="1"/>
  <c r="AB91" i="45"/>
  <c r="O91" i="44"/>
  <c r="BC91" i="61"/>
  <c r="AY94" i="55"/>
  <c r="BC94" i="55" s="1"/>
  <c r="AK95" i="60"/>
  <c r="AO95" i="60" s="1"/>
  <c r="AR93" i="58"/>
  <c r="AX93" i="58"/>
  <c r="AK93" i="58"/>
  <c r="AI93" i="58"/>
  <c r="AC94" i="58" s="1"/>
  <c r="AX92" i="61"/>
  <c r="AO93" i="61"/>
  <c r="AJ94" i="61"/>
  <c r="AI95" i="60"/>
  <c r="AC96" i="60" s="1"/>
  <c r="AR93" i="60"/>
  <c r="AX93" i="60"/>
  <c r="AY92" i="60"/>
  <c r="AA92" i="45" s="1"/>
  <c r="AE93" i="55"/>
  <c r="AF93" i="55" s="1"/>
  <c r="AG93" i="55" s="1"/>
  <c r="AH93" i="55" s="1"/>
  <c r="AX95" i="55"/>
  <c r="AR95" i="55"/>
  <c r="AE93" i="57"/>
  <c r="AF93" i="57" s="1"/>
  <c r="AG93" i="57" s="1"/>
  <c r="AH93" i="57" s="1"/>
  <c r="AS95" i="57"/>
  <c r="AT95" i="57" s="1"/>
  <c r="AU95" i="57" s="1"/>
  <c r="AV95" i="57" s="1"/>
  <c r="AR93" i="56"/>
  <c r="AX93" i="56"/>
  <c r="AE91" i="56"/>
  <c r="AF91" i="56" s="1"/>
  <c r="AG91" i="56" s="1"/>
  <c r="AH91" i="56" s="1"/>
  <c r="AS93" i="54"/>
  <c r="AT93" i="54" s="1"/>
  <c r="AU93" i="54" s="1"/>
  <c r="AV93" i="54" s="1"/>
  <c r="AE92" i="54"/>
  <c r="AF92" i="54" s="1"/>
  <c r="AG92" i="54" s="1"/>
  <c r="AH92" i="54" s="1"/>
  <c r="BD92" i="64"/>
  <c r="AO92" i="64"/>
  <c r="AS93" i="64"/>
  <c r="AT93" i="64" s="1"/>
  <c r="AU93" i="64" s="1"/>
  <c r="AV93" i="64" s="1"/>
  <c r="AW93" i="64"/>
  <c r="AQ94" i="64" s="1"/>
  <c r="AD93" i="64"/>
  <c r="AJ93" i="64"/>
  <c r="AI93" i="63"/>
  <c r="AC94" i="63" s="1"/>
  <c r="AK93" i="63"/>
  <c r="I21" i="53" s="1"/>
  <c r="AS90" i="63"/>
  <c r="AT90" i="63" s="1"/>
  <c r="AU90" i="63" s="1"/>
  <c r="AV90" i="63" s="1"/>
  <c r="AI93" i="62"/>
  <c r="AC94" i="62" s="1"/>
  <c r="AY91" i="62"/>
  <c r="AK93" i="62"/>
  <c r="I20" i="53" s="1"/>
  <c r="AW91" i="62"/>
  <c r="AQ92" i="62" s="1"/>
  <c r="AS92" i="50"/>
  <c r="AT92" i="50" s="1"/>
  <c r="AU92" i="50" s="1"/>
  <c r="AV92" i="50" s="1"/>
  <c r="AE92" i="50"/>
  <c r="AF92" i="50" s="1"/>
  <c r="AG92" i="50" s="1"/>
  <c r="AH92" i="50" s="1"/>
  <c r="AK92" i="50" s="1"/>
  <c r="AW93" i="52"/>
  <c r="AQ94" i="52" s="1"/>
  <c r="AY93" i="52"/>
  <c r="AE93" i="52"/>
  <c r="AF93" i="52" s="1"/>
  <c r="AG93" i="52" s="1"/>
  <c r="AH93" i="52" s="1"/>
  <c r="AS93" i="51"/>
  <c r="AU93" i="51" s="1"/>
  <c r="AV93" i="51" s="1"/>
  <c r="AE91" i="51"/>
  <c r="AG91" i="51" s="1"/>
  <c r="AH91" i="51" s="1"/>
  <c r="AK93" i="57" l="1"/>
  <c r="Y93" i="45" s="1"/>
  <c r="R90" i="44"/>
  <c r="U90" i="44"/>
  <c r="AI93" i="57"/>
  <c r="AC94" i="57" s="1"/>
  <c r="AI93" i="52"/>
  <c r="AC94" i="52" s="1"/>
  <c r="AJ94" i="52" s="1"/>
  <c r="S91" i="44"/>
  <c r="BC93" i="52"/>
  <c r="F18" i="53" s="1"/>
  <c r="J18" i="53"/>
  <c r="AY93" i="64"/>
  <c r="AY93" i="54"/>
  <c r="BC93" i="54" s="1"/>
  <c r="AW95" i="57"/>
  <c r="AQ96" i="57" s="1"/>
  <c r="AK92" i="54"/>
  <c r="AI93" i="55"/>
  <c r="AC94" i="55" s="1"/>
  <c r="AK93" i="55"/>
  <c r="Z93" i="45" s="1"/>
  <c r="AO93" i="58"/>
  <c r="AJ94" i="58"/>
  <c r="AD94" i="58"/>
  <c r="AS93" i="58"/>
  <c r="AT93" i="58" s="1"/>
  <c r="AU93" i="58" s="1"/>
  <c r="AV93" i="58" s="1"/>
  <c r="AW93" i="58" s="1"/>
  <c r="AQ94" i="58" s="1"/>
  <c r="AY93" i="58"/>
  <c r="BC93" i="58" s="1"/>
  <c r="AE94" i="61"/>
  <c r="AG94" i="61" s="1"/>
  <c r="AH94" i="61" s="1"/>
  <c r="AS92" i="61"/>
  <c r="AT92" i="61" s="1"/>
  <c r="AU92" i="61" s="1"/>
  <c r="AV92" i="61" s="1"/>
  <c r="BC92" i="60"/>
  <c r="BD92" i="60"/>
  <c r="AS93" i="60"/>
  <c r="AT93" i="60" s="1"/>
  <c r="AU93" i="60" s="1"/>
  <c r="AV93" i="60" s="1"/>
  <c r="AD96" i="60"/>
  <c r="AJ96" i="60"/>
  <c r="AS95" i="55"/>
  <c r="AT95" i="55" s="1"/>
  <c r="AU95" i="55" s="1"/>
  <c r="AV95" i="55" s="1"/>
  <c r="AJ94" i="55"/>
  <c r="AD94" i="55"/>
  <c r="AO93" i="55"/>
  <c r="BD93" i="55"/>
  <c r="AJ94" i="57"/>
  <c r="AD94" i="57"/>
  <c r="AX96" i="57"/>
  <c r="AR96" i="57"/>
  <c r="AO93" i="57"/>
  <c r="BD93" i="57"/>
  <c r="AY95" i="57"/>
  <c r="BC95" i="57" s="1"/>
  <c r="AI91" i="56"/>
  <c r="AC92" i="56" s="1"/>
  <c r="AK91" i="56"/>
  <c r="AS93" i="56"/>
  <c r="AT93" i="56" s="1"/>
  <c r="AU93" i="56" s="1"/>
  <c r="AV93" i="56" s="1"/>
  <c r="AW93" i="56"/>
  <c r="AQ94" i="56" s="1"/>
  <c r="BD92" i="54"/>
  <c r="AO92" i="54"/>
  <c r="AI92" i="54"/>
  <c r="AC93" i="54" s="1"/>
  <c r="AW93" i="54"/>
  <c r="AQ94" i="54" s="1"/>
  <c r="AE93" i="64"/>
  <c r="AF93" i="64" s="1"/>
  <c r="AG93" i="64" s="1"/>
  <c r="AH93" i="64" s="1"/>
  <c r="AR94" i="64"/>
  <c r="AX94" i="64"/>
  <c r="AY90" i="63"/>
  <c r="AW90" i="63"/>
  <c r="AQ91" i="63" s="1"/>
  <c r="AO93" i="63"/>
  <c r="E21" i="53" s="1"/>
  <c r="AJ94" i="63"/>
  <c r="AD94" i="63"/>
  <c r="AR92" i="62"/>
  <c r="AX92" i="62"/>
  <c r="AO93" i="62"/>
  <c r="E20" i="53" s="1"/>
  <c r="BC91" i="62"/>
  <c r="BD91" i="62"/>
  <c r="AJ94" i="62"/>
  <c r="AD94" i="62"/>
  <c r="AO92" i="50"/>
  <c r="AI92" i="50"/>
  <c r="AC93" i="50" s="1"/>
  <c r="AW92" i="50"/>
  <c r="AQ93" i="50" s="1"/>
  <c r="AY92" i="50"/>
  <c r="BC92" i="50" s="1"/>
  <c r="AK93" i="52"/>
  <c r="I18" i="53" s="1"/>
  <c r="AR94" i="52"/>
  <c r="AX94" i="52"/>
  <c r="AK91" i="51"/>
  <c r="AW93" i="51"/>
  <c r="AI91" i="51"/>
  <c r="AY93" i="51"/>
  <c r="AY93" i="56" l="1"/>
  <c r="BC93" i="56" s="1"/>
  <c r="X91" i="45"/>
  <c r="N91" i="44"/>
  <c r="BC93" i="64"/>
  <c r="F22" i="53" s="1"/>
  <c r="J22" i="53"/>
  <c r="W92" i="45"/>
  <c r="AW93" i="60"/>
  <c r="AQ94" i="60" s="1"/>
  <c r="AD94" i="52"/>
  <c r="AE94" i="52" s="1"/>
  <c r="AF94" i="52" s="1"/>
  <c r="AG94" i="52" s="1"/>
  <c r="AH94" i="52" s="1"/>
  <c r="AK94" i="52" s="1"/>
  <c r="BC93" i="51"/>
  <c r="F17" i="53" s="1"/>
  <c r="J17" i="53"/>
  <c r="AK94" i="61"/>
  <c r="BD92" i="50"/>
  <c r="AW92" i="61"/>
  <c r="AQ93" i="61" s="1"/>
  <c r="AX93" i="61" s="1"/>
  <c r="AC93" i="45"/>
  <c r="AK93" i="64"/>
  <c r="I22" i="53" s="1"/>
  <c r="AE94" i="58"/>
  <c r="AF94" i="58" s="1"/>
  <c r="AG94" i="58" s="1"/>
  <c r="AH94" i="58" s="1"/>
  <c r="AR94" i="58"/>
  <c r="AX94" i="58"/>
  <c r="BD93" i="58"/>
  <c r="AY92" i="61"/>
  <c r="AI94" i="61"/>
  <c r="AC95" i="61" s="1"/>
  <c r="AE96" i="60"/>
  <c r="AF96" i="60" s="1"/>
  <c r="AG96" i="60" s="1"/>
  <c r="AH96" i="60" s="1"/>
  <c r="AX94" i="60"/>
  <c r="AR94" i="60"/>
  <c r="AY93" i="60"/>
  <c r="AA93" i="45" s="1"/>
  <c r="AE94" i="55"/>
  <c r="AF94" i="55" s="1"/>
  <c r="AG94" i="55" s="1"/>
  <c r="AH94" i="55" s="1"/>
  <c r="AK94" i="55"/>
  <c r="Z94" i="45" s="1"/>
  <c r="AW95" i="55"/>
  <c r="AQ96" i="55" s="1"/>
  <c r="AY95" i="55"/>
  <c r="BC95" i="55" s="1"/>
  <c r="AS96" i="57"/>
  <c r="AT96" i="57" s="1"/>
  <c r="AU96" i="57" s="1"/>
  <c r="AV96" i="57" s="1"/>
  <c r="AE94" i="57"/>
  <c r="AF94" i="57" s="1"/>
  <c r="AG94" i="57" s="1"/>
  <c r="AH94" i="57" s="1"/>
  <c r="BD91" i="56"/>
  <c r="AO91" i="56"/>
  <c r="AX94" i="56"/>
  <c r="AR94" i="56"/>
  <c r="AD92" i="56"/>
  <c r="AJ92" i="56"/>
  <c r="AX94" i="54"/>
  <c r="AR94" i="54"/>
  <c r="AD93" i="54"/>
  <c r="AJ93" i="54"/>
  <c r="BD93" i="64"/>
  <c r="AO93" i="64"/>
  <c r="E22" i="53" s="1"/>
  <c r="AS94" i="64"/>
  <c r="AT94" i="64" s="1"/>
  <c r="AU94" i="64" s="1"/>
  <c r="AV94" i="64" s="1"/>
  <c r="AI93" i="64"/>
  <c r="AC94" i="64" s="1"/>
  <c r="AE94" i="63"/>
  <c r="AF94" i="63" s="1"/>
  <c r="AG94" i="63" s="1"/>
  <c r="AH94" i="63" s="1"/>
  <c r="AX91" i="63"/>
  <c r="AR91" i="63"/>
  <c r="BC90" i="63"/>
  <c r="BD90" i="63"/>
  <c r="AE94" i="62"/>
  <c r="AF94" i="62" s="1"/>
  <c r="AG94" i="62" s="1"/>
  <c r="AH94" i="62" s="1"/>
  <c r="AS92" i="62"/>
  <c r="AT92" i="62" s="1"/>
  <c r="AU92" i="62" s="1"/>
  <c r="AV92" i="62" s="1"/>
  <c r="AD93" i="50"/>
  <c r="AJ93" i="50"/>
  <c r="AX93" i="50"/>
  <c r="AR93" i="50"/>
  <c r="AO93" i="52"/>
  <c r="E18" i="53" s="1"/>
  <c r="BD93" i="52"/>
  <c r="AS94" i="52"/>
  <c r="AT94" i="52" s="1"/>
  <c r="AU94" i="52" s="1"/>
  <c r="AV94" i="52" s="1"/>
  <c r="AJ92" i="51"/>
  <c r="AX94" i="51"/>
  <c r="BD91" i="51"/>
  <c r="AO91" i="51"/>
  <c r="R91" i="44" l="1"/>
  <c r="U91" i="44"/>
  <c r="AI94" i="58"/>
  <c r="AC95" i="58" s="1"/>
  <c r="AI96" i="60"/>
  <c r="AC97" i="60" s="1"/>
  <c r="AJ97" i="60" s="1"/>
  <c r="AK96" i="60"/>
  <c r="AO96" i="60" s="1"/>
  <c r="AR93" i="61"/>
  <c r="AS93" i="61" s="1"/>
  <c r="AT93" i="61" s="1"/>
  <c r="AU93" i="61" s="1"/>
  <c r="AV93" i="61" s="1"/>
  <c r="AO94" i="61"/>
  <c r="AB92" i="45"/>
  <c r="O92" i="44"/>
  <c r="AW94" i="52"/>
  <c r="AQ95" i="52" s="1"/>
  <c r="AR95" i="52" s="1"/>
  <c r="AW94" i="64"/>
  <c r="AQ95" i="64" s="1"/>
  <c r="AY94" i="52"/>
  <c r="BD94" i="52" s="1"/>
  <c r="AW96" i="57"/>
  <c r="AQ97" i="57" s="1"/>
  <c r="AI94" i="63"/>
  <c r="AC95" i="63" s="1"/>
  <c r="AK94" i="63"/>
  <c r="AK94" i="57"/>
  <c r="Y94" i="45" s="1"/>
  <c r="AW92" i="62"/>
  <c r="AQ93" i="62" s="1"/>
  <c r="AR93" i="62" s="1"/>
  <c r="AY92" i="62"/>
  <c r="BC92" i="62" s="1"/>
  <c r="AK94" i="62"/>
  <c r="AI94" i="62"/>
  <c r="AC95" i="62" s="1"/>
  <c r="AD95" i="62" s="1"/>
  <c r="AD95" i="58"/>
  <c r="AJ95" i="58"/>
  <c r="AS94" i="58"/>
  <c r="AT94" i="58" s="1"/>
  <c r="AU94" i="58" s="1"/>
  <c r="AV94" i="58" s="1"/>
  <c r="AY94" i="58"/>
  <c r="BC94" i="58" s="1"/>
  <c r="AK94" i="58"/>
  <c r="AD95" i="61"/>
  <c r="AJ95" i="61"/>
  <c r="BC92" i="61"/>
  <c r="BD92" i="61"/>
  <c r="BC93" i="60"/>
  <c r="BD93" i="60"/>
  <c r="AS94" i="60"/>
  <c r="AT94" i="60" s="1"/>
  <c r="AU94" i="60" s="1"/>
  <c r="AV94" i="60" s="1"/>
  <c r="BD94" i="55"/>
  <c r="AO94" i="55"/>
  <c r="AR96" i="55"/>
  <c r="AX96" i="55"/>
  <c r="AI94" i="55"/>
  <c r="AC95" i="55" s="1"/>
  <c r="BD94" i="57"/>
  <c r="AI94" i="57"/>
  <c r="AC95" i="57" s="1"/>
  <c r="AX97" i="57"/>
  <c r="AR97" i="57"/>
  <c r="AY96" i="57"/>
  <c r="BC96" i="57" s="1"/>
  <c r="AE92" i="56"/>
  <c r="AF92" i="56" s="1"/>
  <c r="AG92" i="56" s="1"/>
  <c r="AH92" i="56" s="1"/>
  <c r="AS94" i="56"/>
  <c r="AT94" i="56" s="1"/>
  <c r="AU94" i="56" s="1"/>
  <c r="AV94" i="56" s="1"/>
  <c r="AE93" i="54"/>
  <c r="AF93" i="54" s="1"/>
  <c r="AG93" i="54" s="1"/>
  <c r="AH93" i="54" s="1"/>
  <c r="AS94" i="54"/>
  <c r="AT94" i="54" s="1"/>
  <c r="AU94" i="54" s="1"/>
  <c r="AV94" i="54" s="1"/>
  <c r="AD94" i="64"/>
  <c r="AJ94" i="64"/>
  <c r="AY94" i="64"/>
  <c r="AR95" i="64"/>
  <c r="AX95" i="64"/>
  <c r="AJ95" i="63"/>
  <c r="AD95" i="63"/>
  <c r="AS91" i="63"/>
  <c r="AT91" i="63" s="1"/>
  <c r="AU91" i="63" s="1"/>
  <c r="AV91" i="63" s="1"/>
  <c r="AY91" i="63"/>
  <c r="AO94" i="63"/>
  <c r="AE93" i="50"/>
  <c r="AF93" i="50" s="1"/>
  <c r="AG93" i="50" s="1"/>
  <c r="AH93" i="50" s="1"/>
  <c r="AS93" i="50"/>
  <c r="AT93" i="50" s="1"/>
  <c r="AU93" i="50" s="1"/>
  <c r="AV93" i="50" s="1"/>
  <c r="AO94" i="52"/>
  <c r="AI94" i="52"/>
  <c r="AC95" i="52" s="1"/>
  <c r="AS94" i="51"/>
  <c r="AU94" i="51" s="1"/>
  <c r="AV94" i="51" s="1"/>
  <c r="AE92" i="51"/>
  <c r="AF92" i="51" s="1"/>
  <c r="AG92" i="51" s="1"/>
  <c r="AH92" i="51" s="1"/>
  <c r="AI92" i="51" s="1"/>
  <c r="AC93" i="51" s="1"/>
  <c r="AK92" i="51"/>
  <c r="BC94" i="64" l="1"/>
  <c r="AO94" i="57"/>
  <c r="AD97" i="60"/>
  <c r="AE97" i="60" s="1"/>
  <c r="AF97" i="60" s="1"/>
  <c r="BD92" i="62"/>
  <c r="AO94" i="62"/>
  <c r="S92" i="44"/>
  <c r="AX95" i="52"/>
  <c r="BC94" i="52"/>
  <c r="AC94" i="45"/>
  <c r="AY94" i="54"/>
  <c r="BC94" i="54" s="1"/>
  <c r="AX93" i="62"/>
  <c r="AW94" i="51"/>
  <c r="AQ95" i="51" s="1"/>
  <c r="AX95" i="51" s="1"/>
  <c r="AW94" i="54"/>
  <c r="AQ95" i="54" s="1"/>
  <c r="AR95" i="54" s="1"/>
  <c r="AJ95" i="62"/>
  <c r="AI92" i="56"/>
  <c r="AC93" i="56" s="1"/>
  <c r="AJ93" i="56" s="1"/>
  <c r="AK92" i="56"/>
  <c r="AW94" i="58"/>
  <c r="AQ95" i="58" s="1"/>
  <c r="BD94" i="58"/>
  <c r="AO94" i="58"/>
  <c r="AE95" i="58"/>
  <c r="AF95" i="58" s="1"/>
  <c r="AG95" i="58" s="1"/>
  <c r="AH95" i="58" s="1"/>
  <c r="AW93" i="61"/>
  <c r="AY93" i="61"/>
  <c r="AE95" i="61"/>
  <c r="AF95" i="61" s="1"/>
  <c r="AG95" i="61" s="1"/>
  <c r="AH95" i="61" s="1"/>
  <c r="AW94" i="60"/>
  <c r="AQ95" i="60" s="1"/>
  <c r="AY94" i="60"/>
  <c r="AA94" i="45" s="1"/>
  <c r="AS96" i="55"/>
  <c r="AT96" i="55" s="1"/>
  <c r="AU96" i="55" s="1"/>
  <c r="AV96" i="55" s="1"/>
  <c r="AY96" i="55"/>
  <c r="BC96" i="55" s="1"/>
  <c r="AD95" i="55"/>
  <c r="AJ95" i="55"/>
  <c r="AD95" i="57"/>
  <c r="AJ95" i="57"/>
  <c r="AS97" i="57"/>
  <c r="AT97" i="57" s="1"/>
  <c r="AU97" i="57" s="1"/>
  <c r="AV97" i="57" s="1"/>
  <c r="AY94" i="56"/>
  <c r="BC94" i="56" s="1"/>
  <c r="AD93" i="56"/>
  <c r="AO92" i="56"/>
  <c r="BD92" i="56"/>
  <c r="AW94" i="56"/>
  <c r="AQ95" i="56" s="1"/>
  <c r="AK93" i="54"/>
  <c r="AI93" i="54"/>
  <c r="AC94" i="54" s="1"/>
  <c r="AS95" i="64"/>
  <c r="AT95" i="64" s="1"/>
  <c r="AU95" i="64" s="1"/>
  <c r="AV95" i="64" s="1"/>
  <c r="AE94" i="64"/>
  <c r="AF94" i="64" s="1"/>
  <c r="AG94" i="64" s="1"/>
  <c r="AH94" i="64" s="1"/>
  <c r="AI94" i="64"/>
  <c r="AC95" i="64" s="1"/>
  <c r="BC91" i="63"/>
  <c r="BD91" i="63"/>
  <c r="AW91" i="63"/>
  <c r="AQ92" i="63" s="1"/>
  <c r="AE95" i="63"/>
  <c r="AF95" i="63" s="1"/>
  <c r="AG95" i="63" s="1"/>
  <c r="AH95" i="63" s="1"/>
  <c r="AK95" i="63"/>
  <c r="AE95" i="62"/>
  <c r="AF95" i="62" s="1"/>
  <c r="AG95" i="62" s="1"/>
  <c r="AH95" i="62" s="1"/>
  <c r="AS93" i="62"/>
  <c r="AT93" i="62" s="1"/>
  <c r="AU93" i="62" s="1"/>
  <c r="AV93" i="62" s="1"/>
  <c r="AY93" i="50"/>
  <c r="AI93" i="50"/>
  <c r="AW93" i="50"/>
  <c r="AK93" i="50"/>
  <c r="I19" i="53" s="1"/>
  <c r="AS95" i="52"/>
  <c r="AT95" i="52" s="1"/>
  <c r="AU95" i="52" s="1"/>
  <c r="AV95" i="52" s="1"/>
  <c r="AD95" i="52"/>
  <c r="AJ95" i="52"/>
  <c r="AJ93" i="51"/>
  <c r="BD92" i="51"/>
  <c r="AO92" i="51"/>
  <c r="AY94" i="51"/>
  <c r="W93" i="45" l="1"/>
  <c r="AW96" i="55"/>
  <c r="AQ97" i="55" s="1"/>
  <c r="X92" i="45"/>
  <c r="N92" i="44"/>
  <c r="AW95" i="64"/>
  <c r="AQ96" i="64" s="1"/>
  <c r="AR95" i="51"/>
  <c r="AG97" i="60"/>
  <c r="AH97" i="60" s="1"/>
  <c r="AK97" i="60" s="1"/>
  <c r="AY95" i="52"/>
  <c r="BC95" i="52" s="1"/>
  <c r="BC94" i="51"/>
  <c r="BC93" i="50"/>
  <c r="F19" i="53" s="1"/>
  <c r="J19" i="53"/>
  <c r="AB93" i="45"/>
  <c r="O93" i="44"/>
  <c r="AK95" i="61"/>
  <c r="AW95" i="52"/>
  <c r="AQ96" i="52" s="1"/>
  <c r="AX96" i="52" s="1"/>
  <c r="AX95" i="54"/>
  <c r="AY93" i="62"/>
  <c r="J20" i="53" s="1"/>
  <c r="AI95" i="58"/>
  <c r="AC96" i="58" s="1"/>
  <c r="AK94" i="64"/>
  <c r="AK95" i="58"/>
  <c r="AO95" i="58"/>
  <c r="AJ96" i="58"/>
  <c r="AD96" i="58"/>
  <c r="AR95" i="58"/>
  <c r="AX95" i="58"/>
  <c r="AI95" i="61"/>
  <c r="AC96" i="61" s="1"/>
  <c r="BC93" i="61"/>
  <c r="BD93" i="61"/>
  <c r="AX94" i="61"/>
  <c r="BC94" i="60"/>
  <c r="BD94" i="60"/>
  <c r="AX95" i="60"/>
  <c r="AR95" i="60"/>
  <c r="AE95" i="55"/>
  <c r="AF95" i="55" s="1"/>
  <c r="AG95" i="55" s="1"/>
  <c r="AH95" i="55" s="1"/>
  <c r="AX97" i="55"/>
  <c r="AR97" i="55"/>
  <c r="AY97" i="57"/>
  <c r="BC97" i="57" s="1"/>
  <c r="AW97" i="57"/>
  <c r="AQ98" i="57" s="1"/>
  <c r="AE95" i="57"/>
  <c r="AF95" i="57" s="1"/>
  <c r="AG95" i="57" s="1"/>
  <c r="AH95" i="57" s="1"/>
  <c r="AX95" i="56"/>
  <c r="AR95" i="56"/>
  <c r="AE93" i="56"/>
  <c r="AF93" i="56" s="1"/>
  <c r="AG93" i="56" s="1"/>
  <c r="AH93" i="56" s="1"/>
  <c r="AS95" i="54"/>
  <c r="AT95" i="54" s="1"/>
  <c r="AU95" i="54" s="1"/>
  <c r="AV95" i="54" s="1"/>
  <c r="AW95" i="54"/>
  <c r="AQ96" i="54" s="1"/>
  <c r="BD93" i="54"/>
  <c r="AO93" i="54"/>
  <c r="AD94" i="54"/>
  <c r="AJ94" i="54"/>
  <c r="AD95" i="64"/>
  <c r="AJ95" i="64"/>
  <c r="AR96" i="64"/>
  <c r="AX96" i="64"/>
  <c r="BD94" i="64"/>
  <c r="AO94" i="64"/>
  <c r="AY95" i="64"/>
  <c r="AR92" i="63"/>
  <c r="AX92" i="63"/>
  <c r="AO95" i="63"/>
  <c r="AI95" i="63"/>
  <c r="AC96" i="63" s="1"/>
  <c r="AW93" i="62"/>
  <c r="AQ94" i="62" s="1"/>
  <c r="AI95" i="62"/>
  <c r="AC96" i="62" s="1"/>
  <c r="AK95" i="62"/>
  <c r="AO93" i="50"/>
  <c r="E19" i="53" s="1"/>
  <c r="BD93" i="50"/>
  <c r="AX94" i="50"/>
  <c r="AJ94" i="50"/>
  <c r="AE95" i="52"/>
  <c r="AF95" i="52" s="1"/>
  <c r="AG95" i="52" s="1"/>
  <c r="AH95" i="52" s="1"/>
  <c r="AK95" i="52" s="1"/>
  <c r="AS95" i="51"/>
  <c r="AT95" i="51" s="1"/>
  <c r="AU95" i="51" s="1"/>
  <c r="AV95" i="51" s="1"/>
  <c r="AE93" i="51"/>
  <c r="AG93" i="51" s="1"/>
  <c r="AH93" i="51" s="1"/>
  <c r="BC95" i="64" l="1"/>
  <c r="AI95" i="57"/>
  <c r="AC96" i="57" s="1"/>
  <c r="AK95" i="57"/>
  <c r="Y95" i="45" s="1"/>
  <c r="R92" i="44"/>
  <c r="U92" i="44"/>
  <c r="AI97" i="60"/>
  <c r="AE98" i="60" s="1"/>
  <c r="AF98" i="60" s="1"/>
  <c r="AG98" i="60" s="1"/>
  <c r="AH98" i="60" s="1"/>
  <c r="AR96" i="52"/>
  <c r="AS96" i="52" s="1"/>
  <c r="AT96" i="52" s="1"/>
  <c r="AU96" i="52" s="1"/>
  <c r="AV96" i="52" s="1"/>
  <c r="BD93" i="62"/>
  <c r="BC93" i="62"/>
  <c r="F20" i="53" s="1"/>
  <c r="S93" i="44"/>
  <c r="AO95" i="61"/>
  <c r="AY95" i="54"/>
  <c r="BC95" i="54" s="1"/>
  <c r="AK95" i="55"/>
  <c r="Z95" i="45" s="1"/>
  <c r="AO97" i="60"/>
  <c r="AI95" i="55"/>
  <c r="AC96" i="55" s="1"/>
  <c r="AD96" i="55" s="1"/>
  <c r="AS95" i="58"/>
  <c r="AT95" i="58" s="1"/>
  <c r="AU95" i="58" s="1"/>
  <c r="AV95" i="58" s="1"/>
  <c r="AW95" i="58"/>
  <c r="AQ96" i="58" s="1"/>
  <c r="AE96" i="58"/>
  <c r="AF96" i="58" s="1"/>
  <c r="AG96" i="58" s="1"/>
  <c r="AH96" i="58" s="1"/>
  <c r="AD96" i="61"/>
  <c r="AJ96" i="61"/>
  <c r="AU94" i="61"/>
  <c r="AV94" i="61" s="1"/>
  <c r="AS95" i="60"/>
  <c r="AT95" i="60" s="1"/>
  <c r="AU95" i="60" s="1"/>
  <c r="AV95" i="60" s="1"/>
  <c r="AJ96" i="55"/>
  <c r="AS97" i="55"/>
  <c r="AT97" i="55" s="1"/>
  <c r="AU97" i="55" s="1"/>
  <c r="AV97" i="55" s="1"/>
  <c r="AO95" i="55"/>
  <c r="AJ96" i="57"/>
  <c r="AD96" i="57"/>
  <c r="AO95" i="57"/>
  <c r="BD95" i="57"/>
  <c r="AR98" i="57"/>
  <c r="AX98" i="57"/>
  <c r="AI93" i="56"/>
  <c r="AC94" i="56" s="1"/>
  <c r="AS95" i="56"/>
  <c r="AT95" i="56" s="1"/>
  <c r="AU95" i="56" s="1"/>
  <c r="AV95" i="56" s="1"/>
  <c r="AK93" i="56"/>
  <c r="AR96" i="54"/>
  <c r="AX96" i="54"/>
  <c r="AE94" i="54"/>
  <c r="AF94" i="54" s="1"/>
  <c r="AG94" i="54" s="1"/>
  <c r="AH94" i="54" s="1"/>
  <c r="AS96" i="64"/>
  <c r="AT96" i="64" s="1"/>
  <c r="AU96" i="64" s="1"/>
  <c r="AV96" i="64" s="1"/>
  <c r="AE95" i="64"/>
  <c r="AF95" i="64" s="1"/>
  <c r="AG95" i="64" s="1"/>
  <c r="AH95" i="64" s="1"/>
  <c r="AK95" i="64"/>
  <c r="AJ96" i="63"/>
  <c r="AD96" i="63"/>
  <c r="AS92" i="63"/>
  <c r="AT92" i="63" s="1"/>
  <c r="AU92" i="63" s="1"/>
  <c r="AV92" i="63" s="1"/>
  <c r="AO95" i="62"/>
  <c r="AD96" i="62"/>
  <c r="AJ96" i="62"/>
  <c r="AR94" i="62"/>
  <c r="AX94" i="62"/>
  <c r="AF94" i="50"/>
  <c r="AG94" i="50" s="1"/>
  <c r="AH94" i="50" s="1"/>
  <c r="AT94" i="50"/>
  <c r="AU94" i="50" s="1"/>
  <c r="AV94" i="50" s="1"/>
  <c r="AI95" i="52"/>
  <c r="AC96" i="52" s="1"/>
  <c r="BD95" i="52"/>
  <c r="AO95" i="52"/>
  <c r="AK93" i="51"/>
  <c r="I17" i="53" s="1"/>
  <c r="AI93" i="51"/>
  <c r="AW95" i="51"/>
  <c r="AQ96" i="51" s="1"/>
  <c r="AY95" i="51"/>
  <c r="X93" i="45" l="1"/>
  <c r="N93" i="44"/>
  <c r="BD95" i="55"/>
  <c r="AW96" i="64"/>
  <c r="AQ97" i="64" s="1"/>
  <c r="AJ98" i="60"/>
  <c r="AW92" i="63"/>
  <c r="AQ93" i="63" s="1"/>
  <c r="BC95" i="51"/>
  <c r="AK98" i="60"/>
  <c r="AO98" i="60" s="1"/>
  <c r="AI98" i="60"/>
  <c r="AC99" i="60" s="1"/>
  <c r="AJ99" i="60" s="1"/>
  <c r="AW94" i="50"/>
  <c r="AQ95" i="50" s="1"/>
  <c r="AX95" i="50" s="1"/>
  <c r="AW94" i="61"/>
  <c r="AQ95" i="61" s="1"/>
  <c r="AX95" i="61" s="1"/>
  <c r="AY94" i="61"/>
  <c r="AY94" i="50"/>
  <c r="AW96" i="52"/>
  <c r="AQ97" i="52" s="1"/>
  <c r="AX97" i="52" s="1"/>
  <c r="AY95" i="58"/>
  <c r="AC95" i="45" s="1"/>
  <c r="AK94" i="50"/>
  <c r="AK94" i="54"/>
  <c r="AI94" i="50"/>
  <c r="AC95" i="50" s="1"/>
  <c r="AD95" i="50" s="1"/>
  <c r="AI96" i="58"/>
  <c r="AC97" i="58" s="1"/>
  <c r="AX96" i="58"/>
  <c r="AR96" i="58"/>
  <c r="AK96" i="58"/>
  <c r="AE96" i="61"/>
  <c r="AF96" i="61" s="1"/>
  <c r="AG96" i="61" s="1"/>
  <c r="AH96" i="61" s="1"/>
  <c r="AW95" i="60"/>
  <c r="AQ96" i="60" s="1"/>
  <c r="AY95" i="60"/>
  <c r="AA95" i="45" s="1"/>
  <c r="AY97" i="55"/>
  <c r="BC97" i="55" s="1"/>
  <c r="AW97" i="55"/>
  <c r="AQ98" i="55" s="1"/>
  <c r="AE96" i="55"/>
  <c r="AF96" i="55" s="1"/>
  <c r="AG96" i="55" s="1"/>
  <c r="AH96" i="55" s="1"/>
  <c r="AS98" i="57"/>
  <c r="AT98" i="57" s="1"/>
  <c r="AU98" i="57" s="1"/>
  <c r="AV98" i="57" s="1"/>
  <c r="AE96" i="57"/>
  <c r="AF96" i="57" s="1"/>
  <c r="AG96" i="57" s="1"/>
  <c r="AH96" i="57" s="1"/>
  <c r="AW95" i="56"/>
  <c r="AQ96" i="56" s="1"/>
  <c r="BD93" i="56"/>
  <c r="AO93" i="56"/>
  <c r="AY95" i="56"/>
  <c r="BC95" i="56" s="1"/>
  <c r="AD94" i="56"/>
  <c r="AJ94" i="56"/>
  <c r="AS96" i="54"/>
  <c r="AT96" i="54" s="1"/>
  <c r="AU96" i="54" s="1"/>
  <c r="AV96" i="54" s="1"/>
  <c r="AI94" i="54"/>
  <c r="AC95" i="54" s="1"/>
  <c r="AO94" i="54"/>
  <c r="BD94" i="54"/>
  <c r="AX97" i="64"/>
  <c r="AR97" i="64"/>
  <c r="BD95" i="64"/>
  <c r="AO95" i="64"/>
  <c r="AI95" i="64"/>
  <c r="AC96" i="64" s="1"/>
  <c r="AY96" i="64"/>
  <c r="AY92" i="63"/>
  <c r="AE96" i="63"/>
  <c r="AF96" i="63" s="1"/>
  <c r="AG96" i="63" s="1"/>
  <c r="AH96" i="63" s="1"/>
  <c r="AR93" i="63"/>
  <c r="AX93" i="63"/>
  <c r="AE96" i="62"/>
  <c r="AF96" i="62" s="1"/>
  <c r="AG96" i="62" s="1"/>
  <c r="AH96" i="62" s="1"/>
  <c r="AS94" i="62"/>
  <c r="AT94" i="62" s="1"/>
  <c r="AU94" i="62" s="1"/>
  <c r="AV94" i="62" s="1"/>
  <c r="AY96" i="52"/>
  <c r="AD96" i="52"/>
  <c r="AJ96" i="52"/>
  <c r="AR96" i="51"/>
  <c r="AX96" i="51"/>
  <c r="AJ94" i="51"/>
  <c r="BD93" i="51"/>
  <c r="AO93" i="51"/>
  <c r="E17" i="53" s="1"/>
  <c r="W94" i="45" l="1"/>
  <c r="BC96" i="64"/>
  <c r="R93" i="44"/>
  <c r="U93" i="44"/>
  <c r="AY98" i="57"/>
  <c r="BC98" i="57" s="1"/>
  <c r="AW98" i="57"/>
  <c r="AQ99" i="57" s="1"/>
  <c r="AD99" i="60"/>
  <c r="AE99" i="60" s="1"/>
  <c r="AF99" i="60" s="1"/>
  <c r="AG99" i="60" s="1"/>
  <c r="AH99" i="60" s="1"/>
  <c r="AJ95" i="50"/>
  <c r="AI96" i="63"/>
  <c r="AC97" i="63" s="1"/>
  <c r="AK96" i="63"/>
  <c r="AR95" i="61"/>
  <c r="AS95" i="61" s="1"/>
  <c r="AT95" i="61" s="1"/>
  <c r="AU95" i="61" s="1"/>
  <c r="AV95" i="61" s="1"/>
  <c r="AR95" i="50"/>
  <c r="AS95" i="50" s="1"/>
  <c r="AT95" i="50" s="1"/>
  <c r="AU95" i="50" s="1"/>
  <c r="AV95" i="50" s="1"/>
  <c r="BC94" i="50"/>
  <c r="AO94" i="50"/>
  <c r="BD94" i="50"/>
  <c r="AB94" i="45"/>
  <c r="O94" i="44"/>
  <c r="BD94" i="61"/>
  <c r="AR97" i="52"/>
  <c r="AS97" i="52" s="1"/>
  <c r="AT97" i="52" s="1"/>
  <c r="AU97" i="52" s="1"/>
  <c r="AV97" i="52" s="1"/>
  <c r="BC96" i="52"/>
  <c r="AK96" i="61"/>
  <c r="BD95" i="58"/>
  <c r="BC94" i="61"/>
  <c r="BC95" i="58"/>
  <c r="AW94" i="62"/>
  <c r="AQ95" i="62" s="1"/>
  <c r="AR95" i="62" s="1"/>
  <c r="AY94" i="62"/>
  <c r="AI96" i="62"/>
  <c r="AK96" i="62"/>
  <c r="AJ97" i="58"/>
  <c r="AD97" i="58"/>
  <c r="AO96" i="58"/>
  <c r="AS96" i="58"/>
  <c r="AT96" i="58" s="1"/>
  <c r="AU96" i="58" s="1"/>
  <c r="AV96" i="58" s="1"/>
  <c r="AI96" i="61"/>
  <c r="AC97" i="61" s="1"/>
  <c r="BC95" i="60"/>
  <c r="BD95" i="60"/>
  <c r="AX96" i="60"/>
  <c r="AR96" i="60"/>
  <c r="AK96" i="55"/>
  <c r="Z96" i="45" s="1"/>
  <c r="AI96" i="55"/>
  <c r="AC97" i="55" s="1"/>
  <c r="AR98" i="55"/>
  <c r="AX98" i="55"/>
  <c r="AK96" i="57"/>
  <c r="Y96" i="45" s="1"/>
  <c r="AI96" i="57"/>
  <c r="AC97" i="57" s="1"/>
  <c r="AX99" i="57"/>
  <c r="AR99" i="57"/>
  <c r="AE94" i="56"/>
  <c r="AF94" i="56" s="1"/>
  <c r="AG94" i="56" s="1"/>
  <c r="AH94" i="56" s="1"/>
  <c r="AI94" i="56"/>
  <c r="AC95" i="56" s="1"/>
  <c r="AX96" i="56"/>
  <c r="AR96" i="56"/>
  <c r="AY96" i="54"/>
  <c r="BC96" i="54" s="1"/>
  <c r="AJ95" i="54"/>
  <c r="AD95" i="54"/>
  <c r="AW96" i="54"/>
  <c r="AQ97" i="54" s="1"/>
  <c r="AS97" i="64"/>
  <c r="AT97" i="64" s="1"/>
  <c r="AU97" i="64" s="1"/>
  <c r="AV97" i="64" s="1"/>
  <c r="AD96" i="64"/>
  <c r="AJ96" i="64"/>
  <c r="AS93" i="63"/>
  <c r="AT93" i="63" s="1"/>
  <c r="AU93" i="63" s="1"/>
  <c r="AV93" i="63" s="1"/>
  <c r="AO96" i="63"/>
  <c r="AD97" i="63"/>
  <c r="AJ97" i="63"/>
  <c r="BC92" i="63"/>
  <c r="BD92" i="63"/>
  <c r="AX95" i="62"/>
  <c r="AE95" i="50"/>
  <c r="AF95" i="50" s="1"/>
  <c r="AG95" i="50" s="1"/>
  <c r="AH95" i="50" s="1"/>
  <c r="AE96" i="52"/>
  <c r="AF96" i="52" s="1"/>
  <c r="AG96" i="52" s="1"/>
  <c r="AH96" i="52" s="1"/>
  <c r="AE94" i="51"/>
  <c r="AG94" i="51" s="1"/>
  <c r="AH94" i="51" s="1"/>
  <c r="AS96" i="51"/>
  <c r="AT96" i="51" s="1"/>
  <c r="AU96" i="51" s="1"/>
  <c r="AV96" i="51" s="1"/>
  <c r="AK94" i="56" l="1"/>
  <c r="AK94" i="51"/>
  <c r="AI94" i="51"/>
  <c r="AC95" i="51" s="1"/>
  <c r="AJ95" i="51" s="1"/>
  <c r="AK99" i="60"/>
  <c r="AO99" i="60" s="1"/>
  <c r="BC94" i="62"/>
  <c r="BD94" i="62"/>
  <c r="AJ97" i="62"/>
  <c r="AO96" i="62"/>
  <c r="S94" i="44"/>
  <c r="AO96" i="61"/>
  <c r="AW95" i="61"/>
  <c r="AQ96" i="61" s="1"/>
  <c r="AR96" i="61" s="1"/>
  <c r="AI96" i="52"/>
  <c r="AC97" i="52" s="1"/>
  <c r="AD97" i="52" s="1"/>
  <c r="AW97" i="52"/>
  <c r="AQ98" i="52" s="1"/>
  <c r="AR98" i="52" s="1"/>
  <c r="AY93" i="63"/>
  <c r="J21" i="53" s="1"/>
  <c r="AW93" i="63"/>
  <c r="AQ94" i="63" s="1"/>
  <c r="AR94" i="63" s="1"/>
  <c r="AW96" i="51"/>
  <c r="AX97" i="51" s="1"/>
  <c r="AK96" i="52"/>
  <c r="BD96" i="52" s="1"/>
  <c r="AY96" i="58"/>
  <c r="AC96" i="45" s="1"/>
  <c r="AW96" i="58"/>
  <c r="AQ97" i="58" s="1"/>
  <c r="AE97" i="58"/>
  <c r="AF97" i="58" s="1"/>
  <c r="AG97" i="58" s="1"/>
  <c r="AH97" i="58" s="1"/>
  <c r="AI97" i="58"/>
  <c r="AC98" i="58" s="1"/>
  <c r="AY95" i="61"/>
  <c r="AJ97" i="61"/>
  <c r="AI99" i="60"/>
  <c r="AC100" i="60" s="1"/>
  <c r="AS96" i="60"/>
  <c r="AT96" i="60" s="1"/>
  <c r="AU96" i="60" s="1"/>
  <c r="AV96" i="60" s="1"/>
  <c r="AS98" i="55"/>
  <c r="AT98" i="55" s="1"/>
  <c r="AU98" i="55" s="1"/>
  <c r="AV98" i="55" s="1"/>
  <c r="AY98" i="55"/>
  <c r="BC98" i="55" s="1"/>
  <c r="AD97" i="55"/>
  <c r="AJ97" i="55"/>
  <c r="BD96" i="55"/>
  <c r="AO96" i="55"/>
  <c r="AS99" i="57"/>
  <c r="AT99" i="57" s="1"/>
  <c r="AU99" i="57" s="1"/>
  <c r="AV99" i="57" s="1"/>
  <c r="AD97" i="57"/>
  <c r="AJ97" i="57"/>
  <c r="BD96" i="57"/>
  <c r="AO96" i="57"/>
  <c r="AS96" i="56"/>
  <c r="AT96" i="56" s="1"/>
  <c r="AU96" i="56" s="1"/>
  <c r="AV96" i="56" s="1"/>
  <c r="AO94" i="56"/>
  <c r="BD94" i="56"/>
  <c r="AJ95" i="56"/>
  <c r="AD95" i="56"/>
  <c r="AR97" i="54"/>
  <c r="AX97" i="54"/>
  <c r="AE95" i="54"/>
  <c r="AF95" i="54" s="1"/>
  <c r="AG95" i="54" s="1"/>
  <c r="AH95" i="54" s="1"/>
  <c r="AK95" i="54"/>
  <c r="AI95" i="54"/>
  <c r="AC96" i="54" s="1"/>
  <c r="AE96" i="64"/>
  <c r="AF96" i="64" s="1"/>
  <c r="AG96" i="64" s="1"/>
  <c r="AH96" i="64" s="1"/>
  <c r="AW97" i="64"/>
  <c r="AQ98" i="64" s="1"/>
  <c r="AY97" i="64"/>
  <c r="AE97" i="63"/>
  <c r="AF97" i="63" s="1"/>
  <c r="AG97" i="63" s="1"/>
  <c r="AH97" i="63" s="1"/>
  <c r="AK97" i="63"/>
  <c r="BC93" i="63"/>
  <c r="F21" i="53" s="1"/>
  <c r="BD93" i="63"/>
  <c r="AX94" i="63"/>
  <c r="AE97" i="62"/>
  <c r="AF97" i="62" s="1"/>
  <c r="AG97" i="62" s="1"/>
  <c r="AH97" i="62" s="1"/>
  <c r="AS95" i="62"/>
  <c r="AT95" i="62" s="1"/>
  <c r="AU95" i="62" s="1"/>
  <c r="AV95" i="62" s="1"/>
  <c r="AY95" i="62"/>
  <c r="AY95" i="50"/>
  <c r="AI95" i="50"/>
  <c r="AW95" i="50"/>
  <c r="AQ96" i="50" s="1"/>
  <c r="AR96" i="50" s="1"/>
  <c r="AK95" i="50"/>
  <c r="AY97" i="52"/>
  <c r="AY96" i="51"/>
  <c r="AO94" i="51"/>
  <c r="BD94" i="51"/>
  <c r="BC97" i="64" l="1"/>
  <c r="W95" i="45"/>
  <c r="AW98" i="55"/>
  <c r="AQ99" i="55" s="1"/>
  <c r="AW99" i="57"/>
  <c r="AQ100" i="57" s="1"/>
  <c r="X94" i="45"/>
  <c r="N94" i="44"/>
  <c r="AD95" i="51"/>
  <c r="AX98" i="52"/>
  <c r="AJ97" i="52"/>
  <c r="BC96" i="51"/>
  <c r="AS97" i="51"/>
  <c r="AU97" i="51" s="1"/>
  <c r="AV97" i="51" s="1"/>
  <c r="AW96" i="60"/>
  <c r="AQ97" i="60" s="1"/>
  <c r="AX97" i="60" s="1"/>
  <c r="BC95" i="50"/>
  <c r="AB95" i="45"/>
  <c r="O95" i="44"/>
  <c r="AX96" i="61"/>
  <c r="BC97" i="52"/>
  <c r="AO96" i="52"/>
  <c r="AW96" i="56"/>
  <c r="AQ97" i="56" s="1"/>
  <c r="AK96" i="64"/>
  <c r="AI96" i="64"/>
  <c r="AC97" i="64" s="1"/>
  <c r="AK97" i="58"/>
  <c r="AJ98" i="58"/>
  <c r="AD98" i="58"/>
  <c r="AR97" i="58"/>
  <c r="AX97" i="58"/>
  <c r="BC96" i="58"/>
  <c r="BD96" i="58"/>
  <c r="BC95" i="61"/>
  <c r="BD95" i="61"/>
  <c r="AE97" i="61"/>
  <c r="AF97" i="61" s="1"/>
  <c r="AG97" i="61" s="1"/>
  <c r="AH97" i="61" s="1"/>
  <c r="AS96" i="61"/>
  <c r="AT96" i="61" s="1"/>
  <c r="AU96" i="61" s="1"/>
  <c r="AV96" i="61" s="1"/>
  <c r="AY96" i="60"/>
  <c r="AA96" i="45" s="1"/>
  <c r="AD100" i="60"/>
  <c r="AJ100" i="60"/>
  <c r="AE97" i="55"/>
  <c r="AF97" i="55" s="1"/>
  <c r="AG97" i="55" s="1"/>
  <c r="AH97" i="55" s="1"/>
  <c r="AX99" i="55"/>
  <c r="AR99" i="55"/>
  <c r="AR100" i="57"/>
  <c r="AX100" i="57"/>
  <c r="AE97" i="57"/>
  <c r="AF97" i="57" s="1"/>
  <c r="AG97" i="57" s="1"/>
  <c r="AH97" i="57" s="1"/>
  <c r="AY99" i="57"/>
  <c r="BC99" i="57" s="1"/>
  <c r="AR97" i="56"/>
  <c r="AX97" i="56"/>
  <c r="AE95" i="56"/>
  <c r="AF95" i="56" s="1"/>
  <c r="AG95" i="56" s="1"/>
  <c r="AH95" i="56" s="1"/>
  <c r="AY96" i="56"/>
  <c r="BC96" i="56" s="1"/>
  <c r="AS97" i="54"/>
  <c r="AT97" i="54" s="1"/>
  <c r="AU97" i="54" s="1"/>
  <c r="AV97" i="54" s="1"/>
  <c r="AO95" i="54"/>
  <c r="BD95" i="54"/>
  <c r="AJ96" i="54"/>
  <c r="AD96" i="54"/>
  <c r="AD97" i="64"/>
  <c r="AJ97" i="64"/>
  <c r="BD96" i="64"/>
  <c r="AO96" i="64"/>
  <c r="AX98" i="64"/>
  <c r="AR98" i="64"/>
  <c r="AO97" i="63"/>
  <c r="AS94" i="63"/>
  <c r="AT94" i="63" s="1"/>
  <c r="AU94" i="63" s="1"/>
  <c r="AV94" i="63" s="1"/>
  <c r="AI97" i="63"/>
  <c r="AC98" i="63" s="1"/>
  <c r="AW95" i="62"/>
  <c r="AQ96" i="62" s="1"/>
  <c r="BC95" i="62"/>
  <c r="BD95" i="62"/>
  <c r="AI97" i="62"/>
  <c r="AC98" i="62" s="1"/>
  <c r="AK97" i="62"/>
  <c r="AO95" i="50"/>
  <c r="BD95" i="50"/>
  <c r="AX96" i="50"/>
  <c r="AJ96" i="50"/>
  <c r="AS98" i="52"/>
  <c r="AT98" i="52" s="1"/>
  <c r="AU98" i="52" s="1"/>
  <c r="AV98" i="52" s="1"/>
  <c r="AE97" i="52"/>
  <c r="AF97" i="52" s="1"/>
  <c r="AG97" i="52" s="1"/>
  <c r="AH97" i="52" s="1"/>
  <c r="AE95" i="51"/>
  <c r="AF95" i="51" s="1"/>
  <c r="AG95" i="51" s="1"/>
  <c r="AH95" i="51" s="1"/>
  <c r="R94" i="44" l="1"/>
  <c r="U94" i="44"/>
  <c r="AK97" i="55"/>
  <c r="Z97" i="45" s="1"/>
  <c r="AI97" i="57"/>
  <c r="AC98" i="57" s="1"/>
  <c r="AW97" i="54"/>
  <c r="AQ98" i="54" s="1"/>
  <c r="AK97" i="57"/>
  <c r="Y97" i="45" s="1"/>
  <c r="AR97" i="60"/>
  <c r="AW94" i="63"/>
  <c r="AQ95" i="63" s="1"/>
  <c r="AY97" i="51"/>
  <c r="AI97" i="61"/>
  <c r="AC98" i="61" s="1"/>
  <c r="AJ98" i="61" s="1"/>
  <c r="S95" i="44"/>
  <c r="AK97" i="61"/>
  <c r="AK97" i="52"/>
  <c r="AO97" i="52" s="1"/>
  <c r="AW98" i="52"/>
  <c r="AQ99" i="52" s="1"/>
  <c r="AR99" i="52" s="1"/>
  <c r="AY97" i="54"/>
  <c r="BC97" i="54" s="1"/>
  <c r="AY96" i="61"/>
  <c r="AI97" i="55"/>
  <c r="AC98" i="55" s="1"/>
  <c r="AJ98" i="55" s="1"/>
  <c r="AE98" i="58"/>
  <c r="AF98" i="58" s="1"/>
  <c r="AG98" i="58" s="1"/>
  <c r="AH98" i="58" s="1"/>
  <c r="AS97" i="58"/>
  <c r="AT97" i="58" s="1"/>
  <c r="AU97" i="58" s="1"/>
  <c r="AV97" i="58" s="1"/>
  <c r="AO97" i="58"/>
  <c r="AW96" i="61"/>
  <c r="AS97" i="60"/>
  <c r="AT97" i="60" s="1"/>
  <c r="AU97" i="60" s="1"/>
  <c r="AV97" i="60" s="1"/>
  <c r="AE100" i="60"/>
  <c r="AF100" i="60" s="1"/>
  <c r="AG100" i="60" s="1"/>
  <c r="AH100" i="60" s="1"/>
  <c r="BC96" i="60"/>
  <c r="BD96" i="60"/>
  <c r="AD98" i="55"/>
  <c r="AO97" i="55"/>
  <c r="BD97" i="55"/>
  <c r="AS99" i="55"/>
  <c r="AT99" i="55" s="1"/>
  <c r="AU99" i="55" s="1"/>
  <c r="AV99" i="55" s="1"/>
  <c r="AJ98" i="57"/>
  <c r="AD98" i="57"/>
  <c r="AO97" i="57"/>
  <c r="BD97" i="57"/>
  <c r="AS100" i="57"/>
  <c r="AT100" i="57" s="1"/>
  <c r="AU100" i="57" s="1"/>
  <c r="AV100" i="57" s="1"/>
  <c r="AI95" i="56"/>
  <c r="AC96" i="56" s="1"/>
  <c r="AK95" i="56"/>
  <c r="AS97" i="56"/>
  <c r="AT97" i="56" s="1"/>
  <c r="AU97" i="56" s="1"/>
  <c r="AV97" i="56" s="1"/>
  <c r="AE96" i="54"/>
  <c r="AF96" i="54" s="1"/>
  <c r="AG96" i="54" s="1"/>
  <c r="AH96" i="54" s="1"/>
  <c r="AK96" i="54"/>
  <c r="AR98" i="54"/>
  <c r="AX98" i="54"/>
  <c r="AS98" i="64"/>
  <c r="AT98" i="64" s="1"/>
  <c r="AU98" i="64" s="1"/>
  <c r="AV98" i="64" s="1"/>
  <c r="AE97" i="64"/>
  <c r="AF97" i="64" s="1"/>
  <c r="AG97" i="64" s="1"/>
  <c r="AH97" i="64" s="1"/>
  <c r="AY94" i="63"/>
  <c r="AJ98" i="63"/>
  <c r="AD98" i="63"/>
  <c r="AR95" i="63"/>
  <c r="AX95" i="63"/>
  <c r="AO97" i="62"/>
  <c r="AD98" i="62"/>
  <c r="AJ98" i="62"/>
  <c r="AR96" i="62"/>
  <c r="AX96" i="62"/>
  <c r="AS96" i="50"/>
  <c r="AT96" i="50" s="1"/>
  <c r="AU96" i="50" s="1"/>
  <c r="AV96" i="50" s="1"/>
  <c r="AE96" i="50"/>
  <c r="AF96" i="50" s="1"/>
  <c r="AG96" i="50" s="1"/>
  <c r="AH96" i="50" s="1"/>
  <c r="AI97" i="52"/>
  <c r="AC98" i="52" s="1"/>
  <c r="AY98" i="52"/>
  <c r="AW97" i="51"/>
  <c r="AK95" i="51"/>
  <c r="AI95" i="51"/>
  <c r="AC96" i="51" s="1"/>
  <c r="W96" i="45" l="1"/>
  <c r="AY97" i="56"/>
  <c r="BC97" i="56" s="1"/>
  <c r="AI98" i="58"/>
  <c r="AC99" i="58" s="1"/>
  <c r="X95" i="45"/>
  <c r="N95" i="44"/>
  <c r="AI100" i="60"/>
  <c r="AC101" i="60" s="1"/>
  <c r="AD101" i="60" s="1"/>
  <c r="AK100" i="60"/>
  <c r="AX99" i="52"/>
  <c r="BD97" i="52"/>
  <c r="AE98" i="61"/>
  <c r="AF98" i="61" s="1"/>
  <c r="AG98" i="61" s="1"/>
  <c r="AH98" i="61" s="1"/>
  <c r="AO97" i="61"/>
  <c r="BC97" i="51"/>
  <c r="AB96" i="45"/>
  <c r="O96" i="44"/>
  <c r="BC98" i="52"/>
  <c r="BD96" i="61"/>
  <c r="AW97" i="60"/>
  <c r="AX98" i="60" s="1"/>
  <c r="BC96" i="61"/>
  <c r="AY97" i="60"/>
  <c r="AA97" i="45" s="1"/>
  <c r="AW97" i="58"/>
  <c r="AQ98" i="58" s="1"/>
  <c r="AR98" i="58" s="1"/>
  <c r="AY97" i="58"/>
  <c r="AI96" i="54"/>
  <c r="AC97" i="54" s="1"/>
  <c r="AJ99" i="58"/>
  <c r="AD99" i="58"/>
  <c r="AK98" i="58"/>
  <c r="AX97" i="61"/>
  <c r="AO100" i="60"/>
  <c r="AY99" i="55"/>
  <c r="BC99" i="55" s="1"/>
  <c r="AW99" i="55"/>
  <c r="AQ100" i="55" s="1"/>
  <c r="AE98" i="55"/>
  <c r="AF98" i="55" s="1"/>
  <c r="AG98" i="55" s="1"/>
  <c r="AH98" i="55" s="1"/>
  <c r="AW100" i="57"/>
  <c r="AQ101" i="57" s="1"/>
  <c r="AY100" i="57"/>
  <c r="BC100" i="57" s="1"/>
  <c r="AE98" i="57"/>
  <c r="AF98" i="57" s="1"/>
  <c r="AG98" i="57" s="1"/>
  <c r="AH98" i="57" s="1"/>
  <c r="AW97" i="56"/>
  <c r="AQ98" i="56" s="1"/>
  <c r="AO95" i="56"/>
  <c r="BD95" i="56"/>
  <c r="AD96" i="56"/>
  <c r="AJ96" i="56"/>
  <c r="AD97" i="54"/>
  <c r="AJ97" i="54"/>
  <c r="BD96" i="54"/>
  <c r="AO96" i="54"/>
  <c r="AS98" i="54"/>
  <c r="AT98" i="54" s="1"/>
  <c r="AU98" i="54" s="1"/>
  <c r="AV98" i="54" s="1"/>
  <c r="AY98" i="54"/>
  <c r="BC98" i="54" s="1"/>
  <c r="AW98" i="54"/>
  <c r="AQ99" i="54" s="1"/>
  <c r="AK97" i="64"/>
  <c r="AW98" i="64"/>
  <c r="AQ99" i="64" s="1"/>
  <c r="AI97" i="64"/>
  <c r="AC98" i="64" s="1"/>
  <c r="AY98" i="64"/>
  <c r="AE98" i="63"/>
  <c r="AF98" i="63" s="1"/>
  <c r="AG98" i="63" s="1"/>
  <c r="AH98" i="63" s="1"/>
  <c r="AS95" i="63"/>
  <c r="AT95" i="63" s="1"/>
  <c r="AU95" i="63" s="1"/>
  <c r="AV95" i="63" s="1"/>
  <c r="BC94" i="63"/>
  <c r="BD94" i="63"/>
  <c r="AE98" i="62"/>
  <c r="AF98" i="62" s="1"/>
  <c r="AG98" i="62" s="1"/>
  <c r="AH98" i="62" s="1"/>
  <c r="AS96" i="62"/>
  <c r="AT96" i="62" s="1"/>
  <c r="AU96" i="62" s="1"/>
  <c r="AV96" i="62" s="1"/>
  <c r="AK96" i="50"/>
  <c r="AW96" i="50"/>
  <c r="AI96" i="50"/>
  <c r="AY96" i="50"/>
  <c r="AD98" i="52"/>
  <c r="AJ98" i="52"/>
  <c r="AS99" i="52"/>
  <c r="AT99" i="52" s="1"/>
  <c r="AU99" i="52" s="1"/>
  <c r="AV99" i="52" s="1"/>
  <c r="AD96" i="51"/>
  <c r="AJ96" i="51"/>
  <c r="AO95" i="51"/>
  <c r="BD95" i="51"/>
  <c r="AX98" i="51"/>
  <c r="BC98" i="64" l="1"/>
  <c r="R95" i="44"/>
  <c r="U95" i="44"/>
  <c r="AJ101" i="60"/>
  <c r="AI98" i="62"/>
  <c r="AC99" i="62" s="1"/>
  <c r="AJ99" i="62" s="1"/>
  <c r="AS98" i="60"/>
  <c r="AT98" i="60" s="1"/>
  <c r="AU98" i="60" s="1"/>
  <c r="AV98" i="60" s="1"/>
  <c r="BC97" i="60"/>
  <c r="BC96" i="50"/>
  <c r="S96" i="44"/>
  <c r="AW99" i="52"/>
  <c r="AQ100" i="52" s="1"/>
  <c r="AX100" i="52" s="1"/>
  <c r="AX98" i="58"/>
  <c r="BD97" i="60"/>
  <c r="BC97" i="58"/>
  <c r="AC97" i="45"/>
  <c r="BD97" i="58"/>
  <c r="AK98" i="62"/>
  <c r="AO98" i="62" s="1"/>
  <c r="AK98" i="57"/>
  <c r="Y98" i="45" s="1"/>
  <c r="AK98" i="61"/>
  <c r="AI98" i="63"/>
  <c r="AC99" i="63" s="1"/>
  <c r="AJ99" i="63" s="1"/>
  <c r="AW96" i="62"/>
  <c r="AX97" i="62" s="1"/>
  <c r="AY96" i="62"/>
  <c r="AS98" i="58"/>
  <c r="AT98" i="58" s="1"/>
  <c r="AU98" i="58" s="1"/>
  <c r="AV98" i="58" s="1"/>
  <c r="AE99" i="58"/>
  <c r="AF99" i="58" s="1"/>
  <c r="AG99" i="58" s="1"/>
  <c r="AH99" i="58" s="1"/>
  <c r="AK99" i="58"/>
  <c r="AO98" i="58"/>
  <c r="AS97" i="61"/>
  <c r="AT97" i="61" s="1"/>
  <c r="AU97" i="61" s="1"/>
  <c r="AV97" i="61" s="1"/>
  <c r="AI98" i="61"/>
  <c r="AC99" i="61" s="1"/>
  <c r="AE101" i="60"/>
  <c r="AF101" i="60" s="1"/>
  <c r="AG101" i="60" s="1"/>
  <c r="AH101" i="60" s="1"/>
  <c r="AK98" i="55"/>
  <c r="Z98" i="45" s="1"/>
  <c r="AI98" i="55"/>
  <c r="AC99" i="55" s="1"/>
  <c r="AR100" i="55"/>
  <c r="AX100" i="55"/>
  <c r="AI98" i="57"/>
  <c r="AC99" i="57" s="1"/>
  <c r="BD98" i="57"/>
  <c r="AO98" i="57"/>
  <c r="AR101" i="57"/>
  <c r="AX101" i="57"/>
  <c r="AE96" i="56"/>
  <c r="AF96" i="56" s="1"/>
  <c r="AG96" i="56" s="1"/>
  <c r="AH96" i="56" s="1"/>
  <c r="AK96" i="56"/>
  <c r="AX98" i="56"/>
  <c r="AR98" i="56"/>
  <c r="AR99" i="54"/>
  <c r="AX99" i="54"/>
  <c r="AE97" i="54"/>
  <c r="AF97" i="54" s="1"/>
  <c r="AG97" i="54" s="1"/>
  <c r="AH97" i="54" s="1"/>
  <c r="AI97" i="54"/>
  <c r="AC98" i="54" s="1"/>
  <c r="AK97" i="54"/>
  <c r="AJ98" i="64"/>
  <c r="AD98" i="64"/>
  <c r="AX99" i="64"/>
  <c r="AR99" i="64"/>
  <c r="AO97" i="64"/>
  <c r="BD97" i="64"/>
  <c r="AY95" i="63"/>
  <c r="AW95" i="63"/>
  <c r="AQ96" i="63" s="1"/>
  <c r="AK98" i="63"/>
  <c r="AJ97" i="50"/>
  <c r="BD96" i="50"/>
  <c r="AO96" i="50"/>
  <c r="AX97" i="50"/>
  <c r="AY99" i="52"/>
  <c r="BC99" i="52" s="1"/>
  <c r="AE98" i="52"/>
  <c r="AF98" i="52" s="1"/>
  <c r="AG98" i="52" s="1"/>
  <c r="AH98" i="52" s="1"/>
  <c r="AI98" i="52" s="1"/>
  <c r="AC99" i="52" s="1"/>
  <c r="AS98" i="51"/>
  <c r="AT98" i="51" s="1"/>
  <c r="AU98" i="51" s="1"/>
  <c r="AV98" i="51" s="1"/>
  <c r="AE96" i="51"/>
  <c r="AF96" i="51" s="1"/>
  <c r="AG96" i="51" s="1"/>
  <c r="AH96" i="51" s="1"/>
  <c r="X96" i="45" l="1"/>
  <c r="N96" i="44"/>
  <c r="W97" i="45"/>
  <c r="AI96" i="56"/>
  <c r="AC97" i="56" s="1"/>
  <c r="AD99" i="62"/>
  <c r="AE99" i="62" s="1"/>
  <c r="AF99" i="62" s="1"/>
  <c r="AG99" i="62" s="1"/>
  <c r="AH99" i="62" s="1"/>
  <c r="AI96" i="51"/>
  <c r="AC97" i="51" s="1"/>
  <c r="AJ97" i="51" s="1"/>
  <c r="AK101" i="60"/>
  <c r="AO101" i="60" s="1"/>
  <c r="AK98" i="52"/>
  <c r="AO98" i="52" s="1"/>
  <c r="AD99" i="63"/>
  <c r="BD96" i="62"/>
  <c r="BC96" i="62"/>
  <c r="AO98" i="61"/>
  <c r="AR100" i="52"/>
  <c r="AS100" i="52" s="1"/>
  <c r="AT100" i="52" s="1"/>
  <c r="AU100" i="52" s="1"/>
  <c r="AV100" i="52" s="1"/>
  <c r="AW97" i="61"/>
  <c r="AY98" i="58"/>
  <c r="AO99" i="58"/>
  <c r="AI99" i="58"/>
  <c r="AC100" i="58" s="1"/>
  <c r="AW98" i="58"/>
  <c r="AQ99" i="58" s="1"/>
  <c r="AJ99" i="61"/>
  <c r="AY97" i="61"/>
  <c r="AY98" i="60"/>
  <c r="AA98" i="45" s="1"/>
  <c r="AW98" i="60"/>
  <c r="AQ99" i="60" s="1"/>
  <c r="AI101" i="60"/>
  <c r="AC102" i="60" s="1"/>
  <c r="AS100" i="55"/>
  <c r="AT100" i="55" s="1"/>
  <c r="AU100" i="55" s="1"/>
  <c r="AV100" i="55" s="1"/>
  <c r="AW100" i="55"/>
  <c r="AQ101" i="55" s="1"/>
  <c r="AD99" i="55"/>
  <c r="AJ99" i="55"/>
  <c r="BD98" i="55"/>
  <c r="AO98" i="55"/>
  <c r="AS101" i="57"/>
  <c r="AT101" i="57" s="1"/>
  <c r="AU101" i="57" s="1"/>
  <c r="AV101" i="57" s="1"/>
  <c r="AD99" i="57"/>
  <c r="AJ99" i="57"/>
  <c r="AO96" i="56"/>
  <c r="BD96" i="56"/>
  <c r="AD97" i="56"/>
  <c r="AJ97" i="56"/>
  <c r="AS98" i="56"/>
  <c r="AT98" i="56" s="1"/>
  <c r="AU98" i="56" s="1"/>
  <c r="AV98" i="56" s="1"/>
  <c r="AS99" i="54"/>
  <c r="AT99" i="54" s="1"/>
  <c r="AU99" i="54" s="1"/>
  <c r="AV99" i="54" s="1"/>
  <c r="AD98" i="54"/>
  <c r="AJ98" i="54"/>
  <c r="BD97" i="54"/>
  <c r="AO97" i="54"/>
  <c r="AS99" i="64"/>
  <c r="AT99" i="64" s="1"/>
  <c r="AU99" i="64" s="1"/>
  <c r="AV99" i="64" s="1"/>
  <c r="AE98" i="64"/>
  <c r="AF98" i="64" s="1"/>
  <c r="AG98" i="64" s="1"/>
  <c r="AH98" i="64" s="1"/>
  <c r="AK98" i="64"/>
  <c r="AX96" i="63"/>
  <c r="AR96" i="63"/>
  <c r="AE99" i="63"/>
  <c r="AF99" i="63" s="1"/>
  <c r="AG99" i="63" s="1"/>
  <c r="AH99" i="63" s="1"/>
  <c r="AO98" i="63"/>
  <c r="BC95" i="63"/>
  <c r="BD95" i="63"/>
  <c r="AS97" i="62"/>
  <c r="AT97" i="62" s="1"/>
  <c r="AU97" i="62" s="1"/>
  <c r="AV97" i="62" s="1"/>
  <c r="AE97" i="50"/>
  <c r="AG97" i="50" s="1"/>
  <c r="AH97" i="50" s="1"/>
  <c r="AS97" i="50"/>
  <c r="AU97" i="50" s="1"/>
  <c r="AV97" i="50" s="1"/>
  <c r="AD99" i="52"/>
  <c r="AJ99" i="52"/>
  <c r="AK96" i="51"/>
  <c r="AW98" i="51"/>
  <c r="AY98" i="51"/>
  <c r="R96" i="44" l="1"/>
  <c r="U96" i="44"/>
  <c r="AW99" i="54"/>
  <c r="AQ100" i="54" s="1"/>
  <c r="AE97" i="51"/>
  <c r="AG97" i="51" s="1"/>
  <c r="AH97" i="51" s="1"/>
  <c r="BD98" i="52"/>
  <c r="BC98" i="51"/>
  <c r="AX98" i="61"/>
  <c r="AB97" i="45"/>
  <c r="O97" i="44"/>
  <c r="AY100" i="55"/>
  <c r="BC100" i="55" s="1"/>
  <c r="AY99" i="54"/>
  <c r="BC99" i="54" s="1"/>
  <c r="AW101" i="57"/>
  <c r="AQ102" i="57" s="1"/>
  <c r="AR102" i="57" s="1"/>
  <c r="AY101" i="57"/>
  <c r="BC101" i="57" s="1"/>
  <c r="BC98" i="58"/>
  <c r="BD98" i="58"/>
  <c r="AC98" i="45"/>
  <c r="AI98" i="64"/>
  <c r="AC99" i="64" s="1"/>
  <c r="AJ100" i="58"/>
  <c r="AD100" i="58"/>
  <c r="AR99" i="58"/>
  <c r="AX99" i="58"/>
  <c r="AS98" i="61"/>
  <c r="AT98" i="61" s="1"/>
  <c r="AU98" i="61" s="1"/>
  <c r="AV98" i="61" s="1"/>
  <c r="BC97" i="61"/>
  <c r="BD97" i="61"/>
  <c r="AE99" i="61"/>
  <c r="AG99" i="61" s="1"/>
  <c r="AH99" i="61" s="1"/>
  <c r="AK99" i="61" s="1"/>
  <c r="AX99" i="60"/>
  <c r="AR99" i="60"/>
  <c r="AD102" i="60"/>
  <c r="AJ102" i="60"/>
  <c r="BC98" i="60"/>
  <c r="BD98" i="60"/>
  <c r="AX101" i="55"/>
  <c r="AR101" i="55"/>
  <c r="AE99" i="55"/>
  <c r="AF99" i="55" s="1"/>
  <c r="AG99" i="55" s="1"/>
  <c r="AH99" i="55" s="1"/>
  <c r="AK99" i="55"/>
  <c r="Z99" i="45" s="1"/>
  <c r="AI99" i="55"/>
  <c r="AC100" i="55" s="1"/>
  <c r="AE99" i="57"/>
  <c r="AF99" i="57" s="1"/>
  <c r="AG99" i="57" s="1"/>
  <c r="AH99" i="57" s="1"/>
  <c r="AW98" i="56"/>
  <c r="AQ99" i="56" s="1"/>
  <c r="AE97" i="56"/>
  <c r="AF97" i="56" s="1"/>
  <c r="AG97" i="56" s="1"/>
  <c r="AH97" i="56" s="1"/>
  <c r="AY98" i="56"/>
  <c r="BC98" i="56" s="1"/>
  <c r="AE98" i="54"/>
  <c r="AF98" i="54" s="1"/>
  <c r="AG98" i="54" s="1"/>
  <c r="AH98" i="54" s="1"/>
  <c r="AK98" i="54"/>
  <c r="AR100" i="54"/>
  <c r="AX100" i="54"/>
  <c r="AO98" i="64"/>
  <c r="BD98" i="64"/>
  <c r="AJ99" i="64"/>
  <c r="AD99" i="64"/>
  <c r="AW99" i="64"/>
  <c r="AQ100" i="64" s="1"/>
  <c r="AY99" i="64"/>
  <c r="BC99" i="64" s="1"/>
  <c r="AI99" i="63"/>
  <c r="AC100" i="63" s="1"/>
  <c r="AK99" i="63"/>
  <c r="AS96" i="63"/>
  <c r="AT96" i="63" s="1"/>
  <c r="AU96" i="63" s="1"/>
  <c r="AV96" i="63" s="1"/>
  <c r="AY97" i="62"/>
  <c r="AI99" i="62"/>
  <c r="AC100" i="62" s="1"/>
  <c r="AW97" i="62"/>
  <c r="AQ98" i="62" s="1"/>
  <c r="AK99" i="62"/>
  <c r="AW97" i="50"/>
  <c r="AI97" i="50"/>
  <c r="AC98" i="50" s="1"/>
  <c r="AY97" i="50"/>
  <c r="AK97" i="50"/>
  <c r="AY100" i="52"/>
  <c r="BC100" i="52" s="1"/>
  <c r="AW100" i="52"/>
  <c r="AQ101" i="52" s="1"/>
  <c r="AE99" i="52"/>
  <c r="AF99" i="52" s="1"/>
  <c r="AG99" i="52" s="1"/>
  <c r="AH99" i="52" s="1"/>
  <c r="AO96" i="51"/>
  <c r="BD96" i="51"/>
  <c r="AX99" i="51"/>
  <c r="W98" i="45" l="1"/>
  <c r="AX102" i="57"/>
  <c r="AW98" i="61"/>
  <c r="BC97" i="50"/>
  <c r="S97" i="44"/>
  <c r="AI98" i="54"/>
  <c r="AC99" i="54" s="1"/>
  <c r="AK97" i="51"/>
  <c r="AO97" i="51" s="1"/>
  <c r="AI99" i="57"/>
  <c r="AC100" i="57" s="1"/>
  <c r="AK99" i="57"/>
  <c r="Y99" i="45" s="1"/>
  <c r="AS99" i="58"/>
  <c r="AT99" i="58" s="1"/>
  <c r="AU99" i="58" s="1"/>
  <c r="AV99" i="58" s="1"/>
  <c r="AW99" i="58"/>
  <c r="AQ100" i="58" s="1"/>
  <c r="AE100" i="58"/>
  <c r="AF100" i="58" s="1"/>
  <c r="AG100" i="58" s="1"/>
  <c r="AH100" i="58" s="1"/>
  <c r="AI99" i="61"/>
  <c r="AC100" i="61" s="1"/>
  <c r="AO99" i="61"/>
  <c r="AY98" i="61"/>
  <c r="AE102" i="60"/>
  <c r="AF102" i="60" s="1"/>
  <c r="AG102" i="60" s="1"/>
  <c r="AH102" i="60" s="1"/>
  <c r="AS99" i="60"/>
  <c r="AT99" i="60" s="1"/>
  <c r="AU99" i="60" s="1"/>
  <c r="AV99" i="60" s="1"/>
  <c r="AJ100" i="55"/>
  <c r="AD100" i="55"/>
  <c r="AO99" i="55"/>
  <c r="BD99" i="55"/>
  <c r="AS101" i="55"/>
  <c r="AT101" i="55" s="1"/>
  <c r="AU101" i="55" s="1"/>
  <c r="AV101" i="55" s="1"/>
  <c r="AJ100" i="57"/>
  <c r="AD100" i="57"/>
  <c r="AS102" i="57"/>
  <c r="AT102" i="57" s="1"/>
  <c r="AU102" i="57" s="1"/>
  <c r="AV102" i="57" s="1"/>
  <c r="AK97" i="56"/>
  <c r="AI97" i="56"/>
  <c r="AC98" i="56" s="1"/>
  <c r="AR99" i="56"/>
  <c r="AX99" i="56"/>
  <c r="AD99" i="54"/>
  <c r="AJ99" i="54"/>
  <c r="BD98" i="54"/>
  <c r="AO98" i="54"/>
  <c r="AS100" i="54"/>
  <c r="AT100" i="54" s="1"/>
  <c r="AU100" i="54" s="1"/>
  <c r="AV100" i="54" s="1"/>
  <c r="AX100" i="64"/>
  <c r="AR100" i="64"/>
  <c r="AE99" i="64"/>
  <c r="AF99" i="64" s="1"/>
  <c r="AG99" i="64" s="1"/>
  <c r="AH99" i="64" s="1"/>
  <c r="AY96" i="63"/>
  <c r="AW96" i="63"/>
  <c r="AQ97" i="63" s="1"/>
  <c r="AO99" i="63"/>
  <c r="AJ100" i="63"/>
  <c r="AD100" i="63"/>
  <c r="AR98" i="62"/>
  <c r="AX98" i="62"/>
  <c r="AJ100" i="62"/>
  <c r="AD100" i="62"/>
  <c r="AO99" i="62"/>
  <c r="BC97" i="62"/>
  <c r="BD97" i="62"/>
  <c r="AX98" i="50"/>
  <c r="AO97" i="50"/>
  <c r="BD97" i="50"/>
  <c r="AJ98" i="50"/>
  <c r="AK99" i="52"/>
  <c r="AI99" i="52"/>
  <c r="AC100" i="52" s="1"/>
  <c r="AX101" i="52"/>
  <c r="AR101" i="52"/>
  <c r="AI97" i="51"/>
  <c r="AS99" i="51"/>
  <c r="AU99" i="51" s="1"/>
  <c r="AV99" i="51" s="1"/>
  <c r="AW99" i="51" s="1"/>
  <c r="X97" i="45" l="1"/>
  <c r="N97" i="44"/>
  <c r="BD97" i="51"/>
  <c r="AK102" i="60"/>
  <c r="AI102" i="60"/>
  <c r="AJ103" i="60" s="1"/>
  <c r="AX99" i="61"/>
  <c r="AB98" i="45"/>
  <c r="O98" i="44"/>
  <c r="AY99" i="51"/>
  <c r="BC99" i="51" s="1"/>
  <c r="AY99" i="58"/>
  <c r="AC99" i="45" s="1"/>
  <c r="AY102" i="57"/>
  <c r="BC102" i="57" s="1"/>
  <c r="AO99" i="57"/>
  <c r="BD99" i="57"/>
  <c r="BC99" i="58"/>
  <c r="BD99" i="58"/>
  <c r="AK100" i="58"/>
  <c r="AR100" i="58"/>
  <c r="AX100" i="58"/>
  <c r="AI100" i="58"/>
  <c r="AC101" i="58" s="1"/>
  <c r="BC98" i="61"/>
  <c r="BD98" i="61"/>
  <c r="AS99" i="61"/>
  <c r="AU99" i="61" s="1"/>
  <c r="AV99" i="61" s="1"/>
  <c r="AJ100" i="61"/>
  <c r="AY99" i="60"/>
  <c r="AA99" i="45" s="1"/>
  <c r="AO102" i="60"/>
  <c r="AW99" i="60"/>
  <c r="AQ100" i="60" s="1"/>
  <c r="AY101" i="55"/>
  <c r="BC101" i="55" s="1"/>
  <c r="AE100" i="55"/>
  <c r="AF100" i="55" s="1"/>
  <c r="AG100" i="55" s="1"/>
  <c r="AH100" i="55" s="1"/>
  <c r="AW101" i="55"/>
  <c r="AQ102" i="55" s="1"/>
  <c r="AE100" i="57"/>
  <c r="AF100" i="57" s="1"/>
  <c r="AG100" i="57" s="1"/>
  <c r="AH100" i="57" s="1"/>
  <c r="AW102" i="57"/>
  <c r="AQ103" i="57" s="1"/>
  <c r="AS99" i="56"/>
  <c r="AT99" i="56" s="1"/>
  <c r="AU99" i="56" s="1"/>
  <c r="AV99" i="56" s="1"/>
  <c r="AW99" i="56"/>
  <c r="AQ100" i="56" s="1"/>
  <c r="AY99" i="56"/>
  <c r="BC99" i="56" s="1"/>
  <c r="AD98" i="56"/>
  <c r="AJ98" i="56"/>
  <c r="AO97" i="56"/>
  <c r="BD97" i="56"/>
  <c r="AY100" i="54"/>
  <c r="BC100" i="54" s="1"/>
  <c r="AE99" i="54"/>
  <c r="AF99" i="54" s="1"/>
  <c r="AG99" i="54" s="1"/>
  <c r="AH99" i="54" s="1"/>
  <c r="AW100" i="54"/>
  <c r="AQ101" i="54" s="1"/>
  <c r="AK99" i="64"/>
  <c r="AI99" i="64"/>
  <c r="AC100" i="64" s="1"/>
  <c r="AS100" i="64"/>
  <c r="AT100" i="64" s="1"/>
  <c r="AU100" i="64" s="1"/>
  <c r="AV100" i="64" s="1"/>
  <c r="AE100" i="63"/>
  <c r="AF100" i="63" s="1"/>
  <c r="AG100" i="63" s="1"/>
  <c r="AH100" i="63" s="1"/>
  <c r="AR97" i="63"/>
  <c r="AX97" i="63"/>
  <c r="BC96" i="63"/>
  <c r="BD96" i="63"/>
  <c r="AE100" i="62"/>
  <c r="AF100" i="62" s="1"/>
  <c r="AG100" i="62" s="1"/>
  <c r="AH100" i="62" s="1"/>
  <c r="AS98" i="62"/>
  <c r="AT98" i="62" s="1"/>
  <c r="AU98" i="62" s="1"/>
  <c r="AV98" i="62" s="1"/>
  <c r="AE98" i="50"/>
  <c r="AG98" i="50" s="1"/>
  <c r="AH98" i="50" s="1"/>
  <c r="AS98" i="50"/>
  <c r="AU98" i="50" s="1"/>
  <c r="AV98" i="50" s="1"/>
  <c r="AY98" i="50" s="1"/>
  <c r="AS101" i="52"/>
  <c r="AT101" i="52" s="1"/>
  <c r="AU101" i="52" s="1"/>
  <c r="AV101" i="52" s="1"/>
  <c r="AJ100" i="52"/>
  <c r="AD100" i="52"/>
  <c r="AO99" i="52"/>
  <c r="BD99" i="52"/>
  <c r="AJ98" i="51"/>
  <c r="AX100" i="51"/>
  <c r="R97" i="44" l="1"/>
  <c r="U97" i="44"/>
  <c r="AW98" i="50"/>
  <c r="AK100" i="62"/>
  <c r="AO100" i="62" s="1"/>
  <c r="AI100" i="62"/>
  <c r="AC101" i="62" s="1"/>
  <c r="AJ101" i="62" s="1"/>
  <c r="BC98" i="50"/>
  <c r="AW99" i="61"/>
  <c r="AX100" i="61" s="1"/>
  <c r="S98" i="44"/>
  <c r="AK98" i="50"/>
  <c r="BD98" i="50" s="1"/>
  <c r="AK100" i="55"/>
  <c r="Z100" i="45" s="1"/>
  <c r="AK99" i="54"/>
  <c r="AI98" i="50"/>
  <c r="AJ99" i="50" s="1"/>
  <c r="AI99" i="54"/>
  <c r="AC100" i="54" s="1"/>
  <c r="AJ100" i="54" s="1"/>
  <c r="AI100" i="63"/>
  <c r="AC101" i="63" s="1"/>
  <c r="AD101" i="63" s="1"/>
  <c r="AW98" i="62"/>
  <c r="AQ99" i="62" s="1"/>
  <c r="AR99" i="62" s="1"/>
  <c r="AY98" i="62"/>
  <c r="BD98" i="62" s="1"/>
  <c r="AS100" i="58"/>
  <c r="AT100" i="58" s="1"/>
  <c r="AU100" i="58" s="1"/>
  <c r="AV100" i="58" s="1"/>
  <c r="AO100" i="58"/>
  <c r="AD101" i="58"/>
  <c r="AJ101" i="58"/>
  <c r="AY99" i="61"/>
  <c r="AE100" i="61"/>
  <c r="AG100" i="61" s="1"/>
  <c r="AH100" i="61" s="1"/>
  <c r="AX100" i="60"/>
  <c r="AR100" i="60"/>
  <c r="AE103" i="60"/>
  <c r="AF103" i="60" s="1"/>
  <c r="AG103" i="60" s="1"/>
  <c r="AH103" i="60" s="1"/>
  <c r="BC99" i="60"/>
  <c r="BD99" i="60"/>
  <c r="AR102" i="55"/>
  <c r="AX102" i="55"/>
  <c r="BD100" i="55"/>
  <c r="AO100" i="55"/>
  <c r="AI100" i="55"/>
  <c r="AC101" i="55" s="1"/>
  <c r="AK100" i="57"/>
  <c r="Y100" i="45" s="1"/>
  <c r="AR103" i="57"/>
  <c r="AX103" i="57"/>
  <c r="AI100" i="57"/>
  <c r="AC101" i="57" s="1"/>
  <c r="AE98" i="56"/>
  <c r="AF98" i="56" s="1"/>
  <c r="AG98" i="56" s="1"/>
  <c r="AH98" i="56" s="1"/>
  <c r="AX100" i="56"/>
  <c r="AR100" i="56"/>
  <c r="BD99" i="54"/>
  <c r="AO99" i="54"/>
  <c r="AD100" i="54"/>
  <c r="AX101" i="54"/>
  <c r="AR101" i="54"/>
  <c r="AY100" i="64"/>
  <c r="BC100" i="64" s="1"/>
  <c r="AW100" i="64"/>
  <c r="AQ101" i="64" s="1"/>
  <c r="AJ100" i="64"/>
  <c r="AD100" i="64"/>
  <c r="AO99" i="64"/>
  <c r="BD99" i="64"/>
  <c r="AS97" i="63"/>
  <c r="AT97" i="63" s="1"/>
  <c r="AU97" i="63" s="1"/>
  <c r="AV97" i="63" s="1"/>
  <c r="AK100" i="63"/>
  <c r="AY101" i="52"/>
  <c r="BC101" i="52" s="1"/>
  <c r="AE100" i="52"/>
  <c r="AF100" i="52" s="1"/>
  <c r="AG100" i="52" s="1"/>
  <c r="AH100" i="52" s="1"/>
  <c r="AI100" i="52" s="1"/>
  <c r="AC101" i="52" s="1"/>
  <c r="AW101" i="52"/>
  <c r="AQ102" i="52" s="1"/>
  <c r="AS100" i="51"/>
  <c r="AU100" i="51" s="1"/>
  <c r="AV100" i="51" s="1"/>
  <c r="AE98" i="51"/>
  <c r="AF98" i="51" s="1"/>
  <c r="AG98" i="51" s="1"/>
  <c r="AH98" i="51" s="1"/>
  <c r="W99" i="45" l="1"/>
  <c r="AI98" i="51"/>
  <c r="AC99" i="51" s="1"/>
  <c r="AJ99" i="51" s="1"/>
  <c r="AK98" i="51"/>
  <c r="BD98" i="51" s="1"/>
  <c r="AX99" i="50"/>
  <c r="AW97" i="63"/>
  <c r="AQ98" i="63" s="1"/>
  <c r="BC98" i="62"/>
  <c r="AS100" i="61"/>
  <c r="AU100" i="61" s="1"/>
  <c r="AV100" i="61" s="1"/>
  <c r="AK103" i="60"/>
  <c r="AO103" i="60" s="1"/>
  <c r="AD101" i="62"/>
  <c r="AE101" i="62" s="1"/>
  <c r="AF101" i="62" s="1"/>
  <c r="AG101" i="62" s="1"/>
  <c r="AH101" i="62" s="1"/>
  <c r="AE99" i="50"/>
  <c r="AG99" i="50" s="1"/>
  <c r="AH99" i="50" s="1"/>
  <c r="AO98" i="50"/>
  <c r="AB99" i="45"/>
  <c r="O99" i="44"/>
  <c r="AX99" i="62"/>
  <c r="AY97" i="63"/>
  <c r="BC97" i="63" s="1"/>
  <c r="AK100" i="52"/>
  <c r="AO100" i="52" s="1"/>
  <c r="AI98" i="56"/>
  <c r="AC99" i="56" s="1"/>
  <c r="AI103" i="60"/>
  <c r="AC104" i="60" s="1"/>
  <c r="AJ104" i="60" s="1"/>
  <c r="AJ101" i="63"/>
  <c r="AY100" i="58"/>
  <c r="AC100" i="45" s="1"/>
  <c r="AE101" i="58"/>
  <c r="AF101" i="58" s="1"/>
  <c r="AG101" i="58" s="1"/>
  <c r="AH101" i="58" s="1"/>
  <c r="AI101" i="58"/>
  <c r="AC102" i="58" s="1"/>
  <c r="AW100" i="58"/>
  <c r="AQ101" i="58" s="1"/>
  <c r="AK100" i="61"/>
  <c r="AI100" i="61"/>
  <c r="AC101" i="61" s="1"/>
  <c r="BC99" i="61"/>
  <c r="BD99" i="61"/>
  <c r="AS100" i="60"/>
  <c r="AT100" i="60" s="1"/>
  <c r="AU100" i="60" s="1"/>
  <c r="AV100" i="60" s="1"/>
  <c r="AD101" i="55"/>
  <c r="AJ101" i="55"/>
  <c r="AS102" i="55"/>
  <c r="AT102" i="55" s="1"/>
  <c r="AU102" i="55" s="1"/>
  <c r="AV102" i="55" s="1"/>
  <c r="AD101" i="57"/>
  <c r="AJ101" i="57"/>
  <c r="AS103" i="57"/>
  <c r="AT103" i="57" s="1"/>
  <c r="AU103" i="57" s="1"/>
  <c r="AV103" i="57" s="1"/>
  <c r="AY103" i="57"/>
  <c r="BC103" i="57" s="1"/>
  <c r="BD100" i="57"/>
  <c r="AO100" i="57"/>
  <c r="AD99" i="56"/>
  <c r="AJ99" i="56"/>
  <c r="AS100" i="56"/>
  <c r="AT100" i="56" s="1"/>
  <c r="AU100" i="56" s="1"/>
  <c r="AV100" i="56" s="1"/>
  <c r="AK98" i="56"/>
  <c r="AE100" i="54"/>
  <c r="AF100" i="54" s="1"/>
  <c r="AG100" i="54" s="1"/>
  <c r="AH100" i="54" s="1"/>
  <c r="AS101" i="54"/>
  <c r="AT101" i="54" s="1"/>
  <c r="AU101" i="54" s="1"/>
  <c r="AV101" i="54" s="1"/>
  <c r="AE100" i="64"/>
  <c r="AF100" i="64" s="1"/>
  <c r="AG100" i="64" s="1"/>
  <c r="AH100" i="64" s="1"/>
  <c r="AK100" i="64"/>
  <c r="AX101" i="64"/>
  <c r="AR101" i="64"/>
  <c r="BD97" i="63"/>
  <c r="AO100" i="63"/>
  <c r="AR98" i="63"/>
  <c r="AX98" i="63"/>
  <c r="AE101" i="63"/>
  <c r="AF101" i="63" s="1"/>
  <c r="AG101" i="63" s="1"/>
  <c r="AH101" i="63" s="1"/>
  <c r="AS99" i="62"/>
  <c r="AT99" i="62" s="1"/>
  <c r="AU99" i="62" s="1"/>
  <c r="AV99" i="62" s="1"/>
  <c r="AS99" i="50"/>
  <c r="AU99" i="50" s="1"/>
  <c r="AV99" i="50" s="1"/>
  <c r="AJ101" i="52"/>
  <c r="AD101" i="52"/>
  <c r="AX102" i="52"/>
  <c r="AR102" i="52"/>
  <c r="AW100" i="51"/>
  <c r="AQ101" i="51" s="1"/>
  <c r="AY100" i="51"/>
  <c r="BC100" i="51" s="1"/>
  <c r="X98" i="45" l="1"/>
  <c r="N98" i="44"/>
  <c r="AK101" i="58"/>
  <c r="AK100" i="54"/>
  <c r="W100" i="45" s="1"/>
  <c r="AW103" i="57"/>
  <c r="AQ104" i="57" s="1"/>
  <c r="AE99" i="51"/>
  <c r="AG99" i="51" s="1"/>
  <c r="AH99" i="51" s="1"/>
  <c r="AO98" i="51"/>
  <c r="AD104" i="60"/>
  <c r="AE104" i="60" s="1"/>
  <c r="AF104" i="60" s="1"/>
  <c r="AG104" i="60" s="1"/>
  <c r="AH104" i="60" s="1"/>
  <c r="BD100" i="52"/>
  <c r="AK99" i="50"/>
  <c r="AO99" i="50" s="1"/>
  <c r="S99" i="44"/>
  <c r="AW100" i="60"/>
  <c r="AQ101" i="60" s="1"/>
  <c r="AR101" i="60" s="1"/>
  <c r="AY99" i="50"/>
  <c r="BC99" i="50" s="1"/>
  <c r="AW102" i="55"/>
  <c r="AQ103" i="55" s="1"/>
  <c r="AY102" i="55"/>
  <c r="BC102" i="55" s="1"/>
  <c r="AI99" i="50"/>
  <c r="AC100" i="50" s="1"/>
  <c r="AI101" i="63"/>
  <c r="AC102" i="63" s="1"/>
  <c r="AI100" i="64"/>
  <c r="AC101" i="64" s="1"/>
  <c r="AI100" i="54"/>
  <c r="AC101" i="54" s="1"/>
  <c r="AI101" i="62"/>
  <c r="AC102" i="62" s="1"/>
  <c r="AJ102" i="62" s="1"/>
  <c r="AJ102" i="58"/>
  <c r="AD102" i="58"/>
  <c r="AO101" i="58"/>
  <c r="AR101" i="58"/>
  <c r="AX101" i="58"/>
  <c r="BC100" i="58"/>
  <c r="BD100" i="58"/>
  <c r="AW100" i="61"/>
  <c r="AQ101" i="61" s="1"/>
  <c r="AY100" i="61"/>
  <c r="AJ101" i="61"/>
  <c r="AD101" i="61"/>
  <c r="AO100" i="61"/>
  <c r="AY100" i="60"/>
  <c r="AA100" i="45" s="1"/>
  <c r="AX103" i="55"/>
  <c r="AR103" i="55"/>
  <c r="AE101" i="55"/>
  <c r="AF101" i="55" s="1"/>
  <c r="AG101" i="55" s="1"/>
  <c r="AH101" i="55" s="1"/>
  <c r="AR104" i="57"/>
  <c r="AX104" i="57"/>
  <c r="AE101" i="57"/>
  <c r="AF101" i="57" s="1"/>
  <c r="AG101" i="57" s="1"/>
  <c r="AH101" i="57" s="1"/>
  <c r="AI101" i="57"/>
  <c r="AC102" i="57" s="1"/>
  <c r="AW100" i="56"/>
  <c r="AQ101" i="56" s="1"/>
  <c r="AO98" i="56"/>
  <c r="BD98" i="56"/>
  <c r="AY100" i="56"/>
  <c r="BC100" i="56" s="1"/>
  <c r="AE99" i="56"/>
  <c r="AF99" i="56" s="1"/>
  <c r="AG99" i="56" s="1"/>
  <c r="AH99" i="56" s="1"/>
  <c r="AK99" i="56"/>
  <c r="AD101" i="54"/>
  <c r="AJ101" i="54"/>
  <c r="AY101" i="54"/>
  <c r="BC101" i="54" s="1"/>
  <c r="AO100" i="54"/>
  <c r="BD100" i="54"/>
  <c r="AW101" i="54"/>
  <c r="AQ102" i="54" s="1"/>
  <c r="AJ101" i="64"/>
  <c r="AD101" i="64"/>
  <c r="AO100" i="64"/>
  <c r="BD100" i="64"/>
  <c r="AS101" i="64"/>
  <c r="AT101" i="64" s="1"/>
  <c r="AU101" i="64" s="1"/>
  <c r="AV101" i="64" s="1"/>
  <c r="AD102" i="63"/>
  <c r="AJ102" i="63"/>
  <c r="AS98" i="63"/>
  <c r="AT98" i="63" s="1"/>
  <c r="AU98" i="63" s="1"/>
  <c r="AV98" i="63" s="1"/>
  <c r="AK101" i="63"/>
  <c r="AY99" i="62"/>
  <c r="AW99" i="62"/>
  <c r="AQ100" i="62" s="1"/>
  <c r="AK101" i="62"/>
  <c r="AW99" i="50"/>
  <c r="AS102" i="52"/>
  <c r="AT102" i="52" s="1"/>
  <c r="AU102" i="52" s="1"/>
  <c r="AV102" i="52" s="1"/>
  <c r="AE101" i="52"/>
  <c r="AF101" i="52" s="1"/>
  <c r="AG101" i="52" s="1"/>
  <c r="AH101" i="52" s="1"/>
  <c r="AR101" i="51"/>
  <c r="AX101" i="51"/>
  <c r="AK101" i="57" l="1"/>
  <c r="Y101" i="45" s="1"/>
  <c r="X99" i="45"/>
  <c r="N99" i="44"/>
  <c r="R98" i="44"/>
  <c r="U98" i="44"/>
  <c r="AX101" i="60"/>
  <c r="BD99" i="50"/>
  <c r="AD102" i="62"/>
  <c r="AJ100" i="50"/>
  <c r="BC100" i="61"/>
  <c r="O100" i="44"/>
  <c r="BD100" i="61"/>
  <c r="AB100" i="45"/>
  <c r="AK99" i="51"/>
  <c r="BD99" i="51" s="1"/>
  <c r="AI104" i="60"/>
  <c r="AI101" i="55"/>
  <c r="AC102" i="55" s="1"/>
  <c r="AD102" i="55" s="1"/>
  <c r="AK104" i="60"/>
  <c r="AK101" i="55"/>
  <c r="Z101" i="45" s="1"/>
  <c r="AS101" i="58"/>
  <c r="AT101" i="58" s="1"/>
  <c r="AU101" i="58" s="1"/>
  <c r="AV101" i="58" s="1"/>
  <c r="AE102" i="58"/>
  <c r="AF102" i="58" s="1"/>
  <c r="AG102" i="58" s="1"/>
  <c r="AH102" i="58" s="1"/>
  <c r="AE101" i="61"/>
  <c r="AF101" i="61" s="1"/>
  <c r="AG101" i="61" s="1"/>
  <c r="AH101" i="61" s="1"/>
  <c r="AR101" i="61"/>
  <c r="AX101" i="61"/>
  <c r="AS101" i="60"/>
  <c r="AT101" i="60" s="1"/>
  <c r="AU101" i="60" s="1"/>
  <c r="AV101" i="60" s="1"/>
  <c r="BC100" i="60"/>
  <c r="BD100" i="60"/>
  <c r="AS103" i="55"/>
  <c r="AT103" i="55" s="1"/>
  <c r="AU103" i="55" s="1"/>
  <c r="AV103" i="55" s="1"/>
  <c r="AJ102" i="55"/>
  <c r="BD101" i="57"/>
  <c r="AO101" i="57"/>
  <c r="AD102" i="57"/>
  <c r="AJ102" i="57"/>
  <c r="AS104" i="57"/>
  <c r="AT104" i="57" s="1"/>
  <c r="AU104" i="57" s="1"/>
  <c r="AV104" i="57" s="1"/>
  <c r="BD99" i="56"/>
  <c r="AO99" i="56"/>
  <c r="AI99" i="56"/>
  <c r="AC100" i="56" s="1"/>
  <c r="AR101" i="56"/>
  <c r="AX101" i="56"/>
  <c r="AE101" i="54"/>
  <c r="AF101" i="54" s="1"/>
  <c r="AG101" i="54" s="1"/>
  <c r="AH101" i="54" s="1"/>
  <c r="AX102" i="54"/>
  <c r="AR102" i="54"/>
  <c r="AY101" i="64"/>
  <c r="BC101" i="64" s="1"/>
  <c r="AW101" i="64"/>
  <c r="AQ102" i="64" s="1"/>
  <c r="AE101" i="64"/>
  <c r="AF101" i="64" s="1"/>
  <c r="AG101" i="64" s="1"/>
  <c r="AH101" i="64" s="1"/>
  <c r="AO101" i="63"/>
  <c r="AW98" i="63"/>
  <c r="AQ99" i="63" s="1"/>
  <c r="AY98" i="63"/>
  <c r="AE102" i="63"/>
  <c r="AF102" i="63" s="1"/>
  <c r="AG102" i="63" s="1"/>
  <c r="AH102" i="63" s="1"/>
  <c r="AO101" i="62"/>
  <c r="AE102" i="62"/>
  <c r="AF102" i="62" s="1"/>
  <c r="AG102" i="62" s="1"/>
  <c r="AH102" i="62" s="1"/>
  <c r="AR100" i="62"/>
  <c r="AX100" i="62"/>
  <c r="BC99" i="62"/>
  <c r="BD99" i="62"/>
  <c r="AE100" i="50"/>
  <c r="AG100" i="50" s="1"/>
  <c r="AH100" i="50" s="1"/>
  <c r="AX100" i="50"/>
  <c r="AK101" i="52"/>
  <c r="AW102" i="52"/>
  <c r="AQ103" i="52" s="1"/>
  <c r="AI101" i="52"/>
  <c r="AC102" i="52" s="1"/>
  <c r="AY102" i="52"/>
  <c r="BC102" i="52" s="1"/>
  <c r="AI99" i="51"/>
  <c r="AC100" i="51" s="1"/>
  <c r="AS101" i="51"/>
  <c r="AT101" i="51" s="1"/>
  <c r="AU101" i="51" s="1"/>
  <c r="AV101" i="51" s="1"/>
  <c r="AO101" i="55" l="1"/>
  <c r="AW101" i="58"/>
  <c r="AQ102" i="58" s="1"/>
  <c r="R99" i="44"/>
  <c r="U99" i="44"/>
  <c r="AI101" i="61"/>
  <c r="AC102" i="61" s="1"/>
  <c r="AD102" i="61" s="1"/>
  <c r="S100" i="44"/>
  <c r="AO99" i="51"/>
  <c r="AJ105" i="60"/>
  <c r="AK101" i="61"/>
  <c r="AW101" i="60"/>
  <c r="AQ102" i="60" s="1"/>
  <c r="AX102" i="60" s="1"/>
  <c r="AY101" i="60"/>
  <c r="AA101" i="45" s="1"/>
  <c r="AY101" i="58"/>
  <c r="AC101" i="45" s="1"/>
  <c r="AI102" i="62"/>
  <c r="AC103" i="62" s="1"/>
  <c r="AJ103" i="62" s="1"/>
  <c r="AI100" i="50"/>
  <c r="AC101" i="50" s="1"/>
  <c r="AJ101" i="50" s="1"/>
  <c r="AI102" i="63"/>
  <c r="AC103" i="63" s="1"/>
  <c r="BD101" i="55"/>
  <c r="AO104" i="60"/>
  <c r="AI102" i="58"/>
  <c r="AC103" i="58" s="1"/>
  <c r="AX102" i="58"/>
  <c r="AR102" i="58"/>
  <c r="AK102" i="58"/>
  <c r="AS101" i="61"/>
  <c r="AT101" i="61" s="1"/>
  <c r="AU101" i="61" s="1"/>
  <c r="AV101" i="61" s="1"/>
  <c r="AE105" i="60"/>
  <c r="AF105" i="60" s="1"/>
  <c r="AG105" i="60" s="1"/>
  <c r="AH105" i="60" s="1"/>
  <c r="AK105" i="60"/>
  <c r="AE102" i="55"/>
  <c r="AF102" i="55" s="1"/>
  <c r="AG102" i="55" s="1"/>
  <c r="AH102" i="55" s="1"/>
  <c r="AY103" i="55"/>
  <c r="BC103" i="55" s="1"/>
  <c r="AW103" i="55"/>
  <c r="AQ104" i="55" s="1"/>
  <c r="AY104" i="57"/>
  <c r="BC104" i="57" s="1"/>
  <c r="AE102" i="57"/>
  <c r="AF102" i="57" s="1"/>
  <c r="AG102" i="57" s="1"/>
  <c r="AH102" i="57" s="1"/>
  <c r="AW104" i="57"/>
  <c r="AQ105" i="57" s="1"/>
  <c r="AS101" i="56"/>
  <c r="AT101" i="56" s="1"/>
  <c r="AU101" i="56" s="1"/>
  <c r="AV101" i="56" s="1"/>
  <c r="AD100" i="56"/>
  <c r="AJ100" i="56"/>
  <c r="AI101" i="54"/>
  <c r="AC102" i="54" s="1"/>
  <c r="AS102" i="54"/>
  <c r="AT102" i="54" s="1"/>
  <c r="AU102" i="54" s="1"/>
  <c r="AV102" i="54" s="1"/>
  <c r="AK101" i="54"/>
  <c r="W101" i="45" s="1"/>
  <c r="AI101" i="64"/>
  <c r="AC102" i="64" s="1"/>
  <c r="AK101" i="64"/>
  <c r="AX102" i="64"/>
  <c r="AR102" i="64"/>
  <c r="AK102" i="63"/>
  <c r="AR99" i="63"/>
  <c r="AX99" i="63"/>
  <c r="AD103" i="63"/>
  <c r="AJ103" i="63"/>
  <c r="BC98" i="63"/>
  <c r="BD98" i="63"/>
  <c r="AK102" i="62"/>
  <c r="AS100" i="62"/>
  <c r="AT100" i="62" s="1"/>
  <c r="AU100" i="62" s="1"/>
  <c r="AV100" i="62" s="1"/>
  <c r="AS100" i="50"/>
  <c r="AU100" i="50" s="1"/>
  <c r="AV100" i="50" s="1"/>
  <c r="AK100" i="50"/>
  <c r="AJ102" i="52"/>
  <c r="AD102" i="52"/>
  <c r="AX103" i="52"/>
  <c r="AR103" i="52"/>
  <c r="AO101" i="52"/>
  <c r="BD101" i="52"/>
  <c r="AW101" i="51"/>
  <c r="AQ102" i="51" s="1"/>
  <c r="AY101" i="51"/>
  <c r="BC101" i="51" s="1"/>
  <c r="AJ100" i="51"/>
  <c r="AK102" i="55" l="1"/>
  <c r="Z102" i="45" s="1"/>
  <c r="AR102" i="60"/>
  <c r="AS102" i="60" s="1"/>
  <c r="AT102" i="60" s="1"/>
  <c r="AU102" i="60" s="1"/>
  <c r="AV102" i="60" s="1"/>
  <c r="AJ102" i="61"/>
  <c r="AW100" i="50"/>
  <c r="AQ101" i="50" s="1"/>
  <c r="AX101" i="50" s="1"/>
  <c r="AD103" i="62"/>
  <c r="AE103" i="62" s="1"/>
  <c r="AF103" i="62" s="1"/>
  <c r="AG103" i="62" s="1"/>
  <c r="AH103" i="62" s="1"/>
  <c r="BD101" i="60"/>
  <c r="BC101" i="60"/>
  <c r="AO101" i="61"/>
  <c r="AD101" i="50"/>
  <c r="AE101" i="50" s="1"/>
  <c r="AF101" i="50" s="1"/>
  <c r="AG101" i="50" s="1"/>
  <c r="AH101" i="50" s="1"/>
  <c r="AK101" i="50" s="1"/>
  <c r="AY100" i="50"/>
  <c r="BC100" i="50" s="1"/>
  <c r="AW102" i="54"/>
  <c r="AQ103" i="54" s="1"/>
  <c r="AY100" i="62"/>
  <c r="BC100" i="62" s="1"/>
  <c r="AY101" i="56"/>
  <c r="BC101" i="56" s="1"/>
  <c r="BD101" i="58"/>
  <c r="AW100" i="62"/>
  <c r="AQ101" i="62" s="1"/>
  <c r="AR101" i="62" s="1"/>
  <c r="AW101" i="56"/>
  <c r="AQ102" i="56" s="1"/>
  <c r="AX102" i="56" s="1"/>
  <c r="BC101" i="58"/>
  <c r="AI105" i="60"/>
  <c r="AJ106" i="60" s="1"/>
  <c r="AI102" i="57"/>
  <c r="AC103" i="57" s="1"/>
  <c r="AO102" i="58"/>
  <c r="AS102" i="58"/>
  <c r="AT102" i="58" s="1"/>
  <c r="AU102" i="58" s="1"/>
  <c r="AV102" i="58" s="1"/>
  <c r="AJ103" i="58"/>
  <c r="AD103" i="58"/>
  <c r="AY101" i="61"/>
  <c r="AW101" i="61"/>
  <c r="AQ102" i="61" s="1"/>
  <c r="AE102" i="61"/>
  <c r="AF102" i="61" s="1"/>
  <c r="AG102" i="61" s="1"/>
  <c r="AH102" i="61" s="1"/>
  <c r="AO105" i="60"/>
  <c r="AR104" i="55"/>
  <c r="AX104" i="55"/>
  <c r="BD102" i="55"/>
  <c r="AO102" i="55"/>
  <c r="AI102" i="55"/>
  <c r="AC103" i="55" s="1"/>
  <c r="AD103" i="57"/>
  <c r="AJ103" i="57"/>
  <c r="AX105" i="57"/>
  <c r="AR105" i="57"/>
  <c r="AK102" i="57"/>
  <c r="Y102" i="45" s="1"/>
  <c r="AE100" i="56"/>
  <c r="AF100" i="56" s="1"/>
  <c r="AG100" i="56" s="1"/>
  <c r="AH100" i="56" s="1"/>
  <c r="AD102" i="54"/>
  <c r="AJ102" i="54"/>
  <c r="AX103" i="54"/>
  <c r="AR103" i="54"/>
  <c r="AO101" i="54"/>
  <c r="BD101" i="54"/>
  <c r="AY102" i="54"/>
  <c r="BC102" i="54" s="1"/>
  <c r="AS102" i="64"/>
  <c r="AT102" i="64" s="1"/>
  <c r="AU102" i="64" s="1"/>
  <c r="AV102" i="64" s="1"/>
  <c r="AO101" i="64"/>
  <c r="BD101" i="64"/>
  <c r="AJ102" i="64"/>
  <c r="AD102" i="64"/>
  <c r="AE103" i="63"/>
  <c r="AF103" i="63" s="1"/>
  <c r="AG103" i="63" s="1"/>
  <c r="AH103" i="63" s="1"/>
  <c r="AS99" i="63"/>
  <c r="AT99" i="63" s="1"/>
  <c r="AU99" i="63" s="1"/>
  <c r="AV99" i="63" s="1"/>
  <c r="AO102" i="63"/>
  <c r="AO102" i="62"/>
  <c r="AO100" i="50"/>
  <c r="AS103" i="52"/>
  <c r="AT103" i="52" s="1"/>
  <c r="AU103" i="52" s="1"/>
  <c r="AV103" i="52" s="1"/>
  <c r="AE102" i="52"/>
  <c r="AF102" i="52" s="1"/>
  <c r="AG102" i="52" s="1"/>
  <c r="AH102" i="52" s="1"/>
  <c r="AE100" i="51"/>
  <c r="AG100" i="51" s="1"/>
  <c r="AH100" i="51" s="1"/>
  <c r="AI100" i="51" s="1"/>
  <c r="AC101" i="51" s="1"/>
  <c r="AR102" i="51"/>
  <c r="AX102" i="51"/>
  <c r="AK100" i="51" l="1"/>
  <c r="AO100" i="51" s="1"/>
  <c r="AR101" i="50"/>
  <c r="AS101" i="50" s="1"/>
  <c r="AT101" i="50" s="1"/>
  <c r="AU101" i="50" s="1"/>
  <c r="AV101" i="50" s="1"/>
  <c r="BD100" i="50"/>
  <c r="BD100" i="62"/>
  <c r="AB101" i="45"/>
  <c r="O101" i="44"/>
  <c r="AX101" i="62"/>
  <c r="AW99" i="63"/>
  <c r="AQ100" i="63" s="1"/>
  <c r="AR102" i="56"/>
  <c r="AY99" i="63"/>
  <c r="BC99" i="63" s="1"/>
  <c r="AK102" i="52"/>
  <c r="BD102" i="52" s="1"/>
  <c r="AI102" i="52"/>
  <c r="AC103" i="52" s="1"/>
  <c r="AJ103" i="52" s="1"/>
  <c r="AI101" i="50"/>
  <c r="AC102" i="50" s="1"/>
  <c r="AJ102" i="50" s="1"/>
  <c r="AK103" i="63"/>
  <c r="AO103" i="63" s="1"/>
  <c r="AI100" i="56"/>
  <c r="AC101" i="56" s="1"/>
  <c r="AK102" i="61"/>
  <c r="AW102" i="58"/>
  <c r="AQ103" i="58" s="1"/>
  <c r="AE103" i="58"/>
  <c r="AF103" i="58" s="1"/>
  <c r="AG103" i="58" s="1"/>
  <c r="AH103" i="58" s="1"/>
  <c r="AY102" i="58"/>
  <c r="AC102" i="45" s="1"/>
  <c r="AI102" i="61"/>
  <c r="AR102" i="61"/>
  <c r="AX102" i="61"/>
  <c r="BC101" i="61"/>
  <c r="BD101" i="61"/>
  <c r="AY102" i="60"/>
  <c r="AA102" i="45" s="1"/>
  <c r="AW102" i="60"/>
  <c r="AE106" i="60"/>
  <c r="AF106" i="60" s="1"/>
  <c r="AG106" i="60" s="1"/>
  <c r="AH106" i="60" s="1"/>
  <c r="AD103" i="55"/>
  <c r="AJ103" i="55"/>
  <c r="AS104" i="55"/>
  <c r="AT104" i="55" s="1"/>
  <c r="AU104" i="55" s="1"/>
  <c r="AV104" i="55" s="1"/>
  <c r="BD102" i="57"/>
  <c r="AO102" i="57"/>
  <c r="AS105" i="57"/>
  <c r="AT105" i="57" s="1"/>
  <c r="AU105" i="57" s="1"/>
  <c r="AV105" i="57" s="1"/>
  <c r="AY105" i="57"/>
  <c r="BC105" i="57" s="1"/>
  <c r="AE103" i="57"/>
  <c r="AF103" i="57" s="1"/>
  <c r="AG103" i="57" s="1"/>
  <c r="AH103" i="57" s="1"/>
  <c r="AS102" i="56"/>
  <c r="AT102" i="56" s="1"/>
  <c r="AU102" i="56" s="1"/>
  <c r="AV102" i="56" s="1"/>
  <c r="AD101" i="56"/>
  <c r="AJ101" i="56"/>
  <c r="AK100" i="56"/>
  <c r="AS103" i="54"/>
  <c r="AT103" i="54" s="1"/>
  <c r="AU103" i="54" s="1"/>
  <c r="AV103" i="54" s="1"/>
  <c r="AE102" i="54"/>
  <c r="AF102" i="54" s="1"/>
  <c r="AG102" i="54" s="1"/>
  <c r="AH102" i="54" s="1"/>
  <c r="AW102" i="64"/>
  <c r="AQ103" i="64" s="1"/>
  <c r="AE102" i="64"/>
  <c r="AF102" i="64" s="1"/>
  <c r="AG102" i="64" s="1"/>
  <c r="AH102" i="64" s="1"/>
  <c r="AK102" i="64"/>
  <c r="AY102" i="64"/>
  <c r="BC102" i="64" s="1"/>
  <c r="AX100" i="63"/>
  <c r="AR100" i="63"/>
  <c r="AI103" i="63"/>
  <c r="AC104" i="63" s="1"/>
  <c r="AI103" i="62"/>
  <c r="AC104" i="62" s="1"/>
  <c r="AK103" i="62"/>
  <c r="AS101" i="62"/>
  <c r="AT101" i="62" s="1"/>
  <c r="AU101" i="62" s="1"/>
  <c r="AV101" i="62" s="1"/>
  <c r="AO101" i="50"/>
  <c r="AY103" i="52"/>
  <c r="BC103" i="52" s="1"/>
  <c r="AW103" i="52"/>
  <c r="AJ101" i="51"/>
  <c r="AD101" i="51"/>
  <c r="AS102" i="51"/>
  <c r="AT102" i="51" s="1"/>
  <c r="AU102" i="51" s="1"/>
  <c r="AV102" i="51" s="1"/>
  <c r="AI102" i="64" l="1"/>
  <c r="AC103" i="64" s="1"/>
  <c r="AW105" i="57"/>
  <c r="AQ106" i="57" s="1"/>
  <c r="X100" i="45"/>
  <c r="N100" i="44"/>
  <c r="AI103" i="57"/>
  <c r="AC104" i="57" s="1"/>
  <c r="BD100" i="51"/>
  <c r="AO102" i="52"/>
  <c r="BD99" i="63"/>
  <c r="AD102" i="50"/>
  <c r="AE102" i="50" s="1"/>
  <c r="AF102" i="50" s="1"/>
  <c r="AG102" i="50" s="1"/>
  <c r="AH102" i="50" s="1"/>
  <c r="S101" i="44"/>
  <c r="AD103" i="52"/>
  <c r="AE103" i="52" s="1"/>
  <c r="AF103" i="52" s="1"/>
  <c r="AG103" i="52" s="1"/>
  <c r="AH103" i="52" s="1"/>
  <c r="AW102" i="51"/>
  <c r="AX103" i="51" s="1"/>
  <c r="AW101" i="62"/>
  <c r="AQ102" i="62" s="1"/>
  <c r="AR102" i="62" s="1"/>
  <c r="AW104" i="55"/>
  <c r="AQ105" i="55" s="1"/>
  <c r="AY103" i="54"/>
  <c r="BC103" i="54" s="1"/>
  <c r="AO102" i="61"/>
  <c r="AK106" i="60"/>
  <c r="AO106" i="60" s="1"/>
  <c r="AI103" i="58"/>
  <c r="AC104" i="58" s="1"/>
  <c r="BC102" i="58"/>
  <c r="BD102" i="58"/>
  <c r="AK103" i="58"/>
  <c r="AR103" i="58"/>
  <c r="AX103" i="58"/>
  <c r="AS102" i="61"/>
  <c r="AT102" i="61" s="1"/>
  <c r="AU102" i="61" s="1"/>
  <c r="AV102" i="61" s="1"/>
  <c r="AY102" i="61" s="1"/>
  <c r="AJ103" i="61"/>
  <c r="AI106" i="60"/>
  <c r="AX103" i="60"/>
  <c r="BC102" i="60"/>
  <c r="BD102" i="60"/>
  <c r="AR105" i="55"/>
  <c r="AX105" i="55"/>
  <c r="AY104" i="55"/>
  <c r="BC104" i="55" s="1"/>
  <c r="AE103" i="55"/>
  <c r="AF103" i="55" s="1"/>
  <c r="AG103" i="55" s="1"/>
  <c r="AH103" i="55" s="1"/>
  <c r="AK103" i="57"/>
  <c r="Y103" i="45" s="1"/>
  <c r="AD104" i="57"/>
  <c r="AJ104" i="57"/>
  <c r="AX106" i="57"/>
  <c r="AR106" i="57"/>
  <c r="AY102" i="56"/>
  <c r="BC102" i="56" s="1"/>
  <c r="AO100" i="56"/>
  <c r="BD100" i="56"/>
  <c r="AE101" i="56"/>
  <c r="AF101" i="56" s="1"/>
  <c r="AG101" i="56" s="1"/>
  <c r="AH101" i="56" s="1"/>
  <c r="AW102" i="56"/>
  <c r="AQ103" i="56" s="1"/>
  <c r="AI102" i="54"/>
  <c r="AC103" i="54" s="1"/>
  <c r="AK102" i="54"/>
  <c r="W102" i="45" s="1"/>
  <c r="AW103" i="54"/>
  <c r="AQ104" i="54" s="1"/>
  <c r="AJ103" i="64"/>
  <c r="AD103" i="64"/>
  <c r="BD102" i="64"/>
  <c r="AO102" i="64"/>
  <c r="AX103" i="64"/>
  <c r="AR103" i="64"/>
  <c r="AS100" i="63"/>
  <c r="AT100" i="63" s="1"/>
  <c r="AU100" i="63" s="1"/>
  <c r="AV100" i="63" s="1"/>
  <c r="AD104" i="63"/>
  <c r="AJ104" i="63"/>
  <c r="AY101" i="62"/>
  <c r="AO103" i="62"/>
  <c r="AJ104" i="62"/>
  <c r="AD104" i="62"/>
  <c r="AY101" i="50"/>
  <c r="AW101" i="50"/>
  <c r="AQ102" i="50" s="1"/>
  <c r="AX104" i="52"/>
  <c r="AY102" i="51"/>
  <c r="BC102" i="51" s="1"/>
  <c r="AE101" i="51"/>
  <c r="AG101" i="51" s="1"/>
  <c r="AH101" i="51" s="1"/>
  <c r="R100" i="44" l="1"/>
  <c r="U100" i="44"/>
  <c r="AU103" i="51"/>
  <c r="AV103" i="51" s="1"/>
  <c r="AX102" i="62"/>
  <c r="AW102" i="61"/>
  <c r="AX103" i="61" s="1"/>
  <c r="AB102" i="45"/>
  <c r="O102" i="44"/>
  <c r="AK101" i="56"/>
  <c r="AK103" i="55"/>
  <c r="Z103" i="45" s="1"/>
  <c r="AI103" i="55"/>
  <c r="AC104" i="55" s="1"/>
  <c r="AJ104" i="55" s="1"/>
  <c r="AS103" i="58"/>
  <c r="AT103" i="58" s="1"/>
  <c r="AU103" i="58" s="1"/>
  <c r="AV103" i="58" s="1"/>
  <c r="AW103" i="58"/>
  <c r="AQ104" i="58" s="1"/>
  <c r="AO103" i="58"/>
  <c r="AJ104" i="58"/>
  <c r="AD104" i="58"/>
  <c r="AE103" i="61"/>
  <c r="AF103" i="61" s="1"/>
  <c r="AG103" i="61" s="1"/>
  <c r="AH103" i="61" s="1"/>
  <c r="BC102" i="61"/>
  <c r="BD102" i="61"/>
  <c r="AJ107" i="60"/>
  <c r="AS103" i="60"/>
  <c r="AT103" i="60" s="1"/>
  <c r="AU103" i="60" s="1"/>
  <c r="AV103" i="60" s="1"/>
  <c r="AO103" i="55"/>
  <c r="BD103" i="55"/>
  <c r="AD104" i="55"/>
  <c r="AS105" i="55"/>
  <c r="AT105" i="55" s="1"/>
  <c r="AU105" i="55" s="1"/>
  <c r="AV105" i="55" s="1"/>
  <c r="AE104" i="57"/>
  <c r="AF104" i="57" s="1"/>
  <c r="AG104" i="57" s="1"/>
  <c r="AH104" i="57" s="1"/>
  <c r="AI104" i="57" s="1"/>
  <c r="AC105" i="57" s="1"/>
  <c r="AS106" i="57"/>
  <c r="AT106" i="57" s="1"/>
  <c r="AU106" i="57" s="1"/>
  <c r="AV106" i="57" s="1"/>
  <c r="BD103" i="57"/>
  <c r="AO103" i="57"/>
  <c r="AR103" i="56"/>
  <c r="AX103" i="56"/>
  <c r="BD101" i="56"/>
  <c r="AO101" i="56"/>
  <c r="AI101" i="56"/>
  <c r="AC102" i="56" s="1"/>
  <c r="AR104" i="54"/>
  <c r="AX104" i="54"/>
  <c r="AJ103" i="54"/>
  <c r="AD103" i="54"/>
  <c r="AO102" i="54"/>
  <c r="BD102" i="54"/>
  <c r="AE103" i="64"/>
  <c r="AF103" i="64" s="1"/>
  <c r="AG103" i="64" s="1"/>
  <c r="AH103" i="64" s="1"/>
  <c r="AS103" i="64"/>
  <c r="AT103" i="64" s="1"/>
  <c r="AU103" i="64" s="1"/>
  <c r="AV103" i="64" s="1"/>
  <c r="AY100" i="63"/>
  <c r="AE104" i="63"/>
  <c r="AF104" i="63" s="1"/>
  <c r="AG104" i="63" s="1"/>
  <c r="AH104" i="63" s="1"/>
  <c r="AW100" i="63"/>
  <c r="AQ101" i="63" s="1"/>
  <c r="AS102" i="62"/>
  <c r="AT102" i="62" s="1"/>
  <c r="AU102" i="62" s="1"/>
  <c r="AV102" i="62" s="1"/>
  <c r="AE104" i="62"/>
  <c r="AF104" i="62" s="1"/>
  <c r="AG104" i="62" s="1"/>
  <c r="AH104" i="62" s="1"/>
  <c r="BC101" i="62"/>
  <c r="BD101" i="62"/>
  <c r="BC101" i="50"/>
  <c r="BD101" i="50"/>
  <c r="AK102" i="50"/>
  <c r="AI102" i="50"/>
  <c r="AC103" i="50" s="1"/>
  <c r="AR102" i="50"/>
  <c r="AX102" i="50"/>
  <c r="AI103" i="52"/>
  <c r="AK103" i="52"/>
  <c r="AS104" i="52"/>
  <c r="AT104" i="52" s="1"/>
  <c r="AU104" i="52" s="1"/>
  <c r="AV104" i="52" s="1"/>
  <c r="AK101" i="51"/>
  <c r="AI101" i="51"/>
  <c r="AC102" i="51" s="1"/>
  <c r="AI104" i="63" l="1"/>
  <c r="AC105" i="63" s="1"/>
  <c r="AY103" i="58"/>
  <c r="BC103" i="58" s="1"/>
  <c r="X101" i="45"/>
  <c r="N101" i="44"/>
  <c r="AI103" i="61"/>
  <c r="AC104" i="61" s="1"/>
  <c r="AS103" i="61"/>
  <c r="AT103" i="61" s="1"/>
  <c r="AU103" i="61" s="1"/>
  <c r="AV103" i="61" s="1"/>
  <c r="S102" i="44"/>
  <c r="AY103" i="64"/>
  <c r="BC103" i="64" s="1"/>
  <c r="AW105" i="55"/>
  <c r="AQ106" i="55" s="1"/>
  <c r="AC103" i="45"/>
  <c r="BD103" i="58"/>
  <c r="AK103" i="61"/>
  <c r="AE104" i="58"/>
  <c r="AF104" i="58" s="1"/>
  <c r="AG104" i="58" s="1"/>
  <c r="AH104" i="58" s="1"/>
  <c r="AI104" i="58"/>
  <c r="AC105" i="58" s="1"/>
  <c r="AR104" i="58"/>
  <c r="AX104" i="58"/>
  <c r="AY103" i="60"/>
  <c r="AA103" i="45" s="1"/>
  <c r="AE107" i="60"/>
  <c r="AF107" i="60" s="1"/>
  <c r="AG107" i="60" s="1"/>
  <c r="AH107" i="60" s="1"/>
  <c r="AW103" i="60"/>
  <c r="AQ104" i="60" s="1"/>
  <c r="AX106" i="55"/>
  <c r="AR106" i="55"/>
  <c r="AY105" i="55"/>
  <c r="BC105" i="55" s="1"/>
  <c r="AE104" i="55"/>
  <c r="AF104" i="55" s="1"/>
  <c r="AG104" i="55" s="1"/>
  <c r="AH104" i="55" s="1"/>
  <c r="AJ105" i="57"/>
  <c r="AD105" i="57"/>
  <c r="AY106" i="57"/>
  <c r="BC106" i="57" s="1"/>
  <c r="AW106" i="57"/>
  <c r="AQ107" i="57" s="1"/>
  <c r="AK104" i="57"/>
  <c r="Y104" i="45" s="1"/>
  <c r="AD102" i="56"/>
  <c r="AJ102" i="56"/>
  <c r="AS103" i="56"/>
  <c r="AT103" i="56" s="1"/>
  <c r="AU103" i="56" s="1"/>
  <c r="AV103" i="56" s="1"/>
  <c r="AS104" i="54"/>
  <c r="AT104" i="54" s="1"/>
  <c r="AU104" i="54" s="1"/>
  <c r="AV104" i="54" s="1"/>
  <c r="AE103" i="54"/>
  <c r="AF103" i="54" s="1"/>
  <c r="AG103" i="54" s="1"/>
  <c r="AH103" i="54" s="1"/>
  <c r="AI103" i="54"/>
  <c r="AC104" i="54" s="1"/>
  <c r="AW103" i="64"/>
  <c r="AQ104" i="64" s="1"/>
  <c r="AK103" i="64"/>
  <c r="AI103" i="64"/>
  <c r="AC104" i="64" s="1"/>
  <c r="AR101" i="63"/>
  <c r="AX101" i="63"/>
  <c r="AK104" i="63"/>
  <c r="AD105" i="63"/>
  <c r="AJ105" i="63"/>
  <c r="BC100" i="63"/>
  <c r="BD100" i="63"/>
  <c r="AI104" i="62"/>
  <c r="AC105" i="62" s="1"/>
  <c r="AW102" i="62"/>
  <c r="AQ103" i="62" s="1"/>
  <c r="AK104" i="62"/>
  <c r="AY102" i="62"/>
  <c r="AJ103" i="50"/>
  <c r="AS102" i="50"/>
  <c r="AT102" i="50" s="1"/>
  <c r="AU102" i="50" s="1"/>
  <c r="AV102" i="50" s="1"/>
  <c r="AO102" i="50"/>
  <c r="AY104" i="52"/>
  <c r="BC104" i="52" s="1"/>
  <c r="AO103" i="52"/>
  <c r="BD103" i="52"/>
  <c r="AW104" i="52"/>
  <c r="AQ105" i="52" s="1"/>
  <c r="AJ104" i="52"/>
  <c r="AW103" i="51"/>
  <c r="AD102" i="51"/>
  <c r="AJ102" i="51"/>
  <c r="AY103" i="51"/>
  <c r="BC103" i="51" s="1"/>
  <c r="BD101" i="51"/>
  <c r="AO101" i="51"/>
  <c r="AW103" i="56" l="1"/>
  <c r="AQ104" i="56" s="1"/>
  <c r="R101" i="44"/>
  <c r="U101" i="44"/>
  <c r="AJ104" i="61"/>
  <c r="AO103" i="61"/>
  <c r="AY102" i="50"/>
  <c r="AW102" i="50"/>
  <c r="AX103" i="50" s="1"/>
  <c r="AK103" i="54"/>
  <c r="W103" i="45" s="1"/>
  <c r="AD105" i="58"/>
  <c r="AJ105" i="58"/>
  <c r="AS104" i="58"/>
  <c r="AT104" i="58" s="1"/>
  <c r="AU104" i="58" s="1"/>
  <c r="AV104" i="58" s="1"/>
  <c r="AK104" i="58"/>
  <c r="AG104" i="61"/>
  <c r="AH104" i="61" s="1"/>
  <c r="AW103" i="61"/>
  <c r="AY103" i="61"/>
  <c r="AX104" i="60"/>
  <c r="AR104" i="60"/>
  <c r="AK107" i="60"/>
  <c r="AI107" i="60"/>
  <c r="AC108" i="60" s="1"/>
  <c r="BC103" i="60"/>
  <c r="BD103" i="60"/>
  <c r="AK104" i="55"/>
  <c r="Z104" i="45" s="1"/>
  <c r="AS106" i="55"/>
  <c r="AT106" i="55" s="1"/>
  <c r="AU106" i="55" s="1"/>
  <c r="AV106" i="55" s="1"/>
  <c r="AI104" i="55"/>
  <c r="AC105" i="55" s="1"/>
  <c r="AR107" i="57"/>
  <c r="AX107" i="57"/>
  <c r="AE105" i="57"/>
  <c r="AF105" i="57" s="1"/>
  <c r="AG105" i="57" s="1"/>
  <c r="AH105" i="57" s="1"/>
  <c r="AI105" i="57"/>
  <c r="AC106" i="57" s="1"/>
  <c r="AO104" i="57"/>
  <c r="BD104" i="57"/>
  <c r="AX104" i="56"/>
  <c r="AR104" i="56"/>
  <c r="AY103" i="56"/>
  <c r="BC103" i="56" s="1"/>
  <c r="AE102" i="56"/>
  <c r="AF102" i="56" s="1"/>
  <c r="AG102" i="56" s="1"/>
  <c r="AH102" i="56" s="1"/>
  <c r="BD103" i="54"/>
  <c r="AO103" i="54"/>
  <c r="AW104" i="54"/>
  <c r="AQ105" i="54" s="1"/>
  <c r="AJ104" i="54"/>
  <c r="AD104" i="54"/>
  <c r="AY104" i="54"/>
  <c r="BC104" i="54" s="1"/>
  <c r="AJ104" i="64"/>
  <c r="AD104" i="64"/>
  <c r="AO103" i="64"/>
  <c r="BD103" i="64"/>
  <c r="AX104" i="64"/>
  <c r="AR104" i="64"/>
  <c r="AO104" i="63"/>
  <c r="AE105" i="63"/>
  <c r="AF105" i="63" s="1"/>
  <c r="AG105" i="63" s="1"/>
  <c r="AH105" i="63" s="1"/>
  <c r="AK105" i="63" s="1"/>
  <c r="AS101" i="63"/>
  <c r="AT101" i="63" s="1"/>
  <c r="AU101" i="63" s="1"/>
  <c r="AV101" i="63" s="1"/>
  <c r="AO104" i="62"/>
  <c r="AX103" i="62"/>
  <c r="AR103" i="62"/>
  <c r="BC102" i="62"/>
  <c r="BD102" i="62"/>
  <c r="AJ105" i="62"/>
  <c r="AD105" i="62"/>
  <c r="AE103" i="50"/>
  <c r="AG103" i="50" s="1"/>
  <c r="AH103" i="50" s="1"/>
  <c r="AK103" i="50" s="1"/>
  <c r="AE104" i="52"/>
  <c r="AF104" i="52" s="1"/>
  <c r="AG104" i="52" s="1"/>
  <c r="AH104" i="52" s="1"/>
  <c r="AR105" i="52"/>
  <c r="AX105" i="52"/>
  <c r="AE102" i="51"/>
  <c r="AF102" i="51" s="1"/>
  <c r="AG102" i="51" s="1"/>
  <c r="AH102" i="51" s="1"/>
  <c r="AI102" i="51" s="1"/>
  <c r="AC103" i="51" s="1"/>
  <c r="AX104" i="51"/>
  <c r="AI102" i="56" l="1"/>
  <c r="AC103" i="56" s="1"/>
  <c r="AY106" i="55"/>
  <c r="BC106" i="55" s="1"/>
  <c r="AK104" i="52"/>
  <c r="AO104" i="52" s="1"/>
  <c r="AI104" i="52"/>
  <c r="AC105" i="52" s="1"/>
  <c r="AJ105" i="52" s="1"/>
  <c r="AW101" i="63"/>
  <c r="AQ102" i="63" s="1"/>
  <c r="AI103" i="50"/>
  <c r="AC104" i="50" s="1"/>
  <c r="AJ104" i="50" s="1"/>
  <c r="AS103" i="50"/>
  <c r="AU103" i="50" s="1"/>
  <c r="AV103" i="50" s="1"/>
  <c r="AB103" i="45"/>
  <c r="O103" i="44"/>
  <c r="S103" i="44" s="1"/>
  <c r="AY101" i="63"/>
  <c r="BC101" i="63" s="1"/>
  <c r="AY104" i="58"/>
  <c r="BC104" i="58" s="1"/>
  <c r="BC102" i="50"/>
  <c r="BD102" i="50"/>
  <c r="AC104" i="45"/>
  <c r="AK102" i="51"/>
  <c r="BD102" i="51" s="1"/>
  <c r="BD104" i="58"/>
  <c r="AO104" i="58"/>
  <c r="AW104" i="58"/>
  <c r="AQ105" i="58" s="1"/>
  <c r="AE105" i="58"/>
  <c r="AF105" i="58" s="1"/>
  <c r="AG105" i="58" s="1"/>
  <c r="AH105" i="58" s="1"/>
  <c r="AK105" i="58"/>
  <c r="AX104" i="61"/>
  <c r="AK104" i="61"/>
  <c r="BC103" i="61"/>
  <c r="BD103" i="61"/>
  <c r="AI104" i="61"/>
  <c r="AC105" i="61" s="1"/>
  <c r="AD108" i="60"/>
  <c r="AJ108" i="60"/>
  <c r="AO107" i="60"/>
  <c r="AS104" i="60"/>
  <c r="AT104" i="60" s="1"/>
  <c r="AU104" i="60" s="1"/>
  <c r="AV104" i="60" s="1"/>
  <c r="AW106" i="55"/>
  <c r="AQ107" i="55" s="1"/>
  <c r="AD105" i="55"/>
  <c r="AJ105" i="55"/>
  <c r="BD104" i="55"/>
  <c r="AO104" i="55"/>
  <c r="AK105" i="57"/>
  <c r="Y105" i="45" s="1"/>
  <c r="AJ106" i="57"/>
  <c r="AD106" i="57"/>
  <c r="AS107" i="57"/>
  <c r="AT107" i="57" s="1"/>
  <c r="AU107" i="57" s="1"/>
  <c r="AV107" i="57" s="1"/>
  <c r="AW107" i="57" s="1"/>
  <c r="AQ108" i="57" s="1"/>
  <c r="AJ103" i="56"/>
  <c r="AD103" i="56"/>
  <c r="AK102" i="56"/>
  <c r="AS104" i="56"/>
  <c r="AT104" i="56" s="1"/>
  <c r="AU104" i="56" s="1"/>
  <c r="AV104" i="56" s="1"/>
  <c r="AR105" i="54"/>
  <c r="AX105" i="54"/>
  <c r="AE104" i="54"/>
  <c r="AF104" i="54" s="1"/>
  <c r="AG104" i="54" s="1"/>
  <c r="AH104" i="54" s="1"/>
  <c r="AS104" i="64"/>
  <c r="AT104" i="64" s="1"/>
  <c r="AU104" i="64" s="1"/>
  <c r="AV104" i="64" s="1"/>
  <c r="AE104" i="64"/>
  <c r="AF104" i="64" s="1"/>
  <c r="AG104" i="64" s="1"/>
  <c r="AH104" i="64" s="1"/>
  <c r="AI104" i="64"/>
  <c r="AC105" i="64" s="1"/>
  <c r="AO105" i="63"/>
  <c r="AI105" i="63"/>
  <c r="AC106" i="63" s="1"/>
  <c r="AX102" i="63"/>
  <c r="AR102" i="63"/>
  <c r="AE105" i="62"/>
  <c r="AF105" i="62" s="1"/>
  <c r="AG105" i="62" s="1"/>
  <c r="AH105" i="62" s="1"/>
  <c r="AS103" i="62"/>
  <c r="AT103" i="62" s="1"/>
  <c r="AU103" i="62" s="1"/>
  <c r="AV103" i="62" s="1"/>
  <c r="AO103" i="50"/>
  <c r="AS105" i="52"/>
  <c r="AT105" i="52" s="1"/>
  <c r="AU105" i="52" s="1"/>
  <c r="AV105" i="52" s="1"/>
  <c r="AJ103" i="51"/>
  <c r="AS104" i="51"/>
  <c r="AU104" i="51" s="1"/>
  <c r="AV104" i="51" s="1"/>
  <c r="X102" i="45" l="1"/>
  <c r="N102" i="44"/>
  <c r="AI105" i="58"/>
  <c r="AC106" i="58" s="1"/>
  <c r="AW104" i="60"/>
  <c r="AO102" i="51"/>
  <c r="AD105" i="52"/>
  <c r="AE105" i="52" s="1"/>
  <c r="AF105" i="52" s="1"/>
  <c r="AG105" i="52" s="1"/>
  <c r="AH105" i="52" s="1"/>
  <c r="BD104" i="52"/>
  <c r="AD104" i="50"/>
  <c r="AE104" i="50" s="1"/>
  <c r="AF104" i="50" s="1"/>
  <c r="AG104" i="50" s="1"/>
  <c r="AH104" i="50" s="1"/>
  <c r="AK104" i="50" s="1"/>
  <c r="BD101" i="63"/>
  <c r="AW104" i="51"/>
  <c r="AY105" i="52"/>
  <c r="BC105" i="52" s="1"/>
  <c r="AY107" i="57"/>
  <c r="BC107" i="57" s="1"/>
  <c r="AK104" i="64"/>
  <c r="AK104" i="54"/>
  <c r="W104" i="45" s="1"/>
  <c r="AO105" i="58"/>
  <c r="AR105" i="58"/>
  <c r="AX105" i="58"/>
  <c r="AJ106" i="58"/>
  <c r="AD106" i="58"/>
  <c r="AO104" i="61"/>
  <c r="AU104" i="61"/>
  <c r="AV104" i="61" s="1"/>
  <c r="AJ105" i="61"/>
  <c r="AY104" i="60"/>
  <c r="AA104" i="45" s="1"/>
  <c r="AE108" i="60"/>
  <c r="AF108" i="60" s="1"/>
  <c r="AG108" i="60" s="1"/>
  <c r="AH108" i="60" s="1"/>
  <c r="AE105" i="55"/>
  <c r="AF105" i="55" s="1"/>
  <c r="AG105" i="55" s="1"/>
  <c r="AH105" i="55" s="1"/>
  <c r="AI105" i="55"/>
  <c r="AC106" i="55" s="1"/>
  <c r="AR107" i="55"/>
  <c r="AX107" i="55"/>
  <c r="AE106" i="57"/>
  <c r="AF106" i="57" s="1"/>
  <c r="AG106" i="57" s="1"/>
  <c r="AH106" i="57" s="1"/>
  <c r="AR108" i="57"/>
  <c r="AX108" i="57"/>
  <c r="BD105" i="57"/>
  <c r="AO105" i="57"/>
  <c r="AY104" i="56"/>
  <c r="BC104" i="56" s="1"/>
  <c r="AO102" i="56"/>
  <c r="BD102" i="56"/>
  <c r="AE103" i="56"/>
  <c r="AF103" i="56" s="1"/>
  <c r="AG103" i="56" s="1"/>
  <c r="AH103" i="56" s="1"/>
  <c r="AW104" i="56"/>
  <c r="AQ105" i="56" s="1"/>
  <c r="AS105" i="54"/>
  <c r="AT105" i="54" s="1"/>
  <c r="AU105" i="54" s="1"/>
  <c r="AV105" i="54" s="1"/>
  <c r="AI104" i="54"/>
  <c r="AC105" i="54" s="1"/>
  <c r="AO104" i="54"/>
  <c r="AJ105" i="64"/>
  <c r="AD105" i="64"/>
  <c r="AW104" i="64"/>
  <c r="AQ105" i="64" s="1"/>
  <c r="AO104" i="64"/>
  <c r="AY104" i="64"/>
  <c r="BC104" i="64" s="1"/>
  <c r="AD106" i="63"/>
  <c r="AJ106" i="63"/>
  <c r="AS102" i="63"/>
  <c r="AT102" i="63" s="1"/>
  <c r="AU102" i="63" s="1"/>
  <c r="AV102" i="63" s="1"/>
  <c r="AW103" i="62"/>
  <c r="AQ104" i="62" s="1"/>
  <c r="AY103" i="62"/>
  <c r="AI105" i="62"/>
  <c r="AC106" i="62" s="1"/>
  <c r="AK105" i="62"/>
  <c r="AW103" i="50"/>
  <c r="AQ104" i="50" s="1"/>
  <c r="AY103" i="50"/>
  <c r="AW105" i="52"/>
  <c r="AQ106" i="52" s="1"/>
  <c r="AY104" i="51"/>
  <c r="BC104" i="51" s="1"/>
  <c r="AG103" i="51"/>
  <c r="AH103" i="51" s="1"/>
  <c r="BD104" i="54" l="1"/>
  <c r="R102" i="44"/>
  <c r="U102" i="44"/>
  <c r="AX105" i="60"/>
  <c r="AX105" i="51"/>
  <c r="AW104" i="61"/>
  <c r="AX105" i="61" s="1"/>
  <c r="AY104" i="61"/>
  <c r="BD104" i="61" s="1"/>
  <c r="AY105" i="54"/>
  <c r="BC105" i="54" s="1"/>
  <c r="AK105" i="55"/>
  <c r="Z105" i="45" s="1"/>
  <c r="AI108" i="60"/>
  <c r="AC109" i="60" s="1"/>
  <c r="AD109" i="60" s="1"/>
  <c r="AK103" i="56"/>
  <c r="AK108" i="60"/>
  <c r="AO108" i="60" s="1"/>
  <c r="AS105" i="58"/>
  <c r="AT105" i="58" s="1"/>
  <c r="AU105" i="58" s="1"/>
  <c r="AV105" i="58" s="1"/>
  <c r="AE106" i="58"/>
  <c r="AF106" i="58" s="1"/>
  <c r="AG106" i="58" s="1"/>
  <c r="AH106" i="58" s="1"/>
  <c r="AE105" i="61"/>
  <c r="AF105" i="61" s="1"/>
  <c r="AG105" i="61" s="1"/>
  <c r="AH105" i="61" s="1"/>
  <c r="AS105" i="60"/>
  <c r="AT105" i="60" s="1"/>
  <c r="AU105" i="60" s="1"/>
  <c r="AV105" i="60" s="1"/>
  <c r="BC104" i="60"/>
  <c r="BD104" i="60"/>
  <c r="AS107" i="55"/>
  <c r="AT107" i="55" s="1"/>
  <c r="AU107" i="55" s="1"/>
  <c r="AV107" i="55" s="1"/>
  <c r="AJ106" i="55"/>
  <c r="AD106" i="55"/>
  <c r="BD105" i="55"/>
  <c r="AO105" i="55"/>
  <c r="AS108" i="57"/>
  <c r="AT108" i="57" s="1"/>
  <c r="AU108" i="57" s="1"/>
  <c r="AV108" i="57" s="1"/>
  <c r="AY108" i="57"/>
  <c r="BC108" i="57" s="1"/>
  <c r="AI106" i="57"/>
  <c r="AC107" i="57" s="1"/>
  <c r="AK106" i="57"/>
  <c r="Y106" i="45" s="1"/>
  <c r="AR105" i="56"/>
  <c r="AX105" i="56"/>
  <c r="BD103" i="56"/>
  <c r="AI103" i="56"/>
  <c r="AC104" i="56" s="1"/>
  <c r="AD105" i="54"/>
  <c r="AJ105" i="54"/>
  <c r="AW105" i="54"/>
  <c r="AQ106" i="54" s="1"/>
  <c r="AX105" i="64"/>
  <c r="AR105" i="64"/>
  <c r="AE105" i="64"/>
  <c r="AF105" i="64" s="1"/>
  <c r="AG105" i="64" s="1"/>
  <c r="AH105" i="64" s="1"/>
  <c r="BD104" i="64"/>
  <c r="AW102" i="63"/>
  <c r="AQ103" i="63" s="1"/>
  <c r="AY102" i="63"/>
  <c r="AE106" i="63"/>
  <c r="AF106" i="63" s="1"/>
  <c r="AG106" i="63" s="1"/>
  <c r="AH106" i="63" s="1"/>
  <c r="AI106" i="63" s="1"/>
  <c r="AC107" i="63" s="1"/>
  <c r="AJ106" i="62"/>
  <c r="AD106" i="62"/>
  <c r="BC103" i="62"/>
  <c r="BD103" i="62"/>
  <c r="AO105" i="62"/>
  <c r="AR104" i="62"/>
  <c r="AX104" i="62"/>
  <c r="AI104" i="50"/>
  <c r="AR104" i="50"/>
  <c r="AX104" i="50"/>
  <c r="AO104" i="50"/>
  <c r="BC103" i="50"/>
  <c r="BD103" i="50"/>
  <c r="AK105" i="52"/>
  <c r="AI105" i="52"/>
  <c r="AC106" i="52" s="1"/>
  <c r="AR106" i="52"/>
  <c r="AX106" i="52"/>
  <c r="AI103" i="51"/>
  <c r="AC104" i="51" s="1"/>
  <c r="AS105" i="51"/>
  <c r="AU105" i="51" s="1"/>
  <c r="AV105" i="51" s="1"/>
  <c r="AK103" i="51"/>
  <c r="X103" i="45" l="1"/>
  <c r="N103" i="44"/>
  <c r="AW105" i="60"/>
  <c r="AW105" i="58"/>
  <c r="AQ106" i="58" s="1"/>
  <c r="AO103" i="56"/>
  <c r="AY105" i="51"/>
  <c r="BC105" i="51" s="1"/>
  <c r="AJ109" i="60"/>
  <c r="AB104" i="45"/>
  <c r="AS105" i="61"/>
  <c r="AT105" i="61" s="1"/>
  <c r="AU105" i="61" s="1"/>
  <c r="AV105" i="61" s="1"/>
  <c r="BC104" i="61"/>
  <c r="O104" i="44"/>
  <c r="AI105" i="61"/>
  <c r="AC106" i="61" s="1"/>
  <c r="AK105" i="61"/>
  <c r="AY105" i="58"/>
  <c r="AC105" i="45" s="1"/>
  <c r="BD105" i="58"/>
  <c r="AK106" i="58"/>
  <c r="AX106" i="58"/>
  <c r="AR106" i="58"/>
  <c r="AI106" i="58"/>
  <c r="AC107" i="58" s="1"/>
  <c r="AX106" i="60"/>
  <c r="AY105" i="60"/>
  <c r="AA105" i="45" s="1"/>
  <c r="AE109" i="60"/>
  <c r="AF109" i="60" s="1"/>
  <c r="AG109" i="60" s="1"/>
  <c r="AH109" i="60" s="1"/>
  <c r="AE106" i="55"/>
  <c r="AF106" i="55" s="1"/>
  <c r="AG106" i="55" s="1"/>
  <c r="AH106" i="55" s="1"/>
  <c r="AW107" i="55"/>
  <c r="AQ108" i="55" s="1"/>
  <c r="AY107" i="55"/>
  <c r="BC107" i="55" s="1"/>
  <c r="AJ107" i="57"/>
  <c r="AD107" i="57"/>
  <c r="AO106" i="57"/>
  <c r="BD106" i="57"/>
  <c r="AW108" i="57"/>
  <c r="AQ109" i="57" s="1"/>
  <c r="AD104" i="56"/>
  <c r="AJ104" i="56"/>
  <c r="AS105" i="56"/>
  <c r="AT105" i="56" s="1"/>
  <c r="AU105" i="56" s="1"/>
  <c r="AV105" i="56" s="1"/>
  <c r="AE105" i="54"/>
  <c r="AF105" i="54" s="1"/>
  <c r="AG105" i="54" s="1"/>
  <c r="AH105" i="54" s="1"/>
  <c r="AX106" i="54"/>
  <c r="AR106" i="54"/>
  <c r="AI105" i="64"/>
  <c r="AC106" i="64" s="1"/>
  <c r="AS105" i="64"/>
  <c r="AT105" i="64" s="1"/>
  <c r="AU105" i="64" s="1"/>
  <c r="AV105" i="64" s="1"/>
  <c r="AY105" i="64"/>
  <c r="BC105" i="64" s="1"/>
  <c r="AK105" i="64"/>
  <c r="AJ107" i="63"/>
  <c r="AD107" i="63"/>
  <c r="AK106" i="63"/>
  <c r="BC102" i="63"/>
  <c r="BD102" i="63"/>
  <c r="AR103" i="63"/>
  <c r="AX103" i="63"/>
  <c r="AE106" i="62"/>
  <c r="AF106" i="62" s="1"/>
  <c r="AG106" i="62" s="1"/>
  <c r="AH106" i="62" s="1"/>
  <c r="AS104" i="62"/>
  <c r="AT104" i="62" s="1"/>
  <c r="AU104" i="62" s="1"/>
  <c r="AV104" i="62" s="1"/>
  <c r="AJ105" i="50"/>
  <c r="AS104" i="50"/>
  <c r="AT104" i="50" s="1"/>
  <c r="AU104" i="50" s="1"/>
  <c r="AV104" i="50" s="1"/>
  <c r="AS106" i="52"/>
  <c r="AT106" i="52" s="1"/>
  <c r="AU106" i="52" s="1"/>
  <c r="AV106" i="52" s="1"/>
  <c r="AD106" i="52"/>
  <c r="AJ106" i="52"/>
  <c r="AO105" i="52"/>
  <c r="BD105" i="52"/>
  <c r="AO103" i="51"/>
  <c r="BD103" i="51"/>
  <c r="AW105" i="51"/>
  <c r="AJ104" i="51"/>
  <c r="AY105" i="56" l="1"/>
  <c r="BC105" i="56" s="1"/>
  <c r="AW105" i="56"/>
  <c r="AQ106" i="56" s="1"/>
  <c r="BC105" i="58"/>
  <c r="R103" i="44"/>
  <c r="U103" i="44"/>
  <c r="AJ106" i="61"/>
  <c r="AY104" i="50"/>
  <c r="BC104" i="50" s="1"/>
  <c r="AW104" i="50"/>
  <c r="AX105" i="50" s="1"/>
  <c r="AO105" i="61"/>
  <c r="S104" i="44"/>
  <c r="AW105" i="61"/>
  <c r="AW106" i="52"/>
  <c r="AQ107" i="52" s="1"/>
  <c r="AR107" i="52" s="1"/>
  <c r="AW105" i="64"/>
  <c r="AQ106" i="64" s="1"/>
  <c r="AY105" i="61"/>
  <c r="AK106" i="55"/>
  <c r="Z106" i="45" s="1"/>
  <c r="AK109" i="60"/>
  <c r="AO109" i="60" s="1"/>
  <c r="AS106" i="58"/>
  <c r="AT106" i="58" s="1"/>
  <c r="AU106" i="58" s="1"/>
  <c r="AV106" i="58" s="1"/>
  <c r="AO106" i="58"/>
  <c r="AD107" i="58"/>
  <c r="AJ107" i="58"/>
  <c r="AE106" i="61"/>
  <c r="AF106" i="61" s="1"/>
  <c r="AG106" i="61" s="1"/>
  <c r="AH106" i="61" s="1"/>
  <c r="BC105" i="60"/>
  <c r="BD105" i="60"/>
  <c r="AS106" i="60"/>
  <c r="AT106" i="60" s="1"/>
  <c r="AU106" i="60" s="1"/>
  <c r="AV106" i="60" s="1"/>
  <c r="AI109" i="60"/>
  <c r="AO106" i="55"/>
  <c r="AR108" i="55"/>
  <c r="AX108" i="55"/>
  <c r="AI106" i="55"/>
  <c r="AC107" i="55" s="1"/>
  <c r="AR109" i="57"/>
  <c r="AX109" i="57"/>
  <c r="AE107" i="57"/>
  <c r="AF107" i="57" s="1"/>
  <c r="AG107" i="57" s="1"/>
  <c r="AH107" i="57" s="1"/>
  <c r="AX106" i="56"/>
  <c r="AR106" i="56"/>
  <c r="AE104" i="56"/>
  <c r="AF104" i="56" s="1"/>
  <c r="AG104" i="56" s="1"/>
  <c r="AH104" i="56" s="1"/>
  <c r="AS106" i="54"/>
  <c r="AT106" i="54" s="1"/>
  <c r="AU106" i="54" s="1"/>
  <c r="AV106" i="54" s="1"/>
  <c r="AK105" i="54"/>
  <c r="W105" i="45" s="1"/>
  <c r="AI105" i="54"/>
  <c r="AC106" i="54" s="1"/>
  <c r="BD105" i="64"/>
  <c r="AO105" i="64"/>
  <c r="AR106" i="64"/>
  <c r="AX106" i="64"/>
  <c r="AJ106" i="64"/>
  <c r="AD106" i="64"/>
  <c r="AO106" i="63"/>
  <c r="AS103" i="63"/>
  <c r="AT103" i="63" s="1"/>
  <c r="AU103" i="63" s="1"/>
  <c r="AV103" i="63" s="1"/>
  <c r="AW103" i="63"/>
  <c r="AQ104" i="63" s="1"/>
  <c r="AE107" i="63"/>
  <c r="AF107" i="63" s="1"/>
  <c r="AG107" i="63" s="1"/>
  <c r="AH107" i="63" s="1"/>
  <c r="AY104" i="62"/>
  <c r="AK106" i="62"/>
  <c r="AW104" i="62"/>
  <c r="AQ105" i="62" s="1"/>
  <c r="AI106" i="62"/>
  <c r="AC107" i="62" s="1"/>
  <c r="AE105" i="50"/>
  <c r="AG105" i="50" s="1"/>
  <c r="AH105" i="50" s="1"/>
  <c r="AE106" i="52"/>
  <c r="AF106" i="52" s="1"/>
  <c r="AG106" i="52" s="1"/>
  <c r="AH106" i="52" s="1"/>
  <c r="AY106" i="52"/>
  <c r="BC106" i="52" s="1"/>
  <c r="AX106" i="51"/>
  <c r="AE104" i="51"/>
  <c r="AG104" i="51" s="1"/>
  <c r="AH104" i="51" s="1"/>
  <c r="AY103" i="63" l="1"/>
  <c r="AW106" i="54"/>
  <c r="AQ107" i="54" s="1"/>
  <c r="BD106" i="55"/>
  <c r="AI104" i="51"/>
  <c r="AC105" i="51" s="1"/>
  <c r="AK104" i="51"/>
  <c r="AO104" i="51" s="1"/>
  <c r="AX107" i="52"/>
  <c r="AX106" i="61"/>
  <c r="BD104" i="50"/>
  <c r="AS105" i="50"/>
  <c r="AU105" i="50" s="1"/>
  <c r="AV105" i="50" s="1"/>
  <c r="BC105" i="61"/>
  <c r="O105" i="44"/>
  <c r="BD105" i="61"/>
  <c r="AB105" i="45"/>
  <c r="AY106" i="54"/>
  <c r="BC106" i="54" s="1"/>
  <c r="AK107" i="63"/>
  <c r="AI104" i="56"/>
  <c r="AC105" i="56" s="1"/>
  <c r="AJ105" i="56" s="1"/>
  <c r="AK106" i="52"/>
  <c r="AO106" i="52" s="1"/>
  <c r="AI106" i="52"/>
  <c r="AC107" i="52" s="1"/>
  <c r="AJ107" i="52" s="1"/>
  <c r="AE107" i="58"/>
  <c r="AF107" i="58" s="1"/>
  <c r="AG107" i="58" s="1"/>
  <c r="AH107" i="58" s="1"/>
  <c r="AI107" i="58"/>
  <c r="AC108" i="58" s="1"/>
  <c r="AY106" i="58"/>
  <c r="AC106" i="45" s="1"/>
  <c r="AW106" i="58"/>
  <c r="AQ107" i="58" s="1"/>
  <c r="AI106" i="61"/>
  <c r="AC107" i="61" s="1"/>
  <c r="AK106" i="61"/>
  <c r="AS106" i="61"/>
  <c r="AT106" i="61" s="1"/>
  <c r="AU106" i="61" s="1"/>
  <c r="AV106" i="61" s="1"/>
  <c r="AJ110" i="60"/>
  <c r="AW106" i="60"/>
  <c r="AQ107" i="60" s="1"/>
  <c r="AY106" i="60"/>
  <c r="AA106" i="45" s="1"/>
  <c r="AS108" i="55"/>
  <c r="AT108" i="55" s="1"/>
  <c r="AU108" i="55" s="1"/>
  <c r="AV108" i="55" s="1"/>
  <c r="AW108" i="55"/>
  <c r="AQ109" i="55" s="1"/>
  <c r="AY108" i="55"/>
  <c r="BC108" i="55" s="1"/>
  <c r="AJ107" i="55"/>
  <c r="AD107" i="55"/>
  <c r="AI107" i="57"/>
  <c r="AC108" i="57" s="1"/>
  <c r="AK107" i="57"/>
  <c r="Y107" i="45" s="1"/>
  <c r="AS109" i="57"/>
  <c r="AT109" i="57" s="1"/>
  <c r="AU109" i="57" s="1"/>
  <c r="AV109" i="57" s="1"/>
  <c r="AK104" i="56"/>
  <c r="AS106" i="56"/>
  <c r="AT106" i="56" s="1"/>
  <c r="AU106" i="56" s="1"/>
  <c r="AV106" i="56" s="1"/>
  <c r="AJ106" i="54"/>
  <c r="AD106" i="54"/>
  <c r="AR107" i="54"/>
  <c r="AX107" i="54"/>
  <c r="AO105" i="54"/>
  <c r="BD105" i="54"/>
  <c r="AE106" i="64"/>
  <c r="AF106" i="64" s="1"/>
  <c r="AG106" i="64" s="1"/>
  <c r="AH106" i="64" s="1"/>
  <c r="AS106" i="64"/>
  <c r="AT106" i="64" s="1"/>
  <c r="AU106" i="64" s="1"/>
  <c r="AV106" i="64" s="1"/>
  <c r="AX104" i="63"/>
  <c r="AR104" i="63"/>
  <c r="BC103" i="63"/>
  <c r="BD103" i="63"/>
  <c r="AO107" i="63"/>
  <c r="AI107" i="63"/>
  <c r="AC108" i="63" s="1"/>
  <c r="AJ107" i="62"/>
  <c r="AD107" i="62"/>
  <c r="AX105" i="62"/>
  <c r="AR105" i="62"/>
  <c r="AO106" i="62"/>
  <c r="BC104" i="62"/>
  <c r="BD104" i="62"/>
  <c r="AI105" i="50"/>
  <c r="AC106" i="50" s="1"/>
  <c r="AK105" i="50"/>
  <c r="AS107" i="52"/>
  <c r="AT107" i="52" s="1"/>
  <c r="AU107" i="52" s="1"/>
  <c r="AV107" i="52" s="1"/>
  <c r="AS106" i="51"/>
  <c r="AU106" i="51" s="1"/>
  <c r="AV106" i="51" s="1"/>
  <c r="X104" i="45" l="1"/>
  <c r="N104" i="44"/>
  <c r="AI106" i="64"/>
  <c r="AC107" i="64" s="1"/>
  <c r="AD105" i="56"/>
  <c r="AY109" i="57"/>
  <c r="BC109" i="57" s="1"/>
  <c r="AK107" i="58"/>
  <c r="AJ105" i="51"/>
  <c r="BD104" i="51"/>
  <c r="AY106" i="61"/>
  <c r="AB106" i="45" s="1"/>
  <c r="S105" i="44"/>
  <c r="AD107" i="52"/>
  <c r="AE107" i="52" s="1"/>
  <c r="AF107" i="52" s="1"/>
  <c r="AG107" i="52" s="1"/>
  <c r="AH107" i="52" s="1"/>
  <c r="BD106" i="52"/>
  <c r="AW107" i="52"/>
  <c r="AQ108" i="52" s="1"/>
  <c r="AR108" i="52" s="1"/>
  <c r="AW109" i="57"/>
  <c r="AQ110" i="57" s="1"/>
  <c r="AW106" i="64"/>
  <c r="AQ107" i="64" s="1"/>
  <c r="AX107" i="64" s="1"/>
  <c r="AY107" i="52"/>
  <c r="BC107" i="52" s="1"/>
  <c r="AW106" i="61"/>
  <c r="AQ107" i="61" s="1"/>
  <c r="AR107" i="61" s="1"/>
  <c r="AY105" i="50"/>
  <c r="BC105" i="50" s="1"/>
  <c r="AK106" i="64"/>
  <c r="AO106" i="64" s="1"/>
  <c r="AR107" i="58"/>
  <c r="AX107" i="58"/>
  <c r="AO107" i="58"/>
  <c r="AJ108" i="58"/>
  <c r="AD108" i="58"/>
  <c r="BC106" i="58"/>
  <c r="BD106" i="58"/>
  <c r="AO106" i="61"/>
  <c r="AJ107" i="61"/>
  <c r="AD107" i="61"/>
  <c r="BC106" i="60"/>
  <c r="BD106" i="60"/>
  <c r="AX107" i="60"/>
  <c r="AR107" i="60"/>
  <c r="AE110" i="60"/>
  <c r="AF110" i="60" s="1"/>
  <c r="AG110" i="60" s="1"/>
  <c r="AH110" i="60" s="1"/>
  <c r="AI110" i="60"/>
  <c r="AC111" i="60" s="1"/>
  <c r="AE107" i="55"/>
  <c r="AF107" i="55" s="1"/>
  <c r="AG107" i="55" s="1"/>
  <c r="AH107" i="55" s="1"/>
  <c r="AR109" i="55"/>
  <c r="AX109" i="55"/>
  <c r="BD107" i="57"/>
  <c r="AO107" i="57"/>
  <c r="AR110" i="57"/>
  <c r="AX110" i="57"/>
  <c r="AD108" i="57"/>
  <c r="AJ108" i="57"/>
  <c r="AE105" i="56"/>
  <c r="AF105" i="56" s="1"/>
  <c r="AG105" i="56" s="1"/>
  <c r="AH105" i="56" s="1"/>
  <c r="AY106" i="56"/>
  <c r="BC106" i="56" s="1"/>
  <c r="AW106" i="56"/>
  <c r="AQ107" i="56" s="1"/>
  <c r="AO104" i="56"/>
  <c r="BD104" i="56"/>
  <c r="AS107" i="54"/>
  <c r="AT107" i="54" s="1"/>
  <c r="AU107" i="54" s="1"/>
  <c r="AV107" i="54" s="1"/>
  <c r="AE106" i="54"/>
  <c r="AF106" i="54" s="1"/>
  <c r="AG106" i="54" s="1"/>
  <c r="AH106" i="54" s="1"/>
  <c r="AD107" i="64"/>
  <c r="AJ107" i="64"/>
  <c r="AR107" i="64"/>
  <c r="AY106" i="64"/>
  <c r="BC106" i="64" s="1"/>
  <c r="AS104" i="63"/>
  <c r="AT104" i="63" s="1"/>
  <c r="AU104" i="63" s="1"/>
  <c r="AV104" i="63" s="1"/>
  <c r="AD108" i="63"/>
  <c r="AJ108" i="63"/>
  <c r="AS105" i="62"/>
  <c r="AT105" i="62" s="1"/>
  <c r="AU105" i="62" s="1"/>
  <c r="AV105" i="62" s="1"/>
  <c r="AE107" i="62"/>
  <c r="AF107" i="62" s="1"/>
  <c r="AG107" i="62" s="1"/>
  <c r="AH107" i="62" s="1"/>
  <c r="AO105" i="50"/>
  <c r="AJ106" i="50"/>
  <c r="AW105" i="50"/>
  <c r="AY106" i="51"/>
  <c r="BC106" i="51" s="1"/>
  <c r="AE105" i="51"/>
  <c r="AG105" i="51" s="1"/>
  <c r="AH105" i="51" s="1"/>
  <c r="AW106" i="51"/>
  <c r="AK107" i="55" l="1"/>
  <c r="Z107" i="45" s="1"/>
  <c r="R104" i="44"/>
  <c r="U104" i="44"/>
  <c r="AI107" i="55"/>
  <c r="AC108" i="55" s="1"/>
  <c r="AK105" i="51"/>
  <c r="AO105" i="51" s="1"/>
  <c r="BD106" i="61"/>
  <c r="BC106" i="61"/>
  <c r="O106" i="44"/>
  <c r="AX108" i="52"/>
  <c r="AX107" i="61"/>
  <c r="BD105" i="50"/>
  <c r="AW107" i="54"/>
  <c r="AQ108" i="54" s="1"/>
  <c r="AY107" i="54"/>
  <c r="BC107" i="54" s="1"/>
  <c r="AK110" i="60"/>
  <c r="AO110" i="60" s="1"/>
  <c r="AE108" i="58"/>
  <c r="AF108" i="58" s="1"/>
  <c r="AG108" i="58" s="1"/>
  <c r="AH108" i="58" s="1"/>
  <c r="AS107" i="58"/>
  <c r="AT107" i="58" s="1"/>
  <c r="AU107" i="58" s="1"/>
  <c r="AV107" i="58" s="1"/>
  <c r="AE107" i="61"/>
  <c r="AF107" i="61" s="1"/>
  <c r="AG107" i="61" s="1"/>
  <c r="AH107" i="61" s="1"/>
  <c r="AS107" i="61"/>
  <c r="AT107" i="61" s="1"/>
  <c r="AU107" i="61" s="1"/>
  <c r="AV107" i="61" s="1"/>
  <c r="AJ111" i="60"/>
  <c r="AS107" i="60"/>
  <c r="AT107" i="60" s="1"/>
  <c r="AU107" i="60" s="1"/>
  <c r="AV107" i="60" s="1"/>
  <c r="AS109" i="55"/>
  <c r="AT109" i="55" s="1"/>
  <c r="AU109" i="55" s="1"/>
  <c r="AV109" i="55" s="1"/>
  <c r="AJ108" i="55"/>
  <c r="AD108" i="55"/>
  <c r="AO107" i="55"/>
  <c r="BD107" i="55"/>
  <c r="AE108" i="57"/>
  <c r="AF108" i="57" s="1"/>
  <c r="AG108" i="57" s="1"/>
  <c r="AH108" i="57" s="1"/>
  <c r="AS110" i="57"/>
  <c r="AT110" i="57" s="1"/>
  <c r="AU110" i="57" s="1"/>
  <c r="AV110" i="57" s="1"/>
  <c r="AY110" i="57"/>
  <c r="BC110" i="57" s="1"/>
  <c r="AK105" i="56"/>
  <c r="AR107" i="56"/>
  <c r="AX107" i="56"/>
  <c r="AI105" i="56"/>
  <c r="AC106" i="56" s="1"/>
  <c r="AI106" i="54"/>
  <c r="AC107" i="54" s="1"/>
  <c r="AX108" i="54"/>
  <c r="AR108" i="54"/>
  <c r="AK106" i="54"/>
  <c r="AS107" i="64"/>
  <c r="AT107" i="64" s="1"/>
  <c r="AU107" i="64" s="1"/>
  <c r="AV107" i="64" s="1"/>
  <c r="AE107" i="64"/>
  <c r="AF107" i="64" s="1"/>
  <c r="AG107" i="64" s="1"/>
  <c r="AH107" i="64" s="1"/>
  <c r="BD106" i="64"/>
  <c r="AE108" i="63"/>
  <c r="AF108" i="63" s="1"/>
  <c r="AG108" i="63" s="1"/>
  <c r="AH108" i="63" s="1"/>
  <c r="AY104" i="63"/>
  <c r="AW104" i="63"/>
  <c r="AQ105" i="63" s="1"/>
  <c r="AK107" i="62"/>
  <c r="AY105" i="62"/>
  <c r="AI107" i="62"/>
  <c r="AC108" i="62" s="1"/>
  <c r="AW105" i="62"/>
  <c r="AQ106" i="62" s="1"/>
  <c r="AE106" i="50"/>
  <c r="AG106" i="50" s="1"/>
  <c r="AH106" i="50" s="1"/>
  <c r="AX106" i="50"/>
  <c r="AI107" i="52"/>
  <c r="AC108" i="52" s="1"/>
  <c r="AK107" i="52"/>
  <c r="AS108" i="52"/>
  <c r="AT108" i="52" s="1"/>
  <c r="AU108" i="52" s="1"/>
  <c r="AV108" i="52" s="1"/>
  <c r="AI105" i="51"/>
  <c r="AC106" i="51" s="1"/>
  <c r="AX107" i="51"/>
  <c r="AK107" i="64" l="1"/>
  <c r="AI108" i="58"/>
  <c r="AC109" i="58" s="1"/>
  <c r="AI108" i="63"/>
  <c r="AC109" i="63" s="1"/>
  <c r="X105" i="45"/>
  <c r="N105" i="44"/>
  <c r="W106" i="45"/>
  <c r="BD105" i="51"/>
  <c r="AK106" i="50"/>
  <c r="AO106" i="50" s="1"/>
  <c r="S106" i="44"/>
  <c r="AW108" i="52"/>
  <c r="AQ109" i="52" s="1"/>
  <c r="AR109" i="52" s="1"/>
  <c r="AY107" i="61"/>
  <c r="AY107" i="58"/>
  <c r="AC107" i="45" s="1"/>
  <c r="AW107" i="58"/>
  <c r="AQ108" i="58" s="1"/>
  <c r="AX108" i="58" s="1"/>
  <c r="AY107" i="64"/>
  <c r="BC107" i="64" s="1"/>
  <c r="AW107" i="64"/>
  <c r="AQ108" i="64" s="1"/>
  <c r="AX108" i="64" s="1"/>
  <c r="AI107" i="61"/>
  <c r="AC108" i="61" s="1"/>
  <c r="AJ108" i="61" s="1"/>
  <c r="AI106" i="50"/>
  <c r="AC107" i="50" s="1"/>
  <c r="AD107" i="50" s="1"/>
  <c r="AD109" i="58"/>
  <c r="AJ109" i="58"/>
  <c r="AR108" i="58"/>
  <c r="AK108" i="58"/>
  <c r="AW107" i="61"/>
  <c r="AQ108" i="61" s="1"/>
  <c r="AK107" i="61"/>
  <c r="AY107" i="60"/>
  <c r="AA107" i="45" s="1"/>
  <c r="AE111" i="60"/>
  <c r="AF111" i="60" s="1"/>
  <c r="AG111" i="60" s="1"/>
  <c r="AH111" i="60" s="1"/>
  <c r="AW107" i="60"/>
  <c r="AQ108" i="60" s="1"/>
  <c r="AE108" i="55"/>
  <c r="AF108" i="55" s="1"/>
  <c r="AG108" i="55" s="1"/>
  <c r="AH108" i="55" s="1"/>
  <c r="AW109" i="55"/>
  <c r="AQ110" i="55" s="1"/>
  <c r="AY109" i="55"/>
  <c r="BC109" i="55" s="1"/>
  <c r="AW110" i="57"/>
  <c r="AQ111" i="57" s="1"/>
  <c r="AI108" i="57"/>
  <c r="AC109" i="57" s="1"/>
  <c r="AK108" i="57"/>
  <c r="Y108" i="45" s="1"/>
  <c r="AS107" i="56"/>
  <c r="AT107" i="56" s="1"/>
  <c r="AU107" i="56" s="1"/>
  <c r="AV107" i="56" s="1"/>
  <c r="AD106" i="56"/>
  <c r="AJ106" i="56"/>
  <c r="BD105" i="56"/>
  <c r="AO105" i="56"/>
  <c r="AD107" i="54"/>
  <c r="AJ107" i="54"/>
  <c r="AS108" i="54"/>
  <c r="AT108" i="54" s="1"/>
  <c r="AU108" i="54" s="1"/>
  <c r="AV108" i="54" s="1"/>
  <c r="AO106" i="54"/>
  <c r="BD106" i="54"/>
  <c r="AO107" i="64"/>
  <c r="AI107" i="64"/>
  <c r="AC108" i="64" s="1"/>
  <c r="AJ109" i="63"/>
  <c r="AD109" i="63"/>
  <c r="BC104" i="63"/>
  <c r="BD104" i="63"/>
  <c r="AR105" i="63"/>
  <c r="AX105" i="63"/>
  <c r="AK108" i="63"/>
  <c r="AR106" i="62"/>
  <c r="AX106" i="62"/>
  <c r="AJ108" i="62"/>
  <c r="AD108" i="62"/>
  <c r="BC105" i="62"/>
  <c r="BD105" i="62"/>
  <c r="AO107" i="62"/>
  <c r="AS106" i="50"/>
  <c r="AU106" i="50" s="1"/>
  <c r="AV106" i="50" s="1"/>
  <c r="AY108" i="52"/>
  <c r="BC108" i="52" s="1"/>
  <c r="AO107" i="52"/>
  <c r="BD107" i="52"/>
  <c r="AD108" i="52"/>
  <c r="AJ108" i="52"/>
  <c r="AS107" i="51"/>
  <c r="AU107" i="51" s="1"/>
  <c r="AV107" i="51" s="1"/>
  <c r="AJ106" i="51"/>
  <c r="BC107" i="58" l="1"/>
  <c r="AY107" i="56"/>
  <c r="BC107" i="56" s="1"/>
  <c r="AW107" i="56"/>
  <c r="AQ108" i="56" s="1"/>
  <c r="R105" i="44"/>
  <c r="U105" i="44"/>
  <c r="AX109" i="52"/>
  <c r="AY107" i="51"/>
  <c r="BC107" i="51" s="1"/>
  <c r="AW106" i="50"/>
  <c r="AQ107" i="50" s="1"/>
  <c r="AX107" i="50" s="1"/>
  <c r="AJ107" i="50"/>
  <c r="BC107" i="61"/>
  <c r="O107" i="44"/>
  <c r="S107" i="44" s="1"/>
  <c r="AB107" i="45"/>
  <c r="AD108" i="61"/>
  <c r="AE108" i="61" s="1"/>
  <c r="AF108" i="61" s="1"/>
  <c r="AG108" i="61" s="1"/>
  <c r="AH108" i="61" s="1"/>
  <c r="AY106" i="50"/>
  <c r="BC106" i="50" s="1"/>
  <c r="AR108" i="64"/>
  <c r="BD107" i="64"/>
  <c r="BD107" i="58"/>
  <c r="AW107" i="51"/>
  <c r="AQ108" i="51" s="1"/>
  <c r="AX108" i="51" s="1"/>
  <c r="AK108" i="55"/>
  <c r="Z108" i="45" s="1"/>
  <c r="AE109" i="58"/>
  <c r="AF109" i="58" s="1"/>
  <c r="AG109" i="58" s="1"/>
  <c r="AH109" i="58" s="1"/>
  <c r="AO108" i="58"/>
  <c r="AS108" i="58"/>
  <c r="AT108" i="58" s="1"/>
  <c r="AU108" i="58" s="1"/>
  <c r="AV108" i="58" s="1"/>
  <c r="AY108" i="58"/>
  <c r="BC108" i="58" s="1"/>
  <c r="AR108" i="61"/>
  <c r="AX108" i="61"/>
  <c r="BD107" i="61"/>
  <c r="AO107" i="61"/>
  <c r="AX108" i="60"/>
  <c r="AR108" i="60"/>
  <c r="AK111" i="60"/>
  <c r="AI111" i="60"/>
  <c r="AC112" i="60" s="1"/>
  <c r="BC107" i="60"/>
  <c r="BD107" i="60"/>
  <c r="BD108" i="55"/>
  <c r="AO108" i="55"/>
  <c r="AR110" i="55"/>
  <c r="AX110" i="55"/>
  <c r="AI108" i="55"/>
  <c r="AC109" i="55" s="1"/>
  <c r="AO108" i="57"/>
  <c r="BD108" i="57"/>
  <c r="AD109" i="57"/>
  <c r="AJ109" i="57"/>
  <c r="AX111" i="57"/>
  <c r="AR111" i="57"/>
  <c r="AX108" i="56"/>
  <c r="AR108" i="56"/>
  <c r="AE106" i="56"/>
  <c r="AF106" i="56" s="1"/>
  <c r="AG106" i="56" s="1"/>
  <c r="AH106" i="56" s="1"/>
  <c r="AE107" i="54"/>
  <c r="AF107" i="54" s="1"/>
  <c r="AG107" i="54" s="1"/>
  <c r="AH107" i="54" s="1"/>
  <c r="AW108" i="54"/>
  <c r="AQ109" i="54" s="1"/>
  <c r="AY108" i="54"/>
  <c r="BC108" i="54" s="1"/>
  <c r="AD108" i="64"/>
  <c r="AJ108" i="64"/>
  <c r="AS108" i="64"/>
  <c r="AT108" i="64" s="1"/>
  <c r="AU108" i="64" s="1"/>
  <c r="AV108" i="64" s="1"/>
  <c r="AO108" i="63"/>
  <c r="AE109" i="63"/>
  <c r="AF109" i="63" s="1"/>
  <c r="AG109" i="63" s="1"/>
  <c r="AH109" i="63" s="1"/>
  <c r="AS105" i="63"/>
  <c r="AT105" i="63" s="1"/>
  <c r="AU105" i="63" s="1"/>
  <c r="AV105" i="63" s="1"/>
  <c r="AW105" i="63" s="1"/>
  <c r="AQ106" i="63" s="1"/>
  <c r="AE108" i="62"/>
  <c r="AF108" i="62" s="1"/>
  <c r="AG108" i="62" s="1"/>
  <c r="AH108" i="62" s="1"/>
  <c r="AK108" i="62" s="1"/>
  <c r="AS106" i="62"/>
  <c r="AT106" i="62" s="1"/>
  <c r="AU106" i="62" s="1"/>
  <c r="AV106" i="62" s="1"/>
  <c r="AE107" i="50"/>
  <c r="AF107" i="50" s="1"/>
  <c r="AG107" i="50" s="1"/>
  <c r="AH107" i="50" s="1"/>
  <c r="AE108" i="52"/>
  <c r="AF108" i="52" s="1"/>
  <c r="AG108" i="52" s="1"/>
  <c r="AH108" i="52" s="1"/>
  <c r="AS109" i="52"/>
  <c r="AT109" i="52" s="1"/>
  <c r="AU109" i="52" s="1"/>
  <c r="AV109" i="52" s="1"/>
  <c r="AE106" i="51"/>
  <c r="AG106" i="51" s="1"/>
  <c r="AH106" i="51" s="1"/>
  <c r="AY105" i="63" l="1"/>
  <c r="AK109" i="58"/>
  <c r="AI106" i="51"/>
  <c r="AR108" i="51"/>
  <c r="AS108" i="51" s="1"/>
  <c r="AT108" i="51" s="1"/>
  <c r="AU108" i="51" s="1"/>
  <c r="AV108" i="51" s="1"/>
  <c r="AR107" i="50"/>
  <c r="AS107" i="50" s="1"/>
  <c r="AT107" i="50" s="1"/>
  <c r="AU107" i="50" s="1"/>
  <c r="AV107" i="50" s="1"/>
  <c r="AK107" i="50"/>
  <c r="AO107" i="50" s="1"/>
  <c r="BD106" i="50"/>
  <c r="AK108" i="61"/>
  <c r="AI108" i="52"/>
  <c r="AC109" i="52" s="1"/>
  <c r="AD109" i="52" s="1"/>
  <c r="AK108" i="52"/>
  <c r="AO108" i="52" s="1"/>
  <c r="AY109" i="52"/>
  <c r="BC109" i="52" s="1"/>
  <c r="AW109" i="52"/>
  <c r="AQ110" i="52" s="1"/>
  <c r="AR110" i="52" s="1"/>
  <c r="AW108" i="64"/>
  <c r="AQ109" i="64" s="1"/>
  <c r="AR109" i="64" s="1"/>
  <c r="AC108" i="45"/>
  <c r="AK106" i="51"/>
  <c r="AO106" i="51" s="1"/>
  <c r="AI107" i="50"/>
  <c r="AC108" i="50" s="1"/>
  <c r="AD108" i="50" s="1"/>
  <c r="AI106" i="56"/>
  <c r="AC107" i="56" s="1"/>
  <c r="AO109" i="58"/>
  <c r="AW108" i="58"/>
  <c r="AQ109" i="58" s="1"/>
  <c r="BD108" i="58"/>
  <c r="AI109" i="58"/>
  <c r="AC110" i="58" s="1"/>
  <c r="AI108" i="61"/>
  <c r="AC109" i="61" s="1"/>
  <c r="AS108" i="61"/>
  <c r="AT108" i="61" s="1"/>
  <c r="AU108" i="61" s="1"/>
  <c r="AV108" i="61" s="1"/>
  <c r="AO111" i="60"/>
  <c r="AS108" i="60"/>
  <c r="AT108" i="60" s="1"/>
  <c r="AU108" i="60" s="1"/>
  <c r="AV108" i="60" s="1"/>
  <c r="AJ112" i="60"/>
  <c r="AS110" i="55"/>
  <c r="AT110" i="55" s="1"/>
  <c r="AU110" i="55" s="1"/>
  <c r="AV110" i="55" s="1"/>
  <c r="AW110" i="55"/>
  <c r="AQ111" i="55" s="1"/>
  <c r="AJ109" i="55"/>
  <c r="AD109" i="55"/>
  <c r="AS111" i="57"/>
  <c r="AT111" i="57" s="1"/>
  <c r="AU111" i="57" s="1"/>
  <c r="AV111" i="57" s="1"/>
  <c r="AW111" i="57"/>
  <c r="AQ112" i="57" s="1"/>
  <c r="AE109" i="57"/>
  <c r="AF109" i="57" s="1"/>
  <c r="AG109" i="57" s="1"/>
  <c r="AH109" i="57" s="1"/>
  <c r="AD107" i="56"/>
  <c r="AJ107" i="56"/>
  <c r="AK106" i="56"/>
  <c r="AS108" i="56"/>
  <c r="AT108" i="56" s="1"/>
  <c r="AU108" i="56" s="1"/>
  <c r="AV108" i="56" s="1"/>
  <c r="AR109" i="54"/>
  <c r="AX109" i="54"/>
  <c r="AI107" i="54"/>
  <c r="AC108" i="54" s="1"/>
  <c r="AK107" i="54"/>
  <c r="AY108" i="64"/>
  <c r="BC108" i="64" s="1"/>
  <c r="AE108" i="64"/>
  <c r="AF108" i="64" s="1"/>
  <c r="AG108" i="64" s="1"/>
  <c r="AH108" i="64" s="1"/>
  <c r="AK108" i="64"/>
  <c r="AX106" i="63"/>
  <c r="AR106" i="63"/>
  <c r="AI109" i="63"/>
  <c r="AC110" i="63" s="1"/>
  <c r="AK109" i="63"/>
  <c r="BC105" i="63"/>
  <c r="BD105" i="63"/>
  <c r="AO108" i="62"/>
  <c r="AY106" i="62"/>
  <c r="AW106" i="62"/>
  <c r="AQ107" i="62" s="1"/>
  <c r="AI108" i="62"/>
  <c r="AC109" i="62" s="1"/>
  <c r="X106" i="45" l="1"/>
  <c r="N106" i="44"/>
  <c r="W107" i="45"/>
  <c r="BD106" i="51"/>
  <c r="AJ107" i="51"/>
  <c r="AJ109" i="52"/>
  <c r="BD108" i="52"/>
  <c r="AJ108" i="50"/>
  <c r="AO108" i="61"/>
  <c r="AW108" i="61"/>
  <c r="AQ109" i="61" s="1"/>
  <c r="AR109" i="61" s="1"/>
  <c r="AX110" i="52"/>
  <c r="AY108" i="61"/>
  <c r="AY111" i="57"/>
  <c r="BC111" i="57" s="1"/>
  <c r="AW108" i="60"/>
  <c r="AQ109" i="60" s="1"/>
  <c r="AR109" i="60" s="1"/>
  <c r="AY108" i="51"/>
  <c r="BC108" i="51" s="1"/>
  <c r="AY108" i="60"/>
  <c r="AA108" i="45" s="1"/>
  <c r="AX109" i="64"/>
  <c r="AI108" i="64"/>
  <c r="AC109" i="64" s="1"/>
  <c r="AI109" i="57"/>
  <c r="AC110" i="57" s="1"/>
  <c r="AD110" i="57" s="1"/>
  <c r="AK109" i="57"/>
  <c r="Y109" i="45" s="1"/>
  <c r="AJ110" i="58"/>
  <c r="AD110" i="58"/>
  <c r="AR109" i="58"/>
  <c r="AX109" i="58"/>
  <c r="AJ109" i="61"/>
  <c r="AD109" i="61"/>
  <c r="AE112" i="60"/>
  <c r="AF112" i="60" s="1"/>
  <c r="AG112" i="60" s="1"/>
  <c r="AH112" i="60" s="1"/>
  <c r="AE109" i="55"/>
  <c r="AF109" i="55" s="1"/>
  <c r="AG109" i="55" s="1"/>
  <c r="AH109" i="55" s="1"/>
  <c r="AK109" i="55"/>
  <c r="Z109" i="45" s="1"/>
  <c r="AR111" i="55"/>
  <c r="AX111" i="55"/>
  <c r="AY110" i="55"/>
  <c r="BC110" i="55" s="1"/>
  <c r="AO109" i="57"/>
  <c r="AX112" i="57"/>
  <c r="AR112" i="57"/>
  <c r="AJ110" i="57"/>
  <c r="AY108" i="56"/>
  <c r="BC108" i="56" s="1"/>
  <c r="AO106" i="56"/>
  <c r="BD106" i="56"/>
  <c r="AW108" i="56"/>
  <c r="AQ109" i="56" s="1"/>
  <c r="AE107" i="56"/>
  <c r="AF107" i="56" s="1"/>
  <c r="AG107" i="56" s="1"/>
  <c r="AH107" i="56" s="1"/>
  <c r="AS109" i="54"/>
  <c r="AT109" i="54" s="1"/>
  <c r="AU109" i="54" s="1"/>
  <c r="AV109" i="54" s="1"/>
  <c r="AW109" i="54"/>
  <c r="AQ110" i="54" s="1"/>
  <c r="AO107" i="54"/>
  <c r="BD107" i="54"/>
  <c r="AJ108" i="54"/>
  <c r="AD108" i="54"/>
  <c r="BD108" i="64"/>
  <c r="AO108" i="64"/>
  <c r="AD109" i="64"/>
  <c r="AJ109" i="64"/>
  <c r="AS109" i="64"/>
  <c r="AT109" i="64" s="1"/>
  <c r="AU109" i="64" s="1"/>
  <c r="AV109" i="64" s="1"/>
  <c r="AD110" i="63"/>
  <c r="AJ110" i="63"/>
  <c r="AS106" i="63"/>
  <c r="AT106" i="63" s="1"/>
  <c r="AU106" i="63" s="1"/>
  <c r="AV106" i="63" s="1"/>
  <c r="AO109" i="63"/>
  <c r="AJ109" i="62"/>
  <c r="AD109" i="62"/>
  <c r="AX107" i="62"/>
  <c r="AR107" i="62"/>
  <c r="BC106" i="62"/>
  <c r="BD106" i="62"/>
  <c r="AY107" i="50"/>
  <c r="AW107" i="50"/>
  <c r="AQ108" i="50" s="1"/>
  <c r="AE108" i="50"/>
  <c r="AF108" i="50" s="1"/>
  <c r="AG108" i="50" s="1"/>
  <c r="AH108" i="50" s="1"/>
  <c r="AS110" i="52"/>
  <c r="AT110" i="52" s="1"/>
  <c r="AU110" i="52" s="1"/>
  <c r="AV110" i="52" s="1"/>
  <c r="AE109" i="52"/>
  <c r="AF109" i="52" s="1"/>
  <c r="AG109" i="52" s="1"/>
  <c r="AH109" i="52" s="1"/>
  <c r="AK109" i="52" s="1"/>
  <c r="AW108" i="51"/>
  <c r="AQ109" i="51" s="1"/>
  <c r="AG107" i="51"/>
  <c r="AH107" i="51" s="1"/>
  <c r="AW109" i="64" l="1"/>
  <c r="AQ110" i="64" s="1"/>
  <c r="AI109" i="55"/>
  <c r="AC110" i="55" s="1"/>
  <c r="AY109" i="64"/>
  <c r="BC109" i="64" s="1"/>
  <c r="AK107" i="56"/>
  <c r="R106" i="44"/>
  <c r="U106" i="44"/>
  <c r="AK107" i="51"/>
  <c r="BD107" i="51" s="1"/>
  <c r="AW110" i="52"/>
  <c r="AQ111" i="52" s="1"/>
  <c r="AX111" i="52" s="1"/>
  <c r="BC108" i="60"/>
  <c r="AX109" i="60"/>
  <c r="AX109" i="61"/>
  <c r="BC108" i="61"/>
  <c r="O108" i="44"/>
  <c r="AB108" i="45"/>
  <c r="BD108" i="61"/>
  <c r="BD108" i="60"/>
  <c r="AY109" i="54"/>
  <c r="BC109" i="54" s="1"/>
  <c r="AK112" i="60"/>
  <c r="AO112" i="60" s="1"/>
  <c r="BD109" i="57"/>
  <c r="AI112" i="60"/>
  <c r="AS109" i="58"/>
  <c r="AT109" i="58" s="1"/>
  <c r="AU109" i="58" s="1"/>
  <c r="AV109" i="58" s="1"/>
  <c r="AY109" i="58"/>
  <c r="AC109" i="45" s="1"/>
  <c r="AE110" i="58"/>
  <c r="AF110" i="58" s="1"/>
  <c r="AG110" i="58" s="1"/>
  <c r="AH110" i="58" s="1"/>
  <c r="AE109" i="61"/>
  <c r="AF109" i="61" s="1"/>
  <c r="AG109" i="61" s="1"/>
  <c r="AH109" i="61" s="1"/>
  <c r="AS109" i="61"/>
  <c r="AT109" i="61" s="1"/>
  <c r="AU109" i="61" s="1"/>
  <c r="AV109" i="61" s="1"/>
  <c r="AS109" i="60"/>
  <c r="AT109" i="60" s="1"/>
  <c r="AU109" i="60" s="1"/>
  <c r="AV109" i="60" s="1"/>
  <c r="BD109" i="55"/>
  <c r="AO109" i="55"/>
  <c r="AJ110" i="55"/>
  <c r="AD110" i="55"/>
  <c r="AS111" i="55"/>
  <c r="AT111" i="55" s="1"/>
  <c r="AU111" i="55" s="1"/>
  <c r="AV111" i="55" s="1"/>
  <c r="AS112" i="57"/>
  <c r="AT112" i="57" s="1"/>
  <c r="AU112" i="57" s="1"/>
  <c r="AV112" i="57" s="1"/>
  <c r="AE110" i="57"/>
  <c r="AF110" i="57" s="1"/>
  <c r="AG110" i="57" s="1"/>
  <c r="AH110" i="57" s="1"/>
  <c r="AI110" i="57"/>
  <c r="AC111" i="57" s="1"/>
  <c r="BD107" i="56"/>
  <c r="AO107" i="56"/>
  <c r="AI107" i="56"/>
  <c r="AC108" i="56" s="1"/>
  <c r="AR109" i="56"/>
  <c r="AX109" i="56"/>
  <c r="AE108" i="54"/>
  <c r="AF108" i="54" s="1"/>
  <c r="AG108" i="54" s="1"/>
  <c r="AH108" i="54" s="1"/>
  <c r="AR110" i="54"/>
  <c r="AX110" i="54"/>
  <c r="AE109" i="64"/>
  <c r="AF109" i="64" s="1"/>
  <c r="AG109" i="64" s="1"/>
  <c r="AH109" i="64" s="1"/>
  <c r="AR110" i="64"/>
  <c r="AX110" i="64"/>
  <c r="AW106" i="63"/>
  <c r="AQ107" i="63" s="1"/>
  <c r="AY106" i="63"/>
  <c r="AE110" i="63"/>
  <c r="AF110" i="63" s="1"/>
  <c r="AG110" i="63" s="1"/>
  <c r="AH110" i="63" s="1"/>
  <c r="AS107" i="62"/>
  <c r="AT107" i="62" s="1"/>
  <c r="AU107" i="62" s="1"/>
  <c r="AV107" i="62" s="1"/>
  <c r="AE109" i="62"/>
  <c r="AF109" i="62" s="1"/>
  <c r="AG109" i="62" s="1"/>
  <c r="AH109" i="62" s="1"/>
  <c r="AI108" i="50"/>
  <c r="AC109" i="50" s="1"/>
  <c r="BC107" i="50"/>
  <c r="BD107" i="50"/>
  <c r="AK108" i="50"/>
  <c r="AX108" i="50"/>
  <c r="AR108" i="50"/>
  <c r="BD109" i="52"/>
  <c r="AO109" i="52"/>
  <c r="AI109" i="52"/>
  <c r="AC110" i="52" s="1"/>
  <c r="AY110" i="52"/>
  <c r="BC110" i="52" s="1"/>
  <c r="AI107" i="51"/>
  <c r="AC108" i="51" s="1"/>
  <c r="AR109" i="51"/>
  <c r="AX109" i="51"/>
  <c r="AW111" i="55" l="1"/>
  <c r="AQ112" i="55" s="1"/>
  <c r="X107" i="45"/>
  <c r="N107" i="44"/>
  <c r="AO107" i="51"/>
  <c r="AJ113" i="60"/>
  <c r="AR111" i="52"/>
  <c r="AS111" i="52" s="1"/>
  <c r="AT111" i="52" s="1"/>
  <c r="AU111" i="52" s="1"/>
  <c r="AV111" i="52" s="1"/>
  <c r="S108" i="44"/>
  <c r="AW109" i="60"/>
  <c r="AW109" i="58"/>
  <c r="AQ110" i="58" s="1"/>
  <c r="AX110" i="58" s="1"/>
  <c r="AY109" i="60"/>
  <c r="AA109" i="45" s="1"/>
  <c r="AI110" i="63"/>
  <c r="AC111" i="63" s="1"/>
  <c r="AD111" i="63" s="1"/>
  <c r="AI110" i="58"/>
  <c r="AC111" i="58" s="1"/>
  <c r="AI108" i="54"/>
  <c r="AC109" i="54" s="1"/>
  <c r="AK109" i="64"/>
  <c r="BD109" i="64" s="1"/>
  <c r="AY107" i="62"/>
  <c r="BC107" i="62" s="1"/>
  <c r="BC109" i="58"/>
  <c r="BD109" i="58"/>
  <c r="AD111" i="58"/>
  <c r="AJ111" i="58"/>
  <c r="AK110" i="58"/>
  <c r="AY109" i="61"/>
  <c r="AW109" i="61"/>
  <c r="AI109" i="61"/>
  <c r="AK109" i="61"/>
  <c r="AE113" i="60"/>
  <c r="AF113" i="60" s="1"/>
  <c r="AG113" i="60" s="1"/>
  <c r="AH113" i="60" s="1"/>
  <c r="AX112" i="55"/>
  <c r="AR112" i="55"/>
  <c r="AY111" i="55"/>
  <c r="BC111" i="55" s="1"/>
  <c r="AE110" i="55"/>
  <c r="AF110" i="55" s="1"/>
  <c r="AG110" i="55" s="1"/>
  <c r="AH110" i="55" s="1"/>
  <c r="AD111" i="57"/>
  <c r="AJ111" i="57"/>
  <c r="AK110" i="57"/>
  <c r="Y110" i="45" s="1"/>
  <c r="AY112" i="57"/>
  <c r="BC112" i="57" s="1"/>
  <c r="AW112" i="57"/>
  <c r="AQ113" i="57" s="1"/>
  <c r="AS109" i="56"/>
  <c r="AT109" i="56" s="1"/>
  <c r="AU109" i="56" s="1"/>
  <c r="AV109" i="56" s="1"/>
  <c r="AW109" i="56"/>
  <c r="AQ110" i="56" s="1"/>
  <c r="AY109" i="56"/>
  <c r="BC109" i="56" s="1"/>
  <c r="AD108" i="56"/>
  <c r="AJ108" i="56"/>
  <c r="AJ109" i="54"/>
  <c r="AD109" i="54"/>
  <c r="AS110" i="54"/>
  <c r="AT110" i="54" s="1"/>
  <c r="AU110" i="54" s="1"/>
  <c r="AV110" i="54" s="1"/>
  <c r="AK108" i="54"/>
  <c r="AS110" i="64"/>
  <c r="AT110" i="64" s="1"/>
  <c r="AU110" i="64" s="1"/>
  <c r="AV110" i="64" s="1"/>
  <c r="AW110" i="64" s="1"/>
  <c r="AQ111" i="64" s="1"/>
  <c r="AI109" i="64"/>
  <c r="AC110" i="64" s="1"/>
  <c r="AK110" i="63"/>
  <c r="AJ111" i="63"/>
  <c r="BC106" i="63"/>
  <c r="BD106" i="63"/>
  <c r="AR107" i="63"/>
  <c r="AX107" i="63"/>
  <c r="AI109" i="62"/>
  <c r="AC110" i="62" s="1"/>
  <c r="AK109" i="62"/>
  <c r="AW107" i="62"/>
  <c r="AQ108" i="62" s="1"/>
  <c r="AD109" i="50"/>
  <c r="AJ109" i="50"/>
  <c r="AO108" i="50"/>
  <c r="AS108" i="50"/>
  <c r="AT108" i="50" s="1"/>
  <c r="AU108" i="50" s="1"/>
  <c r="AV108" i="50" s="1"/>
  <c r="AW108" i="50" s="1"/>
  <c r="AQ109" i="50" s="1"/>
  <c r="AD110" i="52"/>
  <c r="AJ110" i="52"/>
  <c r="AS109" i="51"/>
  <c r="AT109" i="51" s="1"/>
  <c r="AU109" i="51" s="1"/>
  <c r="AV109" i="51" s="1"/>
  <c r="AJ108" i="51"/>
  <c r="AD108" i="51"/>
  <c r="R107" i="44" l="1"/>
  <c r="U107" i="44"/>
  <c r="W108" i="45"/>
  <c r="AR110" i="58"/>
  <c r="AX110" i="60"/>
  <c r="AY108" i="50"/>
  <c r="BC108" i="50" s="1"/>
  <c r="BD109" i="60"/>
  <c r="BC109" i="60"/>
  <c r="BC109" i="61"/>
  <c r="O109" i="44"/>
  <c r="S109" i="44" s="1"/>
  <c r="AY109" i="51"/>
  <c r="BC109" i="51" s="1"/>
  <c r="AW109" i="51"/>
  <c r="BD107" i="62"/>
  <c r="AY110" i="54"/>
  <c r="BC110" i="54" s="1"/>
  <c r="AB109" i="45"/>
  <c r="AW111" i="52"/>
  <c r="AQ112" i="52" s="1"/>
  <c r="AX112" i="52" s="1"/>
  <c r="AW110" i="54"/>
  <c r="AQ111" i="54" s="1"/>
  <c r="AR111" i="54" s="1"/>
  <c r="AO109" i="64"/>
  <c r="AO110" i="58"/>
  <c r="AS110" i="58"/>
  <c r="AT110" i="58" s="1"/>
  <c r="AU110" i="58" s="1"/>
  <c r="AV110" i="58" s="1"/>
  <c r="AE111" i="58"/>
  <c r="AF111" i="58" s="1"/>
  <c r="AG111" i="58" s="1"/>
  <c r="AH111" i="58" s="1"/>
  <c r="AJ110" i="61"/>
  <c r="BD109" i="61"/>
  <c r="AO109" i="61"/>
  <c r="AX110" i="61"/>
  <c r="AS110" i="60"/>
  <c r="AT110" i="60" s="1"/>
  <c r="AU110" i="60" s="1"/>
  <c r="AV110" i="60" s="1"/>
  <c r="AK113" i="60"/>
  <c r="AI113" i="60"/>
  <c r="AK110" i="55"/>
  <c r="Z110" i="45" s="1"/>
  <c r="AS112" i="55"/>
  <c r="AT112" i="55" s="1"/>
  <c r="AU112" i="55" s="1"/>
  <c r="AV112" i="55" s="1"/>
  <c r="AI110" i="55"/>
  <c r="AC111" i="55" s="1"/>
  <c r="BD110" i="57"/>
  <c r="AO110" i="57"/>
  <c r="AX113" i="57"/>
  <c r="AR113" i="57"/>
  <c r="AE111" i="57"/>
  <c r="AF111" i="57" s="1"/>
  <c r="AG111" i="57" s="1"/>
  <c r="AH111" i="57" s="1"/>
  <c r="AE108" i="56"/>
  <c r="AF108" i="56" s="1"/>
  <c r="AG108" i="56" s="1"/>
  <c r="AH108" i="56" s="1"/>
  <c r="AX110" i="56"/>
  <c r="AR110" i="56"/>
  <c r="AO108" i="54"/>
  <c r="BD108" i="54"/>
  <c r="AE109" i="54"/>
  <c r="AF109" i="54" s="1"/>
  <c r="AG109" i="54" s="1"/>
  <c r="AH109" i="54" s="1"/>
  <c r="AI109" i="54"/>
  <c r="AC110" i="54" s="1"/>
  <c r="AR111" i="64"/>
  <c r="AX111" i="64"/>
  <c r="AD110" i="64"/>
  <c r="AJ110" i="64"/>
  <c r="AY110" i="64"/>
  <c r="BC110" i="64" s="1"/>
  <c r="AS107" i="63"/>
  <c r="AT107" i="63" s="1"/>
  <c r="AU107" i="63" s="1"/>
  <c r="AV107" i="63" s="1"/>
  <c r="AW107" i="63" s="1"/>
  <c r="AQ108" i="63" s="1"/>
  <c r="AE111" i="63"/>
  <c r="AF111" i="63" s="1"/>
  <c r="AG111" i="63" s="1"/>
  <c r="AH111" i="63" s="1"/>
  <c r="AO110" i="63"/>
  <c r="AR108" i="62"/>
  <c r="AX108" i="62"/>
  <c r="AO109" i="62"/>
  <c r="AJ110" i="62"/>
  <c r="AD110" i="62"/>
  <c r="AE109" i="50"/>
  <c r="AF109" i="50" s="1"/>
  <c r="AG109" i="50" s="1"/>
  <c r="AH109" i="50" s="1"/>
  <c r="AX109" i="50"/>
  <c r="AR109" i="50"/>
  <c r="AE110" i="52"/>
  <c r="AF110" i="52" s="1"/>
  <c r="AG110" i="52" s="1"/>
  <c r="AH110" i="52" s="1"/>
  <c r="AY111" i="52"/>
  <c r="BC111" i="52" s="1"/>
  <c r="AE108" i="51"/>
  <c r="AF108" i="51" s="1"/>
  <c r="AG108" i="51" s="1"/>
  <c r="AH108" i="51" s="1"/>
  <c r="AK110" i="52" l="1"/>
  <c r="AO110" i="52" s="1"/>
  <c r="AX110" i="51"/>
  <c r="AI110" i="52"/>
  <c r="AC111" i="52" s="1"/>
  <c r="AJ111" i="52" s="1"/>
  <c r="BD108" i="50"/>
  <c r="AR112" i="52"/>
  <c r="AS112" i="52" s="1"/>
  <c r="AT112" i="52" s="1"/>
  <c r="AU112" i="52" s="1"/>
  <c r="AV112" i="52" s="1"/>
  <c r="AY107" i="63"/>
  <c r="BD107" i="63" s="1"/>
  <c r="AX111" i="54"/>
  <c r="AY110" i="58"/>
  <c r="AI111" i="57"/>
  <c r="AC112" i="57" s="1"/>
  <c r="AK109" i="50"/>
  <c r="AO109" i="50" s="1"/>
  <c r="AI111" i="58"/>
  <c r="AC112" i="58" s="1"/>
  <c r="AD112" i="58" s="1"/>
  <c r="AK109" i="54"/>
  <c r="AI108" i="56"/>
  <c r="AC109" i="56" s="1"/>
  <c r="AD109" i="56" s="1"/>
  <c r="AK111" i="58"/>
  <c r="AJ112" i="58"/>
  <c r="AW110" i="58"/>
  <c r="AQ111" i="58" s="1"/>
  <c r="BD110" i="58"/>
  <c r="AS110" i="61"/>
  <c r="AT110" i="61" s="1"/>
  <c r="AU110" i="61" s="1"/>
  <c r="AV110" i="61" s="1"/>
  <c r="AE110" i="61"/>
  <c r="AF110" i="61" s="1"/>
  <c r="AG110" i="61" s="1"/>
  <c r="AH110" i="61" s="1"/>
  <c r="AJ114" i="60"/>
  <c r="AO113" i="60"/>
  <c r="AW110" i="60"/>
  <c r="AY110" i="60"/>
  <c r="AA110" i="45" s="1"/>
  <c r="AD111" i="55"/>
  <c r="AJ111" i="55"/>
  <c r="AW112" i="55"/>
  <c r="AQ113" i="55" s="1"/>
  <c r="AY112" i="55"/>
  <c r="BC112" i="55" s="1"/>
  <c r="BD110" i="55"/>
  <c r="AO110" i="55"/>
  <c r="AD112" i="57"/>
  <c r="AJ112" i="57"/>
  <c r="AS113" i="57"/>
  <c r="AT113" i="57" s="1"/>
  <c r="AU113" i="57" s="1"/>
  <c r="AV113" i="57" s="1"/>
  <c r="AK111" i="57"/>
  <c r="Y111" i="45" s="1"/>
  <c r="AS110" i="56"/>
  <c r="AT110" i="56" s="1"/>
  <c r="AU110" i="56" s="1"/>
  <c r="AV110" i="56" s="1"/>
  <c r="AK108" i="56"/>
  <c r="AO109" i="54"/>
  <c r="AS111" i="54"/>
  <c r="AT111" i="54" s="1"/>
  <c r="AU111" i="54" s="1"/>
  <c r="AV111" i="54" s="1"/>
  <c r="AJ110" i="54"/>
  <c r="AD110" i="54"/>
  <c r="AE110" i="64"/>
  <c r="AF110" i="64" s="1"/>
  <c r="AG110" i="64" s="1"/>
  <c r="AH110" i="64" s="1"/>
  <c r="AK110" i="64"/>
  <c r="AI110" i="64"/>
  <c r="AC111" i="64" s="1"/>
  <c r="AS111" i="64"/>
  <c r="AT111" i="64" s="1"/>
  <c r="AU111" i="64" s="1"/>
  <c r="AV111" i="64" s="1"/>
  <c r="AW111" i="64"/>
  <c r="AQ112" i="64" s="1"/>
  <c r="AX108" i="63"/>
  <c r="AR108" i="63"/>
  <c r="AK111" i="63"/>
  <c r="BC107" i="63"/>
  <c r="AI111" i="63"/>
  <c r="AC112" i="63" s="1"/>
  <c r="AE110" i="62"/>
  <c r="AF110" i="62" s="1"/>
  <c r="AG110" i="62" s="1"/>
  <c r="AH110" i="62" s="1"/>
  <c r="AI110" i="62" s="1"/>
  <c r="AC111" i="62" s="1"/>
  <c r="AS108" i="62"/>
  <c r="AT108" i="62" s="1"/>
  <c r="AU108" i="62" s="1"/>
  <c r="AV108" i="62" s="1"/>
  <c r="AS109" i="50"/>
  <c r="AT109" i="50" s="1"/>
  <c r="AU109" i="50" s="1"/>
  <c r="AV109" i="50" s="1"/>
  <c r="AI109" i="50"/>
  <c r="AC110" i="50" s="1"/>
  <c r="AD111" i="52"/>
  <c r="AS110" i="51"/>
  <c r="AU110" i="51" s="1"/>
  <c r="AV110" i="51" s="1"/>
  <c r="AI108" i="51"/>
  <c r="AC109" i="51" s="1"/>
  <c r="AK108" i="51"/>
  <c r="X108" i="45" l="1"/>
  <c r="N108" i="44"/>
  <c r="W109" i="45"/>
  <c r="BD110" i="52"/>
  <c r="AW110" i="61"/>
  <c r="AW112" i="52"/>
  <c r="AQ113" i="52" s="1"/>
  <c r="AX113" i="52" s="1"/>
  <c r="AW113" i="57"/>
  <c r="AQ114" i="57" s="1"/>
  <c r="AY110" i="61"/>
  <c r="BC110" i="58"/>
  <c r="AC110" i="45"/>
  <c r="AY113" i="57"/>
  <c r="BC113" i="57" s="1"/>
  <c r="AK110" i="62"/>
  <c r="AO110" i="62" s="1"/>
  <c r="BD109" i="54"/>
  <c r="AK110" i="61"/>
  <c r="AJ109" i="56"/>
  <c r="AO111" i="58"/>
  <c r="AI110" i="61"/>
  <c r="AC111" i="61" s="1"/>
  <c r="AJ111" i="61" s="1"/>
  <c r="AR111" i="58"/>
  <c r="AX111" i="58"/>
  <c r="AE112" i="58"/>
  <c r="AF112" i="58" s="1"/>
  <c r="AG112" i="58" s="1"/>
  <c r="AH112" i="58" s="1"/>
  <c r="BC110" i="60"/>
  <c r="BD110" i="60"/>
  <c r="AX111" i="60"/>
  <c r="AE114" i="60"/>
  <c r="AF114" i="60" s="1"/>
  <c r="AG114" i="60" s="1"/>
  <c r="AH114" i="60" s="1"/>
  <c r="AR113" i="55"/>
  <c r="AX113" i="55"/>
  <c r="AE111" i="55"/>
  <c r="AF111" i="55" s="1"/>
  <c r="AG111" i="55" s="1"/>
  <c r="AH111" i="55" s="1"/>
  <c r="BD111" i="57"/>
  <c r="AO111" i="57"/>
  <c r="AX114" i="57"/>
  <c r="AR114" i="57"/>
  <c r="AE112" i="57"/>
  <c r="AF112" i="57" s="1"/>
  <c r="AG112" i="57" s="1"/>
  <c r="AH112" i="57" s="1"/>
  <c r="AY110" i="56"/>
  <c r="BC110" i="56" s="1"/>
  <c r="AW110" i="56"/>
  <c r="AQ111" i="56" s="1"/>
  <c r="AO108" i="56"/>
  <c r="BD108" i="56"/>
  <c r="AE109" i="56"/>
  <c r="AF109" i="56" s="1"/>
  <c r="AG109" i="56" s="1"/>
  <c r="AH109" i="56" s="1"/>
  <c r="AW111" i="54"/>
  <c r="AQ112" i="54" s="1"/>
  <c r="AY111" i="54"/>
  <c r="BC111" i="54" s="1"/>
  <c r="AE110" i="54"/>
  <c r="AF110" i="54" s="1"/>
  <c r="AG110" i="54" s="1"/>
  <c r="AH110" i="54" s="1"/>
  <c r="AD111" i="64"/>
  <c r="AJ111" i="64"/>
  <c r="AR112" i="64"/>
  <c r="AX112" i="64"/>
  <c r="AY111" i="64"/>
  <c r="BC111" i="64" s="1"/>
  <c r="BD110" i="64"/>
  <c r="AO110" i="64"/>
  <c r="AD112" i="63"/>
  <c r="AJ112" i="63"/>
  <c r="AO111" i="63"/>
  <c r="AS108" i="63"/>
  <c r="AT108" i="63" s="1"/>
  <c r="AU108" i="63" s="1"/>
  <c r="AV108" i="63" s="1"/>
  <c r="AW108" i="62"/>
  <c r="AQ109" i="62" s="1"/>
  <c r="AJ111" i="62"/>
  <c r="AD111" i="62"/>
  <c r="AY108" i="62"/>
  <c r="AJ110" i="50"/>
  <c r="AD110" i="50"/>
  <c r="AW109" i="50"/>
  <c r="AQ110" i="50" s="1"/>
  <c r="AY109" i="50"/>
  <c r="AE111" i="52"/>
  <c r="AF111" i="52" s="1"/>
  <c r="AG111" i="52" s="1"/>
  <c r="AH111" i="52" s="1"/>
  <c r="AY112" i="52"/>
  <c r="BC112" i="52" s="1"/>
  <c r="AD109" i="51"/>
  <c r="AJ109" i="51"/>
  <c r="AY110" i="51"/>
  <c r="BC110" i="51" s="1"/>
  <c r="AO108" i="51"/>
  <c r="BD108" i="51"/>
  <c r="AW110" i="51"/>
  <c r="AK109" i="56" l="1"/>
  <c r="AI112" i="57"/>
  <c r="AC113" i="57" s="1"/>
  <c r="R108" i="44"/>
  <c r="U108" i="44"/>
  <c r="AX111" i="61"/>
  <c r="BC110" i="61"/>
  <c r="O110" i="44"/>
  <c r="S110" i="44" s="1"/>
  <c r="BD110" i="61"/>
  <c r="AO110" i="61"/>
  <c r="AR113" i="52"/>
  <c r="AS113" i="52" s="1"/>
  <c r="AT113" i="52" s="1"/>
  <c r="AU113" i="52" s="1"/>
  <c r="AV113" i="52" s="1"/>
  <c r="AE111" i="61"/>
  <c r="AF111" i="61" s="1"/>
  <c r="AG111" i="61" s="1"/>
  <c r="AH111" i="61" s="1"/>
  <c r="AB110" i="45"/>
  <c r="AI111" i="55"/>
  <c r="AC112" i="55" s="1"/>
  <c r="AK111" i="52"/>
  <c r="BD111" i="52" s="1"/>
  <c r="AK110" i="54"/>
  <c r="W110" i="45" s="1"/>
  <c r="AK111" i="55"/>
  <c r="Z111" i="45" s="1"/>
  <c r="AK112" i="58"/>
  <c r="AI112" i="58"/>
  <c r="AC113" i="58" s="1"/>
  <c r="AS111" i="58"/>
  <c r="AT111" i="58" s="1"/>
  <c r="AU111" i="58" s="1"/>
  <c r="AV111" i="58" s="1"/>
  <c r="AS111" i="61"/>
  <c r="AT111" i="61" s="1"/>
  <c r="AU111" i="61" s="1"/>
  <c r="AV111" i="61" s="1"/>
  <c r="AS111" i="60"/>
  <c r="AT111" i="60" s="1"/>
  <c r="AU111" i="60" s="1"/>
  <c r="AV111" i="60" s="1"/>
  <c r="AI114" i="60"/>
  <c r="AC115" i="60" s="1"/>
  <c r="AK114" i="60"/>
  <c r="AJ112" i="55"/>
  <c r="AD112" i="55"/>
  <c r="AS113" i="55"/>
  <c r="AT113" i="55" s="1"/>
  <c r="AU113" i="55" s="1"/>
  <c r="AV113" i="55" s="1"/>
  <c r="AS114" i="57"/>
  <c r="AT114" i="57" s="1"/>
  <c r="AU114" i="57" s="1"/>
  <c r="AV114" i="57" s="1"/>
  <c r="AJ113" i="57"/>
  <c r="AD113" i="57"/>
  <c r="AK112" i="57"/>
  <c r="Y112" i="45" s="1"/>
  <c r="AR111" i="56"/>
  <c r="AX111" i="56"/>
  <c r="BD109" i="56"/>
  <c r="AO109" i="56"/>
  <c r="AI109" i="56"/>
  <c r="AC110" i="56" s="1"/>
  <c r="AR112" i="54"/>
  <c r="AX112" i="54"/>
  <c r="AI110" i="54"/>
  <c r="AC111" i="54" s="1"/>
  <c r="AO110" i="54"/>
  <c r="BD110" i="54"/>
  <c r="AS112" i="64"/>
  <c r="AT112" i="64" s="1"/>
  <c r="AU112" i="64" s="1"/>
  <c r="AV112" i="64" s="1"/>
  <c r="AE111" i="64"/>
  <c r="AF111" i="64" s="1"/>
  <c r="AG111" i="64" s="1"/>
  <c r="AH111" i="64" s="1"/>
  <c r="AY108" i="63"/>
  <c r="AW108" i="63"/>
  <c r="AQ109" i="63" s="1"/>
  <c r="AE112" i="63"/>
  <c r="AF112" i="63" s="1"/>
  <c r="AG112" i="63" s="1"/>
  <c r="AH112" i="63" s="1"/>
  <c r="AE111" i="62"/>
  <c r="AF111" i="62" s="1"/>
  <c r="AG111" i="62" s="1"/>
  <c r="AH111" i="62" s="1"/>
  <c r="AX109" i="62"/>
  <c r="AR109" i="62"/>
  <c r="BC108" i="62"/>
  <c r="BD108" i="62"/>
  <c r="AX110" i="50"/>
  <c r="AR110" i="50"/>
  <c r="BC109" i="50"/>
  <c r="BD109" i="50"/>
  <c r="AE110" i="50"/>
  <c r="AF110" i="50" s="1"/>
  <c r="AG110" i="50" s="1"/>
  <c r="AH110" i="50" s="1"/>
  <c r="AI111" i="52"/>
  <c r="AC112" i="52" s="1"/>
  <c r="AX111" i="51"/>
  <c r="AE109" i="51"/>
  <c r="AF109" i="51" s="1"/>
  <c r="AG109" i="51" s="1"/>
  <c r="AH109" i="51" s="1"/>
  <c r="AI112" i="63" l="1"/>
  <c r="AC113" i="63" s="1"/>
  <c r="AK111" i="64"/>
  <c r="X109" i="45"/>
  <c r="N109" i="44"/>
  <c r="AI109" i="51"/>
  <c r="AC110" i="51" s="1"/>
  <c r="AK109" i="51"/>
  <c r="BD109" i="51" s="1"/>
  <c r="AY111" i="60"/>
  <c r="AA111" i="45" s="1"/>
  <c r="AW111" i="60"/>
  <c r="AX112" i="60" s="1"/>
  <c r="AO111" i="52"/>
  <c r="AW112" i="64"/>
  <c r="AQ113" i="64" s="1"/>
  <c r="AW113" i="55"/>
  <c r="AQ114" i="55" s="1"/>
  <c r="AW111" i="58"/>
  <c r="AQ112" i="58" s="1"/>
  <c r="AX112" i="58" s="1"/>
  <c r="AY111" i="58"/>
  <c r="AC111" i="45" s="1"/>
  <c r="AO111" i="55"/>
  <c r="BD111" i="55"/>
  <c r="AI111" i="62"/>
  <c r="AC112" i="62" s="1"/>
  <c r="AD112" i="62" s="1"/>
  <c r="AK111" i="62"/>
  <c r="AO111" i="62" s="1"/>
  <c r="AR112" i="58"/>
  <c r="AD113" i="58"/>
  <c r="AJ113" i="58"/>
  <c r="BD111" i="58"/>
  <c r="AO112" i="58"/>
  <c r="AW111" i="61"/>
  <c r="AY111" i="61"/>
  <c r="AI111" i="61"/>
  <c r="AK111" i="61"/>
  <c r="AO114" i="60"/>
  <c r="AJ115" i="60"/>
  <c r="AD115" i="60"/>
  <c r="AX114" i="55"/>
  <c r="AR114" i="55"/>
  <c r="AY113" i="55"/>
  <c r="BC113" i="55" s="1"/>
  <c r="AE112" i="55"/>
  <c r="AF112" i="55" s="1"/>
  <c r="AG112" i="55" s="1"/>
  <c r="AH112" i="55" s="1"/>
  <c r="AE113" i="57"/>
  <c r="AF113" i="57" s="1"/>
  <c r="AG113" i="57" s="1"/>
  <c r="AH113" i="57" s="1"/>
  <c r="AO112" i="57"/>
  <c r="BD112" i="57"/>
  <c r="AY114" i="57"/>
  <c r="BC114" i="57" s="1"/>
  <c r="AW114" i="57"/>
  <c r="AQ115" i="57" s="1"/>
  <c r="AD110" i="56"/>
  <c r="AJ110" i="56"/>
  <c r="AS111" i="56"/>
  <c r="AT111" i="56" s="1"/>
  <c r="AU111" i="56" s="1"/>
  <c r="AV111" i="56" s="1"/>
  <c r="AS112" i="54"/>
  <c r="AT112" i="54" s="1"/>
  <c r="AU112" i="54" s="1"/>
  <c r="AV112" i="54" s="1"/>
  <c r="AJ111" i="54"/>
  <c r="AD111" i="54"/>
  <c r="BD111" i="64"/>
  <c r="AO111" i="64"/>
  <c r="AX113" i="64"/>
  <c r="AR113" i="64"/>
  <c r="AI111" i="64"/>
  <c r="AC112" i="64" s="1"/>
  <c r="AY112" i="64"/>
  <c r="BC112" i="64" s="1"/>
  <c r="AK112" i="63"/>
  <c r="AR109" i="63"/>
  <c r="AX109" i="63"/>
  <c r="AD113" i="63"/>
  <c r="AJ113" i="63"/>
  <c r="BC108" i="63"/>
  <c r="BD108" i="63"/>
  <c r="AS109" i="62"/>
  <c r="AT109" i="62" s="1"/>
  <c r="AU109" i="62" s="1"/>
  <c r="AV109" i="62" s="1"/>
  <c r="AY109" i="62"/>
  <c r="AI110" i="50"/>
  <c r="AC111" i="50" s="1"/>
  <c r="AK110" i="50"/>
  <c r="AS110" i="50"/>
  <c r="AT110" i="50" s="1"/>
  <c r="AU110" i="50" s="1"/>
  <c r="AV110" i="50" s="1"/>
  <c r="AY113" i="52"/>
  <c r="BC113" i="52" s="1"/>
  <c r="AD112" i="52"/>
  <c r="AJ112" i="52"/>
  <c r="AW113" i="52"/>
  <c r="AQ114" i="52" s="1"/>
  <c r="AS111" i="51"/>
  <c r="AU111" i="51" s="1"/>
  <c r="AV111" i="51" s="1"/>
  <c r="AY111" i="56" l="1"/>
  <c r="BC111" i="56" s="1"/>
  <c r="AW111" i="56"/>
  <c r="AQ112" i="56" s="1"/>
  <c r="R109" i="44"/>
  <c r="U109" i="44"/>
  <c r="AW109" i="62"/>
  <c r="AQ110" i="62" s="1"/>
  <c r="AX110" i="62" s="1"/>
  <c r="AJ110" i="51"/>
  <c r="AO109" i="51"/>
  <c r="BC111" i="60"/>
  <c r="BD111" i="60"/>
  <c r="AJ112" i="62"/>
  <c r="AW111" i="51"/>
  <c r="AS112" i="60"/>
  <c r="AT112" i="60" s="1"/>
  <c r="AU112" i="60" s="1"/>
  <c r="AV112" i="60" s="1"/>
  <c r="BC111" i="61"/>
  <c r="O111" i="44"/>
  <c r="S111" i="44" s="1"/>
  <c r="BC111" i="58"/>
  <c r="AB111" i="45"/>
  <c r="AW110" i="50"/>
  <c r="AQ111" i="50" s="1"/>
  <c r="AX111" i="50" s="1"/>
  <c r="AY110" i="50"/>
  <c r="BC110" i="50" s="1"/>
  <c r="AE113" i="58"/>
  <c r="AF113" i="58" s="1"/>
  <c r="AG113" i="58" s="1"/>
  <c r="AH113" i="58" s="1"/>
  <c r="AK113" i="58"/>
  <c r="AI113" i="58"/>
  <c r="AC114" i="58" s="1"/>
  <c r="AS112" i="58"/>
  <c r="AT112" i="58" s="1"/>
  <c r="AU112" i="58" s="1"/>
  <c r="AV112" i="58" s="1"/>
  <c r="BD111" i="61"/>
  <c r="AO111" i="61"/>
  <c r="AJ112" i="61"/>
  <c r="AX112" i="61"/>
  <c r="AE115" i="60"/>
  <c r="AF115" i="60" s="1"/>
  <c r="AG115" i="60" s="1"/>
  <c r="AH115" i="60" s="1"/>
  <c r="AK112" i="55"/>
  <c r="Z112" i="45" s="1"/>
  <c r="AS114" i="55"/>
  <c r="AT114" i="55" s="1"/>
  <c r="AU114" i="55" s="1"/>
  <c r="AV114" i="55" s="1"/>
  <c r="AI112" i="55"/>
  <c r="AC113" i="55" s="1"/>
  <c r="AI113" i="57"/>
  <c r="AC114" i="57" s="1"/>
  <c r="AX115" i="57"/>
  <c r="AR115" i="57"/>
  <c r="AK113" i="57"/>
  <c r="Y113" i="45" s="1"/>
  <c r="AX112" i="56"/>
  <c r="AR112" i="56"/>
  <c r="AE110" i="56"/>
  <c r="AF110" i="56" s="1"/>
  <c r="AG110" i="56" s="1"/>
  <c r="AH110" i="56" s="1"/>
  <c r="AE111" i="54"/>
  <c r="AF111" i="54" s="1"/>
  <c r="AG111" i="54" s="1"/>
  <c r="AH111" i="54" s="1"/>
  <c r="AY112" i="54"/>
  <c r="BC112" i="54" s="1"/>
  <c r="AW112" i="54"/>
  <c r="AQ113" i="54" s="1"/>
  <c r="AD112" i="64"/>
  <c r="AJ112" i="64"/>
  <c r="AS113" i="64"/>
  <c r="AT113" i="64" s="1"/>
  <c r="AU113" i="64" s="1"/>
  <c r="AV113" i="64" s="1"/>
  <c r="AE113" i="63"/>
  <c r="AF113" i="63" s="1"/>
  <c r="AG113" i="63" s="1"/>
  <c r="AH113" i="63" s="1"/>
  <c r="AS109" i="63"/>
  <c r="AT109" i="63" s="1"/>
  <c r="AU109" i="63" s="1"/>
  <c r="AV109" i="63" s="1"/>
  <c r="AO112" i="63"/>
  <c r="BC109" i="62"/>
  <c r="BD109" i="62"/>
  <c r="AR110" i="62"/>
  <c r="AE112" i="62"/>
  <c r="AF112" i="62" s="1"/>
  <c r="AG112" i="62" s="1"/>
  <c r="AH112" i="62" s="1"/>
  <c r="AD111" i="50"/>
  <c r="AJ111" i="50"/>
  <c r="AO110" i="50"/>
  <c r="AE112" i="52"/>
  <c r="AF112" i="52" s="1"/>
  <c r="AG112" i="52" s="1"/>
  <c r="AH112" i="52" s="1"/>
  <c r="AI112" i="52" s="1"/>
  <c r="AC113" i="52" s="1"/>
  <c r="AX114" i="52"/>
  <c r="AR114" i="52"/>
  <c r="AY111" i="51"/>
  <c r="BC111" i="51" s="1"/>
  <c r="AE110" i="51"/>
  <c r="AG110" i="51" s="1"/>
  <c r="AH110" i="51" s="1"/>
  <c r="AY114" i="55" l="1"/>
  <c r="BC114" i="55" s="1"/>
  <c r="AX112" i="51"/>
  <c r="AK112" i="52"/>
  <c r="AO112" i="52" s="1"/>
  <c r="AW109" i="63"/>
  <c r="AQ110" i="63" s="1"/>
  <c r="AY109" i="63"/>
  <c r="AK112" i="62"/>
  <c r="AO112" i="62" s="1"/>
  <c r="AI110" i="51"/>
  <c r="AC111" i="51" s="1"/>
  <c r="AK115" i="60"/>
  <c r="AO115" i="60" s="1"/>
  <c r="AI112" i="62"/>
  <c r="AC113" i="62" s="1"/>
  <c r="AJ113" i="62" s="1"/>
  <c r="AR111" i="50"/>
  <c r="AS111" i="50" s="1"/>
  <c r="AT111" i="50" s="1"/>
  <c r="AU111" i="50" s="1"/>
  <c r="AV111" i="50" s="1"/>
  <c r="BD110" i="50"/>
  <c r="AW113" i="64"/>
  <c r="AQ114" i="64" s="1"/>
  <c r="AK113" i="63"/>
  <c r="AI110" i="56"/>
  <c r="AC111" i="56" s="1"/>
  <c r="AW112" i="58"/>
  <c r="AQ113" i="58" s="1"/>
  <c r="AJ114" i="58"/>
  <c r="AD114" i="58"/>
  <c r="AO113" i="58"/>
  <c r="AY112" i="58"/>
  <c r="AC112" i="45" s="1"/>
  <c r="AS112" i="61"/>
  <c r="AT112" i="61" s="1"/>
  <c r="AU112" i="61" s="1"/>
  <c r="AV112" i="61" s="1"/>
  <c r="AE112" i="61"/>
  <c r="AF112" i="61" s="1"/>
  <c r="AG112" i="61" s="1"/>
  <c r="AH112" i="61" s="1"/>
  <c r="AW112" i="60"/>
  <c r="AY112" i="60"/>
  <c r="AA112" i="45" s="1"/>
  <c r="AI115" i="60"/>
  <c r="AC116" i="60" s="1"/>
  <c r="AD113" i="55"/>
  <c r="AJ113" i="55"/>
  <c r="AW114" i="55"/>
  <c r="AQ115" i="55" s="1"/>
  <c r="AO112" i="55"/>
  <c r="BD112" i="55"/>
  <c r="BD113" i="57"/>
  <c r="AO113" i="57"/>
  <c r="AS115" i="57"/>
  <c r="AT115" i="57" s="1"/>
  <c r="AU115" i="57" s="1"/>
  <c r="AV115" i="57" s="1"/>
  <c r="AJ114" i="57"/>
  <c r="AD114" i="57"/>
  <c r="AK110" i="56"/>
  <c r="AS112" i="56"/>
  <c r="AT112" i="56" s="1"/>
  <c r="AU112" i="56" s="1"/>
  <c r="AV112" i="56" s="1"/>
  <c r="AJ111" i="56"/>
  <c r="AD111" i="56"/>
  <c r="AK111" i="54"/>
  <c r="AR113" i="54"/>
  <c r="AX113" i="54"/>
  <c r="AI111" i="54"/>
  <c r="AC112" i="54" s="1"/>
  <c r="AY113" i="64"/>
  <c r="BC113" i="64" s="1"/>
  <c r="AX114" i="64"/>
  <c r="AR114" i="64"/>
  <c r="AE112" i="64"/>
  <c r="AF112" i="64" s="1"/>
  <c r="AG112" i="64" s="1"/>
  <c r="AH112" i="64" s="1"/>
  <c r="BC109" i="63"/>
  <c r="BD109" i="63"/>
  <c r="AO113" i="63"/>
  <c r="AX110" i="63"/>
  <c r="AR110" i="63"/>
  <c r="AI113" i="63"/>
  <c r="AC114" i="63" s="1"/>
  <c r="AS110" i="62"/>
  <c r="AT110" i="62" s="1"/>
  <c r="AU110" i="62" s="1"/>
  <c r="AV110" i="62" s="1"/>
  <c r="AE111" i="50"/>
  <c r="AF111" i="50" s="1"/>
  <c r="AG111" i="50" s="1"/>
  <c r="AH111" i="50" s="1"/>
  <c r="AD113" i="52"/>
  <c r="AJ113" i="52"/>
  <c r="AS114" i="52"/>
  <c r="AT114" i="52" s="1"/>
  <c r="AU114" i="52" s="1"/>
  <c r="AV114" i="52" s="1"/>
  <c r="AK110" i="51"/>
  <c r="AS112" i="51"/>
  <c r="AU112" i="51" s="1"/>
  <c r="AV112" i="51" s="1"/>
  <c r="W111" i="45" l="1"/>
  <c r="X110" i="45"/>
  <c r="N110" i="44"/>
  <c r="AJ111" i="51"/>
  <c r="BD112" i="52"/>
  <c r="AI111" i="50"/>
  <c r="AC112" i="50" s="1"/>
  <c r="AD112" i="50" s="1"/>
  <c r="AD113" i="62"/>
  <c r="AW112" i="61"/>
  <c r="AY112" i="61"/>
  <c r="AY115" i="57"/>
  <c r="BC115" i="57" s="1"/>
  <c r="AY112" i="51"/>
  <c r="BC112" i="51" s="1"/>
  <c r="AW110" i="62"/>
  <c r="AQ111" i="62" s="1"/>
  <c r="AR111" i="62" s="1"/>
  <c r="AW115" i="57"/>
  <c r="AQ116" i="57" s="1"/>
  <c r="AX116" i="57" s="1"/>
  <c r="AY111" i="50"/>
  <c r="BC111" i="50" s="1"/>
  <c r="AK112" i="64"/>
  <c r="AI112" i="64"/>
  <c r="AC113" i="64" s="1"/>
  <c r="AK111" i="50"/>
  <c r="AO111" i="50" s="1"/>
  <c r="AY110" i="62"/>
  <c r="BC110" i="62" s="1"/>
  <c r="BC112" i="58"/>
  <c r="BD112" i="58"/>
  <c r="AE114" i="58"/>
  <c r="AF114" i="58" s="1"/>
  <c r="AG114" i="58" s="1"/>
  <c r="AH114" i="58" s="1"/>
  <c r="AR113" i="58"/>
  <c r="AX113" i="58"/>
  <c r="AI112" i="61"/>
  <c r="AK112" i="61"/>
  <c r="AD116" i="60"/>
  <c r="AJ116" i="60"/>
  <c r="BC112" i="60"/>
  <c r="BD112" i="60"/>
  <c r="AX113" i="60"/>
  <c r="AR115" i="55"/>
  <c r="AX115" i="55"/>
  <c r="AE113" i="55"/>
  <c r="AF113" i="55" s="1"/>
  <c r="AG113" i="55" s="1"/>
  <c r="AH113" i="55" s="1"/>
  <c r="AE114" i="57"/>
  <c r="AF114" i="57" s="1"/>
  <c r="AG114" i="57" s="1"/>
  <c r="AH114" i="57" s="1"/>
  <c r="AR116" i="57"/>
  <c r="AE111" i="56"/>
  <c r="AF111" i="56" s="1"/>
  <c r="AG111" i="56" s="1"/>
  <c r="AH111" i="56" s="1"/>
  <c r="AY112" i="56"/>
  <c r="BC112" i="56" s="1"/>
  <c r="AW112" i="56"/>
  <c r="AQ113" i="56" s="1"/>
  <c r="AO110" i="56"/>
  <c r="BD110" i="56"/>
  <c r="BD111" i="54"/>
  <c r="AO111" i="54"/>
  <c r="AJ112" i="54"/>
  <c r="AD112" i="54"/>
  <c r="AS113" i="54"/>
  <c r="AT113" i="54" s="1"/>
  <c r="AU113" i="54" s="1"/>
  <c r="AV113" i="54" s="1"/>
  <c r="AS114" i="64"/>
  <c r="AT114" i="64" s="1"/>
  <c r="AU114" i="64" s="1"/>
  <c r="AV114" i="64" s="1"/>
  <c r="BD112" i="64"/>
  <c r="AO112" i="64"/>
  <c r="AD113" i="64"/>
  <c r="AJ113" i="64"/>
  <c r="AS110" i="63"/>
  <c r="AT110" i="63" s="1"/>
  <c r="AU110" i="63" s="1"/>
  <c r="AV110" i="63" s="1"/>
  <c r="AD114" i="63"/>
  <c r="AJ114" i="63"/>
  <c r="AE113" i="62"/>
  <c r="AF113" i="62" s="1"/>
  <c r="AG113" i="62" s="1"/>
  <c r="AH113" i="62" s="1"/>
  <c r="AW111" i="50"/>
  <c r="AQ112" i="50" s="1"/>
  <c r="AY114" i="52"/>
  <c r="BC114" i="52" s="1"/>
  <c r="AW114" i="52"/>
  <c r="AQ115" i="52" s="1"/>
  <c r="AE113" i="52"/>
  <c r="AF113" i="52" s="1"/>
  <c r="AG113" i="52" s="1"/>
  <c r="AH113" i="52" s="1"/>
  <c r="AE111" i="51"/>
  <c r="AG111" i="51" s="1"/>
  <c r="AH111" i="51" s="1"/>
  <c r="AW112" i="51"/>
  <c r="BD110" i="51"/>
  <c r="AO110" i="51"/>
  <c r="R110" i="44" l="1"/>
  <c r="U110" i="44"/>
  <c r="AK111" i="56"/>
  <c r="AJ112" i="50"/>
  <c r="AI111" i="51"/>
  <c r="AC112" i="51" s="1"/>
  <c r="AJ112" i="51" s="1"/>
  <c r="AX111" i="62"/>
  <c r="BD111" i="50"/>
  <c r="BC112" i="61"/>
  <c r="O112" i="44"/>
  <c r="S112" i="44" s="1"/>
  <c r="AB112" i="45"/>
  <c r="AX113" i="61"/>
  <c r="BD110" i="62"/>
  <c r="AK113" i="55"/>
  <c r="Z113" i="45" s="1"/>
  <c r="AI114" i="58"/>
  <c r="AC115" i="58" s="1"/>
  <c r="AJ115" i="58" s="1"/>
  <c r="AI113" i="55"/>
  <c r="AC114" i="55" s="1"/>
  <c r="AI113" i="62"/>
  <c r="AC114" i="62" s="1"/>
  <c r="AD114" i="62" s="1"/>
  <c r="AK113" i="62"/>
  <c r="AO113" i="62" s="1"/>
  <c r="AS113" i="58"/>
  <c r="AT113" i="58" s="1"/>
  <c r="AU113" i="58" s="1"/>
  <c r="AV113" i="58" s="1"/>
  <c r="AD115" i="58"/>
  <c r="AK114" i="58"/>
  <c r="AS113" i="61"/>
  <c r="AT113" i="61" s="1"/>
  <c r="AU113" i="61" s="1"/>
  <c r="AV113" i="61" s="1"/>
  <c r="BD112" i="61"/>
  <c r="AO112" i="61"/>
  <c r="AJ113" i="61"/>
  <c r="AD113" i="61"/>
  <c r="AS113" i="60"/>
  <c r="AT113" i="60" s="1"/>
  <c r="AU113" i="60" s="1"/>
  <c r="AV113" i="60" s="1"/>
  <c r="AE116" i="60"/>
  <c r="AF116" i="60" s="1"/>
  <c r="AG116" i="60" s="1"/>
  <c r="AH116" i="60" s="1"/>
  <c r="AJ114" i="55"/>
  <c r="AD114" i="55"/>
  <c r="AO113" i="55"/>
  <c r="BD113" i="55"/>
  <c r="AS115" i="55"/>
  <c r="AT115" i="55" s="1"/>
  <c r="AU115" i="55" s="1"/>
  <c r="AV115" i="55" s="1"/>
  <c r="AS116" i="57"/>
  <c r="AT116" i="57" s="1"/>
  <c r="AU116" i="57" s="1"/>
  <c r="AV116" i="57" s="1"/>
  <c r="AI114" i="57"/>
  <c r="AC115" i="57" s="1"/>
  <c r="AK114" i="57"/>
  <c r="Y114" i="45" s="1"/>
  <c r="BD111" i="56"/>
  <c r="AO111" i="56"/>
  <c r="AR113" i="56"/>
  <c r="AX113" i="56"/>
  <c r="AI111" i="56"/>
  <c r="AC112" i="56" s="1"/>
  <c r="AW113" i="54"/>
  <c r="AQ114" i="54" s="1"/>
  <c r="AY113" i="54"/>
  <c r="BC113" i="54" s="1"/>
  <c r="AE112" i="54"/>
  <c r="AF112" i="54" s="1"/>
  <c r="AG112" i="54" s="1"/>
  <c r="AH112" i="54" s="1"/>
  <c r="AK112" i="54"/>
  <c r="W112" i="45" s="1"/>
  <c r="AE113" i="64"/>
  <c r="AF113" i="64" s="1"/>
  <c r="AG113" i="64" s="1"/>
  <c r="AH113" i="64" s="1"/>
  <c r="AW114" i="64"/>
  <c r="AQ115" i="64" s="1"/>
  <c r="AY114" i="64"/>
  <c r="BC114" i="64" s="1"/>
  <c r="AY110" i="63"/>
  <c r="AE114" i="63"/>
  <c r="AF114" i="63" s="1"/>
  <c r="AG114" i="63" s="1"/>
  <c r="AH114" i="63" s="1"/>
  <c r="AW110" i="63"/>
  <c r="AQ111" i="63" s="1"/>
  <c r="AS111" i="62"/>
  <c r="AT111" i="62" s="1"/>
  <c r="AU111" i="62" s="1"/>
  <c r="AV111" i="62" s="1"/>
  <c r="AR112" i="50"/>
  <c r="AX112" i="50"/>
  <c r="AE112" i="50"/>
  <c r="AF112" i="50" s="1"/>
  <c r="AG112" i="50" s="1"/>
  <c r="AH112" i="50" s="1"/>
  <c r="AK112" i="50" s="1"/>
  <c r="AI113" i="52"/>
  <c r="AC114" i="52" s="1"/>
  <c r="AK113" i="52"/>
  <c r="AX115" i="52"/>
  <c r="AR115" i="52"/>
  <c r="AX113" i="51"/>
  <c r="AK111" i="51"/>
  <c r="AW113" i="58" l="1"/>
  <c r="AQ114" i="58" s="1"/>
  <c r="X111" i="45"/>
  <c r="N111" i="44"/>
  <c r="AE112" i="51"/>
  <c r="AG112" i="51" s="1"/>
  <c r="AH112" i="51" s="1"/>
  <c r="AI114" i="63"/>
  <c r="AC115" i="63" s="1"/>
  <c r="AJ114" i="62"/>
  <c r="AI112" i="50"/>
  <c r="AC113" i="50" s="1"/>
  <c r="AD113" i="50" s="1"/>
  <c r="AY113" i="61"/>
  <c r="AY111" i="62"/>
  <c r="BC111" i="62" s="1"/>
  <c r="AY116" i="57"/>
  <c r="BC116" i="57" s="1"/>
  <c r="AW111" i="62"/>
  <c r="AQ112" i="62" s="1"/>
  <c r="AX112" i="62" s="1"/>
  <c r="AY113" i="58"/>
  <c r="AC113" i="45" s="1"/>
  <c r="AK116" i="60"/>
  <c r="AO116" i="60" s="1"/>
  <c r="AI116" i="60"/>
  <c r="AJ117" i="60" s="1"/>
  <c r="AO114" i="58"/>
  <c r="AE115" i="58"/>
  <c r="AF115" i="58" s="1"/>
  <c r="AG115" i="58" s="1"/>
  <c r="AH115" i="58" s="1"/>
  <c r="AR114" i="58"/>
  <c r="AX114" i="58"/>
  <c r="AE113" i="61"/>
  <c r="AF113" i="61" s="1"/>
  <c r="AG113" i="61" s="1"/>
  <c r="AH113" i="61" s="1"/>
  <c r="AW113" i="61"/>
  <c r="AY113" i="60"/>
  <c r="AA113" i="45" s="1"/>
  <c r="AW113" i="60"/>
  <c r="AY115" i="55"/>
  <c r="BC115" i="55" s="1"/>
  <c r="AW115" i="55"/>
  <c r="AQ116" i="55" s="1"/>
  <c r="AE114" i="55"/>
  <c r="AF114" i="55" s="1"/>
  <c r="AG114" i="55" s="1"/>
  <c r="AH114" i="55" s="1"/>
  <c r="AO114" i="57"/>
  <c r="BD114" i="57"/>
  <c r="AJ115" i="57"/>
  <c r="AD115" i="57"/>
  <c r="AW116" i="57"/>
  <c r="AQ117" i="57" s="1"/>
  <c r="AD112" i="56"/>
  <c r="AJ112" i="56"/>
  <c r="AS113" i="56"/>
  <c r="AT113" i="56" s="1"/>
  <c r="AU113" i="56" s="1"/>
  <c r="AV113" i="56" s="1"/>
  <c r="AX114" i="54"/>
  <c r="AR114" i="54"/>
  <c r="AI112" i="54"/>
  <c r="AC113" i="54" s="1"/>
  <c r="BD112" i="54"/>
  <c r="AO112" i="54"/>
  <c r="AX115" i="64"/>
  <c r="AR115" i="64"/>
  <c r="AK113" i="64"/>
  <c r="AI113" i="64"/>
  <c r="AC114" i="64" s="1"/>
  <c r="AR111" i="63"/>
  <c r="AX111" i="63"/>
  <c r="AK114" i="63"/>
  <c r="AJ115" i="63"/>
  <c r="AD115" i="63"/>
  <c r="BC110" i="63"/>
  <c r="BD110" i="63"/>
  <c r="AE114" i="62"/>
  <c r="AF114" i="62" s="1"/>
  <c r="AG114" i="62" s="1"/>
  <c r="AH114" i="62" s="1"/>
  <c r="AO112" i="50"/>
  <c r="AS112" i="50"/>
  <c r="AT112" i="50" s="1"/>
  <c r="AU112" i="50" s="1"/>
  <c r="AV112" i="50" s="1"/>
  <c r="AS115" i="52"/>
  <c r="AT115" i="52" s="1"/>
  <c r="AU115" i="52" s="1"/>
  <c r="AV115" i="52" s="1"/>
  <c r="AO113" i="52"/>
  <c r="BD113" i="52"/>
  <c r="AJ114" i="52"/>
  <c r="AD114" i="52"/>
  <c r="BD111" i="51"/>
  <c r="AO111" i="51"/>
  <c r="AS113" i="51"/>
  <c r="AT113" i="51" s="1"/>
  <c r="AU113" i="51" s="1"/>
  <c r="AV113" i="51" s="1"/>
  <c r="R111" i="44" l="1"/>
  <c r="U111" i="44"/>
  <c r="AK114" i="55"/>
  <c r="Z114" i="45" s="1"/>
  <c r="AE117" i="60"/>
  <c r="AF117" i="60" s="1"/>
  <c r="AG117" i="60" s="1"/>
  <c r="AH117" i="60" s="1"/>
  <c r="AW112" i="50"/>
  <c r="AQ113" i="50" s="1"/>
  <c r="AX113" i="50" s="1"/>
  <c r="AR112" i="62"/>
  <c r="AS112" i="62" s="1"/>
  <c r="AT112" i="62" s="1"/>
  <c r="AU112" i="62" s="1"/>
  <c r="AV112" i="62" s="1"/>
  <c r="BD111" i="62"/>
  <c r="AJ113" i="50"/>
  <c r="AY112" i="50"/>
  <c r="BC112" i="50" s="1"/>
  <c r="BC113" i="61"/>
  <c r="AY113" i="51"/>
  <c r="BC113" i="51" s="1"/>
  <c r="AW113" i="51"/>
  <c r="AX114" i="51" s="1"/>
  <c r="BC113" i="58"/>
  <c r="AY113" i="56"/>
  <c r="BC113" i="56" s="1"/>
  <c r="AW113" i="56"/>
  <c r="AQ114" i="56" s="1"/>
  <c r="BD113" i="58"/>
  <c r="AI114" i="55"/>
  <c r="AC115" i="55" s="1"/>
  <c r="AI113" i="61"/>
  <c r="AJ114" i="61" s="1"/>
  <c r="AI112" i="51"/>
  <c r="AJ113" i="51" s="1"/>
  <c r="AK112" i="51"/>
  <c r="BD112" i="51" s="1"/>
  <c r="AK114" i="62"/>
  <c r="AO114" i="62" s="1"/>
  <c r="AS114" i="58"/>
  <c r="AT114" i="58" s="1"/>
  <c r="AU114" i="58" s="1"/>
  <c r="AV114" i="58" s="1"/>
  <c r="AI115" i="58"/>
  <c r="AC116" i="58" s="1"/>
  <c r="AK115" i="58"/>
  <c r="AX114" i="61"/>
  <c r="AK113" i="61"/>
  <c r="BC113" i="60"/>
  <c r="BD113" i="60"/>
  <c r="AX114" i="60"/>
  <c r="BD114" i="55"/>
  <c r="AO114" i="55"/>
  <c r="AJ115" i="55"/>
  <c r="AD115" i="55"/>
  <c r="AR116" i="55"/>
  <c r="AX116" i="55"/>
  <c r="AR117" i="57"/>
  <c r="AX117" i="57"/>
  <c r="AE115" i="57"/>
  <c r="AF115" i="57" s="1"/>
  <c r="AG115" i="57" s="1"/>
  <c r="AH115" i="57" s="1"/>
  <c r="AK115" i="57"/>
  <c r="Y115" i="45" s="1"/>
  <c r="AX114" i="56"/>
  <c r="AR114" i="56"/>
  <c r="AE112" i="56"/>
  <c r="AF112" i="56" s="1"/>
  <c r="AG112" i="56" s="1"/>
  <c r="AH112" i="56" s="1"/>
  <c r="AD113" i="54"/>
  <c r="AJ113" i="54"/>
  <c r="AS114" i="54"/>
  <c r="AT114" i="54" s="1"/>
  <c r="AU114" i="54" s="1"/>
  <c r="AV114" i="54" s="1"/>
  <c r="AO113" i="64"/>
  <c r="BD113" i="64"/>
  <c r="AS115" i="64"/>
  <c r="AT115" i="64" s="1"/>
  <c r="AU115" i="64" s="1"/>
  <c r="AV115" i="64" s="1"/>
  <c r="AJ114" i="64"/>
  <c r="AD114" i="64"/>
  <c r="AE115" i="63"/>
  <c r="AF115" i="63" s="1"/>
  <c r="AG115" i="63" s="1"/>
  <c r="AH115" i="63" s="1"/>
  <c r="AO114" i="63"/>
  <c r="AS111" i="63"/>
  <c r="AT111" i="63" s="1"/>
  <c r="AU111" i="63" s="1"/>
  <c r="AV111" i="63" s="1"/>
  <c r="AW111" i="63" s="1"/>
  <c r="AQ112" i="63" s="1"/>
  <c r="AI114" i="62"/>
  <c r="AC115" i="62" s="1"/>
  <c r="AE113" i="50"/>
  <c r="AF113" i="50" s="1"/>
  <c r="AG113" i="50" s="1"/>
  <c r="AH113" i="50" s="1"/>
  <c r="AW115" i="52"/>
  <c r="AQ116" i="52" s="1"/>
  <c r="AE114" i="52"/>
  <c r="AF114" i="52" s="1"/>
  <c r="AG114" i="52" s="1"/>
  <c r="AH114" i="52" s="1"/>
  <c r="AY115" i="52"/>
  <c r="BC115" i="52" s="1"/>
  <c r="AW114" i="54" l="1"/>
  <c r="AQ115" i="54" s="1"/>
  <c r="AY114" i="58"/>
  <c r="AC114" i="45" s="1"/>
  <c r="AK115" i="63"/>
  <c r="O113" i="44"/>
  <c r="S113" i="44" s="1"/>
  <c r="AI117" i="60"/>
  <c r="AR113" i="50"/>
  <c r="AS113" i="50" s="1"/>
  <c r="AT113" i="50" s="1"/>
  <c r="AU113" i="50" s="1"/>
  <c r="AV113" i="50" s="1"/>
  <c r="AY111" i="63"/>
  <c r="AS114" i="51"/>
  <c r="AU114" i="51" s="1"/>
  <c r="AV114" i="51" s="1"/>
  <c r="AO112" i="51"/>
  <c r="AE113" i="51"/>
  <c r="AF113" i="51" s="1"/>
  <c r="AG113" i="51" s="1"/>
  <c r="AH113" i="51" s="1"/>
  <c r="BD112" i="50"/>
  <c r="AB113" i="45"/>
  <c r="AE114" i="61"/>
  <c r="AF114" i="61" s="1"/>
  <c r="AG114" i="61" s="1"/>
  <c r="AH114" i="61" s="1"/>
  <c r="AI114" i="52"/>
  <c r="AC115" i="52" s="1"/>
  <c r="AD115" i="52" s="1"/>
  <c r="AI112" i="56"/>
  <c r="AC113" i="56" s="1"/>
  <c r="AK114" i="52"/>
  <c r="AO114" i="52" s="1"/>
  <c r="AK117" i="60"/>
  <c r="AO117" i="60" s="1"/>
  <c r="AY112" i="62"/>
  <c r="BC112" i="62" s="1"/>
  <c r="AW112" i="62"/>
  <c r="AQ113" i="62" s="1"/>
  <c r="AR113" i="62" s="1"/>
  <c r="AO115" i="58"/>
  <c r="BC114" i="58"/>
  <c r="BD114" i="58"/>
  <c r="AJ116" i="58"/>
  <c r="AD116" i="58"/>
  <c r="AW114" i="58"/>
  <c r="AQ115" i="58" s="1"/>
  <c r="BD113" i="61"/>
  <c r="AO113" i="61"/>
  <c r="AS114" i="61"/>
  <c r="AT114" i="61" s="1"/>
  <c r="AU114" i="61" s="1"/>
  <c r="AV114" i="61" s="1"/>
  <c r="AS114" i="60"/>
  <c r="AT114" i="60" s="1"/>
  <c r="AU114" i="60" s="1"/>
  <c r="AV114" i="60" s="1"/>
  <c r="AS116" i="55"/>
  <c r="AT116" i="55" s="1"/>
  <c r="AU116" i="55" s="1"/>
  <c r="AV116" i="55" s="1"/>
  <c r="AE115" i="55"/>
  <c r="AF115" i="55" s="1"/>
  <c r="AG115" i="55" s="1"/>
  <c r="AH115" i="55" s="1"/>
  <c r="AI115" i="57"/>
  <c r="AC116" i="57" s="1"/>
  <c r="BD115" i="57"/>
  <c r="AO115" i="57"/>
  <c r="AS117" i="57"/>
  <c r="AT117" i="57" s="1"/>
  <c r="AU117" i="57" s="1"/>
  <c r="AV117" i="57" s="1"/>
  <c r="AK112" i="56"/>
  <c r="AS114" i="56"/>
  <c r="AT114" i="56" s="1"/>
  <c r="AU114" i="56" s="1"/>
  <c r="AV114" i="56" s="1"/>
  <c r="AJ113" i="56"/>
  <c r="AD113" i="56"/>
  <c r="AR115" i="54"/>
  <c r="AX115" i="54"/>
  <c r="AY114" i="54"/>
  <c r="BC114" i="54" s="1"/>
  <c r="AE113" i="54"/>
  <c r="AF113" i="54" s="1"/>
  <c r="AG113" i="54" s="1"/>
  <c r="AH113" i="54" s="1"/>
  <c r="AE114" i="64"/>
  <c r="AF114" i="64" s="1"/>
  <c r="AG114" i="64" s="1"/>
  <c r="AH114" i="64" s="1"/>
  <c r="AK114" i="64"/>
  <c r="AI114" i="64"/>
  <c r="AC115" i="64" s="1"/>
  <c r="AY115" i="64"/>
  <c r="BC115" i="64" s="1"/>
  <c r="AW115" i="64"/>
  <c r="AQ116" i="64" s="1"/>
  <c r="AX112" i="63"/>
  <c r="AR112" i="63"/>
  <c r="AO115" i="63"/>
  <c r="BC111" i="63"/>
  <c r="BD111" i="63"/>
  <c r="AI115" i="63"/>
  <c r="AC116" i="63" s="1"/>
  <c r="AJ115" i="62"/>
  <c r="AD115" i="62"/>
  <c r="AK113" i="50"/>
  <c r="AI113" i="50"/>
  <c r="AC114" i="50" s="1"/>
  <c r="AX116" i="52"/>
  <c r="AR116" i="52"/>
  <c r="X112" i="45" l="1"/>
  <c r="N112" i="44"/>
  <c r="AY114" i="60"/>
  <c r="AA114" i="45" s="1"/>
  <c r="AJ118" i="60"/>
  <c r="AJ115" i="52"/>
  <c r="BD114" i="52"/>
  <c r="AX113" i="62"/>
  <c r="AW116" i="55"/>
  <c r="AQ117" i="55" s="1"/>
  <c r="AX117" i="55" s="1"/>
  <c r="AY114" i="61"/>
  <c r="AY116" i="55"/>
  <c r="BC116" i="55" s="1"/>
  <c r="AW114" i="61"/>
  <c r="AQ115" i="61" s="1"/>
  <c r="AX115" i="61" s="1"/>
  <c r="AW113" i="50"/>
  <c r="AQ114" i="50" s="1"/>
  <c r="AX114" i="50" s="1"/>
  <c r="BD112" i="62"/>
  <c r="AW117" i="57"/>
  <c r="AQ118" i="57" s="1"/>
  <c r="AX118" i="57" s="1"/>
  <c r="AY117" i="57"/>
  <c r="BC117" i="57" s="1"/>
  <c r="AK114" i="61"/>
  <c r="AK113" i="54"/>
  <c r="AI115" i="55"/>
  <c r="AC116" i="55" s="1"/>
  <c r="AI114" i="61"/>
  <c r="AC115" i="61" s="1"/>
  <c r="AD115" i="61" s="1"/>
  <c r="AI113" i="54"/>
  <c r="AC114" i="54" s="1"/>
  <c r="AD114" i="54" s="1"/>
  <c r="AK115" i="55"/>
  <c r="Z115" i="45" s="1"/>
  <c r="AK113" i="51"/>
  <c r="AO113" i="51" s="1"/>
  <c r="AE116" i="58"/>
  <c r="AF116" i="58" s="1"/>
  <c r="AG116" i="58" s="1"/>
  <c r="AH116" i="58" s="1"/>
  <c r="AR115" i="58"/>
  <c r="AX115" i="58"/>
  <c r="AW114" i="60"/>
  <c r="AQ115" i="60" s="1"/>
  <c r="AE118" i="60"/>
  <c r="AF118" i="60" s="1"/>
  <c r="AG118" i="60" s="1"/>
  <c r="AH118" i="60" s="1"/>
  <c r="AI118" i="60"/>
  <c r="AC119" i="60" s="1"/>
  <c r="AO115" i="55"/>
  <c r="AJ116" i="55"/>
  <c r="AD116" i="55"/>
  <c r="AR117" i="55"/>
  <c r="AJ116" i="57"/>
  <c r="AD116" i="57"/>
  <c r="AY114" i="56"/>
  <c r="BC114" i="56" s="1"/>
  <c r="AW114" i="56"/>
  <c r="AQ115" i="56" s="1"/>
  <c r="AE113" i="56"/>
  <c r="AF113" i="56" s="1"/>
  <c r="AG113" i="56" s="1"/>
  <c r="AH113" i="56" s="1"/>
  <c r="AO112" i="56"/>
  <c r="BD112" i="56"/>
  <c r="AS115" i="54"/>
  <c r="AT115" i="54" s="1"/>
  <c r="AU115" i="54" s="1"/>
  <c r="AV115" i="54" s="1"/>
  <c r="AW115" i="54"/>
  <c r="AQ116" i="54" s="1"/>
  <c r="BD113" i="54"/>
  <c r="AO113" i="54"/>
  <c r="AJ115" i="64"/>
  <c r="AD115" i="64"/>
  <c r="AX116" i="64"/>
  <c r="AR116" i="64"/>
  <c r="AO114" i="64"/>
  <c r="BD114" i="64"/>
  <c r="AS112" i="63"/>
  <c r="AT112" i="63" s="1"/>
  <c r="AU112" i="63" s="1"/>
  <c r="AV112" i="63" s="1"/>
  <c r="AD116" i="63"/>
  <c r="AJ116" i="63"/>
  <c r="AE115" i="62"/>
  <c r="AF115" i="62" s="1"/>
  <c r="AG115" i="62" s="1"/>
  <c r="AH115" i="62" s="1"/>
  <c r="AS113" i="62"/>
  <c r="AT113" i="62" s="1"/>
  <c r="AU113" i="62" s="1"/>
  <c r="AV113" i="62" s="1"/>
  <c r="AJ114" i="50"/>
  <c r="AD114" i="50"/>
  <c r="AO113" i="50"/>
  <c r="AY113" i="50"/>
  <c r="BC113" i="50" s="1"/>
  <c r="AS116" i="52"/>
  <c r="AT116" i="52" s="1"/>
  <c r="AU116" i="52" s="1"/>
  <c r="AV116" i="52" s="1"/>
  <c r="AE115" i="52"/>
  <c r="AF115" i="52" s="1"/>
  <c r="AG115" i="52" s="1"/>
  <c r="AH115" i="52" s="1"/>
  <c r="AW114" i="51"/>
  <c r="AQ115" i="51" s="1"/>
  <c r="AY114" i="51"/>
  <c r="BC114" i="51" s="1"/>
  <c r="AI113" i="51"/>
  <c r="BD115" i="55" l="1"/>
  <c r="W113" i="45"/>
  <c r="U112" i="44"/>
  <c r="R112" i="44"/>
  <c r="AK118" i="60"/>
  <c r="BD114" i="60"/>
  <c r="BC114" i="60"/>
  <c r="AJ115" i="61"/>
  <c r="AR114" i="50"/>
  <c r="AS114" i="50" s="1"/>
  <c r="AT114" i="50" s="1"/>
  <c r="AU114" i="50" s="1"/>
  <c r="AV114" i="50" s="1"/>
  <c r="BC114" i="61"/>
  <c r="O114" i="44"/>
  <c r="S114" i="44" s="1"/>
  <c r="AO114" i="61"/>
  <c r="BD114" i="61"/>
  <c r="AR115" i="61"/>
  <c r="AS115" i="61" s="1"/>
  <c r="AT115" i="61" s="1"/>
  <c r="AU115" i="61" s="1"/>
  <c r="AV115" i="61" s="1"/>
  <c r="AR118" i="57"/>
  <c r="AB114" i="45"/>
  <c r="AY115" i="54"/>
  <c r="BC115" i="54" s="1"/>
  <c r="BD113" i="51"/>
  <c r="AJ114" i="54"/>
  <c r="AW113" i="62"/>
  <c r="AQ114" i="62" s="1"/>
  <c r="AR114" i="62" s="1"/>
  <c r="AY113" i="62"/>
  <c r="BC113" i="62" s="1"/>
  <c r="AK115" i="62"/>
  <c r="AO115" i="62" s="1"/>
  <c r="AI115" i="62"/>
  <c r="AC116" i="62" s="1"/>
  <c r="AJ116" i="62" s="1"/>
  <c r="AS115" i="58"/>
  <c r="AT115" i="58" s="1"/>
  <c r="AU115" i="58" s="1"/>
  <c r="AV115" i="58" s="1"/>
  <c r="AK116" i="58"/>
  <c r="AI116" i="58"/>
  <c r="AC117" i="58" s="1"/>
  <c r="AE115" i="61"/>
  <c r="AF115" i="61" s="1"/>
  <c r="AG115" i="61" s="1"/>
  <c r="AH115" i="61" s="1"/>
  <c r="AJ119" i="60"/>
  <c r="AO118" i="60"/>
  <c r="AX115" i="60"/>
  <c r="AR115" i="60"/>
  <c r="AS117" i="55"/>
  <c r="AT117" i="55" s="1"/>
  <c r="AU117" i="55" s="1"/>
  <c r="AV117" i="55" s="1"/>
  <c r="AE116" i="55"/>
  <c r="AF116" i="55" s="1"/>
  <c r="AG116" i="55" s="1"/>
  <c r="AH116" i="55" s="1"/>
  <c r="AE116" i="57"/>
  <c r="AF116" i="57" s="1"/>
  <c r="AG116" i="57" s="1"/>
  <c r="AH116" i="57" s="1"/>
  <c r="AS118" i="57"/>
  <c r="AT118" i="57" s="1"/>
  <c r="AU118" i="57" s="1"/>
  <c r="AV118" i="57" s="1"/>
  <c r="AK113" i="56"/>
  <c r="X113" i="45" s="1"/>
  <c r="AI113" i="56"/>
  <c r="AC114" i="56" s="1"/>
  <c r="AR115" i="56"/>
  <c r="AX115" i="56"/>
  <c r="AE114" i="54"/>
  <c r="AF114" i="54" s="1"/>
  <c r="AG114" i="54" s="1"/>
  <c r="AH114" i="54" s="1"/>
  <c r="AX116" i="54"/>
  <c r="AR116" i="54"/>
  <c r="AS116" i="64"/>
  <c r="AT116" i="64" s="1"/>
  <c r="AU116" i="64" s="1"/>
  <c r="AV116" i="64" s="1"/>
  <c r="AE115" i="64"/>
  <c r="AF115" i="64" s="1"/>
  <c r="AG115" i="64" s="1"/>
  <c r="AH115" i="64" s="1"/>
  <c r="AY112" i="63"/>
  <c r="AE116" i="63"/>
  <c r="AF116" i="63" s="1"/>
  <c r="AG116" i="63" s="1"/>
  <c r="AH116" i="63" s="1"/>
  <c r="AI116" i="63" s="1"/>
  <c r="AC117" i="63" s="1"/>
  <c r="AW112" i="63"/>
  <c r="AQ113" i="63" s="1"/>
  <c r="AD116" i="62"/>
  <c r="BD113" i="50"/>
  <c r="AE114" i="50"/>
  <c r="AF114" i="50" s="1"/>
  <c r="AG114" i="50" s="1"/>
  <c r="AH114" i="50" s="1"/>
  <c r="AK114" i="50" s="1"/>
  <c r="AK115" i="52"/>
  <c r="AW116" i="52"/>
  <c r="AQ117" i="52" s="1"/>
  <c r="AI115" i="52"/>
  <c r="AC116" i="52" s="1"/>
  <c r="AY116" i="52"/>
  <c r="BC116" i="52" s="1"/>
  <c r="AJ114" i="51"/>
  <c r="AR115" i="51"/>
  <c r="AX115" i="51"/>
  <c r="AW115" i="58" l="1"/>
  <c r="AQ116" i="58" s="1"/>
  <c r="N113" i="44"/>
  <c r="AX114" i="62"/>
  <c r="AW114" i="50"/>
  <c r="AQ115" i="50" s="1"/>
  <c r="AR115" i="50" s="1"/>
  <c r="AY115" i="58"/>
  <c r="AC115" i="45" s="1"/>
  <c r="BD113" i="62"/>
  <c r="AY114" i="50"/>
  <c r="BC114" i="50" s="1"/>
  <c r="AY118" i="57"/>
  <c r="BC118" i="57" s="1"/>
  <c r="AI114" i="54"/>
  <c r="AC115" i="54" s="1"/>
  <c r="AK116" i="55"/>
  <c r="Z116" i="45" s="1"/>
  <c r="AR116" i="58"/>
  <c r="AX116" i="58"/>
  <c r="AO116" i="58"/>
  <c r="BC115" i="58"/>
  <c r="BD115" i="58"/>
  <c r="AD117" i="58"/>
  <c r="AJ117" i="58"/>
  <c r="AW115" i="61"/>
  <c r="AQ116" i="61" s="1"/>
  <c r="AI115" i="61"/>
  <c r="AC116" i="61" s="1"/>
  <c r="AY115" i="61"/>
  <c r="AK115" i="61"/>
  <c r="AS115" i="60"/>
  <c r="AT115" i="60" s="1"/>
  <c r="AU115" i="60" s="1"/>
  <c r="AV115" i="60" s="1"/>
  <c r="AE119" i="60"/>
  <c r="AF119" i="60" s="1"/>
  <c r="AG119" i="60" s="1"/>
  <c r="AH119" i="60" s="1"/>
  <c r="AI116" i="55"/>
  <c r="AC117" i="55" s="1"/>
  <c r="BD116" i="55"/>
  <c r="AO116" i="55"/>
  <c r="AW117" i="55"/>
  <c r="AQ118" i="55" s="1"/>
  <c r="AY117" i="55"/>
  <c r="BC117" i="55" s="1"/>
  <c r="AW118" i="57"/>
  <c r="AQ119" i="57" s="1"/>
  <c r="AI116" i="57"/>
  <c r="AC117" i="57" s="1"/>
  <c r="AK116" i="57"/>
  <c r="Y116" i="45" s="1"/>
  <c r="AS115" i="56"/>
  <c r="AT115" i="56" s="1"/>
  <c r="AU115" i="56" s="1"/>
  <c r="AV115" i="56" s="1"/>
  <c r="AW115" i="56"/>
  <c r="AQ116" i="56" s="1"/>
  <c r="AD114" i="56"/>
  <c r="AJ114" i="56"/>
  <c r="BD113" i="56"/>
  <c r="AO113" i="56"/>
  <c r="AD115" i="54"/>
  <c r="AJ115" i="54"/>
  <c r="AS116" i="54"/>
  <c r="AT116" i="54" s="1"/>
  <c r="AU116" i="54" s="1"/>
  <c r="AV116" i="54" s="1"/>
  <c r="AK114" i="54"/>
  <c r="AI115" i="64"/>
  <c r="AC116" i="64" s="1"/>
  <c r="AW116" i="64"/>
  <c r="AQ117" i="64" s="1"/>
  <c r="AK115" i="64"/>
  <c r="AY116" i="64"/>
  <c r="BC116" i="64" s="1"/>
  <c r="AR113" i="63"/>
  <c r="AX113" i="63"/>
  <c r="AD117" i="63"/>
  <c r="AJ117" i="63"/>
  <c r="AK116" i="63"/>
  <c r="BC112" i="63"/>
  <c r="BD112" i="63"/>
  <c r="AE116" i="62"/>
  <c r="AF116" i="62" s="1"/>
  <c r="AG116" i="62" s="1"/>
  <c r="AH116" i="62" s="1"/>
  <c r="AS114" i="62"/>
  <c r="AT114" i="62" s="1"/>
  <c r="AU114" i="62" s="1"/>
  <c r="AV114" i="62" s="1"/>
  <c r="AO114" i="50"/>
  <c r="AI114" i="50"/>
  <c r="AC115" i="50" s="1"/>
  <c r="AJ116" i="52"/>
  <c r="AD116" i="52"/>
  <c r="AR117" i="52"/>
  <c r="AX117" i="52"/>
  <c r="AO115" i="52"/>
  <c r="BD115" i="52"/>
  <c r="AS115" i="51"/>
  <c r="AT115" i="51" s="1"/>
  <c r="AU115" i="51" s="1"/>
  <c r="AV115" i="51" s="1"/>
  <c r="AE114" i="51"/>
  <c r="AG114" i="51" s="1"/>
  <c r="AH114" i="51" s="1"/>
  <c r="AY115" i="60" l="1"/>
  <c r="AA115" i="45" s="1"/>
  <c r="W114" i="45"/>
  <c r="U113" i="44"/>
  <c r="R113" i="44"/>
  <c r="AW115" i="60"/>
  <c r="AQ116" i="60" s="1"/>
  <c r="AR116" i="60" s="1"/>
  <c r="AW115" i="51"/>
  <c r="AQ116" i="51" s="1"/>
  <c r="AR116" i="51" s="1"/>
  <c r="AY115" i="51"/>
  <c r="BC115" i="51" s="1"/>
  <c r="AK119" i="60"/>
  <c r="AO119" i="60" s="1"/>
  <c r="AI119" i="60"/>
  <c r="AX115" i="50"/>
  <c r="BD114" i="50"/>
  <c r="BC115" i="61"/>
  <c r="AY114" i="62"/>
  <c r="BD114" i="62" s="1"/>
  <c r="AY115" i="56"/>
  <c r="BC115" i="56" s="1"/>
  <c r="AW114" i="62"/>
  <c r="AQ115" i="62" s="1"/>
  <c r="AR115" i="62" s="1"/>
  <c r="AB115" i="45"/>
  <c r="AI116" i="62"/>
  <c r="AC117" i="62" s="1"/>
  <c r="AD117" i="62" s="1"/>
  <c r="AE117" i="58"/>
  <c r="AF117" i="58" s="1"/>
  <c r="AG117" i="58" s="1"/>
  <c r="AH117" i="58" s="1"/>
  <c r="AS116" i="58"/>
  <c r="AT116" i="58" s="1"/>
  <c r="AU116" i="58" s="1"/>
  <c r="AV116" i="58" s="1"/>
  <c r="BD115" i="61"/>
  <c r="AO115" i="61"/>
  <c r="AD116" i="61"/>
  <c r="AJ116" i="61"/>
  <c r="AR116" i="61"/>
  <c r="AX116" i="61"/>
  <c r="BC115" i="60"/>
  <c r="BD115" i="60"/>
  <c r="AR118" i="55"/>
  <c r="AX118" i="55"/>
  <c r="AJ117" i="55"/>
  <c r="AD117" i="55"/>
  <c r="AO116" i="57"/>
  <c r="BD116" i="57"/>
  <c r="AD117" i="57"/>
  <c r="AJ117" i="57"/>
  <c r="AX119" i="57"/>
  <c r="AR119" i="57"/>
  <c r="AE114" i="56"/>
  <c r="AF114" i="56" s="1"/>
  <c r="AG114" i="56" s="1"/>
  <c r="AH114" i="56" s="1"/>
  <c r="AI114" i="56"/>
  <c r="AC115" i="56" s="1"/>
  <c r="AX116" i="56"/>
  <c r="AR116" i="56"/>
  <c r="AY116" i="54"/>
  <c r="BC116" i="54" s="1"/>
  <c r="AO114" i="54"/>
  <c r="BD114" i="54"/>
  <c r="AW116" i="54"/>
  <c r="AQ117" i="54" s="1"/>
  <c r="AE115" i="54"/>
  <c r="AF115" i="54" s="1"/>
  <c r="AG115" i="54" s="1"/>
  <c r="AH115" i="54" s="1"/>
  <c r="AI115" i="54"/>
  <c r="AC116" i="54" s="1"/>
  <c r="AK115" i="54"/>
  <c r="W115" i="45" s="1"/>
  <c r="AO115" i="64"/>
  <c r="BD115" i="64"/>
  <c r="AX117" i="64"/>
  <c r="AR117" i="64"/>
  <c r="AJ116" i="64"/>
  <c r="AD116" i="64"/>
  <c r="AE117" i="63"/>
  <c r="AF117" i="63" s="1"/>
  <c r="AG117" i="63" s="1"/>
  <c r="AH117" i="63" s="1"/>
  <c r="AK117" i="63"/>
  <c r="AO116" i="63"/>
  <c r="AS113" i="63"/>
  <c r="AT113" i="63" s="1"/>
  <c r="AU113" i="63" s="1"/>
  <c r="AV113" i="63" s="1"/>
  <c r="AY113" i="63"/>
  <c r="AW113" i="63"/>
  <c r="AQ114" i="63" s="1"/>
  <c r="AK116" i="62"/>
  <c r="AJ115" i="50"/>
  <c r="AD115" i="50"/>
  <c r="AS115" i="50"/>
  <c r="AT115" i="50" s="1"/>
  <c r="AU115" i="50" s="1"/>
  <c r="AV115" i="50" s="1"/>
  <c r="AS117" i="52"/>
  <c r="AT117" i="52" s="1"/>
  <c r="AU117" i="52" s="1"/>
  <c r="AV117" i="52" s="1"/>
  <c r="AE116" i="52"/>
  <c r="AF116" i="52" s="1"/>
  <c r="AG116" i="52" s="1"/>
  <c r="AH116" i="52" s="1"/>
  <c r="AK116" i="52" s="1"/>
  <c r="AI114" i="51"/>
  <c r="AC115" i="51" s="1"/>
  <c r="AK114" i="51"/>
  <c r="AK117" i="58" l="1"/>
  <c r="AI117" i="58"/>
  <c r="AC118" i="58" s="1"/>
  <c r="O115" i="44"/>
  <c r="S115" i="44" s="1"/>
  <c r="AX116" i="60"/>
  <c r="AX116" i="51"/>
  <c r="BC114" i="62"/>
  <c r="AJ120" i="60"/>
  <c r="AJ117" i="62"/>
  <c r="AX115" i="62"/>
  <c r="AI116" i="52"/>
  <c r="AC117" i="52" s="1"/>
  <c r="AJ117" i="52" s="1"/>
  <c r="AY116" i="58"/>
  <c r="AC116" i="45" s="1"/>
  <c r="AO117" i="58"/>
  <c r="AW116" i="58"/>
  <c r="AQ117" i="58" s="1"/>
  <c r="AJ118" i="58"/>
  <c r="AD118" i="58"/>
  <c r="AS116" i="61"/>
  <c r="AT116" i="61" s="1"/>
  <c r="AU116" i="61" s="1"/>
  <c r="AV116" i="61" s="1"/>
  <c r="AE116" i="61"/>
  <c r="AF116" i="61" s="1"/>
  <c r="AG116" i="61" s="1"/>
  <c r="AH116" i="61" s="1"/>
  <c r="AS116" i="60"/>
  <c r="AT116" i="60" s="1"/>
  <c r="AU116" i="60" s="1"/>
  <c r="AV116" i="60" s="1"/>
  <c r="AE120" i="60"/>
  <c r="AF120" i="60" s="1"/>
  <c r="AG120" i="60" s="1"/>
  <c r="AH120" i="60" s="1"/>
  <c r="AE117" i="55"/>
  <c r="AF117" i="55" s="1"/>
  <c r="AG117" i="55" s="1"/>
  <c r="AH117" i="55" s="1"/>
  <c r="AI117" i="55"/>
  <c r="AC118" i="55" s="1"/>
  <c r="AS118" i="55"/>
  <c r="AT118" i="55" s="1"/>
  <c r="AU118" i="55" s="1"/>
  <c r="AV118" i="55" s="1"/>
  <c r="AE117" i="57"/>
  <c r="AF117" i="57" s="1"/>
  <c r="AG117" i="57" s="1"/>
  <c r="AH117" i="57" s="1"/>
  <c r="AS119" i="57"/>
  <c r="AT119" i="57" s="1"/>
  <c r="AU119" i="57" s="1"/>
  <c r="AV119" i="57" s="1"/>
  <c r="AJ115" i="56"/>
  <c r="AD115" i="56"/>
  <c r="AS116" i="56"/>
  <c r="AT116" i="56" s="1"/>
  <c r="AU116" i="56" s="1"/>
  <c r="AV116" i="56" s="1"/>
  <c r="AK114" i="56"/>
  <c r="AR117" i="54"/>
  <c r="AX117" i="54"/>
  <c r="AO115" i="54"/>
  <c r="BD115" i="54"/>
  <c r="AJ116" i="54"/>
  <c r="AD116" i="54"/>
  <c r="AE116" i="64"/>
  <c r="AF116" i="64" s="1"/>
  <c r="AG116" i="64" s="1"/>
  <c r="AH116" i="64" s="1"/>
  <c r="AK116" i="64"/>
  <c r="AI116" i="64"/>
  <c r="AC117" i="64" s="1"/>
  <c r="AS117" i="64"/>
  <c r="AT117" i="64" s="1"/>
  <c r="AU117" i="64" s="1"/>
  <c r="AV117" i="64" s="1"/>
  <c r="AX114" i="63"/>
  <c r="AR114" i="63"/>
  <c r="AO117" i="63"/>
  <c r="BC113" i="63"/>
  <c r="BD113" i="63"/>
  <c r="AI117" i="63"/>
  <c r="AC118" i="63" s="1"/>
  <c r="AE117" i="62"/>
  <c r="AF117" i="62" s="1"/>
  <c r="AG117" i="62" s="1"/>
  <c r="AH117" i="62" s="1"/>
  <c r="AO116" i="62"/>
  <c r="AS115" i="62"/>
  <c r="AT115" i="62" s="1"/>
  <c r="AU115" i="62" s="1"/>
  <c r="AV115" i="62" s="1"/>
  <c r="AW115" i="50"/>
  <c r="AQ116" i="50" s="1"/>
  <c r="AY115" i="50"/>
  <c r="BC115" i="50" s="1"/>
  <c r="AE115" i="50"/>
  <c r="AF115" i="50" s="1"/>
  <c r="AG115" i="50" s="1"/>
  <c r="AH115" i="50" s="1"/>
  <c r="AW117" i="52"/>
  <c r="AQ118" i="52" s="1"/>
  <c r="AO116" i="52"/>
  <c r="BD116" i="52"/>
  <c r="AY117" i="52"/>
  <c r="BC117" i="52" s="1"/>
  <c r="AS116" i="51"/>
  <c r="AT116" i="51" s="1"/>
  <c r="AU116" i="51" s="1"/>
  <c r="AV116" i="51" s="1"/>
  <c r="BD114" i="51"/>
  <c r="AO114" i="51"/>
  <c r="AD115" i="51"/>
  <c r="AJ115" i="51"/>
  <c r="X114" i="45" l="1"/>
  <c r="N114" i="44"/>
  <c r="AI117" i="57"/>
  <c r="AC118" i="57" s="1"/>
  <c r="AK117" i="57"/>
  <c r="Y117" i="45" s="1"/>
  <c r="AY116" i="51"/>
  <c r="BC116" i="51" s="1"/>
  <c r="AI120" i="60"/>
  <c r="AC121" i="60" s="1"/>
  <c r="AJ121" i="60" s="1"/>
  <c r="AW115" i="62"/>
  <c r="AQ116" i="62" s="1"/>
  <c r="AR116" i="62" s="1"/>
  <c r="AD117" i="52"/>
  <c r="AE117" i="52" s="1"/>
  <c r="AF117" i="52" s="1"/>
  <c r="AG117" i="52" s="1"/>
  <c r="AH117" i="52" s="1"/>
  <c r="AW116" i="60"/>
  <c r="AY116" i="60"/>
  <c r="AA116" i="45" s="1"/>
  <c r="AI115" i="50"/>
  <c r="AC116" i="50" s="1"/>
  <c r="AD116" i="50" s="1"/>
  <c r="AK116" i="61"/>
  <c r="AW119" i="57"/>
  <c r="AQ120" i="57" s="1"/>
  <c r="AW116" i="61"/>
  <c r="AX117" i="61" s="1"/>
  <c r="AY119" i="57"/>
  <c r="BC119" i="57" s="1"/>
  <c r="AY116" i="61"/>
  <c r="AK117" i="55"/>
  <c r="Z117" i="45" s="1"/>
  <c r="AK120" i="60"/>
  <c r="AO120" i="60" s="1"/>
  <c r="AI117" i="62"/>
  <c r="AC118" i="62" s="1"/>
  <c r="AJ118" i="62" s="1"/>
  <c r="AR117" i="58"/>
  <c r="AX117" i="58"/>
  <c r="AE118" i="58"/>
  <c r="AF118" i="58" s="1"/>
  <c r="AG118" i="58" s="1"/>
  <c r="AH118" i="58" s="1"/>
  <c r="BC116" i="58"/>
  <c r="BD116" i="58"/>
  <c r="AI116" i="61"/>
  <c r="AC117" i="61" s="1"/>
  <c r="AW118" i="55"/>
  <c r="AQ119" i="55" s="1"/>
  <c r="AY118" i="55"/>
  <c r="BC118" i="55" s="1"/>
  <c r="BD117" i="55"/>
  <c r="AO117" i="55"/>
  <c r="AJ118" i="55"/>
  <c r="AD118" i="55"/>
  <c r="AD118" i="57"/>
  <c r="AJ118" i="57"/>
  <c r="BD117" i="57"/>
  <c r="AO117" i="57"/>
  <c r="AX120" i="57"/>
  <c r="AR120" i="57"/>
  <c r="AW116" i="56"/>
  <c r="AQ117" i="56" s="1"/>
  <c r="AE115" i="56"/>
  <c r="AF115" i="56" s="1"/>
  <c r="AG115" i="56" s="1"/>
  <c r="AH115" i="56" s="1"/>
  <c r="AO114" i="56"/>
  <c r="BD114" i="56"/>
  <c r="AY116" i="56"/>
  <c r="BC116" i="56" s="1"/>
  <c r="AS117" i="54"/>
  <c r="AT117" i="54" s="1"/>
  <c r="AU117" i="54" s="1"/>
  <c r="AV117" i="54" s="1"/>
  <c r="AW117" i="54"/>
  <c r="AQ118" i="54" s="1"/>
  <c r="AE116" i="54"/>
  <c r="AF116" i="54" s="1"/>
  <c r="AG116" i="54" s="1"/>
  <c r="AH116" i="54" s="1"/>
  <c r="AY117" i="64"/>
  <c r="BC117" i="64" s="1"/>
  <c r="AJ117" i="64"/>
  <c r="AD117" i="64"/>
  <c r="AO116" i="64"/>
  <c r="BD116" i="64"/>
  <c r="AW117" i="64"/>
  <c r="AQ118" i="64" s="1"/>
  <c r="AD118" i="63"/>
  <c r="AJ118" i="63"/>
  <c r="AS114" i="63"/>
  <c r="AT114" i="63" s="1"/>
  <c r="AU114" i="63" s="1"/>
  <c r="AV114" i="63" s="1"/>
  <c r="AY115" i="62"/>
  <c r="AK117" i="62"/>
  <c r="AR116" i="50"/>
  <c r="AX116" i="50"/>
  <c r="AK115" i="50"/>
  <c r="AR118" i="52"/>
  <c r="AX118" i="52"/>
  <c r="AE115" i="51"/>
  <c r="AF115" i="51" s="1"/>
  <c r="AG115" i="51" s="1"/>
  <c r="AH115" i="51" s="1"/>
  <c r="AW116" i="51"/>
  <c r="R114" i="44" l="1"/>
  <c r="U114" i="44"/>
  <c r="BC116" i="60"/>
  <c r="AX116" i="62"/>
  <c r="AD118" i="62"/>
  <c r="BD116" i="60"/>
  <c r="AK115" i="51"/>
  <c r="BD115" i="51" s="1"/>
  <c r="AS117" i="61"/>
  <c r="AT117" i="61" s="1"/>
  <c r="AU117" i="61" s="1"/>
  <c r="AV117" i="61" s="1"/>
  <c r="AX117" i="60"/>
  <c r="AJ116" i="50"/>
  <c r="BC116" i="61"/>
  <c r="O116" i="44"/>
  <c r="S116" i="44" s="1"/>
  <c r="AO116" i="61"/>
  <c r="BD116" i="61"/>
  <c r="AB116" i="45"/>
  <c r="AY117" i="54"/>
  <c r="BC117" i="54" s="1"/>
  <c r="AI115" i="51"/>
  <c r="AC116" i="51" s="1"/>
  <c r="AD116" i="51" s="1"/>
  <c r="AI118" i="58"/>
  <c r="AC119" i="58" s="1"/>
  <c r="AK118" i="58"/>
  <c r="AS117" i="58"/>
  <c r="AT117" i="58" s="1"/>
  <c r="AU117" i="58" s="1"/>
  <c r="AV117" i="58" s="1"/>
  <c r="AJ117" i="61"/>
  <c r="AS117" i="60"/>
  <c r="AT117" i="60" s="1"/>
  <c r="AU117" i="60" s="1"/>
  <c r="AV117" i="60" s="1"/>
  <c r="AE121" i="60"/>
  <c r="AF121" i="60" s="1"/>
  <c r="AG121" i="60" s="1"/>
  <c r="AH121" i="60" s="1"/>
  <c r="AE118" i="55"/>
  <c r="AF118" i="55" s="1"/>
  <c r="AG118" i="55" s="1"/>
  <c r="AH118" i="55" s="1"/>
  <c r="AR119" i="55"/>
  <c r="AX119" i="55"/>
  <c r="AS120" i="57"/>
  <c r="AT120" i="57" s="1"/>
  <c r="AU120" i="57" s="1"/>
  <c r="AV120" i="57" s="1"/>
  <c r="AE118" i="57"/>
  <c r="AF118" i="57" s="1"/>
  <c r="AG118" i="57" s="1"/>
  <c r="AH118" i="57" s="1"/>
  <c r="AI118" i="57" s="1"/>
  <c r="AC119" i="57" s="1"/>
  <c r="AK115" i="56"/>
  <c r="AI115" i="56"/>
  <c r="AC116" i="56" s="1"/>
  <c r="AR117" i="56"/>
  <c r="AX117" i="56"/>
  <c r="AI116" i="54"/>
  <c r="AC117" i="54" s="1"/>
  <c r="AR118" i="54"/>
  <c r="AX118" i="54"/>
  <c r="AK116" i="54"/>
  <c r="W116" i="45" s="1"/>
  <c r="AE117" i="64"/>
  <c r="AF117" i="64" s="1"/>
  <c r="AG117" i="64" s="1"/>
  <c r="AH117" i="64" s="1"/>
  <c r="AX118" i="64"/>
  <c r="AR118" i="64"/>
  <c r="AW114" i="63"/>
  <c r="AQ115" i="63" s="1"/>
  <c r="AY114" i="63"/>
  <c r="AE118" i="63"/>
  <c r="AF118" i="63" s="1"/>
  <c r="AG118" i="63" s="1"/>
  <c r="AH118" i="63" s="1"/>
  <c r="AI118" i="63"/>
  <c r="AC119" i="63" s="1"/>
  <c r="AE118" i="62"/>
  <c r="AF118" i="62" s="1"/>
  <c r="AG118" i="62" s="1"/>
  <c r="AH118" i="62" s="1"/>
  <c r="AI118" i="62"/>
  <c r="AC119" i="62" s="1"/>
  <c r="BC115" i="62"/>
  <c r="BD115" i="62"/>
  <c r="AO117" i="62"/>
  <c r="AS116" i="62"/>
  <c r="AT116" i="62" s="1"/>
  <c r="AU116" i="62" s="1"/>
  <c r="AV116" i="62" s="1"/>
  <c r="AS116" i="50"/>
  <c r="AT116" i="50" s="1"/>
  <c r="AU116" i="50" s="1"/>
  <c r="AV116" i="50" s="1"/>
  <c r="AE116" i="50"/>
  <c r="AF116" i="50" s="1"/>
  <c r="AG116" i="50" s="1"/>
  <c r="AH116" i="50" s="1"/>
  <c r="BD115" i="50"/>
  <c r="AO115" i="50"/>
  <c r="AI117" i="52"/>
  <c r="AC118" i="52" s="1"/>
  <c r="AK117" i="52"/>
  <c r="AS118" i="52"/>
  <c r="AT118" i="52" s="1"/>
  <c r="AU118" i="52" s="1"/>
  <c r="AV118" i="52" s="1"/>
  <c r="AW118" i="52" s="1"/>
  <c r="AQ119" i="52" s="1"/>
  <c r="AX117" i="51"/>
  <c r="X115" i="45" l="1"/>
  <c r="N115" i="44"/>
  <c r="AO115" i="51"/>
  <c r="AJ116" i="51"/>
  <c r="AW117" i="60"/>
  <c r="AX118" i="60" s="1"/>
  <c r="AY117" i="60"/>
  <c r="AA117" i="45" s="1"/>
  <c r="AK116" i="50"/>
  <c r="AO116" i="50" s="1"/>
  <c r="AW117" i="58"/>
  <c r="AQ118" i="58" s="1"/>
  <c r="AX118" i="58" s="1"/>
  <c r="AY117" i="61"/>
  <c r="AY116" i="62"/>
  <c r="BC116" i="62" s="1"/>
  <c r="AW116" i="62"/>
  <c r="AQ117" i="62" s="1"/>
  <c r="AR117" i="62" s="1"/>
  <c r="AR118" i="58"/>
  <c r="AY117" i="58"/>
  <c r="AC117" i="45" s="1"/>
  <c r="AO118" i="58"/>
  <c r="AD119" i="58"/>
  <c r="AJ119" i="58"/>
  <c r="AE117" i="61"/>
  <c r="AF117" i="61" s="1"/>
  <c r="AG117" i="61" s="1"/>
  <c r="AH117" i="61" s="1"/>
  <c r="AW117" i="61"/>
  <c r="AI121" i="60"/>
  <c r="AC122" i="60" s="1"/>
  <c r="AK121" i="60"/>
  <c r="AS119" i="55"/>
  <c r="AT119" i="55" s="1"/>
  <c r="AU119" i="55" s="1"/>
  <c r="AV119" i="55" s="1"/>
  <c r="AW119" i="55" s="1"/>
  <c r="AQ120" i="55" s="1"/>
  <c r="AK118" i="55"/>
  <c r="Z118" i="45" s="1"/>
  <c r="AI118" i="55"/>
  <c r="AC119" i="55" s="1"/>
  <c r="AY120" i="57"/>
  <c r="BC120" i="57" s="1"/>
  <c r="AD119" i="57"/>
  <c r="AJ119" i="57"/>
  <c r="AK118" i="57"/>
  <c r="Y118" i="45" s="1"/>
  <c r="AW120" i="57"/>
  <c r="AQ121" i="57" s="1"/>
  <c r="AS117" i="56"/>
  <c r="AT117" i="56" s="1"/>
  <c r="AU117" i="56" s="1"/>
  <c r="AV117" i="56" s="1"/>
  <c r="AW117" i="56"/>
  <c r="AQ118" i="56" s="1"/>
  <c r="AY117" i="56"/>
  <c r="BC117" i="56" s="1"/>
  <c r="AD116" i="56"/>
  <c r="AJ116" i="56"/>
  <c r="BD115" i="56"/>
  <c r="AO115" i="56"/>
  <c r="AJ117" i="54"/>
  <c r="AD117" i="54"/>
  <c r="BD116" i="54"/>
  <c r="AO116" i="54"/>
  <c r="AS118" i="54"/>
  <c r="AT118" i="54" s="1"/>
  <c r="AU118" i="54" s="1"/>
  <c r="AV118" i="54" s="1"/>
  <c r="AW118" i="54"/>
  <c r="AQ119" i="54" s="1"/>
  <c r="AK117" i="64"/>
  <c r="AS118" i="64"/>
  <c r="AT118" i="64" s="1"/>
  <c r="AU118" i="64" s="1"/>
  <c r="AV118" i="64" s="1"/>
  <c r="AI117" i="64"/>
  <c r="AC118" i="64" s="1"/>
  <c r="AK118" i="63"/>
  <c r="AD119" i="63"/>
  <c r="AJ119" i="63"/>
  <c r="BC114" i="63"/>
  <c r="BD114" i="63"/>
  <c r="AR115" i="63"/>
  <c r="AX115" i="63"/>
  <c r="AJ119" i="62"/>
  <c r="AD119" i="62"/>
  <c r="AX117" i="62"/>
  <c r="AK118" i="62"/>
  <c r="AI116" i="50"/>
  <c r="AC117" i="50" s="1"/>
  <c r="AW116" i="50"/>
  <c r="AQ117" i="50" s="1"/>
  <c r="AY116" i="50"/>
  <c r="BC116" i="50" s="1"/>
  <c r="AX119" i="52"/>
  <c r="AR119" i="52"/>
  <c r="AY118" i="52"/>
  <c r="BC118" i="52" s="1"/>
  <c r="BD117" i="52"/>
  <c r="AO117" i="52"/>
  <c r="AD118" i="52"/>
  <c r="AJ118" i="52"/>
  <c r="AE116" i="51"/>
  <c r="AF116" i="51" s="1"/>
  <c r="AG116" i="51" s="1"/>
  <c r="AH116" i="51" s="1"/>
  <c r="AS117" i="51"/>
  <c r="AU117" i="51" s="1"/>
  <c r="AV117" i="51" s="1"/>
  <c r="AW117" i="51" s="1"/>
  <c r="R115" i="44" l="1"/>
  <c r="U115" i="44"/>
  <c r="AS118" i="60"/>
  <c r="AT118" i="60" s="1"/>
  <c r="AU118" i="60" s="1"/>
  <c r="AV118" i="60" s="1"/>
  <c r="BD117" i="60"/>
  <c r="BC117" i="60"/>
  <c r="BD116" i="62"/>
  <c r="BC117" i="61"/>
  <c r="O117" i="44"/>
  <c r="S117" i="44" s="1"/>
  <c r="AY117" i="51"/>
  <c r="BC117" i="51" s="1"/>
  <c r="AY118" i="54"/>
  <c r="BC118" i="54" s="1"/>
  <c r="AE119" i="58"/>
  <c r="AF119" i="58" s="1"/>
  <c r="AG119" i="58" s="1"/>
  <c r="AH119" i="58" s="1"/>
  <c r="AI119" i="58"/>
  <c r="AC120" i="58" s="1"/>
  <c r="BC117" i="58"/>
  <c r="BD117" i="58"/>
  <c r="AS118" i="58"/>
  <c r="AT118" i="58" s="1"/>
  <c r="AU118" i="58" s="1"/>
  <c r="AV118" i="58" s="1"/>
  <c r="AX118" i="61"/>
  <c r="AI117" i="61"/>
  <c r="AK117" i="61"/>
  <c r="AJ122" i="60"/>
  <c r="AD122" i="60"/>
  <c r="AO121" i="60"/>
  <c r="AX120" i="55"/>
  <c r="AR120" i="55"/>
  <c r="BD118" i="55"/>
  <c r="AO118" i="55"/>
  <c r="AD119" i="55"/>
  <c r="AJ119" i="55"/>
  <c r="AY119" i="55"/>
  <c r="BC119" i="55" s="1"/>
  <c r="BD118" i="57"/>
  <c r="AO118" i="57"/>
  <c r="AE119" i="57"/>
  <c r="AF119" i="57" s="1"/>
  <c r="AG119" i="57" s="1"/>
  <c r="AH119" i="57" s="1"/>
  <c r="AX121" i="57"/>
  <c r="AR121" i="57"/>
  <c r="AE116" i="56"/>
  <c r="AF116" i="56" s="1"/>
  <c r="AG116" i="56" s="1"/>
  <c r="AH116" i="56" s="1"/>
  <c r="AX118" i="56"/>
  <c r="AR118" i="56"/>
  <c r="AR119" i="54"/>
  <c r="AX119" i="54"/>
  <c r="AE117" i="54"/>
  <c r="AF117" i="54" s="1"/>
  <c r="AG117" i="54" s="1"/>
  <c r="AH117" i="54" s="1"/>
  <c r="AJ118" i="64"/>
  <c r="AD118" i="64"/>
  <c r="AW118" i="64"/>
  <c r="AQ119" i="64" s="1"/>
  <c r="AY118" i="64"/>
  <c r="BC118" i="64" s="1"/>
  <c r="AO117" i="64"/>
  <c r="BD117" i="64"/>
  <c r="AS115" i="63"/>
  <c r="AT115" i="63" s="1"/>
  <c r="AU115" i="63" s="1"/>
  <c r="AV115" i="63" s="1"/>
  <c r="AE119" i="63"/>
  <c r="AF119" i="63" s="1"/>
  <c r="AG119" i="63" s="1"/>
  <c r="AH119" i="63" s="1"/>
  <c r="AO118" i="63"/>
  <c r="AO118" i="62"/>
  <c r="AS117" i="62"/>
  <c r="AT117" i="62" s="1"/>
  <c r="AU117" i="62" s="1"/>
  <c r="AV117" i="62" s="1"/>
  <c r="AW117" i="62"/>
  <c r="AQ118" i="62" s="1"/>
  <c r="AE119" i="62"/>
  <c r="AF119" i="62" s="1"/>
  <c r="AG119" i="62" s="1"/>
  <c r="AH119" i="62" s="1"/>
  <c r="AI119" i="62" s="1"/>
  <c r="AC120" i="62" s="1"/>
  <c r="BD116" i="50"/>
  <c r="AD117" i="50"/>
  <c r="AJ117" i="50"/>
  <c r="AX117" i="50"/>
  <c r="AR117" i="50"/>
  <c r="AS119" i="52"/>
  <c r="AT119" i="52" s="1"/>
  <c r="AU119" i="52" s="1"/>
  <c r="AV119" i="52" s="1"/>
  <c r="AE118" i="52"/>
  <c r="AF118" i="52" s="1"/>
  <c r="AG118" i="52" s="1"/>
  <c r="AH118" i="52" s="1"/>
  <c r="AI118" i="52" s="1"/>
  <c r="AC119" i="52" s="1"/>
  <c r="AX118" i="51"/>
  <c r="AI116" i="51"/>
  <c r="AC117" i="51" s="1"/>
  <c r="AK116" i="51"/>
  <c r="AI117" i="54" l="1"/>
  <c r="AC118" i="54" s="1"/>
  <c r="AK117" i="54"/>
  <c r="W117" i="45" s="1"/>
  <c r="AI116" i="56"/>
  <c r="AC117" i="56" s="1"/>
  <c r="AI119" i="57"/>
  <c r="AC120" i="57" s="1"/>
  <c r="AK119" i="58"/>
  <c r="AB117" i="45"/>
  <c r="AW118" i="60"/>
  <c r="AY118" i="60"/>
  <c r="AA118" i="45" s="1"/>
  <c r="AY115" i="63"/>
  <c r="AW115" i="63"/>
  <c r="AQ116" i="63" s="1"/>
  <c r="AX116" i="63" s="1"/>
  <c r="AK119" i="63"/>
  <c r="AO119" i="63" s="1"/>
  <c r="AY117" i="62"/>
  <c r="BD117" i="62" s="1"/>
  <c r="AY118" i="58"/>
  <c r="AC118" i="45" s="1"/>
  <c r="AO119" i="58"/>
  <c r="AJ120" i="58"/>
  <c r="AD120" i="58"/>
  <c r="AW118" i="58"/>
  <c r="AQ119" i="58" s="1"/>
  <c r="AJ118" i="61"/>
  <c r="AO117" i="61"/>
  <c r="BD117" i="61"/>
  <c r="AS118" i="61"/>
  <c r="AT118" i="61" s="1"/>
  <c r="AU118" i="61" s="1"/>
  <c r="AV118" i="61" s="1"/>
  <c r="AE122" i="60"/>
  <c r="AF122" i="60" s="1"/>
  <c r="AG122" i="60" s="1"/>
  <c r="AH122" i="60" s="1"/>
  <c r="AS120" i="55"/>
  <c r="AT120" i="55" s="1"/>
  <c r="AU120" i="55" s="1"/>
  <c r="AV120" i="55" s="1"/>
  <c r="AE119" i="55"/>
  <c r="AF119" i="55" s="1"/>
  <c r="AG119" i="55" s="1"/>
  <c r="AH119" i="55" s="1"/>
  <c r="AS121" i="57"/>
  <c r="AT121" i="57" s="1"/>
  <c r="AU121" i="57" s="1"/>
  <c r="AV121" i="57" s="1"/>
  <c r="AW121" i="57"/>
  <c r="AQ122" i="57" s="1"/>
  <c r="AY121" i="57"/>
  <c r="BC121" i="57" s="1"/>
  <c r="AK119" i="57"/>
  <c r="Y119" i="45" s="1"/>
  <c r="AD120" i="57"/>
  <c r="AJ120" i="57"/>
  <c r="AS118" i="56"/>
  <c r="AT118" i="56" s="1"/>
  <c r="AU118" i="56" s="1"/>
  <c r="AV118" i="56" s="1"/>
  <c r="AD117" i="56"/>
  <c r="AJ117" i="56"/>
  <c r="AK116" i="56"/>
  <c r="AO117" i="54"/>
  <c r="BD117" i="54"/>
  <c r="AS119" i="54"/>
  <c r="AT119" i="54" s="1"/>
  <c r="AU119" i="54" s="1"/>
  <c r="AV119" i="54" s="1"/>
  <c r="AJ118" i="54"/>
  <c r="AD118" i="54"/>
  <c r="AX119" i="64"/>
  <c r="AR119" i="64"/>
  <c r="AE118" i="64"/>
  <c r="AF118" i="64" s="1"/>
  <c r="AG118" i="64" s="1"/>
  <c r="AH118" i="64" s="1"/>
  <c r="BC115" i="63"/>
  <c r="BD115" i="63"/>
  <c r="AI119" i="63"/>
  <c r="AC120" i="63" s="1"/>
  <c r="AJ120" i="62"/>
  <c r="AD120" i="62"/>
  <c r="AR118" i="62"/>
  <c r="AX118" i="62"/>
  <c r="AK119" i="62"/>
  <c r="AS117" i="50"/>
  <c r="AT117" i="50" s="1"/>
  <c r="AU117" i="50" s="1"/>
  <c r="AV117" i="50" s="1"/>
  <c r="AW117" i="50" s="1"/>
  <c r="AQ118" i="50" s="1"/>
  <c r="AE117" i="50"/>
  <c r="AF117" i="50" s="1"/>
  <c r="AG117" i="50" s="1"/>
  <c r="AH117" i="50" s="1"/>
  <c r="AW119" i="52"/>
  <c r="AQ120" i="52" s="1"/>
  <c r="AJ119" i="52"/>
  <c r="AD119" i="52"/>
  <c r="AK118" i="52"/>
  <c r="AY119" i="52"/>
  <c r="BC119" i="52" s="1"/>
  <c r="AJ117" i="51"/>
  <c r="BD116" i="51"/>
  <c r="AO116" i="51"/>
  <c r="AS118" i="51"/>
  <c r="AU118" i="51" s="1"/>
  <c r="AV118" i="51" s="1"/>
  <c r="X116" i="45" l="1"/>
  <c r="N116" i="44"/>
  <c r="AK119" i="55"/>
  <c r="Z119" i="45" s="1"/>
  <c r="AI119" i="55"/>
  <c r="AC120" i="55" s="1"/>
  <c r="BD118" i="60"/>
  <c r="BC118" i="60"/>
  <c r="AX119" i="60"/>
  <c r="AI117" i="50"/>
  <c r="AC118" i="50" s="1"/>
  <c r="AJ118" i="50" s="1"/>
  <c r="BC117" i="62"/>
  <c r="AR116" i="63"/>
  <c r="AY118" i="61"/>
  <c r="AW118" i="61"/>
  <c r="AX119" i="61" s="1"/>
  <c r="AK118" i="64"/>
  <c r="AI118" i="64"/>
  <c r="AC119" i="64" s="1"/>
  <c r="AR119" i="58"/>
  <c r="AX119" i="58"/>
  <c r="AE120" i="58"/>
  <c r="AF120" i="58" s="1"/>
  <c r="AG120" i="58" s="1"/>
  <c r="AH120" i="58" s="1"/>
  <c r="BC118" i="58"/>
  <c r="BD118" i="58"/>
  <c r="AE118" i="61"/>
  <c r="AF118" i="61" s="1"/>
  <c r="AG118" i="61" s="1"/>
  <c r="AH118" i="61" s="1"/>
  <c r="AK122" i="60"/>
  <c r="AI122" i="60"/>
  <c r="AC123" i="60" s="1"/>
  <c r="AS119" i="60"/>
  <c r="AT119" i="60" s="1"/>
  <c r="AU119" i="60" s="1"/>
  <c r="AV119" i="60" s="1"/>
  <c r="AJ120" i="55"/>
  <c r="AD120" i="55"/>
  <c r="AW120" i="55"/>
  <c r="AQ121" i="55" s="1"/>
  <c r="AO119" i="55"/>
  <c r="BD119" i="55"/>
  <c r="AY120" i="55"/>
  <c r="BC120" i="55" s="1"/>
  <c r="BD119" i="57"/>
  <c r="AO119" i="57"/>
  <c r="AX122" i="57"/>
  <c r="AR122" i="57"/>
  <c r="AE120" i="57"/>
  <c r="AF120" i="57" s="1"/>
  <c r="AG120" i="57" s="1"/>
  <c r="AH120" i="57" s="1"/>
  <c r="AI120" i="57"/>
  <c r="AC121" i="57" s="1"/>
  <c r="AO116" i="56"/>
  <c r="BD116" i="56"/>
  <c r="AE117" i="56"/>
  <c r="AF117" i="56" s="1"/>
  <c r="AG117" i="56" s="1"/>
  <c r="AH117" i="56" s="1"/>
  <c r="AK117" i="56"/>
  <c r="AY118" i="56"/>
  <c r="BC118" i="56" s="1"/>
  <c r="AW118" i="56"/>
  <c r="AQ119" i="56" s="1"/>
  <c r="AW119" i="54"/>
  <c r="AQ120" i="54" s="1"/>
  <c r="AE118" i="54"/>
  <c r="AF118" i="54" s="1"/>
  <c r="AG118" i="54" s="1"/>
  <c r="AH118" i="54" s="1"/>
  <c r="AY119" i="54"/>
  <c r="BC119" i="54" s="1"/>
  <c r="BD118" i="64"/>
  <c r="AO118" i="64"/>
  <c r="AJ119" i="64"/>
  <c r="AD119" i="64"/>
  <c r="AS119" i="64"/>
  <c r="AT119" i="64" s="1"/>
  <c r="AU119" i="64" s="1"/>
  <c r="AV119" i="64" s="1"/>
  <c r="AD120" i="63"/>
  <c r="AJ120" i="63"/>
  <c r="AS116" i="63"/>
  <c r="AT116" i="63" s="1"/>
  <c r="AU116" i="63" s="1"/>
  <c r="AV116" i="63" s="1"/>
  <c r="AO119" i="62"/>
  <c r="AS118" i="62"/>
  <c r="AT118" i="62" s="1"/>
  <c r="AU118" i="62" s="1"/>
  <c r="AV118" i="62" s="1"/>
  <c r="AE120" i="62"/>
  <c r="AF120" i="62" s="1"/>
  <c r="AG120" i="62" s="1"/>
  <c r="AH120" i="62" s="1"/>
  <c r="AX118" i="50"/>
  <c r="AR118" i="50"/>
  <c r="AK117" i="50"/>
  <c r="AY117" i="50"/>
  <c r="BC117" i="50" s="1"/>
  <c r="AE119" i="52"/>
  <c r="AF119" i="52" s="1"/>
  <c r="AG119" i="52" s="1"/>
  <c r="AH119" i="52" s="1"/>
  <c r="AO118" i="52"/>
  <c r="BD118" i="52"/>
  <c r="AR120" i="52"/>
  <c r="AX120" i="52"/>
  <c r="AY118" i="51"/>
  <c r="BC118" i="51" s="1"/>
  <c r="AW118" i="51"/>
  <c r="AE117" i="51"/>
  <c r="AG117" i="51" s="1"/>
  <c r="AH117" i="51" s="1"/>
  <c r="AK118" i="54" l="1"/>
  <c r="W118" i="45" s="1"/>
  <c r="U116" i="44"/>
  <c r="R116" i="44"/>
  <c r="X117" i="45"/>
  <c r="N117" i="44"/>
  <c r="AD118" i="50"/>
  <c r="AE118" i="50" s="1"/>
  <c r="AF118" i="50" s="1"/>
  <c r="AG118" i="50" s="1"/>
  <c r="AH118" i="50" s="1"/>
  <c r="AI117" i="51"/>
  <c r="AY119" i="60"/>
  <c r="AA119" i="45" s="1"/>
  <c r="AS119" i="61"/>
  <c r="AT119" i="61" s="1"/>
  <c r="AU119" i="61" s="1"/>
  <c r="AV119" i="61" s="1"/>
  <c r="BC118" i="61"/>
  <c r="O118" i="44"/>
  <c r="S118" i="44" s="1"/>
  <c r="AW119" i="60"/>
  <c r="AX120" i="60" s="1"/>
  <c r="AK117" i="51"/>
  <c r="BD117" i="51" s="1"/>
  <c r="AI120" i="58"/>
  <c r="AC121" i="58" s="1"/>
  <c r="AK120" i="58"/>
  <c r="AS119" i="58"/>
  <c r="AT119" i="58" s="1"/>
  <c r="AU119" i="58" s="1"/>
  <c r="AV119" i="58" s="1"/>
  <c r="AW119" i="58"/>
  <c r="AQ120" i="58" s="1"/>
  <c r="AK118" i="61"/>
  <c r="AI118" i="61"/>
  <c r="AC119" i="61" s="1"/>
  <c r="AJ123" i="60"/>
  <c r="AD123" i="60"/>
  <c r="AO122" i="60"/>
  <c r="AR121" i="55"/>
  <c r="AX121" i="55"/>
  <c r="AE120" i="55"/>
  <c r="AF120" i="55" s="1"/>
  <c r="AG120" i="55" s="1"/>
  <c r="AH120" i="55" s="1"/>
  <c r="AJ121" i="57"/>
  <c r="AD121" i="57"/>
  <c r="AK120" i="57"/>
  <c r="Y120" i="45" s="1"/>
  <c r="AS122" i="57"/>
  <c r="AT122" i="57" s="1"/>
  <c r="AU122" i="57" s="1"/>
  <c r="AV122" i="57" s="1"/>
  <c r="AI117" i="56"/>
  <c r="AC118" i="56" s="1"/>
  <c r="AR119" i="56"/>
  <c r="AX119" i="56"/>
  <c r="BD117" i="56"/>
  <c r="AO117" i="56"/>
  <c r="BD118" i="54"/>
  <c r="AO118" i="54"/>
  <c r="AR120" i="54"/>
  <c r="AX120" i="54"/>
  <c r="AI118" i="54"/>
  <c r="AC119" i="54" s="1"/>
  <c r="AY119" i="64"/>
  <c r="BC119" i="64" s="1"/>
  <c r="AE119" i="64"/>
  <c r="AF119" i="64" s="1"/>
  <c r="AG119" i="64" s="1"/>
  <c r="AH119" i="64" s="1"/>
  <c r="AW119" i="64"/>
  <c r="AQ120" i="64" s="1"/>
  <c r="AW116" i="63"/>
  <c r="AQ117" i="63" s="1"/>
  <c r="AY116" i="63"/>
  <c r="AE120" i="63"/>
  <c r="AF120" i="63" s="1"/>
  <c r="AG120" i="63" s="1"/>
  <c r="AH120" i="63" s="1"/>
  <c r="AY118" i="62"/>
  <c r="AI120" i="62"/>
  <c r="AC121" i="62" s="1"/>
  <c r="AK120" i="62"/>
  <c r="AW118" i="62"/>
  <c r="AQ119" i="62" s="1"/>
  <c r="AO117" i="50"/>
  <c r="BD117" i="50"/>
  <c r="AS118" i="50"/>
  <c r="AT118" i="50" s="1"/>
  <c r="AU118" i="50" s="1"/>
  <c r="AV118" i="50" s="1"/>
  <c r="AK119" i="52"/>
  <c r="AS120" i="52"/>
  <c r="AT120" i="52" s="1"/>
  <c r="AU120" i="52" s="1"/>
  <c r="AV120" i="52" s="1"/>
  <c r="AI119" i="52"/>
  <c r="AC120" i="52" s="1"/>
  <c r="AX119" i="51"/>
  <c r="U117" i="44" l="1"/>
  <c r="R117" i="44"/>
  <c r="AJ118" i="51"/>
  <c r="AS120" i="60"/>
  <c r="AT120" i="60" s="1"/>
  <c r="AU120" i="60" s="1"/>
  <c r="AV120" i="60" s="1"/>
  <c r="AO117" i="51"/>
  <c r="BC119" i="60"/>
  <c r="BD119" i="60"/>
  <c r="AB118" i="45"/>
  <c r="AW120" i="52"/>
  <c r="AQ121" i="52" s="1"/>
  <c r="AX121" i="52" s="1"/>
  <c r="AY119" i="61"/>
  <c r="AY118" i="50"/>
  <c r="BC118" i="50" s="1"/>
  <c r="AI120" i="63"/>
  <c r="AC121" i="63" s="1"/>
  <c r="AI118" i="50"/>
  <c r="AC119" i="50" s="1"/>
  <c r="AD119" i="50" s="1"/>
  <c r="AR120" i="58"/>
  <c r="AX120" i="58"/>
  <c r="AY119" i="58"/>
  <c r="AC119" i="45" s="1"/>
  <c r="AO120" i="58"/>
  <c r="AD121" i="58"/>
  <c r="AJ121" i="58"/>
  <c r="AW119" i="61"/>
  <c r="AJ119" i="61"/>
  <c r="BD118" i="61"/>
  <c r="AO118" i="61"/>
  <c r="AE123" i="60"/>
  <c r="AF123" i="60" s="1"/>
  <c r="AG123" i="60" s="1"/>
  <c r="AH123" i="60" s="1"/>
  <c r="AI120" i="55"/>
  <c r="AC121" i="55" s="1"/>
  <c r="AK120" i="55"/>
  <c r="Z120" i="45" s="1"/>
  <c r="AS121" i="55"/>
  <c r="AT121" i="55" s="1"/>
  <c r="AU121" i="55" s="1"/>
  <c r="AV121" i="55" s="1"/>
  <c r="AO120" i="57"/>
  <c r="BD120" i="57"/>
  <c r="AY122" i="57"/>
  <c r="BC122" i="57" s="1"/>
  <c r="AE121" i="57"/>
  <c r="AF121" i="57" s="1"/>
  <c r="AG121" i="57" s="1"/>
  <c r="AH121" i="57" s="1"/>
  <c r="AW122" i="57"/>
  <c r="AQ123" i="57" s="1"/>
  <c r="AS119" i="56"/>
  <c r="AT119" i="56" s="1"/>
  <c r="AU119" i="56" s="1"/>
  <c r="AV119" i="56" s="1"/>
  <c r="AD118" i="56"/>
  <c r="AJ118" i="56"/>
  <c r="AS120" i="54"/>
  <c r="AT120" i="54" s="1"/>
  <c r="AU120" i="54" s="1"/>
  <c r="AV120" i="54" s="1"/>
  <c r="AJ119" i="54"/>
  <c r="AD119" i="54"/>
  <c r="AK119" i="64"/>
  <c r="AR120" i="64"/>
  <c r="AX120" i="64"/>
  <c r="AI119" i="64"/>
  <c r="AC120" i="64" s="1"/>
  <c r="AD121" i="63"/>
  <c r="AJ121" i="63"/>
  <c r="AK120" i="63"/>
  <c r="BC116" i="63"/>
  <c r="BD116" i="63"/>
  <c r="AR117" i="63"/>
  <c r="AX117" i="63"/>
  <c r="AX119" i="62"/>
  <c r="AR119" i="62"/>
  <c r="AO120" i="62"/>
  <c r="AJ121" i="62"/>
  <c r="AD121" i="62"/>
  <c r="BC118" i="62"/>
  <c r="BD118" i="62"/>
  <c r="AW118" i="50"/>
  <c r="AQ119" i="50" s="1"/>
  <c r="AK118" i="50"/>
  <c r="AD120" i="52"/>
  <c r="AJ120" i="52"/>
  <c r="AY120" i="52"/>
  <c r="BC120" i="52" s="1"/>
  <c r="AO119" i="52"/>
  <c r="BD119" i="52"/>
  <c r="AS119" i="51"/>
  <c r="AT119" i="51" s="1"/>
  <c r="AU119" i="51" s="1"/>
  <c r="AV119" i="51" s="1"/>
  <c r="AE118" i="51"/>
  <c r="AG118" i="51" s="1"/>
  <c r="AH118" i="51" s="1"/>
  <c r="AY119" i="51" l="1"/>
  <c r="BC119" i="51" s="1"/>
  <c r="AW119" i="51"/>
  <c r="AI118" i="51"/>
  <c r="AY120" i="60"/>
  <c r="AA120" i="45" s="1"/>
  <c r="AI123" i="60"/>
  <c r="AJ124" i="60" s="1"/>
  <c r="AK123" i="60"/>
  <c r="AO123" i="60" s="1"/>
  <c r="AW120" i="60"/>
  <c r="AX121" i="60" s="1"/>
  <c r="AJ119" i="50"/>
  <c r="BC119" i="61"/>
  <c r="AR121" i="52"/>
  <c r="AW121" i="55"/>
  <c r="AQ122" i="55" s="1"/>
  <c r="AW119" i="56"/>
  <c r="AQ120" i="56" s="1"/>
  <c r="AY119" i="56"/>
  <c r="BC119" i="56" s="1"/>
  <c r="BC119" i="58"/>
  <c r="BD119" i="58"/>
  <c r="AE121" i="58"/>
  <c r="AF121" i="58" s="1"/>
  <c r="AG121" i="58" s="1"/>
  <c r="AH121" i="58" s="1"/>
  <c r="AK121" i="58"/>
  <c r="AS120" i="58"/>
  <c r="AT120" i="58" s="1"/>
  <c r="AU120" i="58" s="1"/>
  <c r="AV120" i="58" s="1"/>
  <c r="AE119" i="61"/>
  <c r="AF119" i="61" s="1"/>
  <c r="AG119" i="61" s="1"/>
  <c r="AH119" i="61" s="1"/>
  <c r="AX120" i="61"/>
  <c r="AX122" i="55"/>
  <c r="AR122" i="55"/>
  <c r="AY121" i="55"/>
  <c r="BC121" i="55" s="1"/>
  <c r="AO120" i="55"/>
  <c r="BD120" i="55"/>
  <c r="AD121" i="55"/>
  <c r="AJ121" i="55"/>
  <c r="AX123" i="57"/>
  <c r="AR123" i="57"/>
  <c r="AK121" i="57"/>
  <c r="Y121" i="45" s="1"/>
  <c r="AI121" i="57"/>
  <c r="AC122" i="57" s="1"/>
  <c r="AE118" i="56"/>
  <c r="AF118" i="56" s="1"/>
  <c r="AG118" i="56" s="1"/>
  <c r="AH118" i="56" s="1"/>
  <c r="AI118" i="56"/>
  <c r="AC119" i="56" s="1"/>
  <c r="AX120" i="56"/>
  <c r="AR120" i="56"/>
  <c r="AW120" i="54"/>
  <c r="AQ121" i="54" s="1"/>
  <c r="AE119" i="54"/>
  <c r="AF119" i="54" s="1"/>
  <c r="AG119" i="54" s="1"/>
  <c r="AH119" i="54" s="1"/>
  <c r="AI119" i="54"/>
  <c r="AC120" i="54" s="1"/>
  <c r="AY120" i="54"/>
  <c r="BC120" i="54" s="1"/>
  <c r="AJ120" i="64"/>
  <c r="AD120" i="64"/>
  <c r="AS120" i="64"/>
  <c r="AT120" i="64" s="1"/>
  <c r="AU120" i="64" s="1"/>
  <c r="AV120" i="64" s="1"/>
  <c r="BD119" i="64"/>
  <c r="AO119" i="64"/>
  <c r="AS117" i="63"/>
  <c r="AT117" i="63" s="1"/>
  <c r="AU117" i="63" s="1"/>
  <c r="AV117" i="63" s="1"/>
  <c r="AO120" i="63"/>
  <c r="AE121" i="63"/>
  <c r="AF121" i="63" s="1"/>
  <c r="AG121" i="63" s="1"/>
  <c r="AH121" i="63" s="1"/>
  <c r="AS119" i="62"/>
  <c r="AT119" i="62" s="1"/>
  <c r="AU119" i="62" s="1"/>
  <c r="AV119" i="62" s="1"/>
  <c r="AE121" i="62"/>
  <c r="AF121" i="62" s="1"/>
  <c r="AG121" i="62" s="1"/>
  <c r="AH121" i="62" s="1"/>
  <c r="AE119" i="50"/>
  <c r="AF119" i="50" s="1"/>
  <c r="AG119" i="50" s="1"/>
  <c r="AH119" i="50" s="1"/>
  <c r="AI119" i="50" s="1"/>
  <c r="AC120" i="50" s="1"/>
  <c r="AR119" i="50"/>
  <c r="AX119" i="50"/>
  <c r="BD118" i="50"/>
  <c r="AO118" i="50"/>
  <c r="AE120" i="52"/>
  <c r="AF120" i="52" s="1"/>
  <c r="AG120" i="52" s="1"/>
  <c r="AH120" i="52" s="1"/>
  <c r="AK118" i="51"/>
  <c r="AY117" i="63" l="1"/>
  <c r="AK119" i="54"/>
  <c r="W119" i="45" s="1"/>
  <c r="O119" i="44"/>
  <c r="S119" i="44" s="1"/>
  <c r="AW120" i="58"/>
  <c r="AQ121" i="58" s="1"/>
  <c r="AX120" i="51"/>
  <c r="AJ119" i="51"/>
  <c r="AI120" i="52"/>
  <c r="AC121" i="52" s="1"/>
  <c r="AK120" i="52"/>
  <c r="BD120" i="52" s="1"/>
  <c r="BC120" i="60"/>
  <c r="BD120" i="60"/>
  <c r="AW117" i="63"/>
  <c r="AQ118" i="63" s="1"/>
  <c r="AS121" i="60"/>
  <c r="AT121" i="60" s="1"/>
  <c r="AU121" i="60" s="1"/>
  <c r="AV121" i="60" s="1"/>
  <c r="AS121" i="52"/>
  <c r="AT121" i="52" s="1"/>
  <c r="AU121" i="52" s="1"/>
  <c r="AV121" i="52" s="1"/>
  <c r="AY120" i="58"/>
  <c r="AC120" i="45" s="1"/>
  <c r="AK121" i="63"/>
  <c r="AO121" i="63" s="1"/>
  <c r="AI119" i="61"/>
  <c r="AC120" i="61" s="1"/>
  <c r="AJ120" i="61" s="1"/>
  <c r="AI121" i="58"/>
  <c r="AC122" i="58" s="1"/>
  <c r="AJ122" i="58" s="1"/>
  <c r="AK119" i="50"/>
  <c r="AO119" i="50" s="1"/>
  <c r="AO121" i="58"/>
  <c r="AR121" i="58"/>
  <c r="AX121" i="58"/>
  <c r="AD122" i="58"/>
  <c r="AS120" i="61"/>
  <c r="AT120" i="61" s="1"/>
  <c r="AU120" i="61" s="1"/>
  <c r="AV120" i="61" s="1"/>
  <c r="AY120" i="61" s="1"/>
  <c r="AK119" i="61"/>
  <c r="AE124" i="60"/>
  <c r="AF124" i="60" s="1"/>
  <c r="AG124" i="60" s="1"/>
  <c r="AH124" i="60" s="1"/>
  <c r="AE121" i="55"/>
  <c r="AF121" i="55" s="1"/>
  <c r="AG121" i="55" s="1"/>
  <c r="AH121" i="55" s="1"/>
  <c r="AI121" i="55"/>
  <c r="AC122" i="55" s="1"/>
  <c r="AS122" i="55"/>
  <c r="AT122" i="55" s="1"/>
  <c r="AU122" i="55" s="1"/>
  <c r="AV122" i="55" s="1"/>
  <c r="BD121" i="57"/>
  <c r="AO121" i="57"/>
  <c r="AJ122" i="57"/>
  <c r="AD122" i="57"/>
  <c r="AS123" i="57"/>
  <c r="AT123" i="57" s="1"/>
  <c r="AU123" i="57" s="1"/>
  <c r="AV123" i="57" s="1"/>
  <c r="AJ119" i="56"/>
  <c r="AD119" i="56"/>
  <c r="AS120" i="56"/>
  <c r="AT120" i="56" s="1"/>
  <c r="AU120" i="56" s="1"/>
  <c r="AV120" i="56" s="1"/>
  <c r="AK118" i="56"/>
  <c r="AR121" i="54"/>
  <c r="AX121" i="54"/>
  <c r="BD119" i="54"/>
  <c r="AO119" i="54"/>
  <c r="AJ120" i="54"/>
  <c r="AD120" i="54"/>
  <c r="AY120" i="64"/>
  <c r="BC120" i="64" s="1"/>
  <c r="AW120" i="64"/>
  <c r="AQ121" i="64" s="1"/>
  <c r="AE120" i="64"/>
  <c r="AF120" i="64" s="1"/>
  <c r="AG120" i="64" s="1"/>
  <c r="AH120" i="64" s="1"/>
  <c r="AI120" i="64"/>
  <c r="AC121" i="64" s="1"/>
  <c r="AK120" i="64"/>
  <c r="BC117" i="63"/>
  <c r="BD117" i="63"/>
  <c r="AX118" i="63"/>
  <c r="AR118" i="63"/>
  <c r="AI121" i="63"/>
  <c r="AC122" i="63" s="1"/>
  <c r="AI121" i="62"/>
  <c r="AC122" i="62" s="1"/>
  <c r="AW119" i="62"/>
  <c r="AQ120" i="62" s="1"/>
  <c r="AK121" i="62"/>
  <c r="AY119" i="62"/>
  <c r="AD120" i="50"/>
  <c r="AJ120" i="50"/>
  <c r="AS119" i="50"/>
  <c r="AT119" i="50" s="1"/>
  <c r="AU119" i="50" s="1"/>
  <c r="AV119" i="50" s="1"/>
  <c r="AJ121" i="52"/>
  <c r="AD121" i="52"/>
  <c r="AE119" i="51"/>
  <c r="AF119" i="51" s="1"/>
  <c r="AG119" i="51" s="1"/>
  <c r="AH119" i="51" s="1"/>
  <c r="AS120" i="51"/>
  <c r="AU120" i="51" s="1"/>
  <c r="AV120" i="51" s="1"/>
  <c r="BD118" i="51"/>
  <c r="AO118" i="51"/>
  <c r="X118" i="45" l="1"/>
  <c r="N118" i="44"/>
  <c r="BD120" i="58"/>
  <c r="BC120" i="58"/>
  <c r="AK121" i="55"/>
  <c r="Z121" i="45" s="1"/>
  <c r="AO120" i="52"/>
  <c r="AI119" i="51"/>
  <c r="AC120" i="51" s="1"/>
  <c r="AJ120" i="51" s="1"/>
  <c r="AK124" i="60"/>
  <c r="AO124" i="60" s="1"/>
  <c r="AI124" i="60"/>
  <c r="AC125" i="60" s="1"/>
  <c r="AJ125" i="60" s="1"/>
  <c r="AW120" i="61"/>
  <c r="AX121" i="61" s="1"/>
  <c r="BC120" i="61"/>
  <c r="AB119" i="45"/>
  <c r="AE120" i="61"/>
  <c r="AF120" i="61" s="1"/>
  <c r="AG120" i="61" s="1"/>
  <c r="AH120" i="61" s="1"/>
  <c r="AW121" i="52"/>
  <c r="AQ122" i="52" s="1"/>
  <c r="AX122" i="52" s="1"/>
  <c r="AY121" i="52"/>
  <c r="BC121" i="52" s="1"/>
  <c r="AY122" i="55"/>
  <c r="BC122" i="55" s="1"/>
  <c r="AY123" i="57"/>
  <c r="BC123" i="57" s="1"/>
  <c r="AW123" i="57"/>
  <c r="AQ124" i="57" s="1"/>
  <c r="AX124" i="57" s="1"/>
  <c r="AE122" i="58"/>
  <c r="AF122" i="58" s="1"/>
  <c r="AG122" i="58" s="1"/>
  <c r="AH122" i="58" s="1"/>
  <c r="AS121" i="58"/>
  <c r="AT121" i="58" s="1"/>
  <c r="AU121" i="58" s="1"/>
  <c r="AV121" i="58" s="1"/>
  <c r="AW121" i="58"/>
  <c r="AQ122" i="58" s="1"/>
  <c r="BD119" i="61"/>
  <c r="AO119" i="61"/>
  <c r="AY121" i="60"/>
  <c r="AA121" i="45" s="1"/>
  <c r="AW121" i="60"/>
  <c r="AQ122" i="60" s="1"/>
  <c r="AJ122" i="55"/>
  <c r="AD122" i="55"/>
  <c r="AO121" i="55"/>
  <c r="BD121" i="55"/>
  <c r="AW122" i="55"/>
  <c r="AQ123" i="55" s="1"/>
  <c r="AR124" i="57"/>
  <c r="AE122" i="57"/>
  <c r="AF122" i="57" s="1"/>
  <c r="AG122" i="57" s="1"/>
  <c r="AH122" i="57" s="1"/>
  <c r="AY120" i="56"/>
  <c r="BC120" i="56" s="1"/>
  <c r="AO118" i="56"/>
  <c r="BD118" i="56"/>
  <c r="AW120" i="56"/>
  <c r="AQ121" i="56" s="1"/>
  <c r="AE119" i="56"/>
  <c r="AF119" i="56" s="1"/>
  <c r="AG119" i="56" s="1"/>
  <c r="AH119" i="56" s="1"/>
  <c r="AY121" i="54"/>
  <c r="BC121" i="54" s="1"/>
  <c r="AS121" i="54"/>
  <c r="AT121" i="54" s="1"/>
  <c r="AU121" i="54" s="1"/>
  <c r="AV121" i="54" s="1"/>
  <c r="AE120" i="54"/>
  <c r="AF120" i="54" s="1"/>
  <c r="AG120" i="54" s="1"/>
  <c r="AH120" i="54" s="1"/>
  <c r="AO120" i="64"/>
  <c r="BD120" i="64"/>
  <c r="AX121" i="64"/>
  <c r="AR121" i="64"/>
  <c r="AJ121" i="64"/>
  <c r="AD121" i="64"/>
  <c r="AD122" i="63"/>
  <c r="AJ122" i="63"/>
  <c r="AS118" i="63"/>
  <c r="AT118" i="63" s="1"/>
  <c r="AU118" i="63" s="1"/>
  <c r="AV118" i="63" s="1"/>
  <c r="AO121" i="62"/>
  <c r="AR120" i="62"/>
  <c r="AX120" i="62"/>
  <c r="BC119" i="62"/>
  <c r="BD119" i="62"/>
  <c r="AJ122" i="62"/>
  <c r="AD122" i="62"/>
  <c r="AE120" i="50"/>
  <c r="AF120" i="50" s="1"/>
  <c r="AG120" i="50" s="1"/>
  <c r="AH120" i="50" s="1"/>
  <c r="AY119" i="50"/>
  <c r="AW119" i="50"/>
  <c r="AQ120" i="50" s="1"/>
  <c r="AE121" i="52"/>
  <c r="AF121" i="52" s="1"/>
  <c r="AG121" i="52" s="1"/>
  <c r="AH121" i="52" s="1"/>
  <c r="AY120" i="51"/>
  <c r="BC120" i="51" s="1"/>
  <c r="AW120" i="51"/>
  <c r="AK119" i="51"/>
  <c r="AK119" i="56" l="1"/>
  <c r="O120" i="44"/>
  <c r="S120" i="44" s="1"/>
  <c r="U118" i="44"/>
  <c r="R118" i="44"/>
  <c r="AE120" i="51"/>
  <c r="AG120" i="51" s="1"/>
  <c r="AH120" i="51" s="1"/>
  <c r="AI120" i="51" s="1"/>
  <c r="AE125" i="60"/>
  <c r="AF125" i="60" s="1"/>
  <c r="AG125" i="60" s="1"/>
  <c r="AH125" i="60" s="1"/>
  <c r="AS121" i="61"/>
  <c r="AT121" i="61" s="1"/>
  <c r="AU121" i="61" s="1"/>
  <c r="AV121" i="61" s="1"/>
  <c r="AK120" i="50"/>
  <c r="AO120" i="50" s="1"/>
  <c r="AR122" i="52"/>
  <c r="AS122" i="52" s="1"/>
  <c r="AT122" i="52" s="1"/>
  <c r="AU122" i="52" s="1"/>
  <c r="AV122" i="52" s="1"/>
  <c r="AW122" i="52" s="1"/>
  <c r="AQ123" i="52" s="1"/>
  <c r="AI120" i="61"/>
  <c r="AK120" i="61"/>
  <c r="AK120" i="54"/>
  <c r="W120" i="45" s="1"/>
  <c r="AK121" i="52"/>
  <c r="AO121" i="52" s="1"/>
  <c r="AI120" i="50"/>
  <c r="AC121" i="50" s="1"/>
  <c r="AD121" i="50" s="1"/>
  <c r="AY121" i="58"/>
  <c r="AC121" i="45" s="1"/>
  <c r="AK122" i="58"/>
  <c r="AR122" i="58"/>
  <c r="AX122" i="58"/>
  <c r="AI122" i="58"/>
  <c r="AC123" i="58" s="1"/>
  <c r="BC121" i="60"/>
  <c r="BD121" i="60"/>
  <c r="AR122" i="60"/>
  <c r="AX122" i="60"/>
  <c r="AE122" i="55"/>
  <c r="AF122" i="55" s="1"/>
  <c r="AG122" i="55" s="1"/>
  <c r="AH122" i="55" s="1"/>
  <c r="AK122" i="55"/>
  <c r="Z122" i="45" s="1"/>
  <c r="AR123" i="55"/>
  <c r="AX123" i="55"/>
  <c r="AI122" i="57"/>
  <c r="AC123" i="57" s="1"/>
  <c r="AK122" i="57"/>
  <c r="Y122" i="45" s="1"/>
  <c r="AS124" i="57"/>
  <c r="AT124" i="57" s="1"/>
  <c r="AU124" i="57" s="1"/>
  <c r="AV124" i="57" s="1"/>
  <c r="AY124" i="57"/>
  <c r="BC124" i="57" s="1"/>
  <c r="AI119" i="56"/>
  <c r="AC120" i="56" s="1"/>
  <c r="AR121" i="56"/>
  <c r="AX121" i="56"/>
  <c r="BD119" i="56"/>
  <c r="AO119" i="56"/>
  <c r="AI120" i="54"/>
  <c r="AC121" i="54" s="1"/>
  <c r="BD120" i="54"/>
  <c r="AO120" i="54"/>
  <c r="AW121" i="54"/>
  <c r="AQ122" i="54" s="1"/>
  <c r="AE121" i="64"/>
  <c r="AF121" i="64" s="1"/>
  <c r="AG121" i="64" s="1"/>
  <c r="AH121" i="64" s="1"/>
  <c r="AS121" i="64"/>
  <c r="AT121" i="64" s="1"/>
  <c r="AU121" i="64" s="1"/>
  <c r="AV121" i="64" s="1"/>
  <c r="AW121" i="64"/>
  <c r="AQ122" i="64" s="1"/>
  <c r="AW118" i="63"/>
  <c r="AQ119" i="63" s="1"/>
  <c r="AY118" i="63"/>
  <c r="AE122" i="63"/>
  <c r="AF122" i="63" s="1"/>
  <c r="AG122" i="63" s="1"/>
  <c r="AH122" i="63" s="1"/>
  <c r="AE122" i="62"/>
  <c r="AF122" i="62" s="1"/>
  <c r="AG122" i="62" s="1"/>
  <c r="AH122" i="62" s="1"/>
  <c r="AS120" i="62"/>
  <c r="AT120" i="62" s="1"/>
  <c r="AU120" i="62" s="1"/>
  <c r="AV120" i="62" s="1"/>
  <c r="AR120" i="50"/>
  <c r="AX120" i="50"/>
  <c r="BC119" i="50"/>
  <c r="BD119" i="50"/>
  <c r="AI121" i="52"/>
  <c r="AC122" i="52" s="1"/>
  <c r="BD119" i="51"/>
  <c r="AO119" i="51"/>
  <c r="AX121" i="51"/>
  <c r="AI122" i="63" l="1"/>
  <c r="AC123" i="63" s="1"/>
  <c r="AY121" i="64"/>
  <c r="BC121" i="64" s="1"/>
  <c r="X119" i="45"/>
  <c r="N119" i="44"/>
  <c r="BD121" i="52"/>
  <c r="AJ121" i="50"/>
  <c r="AJ121" i="61"/>
  <c r="AB120" i="45"/>
  <c r="BD120" i="61"/>
  <c r="AO120" i="61"/>
  <c r="AI125" i="60"/>
  <c r="AJ126" i="60" s="1"/>
  <c r="AK125" i="60"/>
  <c r="AO125" i="60" s="1"/>
  <c r="AS122" i="58"/>
  <c r="AT122" i="58" s="1"/>
  <c r="AU122" i="58" s="1"/>
  <c r="AV122" i="58" s="1"/>
  <c r="AO122" i="58"/>
  <c r="AD123" i="58"/>
  <c r="AJ123" i="58"/>
  <c r="BC121" i="58"/>
  <c r="BD121" i="58"/>
  <c r="AE121" i="61"/>
  <c r="AF121" i="61" s="1"/>
  <c r="AG121" i="61" s="1"/>
  <c r="AH121" i="61" s="1"/>
  <c r="AY121" i="61"/>
  <c r="AW121" i="61"/>
  <c r="AQ122" i="61" s="1"/>
  <c r="AS122" i="60"/>
  <c r="AT122" i="60" s="1"/>
  <c r="AU122" i="60" s="1"/>
  <c r="AV122" i="60" s="1"/>
  <c r="BD122" i="55"/>
  <c r="AO122" i="55"/>
  <c r="AS123" i="55"/>
  <c r="AT123" i="55" s="1"/>
  <c r="AU123" i="55" s="1"/>
  <c r="AV123" i="55" s="1"/>
  <c r="AI122" i="55"/>
  <c r="AC123" i="55" s="1"/>
  <c r="AW124" i="57"/>
  <c r="AQ125" i="57" s="1"/>
  <c r="AO122" i="57"/>
  <c r="BD122" i="57"/>
  <c r="AJ123" i="57"/>
  <c r="AD123" i="57"/>
  <c r="AS121" i="56"/>
  <c r="AT121" i="56" s="1"/>
  <c r="AU121" i="56" s="1"/>
  <c r="AV121" i="56" s="1"/>
  <c r="AY121" i="56"/>
  <c r="BC121" i="56" s="1"/>
  <c r="AW121" i="56"/>
  <c r="AQ122" i="56" s="1"/>
  <c r="AD120" i="56"/>
  <c r="AJ120" i="56"/>
  <c r="AD121" i="54"/>
  <c r="AJ121" i="54"/>
  <c r="AX122" i="54"/>
  <c r="AR122" i="54"/>
  <c r="AX122" i="64"/>
  <c r="AR122" i="64"/>
  <c r="AK121" i="64"/>
  <c r="AI121" i="64"/>
  <c r="AC122" i="64" s="1"/>
  <c r="AK122" i="63"/>
  <c r="BC118" i="63"/>
  <c r="BD118" i="63"/>
  <c r="AJ123" i="63"/>
  <c r="AD123" i="63"/>
  <c r="AR119" i="63"/>
  <c r="AX119" i="63"/>
  <c r="AY120" i="62"/>
  <c r="AK122" i="62"/>
  <c r="AW120" i="62"/>
  <c r="AQ121" i="62" s="1"/>
  <c r="AI122" i="62"/>
  <c r="AC123" i="62" s="1"/>
  <c r="AS120" i="50"/>
  <c r="AT120" i="50" s="1"/>
  <c r="AU120" i="50" s="1"/>
  <c r="AV120" i="50" s="1"/>
  <c r="AE121" i="50"/>
  <c r="AF121" i="50" s="1"/>
  <c r="AG121" i="50" s="1"/>
  <c r="AH121" i="50" s="1"/>
  <c r="AR123" i="52"/>
  <c r="AX123" i="52"/>
  <c r="AY122" i="52"/>
  <c r="BC122" i="52" s="1"/>
  <c r="AJ122" i="52"/>
  <c r="AD122" i="52"/>
  <c r="AS121" i="51"/>
  <c r="AU121" i="51" s="1"/>
  <c r="AV121" i="51" s="1"/>
  <c r="AK120" i="51"/>
  <c r="AJ121" i="51"/>
  <c r="U119" i="44" l="1"/>
  <c r="R119" i="44"/>
  <c r="AY122" i="58"/>
  <c r="AY121" i="51"/>
  <c r="BC121" i="51" s="1"/>
  <c r="AW121" i="51"/>
  <c r="AQ122" i="51" s="1"/>
  <c r="AR122" i="51" s="1"/>
  <c r="AI121" i="50"/>
  <c r="AC122" i="50" s="1"/>
  <c r="AD122" i="50" s="1"/>
  <c r="BC121" i="61"/>
  <c r="O121" i="44"/>
  <c r="S121" i="44" s="1"/>
  <c r="AW122" i="60"/>
  <c r="AQ123" i="60" s="1"/>
  <c r="AR123" i="60" s="1"/>
  <c r="AC122" i="45"/>
  <c r="AE123" i="58"/>
  <c r="AF123" i="58" s="1"/>
  <c r="AG123" i="58" s="1"/>
  <c r="AH123" i="58" s="1"/>
  <c r="AW122" i="58"/>
  <c r="AQ123" i="58" s="1"/>
  <c r="AI121" i="61"/>
  <c r="AC122" i="61" s="1"/>
  <c r="AR122" i="61"/>
  <c r="AX122" i="61"/>
  <c r="AK121" i="61"/>
  <c r="AY122" i="60"/>
  <c r="AA122" i="45" s="1"/>
  <c r="AE126" i="60"/>
  <c r="AF126" i="60" s="1"/>
  <c r="AG126" i="60" s="1"/>
  <c r="AH126" i="60" s="1"/>
  <c r="AW123" i="55"/>
  <c r="AQ124" i="55" s="1"/>
  <c r="AJ123" i="55"/>
  <c r="AD123" i="55"/>
  <c r="AY123" i="55"/>
  <c r="BC123" i="55" s="1"/>
  <c r="AE123" i="57"/>
  <c r="AF123" i="57" s="1"/>
  <c r="AG123" i="57" s="1"/>
  <c r="AH123" i="57" s="1"/>
  <c r="AR125" i="57"/>
  <c r="AX125" i="57"/>
  <c r="AX122" i="56"/>
  <c r="AR122" i="56"/>
  <c r="AE120" i="56"/>
  <c r="AF120" i="56" s="1"/>
  <c r="AG120" i="56" s="1"/>
  <c r="AH120" i="56" s="1"/>
  <c r="AS122" i="54"/>
  <c r="AT122" i="54" s="1"/>
  <c r="AU122" i="54" s="1"/>
  <c r="AV122" i="54" s="1"/>
  <c r="AE121" i="54"/>
  <c r="AF121" i="54" s="1"/>
  <c r="AG121" i="54" s="1"/>
  <c r="AH121" i="54" s="1"/>
  <c r="AI121" i="54"/>
  <c r="AC122" i="54" s="1"/>
  <c r="AK121" i="54"/>
  <c r="W121" i="45" s="1"/>
  <c r="BD121" i="64"/>
  <c r="AO121" i="64"/>
  <c r="AS122" i="64"/>
  <c r="AT122" i="64" s="1"/>
  <c r="AU122" i="64" s="1"/>
  <c r="AV122" i="64" s="1"/>
  <c r="AW122" i="64"/>
  <c r="AQ123" i="64" s="1"/>
  <c r="AD122" i="64"/>
  <c r="AJ122" i="64"/>
  <c r="AS119" i="63"/>
  <c r="AT119" i="63" s="1"/>
  <c r="AU119" i="63" s="1"/>
  <c r="AV119" i="63" s="1"/>
  <c r="AY119" i="63"/>
  <c r="AE123" i="63"/>
  <c r="AF123" i="63" s="1"/>
  <c r="AG123" i="63" s="1"/>
  <c r="AH123" i="63" s="1"/>
  <c r="AO122" i="63"/>
  <c r="AJ123" i="62"/>
  <c r="AD123" i="62"/>
  <c r="AX121" i="62"/>
  <c r="AR121" i="62"/>
  <c r="AO122" i="62"/>
  <c r="BC120" i="62"/>
  <c r="BD120" i="62"/>
  <c r="AK121" i="50"/>
  <c r="AW120" i="50"/>
  <c r="AQ121" i="50" s="1"/>
  <c r="AY120" i="50"/>
  <c r="AE122" i="52"/>
  <c r="AF122" i="52" s="1"/>
  <c r="AG122" i="52" s="1"/>
  <c r="AH122" i="52" s="1"/>
  <c r="AS123" i="52"/>
  <c r="AT123" i="52" s="1"/>
  <c r="AU123" i="52" s="1"/>
  <c r="AV123" i="52" s="1"/>
  <c r="AY123" i="52" s="1"/>
  <c r="AE121" i="51"/>
  <c r="AG121" i="51" s="1"/>
  <c r="AH121" i="51" s="1"/>
  <c r="AO120" i="51"/>
  <c r="BD120" i="51"/>
  <c r="BC122" i="58" l="1"/>
  <c r="BD122" i="58"/>
  <c r="AI123" i="58"/>
  <c r="AC124" i="58" s="1"/>
  <c r="AI122" i="52"/>
  <c r="AC123" i="52" s="1"/>
  <c r="AK123" i="58"/>
  <c r="AX122" i="51"/>
  <c r="AK121" i="51"/>
  <c r="BD121" i="51" s="1"/>
  <c r="AK122" i="52"/>
  <c r="AO122" i="52" s="1"/>
  <c r="AX123" i="60"/>
  <c r="AJ122" i="50"/>
  <c r="AB121" i="45"/>
  <c r="BC123" i="52"/>
  <c r="F25" i="53" s="1"/>
  <c r="J25" i="53"/>
  <c r="AW119" i="63"/>
  <c r="AQ120" i="63" s="1"/>
  <c r="AX120" i="63" s="1"/>
  <c r="AW123" i="52"/>
  <c r="AQ124" i="52" s="1"/>
  <c r="AR124" i="52" s="1"/>
  <c r="AY122" i="54"/>
  <c r="BC122" i="54" s="1"/>
  <c r="AK123" i="63"/>
  <c r="I28" i="53" s="1"/>
  <c r="AI120" i="56"/>
  <c r="AC121" i="56" s="1"/>
  <c r="AI126" i="60"/>
  <c r="AD124" i="58"/>
  <c r="AJ124" i="58"/>
  <c r="AR123" i="58"/>
  <c r="AX123" i="58"/>
  <c r="AO123" i="58"/>
  <c r="AS122" i="61"/>
  <c r="AT122" i="61" s="1"/>
  <c r="AU122" i="61" s="1"/>
  <c r="AV122" i="61" s="1"/>
  <c r="AY122" i="61" s="1"/>
  <c r="AO121" i="61"/>
  <c r="BD121" i="61"/>
  <c r="AD122" i="61"/>
  <c r="AJ122" i="61"/>
  <c r="AK126" i="60"/>
  <c r="AS123" i="60"/>
  <c r="AT123" i="60" s="1"/>
  <c r="AU123" i="60" s="1"/>
  <c r="AV123" i="60" s="1"/>
  <c r="BC122" i="60"/>
  <c r="BD122" i="60"/>
  <c r="AE123" i="55"/>
  <c r="AF123" i="55" s="1"/>
  <c r="AG123" i="55" s="1"/>
  <c r="AH123" i="55" s="1"/>
  <c r="AR124" i="55"/>
  <c r="AX124" i="55"/>
  <c r="AS125" i="57"/>
  <c r="AT125" i="57" s="1"/>
  <c r="AU125" i="57" s="1"/>
  <c r="AV125" i="57" s="1"/>
  <c r="AK123" i="57"/>
  <c r="Y123" i="45" s="1"/>
  <c r="AI123" i="57"/>
  <c r="AC124" i="57" s="1"/>
  <c r="AJ121" i="56"/>
  <c r="AD121" i="56"/>
  <c r="AK120" i="56"/>
  <c r="AS122" i="56"/>
  <c r="AT122" i="56" s="1"/>
  <c r="AU122" i="56" s="1"/>
  <c r="AV122" i="56" s="1"/>
  <c r="AO121" i="54"/>
  <c r="BD121" i="54"/>
  <c r="AJ122" i="54"/>
  <c r="AD122" i="54"/>
  <c r="AW122" i="54"/>
  <c r="AQ123" i="54" s="1"/>
  <c r="AY122" i="64"/>
  <c r="BC122" i="64" s="1"/>
  <c r="AE122" i="64"/>
  <c r="AF122" i="64" s="1"/>
  <c r="AG122" i="64" s="1"/>
  <c r="AH122" i="64" s="1"/>
  <c r="AX123" i="64"/>
  <c r="AR123" i="64"/>
  <c r="BC119" i="63"/>
  <c r="BD119" i="63"/>
  <c r="AI123" i="63"/>
  <c r="AC124" i="63" s="1"/>
  <c r="AS121" i="62"/>
  <c r="AT121" i="62" s="1"/>
  <c r="AU121" i="62" s="1"/>
  <c r="AV121" i="62" s="1"/>
  <c r="AE123" i="62"/>
  <c r="AF123" i="62" s="1"/>
  <c r="AG123" i="62" s="1"/>
  <c r="AH123" i="62" s="1"/>
  <c r="AE122" i="50"/>
  <c r="AF122" i="50" s="1"/>
  <c r="AG122" i="50" s="1"/>
  <c r="AH122" i="50" s="1"/>
  <c r="BC120" i="50"/>
  <c r="BD120" i="50"/>
  <c r="AO121" i="50"/>
  <c r="AX121" i="50"/>
  <c r="AR121" i="50"/>
  <c r="AJ123" i="52"/>
  <c r="AD123" i="52"/>
  <c r="AI121" i="51"/>
  <c r="AS122" i="51"/>
  <c r="AT122" i="51" s="1"/>
  <c r="AU122" i="51" s="1"/>
  <c r="AV122" i="51" s="1"/>
  <c r="AW125" i="57" l="1"/>
  <c r="AQ126" i="57" s="1"/>
  <c r="AY125" i="57"/>
  <c r="BC125" i="57" s="1"/>
  <c r="X120" i="45"/>
  <c r="N120" i="44"/>
  <c r="AO121" i="51"/>
  <c r="AJ127" i="60"/>
  <c r="BD122" i="52"/>
  <c r="AR120" i="63"/>
  <c r="AO123" i="63"/>
  <c r="E28" i="53" s="1"/>
  <c r="AW123" i="60"/>
  <c r="AY123" i="60"/>
  <c r="AA123" i="45" s="1"/>
  <c r="AW122" i="61"/>
  <c r="AQ123" i="61" s="1"/>
  <c r="AX123" i="61" s="1"/>
  <c r="BC122" i="61"/>
  <c r="AX124" i="52"/>
  <c r="AK122" i="64"/>
  <c r="AI122" i="64"/>
  <c r="AC123" i="64" s="1"/>
  <c r="AI123" i="55"/>
  <c r="AC124" i="55" s="1"/>
  <c r="AD124" i="55" s="1"/>
  <c r="AI122" i="50"/>
  <c r="AC123" i="50" s="1"/>
  <c r="AJ123" i="50" s="1"/>
  <c r="AK123" i="55"/>
  <c r="Z123" i="45" s="1"/>
  <c r="AS123" i="58"/>
  <c r="AT123" i="58" s="1"/>
  <c r="AU123" i="58" s="1"/>
  <c r="AV123" i="58" s="1"/>
  <c r="AW123" i="58"/>
  <c r="AQ124" i="58" s="1"/>
  <c r="AE124" i="58"/>
  <c r="AF124" i="58" s="1"/>
  <c r="AG124" i="58" s="1"/>
  <c r="AH124" i="58" s="1"/>
  <c r="AE122" i="61"/>
  <c r="AF122" i="61" s="1"/>
  <c r="AG122" i="61" s="1"/>
  <c r="AH122" i="61" s="1"/>
  <c r="AO126" i="60"/>
  <c r="AE127" i="60"/>
  <c r="AF127" i="60" s="1"/>
  <c r="AG127" i="60" s="1"/>
  <c r="AH127" i="60" s="1"/>
  <c r="AS124" i="55"/>
  <c r="AT124" i="55" s="1"/>
  <c r="AU124" i="55" s="1"/>
  <c r="AV124" i="55" s="1"/>
  <c r="AW124" i="55"/>
  <c r="AQ125" i="55" s="1"/>
  <c r="AJ124" i="57"/>
  <c r="AD124" i="57"/>
  <c r="AR126" i="57"/>
  <c r="AX126" i="57"/>
  <c r="BD123" i="57"/>
  <c r="AO123" i="57"/>
  <c r="AO120" i="56"/>
  <c r="BD120" i="56"/>
  <c r="AY122" i="56"/>
  <c r="BC122" i="56" s="1"/>
  <c r="AE121" i="56"/>
  <c r="AF121" i="56" s="1"/>
  <c r="AG121" i="56" s="1"/>
  <c r="AH121" i="56" s="1"/>
  <c r="AW122" i="56"/>
  <c r="AQ123" i="56" s="1"/>
  <c r="AE122" i="54"/>
  <c r="AF122" i="54" s="1"/>
  <c r="AG122" i="54" s="1"/>
  <c r="AH122" i="54" s="1"/>
  <c r="AR123" i="54"/>
  <c r="AX123" i="54"/>
  <c r="AJ123" i="64"/>
  <c r="AD123" i="64"/>
  <c r="BD122" i="64"/>
  <c r="AO122" i="64"/>
  <c r="AS123" i="64"/>
  <c r="AT123" i="64" s="1"/>
  <c r="AU123" i="64" s="1"/>
  <c r="AV123" i="64" s="1"/>
  <c r="AS120" i="63"/>
  <c r="AT120" i="63" s="1"/>
  <c r="AU120" i="63" s="1"/>
  <c r="AV120" i="63" s="1"/>
  <c r="AD124" i="63"/>
  <c r="AJ124" i="63"/>
  <c r="AK123" i="62"/>
  <c r="I27" i="53" s="1"/>
  <c r="AI123" i="62"/>
  <c r="AC124" i="62" s="1"/>
  <c r="AY121" i="62"/>
  <c r="AW121" i="62"/>
  <c r="AQ122" i="62" s="1"/>
  <c r="AS121" i="50"/>
  <c r="AT121" i="50" s="1"/>
  <c r="AU121" i="50" s="1"/>
  <c r="AV121" i="50" s="1"/>
  <c r="AK122" i="50"/>
  <c r="AE123" i="52"/>
  <c r="AF123" i="52" s="1"/>
  <c r="AG123" i="52" s="1"/>
  <c r="AH123" i="52" s="1"/>
  <c r="AS124" i="52"/>
  <c r="AT124" i="52" s="1"/>
  <c r="AU124" i="52" s="1"/>
  <c r="AV124" i="52" s="1"/>
  <c r="AW122" i="51"/>
  <c r="AQ123" i="51" s="1"/>
  <c r="AY122" i="51"/>
  <c r="BC122" i="51" s="1"/>
  <c r="AJ122" i="51"/>
  <c r="AJ124" i="55" l="1"/>
  <c r="U120" i="44"/>
  <c r="R120" i="44"/>
  <c r="O122" i="44"/>
  <c r="S122" i="44" s="1"/>
  <c r="BC123" i="60"/>
  <c r="BD123" i="60"/>
  <c r="AX124" i="60"/>
  <c r="AI127" i="60"/>
  <c r="AJ128" i="60" s="1"/>
  <c r="AK127" i="60"/>
  <c r="AO127" i="60" s="1"/>
  <c r="AD123" i="50"/>
  <c r="AE123" i="50" s="1"/>
  <c r="AF123" i="50" s="1"/>
  <c r="AG123" i="50" s="1"/>
  <c r="AH123" i="50" s="1"/>
  <c r="AR123" i="61"/>
  <c r="AS123" i="61" s="1"/>
  <c r="AT123" i="61" s="1"/>
  <c r="AU123" i="61" s="1"/>
  <c r="AV123" i="61" s="1"/>
  <c r="AY123" i="61" s="1"/>
  <c r="AO123" i="55"/>
  <c r="AI124" i="58"/>
  <c r="AC125" i="58" s="1"/>
  <c r="AJ125" i="58" s="1"/>
  <c r="AI122" i="54"/>
  <c r="AC123" i="54" s="1"/>
  <c r="AJ123" i="54" s="1"/>
  <c r="AK123" i="52"/>
  <c r="AO123" i="52" s="1"/>
  <c r="E25" i="53" s="1"/>
  <c r="BD123" i="55"/>
  <c r="AI122" i="61"/>
  <c r="AC123" i="61" s="1"/>
  <c r="AJ123" i="61" s="1"/>
  <c r="AX124" i="58"/>
  <c r="AR124" i="58"/>
  <c r="AD125" i="58"/>
  <c r="AK124" i="58"/>
  <c r="AY123" i="58"/>
  <c r="AC123" i="45" s="1"/>
  <c r="AK122" i="61"/>
  <c r="AS124" i="60"/>
  <c r="AT124" i="60" s="1"/>
  <c r="AU124" i="60" s="1"/>
  <c r="AV124" i="60" s="1"/>
  <c r="AR125" i="55"/>
  <c r="AX125" i="55"/>
  <c r="AY124" i="55"/>
  <c r="BC124" i="55" s="1"/>
  <c r="AE124" i="55"/>
  <c r="AF124" i="55" s="1"/>
  <c r="AG124" i="55" s="1"/>
  <c r="AH124" i="55" s="1"/>
  <c r="AS126" i="57"/>
  <c r="AT126" i="57" s="1"/>
  <c r="AU126" i="57" s="1"/>
  <c r="AV126" i="57" s="1"/>
  <c r="AY126" i="57"/>
  <c r="BC126" i="57" s="1"/>
  <c r="AE124" i="57"/>
  <c r="AF124" i="57" s="1"/>
  <c r="AG124" i="57" s="1"/>
  <c r="AH124" i="57" s="1"/>
  <c r="AR123" i="56"/>
  <c r="AX123" i="56"/>
  <c r="AK121" i="56"/>
  <c r="AI121" i="56"/>
  <c r="AC122" i="56" s="1"/>
  <c r="AD123" i="54"/>
  <c r="AS123" i="54"/>
  <c r="AT123" i="54" s="1"/>
  <c r="AU123" i="54" s="1"/>
  <c r="AV123" i="54" s="1"/>
  <c r="AK122" i="54"/>
  <c r="W122" i="45" s="1"/>
  <c r="AY123" i="64"/>
  <c r="AE123" i="64"/>
  <c r="AF123" i="64" s="1"/>
  <c r="AG123" i="64" s="1"/>
  <c r="AH123" i="64" s="1"/>
  <c r="AW123" i="64"/>
  <c r="AQ124" i="64" s="1"/>
  <c r="AY120" i="63"/>
  <c r="AE124" i="63"/>
  <c r="AF124" i="63" s="1"/>
  <c r="AG124" i="63" s="1"/>
  <c r="AH124" i="63" s="1"/>
  <c r="AW120" i="63"/>
  <c r="AQ121" i="63" s="1"/>
  <c r="BC121" i="62"/>
  <c r="BD121" i="62"/>
  <c r="AJ124" i="62"/>
  <c r="AD124" i="62"/>
  <c r="AR122" i="62"/>
  <c r="AX122" i="62"/>
  <c r="AO123" i="62"/>
  <c r="E27" i="53" s="1"/>
  <c r="AW121" i="50"/>
  <c r="AQ122" i="50" s="1"/>
  <c r="AO122" i="50"/>
  <c r="AY121" i="50"/>
  <c r="AY124" i="52"/>
  <c r="AW124" i="52"/>
  <c r="AQ125" i="52" s="1"/>
  <c r="AI123" i="52"/>
  <c r="AC124" i="52" s="1"/>
  <c r="AE122" i="51"/>
  <c r="AF122" i="51" s="1"/>
  <c r="AG122" i="51" s="1"/>
  <c r="AH122" i="51" s="1"/>
  <c r="AX123" i="51"/>
  <c r="AR123" i="51"/>
  <c r="AW123" i="54" l="1"/>
  <c r="AQ124" i="54" s="1"/>
  <c r="X121" i="45"/>
  <c r="N121" i="44"/>
  <c r="BC123" i="64"/>
  <c r="F29" i="53" s="1"/>
  <c r="J29" i="53"/>
  <c r="AG128" i="60"/>
  <c r="AH128" i="60" s="1"/>
  <c r="AI128" i="60" s="1"/>
  <c r="AC129" i="60" s="1"/>
  <c r="AY124" i="60"/>
  <c r="AA124" i="45" s="1"/>
  <c r="AW124" i="60"/>
  <c r="AX125" i="60" s="1"/>
  <c r="AI123" i="50"/>
  <c r="BC123" i="61"/>
  <c r="AB122" i="45"/>
  <c r="BC124" i="52"/>
  <c r="BD123" i="52"/>
  <c r="I25" i="53"/>
  <c r="AD123" i="61"/>
  <c r="AE123" i="61" s="1"/>
  <c r="AF123" i="61" s="1"/>
  <c r="AG123" i="61" s="1"/>
  <c r="AH123" i="61" s="1"/>
  <c r="AI124" i="63"/>
  <c r="AC125" i="63" s="1"/>
  <c r="AJ125" i="63" s="1"/>
  <c r="AK124" i="55"/>
  <c r="Z124" i="45" s="1"/>
  <c r="AK123" i="50"/>
  <c r="I26" i="53" s="1"/>
  <c r="BC123" i="58"/>
  <c r="BD123" i="58"/>
  <c r="AO124" i="58"/>
  <c r="AE125" i="58"/>
  <c r="AF125" i="58" s="1"/>
  <c r="AG125" i="58" s="1"/>
  <c r="AH125" i="58" s="1"/>
  <c r="AS124" i="58"/>
  <c r="AT124" i="58" s="1"/>
  <c r="AU124" i="58" s="1"/>
  <c r="AV124" i="58" s="1"/>
  <c r="BD122" i="61"/>
  <c r="AO122" i="61"/>
  <c r="AW123" i="61"/>
  <c r="AI124" i="55"/>
  <c r="AC125" i="55" s="1"/>
  <c r="BD124" i="55"/>
  <c r="AO124" i="55"/>
  <c r="AS125" i="55"/>
  <c r="AT125" i="55" s="1"/>
  <c r="AU125" i="55" s="1"/>
  <c r="AV125" i="55" s="1"/>
  <c r="AI124" i="57"/>
  <c r="AC125" i="57" s="1"/>
  <c r="AK124" i="57"/>
  <c r="Y124" i="45" s="1"/>
  <c r="AW126" i="57"/>
  <c r="AQ127" i="57" s="1"/>
  <c r="AD122" i="56"/>
  <c r="AJ122" i="56"/>
  <c r="BD121" i="56"/>
  <c r="AO121" i="56"/>
  <c r="AS123" i="56"/>
  <c r="AT123" i="56" s="1"/>
  <c r="AU123" i="56" s="1"/>
  <c r="AV123" i="56" s="1"/>
  <c r="AE123" i="54"/>
  <c r="AF123" i="54" s="1"/>
  <c r="AG123" i="54" s="1"/>
  <c r="AH123" i="54" s="1"/>
  <c r="AX124" i="54"/>
  <c r="AR124" i="54"/>
  <c r="AY123" i="54"/>
  <c r="BC123" i="54" s="1"/>
  <c r="AO122" i="54"/>
  <c r="BD122" i="54"/>
  <c r="AX124" i="64"/>
  <c r="AR124" i="64"/>
  <c r="AK123" i="64"/>
  <c r="I29" i="53" s="1"/>
  <c r="AI123" i="64"/>
  <c r="AC124" i="64" s="1"/>
  <c r="AK124" i="63"/>
  <c r="AR121" i="63"/>
  <c r="AX121" i="63"/>
  <c r="BC120" i="63"/>
  <c r="BD120" i="63"/>
  <c r="AS122" i="62"/>
  <c r="AT122" i="62" s="1"/>
  <c r="AU122" i="62" s="1"/>
  <c r="AV122" i="62" s="1"/>
  <c r="AE124" i="62"/>
  <c r="AF124" i="62" s="1"/>
  <c r="AG124" i="62" s="1"/>
  <c r="AH124" i="62" s="1"/>
  <c r="AK124" i="62" s="1"/>
  <c r="BC121" i="50"/>
  <c r="BD121" i="50"/>
  <c r="AX122" i="50"/>
  <c r="AR122" i="50"/>
  <c r="AR125" i="52"/>
  <c r="AX125" i="52"/>
  <c r="AJ124" i="52"/>
  <c r="AD124" i="52"/>
  <c r="AS123" i="51"/>
  <c r="AT123" i="51" s="1"/>
  <c r="AU123" i="51" s="1"/>
  <c r="AV123" i="51" s="1"/>
  <c r="AI122" i="51"/>
  <c r="AC123" i="51" s="1"/>
  <c r="AK122" i="51"/>
  <c r="U121" i="44" l="1"/>
  <c r="R121" i="44"/>
  <c r="BC124" i="60"/>
  <c r="AS125" i="60"/>
  <c r="AT125" i="60" s="1"/>
  <c r="AU125" i="60" s="1"/>
  <c r="AV125" i="60" s="1"/>
  <c r="BD124" i="60"/>
  <c r="AW123" i="51"/>
  <c r="AY123" i="51"/>
  <c r="BC123" i="51" s="1"/>
  <c r="F24" i="53" s="1"/>
  <c r="AK128" i="60"/>
  <c r="AO128" i="60" s="1"/>
  <c r="AD125" i="63"/>
  <c r="J24" i="53"/>
  <c r="AJ124" i="50"/>
  <c r="AO123" i="50"/>
  <c r="E26" i="53" s="1"/>
  <c r="AY123" i="56"/>
  <c r="BC123" i="56" s="1"/>
  <c r="AW123" i="56"/>
  <c r="AQ124" i="56" s="1"/>
  <c r="AY124" i="58"/>
  <c r="BD124" i="58" s="1"/>
  <c r="AI123" i="61"/>
  <c r="AC124" i="61" s="1"/>
  <c r="AJ124" i="61" s="1"/>
  <c r="AI125" i="58"/>
  <c r="AC126" i="58" s="1"/>
  <c r="AJ126" i="58" s="1"/>
  <c r="AK125" i="58"/>
  <c r="AD126" i="58"/>
  <c r="AW124" i="58"/>
  <c r="AQ125" i="58" s="1"/>
  <c r="AX124" i="61"/>
  <c r="AK123" i="61"/>
  <c r="AJ129" i="60"/>
  <c r="AD129" i="60"/>
  <c r="AW125" i="55"/>
  <c r="AQ126" i="55" s="1"/>
  <c r="AY125" i="55"/>
  <c r="BC125" i="55" s="1"/>
  <c r="AJ125" i="55"/>
  <c r="AD125" i="55"/>
  <c r="AX127" i="57"/>
  <c r="AR127" i="57"/>
  <c r="BD124" i="57"/>
  <c r="AO124" i="57"/>
  <c r="AD125" i="57"/>
  <c r="AJ125" i="57"/>
  <c r="AX124" i="56"/>
  <c r="AR124" i="56"/>
  <c r="AE122" i="56"/>
  <c r="AF122" i="56" s="1"/>
  <c r="AG122" i="56" s="1"/>
  <c r="AH122" i="56" s="1"/>
  <c r="AI122" i="56"/>
  <c r="AC123" i="56" s="1"/>
  <c r="AI123" i="54"/>
  <c r="AC124" i="54" s="1"/>
  <c r="AS124" i="54"/>
  <c r="AT124" i="54" s="1"/>
  <c r="AU124" i="54" s="1"/>
  <c r="AV124" i="54" s="1"/>
  <c r="AK123" i="54"/>
  <c r="W123" i="45" s="1"/>
  <c r="AO123" i="64"/>
  <c r="E29" i="53" s="1"/>
  <c r="BD123" i="64"/>
  <c r="AS124" i="64"/>
  <c r="AT124" i="64" s="1"/>
  <c r="AU124" i="64" s="1"/>
  <c r="AV124" i="64" s="1"/>
  <c r="AJ124" i="64"/>
  <c r="AD124" i="64"/>
  <c r="AO124" i="63"/>
  <c r="AE125" i="63"/>
  <c r="AF125" i="63" s="1"/>
  <c r="AG125" i="63" s="1"/>
  <c r="AH125" i="63" s="1"/>
  <c r="AS121" i="63"/>
  <c r="AT121" i="63" s="1"/>
  <c r="AU121" i="63" s="1"/>
  <c r="AV121" i="63" s="1"/>
  <c r="AY122" i="62"/>
  <c r="AO124" i="62"/>
  <c r="AI124" i="62"/>
  <c r="AC125" i="62" s="1"/>
  <c r="AW122" i="62"/>
  <c r="AQ123" i="62" s="1"/>
  <c r="AS122" i="50"/>
  <c r="AT122" i="50" s="1"/>
  <c r="AU122" i="50" s="1"/>
  <c r="AV122" i="50" s="1"/>
  <c r="AE124" i="50"/>
  <c r="AF124" i="50" s="1"/>
  <c r="AG124" i="50" s="1"/>
  <c r="AH124" i="50" s="1"/>
  <c r="AE124" i="52"/>
  <c r="AF124" i="52" s="1"/>
  <c r="AG124" i="52" s="1"/>
  <c r="AH124" i="52" s="1"/>
  <c r="AK124" i="52" s="1"/>
  <c r="AS125" i="52"/>
  <c r="AT125" i="52" s="1"/>
  <c r="AU125" i="52" s="1"/>
  <c r="AV125" i="52" s="1"/>
  <c r="BD122" i="51"/>
  <c r="AO122" i="51"/>
  <c r="AD123" i="51"/>
  <c r="AJ123" i="51"/>
  <c r="O123" i="44" l="1"/>
  <c r="S123" i="44" s="1"/>
  <c r="AX124" i="51"/>
  <c r="AW121" i="63"/>
  <c r="AQ122" i="63" s="1"/>
  <c r="AY121" i="63"/>
  <c r="BD121" i="63" s="1"/>
  <c r="AB123" i="45"/>
  <c r="AE124" i="61"/>
  <c r="AF124" i="61" s="1"/>
  <c r="AG124" i="61" s="1"/>
  <c r="AH124" i="61" s="1"/>
  <c r="BC124" i="58"/>
  <c r="AC124" i="45"/>
  <c r="AI124" i="52"/>
  <c r="AC125" i="52" s="1"/>
  <c r="AJ125" i="52" s="1"/>
  <c r="AK122" i="56"/>
  <c r="AK124" i="50"/>
  <c r="AE126" i="58"/>
  <c r="AF126" i="58" s="1"/>
  <c r="AG126" i="58" s="1"/>
  <c r="AH126" i="58" s="1"/>
  <c r="AX125" i="58"/>
  <c r="AR125" i="58"/>
  <c r="AO125" i="58"/>
  <c r="AO123" i="61"/>
  <c r="BD123" i="61"/>
  <c r="AS124" i="61"/>
  <c r="AT124" i="61" s="1"/>
  <c r="AU124" i="61" s="1"/>
  <c r="AV124" i="61" s="1"/>
  <c r="AE129" i="60"/>
  <c r="AF129" i="60" s="1"/>
  <c r="AG129" i="60" s="1"/>
  <c r="AH129" i="60" s="1"/>
  <c r="AY125" i="60"/>
  <c r="AA125" i="45" s="1"/>
  <c r="AW125" i="60"/>
  <c r="AE125" i="55"/>
  <c r="AF125" i="55" s="1"/>
  <c r="AG125" i="55" s="1"/>
  <c r="AH125" i="55" s="1"/>
  <c r="AR126" i="55"/>
  <c r="AX126" i="55"/>
  <c r="AS127" i="57"/>
  <c r="AT127" i="57" s="1"/>
  <c r="AU127" i="57" s="1"/>
  <c r="AV127" i="57" s="1"/>
  <c r="AE125" i="57"/>
  <c r="AF125" i="57" s="1"/>
  <c r="AG125" i="57" s="1"/>
  <c r="AH125" i="57" s="1"/>
  <c r="AJ123" i="56"/>
  <c r="AD123" i="56"/>
  <c r="AO122" i="56"/>
  <c r="BD122" i="56"/>
  <c r="AS124" i="56"/>
  <c r="AT124" i="56" s="1"/>
  <c r="AU124" i="56" s="1"/>
  <c r="AV124" i="56" s="1"/>
  <c r="AJ124" i="54"/>
  <c r="AD124" i="54"/>
  <c r="AY124" i="54"/>
  <c r="BC124" i="54" s="1"/>
  <c r="AO123" i="54"/>
  <c r="BD123" i="54"/>
  <c r="AW124" i="54"/>
  <c r="AQ125" i="54" s="1"/>
  <c r="AY124" i="64"/>
  <c r="AE124" i="64"/>
  <c r="AF124" i="64" s="1"/>
  <c r="AG124" i="64" s="1"/>
  <c r="AH124" i="64" s="1"/>
  <c r="AW124" i="64"/>
  <c r="AQ125" i="64" s="1"/>
  <c r="AI125" i="63"/>
  <c r="AC126" i="63" s="1"/>
  <c r="BC121" i="63"/>
  <c r="AK125" i="63"/>
  <c r="AX122" i="63"/>
  <c r="AR122" i="63"/>
  <c r="AX123" i="62"/>
  <c r="AR123" i="62"/>
  <c r="AJ125" i="62"/>
  <c r="AD125" i="62"/>
  <c r="BC122" i="62"/>
  <c r="BD122" i="62"/>
  <c r="AI124" i="50"/>
  <c r="AW122" i="50"/>
  <c r="AQ123" i="50" s="1"/>
  <c r="AY122" i="50"/>
  <c r="AO124" i="52"/>
  <c r="BD124" i="52"/>
  <c r="AY125" i="52"/>
  <c r="AW125" i="52"/>
  <c r="AQ126" i="52" s="1"/>
  <c r="AE123" i="51"/>
  <c r="AF123" i="51" s="1"/>
  <c r="AG123" i="51" s="1"/>
  <c r="AH123" i="51" s="1"/>
  <c r="AS124" i="51"/>
  <c r="AU124" i="51" s="1"/>
  <c r="AV124" i="51" s="1"/>
  <c r="BC124" i="64" l="1"/>
  <c r="AY127" i="57"/>
  <c r="BC127" i="57" s="1"/>
  <c r="X122" i="45"/>
  <c r="N122" i="44"/>
  <c r="AO124" i="50"/>
  <c r="AY124" i="61"/>
  <c r="BC125" i="52"/>
  <c r="AD125" i="52"/>
  <c r="AE125" i="52" s="1"/>
  <c r="AF125" i="52" s="1"/>
  <c r="AG125" i="52" s="1"/>
  <c r="AH125" i="52" s="1"/>
  <c r="AY124" i="51"/>
  <c r="AW127" i="57"/>
  <c r="AQ128" i="57" s="1"/>
  <c r="AX128" i="57" s="1"/>
  <c r="AK124" i="64"/>
  <c r="AK123" i="51"/>
  <c r="I24" i="53" s="1"/>
  <c r="AI125" i="57"/>
  <c r="AC126" i="57" s="1"/>
  <c r="AK125" i="55"/>
  <c r="Z125" i="45" s="1"/>
  <c r="AI124" i="64"/>
  <c r="AC125" i="64" s="1"/>
  <c r="AD125" i="64" s="1"/>
  <c r="AK125" i="57"/>
  <c r="Y125" i="45" s="1"/>
  <c r="AI125" i="55"/>
  <c r="AC126" i="55" s="1"/>
  <c r="AJ126" i="55" s="1"/>
  <c r="AS125" i="58"/>
  <c r="AT125" i="58" s="1"/>
  <c r="AU125" i="58" s="1"/>
  <c r="AV125" i="58" s="1"/>
  <c r="AK126" i="58"/>
  <c r="AI126" i="58"/>
  <c r="AC127" i="58" s="1"/>
  <c r="AW124" i="61"/>
  <c r="AI124" i="61"/>
  <c r="AK124" i="61"/>
  <c r="AX126" i="60"/>
  <c r="BC125" i="60"/>
  <c r="BD125" i="60"/>
  <c r="AI129" i="60"/>
  <c r="AC130" i="60" s="1"/>
  <c r="AK129" i="60"/>
  <c r="AS126" i="55"/>
  <c r="AT126" i="55" s="1"/>
  <c r="AU126" i="55" s="1"/>
  <c r="AV126" i="55" s="1"/>
  <c r="AO125" i="55"/>
  <c r="AR128" i="57"/>
  <c r="AD126" i="57"/>
  <c r="AJ126" i="57"/>
  <c r="AY124" i="56"/>
  <c r="BC124" i="56" s="1"/>
  <c r="AE123" i="56"/>
  <c r="AF123" i="56" s="1"/>
  <c r="AG123" i="56" s="1"/>
  <c r="AH123" i="56" s="1"/>
  <c r="AW124" i="56"/>
  <c r="AQ125" i="56" s="1"/>
  <c r="AR125" i="54"/>
  <c r="AX125" i="54"/>
  <c r="AE124" i="54"/>
  <c r="AF124" i="54" s="1"/>
  <c r="AG124" i="54" s="1"/>
  <c r="AH124" i="54" s="1"/>
  <c r="AR125" i="64"/>
  <c r="AX125" i="64"/>
  <c r="BD124" i="64"/>
  <c r="AO124" i="64"/>
  <c r="AS122" i="63"/>
  <c r="AT122" i="63" s="1"/>
  <c r="AU122" i="63" s="1"/>
  <c r="AV122" i="63" s="1"/>
  <c r="AO125" i="63"/>
  <c r="AD126" i="63"/>
  <c r="AJ126" i="63"/>
  <c r="AE125" i="62"/>
  <c r="AF125" i="62" s="1"/>
  <c r="AG125" i="62" s="1"/>
  <c r="AH125" i="62" s="1"/>
  <c r="AS123" i="62"/>
  <c r="AT123" i="62" s="1"/>
  <c r="AU123" i="62" s="1"/>
  <c r="AV123" i="62" s="1"/>
  <c r="BC122" i="50"/>
  <c r="BD122" i="50"/>
  <c r="AJ125" i="50"/>
  <c r="AR123" i="50"/>
  <c r="AX123" i="50"/>
  <c r="AR126" i="52"/>
  <c r="AX126" i="52"/>
  <c r="AW124" i="51"/>
  <c r="AI123" i="51"/>
  <c r="U122" i="44" l="1"/>
  <c r="R122" i="44"/>
  <c r="BD123" i="51"/>
  <c r="AO123" i="51"/>
  <c r="E24" i="53" s="1"/>
  <c r="BC124" i="51"/>
  <c r="BC124" i="61"/>
  <c r="O124" i="44"/>
  <c r="S124" i="44" s="1"/>
  <c r="AB124" i="45"/>
  <c r="AJ125" i="64"/>
  <c r="BD125" i="55"/>
  <c r="AD126" i="55"/>
  <c r="BD125" i="57"/>
  <c r="AO125" i="57"/>
  <c r="AY123" i="62"/>
  <c r="AK125" i="62"/>
  <c r="AJ127" i="58"/>
  <c r="AD127" i="58"/>
  <c r="AW125" i="58"/>
  <c r="AQ126" i="58" s="1"/>
  <c r="AO126" i="58"/>
  <c r="AY125" i="58"/>
  <c r="AC125" i="45" s="1"/>
  <c r="BD124" i="61"/>
  <c r="AO124" i="61"/>
  <c r="AJ125" i="61"/>
  <c r="AX125" i="61"/>
  <c r="AD130" i="60"/>
  <c r="AJ130" i="60"/>
  <c r="AO129" i="60"/>
  <c r="AS126" i="60"/>
  <c r="AT126" i="60" s="1"/>
  <c r="AU126" i="60" s="1"/>
  <c r="AV126" i="60" s="1"/>
  <c r="AE126" i="55"/>
  <c r="AF126" i="55" s="1"/>
  <c r="AG126" i="55" s="1"/>
  <c r="AH126" i="55" s="1"/>
  <c r="AW126" i="55"/>
  <c r="AQ127" i="55" s="1"/>
  <c r="AY126" i="55"/>
  <c r="BC126" i="55" s="1"/>
  <c r="AS128" i="57"/>
  <c r="AT128" i="57" s="1"/>
  <c r="AU128" i="57" s="1"/>
  <c r="AV128" i="57" s="1"/>
  <c r="AE126" i="57"/>
  <c r="AF126" i="57" s="1"/>
  <c r="AG126" i="57" s="1"/>
  <c r="AH126" i="57" s="1"/>
  <c r="AI126" i="57"/>
  <c r="AC127" i="57" s="1"/>
  <c r="AR125" i="56"/>
  <c r="AX125" i="56"/>
  <c r="AK123" i="56"/>
  <c r="AI123" i="56"/>
  <c r="AC124" i="56" s="1"/>
  <c r="AS125" i="54"/>
  <c r="AT125" i="54" s="1"/>
  <c r="AU125" i="54" s="1"/>
  <c r="AV125" i="54" s="1"/>
  <c r="AW125" i="54"/>
  <c r="AQ126" i="54" s="1"/>
  <c r="AK124" i="54"/>
  <c r="W124" i="45" s="1"/>
  <c r="AI124" i="54"/>
  <c r="AC125" i="54" s="1"/>
  <c r="AE125" i="64"/>
  <c r="AF125" i="64" s="1"/>
  <c r="AG125" i="64" s="1"/>
  <c r="AH125" i="64" s="1"/>
  <c r="AS125" i="64"/>
  <c r="AT125" i="64" s="1"/>
  <c r="AU125" i="64" s="1"/>
  <c r="AV125" i="64" s="1"/>
  <c r="AY125" i="64"/>
  <c r="AY122" i="63"/>
  <c r="AE126" i="63"/>
  <c r="AF126" i="63" s="1"/>
  <c r="AG126" i="63" s="1"/>
  <c r="AH126" i="63" s="1"/>
  <c r="AI126" i="63"/>
  <c r="AC127" i="63" s="1"/>
  <c r="AW122" i="63"/>
  <c r="AQ123" i="63" s="1"/>
  <c r="AW123" i="62"/>
  <c r="AQ124" i="62" s="1"/>
  <c r="AI125" i="62"/>
  <c r="AC126" i="62" s="1"/>
  <c r="AS123" i="50"/>
  <c r="AT123" i="50" s="1"/>
  <c r="AU123" i="50" s="1"/>
  <c r="AV123" i="50" s="1"/>
  <c r="AE125" i="50"/>
  <c r="AG125" i="50" s="1"/>
  <c r="AH125" i="50" s="1"/>
  <c r="AI125" i="50" s="1"/>
  <c r="AC126" i="50" s="1"/>
  <c r="AI125" i="52"/>
  <c r="AC126" i="52" s="1"/>
  <c r="AK125" i="52"/>
  <c r="AS126" i="52"/>
  <c r="AT126" i="52" s="1"/>
  <c r="AU126" i="52" s="1"/>
  <c r="AV126" i="52" s="1"/>
  <c r="AX125" i="51"/>
  <c r="AJ124" i="51"/>
  <c r="BC125" i="64" l="1"/>
  <c r="X123" i="45"/>
  <c r="N123" i="44"/>
  <c r="BD123" i="62"/>
  <c r="J27" i="53"/>
  <c r="AO125" i="62"/>
  <c r="AW126" i="52"/>
  <c r="AQ127" i="52" s="1"/>
  <c r="AX127" i="52" s="1"/>
  <c r="BC123" i="62"/>
  <c r="F27" i="53" s="1"/>
  <c r="AY125" i="54"/>
  <c r="BC125" i="54" s="1"/>
  <c r="AW123" i="50"/>
  <c r="AW126" i="60"/>
  <c r="AK125" i="64"/>
  <c r="AX126" i="58"/>
  <c r="AR126" i="58"/>
  <c r="BC125" i="58"/>
  <c r="BD125" i="58"/>
  <c r="AE127" i="58"/>
  <c r="AF127" i="58" s="1"/>
  <c r="AG127" i="58" s="1"/>
  <c r="AH127" i="58" s="1"/>
  <c r="AS125" i="61"/>
  <c r="AT125" i="61" s="1"/>
  <c r="AU125" i="61" s="1"/>
  <c r="AV125" i="61" s="1"/>
  <c r="AE125" i="61"/>
  <c r="AF125" i="61" s="1"/>
  <c r="AG125" i="61" s="1"/>
  <c r="AH125" i="61" s="1"/>
  <c r="AY126" i="60"/>
  <c r="AA126" i="45" s="1"/>
  <c r="AE130" i="60"/>
  <c r="AF130" i="60" s="1"/>
  <c r="AG130" i="60" s="1"/>
  <c r="AH130" i="60" s="1"/>
  <c r="AR127" i="55"/>
  <c r="AX127" i="55"/>
  <c r="AK126" i="55"/>
  <c r="Z126" i="45" s="1"/>
  <c r="AI126" i="55"/>
  <c r="AC127" i="55" s="1"/>
  <c r="AD127" i="57"/>
  <c r="AJ127" i="57"/>
  <c r="AY128" i="57"/>
  <c r="BC128" i="57" s="1"/>
  <c r="AK126" i="57"/>
  <c r="Y126" i="45" s="1"/>
  <c r="AW128" i="57"/>
  <c r="AQ129" i="57" s="1"/>
  <c r="BD123" i="56"/>
  <c r="AO123" i="56"/>
  <c r="AD124" i="56"/>
  <c r="AJ124" i="56"/>
  <c r="AS125" i="56"/>
  <c r="AT125" i="56" s="1"/>
  <c r="AU125" i="56" s="1"/>
  <c r="AV125" i="56" s="1"/>
  <c r="AJ125" i="54"/>
  <c r="AD125" i="54"/>
  <c r="AR126" i="54"/>
  <c r="AX126" i="54"/>
  <c r="BD124" i="54"/>
  <c r="AO124" i="54"/>
  <c r="BD125" i="64"/>
  <c r="AO125" i="64"/>
  <c r="AW125" i="64"/>
  <c r="AQ126" i="64" s="1"/>
  <c r="AI125" i="64"/>
  <c r="AC126" i="64" s="1"/>
  <c r="AR123" i="63"/>
  <c r="AX123" i="63"/>
  <c r="AK126" i="63"/>
  <c r="AD127" i="63"/>
  <c r="AJ127" i="63"/>
  <c r="BC122" i="63"/>
  <c r="BD122" i="63"/>
  <c r="AR124" i="62"/>
  <c r="AX124" i="62"/>
  <c r="AD126" i="62"/>
  <c r="AJ126" i="62"/>
  <c r="AK125" i="50"/>
  <c r="AJ126" i="50"/>
  <c r="AY123" i="50"/>
  <c r="J26" i="53" s="1"/>
  <c r="AY126" i="52"/>
  <c r="BD125" i="52"/>
  <c r="AO125" i="52"/>
  <c r="AD126" i="52"/>
  <c r="AJ126" i="52"/>
  <c r="AE124" i="51"/>
  <c r="AG124" i="51" s="1"/>
  <c r="AH124" i="51" s="1"/>
  <c r="AS125" i="51"/>
  <c r="AU125" i="51" s="1"/>
  <c r="AV125" i="51" s="1"/>
  <c r="U123" i="44" l="1"/>
  <c r="R123" i="44"/>
  <c r="AY125" i="51"/>
  <c r="BC125" i="51" s="1"/>
  <c r="AW125" i="51"/>
  <c r="AX126" i="51" s="1"/>
  <c r="AX127" i="60"/>
  <c r="AI130" i="60"/>
  <c r="AY125" i="61"/>
  <c r="BC125" i="61" s="1"/>
  <c r="AX124" i="50"/>
  <c r="AR127" i="52"/>
  <c r="AS127" i="52" s="1"/>
  <c r="AT127" i="52" s="1"/>
  <c r="AU127" i="52" s="1"/>
  <c r="AV127" i="52" s="1"/>
  <c r="BC126" i="52"/>
  <c r="AW125" i="56"/>
  <c r="AQ126" i="56" s="1"/>
  <c r="AY125" i="56"/>
  <c r="BC125" i="56" s="1"/>
  <c r="AI124" i="51"/>
  <c r="AI125" i="61"/>
  <c r="AC126" i="61" s="1"/>
  <c r="AI127" i="58"/>
  <c r="AC128" i="58" s="1"/>
  <c r="AS126" i="58"/>
  <c r="AT126" i="58" s="1"/>
  <c r="AU126" i="58" s="1"/>
  <c r="AV126" i="58" s="1"/>
  <c r="AK127" i="58"/>
  <c r="AK125" i="61"/>
  <c r="AW125" i="61"/>
  <c r="BC126" i="60"/>
  <c r="BD126" i="60"/>
  <c r="AK130" i="60"/>
  <c r="AS127" i="60"/>
  <c r="AT127" i="60" s="1"/>
  <c r="AU127" i="60" s="1"/>
  <c r="AV127" i="60" s="1"/>
  <c r="AD127" i="55"/>
  <c r="AJ127" i="55"/>
  <c r="BD126" i="55"/>
  <c r="AO126" i="55"/>
  <c r="AS127" i="55"/>
  <c r="AT127" i="55" s="1"/>
  <c r="AU127" i="55" s="1"/>
  <c r="AV127" i="55" s="1"/>
  <c r="AX129" i="57"/>
  <c r="AR129" i="57"/>
  <c r="BD126" i="57"/>
  <c r="AO126" i="57"/>
  <c r="AE127" i="57"/>
  <c r="AF127" i="57" s="1"/>
  <c r="AG127" i="57" s="1"/>
  <c r="AH127" i="57" s="1"/>
  <c r="AE124" i="56"/>
  <c r="AF124" i="56" s="1"/>
  <c r="AG124" i="56" s="1"/>
  <c r="AH124" i="56" s="1"/>
  <c r="AI124" i="56"/>
  <c r="AC125" i="56" s="1"/>
  <c r="AX126" i="56"/>
  <c r="AR126" i="56"/>
  <c r="AS126" i="54"/>
  <c r="AT126" i="54" s="1"/>
  <c r="AU126" i="54" s="1"/>
  <c r="AV126" i="54" s="1"/>
  <c r="AE125" i="54"/>
  <c r="AF125" i="54" s="1"/>
  <c r="AG125" i="54" s="1"/>
  <c r="AH125" i="54" s="1"/>
  <c r="AI125" i="54" s="1"/>
  <c r="AC126" i="54" s="1"/>
  <c r="AX126" i="64"/>
  <c r="AR126" i="64"/>
  <c r="AJ126" i="64"/>
  <c r="AD126" i="64"/>
  <c r="AO126" i="63"/>
  <c r="AE127" i="63"/>
  <c r="AF127" i="63" s="1"/>
  <c r="AG127" i="63" s="1"/>
  <c r="AH127" i="63" s="1"/>
  <c r="AS123" i="63"/>
  <c r="AT123" i="63" s="1"/>
  <c r="AU123" i="63" s="1"/>
  <c r="AV123" i="63" s="1"/>
  <c r="AY123" i="63" s="1"/>
  <c r="J28" i="53" s="1"/>
  <c r="AE126" i="62"/>
  <c r="AF126" i="62" s="1"/>
  <c r="AG126" i="62" s="1"/>
  <c r="AH126" i="62" s="1"/>
  <c r="AS124" i="62"/>
  <c r="AT124" i="62" s="1"/>
  <c r="AU124" i="62" s="1"/>
  <c r="AV124" i="62" s="1"/>
  <c r="AS124" i="50"/>
  <c r="AT124" i="50" s="1"/>
  <c r="AU124" i="50" s="1"/>
  <c r="AV124" i="50" s="1"/>
  <c r="BC123" i="50"/>
  <c r="F26" i="53" s="1"/>
  <c r="BD123" i="50"/>
  <c r="AO125" i="50"/>
  <c r="AE126" i="50"/>
  <c r="AH126" i="50" s="1"/>
  <c r="AE126" i="52"/>
  <c r="AF126" i="52" s="1"/>
  <c r="AG126" i="52" s="1"/>
  <c r="AH126" i="52" s="1"/>
  <c r="AK124" i="51"/>
  <c r="AJ131" i="60" l="1"/>
  <c r="AI126" i="62"/>
  <c r="AC127" i="62" s="1"/>
  <c r="AK126" i="62"/>
  <c r="AS126" i="51"/>
  <c r="AU126" i="51" s="1"/>
  <c r="AV126" i="51" s="1"/>
  <c r="AJ125" i="51"/>
  <c r="AW127" i="60"/>
  <c r="AX128" i="60" s="1"/>
  <c r="O125" i="44"/>
  <c r="S125" i="44" s="1"/>
  <c r="AY124" i="62"/>
  <c r="BC124" i="62" s="1"/>
  <c r="AB125" i="45"/>
  <c r="AJ126" i="61"/>
  <c r="AW127" i="55"/>
  <c r="AQ128" i="55" s="1"/>
  <c r="AK125" i="54"/>
  <c r="W125" i="45" s="1"/>
  <c r="AK126" i="50"/>
  <c r="AO126" i="50" s="1"/>
  <c r="AI126" i="50"/>
  <c r="AJ127" i="50" s="1"/>
  <c r="AI127" i="57"/>
  <c r="AC128" i="57" s="1"/>
  <c r="AI126" i="52"/>
  <c r="AC127" i="52" s="1"/>
  <c r="AJ127" i="52" s="1"/>
  <c r="AK126" i="52"/>
  <c r="AO127" i="58"/>
  <c r="AY126" i="58"/>
  <c r="AC126" i="45" s="1"/>
  <c r="AW126" i="58"/>
  <c r="AQ127" i="58" s="1"/>
  <c r="AD128" i="58"/>
  <c r="AJ128" i="58"/>
  <c r="AX126" i="61"/>
  <c r="AE126" i="61"/>
  <c r="AF126" i="61" s="1"/>
  <c r="AG126" i="61" s="1"/>
  <c r="AH126" i="61" s="1"/>
  <c r="BD125" i="61"/>
  <c r="AO125" i="61"/>
  <c r="AY127" i="60"/>
  <c r="AA127" i="45" s="1"/>
  <c r="AO130" i="60"/>
  <c r="AG131" i="60"/>
  <c r="AH131" i="60" s="1"/>
  <c r="AX128" i="55"/>
  <c r="AR128" i="55"/>
  <c r="AY127" i="55"/>
  <c r="BC127" i="55" s="1"/>
  <c r="AE127" i="55"/>
  <c r="AF127" i="55" s="1"/>
  <c r="AG127" i="55" s="1"/>
  <c r="AH127" i="55" s="1"/>
  <c r="AD128" i="57"/>
  <c r="AJ128" i="57"/>
  <c r="AK127" i="57"/>
  <c r="Y127" i="45" s="1"/>
  <c r="AS129" i="57"/>
  <c r="AT129" i="57" s="1"/>
  <c r="AU129" i="57" s="1"/>
  <c r="AV129" i="57" s="1"/>
  <c r="AD125" i="56"/>
  <c r="AJ125" i="56"/>
  <c r="AS126" i="56"/>
  <c r="AT126" i="56" s="1"/>
  <c r="AU126" i="56" s="1"/>
  <c r="AV126" i="56" s="1"/>
  <c r="AK124" i="56"/>
  <c r="AJ126" i="54"/>
  <c r="AD126" i="54"/>
  <c r="AO125" i="54"/>
  <c r="BD125" i="54"/>
  <c r="AY126" i="54"/>
  <c r="BC126" i="54" s="1"/>
  <c r="AW126" i="54"/>
  <c r="AQ127" i="54" s="1"/>
  <c r="AE126" i="64"/>
  <c r="AF126" i="64" s="1"/>
  <c r="AG126" i="64" s="1"/>
  <c r="AH126" i="64" s="1"/>
  <c r="AI126" i="64"/>
  <c r="AC127" i="64" s="1"/>
  <c r="AK126" i="64"/>
  <c r="AS126" i="64"/>
  <c r="AT126" i="64" s="1"/>
  <c r="AU126" i="64" s="1"/>
  <c r="AV126" i="64" s="1"/>
  <c r="BC123" i="63"/>
  <c r="F28" i="53" s="1"/>
  <c r="BD123" i="63"/>
  <c r="AW123" i="63"/>
  <c r="AQ124" i="63" s="1"/>
  <c r="AI127" i="63"/>
  <c r="AK127" i="63"/>
  <c r="AO126" i="62"/>
  <c r="AW124" i="62"/>
  <c r="AQ125" i="62" s="1"/>
  <c r="AJ127" i="62"/>
  <c r="AD127" i="62"/>
  <c r="AW124" i="50"/>
  <c r="AY124" i="50"/>
  <c r="AY127" i="52"/>
  <c r="AW127" i="52"/>
  <c r="AQ128" i="52" s="1"/>
  <c r="BD124" i="51"/>
  <c r="AO124" i="51"/>
  <c r="AE125" i="51"/>
  <c r="AG125" i="51" s="1"/>
  <c r="AH125" i="51" s="1"/>
  <c r="AI125" i="51" s="1"/>
  <c r="AC126" i="51" s="1"/>
  <c r="X124" i="45" l="1"/>
  <c r="N124" i="44"/>
  <c r="AI127" i="55"/>
  <c r="AC128" i="55" s="1"/>
  <c r="AK127" i="55"/>
  <c r="Z127" i="45" s="1"/>
  <c r="AU128" i="60"/>
  <c r="AV128" i="60" s="1"/>
  <c r="BD124" i="62"/>
  <c r="AH127" i="50"/>
  <c r="BC127" i="52"/>
  <c r="AO126" i="52"/>
  <c r="AI126" i="61"/>
  <c r="AC127" i="61" s="1"/>
  <c r="AJ127" i="61" s="1"/>
  <c r="AW126" i="51"/>
  <c r="AX127" i="51" s="1"/>
  <c r="AY126" i="51"/>
  <c r="AY129" i="57"/>
  <c r="BC129" i="57" s="1"/>
  <c r="AW129" i="57"/>
  <c r="AQ130" i="57" s="1"/>
  <c r="AD127" i="52"/>
  <c r="AE127" i="52" s="1"/>
  <c r="AF127" i="52" s="1"/>
  <c r="AG127" i="52" s="1"/>
  <c r="AH127" i="52" s="1"/>
  <c r="AK125" i="51"/>
  <c r="BD125" i="51" s="1"/>
  <c r="BD126" i="52"/>
  <c r="BC126" i="58"/>
  <c r="BD126" i="58"/>
  <c r="AX127" i="58"/>
  <c r="AR127" i="58"/>
  <c r="AE128" i="58"/>
  <c r="AF128" i="58" s="1"/>
  <c r="AG128" i="58" s="1"/>
  <c r="AH128" i="58" s="1"/>
  <c r="AK126" i="61"/>
  <c r="AS126" i="61"/>
  <c r="AT126" i="61" s="1"/>
  <c r="AU126" i="61" s="1"/>
  <c r="AV126" i="61" s="1"/>
  <c r="AK131" i="60"/>
  <c r="AI131" i="60"/>
  <c r="BC127" i="60"/>
  <c r="BD127" i="60"/>
  <c r="BD127" i="55"/>
  <c r="AO127" i="55"/>
  <c r="AJ128" i="55"/>
  <c r="AD128" i="55"/>
  <c r="AS128" i="55"/>
  <c r="AT128" i="55" s="1"/>
  <c r="AU128" i="55" s="1"/>
  <c r="AV128" i="55" s="1"/>
  <c r="AX130" i="57"/>
  <c r="AR130" i="57"/>
  <c r="BD127" i="57"/>
  <c r="AO127" i="57"/>
  <c r="AE128" i="57"/>
  <c r="AF128" i="57" s="1"/>
  <c r="AG128" i="57" s="1"/>
  <c r="AH128" i="57" s="1"/>
  <c r="AI128" i="57"/>
  <c r="AC129" i="57" s="1"/>
  <c r="AW126" i="56"/>
  <c r="AQ127" i="56" s="1"/>
  <c r="AO124" i="56"/>
  <c r="BD124" i="56"/>
  <c r="AY126" i="56"/>
  <c r="BC126" i="56" s="1"/>
  <c r="AE125" i="56"/>
  <c r="AF125" i="56" s="1"/>
  <c r="AG125" i="56" s="1"/>
  <c r="AH125" i="56" s="1"/>
  <c r="AR127" i="54"/>
  <c r="AX127" i="54"/>
  <c r="AE126" i="54"/>
  <c r="AF126" i="54" s="1"/>
  <c r="AG126" i="54" s="1"/>
  <c r="AH126" i="54" s="1"/>
  <c r="AO126" i="64"/>
  <c r="AW126" i="64"/>
  <c r="AQ127" i="64" s="1"/>
  <c r="AJ127" i="64"/>
  <c r="AD127" i="64"/>
  <c r="AY126" i="64"/>
  <c r="AX124" i="63"/>
  <c r="AR124" i="63"/>
  <c r="AO127" i="63"/>
  <c r="AJ128" i="63"/>
  <c r="AE127" i="62"/>
  <c r="AF127" i="62" s="1"/>
  <c r="AG127" i="62" s="1"/>
  <c r="AH127" i="62" s="1"/>
  <c r="AX125" i="62"/>
  <c r="AR125" i="62"/>
  <c r="BC124" i="50"/>
  <c r="BD124" i="50"/>
  <c r="AX125" i="50"/>
  <c r="AX128" i="52"/>
  <c r="AR128" i="52"/>
  <c r="AJ126" i="51"/>
  <c r="R124" i="44" l="1"/>
  <c r="U124" i="44"/>
  <c r="BC126" i="64"/>
  <c r="AK125" i="56"/>
  <c r="AO125" i="51"/>
  <c r="BC126" i="51"/>
  <c r="AK127" i="62"/>
  <c r="AO127" i="62" s="1"/>
  <c r="AE127" i="61"/>
  <c r="AF127" i="61" s="1"/>
  <c r="AG127" i="61" s="1"/>
  <c r="AH127" i="61" s="1"/>
  <c r="AY128" i="60"/>
  <c r="AA128" i="45" s="1"/>
  <c r="AY126" i="61"/>
  <c r="AB126" i="45" s="1"/>
  <c r="AW126" i="61"/>
  <c r="AX127" i="61" s="1"/>
  <c r="AW128" i="60"/>
  <c r="AQ129" i="60" s="1"/>
  <c r="AX129" i="60" s="1"/>
  <c r="AI127" i="50"/>
  <c r="AC128" i="50" s="1"/>
  <c r="AK126" i="54"/>
  <c r="W126" i="45" s="1"/>
  <c r="AI127" i="62"/>
  <c r="AC128" i="62" s="1"/>
  <c r="AD128" i="62" s="1"/>
  <c r="AK128" i="58"/>
  <c r="AI128" i="58"/>
  <c r="AC129" i="58" s="1"/>
  <c r="AS127" i="58"/>
  <c r="AT127" i="58" s="1"/>
  <c r="AU127" i="58" s="1"/>
  <c r="AV127" i="58" s="1"/>
  <c r="AO126" i="61"/>
  <c r="AJ132" i="60"/>
  <c r="AO131" i="60"/>
  <c r="AW128" i="55"/>
  <c r="AQ129" i="55" s="1"/>
  <c r="AY128" i="55"/>
  <c r="BC128" i="55" s="1"/>
  <c r="AE128" i="55"/>
  <c r="AF128" i="55" s="1"/>
  <c r="AG128" i="55" s="1"/>
  <c r="AH128" i="55" s="1"/>
  <c r="AJ129" i="57"/>
  <c r="AD129" i="57"/>
  <c r="AK128" i="57"/>
  <c r="Y128" i="45" s="1"/>
  <c r="AS130" i="57"/>
  <c r="AT130" i="57" s="1"/>
  <c r="AU130" i="57" s="1"/>
  <c r="AV130" i="57" s="1"/>
  <c r="BD125" i="56"/>
  <c r="AO125" i="56"/>
  <c r="AI125" i="56"/>
  <c r="AC126" i="56" s="1"/>
  <c r="AR127" i="56"/>
  <c r="AX127" i="56"/>
  <c r="AS127" i="54"/>
  <c r="AT127" i="54" s="1"/>
  <c r="AU127" i="54" s="1"/>
  <c r="AV127" i="54" s="1"/>
  <c r="BD126" i="54"/>
  <c r="AO126" i="54"/>
  <c r="AI126" i="54"/>
  <c r="AC127" i="54" s="1"/>
  <c r="AX127" i="64"/>
  <c r="AR127" i="64"/>
  <c r="AE127" i="64"/>
  <c r="AF127" i="64" s="1"/>
  <c r="AG127" i="64" s="1"/>
  <c r="AH127" i="64" s="1"/>
  <c r="BD126" i="64"/>
  <c r="AE128" i="63"/>
  <c r="AF128" i="63" s="1"/>
  <c r="AG128" i="63" s="1"/>
  <c r="AH128" i="63" s="1"/>
  <c r="AS124" i="63"/>
  <c r="AT124" i="63" s="1"/>
  <c r="AU124" i="63" s="1"/>
  <c r="AV124" i="63" s="1"/>
  <c r="AS125" i="62"/>
  <c r="AT125" i="62" s="1"/>
  <c r="AU125" i="62" s="1"/>
  <c r="AV125" i="62" s="1"/>
  <c r="AS125" i="50"/>
  <c r="AU125" i="50" s="1"/>
  <c r="AV125" i="50" s="1"/>
  <c r="AK127" i="50"/>
  <c r="AS128" i="52"/>
  <c r="AT128" i="52" s="1"/>
  <c r="AU128" i="52" s="1"/>
  <c r="AV128" i="52" s="1"/>
  <c r="AK127" i="52"/>
  <c r="AI127" i="52"/>
  <c r="AC128" i="52" s="1"/>
  <c r="AS127" i="51"/>
  <c r="AU127" i="51" s="1"/>
  <c r="AV127" i="51" s="1"/>
  <c r="AE126" i="51"/>
  <c r="AG126" i="51" s="1"/>
  <c r="AH126" i="51" s="1"/>
  <c r="X125" i="45" l="1"/>
  <c r="N125" i="44"/>
  <c r="AI128" i="63"/>
  <c r="AC129" i="63" s="1"/>
  <c r="AJ129" i="63" s="1"/>
  <c r="AJ128" i="62"/>
  <c r="BD128" i="60"/>
  <c r="BC128" i="60"/>
  <c r="AS127" i="61"/>
  <c r="AT127" i="61" s="1"/>
  <c r="AU127" i="61" s="1"/>
  <c r="AV127" i="61" s="1"/>
  <c r="AY125" i="62"/>
  <c r="BC125" i="62" s="1"/>
  <c r="AW125" i="62"/>
  <c r="AQ126" i="62" s="1"/>
  <c r="AX126" i="62" s="1"/>
  <c r="AJ128" i="50"/>
  <c r="BC126" i="61"/>
  <c r="O126" i="44"/>
  <c r="BD126" i="61"/>
  <c r="AW128" i="52"/>
  <c r="AQ129" i="52" s="1"/>
  <c r="AR129" i="52" s="1"/>
  <c r="AR129" i="60"/>
  <c r="AS129" i="60" s="1"/>
  <c r="AT129" i="60" s="1"/>
  <c r="AU129" i="60" s="1"/>
  <c r="AV129" i="60" s="1"/>
  <c r="AY128" i="52"/>
  <c r="AW125" i="50"/>
  <c r="AY127" i="51"/>
  <c r="AY127" i="58"/>
  <c r="AC127" i="45" s="1"/>
  <c r="AY127" i="54"/>
  <c r="BC127" i="54" s="1"/>
  <c r="AW127" i="51"/>
  <c r="AQ128" i="51" s="1"/>
  <c r="AR128" i="51" s="1"/>
  <c r="AI126" i="51"/>
  <c r="AC127" i="51" s="1"/>
  <c r="AJ127" i="51" s="1"/>
  <c r="AW127" i="58"/>
  <c r="AQ128" i="58" s="1"/>
  <c r="AJ129" i="58"/>
  <c r="AD129" i="58"/>
  <c r="BD127" i="58"/>
  <c r="AO128" i="58"/>
  <c r="AI127" i="61"/>
  <c r="AK127" i="61"/>
  <c r="AE132" i="60"/>
  <c r="AF132" i="60" s="1"/>
  <c r="AG132" i="60" s="1"/>
  <c r="AH132" i="60" s="1"/>
  <c r="AI128" i="55"/>
  <c r="AC129" i="55" s="1"/>
  <c r="AK128" i="55"/>
  <c r="Z128" i="45" s="1"/>
  <c r="AR129" i="55"/>
  <c r="AX129" i="55"/>
  <c r="AO128" i="57"/>
  <c r="BD128" i="57"/>
  <c r="AW130" i="57"/>
  <c r="AQ131" i="57" s="1"/>
  <c r="AE129" i="57"/>
  <c r="AF129" i="57" s="1"/>
  <c r="AG129" i="57" s="1"/>
  <c r="AH129" i="57" s="1"/>
  <c r="AY130" i="57"/>
  <c r="BC130" i="57" s="1"/>
  <c r="AS127" i="56"/>
  <c r="AT127" i="56" s="1"/>
  <c r="AU127" i="56" s="1"/>
  <c r="AV127" i="56" s="1"/>
  <c r="AY127" i="56"/>
  <c r="BC127" i="56" s="1"/>
  <c r="AD126" i="56"/>
  <c r="AJ126" i="56"/>
  <c r="AJ127" i="54"/>
  <c r="AD127" i="54"/>
  <c r="AW127" i="54"/>
  <c r="AQ128" i="54" s="1"/>
  <c r="AI127" i="64"/>
  <c r="AC128" i="64" s="1"/>
  <c r="AK127" i="64"/>
  <c r="AS127" i="64"/>
  <c r="AT127" i="64" s="1"/>
  <c r="AU127" i="64" s="1"/>
  <c r="AV127" i="64" s="1"/>
  <c r="AD129" i="63"/>
  <c r="AW124" i="63"/>
  <c r="AQ125" i="63" s="1"/>
  <c r="AY124" i="63"/>
  <c r="AK128" i="63"/>
  <c r="AE128" i="62"/>
  <c r="AF128" i="62" s="1"/>
  <c r="AG128" i="62" s="1"/>
  <c r="AH128" i="62" s="1"/>
  <c r="AO127" i="50"/>
  <c r="AE128" i="50"/>
  <c r="AG128" i="50" s="1"/>
  <c r="AH128" i="50" s="1"/>
  <c r="AY125" i="50"/>
  <c r="AD128" i="52"/>
  <c r="AJ128" i="52"/>
  <c r="AO127" i="52"/>
  <c r="BD127" i="52"/>
  <c r="AK126" i="51"/>
  <c r="AW127" i="56" l="1"/>
  <c r="AQ128" i="56" s="1"/>
  <c r="U125" i="44"/>
  <c r="R125" i="44"/>
  <c r="AX128" i="51"/>
  <c r="AR126" i="62"/>
  <c r="AE127" i="51"/>
  <c r="AG127" i="51" s="1"/>
  <c r="AH127" i="51" s="1"/>
  <c r="AX129" i="52"/>
  <c r="BC127" i="51"/>
  <c r="BD125" i="62"/>
  <c r="AX126" i="50"/>
  <c r="S126" i="44"/>
  <c r="BC128" i="52"/>
  <c r="AW129" i="60"/>
  <c r="AQ130" i="60" s="1"/>
  <c r="AX130" i="60" s="1"/>
  <c r="BC127" i="58"/>
  <c r="AI128" i="62"/>
  <c r="AC129" i="62" s="1"/>
  <c r="AJ129" i="62" s="1"/>
  <c r="AK128" i="50"/>
  <c r="AO128" i="50" s="1"/>
  <c r="AK128" i="62"/>
  <c r="AO128" i="62" s="1"/>
  <c r="AE129" i="58"/>
  <c r="AF129" i="58" s="1"/>
  <c r="AG129" i="58" s="1"/>
  <c r="AH129" i="58" s="1"/>
  <c r="AI129" i="58"/>
  <c r="AC130" i="58" s="1"/>
  <c r="AK129" i="58"/>
  <c r="AX128" i="58"/>
  <c r="AR128" i="58"/>
  <c r="AO127" i="61"/>
  <c r="AY127" i="61"/>
  <c r="AW127" i="61"/>
  <c r="AJ128" i="61"/>
  <c r="AY129" i="60"/>
  <c r="AA129" i="45" s="1"/>
  <c r="AI132" i="60"/>
  <c r="AC133" i="60" s="1"/>
  <c r="AK132" i="60"/>
  <c r="AS129" i="55"/>
  <c r="AT129" i="55" s="1"/>
  <c r="AU129" i="55" s="1"/>
  <c r="AV129" i="55" s="1"/>
  <c r="AW129" i="55"/>
  <c r="AQ130" i="55" s="1"/>
  <c r="AO128" i="55"/>
  <c r="BD128" i="55"/>
  <c r="AD129" i="55"/>
  <c r="AJ129" i="55"/>
  <c r="AK129" i="57"/>
  <c r="Y129" i="45" s="1"/>
  <c r="AX131" i="57"/>
  <c r="AR131" i="57"/>
  <c r="AI129" i="57"/>
  <c r="AC130" i="57" s="1"/>
  <c r="AE126" i="56"/>
  <c r="AF126" i="56" s="1"/>
  <c r="AG126" i="56" s="1"/>
  <c r="AH126" i="56" s="1"/>
  <c r="AI126" i="56"/>
  <c r="AC127" i="56" s="1"/>
  <c r="AX128" i="56"/>
  <c r="AR128" i="56"/>
  <c r="AR128" i="54"/>
  <c r="AX128" i="54"/>
  <c r="AE127" i="54"/>
  <c r="AF127" i="54" s="1"/>
  <c r="AG127" i="54" s="1"/>
  <c r="AH127" i="54" s="1"/>
  <c r="AI127" i="54"/>
  <c r="AC128" i="54" s="1"/>
  <c r="AK127" i="54"/>
  <c r="W127" i="45" s="1"/>
  <c r="AY127" i="64"/>
  <c r="AW127" i="64"/>
  <c r="AQ128" i="64" s="1"/>
  <c r="AO127" i="64"/>
  <c r="AJ128" i="64"/>
  <c r="AD128" i="64"/>
  <c r="AR125" i="63"/>
  <c r="AX125" i="63"/>
  <c r="AO128" i="63"/>
  <c r="BC124" i="63"/>
  <c r="BD124" i="63"/>
  <c r="AE129" i="63"/>
  <c r="AF129" i="63" s="1"/>
  <c r="AG129" i="63" s="1"/>
  <c r="AH129" i="63" s="1"/>
  <c r="AS126" i="62"/>
  <c r="AT126" i="62" s="1"/>
  <c r="AU126" i="62" s="1"/>
  <c r="AV126" i="62" s="1"/>
  <c r="AY126" i="62" s="1"/>
  <c r="BC125" i="50"/>
  <c r="BD125" i="50"/>
  <c r="AI128" i="50"/>
  <c r="AC129" i="50" s="1"/>
  <c r="AS126" i="50"/>
  <c r="AV126" i="50" s="1"/>
  <c r="AS129" i="52"/>
  <c r="AT129" i="52" s="1"/>
  <c r="AU129" i="52" s="1"/>
  <c r="AV129" i="52" s="1"/>
  <c r="AE128" i="52"/>
  <c r="AF128" i="52" s="1"/>
  <c r="AG128" i="52" s="1"/>
  <c r="AH128" i="52" s="1"/>
  <c r="AS128" i="51"/>
  <c r="AU128" i="51" s="1"/>
  <c r="AV128" i="51" s="1"/>
  <c r="BD126" i="51"/>
  <c r="AO126" i="51"/>
  <c r="BC127" i="64" l="1"/>
  <c r="AI129" i="63"/>
  <c r="AC130" i="63" s="1"/>
  <c r="AK129" i="63"/>
  <c r="AR130" i="60"/>
  <c r="AS130" i="60" s="1"/>
  <c r="AT130" i="60" s="1"/>
  <c r="AU130" i="60" s="1"/>
  <c r="AV130" i="60" s="1"/>
  <c r="AD129" i="62"/>
  <c r="AY126" i="50"/>
  <c r="BD126" i="50" s="1"/>
  <c r="BC127" i="61"/>
  <c r="O127" i="44"/>
  <c r="AY129" i="52"/>
  <c r="BC129" i="52" s="1"/>
  <c r="AW126" i="62"/>
  <c r="AQ127" i="62" s="1"/>
  <c r="AR127" i="62" s="1"/>
  <c r="AW129" i="52"/>
  <c r="AQ130" i="52" s="1"/>
  <c r="AX130" i="52" s="1"/>
  <c r="BD127" i="64"/>
  <c r="AB127" i="45"/>
  <c r="AI128" i="52"/>
  <c r="AC129" i="52" s="1"/>
  <c r="AD129" i="52" s="1"/>
  <c r="AK128" i="52"/>
  <c r="AO128" i="52" s="1"/>
  <c r="AO129" i="58"/>
  <c r="AS128" i="58"/>
  <c r="AT128" i="58" s="1"/>
  <c r="AU128" i="58" s="1"/>
  <c r="AV128" i="58" s="1"/>
  <c r="AW128" i="58"/>
  <c r="AQ129" i="58" s="1"/>
  <c r="AY128" i="58"/>
  <c r="AC128" i="45" s="1"/>
  <c r="AD130" i="58"/>
  <c r="AJ130" i="58"/>
  <c r="AE128" i="61"/>
  <c r="AF128" i="61" s="1"/>
  <c r="AG128" i="61" s="1"/>
  <c r="AH128" i="61" s="1"/>
  <c r="AX128" i="61"/>
  <c r="BD127" i="61"/>
  <c r="AO132" i="60"/>
  <c r="AJ133" i="60"/>
  <c r="BC129" i="60"/>
  <c r="BD129" i="60"/>
  <c r="AE129" i="55"/>
  <c r="AF129" i="55" s="1"/>
  <c r="AG129" i="55" s="1"/>
  <c r="AH129" i="55" s="1"/>
  <c r="AK129" i="55" s="1"/>
  <c r="AX130" i="55"/>
  <c r="AR130" i="55"/>
  <c r="AY129" i="55"/>
  <c r="BC129" i="55" s="1"/>
  <c r="AJ130" i="57"/>
  <c r="AD130" i="57"/>
  <c r="AS131" i="57"/>
  <c r="AT131" i="57" s="1"/>
  <c r="AU131" i="57" s="1"/>
  <c r="AV131" i="57" s="1"/>
  <c r="AW131" i="57"/>
  <c r="AQ132" i="57" s="1"/>
  <c r="BD129" i="57"/>
  <c r="AO129" i="57"/>
  <c r="AS128" i="56"/>
  <c r="AT128" i="56" s="1"/>
  <c r="AU128" i="56" s="1"/>
  <c r="AV128" i="56" s="1"/>
  <c r="AJ127" i="56"/>
  <c r="AD127" i="56"/>
  <c r="AK126" i="56"/>
  <c r="AS128" i="54"/>
  <c r="AT128" i="54" s="1"/>
  <c r="AU128" i="54" s="1"/>
  <c r="AV128" i="54" s="1"/>
  <c r="AJ128" i="54"/>
  <c r="AD128" i="54"/>
  <c r="BD127" i="54"/>
  <c r="AO127" i="54"/>
  <c r="AE128" i="64"/>
  <c r="AF128" i="64" s="1"/>
  <c r="AG128" i="64" s="1"/>
  <c r="AH128" i="64" s="1"/>
  <c r="AI128" i="64" s="1"/>
  <c r="AC129" i="64" s="1"/>
  <c r="AX128" i="64"/>
  <c r="AR128" i="64"/>
  <c r="AO129" i="63"/>
  <c r="AD130" i="63"/>
  <c r="AJ130" i="63"/>
  <c r="AS125" i="63"/>
  <c r="AT125" i="63" s="1"/>
  <c r="AU125" i="63" s="1"/>
  <c r="AV125" i="63" s="1"/>
  <c r="AW125" i="63"/>
  <c r="AQ126" i="63" s="1"/>
  <c r="BC126" i="62"/>
  <c r="BD126" i="62"/>
  <c r="AE129" i="62"/>
  <c r="AF129" i="62" s="1"/>
  <c r="AG129" i="62" s="1"/>
  <c r="AH129" i="62" s="1"/>
  <c r="AW126" i="50"/>
  <c r="AJ129" i="50"/>
  <c r="AD129" i="50"/>
  <c r="AY128" i="51"/>
  <c r="AW128" i="51"/>
  <c r="AI127" i="51"/>
  <c r="AK127" i="51"/>
  <c r="AY131" i="57" l="1"/>
  <c r="BC131" i="57" s="1"/>
  <c r="X126" i="45"/>
  <c r="N126" i="44"/>
  <c r="AY130" i="60"/>
  <c r="AA130" i="45" s="1"/>
  <c r="AY125" i="63"/>
  <c r="BC128" i="51"/>
  <c r="AW130" i="60"/>
  <c r="AX127" i="62"/>
  <c r="BC126" i="50"/>
  <c r="AI128" i="61"/>
  <c r="AC129" i="61" s="1"/>
  <c r="AJ129" i="61" s="1"/>
  <c r="S127" i="44"/>
  <c r="AR130" i="52"/>
  <c r="AS130" i="52" s="1"/>
  <c r="AT130" i="52" s="1"/>
  <c r="AU130" i="52" s="1"/>
  <c r="AV130" i="52" s="1"/>
  <c r="BD128" i="52"/>
  <c r="AJ129" i="52"/>
  <c r="Z129" i="45"/>
  <c r="AK129" i="62"/>
  <c r="AO129" i="62" s="1"/>
  <c r="AK128" i="64"/>
  <c r="AI129" i="62"/>
  <c r="AC130" i="62" s="1"/>
  <c r="AD130" i="62" s="1"/>
  <c r="AR129" i="58"/>
  <c r="AX129" i="58"/>
  <c r="AE130" i="58"/>
  <c r="AF130" i="58" s="1"/>
  <c r="AG130" i="58" s="1"/>
  <c r="AH130" i="58" s="1"/>
  <c r="BC128" i="58"/>
  <c r="BD128" i="58"/>
  <c r="AS128" i="61"/>
  <c r="AT128" i="61" s="1"/>
  <c r="AU128" i="61" s="1"/>
  <c r="AV128" i="61" s="1"/>
  <c r="AK128" i="61"/>
  <c r="AE133" i="60"/>
  <c r="AF133" i="60" s="1"/>
  <c r="AG133" i="60" s="1"/>
  <c r="AH133" i="60" s="1"/>
  <c r="AO129" i="55"/>
  <c r="BD129" i="55"/>
  <c r="AI129" i="55"/>
  <c r="AC130" i="55" s="1"/>
  <c r="AS130" i="55"/>
  <c r="AT130" i="55" s="1"/>
  <c r="AU130" i="55" s="1"/>
  <c r="AV130" i="55" s="1"/>
  <c r="AE130" i="57"/>
  <c r="AF130" i="57" s="1"/>
  <c r="AG130" i="57" s="1"/>
  <c r="AH130" i="57" s="1"/>
  <c r="AR132" i="57"/>
  <c r="AX132" i="57"/>
  <c r="AO126" i="56"/>
  <c r="BD126" i="56"/>
  <c r="AY128" i="56"/>
  <c r="BC128" i="56" s="1"/>
  <c r="AE127" i="56"/>
  <c r="AF127" i="56" s="1"/>
  <c r="AG127" i="56" s="1"/>
  <c r="AH127" i="56" s="1"/>
  <c r="AW128" i="56"/>
  <c r="AQ129" i="56" s="1"/>
  <c r="AY128" i="54"/>
  <c r="BC128" i="54" s="1"/>
  <c r="AE128" i="54"/>
  <c r="AF128" i="54" s="1"/>
  <c r="AG128" i="54" s="1"/>
  <c r="AH128" i="54" s="1"/>
  <c r="AW128" i="54"/>
  <c r="AQ129" i="54" s="1"/>
  <c r="AD129" i="64"/>
  <c r="AJ129" i="64"/>
  <c r="AS128" i="64"/>
  <c r="AT128" i="64" s="1"/>
  <c r="AU128" i="64" s="1"/>
  <c r="AV128" i="64" s="1"/>
  <c r="AO128" i="64"/>
  <c r="BC125" i="63"/>
  <c r="BD125" i="63"/>
  <c r="AE130" i="63"/>
  <c r="AF130" i="63" s="1"/>
  <c r="AG130" i="63" s="1"/>
  <c r="AH130" i="63" s="1"/>
  <c r="AX126" i="63"/>
  <c r="AR126" i="63"/>
  <c r="AS127" i="62"/>
  <c r="AT127" i="62" s="1"/>
  <c r="AU127" i="62" s="1"/>
  <c r="AV127" i="62" s="1"/>
  <c r="AX127" i="50"/>
  <c r="AE129" i="50"/>
  <c r="AF129" i="50" s="1"/>
  <c r="AG129" i="50" s="1"/>
  <c r="AH129" i="50" s="1"/>
  <c r="AE129" i="52"/>
  <c r="AF129" i="52" s="1"/>
  <c r="AG129" i="52" s="1"/>
  <c r="AH129" i="52" s="1"/>
  <c r="AJ128" i="51"/>
  <c r="AX129" i="51"/>
  <c r="BD127" i="51"/>
  <c r="AO127" i="51"/>
  <c r="R126" i="44" l="1"/>
  <c r="U126" i="44"/>
  <c r="AK128" i="54"/>
  <c r="W128" i="45" s="1"/>
  <c r="AI130" i="58"/>
  <c r="AC131" i="58" s="1"/>
  <c r="AX131" i="60"/>
  <c r="BD130" i="60"/>
  <c r="BC130" i="60"/>
  <c r="AK133" i="60"/>
  <c r="AO133" i="60" s="1"/>
  <c r="AJ130" i="62"/>
  <c r="AY127" i="62"/>
  <c r="BC127" i="62" s="1"/>
  <c r="AW127" i="62"/>
  <c r="AQ128" i="62" s="1"/>
  <c r="AR128" i="62" s="1"/>
  <c r="AI129" i="50"/>
  <c r="AC130" i="50" s="1"/>
  <c r="AJ130" i="50" s="1"/>
  <c r="AD129" i="61"/>
  <c r="AE129" i="61" s="1"/>
  <c r="AF129" i="61" s="1"/>
  <c r="AG129" i="61" s="1"/>
  <c r="AH129" i="61" s="1"/>
  <c r="AY128" i="61"/>
  <c r="AB128" i="45" s="1"/>
  <c r="AW128" i="61"/>
  <c r="AQ129" i="61" s="1"/>
  <c r="AR129" i="61" s="1"/>
  <c r="AW130" i="52"/>
  <c r="AQ131" i="52" s="1"/>
  <c r="AX131" i="52" s="1"/>
  <c r="AY130" i="52"/>
  <c r="BC130" i="52" s="1"/>
  <c r="AW128" i="64"/>
  <c r="AQ129" i="64" s="1"/>
  <c r="AX129" i="64" s="1"/>
  <c r="AY130" i="55"/>
  <c r="BC130" i="55" s="1"/>
  <c r="AK130" i="58"/>
  <c r="AI133" i="60"/>
  <c r="AC134" i="60" s="1"/>
  <c r="AD134" i="60" s="1"/>
  <c r="AK129" i="52"/>
  <c r="BD129" i="52" s="1"/>
  <c r="AK127" i="56"/>
  <c r="AI129" i="52"/>
  <c r="AC130" i="52" s="1"/>
  <c r="AJ130" i="52" s="1"/>
  <c r="AI130" i="63"/>
  <c r="AC131" i="63" s="1"/>
  <c r="AJ131" i="63" s="1"/>
  <c r="AO130" i="58"/>
  <c r="AD131" i="58"/>
  <c r="AJ131" i="58"/>
  <c r="AS129" i="58"/>
  <c r="AT129" i="58" s="1"/>
  <c r="AU129" i="58" s="1"/>
  <c r="AV129" i="58" s="1"/>
  <c r="AW129" i="58"/>
  <c r="AQ130" i="58" s="1"/>
  <c r="AO128" i="61"/>
  <c r="AU131" i="60"/>
  <c r="AV131" i="60" s="1"/>
  <c r="AW130" i="55"/>
  <c r="AQ131" i="55" s="1"/>
  <c r="AJ130" i="55"/>
  <c r="AD130" i="55"/>
  <c r="AS132" i="57"/>
  <c r="AT132" i="57" s="1"/>
  <c r="AU132" i="57" s="1"/>
  <c r="AV132" i="57" s="1"/>
  <c r="AY132" i="57"/>
  <c r="BC132" i="57" s="1"/>
  <c r="AI130" i="57"/>
  <c r="AC131" i="57" s="1"/>
  <c r="AK130" i="57"/>
  <c r="Y130" i="45" s="1"/>
  <c r="BD127" i="56"/>
  <c r="AO127" i="56"/>
  <c r="AR129" i="56"/>
  <c r="AX129" i="56"/>
  <c r="AI127" i="56"/>
  <c r="AC128" i="56" s="1"/>
  <c r="BD128" i="54"/>
  <c r="AO128" i="54"/>
  <c r="AR129" i="54"/>
  <c r="AX129" i="54"/>
  <c r="AI128" i="54"/>
  <c r="AC129" i="54" s="1"/>
  <c r="AY128" i="64"/>
  <c r="AE129" i="64"/>
  <c r="AF129" i="64" s="1"/>
  <c r="AG129" i="64" s="1"/>
  <c r="AH129" i="64" s="1"/>
  <c r="AK130" i="63"/>
  <c r="AS126" i="63"/>
  <c r="AT126" i="63" s="1"/>
  <c r="AU126" i="63" s="1"/>
  <c r="AV126" i="63" s="1"/>
  <c r="AE130" i="62"/>
  <c r="AF130" i="62" s="1"/>
  <c r="AG130" i="62" s="1"/>
  <c r="AH130" i="62" s="1"/>
  <c r="AS127" i="50"/>
  <c r="AU127" i="50" s="1"/>
  <c r="AV127" i="50" s="1"/>
  <c r="AK129" i="50"/>
  <c r="AS129" i="51"/>
  <c r="AT129" i="51" s="1"/>
  <c r="AU129" i="51" s="1"/>
  <c r="AV129" i="51" s="1"/>
  <c r="AE128" i="51"/>
  <c r="AG128" i="51" s="1"/>
  <c r="AH128" i="51" s="1"/>
  <c r="AR129" i="64" l="1"/>
  <c r="AY129" i="58"/>
  <c r="AC129" i="45" s="1"/>
  <c r="X127" i="45"/>
  <c r="N127" i="44"/>
  <c r="AD131" i="63"/>
  <c r="BD127" i="62"/>
  <c r="AX128" i="62"/>
  <c r="AI128" i="51"/>
  <c r="AC129" i="51" s="1"/>
  <c r="AD129" i="51" s="1"/>
  <c r="AW129" i="51"/>
  <c r="AQ130" i="51" s="1"/>
  <c r="AX130" i="51" s="1"/>
  <c r="AY129" i="51"/>
  <c r="BC129" i="51" s="1"/>
  <c r="BD128" i="61"/>
  <c r="AJ134" i="60"/>
  <c r="AD130" i="50"/>
  <c r="AE130" i="50" s="1"/>
  <c r="AF130" i="50" s="1"/>
  <c r="AG130" i="50" s="1"/>
  <c r="AH130" i="50" s="1"/>
  <c r="AX129" i="61"/>
  <c r="BC128" i="61"/>
  <c r="O128" i="44"/>
  <c r="AR131" i="52"/>
  <c r="AD130" i="52"/>
  <c r="AE130" i="52" s="1"/>
  <c r="AF130" i="52" s="1"/>
  <c r="AG130" i="52" s="1"/>
  <c r="AH130" i="52" s="1"/>
  <c r="AK130" i="52" s="1"/>
  <c r="AO129" i="52"/>
  <c r="AW127" i="50"/>
  <c r="AQ128" i="50" s="1"/>
  <c r="AX128" i="50" s="1"/>
  <c r="AI129" i="61"/>
  <c r="AC130" i="61" s="1"/>
  <c r="AJ130" i="61" s="1"/>
  <c r="AK129" i="64"/>
  <c r="AO129" i="64" s="1"/>
  <c r="AK130" i="62"/>
  <c r="AO130" i="62" s="1"/>
  <c r="AI130" i="62"/>
  <c r="AC131" i="62" s="1"/>
  <c r="AJ131" i="62" s="1"/>
  <c r="AX130" i="58"/>
  <c r="AR130" i="58"/>
  <c r="AE131" i="58"/>
  <c r="AF131" i="58" s="1"/>
  <c r="AG131" i="58" s="1"/>
  <c r="AH131" i="58" s="1"/>
  <c r="BC129" i="58"/>
  <c r="BD129" i="58"/>
  <c r="AK129" i="61"/>
  <c r="AS129" i="61"/>
  <c r="AT129" i="61" s="1"/>
  <c r="AU129" i="61" s="1"/>
  <c r="AV129" i="61" s="1"/>
  <c r="AY131" i="60"/>
  <c r="AA131" i="45" s="1"/>
  <c r="AE134" i="60"/>
  <c r="AF134" i="60" s="1"/>
  <c r="AG134" i="60" s="1"/>
  <c r="AH134" i="60" s="1"/>
  <c r="AW131" i="60"/>
  <c r="AE130" i="55"/>
  <c r="AF130" i="55" s="1"/>
  <c r="AG130" i="55" s="1"/>
  <c r="AH130" i="55" s="1"/>
  <c r="AK130" i="55"/>
  <c r="Z130" i="45" s="1"/>
  <c r="AR131" i="55"/>
  <c r="AX131" i="55"/>
  <c r="AO130" i="57"/>
  <c r="BD130" i="57"/>
  <c r="AJ131" i="57"/>
  <c r="AD131" i="57"/>
  <c r="AW132" i="57"/>
  <c r="AQ133" i="57" s="1"/>
  <c r="AS129" i="56"/>
  <c r="AT129" i="56" s="1"/>
  <c r="AU129" i="56" s="1"/>
  <c r="AV129" i="56" s="1"/>
  <c r="AD128" i="56"/>
  <c r="AJ128" i="56"/>
  <c r="AS129" i="54"/>
  <c r="AT129" i="54" s="1"/>
  <c r="AU129" i="54" s="1"/>
  <c r="AV129" i="54" s="1"/>
  <c r="AD129" i="54"/>
  <c r="AJ129" i="54"/>
  <c r="AS129" i="64"/>
  <c r="AT129" i="64" s="1"/>
  <c r="AU129" i="64" s="1"/>
  <c r="AV129" i="64" s="1"/>
  <c r="AI129" i="64"/>
  <c r="AC130" i="64" s="1"/>
  <c r="BC128" i="64"/>
  <c r="BD128" i="64"/>
  <c r="AE131" i="63"/>
  <c r="AF131" i="63" s="1"/>
  <c r="AG131" i="63" s="1"/>
  <c r="AH131" i="63" s="1"/>
  <c r="AK131" i="63" s="1"/>
  <c r="AY126" i="63"/>
  <c r="AW126" i="63"/>
  <c r="AQ127" i="63" s="1"/>
  <c r="AO130" i="63"/>
  <c r="AS128" i="62"/>
  <c r="AT128" i="62" s="1"/>
  <c r="AU128" i="62" s="1"/>
  <c r="AV128" i="62" s="1"/>
  <c r="AO129" i="50"/>
  <c r="AY127" i="50"/>
  <c r="AS131" i="52"/>
  <c r="AT131" i="52" s="1"/>
  <c r="AU131" i="52" s="1"/>
  <c r="AV131" i="52" s="1"/>
  <c r="AK128" i="51"/>
  <c r="AY129" i="56" l="1"/>
  <c r="BC129" i="56" s="1"/>
  <c r="AI131" i="58"/>
  <c r="AC132" i="58" s="1"/>
  <c r="R127" i="44"/>
  <c r="U127" i="44"/>
  <c r="AJ129" i="51"/>
  <c r="AR130" i="51"/>
  <c r="AS130" i="51" s="1"/>
  <c r="AT130" i="51" s="1"/>
  <c r="AU130" i="51" s="1"/>
  <c r="AV130" i="51" s="1"/>
  <c r="AD131" i="62"/>
  <c r="AR128" i="50"/>
  <c r="AS128" i="50" s="1"/>
  <c r="AU128" i="50" s="1"/>
  <c r="AV128" i="50" s="1"/>
  <c r="S128" i="44"/>
  <c r="AD130" i="61"/>
  <c r="AE130" i="61" s="1"/>
  <c r="AF130" i="61" s="1"/>
  <c r="AG130" i="61" s="1"/>
  <c r="AH130" i="61" s="1"/>
  <c r="AW131" i="52"/>
  <c r="AQ132" i="52" s="1"/>
  <c r="AX132" i="52" s="1"/>
  <c r="AY128" i="62"/>
  <c r="BC128" i="62" s="1"/>
  <c r="AW128" i="62"/>
  <c r="AQ129" i="62" s="1"/>
  <c r="AR129" i="62" s="1"/>
  <c r="AW129" i="56"/>
  <c r="AQ130" i="56" s="1"/>
  <c r="AX130" i="56" s="1"/>
  <c r="AY129" i="54"/>
  <c r="BC129" i="54" s="1"/>
  <c r="AW129" i="64"/>
  <c r="AQ130" i="64" s="1"/>
  <c r="AR130" i="64" s="1"/>
  <c r="AY129" i="64"/>
  <c r="BC129" i="64" s="1"/>
  <c r="AY129" i="61"/>
  <c r="AI130" i="52"/>
  <c r="AC131" i="52" s="1"/>
  <c r="AD131" i="52" s="1"/>
  <c r="AK131" i="58"/>
  <c r="AO131" i="58" s="1"/>
  <c r="AS130" i="58"/>
  <c r="AT130" i="58" s="1"/>
  <c r="AU130" i="58" s="1"/>
  <c r="AV130" i="58" s="1"/>
  <c r="AD132" i="58"/>
  <c r="AJ132" i="58"/>
  <c r="AW129" i="61"/>
  <c r="AQ130" i="61" s="1"/>
  <c r="AO129" i="61"/>
  <c r="AX132" i="60"/>
  <c r="AK134" i="60"/>
  <c r="AI134" i="60"/>
  <c r="AC135" i="60" s="1"/>
  <c r="BC131" i="60"/>
  <c r="BD131" i="60"/>
  <c r="BD130" i="55"/>
  <c r="AO130" i="55"/>
  <c r="AS131" i="55"/>
  <c r="AT131" i="55" s="1"/>
  <c r="AU131" i="55" s="1"/>
  <c r="AV131" i="55" s="1"/>
  <c r="AI130" i="55"/>
  <c r="AC131" i="55" s="1"/>
  <c r="AR133" i="57"/>
  <c r="AX133" i="57"/>
  <c r="AE131" i="57"/>
  <c r="AF131" i="57" s="1"/>
  <c r="AG131" i="57" s="1"/>
  <c r="AH131" i="57" s="1"/>
  <c r="AR130" i="56"/>
  <c r="AE128" i="56"/>
  <c r="AF128" i="56" s="1"/>
  <c r="AG128" i="56" s="1"/>
  <c r="AH128" i="56" s="1"/>
  <c r="AE129" i="54"/>
  <c r="AF129" i="54" s="1"/>
  <c r="AG129" i="54" s="1"/>
  <c r="AH129" i="54" s="1"/>
  <c r="AW129" i="54"/>
  <c r="AQ130" i="54" s="1"/>
  <c r="AX130" i="64"/>
  <c r="AJ130" i="64"/>
  <c r="AD130" i="64"/>
  <c r="AO131" i="63"/>
  <c r="AR127" i="63"/>
  <c r="AX127" i="63"/>
  <c r="BC126" i="63"/>
  <c r="BD126" i="63"/>
  <c r="AI131" i="63"/>
  <c r="AE131" i="62"/>
  <c r="AF131" i="62" s="1"/>
  <c r="AG131" i="62" s="1"/>
  <c r="AH131" i="62" s="1"/>
  <c r="BC127" i="50"/>
  <c r="BD127" i="50"/>
  <c r="AK130" i="50"/>
  <c r="AI130" i="50"/>
  <c r="AC131" i="50" s="1"/>
  <c r="AO130" i="52"/>
  <c r="BD130" i="52"/>
  <c r="AY131" i="52"/>
  <c r="BC131" i="52" s="1"/>
  <c r="AO128" i="51"/>
  <c r="BD128" i="51"/>
  <c r="AE129" i="51"/>
  <c r="AF129" i="51" s="1"/>
  <c r="AG129" i="51" s="1"/>
  <c r="AH129" i="51" s="1"/>
  <c r="AK129" i="51" s="1"/>
  <c r="AI128" i="56" l="1"/>
  <c r="AC129" i="56" s="1"/>
  <c r="AY130" i="58"/>
  <c r="AC130" i="45" s="1"/>
  <c r="AW130" i="58"/>
  <c r="AQ131" i="58" s="1"/>
  <c r="AY130" i="51"/>
  <c r="BC130" i="51" s="1"/>
  <c r="AX129" i="62"/>
  <c r="BD128" i="62"/>
  <c r="BC129" i="61"/>
  <c r="O129" i="44"/>
  <c r="AR132" i="52"/>
  <c r="AS132" i="52" s="1"/>
  <c r="AT132" i="52" s="1"/>
  <c r="AU132" i="52" s="1"/>
  <c r="AV132" i="52" s="1"/>
  <c r="AJ131" i="52"/>
  <c r="BD129" i="64"/>
  <c r="BD129" i="61"/>
  <c r="AB129" i="45"/>
  <c r="AK130" i="61"/>
  <c r="AI131" i="62"/>
  <c r="AC132" i="62" s="1"/>
  <c r="AJ132" i="62" s="1"/>
  <c r="AK131" i="62"/>
  <c r="AO131" i="62" s="1"/>
  <c r="AR131" i="58"/>
  <c r="AX131" i="58"/>
  <c r="BC130" i="58"/>
  <c r="BD130" i="58"/>
  <c r="AE132" i="58"/>
  <c r="AF132" i="58" s="1"/>
  <c r="AG132" i="58" s="1"/>
  <c r="AH132" i="58" s="1"/>
  <c r="AI130" i="61"/>
  <c r="AR130" i="61"/>
  <c r="AX130" i="61"/>
  <c r="AO134" i="60"/>
  <c r="AJ135" i="60"/>
  <c r="AD135" i="60"/>
  <c r="AS132" i="60"/>
  <c r="AT132" i="60" s="1"/>
  <c r="AU132" i="60" s="1"/>
  <c r="AV132" i="60" s="1"/>
  <c r="AJ131" i="55"/>
  <c r="AD131" i="55"/>
  <c r="AW131" i="55"/>
  <c r="AQ132" i="55" s="1"/>
  <c r="AY131" i="55"/>
  <c r="BC131" i="55" s="1"/>
  <c r="AI131" i="57"/>
  <c r="AC132" i="57" s="1"/>
  <c r="AK131" i="57"/>
  <c r="Y131" i="45" s="1"/>
  <c r="AS133" i="57"/>
  <c r="AT133" i="57" s="1"/>
  <c r="AU133" i="57" s="1"/>
  <c r="AV133" i="57" s="1"/>
  <c r="AK128" i="56"/>
  <c r="AS130" i="56"/>
  <c r="AT130" i="56" s="1"/>
  <c r="AU130" i="56" s="1"/>
  <c r="AV130" i="56" s="1"/>
  <c r="AJ129" i="56"/>
  <c r="AD129" i="56"/>
  <c r="AX130" i="54"/>
  <c r="AR130" i="54"/>
  <c r="AK129" i="54"/>
  <c r="AI129" i="54"/>
  <c r="AC130" i="54" s="1"/>
  <c r="AE130" i="64"/>
  <c r="AF130" i="64" s="1"/>
  <c r="AG130" i="64" s="1"/>
  <c r="AH130" i="64" s="1"/>
  <c r="AS130" i="64"/>
  <c r="AT130" i="64" s="1"/>
  <c r="AU130" i="64" s="1"/>
  <c r="AV130" i="64" s="1"/>
  <c r="AS127" i="63"/>
  <c r="AT127" i="63" s="1"/>
  <c r="AU127" i="63" s="1"/>
  <c r="AV127" i="63" s="1"/>
  <c r="AJ132" i="63"/>
  <c r="AS129" i="62"/>
  <c r="AT129" i="62" s="1"/>
  <c r="AU129" i="62" s="1"/>
  <c r="AV129" i="62" s="1"/>
  <c r="AY129" i="62" s="1"/>
  <c r="AJ131" i="50"/>
  <c r="AO130" i="50"/>
  <c r="AW128" i="50"/>
  <c r="AQ129" i="50" s="1"/>
  <c r="AY128" i="50"/>
  <c r="AE131" i="52"/>
  <c r="AF131" i="52" s="1"/>
  <c r="AG131" i="52" s="1"/>
  <c r="AH131" i="52" s="1"/>
  <c r="BD129" i="51"/>
  <c r="AO129" i="51"/>
  <c r="AI129" i="51"/>
  <c r="AC130" i="51" s="1"/>
  <c r="AW130" i="51"/>
  <c r="X128" i="45" l="1"/>
  <c r="N128" i="44"/>
  <c r="W129" i="45"/>
  <c r="AD132" i="62"/>
  <c r="AO130" i="61"/>
  <c r="S129" i="44"/>
  <c r="AW127" i="63"/>
  <c r="AY127" i="63"/>
  <c r="BC127" i="63" s="1"/>
  <c r="AW133" i="57"/>
  <c r="AQ134" i="57" s="1"/>
  <c r="AY133" i="57"/>
  <c r="BC133" i="57" s="1"/>
  <c r="AK130" i="64"/>
  <c r="AI130" i="64"/>
  <c r="AC131" i="64" s="1"/>
  <c r="AI132" i="58"/>
  <c r="AC133" i="58" s="1"/>
  <c r="AJ133" i="58" s="1"/>
  <c r="AK132" i="58"/>
  <c r="AS131" i="58"/>
  <c r="AT131" i="58" s="1"/>
  <c r="AU131" i="58" s="1"/>
  <c r="AV131" i="58" s="1"/>
  <c r="AS130" i="61"/>
  <c r="AT130" i="61" s="1"/>
  <c r="AU130" i="61" s="1"/>
  <c r="AV130" i="61" s="1"/>
  <c r="AY130" i="61" s="1"/>
  <c r="AJ131" i="61"/>
  <c r="AY132" i="60"/>
  <c r="AA132" i="45" s="1"/>
  <c r="AE135" i="60"/>
  <c r="AF135" i="60" s="1"/>
  <c r="AG135" i="60" s="1"/>
  <c r="AH135" i="60" s="1"/>
  <c r="AW132" i="60"/>
  <c r="AR132" i="55"/>
  <c r="AX132" i="55"/>
  <c r="AE131" i="55"/>
  <c r="AF131" i="55" s="1"/>
  <c r="AG131" i="55" s="1"/>
  <c r="AH131" i="55" s="1"/>
  <c r="AI131" i="55"/>
  <c r="AC132" i="55" s="1"/>
  <c r="AR134" i="57"/>
  <c r="AX134" i="57"/>
  <c r="BD131" i="57"/>
  <c r="AO131" i="57"/>
  <c r="AD132" i="57"/>
  <c r="AJ132" i="57"/>
  <c r="AY130" i="56"/>
  <c r="BC130" i="56" s="1"/>
  <c r="AW130" i="56"/>
  <c r="AQ131" i="56" s="1"/>
  <c r="AE129" i="56"/>
  <c r="AF129" i="56" s="1"/>
  <c r="AG129" i="56" s="1"/>
  <c r="AH129" i="56" s="1"/>
  <c r="AO128" i="56"/>
  <c r="BD128" i="56"/>
  <c r="BD129" i="54"/>
  <c r="AO129" i="54"/>
  <c r="AJ130" i="54"/>
  <c r="AD130" i="54"/>
  <c r="AS130" i="54"/>
  <c r="AT130" i="54" s="1"/>
  <c r="AU130" i="54" s="1"/>
  <c r="AV130" i="54" s="1"/>
  <c r="AO130" i="64"/>
  <c r="AW130" i="64"/>
  <c r="AQ131" i="64" s="1"/>
  <c r="AD131" i="64"/>
  <c r="AJ131" i="64"/>
  <c r="AY130" i="64"/>
  <c r="BC130" i="64" s="1"/>
  <c r="AX128" i="63"/>
  <c r="AF132" i="63"/>
  <c r="AG132" i="63" s="1"/>
  <c r="AH132" i="63" s="1"/>
  <c r="BC129" i="62"/>
  <c r="BD129" i="62"/>
  <c r="AW129" i="62"/>
  <c r="AQ130" i="62" s="1"/>
  <c r="AE132" i="62"/>
  <c r="AF132" i="62" s="1"/>
  <c r="AG132" i="62" s="1"/>
  <c r="AH132" i="62" s="1"/>
  <c r="AE131" i="50"/>
  <c r="AG131" i="50" s="1"/>
  <c r="AH131" i="50" s="1"/>
  <c r="BC128" i="50"/>
  <c r="BD128" i="50"/>
  <c r="AX129" i="50"/>
  <c r="AR129" i="50"/>
  <c r="AK131" i="52"/>
  <c r="AY132" i="52"/>
  <c r="BC132" i="52" s="1"/>
  <c r="AI131" i="52"/>
  <c r="AC132" i="52" s="1"/>
  <c r="AW132" i="52"/>
  <c r="AQ133" i="52" s="1"/>
  <c r="AX131" i="51"/>
  <c r="AD130" i="51"/>
  <c r="AJ130" i="51"/>
  <c r="R128" i="44" l="1"/>
  <c r="U128" i="44"/>
  <c r="AW130" i="54"/>
  <c r="AQ131" i="54" s="1"/>
  <c r="AD133" i="58"/>
  <c r="AW130" i="61"/>
  <c r="BD127" i="63"/>
  <c r="AI132" i="63"/>
  <c r="AC133" i="63" s="1"/>
  <c r="AI131" i="50"/>
  <c r="AC132" i="50" s="1"/>
  <c r="AB130" i="45"/>
  <c r="AW131" i="58"/>
  <c r="AQ132" i="58" s="1"/>
  <c r="AK131" i="55"/>
  <c r="Z131" i="45" s="1"/>
  <c r="AK131" i="50"/>
  <c r="AO131" i="50" s="1"/>
  <c r="AI132" i="62"/>
  <c r="AC133" i="62" s="1"/>
  <c r="AJ133" i="62" s="1"/>
  <c r="AO132" i="58"/>
  <c r="AE133" i="58"/>
  <c r="AF133" i="58" s="1"/>
  <c r="AG133" i="58" s="1"/>
  <c r="AH133" i="58" s="1"/>
  <c r="AX132" i="58"/>
  <c r="AR132" i="58"/>
  <c r="AY131" i="58"/>
  <c r="AC131" i="45" s="1"/>
  <c r="AE131" i="61"/>
  <c r="AF131" i="61" s="1"/>
  <c r="AG131" i="61" s="1"/>
  <c r="AH131" i="61" s="1"/>
  <c r="BC130" i="61"/>
  <c r="BD130" i="61"/>
  <c r="AI135" i="60"/>
  <c r="AC136" i="60" s="1"/>
  <c r="AX133" i="60"/>
  <c r="AK135" i="60"/>
  <c r="BC132" i="60"/>
  <c r="BD132" i="60"/>
  <c r="AJ132" i="55"/>
  <c r="AD132" i="55"/>
  <c r="AO131" i="55"/>
  <c r="BD131" i="55"/>
  <c r="AS132" i="55"/>
  <c r="AT132" i="55" s="1"/>
  <c r="AU132" i="55" s="1"/>
  <c r="AV132" i="55" s="1"/>
  <c r="AE132" i="57"/>
  <c r="AF132" i="57" s="1"/>
  <c r="AG132" i="57" s="1"/>
  <c r="AH132" i="57" s="1"/>
  <c r="AS134" i="57"/>
  <c r="AT134" i="57" s="1"/>
  <c r="AU134" i="57" s="1"/>
  <c r="AV134" i="57" s="1"/>
  <c r="AK129" i="56"/>
  <c r="AI129" i="56"/>
  <c r="AC130" i="56" s="1"/>
  <c r="AR131" i="56"/>
  <c r="AX131" i="56"/>
  <c r="AR131" i="54"/>
  <c r="AX131" i="54"/>
  <c r="AE130" i="54"/>
  <c r="AF130" i="54" s="1"/>
  <c r="AG130" i="54" s="1"/>
  <c r="AH130" i="54" s="1"/>
  <c r="AY130" i="54"/>
  <c r="BC130" i="54" s="1"/>
  <c r="AR131" i="64"/>
  <c r="AX131" i="64"/>
  <c r="BD130" i="64"/>
  <c r="AE131" i="64"/>
  <c r="AF131" i="64" s="1"/>
  <c r="AG131" i="64" s="1"/>
  <c r="AH131" i="64" s="1"/>
  <c r="AK132" i="63"/>
  <c r="AS128" i="63"/>
  <c r="AT128" i="63" s="1"/>
  <c r="AU128" i="63" s="1"/>
  <c r="AV128" i="63" s="1"/>
  <c r="AD133" i="63"/>
  <c r="AJ133" i="63"/>
  <c r="AK132" i="62"/>
  <c r="AR130" i="62"/>
  <c r="AX130" i="62"/>
  <c r="AS129" i="50"/>
  <c r="AT129" i="50" s="1"/>
  <c r="AU129" i="50" s="1"/>
  <c r="AV129" i="50" s="1"/>
  <c r="AD132" i="52"/>
  <c r="AJ132" i="52"/>
  <c r="AX133" i="52"/>
  <c r="AR133" i="52"/>
  <c r="AO131" i="52"/>
  <c r="BD131" i="52"/>
  <c r="AE130" i="51"/>
  <c r="AF130" i="51" s="1"/>
  <c r="AG130" i="51" s="1"/>
  <c r="AH130" i="51" s="1"/>
  <c r="AS131" i="51"/>
  <c r="AU131" i="51" s="1"/>
  <c r="AV131" i="51" s="1"/>
  <c r="X129" i="45" l="1"/>
  <c r="N129" i="44"/>
  <c r="O130" i="44"/>
  <c r="AI133" i="58"/>
  <c r="AC134" i="58" s="1"/>
  <c r="AY131" i="51"/>
  <c r="BC131" i="51" s="1"/>
  <c r="AX131" i="61"/>
  <c r="AD133" i="62"/>
  <c r="AJ132" i="50"/>
  <c r="S130" i="44"/>
  <c r="AY132" i="55"/>
  <c r="BC132" i="55" s="1"/>
  <c r="AW132" i="55"/>
  <c r="AQ133" i="55" s="1"/>
  <c r="AW131" i="51"/>
  <c r="AX132" i="51" s="1"/>
  <c r="AY134" i="57"/>
  <c r="BC134" i="57" s="1"/>
  <c r="AK131" i="64"/>
  <c r="BC131" i="58"/>
  <c r="BD131" i="58"/>
  <c r="AD134" i="58"/>
  <c r="AJ134" i="58"/>
  <c r="AK133" i="58"/>
  <c r="AS132" i="58"/>
  <c r="AT132" i="58" s="1"/>
  <c r="AU132" i="58" s="1"/>
  <c r="AV132" i="58" s="1"/>
  <c r="AI131" i="61"/>
  <c r="AC132" i="61" s="1"/>
  <c r="AS131" i="61"/>
  <c r="AT131" i="61" s="1"/>
  <c r="AU131" i="61" s="1"/>
  <c r="AV131" i="61" s="1"/>
  <c r="AK131" i="61"/>
  <c r="AO135" i="60"/>
  <c r="AS133" i="60"/>
  <c r="AT133" i="60" s="1"/>
  <c r="AU133" i="60" s="1"/>
  <c r="AV133" i="60" s="1"/>
  <c r="AJ136" i="60"/>
  <c r="AD136" i="60"/>
  <c r="AR133" i="55"/>
  <c r="AX133" i="55"/>
  <c r="AE132" i="55"/>
  <c r="AF132" i="55" s="1"/>
  <c r="AG132" i="55" s="1"/>
  <c r="AH132" i="55" s="1"/>
  <c r="AK132" i="55"/>
  <c r="Z132" i="45" s="1"/>
  <c r="AW134" i="57"/>
  <c r="AQ135" i="57" s="1"/>
  <c r="AI132" i="57"/>
  <c r="AC133" i="57" s="1"/>
  <c r="AK132" i="57"/>
  <c r="Y132" i="45" s="1"/>
  <c r="AS131" i="56"/>
  <c r="AT131" i="56" s="1"/>
  <c r="AU131" i="56" s="1"/>
  <c r="AV131" i="56" s="1"/>
  <c r="AW131" i="56"/>
  <c r="AQ132" i="56" s="1"/>
  <c r="AD130" i="56"/>
  <c r="AJ130" i="56"/>
  <c r="BD129" i="56"/>
  <c r="AO129" i="56"/>
  <c r="AS131" i="54"/>
  <c r="AT131" i="54" s="1"/>
  <c r="AU131" i="54" s="1"/>
  <c r="AV131" i="54" s="1"/>
  <c r="AK130" i="54"/>
  <c r="AI130" i="54"/>
  <c r="AC131" i="54" s="1"/>
  <c r="AO131" i="64"/>
  <c r="AI131" i="64"/>
  <c r="AC132" i="64" s="1"/>
  <c r="AS131" i="64"/>
  <c r="AT131" i="64" s="1"/>
  <c r="AU131" i="64" s="1"/>
  <c r="AV131" i="64" s="1"/>
  <c r="AY128" i="63"/>
  <c r="AW128" i="63"/>
  <c r="AQ129" i="63" s="1"/>
  <c r="AE133" i="63"/>
  <c r="AF133" i="63" s="1"/>
  <c r="AG133" i="63" s="1"/>
  <c r="AH133" i="63" s="1"/>
  <c r="AO132" i="63"/>
  <c r="AS130" i="62"/>
  <c r="AT130" i="62" s="1"/>
  <c r="AU130" i="62" s="1"/>
  <c r="AV130" i="62" s="1"/>
  <c r="AE133" i="62"/>
  <c r="AF133" i="62" s="1"/>
  <c r="AG133" i="62" s="1"/>
  <c r="AH133" i="62" s="1"/>
  <c r="AI133" i="62" s="1"/>
  <c r="AC134" i="62" s="1"/>
  <c r="AO132" i="62"/>
  <c r="AE132" i="50"/>
  <c r="AG132" i="50" s="1"/>
  <c r="AH132" i="50" s="1"/>
  <c r="AY129" i="50"/>
  <c r="AW129" i="50"/>
  <c r="AQ130" i="50" s="1"/>
  <c r="AS133" i="52"/>
  <c r="AT133" i="52" s="1"/>
  <c r="AU133" i="52" s="1"/>
  <c r="AV133" i="52" s="1"/>
  <c r="AE132" i="52"/>
  <c r="AF132" i="52" s="1"/>
  <c r="AG132" i="52" s="1"/>
  <c r="AH132" i="52" s="1"/>
  <c r="AI130" i="51"/>
  <c r="AK130" i="51"/>
  <c r="W130" i="45" l="1"/>
  <c r="R129" i="44"/>
  <c r="U129" i="44"/>
  <c r="AY131" i="56"/>
  <c r="BC131" i="56" s="1"/>
  <c r="AY133" i="60"/>
  <c r="AA133" i="45" s="1"/>
  <c r="AI132" i="52"/>
  <c r="AC133" i="52" s="1"/>
  <c r="AS132" i="51"/>
  <c r="AU132" i="51" s="1"/>
  <c r="AV132" i="51" s="1"/>
  <c r="AK132" i="50"/>
  <c r="AO132" i="50" s="1"/>
  <c r="AW133" i="60"/>
  <c r="AQ134" i="60" s="1"/>
  <c r="AR134" i="60" s="1"/>
  <c r="AW131" i="54"/>
  <c r="AQ132" i="54" s="1"/>
  <c r="AW131" i="64"/>
  <c r="AQ132" i="64" s="1"/>
  <c r="AY131" i="64"/>
  <c r="BC131" i="64" s="1"/>
  <c r="AY133" i="52"/>
  <c r="BC133" i="52" s="1"/>
  <c r="AW130" i="62"/>
  <c r="AQ131" i="62" s="1"/>
  <c r="AR131" i="62" s="1"/>
  <c r="AY131" i="54"/>
  <c r="BC131" i="54" s="1"/>
  <c r="AY130" i="62"/>
  <c r="BC130" i="62" s="1"/>
  <c r="AW132" i="58"/>
  <c r="AQ133" i="58" s="1"/>
  <c r="AR133" i="58" s="1"/>
  <c r="AY132" i="58"/>
  <c r="AC132" i="45" s="1"/>
  <c r="AI132" i="50"/>
  <c r="AC133" i="50" s="1"/>
  <c r="AJ133" i="50" s="1"/>
  <c r="AO133" i="58"/>
  <c r="AE134" i="58"/>
  <c r="AF134" i="58" s="1"/>
  <c r="AG134" i="58" s="1"/>
  <c r="AH134" i="58" s="1"/>
  <c r="AY131" i="61"/>
  <c r="AW131" i="61"/>
  <c r="AO131" i="61"/>
  <c r="AJ132" i="61"/>
  <c r="AE136" i="60"/>
  <c r="AF136" i="60" s="1"/>
  <c r="AG136" i="60" s="1"/>
  <c r="AH136" i="60" s="1"/>
  <c r="BD132" i="55"/>
  <c r="AO132" i="55"/>
  <c r="AI132" i="55"/>
  <c r="AC133" i="55" s="1"/>
  <c r="AS133" i="55"/>
  <c r="AT133" i="55" s="1"/>
  <c r="AU133" i="55" s="1"/>
  <c r="AV133" i="55" s="1"/>
  <c r="BD132" i="57"/>
  <c r="AO132" i="57"/>
  <c r="AD133" i="57"/>
  <c r="AJ133" i="57"/>
  <c r="AX135" i="57"/>
  <c r="AR135" i="57"/>
  <c r="AX132" i="56"/>
  <c r="AR132" i="56"/>
  <c r="AE130" i="56"/>
  <c r="AF130" i="56" s="1"/>
  <c r="AG130" i="56" s="1"/>
  <c r="AH130" i="56" s="1"/>
  <c r="AD131" i="54"/>
  <c r="AJ131" i="54"/>
  <c r="AX132" i="54"/>
  <c r="AR132" i="54"/>
  <c r="AO130" i="54"/>
  <c r="BD130" i="54"/>
  <c r="AR132" i="64"/>
  <c r="AX132" i="64"/>
  <c r="AD132" i="64"/>
  <c r="AJ132" i="64"/>
  <c r="BD131" i="64"/>
  <c r="AI133" i="63"/>
  <c r="AC134" i="63" s="1"/>
  <c r="AR129" i="63"/>
  <c r="AX129" i="63"/>
  <c r="AK133" i="63"/>
  <c r="BC128" i="63"/>
  <c r="BD128" i="63"/>
  <c r="AJ134" i="62"/>
  <c r="AD134" i="62"/>
  <c r="AK133" i="62"/>
  <c r="AX130" i="50"/>
  <c r="AR130" i="50"/>
  <c r="BC129" i="50"/>
  <c r="BD129" i="50"/>
  <c r="AJ133" i="52"/>
  <c r="AD133" i="52"/>
  <c r="AK132" i="52"/>
  <c r="AW133" i="52"/>
  <c r="AQ134" i="52" s="1"/>
  <c r="AO130" i="51"/>
  <c r="BD130" i="51"/>
  <c r="AJ131" i="51"/>
  <c r="BD133" i="60" l="1"/>
  <c r="BC133" i="60"/>
  <c r="AY132" i="51"/>
  <c r="BC132" i="51" s="1"/>
  <c r="AX134" i="60"/>
  <c r="AE133" i="50"/>
  <c r="AG133" i="50" s="1"/>
  <c r="AH133" i="50" s="1"/>
  <c r="AX131" i="62"/>
  <c r="BC131" i="61"/>
  <c r="O131" i="44"/>
  <c r="BD130" i="62"/>
  <c r="AB131" i="45"/>
  <c r="BD131" i="61"/>
  <c r="AX133" i="58"/>
  <c r="BD132" i="58"/>
  <c r="BC132" i="58"/>
  <c r="AW132" i="51"/>
  <c r="AK134" i="58"/>
  <c r="AI134" i="58"/>
  <c r="AC135" i="58" s="1"/>
  <c r="AS133" i="58"/>
  <c r="AT133" i="58" s="1"/>
  <c r="AU133" i="58" s="1"/>
  <c r="AV133" i="58" s="1"/>
  <c r="AE132" i="61"/>
  <c r="AF132" i="61" s="1"/>
  <c r="AG132" i="61" s="1"/>
  <c r="AH132" i="61" s="1"/>
  <c r="AX132" i="61"/>
  <c r="AS134" i="60"/>
  <c r="AT134" i="60" s="1"/>
  <c r="AU134" i="60" s="1"/>
  <c r="AV134" i="60" s="1"/>
  <c r="AI136" i="60"/>
  <c r="AC137" i="60" s="1"/>
  <c r="AK136" i="60"/>
  <c r="AW133" i="55"/>
  <c r="AQ134" i="55" s="1"/>
  <c r="AJ133" i="55"/>
  <c r="AD133" i="55"/>
  <c r="AY133" i="55"/>
  <c r="BC133" i="55" s="1"/>
  <c r="AE133" i="57"/>
  <c r="AF133" i="57" s="1"/>
  <c r="AG133" i="57" s="1"/>
  <c r="AH133" i="57" s="1"/>
  <c r="AI133" i="57"/>
  <c r="AC134" i="57" s="1"/>
  <c r="AS135" i="57"/>
  <c r="AT135" i="57" s="1"/>
  <c r="AU135" i="57" s="1"/>
  <c r="AV135" i="57" s="1"/>
  <c r="AY135" i="57"/>
  <c r="BC135" i="57" s="1"/>
  <c r="AK130" i="56"/>
  <c r="AS132" i="56"/>
  <c r="AT132" i="56" s="1"/>
  <c r="AU132" i="56" s="1"/>
  <c r="AV132" i="56" s="1"/>
  <c r="AI130" i="56"/>
  <c r="AC131" i="56" s="1"/>
  <c r="AE131" i="54"/>
  <c r="AF131" i="54" s="1"/>
  <c r="AG131" i="54" s="1"/>
  <c r="AH131" i="54" s="1"/>
  <c r="AS132" i="54"/>
  <c r="AT132" i="54" s="1"/>
  <c r="AU132" i="54" s="1"/>
  <c r="AV132" i="54" s="1"/>
  <c r="AE132" i="64"/>
  <c r="AF132" i="64" s="1"/>
  <c r="AG132" i="64" s="1"/>
  <c r="AH132" i="64" s="1"/>
  <c r="AS132" i="64"/>
  <c r="AT132" i="64" s="1"/>
  <c r="AU132" i="64" s="1"/>
  <c r="AV132" i="64" s="1"/>
  <c r="AO133" i="63"/>
  <c r="AS129" i="63"/>
  <c r="AT129" i="63" s="1"/>
  <c r="AU129" i="63" s="1"/>
  <c r="AV129" i="63" s="1"/>
  <c r="AD134" i="63"/>
  <c r="AJ134" i="63"/>
  <c r="AO133" i="62"/>
  <c r="AE134" i="62"/>
  <c r="AF134" i="62" s="1"/>
  <c r="AG134" i="62" s="1"/>
  <c r="AH134" i="62" s="1"/>
  <c r="AS131" i="62"/>
  <c r="AT131" i="62" s="1"/>
  <c r="AU131" i="62" s="1"/>
  <c r="AV131" i="62" s="1"/>
  <c r="AS130" i="50"/>
  <c r="AT130" i="50" s="1"/>
  <c r="AU130" i="50" s="1"/>
  <c r="AV130" i="50" s="1"/>
  <c r="AO132" i="52"/>
  <c r="BD132" i="52"/>
  <c r="AE133" i="52"/>
  <c r="AF133" i="52" s="1"/>
  <c r="AG133" i="52" s="1"/>
  <c r="AH133" i="52" s="1"/>
  <c r="AX134" i="52"/>
  <c r="AR134" i="52"/>
  <c r="AE131" i="51"/>
  <c r="AG131" i="51" s="1"/>
  <c r="AH131" i="51" s="1"/>
  <c r="X130" i="45" l="1"/>
  <c r="N130" i="44"/>
  <c r="S131" i="44"/>
  <c r="AW129" i="63"/>
  <c r="AQ130" i="63" s="1"/>
  <c r="AY129" i="63"/>
  <c r="AW131" i="62"/>
  <c r="AQ132" i="62" s="1"/>
  <c r="AR132" i="62" s="1"/>
  <c r="AW132" i="64"/>
  <c r="AQ133" i="64" s="1"/>
  <c r="AW135" i="57"/>
  <c r="AQ136" i="57" s="1"/>
  <c r="AX136" i="57" s="1"/>
  <c r="AX133" i="51"/>
  <c r="AI133" i="52"/>
  <c r="AC134" i="52" s="1"/>
  <c r="AD134" i="52" s="1"/>
  <c r="AK133" i="57"/>
  <c r="Y133" i="45" s="1"/>
  <c r="AK132" i="64"/>
  <c r="AI133" i="50"/>
  <c r="AC134" i="50" s="1"/>
  <c r="AJ134" i="50" s="1"/>
  <c r="AI132" i="64"/>
  <c r="AC133" i="64" s="1"/>
  <c r="AY133" i="58"/>
  <c r="AC133" i="45" s="1"/>
  <c r="AJ135" i="58"/>
  <c r="AD135" i="58"/>
  <c r="AW133" i="58"/>
  <c r="AQ134" i="58" s="1"/>
  <c r="AO134" i="58"/>
  <c r="AS132" i="61"/>
  <c r="AT132" i="61" s="1"/>
  <c r="AU132" i="61" s="1"/>
  <c r="AV132" i="61" s="1"/>
  <c r="AI132" i="61"/>
  <c r="AC133" i="61" s="1"/>
  <c r="AK132" i="61"/>
  <c r="AO136" i="60"/>
  <c r="AY134" i="60"/>
  <c r="AA134" i="45" s="1"/>
  <c r="AJ137" i="60"/>
  <c r="AD137" i="60"/>
  <c r="AW134" i="60"/>
  <c r="AQ135" i="60" s="1"/>
  <c r="AE133" i="55"/>
  <c r="AF133" i="55" s="1"/>
  <c r="AG133" i="55" s="1"/>
  <c r="AH133" i="55" s="1"/>
  <c r="AR134" i="55"/>
  <c r="AX134" i="55"/>
  <c r="BD133" i="57"/>
  <c r="AO133" i="57"/>
  <c r="AD134" i="57"/>
  <c r="AJ134" i="57"/>
  <c r="AY132" i="56"/>
  <c r="BC132" i="56" s="1"/>
  <c r="AJ131" i="56"/>
  <c r="AD131" i="56"/>
  <c r="AW132" i="56"/>
  <c r="AQ133" i="56" s="1"/>
  <c r="AO130" i="56"/>
  <c r="BD130" i="56"/>
  <c r="AY132" i="54"/>
  <c r="BC132" i="54" s="1"/>
  <c r="AK131" i="54"/>
  <c r="AW132" i="54"/>
  <c r="AQ133" i="54" s="1"/>
  <c r="AI131" i="54"/>
  <c r="AC132" i="54" s="1"/>
  <c r="AR133" i="64"/>
  <c r="AX133" i="64"/>
  <c r="AO132" i="64"/>
  <c r="AY132" i="64"/>
  <c r="BC132" i="64" s="1"/>
  <c r="AD133" i="64"/>
  <c r="AJ133" i="64"/>
  <c r="AX130" i="63"/>
  <c r="AR130" i="63"/>
  <c r="AE134" i="63"/>
  <c r="AF134" i="63" s="1"/>
  <c r="AG134" i="63" s="1"/>
  <c r="AH134" i="63" s="1"/>
  <c r="BC129" i="63"/>
  <c r="BD129" i="63"/>
  <c r="AK134" i="62"/>
  <c r="AY131" i="62"/>
  <c r="AI134" i="62"/>
  <c r="AC135" i="62" s="1"/>
  <c r="AK133" i="50"/>
  <c r="AW130" i="50"/>
  <c r="AY130" i="50"/>
  <c r="AS134" i="52"/>
  <c r="AT134" i="52" s="1"/>
  <c r="AU134" i="52" s="1"/>
  <c r="AV134" i="52" s="1"/>
  <c r="AK133" i="52"/>
  <c r="AI131" i="51"/>
  <c r="AS133" i="51"/>
  <c r="AU133" i="51" s="1"/>
  <c r="AV133" i="51" s="1"/>
  <c r="AK131" i="51"/>
  <c r="AK133" i="55" l="1"/>
  <c r="Z133" i="45" s="1"/>
  <c r="AI133" i="55"/>
  <c r="AC134" i="55" s="1"/>
  <c r="R130" i="44"/>
  <c r="U130" i="44"/>
  <c r="W131" i="45"/>
  <c r="AX132" i="62"/>
  <c r="AJ134" i="52"/>
  <c r="AR136" i="57"/>
  <c r="AY133" i="51"/>
  <c r="BC133" i="51" s="1"/>
  <c r="AY132" i="61"/>
  <c r="AB132" i="45" s="1"/>
  <c r="AW133" i="51"/>
  <c r="AQ134" i="51" s="1"/>
  <c r="AR134" i="51" s="1"/>
  <c r="AW132" i="61"/>
  <c r="AQ133" i="61" s="1"/>
  <c r="AR133" i="61" s="1"/>
  <c r="AD134" i="50"/>
  <c r="AE134" i="50" s="1"/>
  <c r="AF134" i="50" s="1"/>
  <c r="AG134" i="50" s="1"/>
  <c r="AH134" i="50" s="1"/>
  <c r="AI134" i="63"/>
  <c r="AC135" i="63" s="1"/>
  <c r="AJ135" i="63" s="1"/>
  <c r="AX134" i="58"/>
  <c r="AR134" i="58"/>
  <c r="AE135" i="58"/>
  <c r="AF135" i="58" s="1"/>
  <c r="AG135" i="58" s="1"/>
  <c r="AH135" i="58" s="1"/>
  <c r="BC133" i="58"/>
  <c r="BD133" i="58"/>
  <c r="AJ133" i="61"/>
  <c r="AD133" i="61"/>
  <c r="AO132" i="61"/>
  <c r="BC134" i="60"/>
  <c r="BD134" i="60"/>
  <c r="AX135" i="60"/>
  <c r="AR135" i="60"/>
  <c r="AE137" i="60"/>
  <c r="AF137" i="60" s="1"/>
  <c r="AG137" i="60" s="1"/>
  <c r="AH137" i="60" s="1"/>
  <c r="AK137" i="60" s="1"/>
  <c r="AS134" i="55"/>
  <c r="AT134" i="55" s="1"/>
  <c r="AU134" i="55" s="1"/>
  <c r="AV134" i="55" s="1"/>
  <c r="AJ134" i="55"/>
  <c r="AD134" i="55"/>
  <c r="AO133" i="55"/>
  <c r="BD133" i="55"/>
  <c r="AS136" i="57"/>
  <c r="AT136" i="57" s="1"/>
  <c r="AU136" i="57" s="1"/>
  <c r="AV136" i="57" s="1"/>
  <c r="AE134" i="57"/>
  <c r="AF134" i="57" s="1"/>
  <c r="AG134" i="57" s="1"/>
  <c r="AH134" i="57" s="1"/>
  <c r="AR133" i="56"/>
  <c r="AX133" i="56"/>
  <c r="AE131" i="56"/>
  <c r="AF131" i="56" s="1"/>
  <c r="AG131" i="56" s="1"/>
  <c r="AH131" i="56" s="1"/>
  <c r="AJ132" i="54"/>
  <c r="AD132" i="54"/>
  <c r="AX133" i="54"/>
  <c r="AR133" i="54"/>
  <c r="AO131" i="54"/>
  <c r="BD131" i="54"/>
  <c r="BD132" i="64"/>
  <c r="AE133" i="64"/>
  <c r="AF133" i="64" s="1"/>
  <c r="AG133" i="64" s="1"/>
  <c r="AH133" i="64" s="1"/>
  <c r="AK133" i="64"/>
  <c r="AS133" i="64"/>
  <c r="AT133" i="64" s="1"/>
  <c r="AU133" i="64" s="1"/>
  <c r="AV133" i="64" s="1"/>
  <c r="AW133" i="64"/>
  <c r="AQ134" i="64" s="1"/>
  <c r="AK134" i="63"/>
  <c r="AD135" i="63"/>
  <c r="AS130" i="63"/>
  <c r="AT130" i="63" s="1"/>
  <c r="AU130" i="63" s="1"/>
  <c r="AV130" i="63" s="1"/>
  <c r="BC131" i="62"/>
  <c r="BD131" i="62"/>
  <c r="AO134" i="62"/>
  <c r="AJ135" i="62"/>
  <c r="AD135" i="62"/>
  <c r="AS132" i="62"/>
  <c r="AT132" i="62" s="1"/>
  <c r="AU132" i="62" s="1"/>
  <c r="AV132" i="62" s="1"/>
  <c r="BC130" i="50"/>
  <c r="BD130" i="50"/>
  <c r="AO133" i="50"/>
  <c r="AX131" i="50"/>
  <c r="AO133" i="52"/>
  <c r="BD133" i="52"/>
  <c r="AW134" i="52"/>
  <c r="AQ135" i="52" s="1"/>
  <c r="AE134" i="52"/>
  <c r="AF134" i="52" s="1"/>
  <c r="AG134" i="52" s="1"/>
  <c r="AH134" i="52" s="1"/>
  <c r="AY134" i="52"/>
  <c r="BC134" i="52" s="1"/>
  <c r="BD131" i="51"/>
  <c r="AO131" i="51"/>
  <c r="AJ132" i="51"/>
  <c r="AY133" i="64" l="1"/>
  <c r="BC133" i="64" s="1"/>
  <c r="AX134" i="51"/>
  <c r="AI137" i="60"/>
  <c r="AC138" i="60" s="1"/>
  <c r="AD138" i="60" s="1"/>
  <c r="BC132" i="61"/>
  <c r="O132" i="44"/>
  <c r="AK134" i="52"/>
  <c r="AO134" i="52" s="1"/>
  <c r="AX133" i="61"/>
  <c r="BD132" i="61"/>
  <c r="AI134" i="57"/>
  <c r="AC135" i="57" s="1"/>
  <c r="AI134" i="50"/>
  <c r="AC135" i="50" s="1"/>
  <c r="AJ135" i="50" s="1"/>
  <c r="AK135" i="58"/>
  <c r="AI135" i="58"/>
  <c r="AC136" i="58" s="1"/>
  <c r="AS134" i="58"/>
  <c r="AT134" i="58" s="1"/>
  <c r="AU134" i="58" s="1"/>
  <c r="AV134" i="58" s="1"/>
  <c r="AE133" i="61"/>
  <c r="AF133" i="61" s="1"/>
  <c r="AG133" i="61" s="1"/>
  <c r="AH133" i="61" s="1"/>
  <c r="AS133" i="61"/>
  <c r="AT133" i="61" s="1"/>
  <c r="AU133" i="61" s="1"/>
  <c r="AV133" i="61" s="1"/>
  <c r="AS135" i="60"/>
  <c r="AT135" i="60" s="1"/>
  <c r="AU135" i="60" s="1"/>
  <c r="AV135" i="60" s="1"/>
  <c r="AO137" i="60"/>
  <c r="AE134" i="55"/>
  <c r="AF134" i="55" s="1"/>
  <c r="AG134" i="55" s="1"/>
  <c r="AH134" i="55" s="1"/>
  <c r="AW134" i="55"/>
  <c r="AQ135" i="55" s="1"/>
  <c r="AY134" i="55"/>
  <c r="BC134" i="55" s="1"/>
  <c r="AD135" i="57"/>
  <c r="AJ135" i="57"/>
  <c r="AK134" i="57"/>
  <c r="Y134" i="45" s="1"/>
  <c r="AY136" i="57"/>
  <c r="BC136" i="57" s="1"/>
  <c r="AW136" i="57"/>
  <c r="AQ137" i="57" s="1"/>
  <c r="AI131" i="56"/>
  <c r="AC132" i="56" s="1"/>
  <c r="AK131" i="56"/>
  <c r="AS133" i="56"/>
  <c r="AT133" i="56" s="1"/>
  <c r="AU133" i="56" s="1"/>
  <c r="AV133" i="56" s="1"/>
  <c r="AS133" i="54"/>
  <c r="AT133" i="54" s="1"/>
  <c r="AU133" i="54" s="1"/>
  <c r="AV133" i="54" s="1"/>
  <c r="AW133" i="54"/>
  <c r="AQ134" i="54" s="1"/>
  <c r="AE132" i="54"/>
  <c r="AF132" i="54" s="1"/>
  <c r="AG132" i="54" s="1"/>
  <c r="AH132" i="54" s="1"/>
  <c r="BD133" i="64"/>
  <c r="AO133" i="64"/>
  <c r="AI133" i="64"/>
  <c r="AC134" i="64" s="1"/>
  <c r="AR134" i="64"/>
  <c r="AX134" i="64"/>
  <c r="AW130" i="63"/>
  <c r="AQ131" i="63" s="1"/>
  <c r="AE135" i="63"/>
  <c r="AF135" i="63" s="1"/>
  <c r="AG135" i="63" s="1"/>
  <c r="AH135" i="63" s="1"/>
  <c r="AY130" i="63"/>
  <c r="AO134" i="63"/>
  <c r="AY132" i="62"/>
  <c r="AE135" i="62"/>
  <c r="AF135" i="62" s="1"/>
  <c r="AG135" i="62" s="1"/>
  <c r="AH135" i="62" s="1"/>
  <c r="AW132" i="62"/>
  <c r="AQ133" i="62" s="1"/>
  <c r="AK134" i="50"/>
  <c r="AS131" i="50"/>
  <c r="AU131" i="50" s="1"/>
  <c r="AV131" i="50" s="1"/>
  <c r="AR135" i="52"/>
  <c r="AX135" i="52"/>
  <c r="AI134" i="52"/>
  <c r="AC135" i="52" s="1"/>
  <c r="AE132" i="51"/>
  <c r="AG132" i="51" s="1"/>
  <c r="AH132" i="51" s="1"/>
  <c r="AS134" i="51"/>
  <c r="AT134" i="51" s="1"/>
  <c r="AU134" i="51" s="1"/>
  <c r="AV134" i="51" s="1"/>
  <c r="X131" i="45" l="1"/>
  <c r="N131" i="44"/>
  <c r="AK135" i="63"/>
  <c r="AO135" i="63" s="1"/>
  <c r="AY134" i="51"/>
  <c r="BC134" i="51" s="1"/>
  <c r="AI132" i="51"/>
  <c r="AC133" i="51" s="1"/>
  <c r="AJ133" i="51" s="1"/>
  <c r="AJ138" i="60"/>
  <c r="BD134" i="52"/>
  <c r="AD135" i="50"/>
  <c r="AE135" i="50" s="1"/>
  <c r="AF135" i="50" s="1"/>
  <c r="AG135" i="50" s="1"/>
  <c r="AH135" i="50" s="1"/>
  <c r="S132" i="44"/>
  <c r="AW133" i="56"/>
  <c r="AQ134" i="56" s="1"/>
  <c r="AY133" i="54"/>
  <c r="BC133" i="54" s="1"/>
  <c r="AY133" i="56"/>
  <c r="BC133" i="56" s="1"/>
  <c r="AW134" i="58"/>
  <c r="AQ135" i="58" s="1"/>
  <c r="AY134" i="58"/>
  <c r="AC134" i="45" s="1"/>
  <c r="AD136" i="58"/>
  <c r="AJ136" i="58"/>
  <c r="AO135" i="58"/>
  <c r="AY133" i="61"/>
  <c r="AW133" i="61"/>
  <c r="AQ134" i="61" s="1"/>
  <c r="AI133" i="61"/>
  <c r="AC134" i="61" s="1"/>
  <c r="AK133" i="61"/>
  <c r="AE138" i="60"/>
  <c r="AF138" i="60" s="1"/>
  <c r="AG138" i="60" s="1"/>
  <c r="AH138" i="60" s="1"/>
  <c r="AW135" i="60"/>
  <c r="AQ136" i="60" s="1"/>
  <c r="AY135" i="60"/>
  <c r="AA135" i="45" s="1"/>
  <c r="AR135" i="55"/>
  <c r="AX135" i="55"/>
  <c r="AK134" i="55"/>
  <c r="Z134" i="45" s="1"/>
  <c r="AI134" i="55"/>
  <c r="AC135" i="55" s="1"/>
  <c r="BD134" i="57"/>
  <c r="AO134" i="57"/>
  <c r="AX137" i="57"/>
  <c r="AR137" i="57"/>
  <c r="AE135" i="57"/>
  <c r="AF135" i="57" s="1"/>
  <c r="AG135" i="57" s="1"/>
  <c r="AH135" i="57" s="1"/>
  <c r="AI135" i="57"/>
  <c r="AC136" i="57" s="1"/>
  <c r="AX134" i="56"/>
  <c r="AR134" i="56"/>
  <c r="BD131" i="56"/>
  <c r="AO131" i="56"/>
  <c r="AD132" i="56"/>
  <c r="AJ132" i="56"/>
  <c r="AI132" i="54"/>
  <c r="AC133" i="54" s="1"/>
  <c r="AR134" i="54"/>
  <c r="AX134" i="54"/>
  <c r="AK132" i="54"/>
  <c r="AD134" i="64"/>
  <c r="AJ134" i="64"/>
  <c r="AS134" i="64"/>
  <c r="AT134" i="64" s="1"/>
  <c r="AU134" i="64" s="1"/>
  <c r="AV134" i="64" s="1"/>
  <c r="BC130" i="63"/>
  <c r="BD130" i="63"/>
  <c r="AI135" i="63"/>
  <c r="AC136" i="63" s="1"/>
  <c r="AR131" i="63"/>
  <c r="AX131" i="63"/>
  <c r="AI135" i="62"/>
  <c r="AC136" i="62" s="1"/>
  <c r="AK135" i="62"/>
  <c r="AX133" i="62"/>
  <c r="AR133" i="62"/>
  <c r="BC132" i="62"/>
  <c r="BD132" i="62"/>
  <c r="AO134" i="50"/>
  <c r="AY131" i="50"/>
  <c r="AW131" i="50"/>
  <c r="AD135" i="52"/>
  <c r="AJ135" i="52"/>
  <c r="AS135" i="52"/>
  <c r="AT135" i="52" s="1"/>
  <c r="AU135" i="52" s="1"/>
  <c r="AV135" i="52" s="1"/>
  <c r="AW134" i="51"/>
  <c r="AQ135" i="51" s="1"/>
  <c r="AK132" i="51"/>
  <c r="R131" i="44" l="1"/>
  <c r="U131" i="44"/>
  <c r="W132" i="45"/>
  <c r="AE133" i="51"/>
  <c r="AY135" i="52"/>
  <c r="BC135" i="52" s="1"/>
  <c r="AK138" i="60"/>
  <c r="AO138" i="60" s="1"/>
  <c r="AI135" i="50"/>
  <c r="AC136" i="50" s="1"/>
  <c r="AD136" i="50" s="1"/>
  <c r="BC133" i="61"/>
  <c r="O133" i="44"/>
  <c r="S133" i="44" s="1"/>
  <c r="AB133" i="45"/>
  <c r="AW135" i="52"/>
  <c r="AQ136" i="52" s="1"/>
  <c r="AX136" i="52" s="1"/>
  <c r="AW134" i="64"/>
  <c r="AQ135" i="64" s="1"/>
  <c r="AE136" i="58"/>
  <c r="AF136" i="58" s="1"/>
  <c r="AG136" i="58" s="1"/>
  <c r="AH136" i="58" s="1"/>
  <c r="BC134" i="58"/>
  <c r="BD134" i="58"/>
  <c r="AX135" i="58"/>
  <c r="AR135" i="58"/>
  <c r="AO133" i="61"/>
  <c r="BD133" i="61"/>
  <c r="AJ134" i="61"/>
  <c r="AD134" i="61"/>
  <c r="AR134" i="61"/>
  <c r="AX134" i="61"/>
  <c r="AR136" i="60"/>
  <c r="AX136" i="60"/>
  <c r="BC135" i="60"/>
  <c r="BD135" i="60"/>
  <c r="AI138" i="60"/>
  <c r="AC139" i="60" s="1"/>
  <c r="AD135" i="55"/>
  <c r="AJ135" i="55"/>
  <c r="BD134" i="55"/>
  <c r="AO134" i="55"/>
  <c r="AS135" i="55"/>
  <c r="AT135" i="55" s="1"/>
  <c r="AU135" i="55" s="1"/>
  <c r="AV135" i="55" s="1"/>
  <c r="AD136" i="57"/>
  <c r="AJ136" i="57"/>
  <c r="AS137" i="57"/>
  <c r="AT137" i="57" s="1"/>
  <c r="AU137" i="57" s="1"/>
  <c r="AV137" i="57" s="1"/>
  <c r="AW137" i="57"/>
  <c r="AQ138" i="57" s="1"/>
  <c r="AK135" i="57"/>
  <c r="Y135" i="45" s="1"/>
  <c r="AE132" i="56"/>
  <c r="AF132" i="56" s="1"/>
  <c r="AG132" i="56" s="1"/>
  <c r="AH132" i="56" s="1"/>
  <c r="AI132" i="56"/>
  <c r="AC133" i="56" s="1"/>
  <c r="AS134" i="56"/>
  <c r="AT134" i="56" s="1"/>
  <c r="AU134" i="56" s="1"/>
  <c r="AV134" i="56" s="1"/>
  <c r="AD133" i="54"/>
  <c r="AJ133" i="54"/>
  <c r="AO132" i="54"/>
  <c r="BD132" i="54"/>
  <c r="AS134" i="54"/>
  <c r="AT134" i="54" s="1"/>
  <c r="AU134" i="54" s="1"/>
  <c r="AV134" i="54" s="1"/>
  <c r="AX135" i="64"/>
  <c r="AR135" i="64"/>
  <c r="AY134" i="64"/>
  <c r="BC134" i="64" s="1"/>
  <c r="AE134" i="64"/>
  <c r="AF134" i="64" s="1"/>
  <c r="AG134" i="64" s="1"/>
  <c r="AH134" i="64" s="1"/>
  <c r="AD136" i="63"/>
  <c r="AJ136" i="63"/>
  <c r="AS131" i="63"/>
  <c r="AT131" i="63" s="1"/>
  <c r="AU131" i="63" s="1"/>
  <c r="AV131" i="63" s="1"/>
  <c r="AS133" i="62"/>
  <c r="AT133" i="62" s="1"/>
  <c r="AU133" i="62" s="1"/>
  <c r="AV133" i="62" s="1"/>
  <c r="AO135" i="62"/>
  <c r="AJ136" i="62"/>
  <c r="AD136" i="62"/>
  <c r="AK135" i="50"/>
  <c r="BC131" i="50"/>
  <c r="BD131" i="50"/>
  <c r="AX132" i="50"/>
  <c r="AE135" i="52"/>
  <c r="AF135" i="52" s="1"/>
  <c r="AG135" i="52" s="1"/>
  <c r="AH135" i="52" s="1"/>
  <c r="AO132" i="51"/>
  <c r="BD132" i="51"/>
  <c r="AX135" i="51"/>
  <c r="AR135" i="51"/>
  <c r="AY137" i="57" l="1"/>
  <c r="BC137" i="57" s="1"/>
  <c r="AI134" i="64"/>
  <c r="AC135" i="64" s="1"/>
  <c r="AG133" i="51"/>
  <c r="AH133" i="51" s="1"/>
  <c r="AI133" i="51" s="1"/>
  <c r="AC134" i="51" s="1"/>
  <c r="AR136" i="52"/>
  <c r="AS136" i="52" s="1"/>
  <c r="AT136" i="52" s="1"/>
  <c r="AU136" i="52" s="1"/>
  <c r="AV136" i="52" s="1"/>
  <c r="AJ136" i="50"/>
  <c r="AW135" i="55"/>
  <c r="AQ136" i="55" s="1"/>
  <c r="AW131" i="63"/>
  <c r="AX132" i="63" s="1"/>
  <c r="AY131" i="63"/>
  <c r="BD131" i="63" s="1"/>
  <c r="AK134" i="64"/>
  <c r="AS135" i="58"/>
  <c r="AT135" i="58" s="1"/>
  <c r="AU135" i="58" s="1"/>
  <c r="AV135" i="58" s="1"/>
  <c r="AY135" i="58" s="1"/>
  <c r="AC135" i="45" s="1"/>
  <c r="AK136" i="58"/>
  <c r="AI136" i="58"/>
  <c r="AC137" i="58" s="1"/>
  <c r="AS134" i="61"/>
  <c r="AT134" i="61" s="1"/>
  <c r="AU134" i="61" s="1"/>
  <c r="AV134" i="61" s="1"/>
  <c r="AE134" i="61"/>
  <c r="AF134" i="61" s="1"/>
  <c r="AG134" i="61" s="1"/>
  <c r="AH134" i="61" s="1"/>
  <c r="AJ139" i="60"/>
  <c r="AD139" i="60"/>
  <c r="AS136" i="60"/>
  <c r="AT136" i="60" s="1"/>
  <c r="AU136" i="60" s="1"/>
  <c r="AV136" i="60" s="1"/>
  <c r="AX136" i="55"/>
  <c r="AR136" i="55"/>
  <c r="AY135" i="55"/>
  <c r="BC135" i="55" s="1"/>
  <c r="AE135" i="55"/>
  <c r="AF135" i="55" s="1"/>
  <c r="AG135" i="55" s="1"/>
  <c r="AH135" i="55" s="1"/>
  <c r="AI135" i="55" s="1"/>
  <c r="AC136" i="55" s="1"/>
  <c r="BD135" i="57"/>
  <c r="AO135" i="57"/>
  <c r="AX138" i="57"/>
  <c r="AR138" i="57"/>
  <c r="AE136" i="57"/>
  <c r="AF136" i="57" s="1"/>
  <c r="AG136" i="57" s="1"/>
  <c r="AH136" i="57" s="1"/>
  <c r="AY134" i="56"/>
  <c r="BC134" i="56" s="1"/>
  <c r="AW134" i="56"/>
  <c r="AQ135" i="56" s="1"/>
  <c r="AD133" i="56"/>
  <c r="AJ133" i="56"/>
  <c r="AK132" i="56"/>
  <c r="AW134" i="54"/>
  <c r="AQ135" i="54" s="1"/>
  <c r="AE133" i="54"/>
  <c r="AF133" i="54" s="1"/>
  <c r="AG133" i="54" s="1"/>
  <c r="AH133" i="54" s="1"/>
  <c r="AI133" i="54" s="1"/>
  <c r="AC134" i="54" s="1"/>
  <c r="AY134" i="54"/>
  <c r="BC134" i="54" s="1"/>
  <c r="AD135" i="64"/>
  <c r="AJ135" i="64"/>
  <c r="AO134" i="64"/>
  <c r="BD134" i="64"/>
  <c r="AS135" i="64"/>
  <c r="AT135" i="64" s="1"/>
  <c r="AU135" i="64" s="1"/>
  <c r="AV135" i="64" s="1"/>
  <c r="AE136" i="63"/>
  <c r="AF136" i="63" s="1"/>
  <c r="AG136" i="63" s="1"/>
  <c r="AH136" i="63" s="1"/>
  <c r="AI136" i="63"/>
  <c r="AC137" i="63" s="1"/>
  <c r="AW133" i="62"/>
  <c r="AQ134" i="62" s="1"/>
  <c r="AE136" i="62"/>
  <c r="AF136" i="62" s="1"/>
  <c r="AG136" i="62" s="1"/>
  <c r="AH136" i="62" s="1"/>
  <c r="AY133" i="62"/>
  <c r="AE136" i="50"/>
  <c r="AF136" i="50" s="1"/>
  <c r="AG136" i="50" s="1"/>
  <c r="AH136" i="50" s="1"/>
  <c r="AO135" i="50"/>
  <c r="AS132" i="50"/>
  <c r="AU132" i="50" s="1"/>
  <c r="AV132" i="50" s="1"/>
  <c r="AI135" i="52"/>
  <c r="AC136" i="52" s="1"/>
  <c r="AK135" i="52"/>
  <c r="AS135" i="51"/>
  <c r="AT135" i="51" s="1"/>
  <c r="AU135" i="51" s="1"/>
  <c r="AV135" i="51" s="1"/>
  <c r="X132" i="45" l="1"/>
  <c r="N132" i="44"/>
  <c r="BC131" i="63"/>
  <c r="AJ134" i="51"/>
  <c r="AD134" i="51"/>
  <c r="AE134" i="51" s="1"/>
  <c r="AF134" i="51" s="1"/>
  <c r="AG134" i="51" s="1"/>
  <c r="AH134" i="51" s="1"/>
  <c r="AK133" i="51"/>
  <c r="AO133" i="51" s="1"/>
  <c r="AY136" i="52"/>
  <c r="BC136" i="52" s="1"/>
  <c r="AW132" i="50"/>
  <c r="AT132" i="63"/>
  <c r="AU132" i="63" s="1"/>
  <c r="AV132" i="63" s="1"/>
  <c r="AK136" i="50"/>
  <c r="AO136" i="50" s="1"/>
  <c r="AI136" i="50"/>
  <c r="AC137" i="50" s="1"/>
  <c r="AJ137" i="50" s="1"/>
  <c r="AW135" i="51"/>
  <c r="AQ136" i="51" s="1"/>
  <c r="AX136" i="51" s="1"/>
  <c r="AY135" i="51"/>
  <c r="BC135" i="51" s="1"/>
  <c r="AY136" i="60"/>
  <c r="AA136" i="45" s="1"/>
  <c r="AW136" i="60"/>
  <c r="AQ137" i="60" s="1"/>
  <c r="AR137" i="60" s="1"/>
  <c r="AW136" i="52"/>
  <c r="AQ137" i="52" s="1"/>
  <c r="AR137" i="52" s="1"/>
  <c r="AW134" i="61"/>
  <c r="AQ135" i="61" s="1"/>
  <c r="AR135" i="61" s="1"/>
  <c r="AY134" i="61"/>
  <c r="AK133" i="54"/>
  <c r="AI136" i="57"/>
  <c r="AC137" i="57" s="1"/>
  <c r="AK135" i="55"/>
  <c r="Z135" i="45" s="1"/>
  <c r="BC135" i="58"/>
  <c r="BD135" i="58"/>
  <c r="AJ137" i="58"/>
  <c r="AD137" i="58"/>
  <c r="AO136" i="58"/>
  <c r="AW135" i="58"/>
  <c r="AQ136" i="58" s="1"/>
  <c r="AK134" i="61"/>
  <c r="AI134" i="61"/>
  <c r="AC135" i="61" s="1"/>
  <c r="AE139" i="60"/>
  <c r="AF139" i="60" s="1"/>
  <c r="AG139" i="60" s="1"/>
  <c r="AH139" i="60" s="1"/>
  <c r="AD136" i="55"/>
  <c r="AJ136" i="55"/>
  <c r="BD135" i="55"/>
  <c r="AO135" i="55"/>
  <c r="AS136" i="55"/>
  <c r="AT136" i="55" s="1"/>
  <c r="AU136" i="55" s="1"/>
  <c r="AV136" i="55" s="1"/>
  <c r="AS138" i="57"/>
  <c r="AT138" i="57" s="1"/>
  <c r="AU138" i="57" s="1"/>
  <c r="AV138" i="57" s="1"/>
  <c r="AJ137" i="57"/>
  <c r="AD137" i="57"/>
  <c r="AK136" i="57"/>
  <c r="Y136" i="45" s="1"/>
  <c r="AO132" i="56"/>
  <c r="BD132" i="56"/>
  <c r="AE133" i="56"/>
  <c r="AF133" i="56" s="1"/>
  <c r="AG133" i="56" s="1"/>
  <c r="AH133" i="56" s="1"/>
  <c r="AR135" i="56"/>
  <c r="AX135" i="56"/>
  <c r="AX135" i="54"/>
  <c r="AR135" i="54"/>
  <c r="AO133" i="54"/>
  <c r="BD133" i="54"/>
  <c r="AJ134" i="54"/>
  <c r="AD134" i="54"/>
  <c r="AW135" i="64"/>
  <c r="AQ136" i="64" s="1"/>
  <c r="AY135" i="64"/>
  <c r="BC135" i="64" s="1"/>
  <c r="AE135" i="64"/>
  <c r="AF135" i="64" s="1"/>
  <c r="AG135" i="64" s="1"/>
  <c r="AH135" i="64" s="1"/>
  <c r="AK136" i="63"/>
  <c r="AJ137" i="63"/>
  <c r="AD137" i="63"/>
  <c r="AI136" i="62"/>
  <c r="AC137" i="62" s="1"/>
  <c r="BC133" i="62"/>
  <c r="BD133" i="62"/>
  <c r="AK136" i="62"/>
  <c r="AR134" i="62"/>
  <c r="AX134" i="62"/>
  <c r="AY132" i="50"/>
  <c r="BD135" i="52"/>
  <c r="AO135" i="52"/>
  <c r="AD136" i="52"/>
  <c r="AJ136" i="52"/>
  <c r="AW136" i="55" l="1"/>
  <c r="AQ137" i="55" s="1"/>
  <c r="W133" i="45"/>
  <c r="R132" i="44"/>
  <c r="U132" i="44"/>
  <c r="BD133" i="51"/>
  <c r="AR136" i="51"/>
  <c r="AS136" i="51" s="1"/>
  <c r="AT136" i="51" s="1"/>
  <c r="AU136" i="51" s="1"/>
  <c r="AV136" i="51" s="1"/>
  <c r="BD136" i="60"/>
  <c r="AX133" i="50"/>
  <c r="BC136" i="60"/>
  <c r="AX137" i="60"/>
  <c r="AD137" i="50"/>
  <c r="AE137" i="50" s="1"/>
  <c r="AF137" i="50" s="1"/>
  <c r="AG137" i="50" s="1"/>
  <c r="AH137" i="50" s="1"/>
  <c r="BC134" i="61"/>
  <c r="O134" i="44"/>
  <c r="S134" i="44" s="1"/>
  <c r="AB134" i="45"/>
  <c r="AX137" i="52"/>
  <c r="AX135" i="61"/>
  <c r="AK133" i="56"/>
  <c r="X133" i="45" s="1"/>
  <c r="AI133" i="56"/>
  <c r="AC134" i="56" s="1"/>
  <c r="AI134" i="51"/>
  <c r="AC135" i="51" s="1"/>
  <c r="AJ135" i="51" s="1"/>
  <c r="AE137" i="58"/>
  <c r="AF137" i="58" s="1"/>
  <c r="AG137" i="58" s="1"/>
  <c r="AH137" i="58" s="1"/>
  <c r="AX136" i="58"/>
  <c r="AR136" i="58"/>
  <c r="AJ135" i="61"/>
  <c r="AD135" i="61"/>
  <c r="AS135" i="61"/>
  <c r="AT135" i="61" s="1"/>
  <c r="AU135" i="61" s="1"/>
  <c r="AV135" i="61" s="1"/>
  <c r="BD134" i="61"/>
  <c r="AO134" i="61"/>
  <c r="AK139" i="60"/>
  <c r="AI139" i="60"/>
  <c r="AC140" i="60" s="1"/>
  <c r="AS137" i="60"/>
  <c r="AT137" i="60" s="1"/>
  <c r="AU137" i="60" s="1"/>
  <c r="AV137" i="60" s="1"/>
  <c r="AR137" i="55"/>
  <c r="AX137" i="55"/>
  <c r="AY136" i="55"/>
  <c r="BC136" i="55" s="1"/>
  <c r="AE136" i="55"/>
  <c r="AF136" i="55" s="1"/>
  <c r="AG136" i="55" s="1"/>
  <c r="AH136" i="55" s="1"/>
  <c r="AO136" i="57"/>
  <c r="BD136" i="57"/>
  <c r="AE137" i="57"/>
  <c r="AF137" i="57" s="1"/>
  <c r="AG137" i="57" s="1"/>
  <c r="AH137" i="57" s="1"/>
  <c r="AY138" i="57"/>
  <c r="BC138" i="57" s="1"/>
  <c r="AW138" i="57"/>
  <c r="AQ139" i="57" s="1"/>
  <c r="BD133" i="56"/>
  <c r="AO133" i="56"/>
  <c r="AS135" i="56"/>
  <c r="AT135" i="56" s="1"/>
  <c r="AU135" i="56" s="1"/>
  <c r="AV135" i="56" s="1"/>
  <c r="AD134" i="56"/>
  <c r="AJ134" i="56"/>
  <c r="AE134" i="54"/>
  <c r="AF134" i="54" s="1"/>
  <c r="AG134" i="54" s="1"/>
  <c r="AH134" i="54" s="1"/>
  <c r="AS135" i="54"/>
  <c r="AT135" i="54" s="1"/>
  <c r="AU135" i="54" s="1"/>
  <c r="AV135" i="54" s="1"/>
  <c r="AI135" i="64"/>
  <c r="AC136" i="64" s="1"/>
  <c r="AK135" i="64"/>
  <c r="AX136" i="64"/>
  <c r="AR136" i="64"/>
  <c r="AW132" i="63"/>
  <c r="AQ133" i="63" s="1"/>
  <c r="AE137" i="63"/>
  <c r="AF137" i="63" s="1"/>
  <c r="AG137" i="63" s="1"/>
  <c r="AH137" i="63" s="1"/>
  <c r="AI137" i="63" s="1"/>
  <c r="AC138" i="63" s="1"/>
  <c r="AY132" i="63"/>
  <c r="AO136" i="63"/>
  <c r="AO136" i="62"/>
  <c r="AS134" i="62"/>
  <c r="AT134" i="62" s="1"/>
  <c r="AU134" i="62" s="1"/>
  <c r="AV134" i="62" s="1"/>
  <c r="AJ137" i="62"/>
  <c r="AD137" i="62"/>
  <c r="AS133" i="50"/>
  <c r="AU133" i="50" s="1"/>
  <c r="AV133" i="50" s="1"/>
  <c r="BC132" i="50"/>
  <c r="BD132" i="50"/>
  <c r="AE136" i="52"/>
  <c r="AF136" i="52" s="1"/>
  <c r="AG136" i="52" s="1"/>
  <c r="AH136" i="52" s="1"/>
  <c r="AS137" i="52"/>
  <c r="AT137" i="52" s="1"/>
  <c r="AU137" i="52" s="1"/>
  <c r="AV137" i="52" s="1"/>
  <c r="AW137" i="52"/>
  <c r="AQ138" i="52" s="1"/>
  <c r="AK134" i="51"/>
  <c r="AK137" i="58" l="1"/>
  <c r="N133" i="44"/>
  <c r="AD135" i="51"/>
  <c r="AE135" i="51" s="1"/>
  <c r="AF135" i="51" s="1"/>
  <c r="AG135" i="51" s="1"/>
  <c r="AH135" i="51" s="1"/>
  <c r="AW137" i="60"/>
  <c r="AQ138" i="60" s="1"/>
  <c r="AR138" i="60" s="1"/>
  <c r="AY135" i="61"/>
  <c r="BC135" i="61" s="1"/>
  <c r="AW135" i="56"/>
  <c r="AQ136" i="56" s="1"/>
  <c r="AW135" i="61"/>
  <c r="AQ136" i="61" s="1"/>
  <c r="AX136" i="61" s="1"/>
  <c r="AY137" i="52"/>
  <c r="BC137" i="52" s="1"/>
  <c r="AW133" i="50"/>
  <c r="AQ134" i="50" s="1"/>
  <c r="AX134" i="50" s="1"/>
  <c r="AK137" i="63"/>
  <c r="AO137" i="63" s="1"/>
  <c r="AI137" i="58"/>
  <c r="AC138" i="58" s="1"/>
  <c r="AJ138" i="58" s="1"/>
  <c r="AK136" i="52"/>
  <c r="AO136" i="52" s="1"/>
  <c r="AI134" i="54"/>
  <c r="AC135" i="54" s="1"/>
  <c r="AD135" i="54" s="1"/>
  <c r="AI136" i="52"/>
  <c r="AC137" i="52" s="1"/>
  <c r="AJ137" i="52" s="1"/>
  <c r="AS136" i="58"/>
  <c r="AT136" i="58" s="1"/>
  <c r="AU136" i="58" s="1"/>
  <c r="AV136" i="58" s="1"/>
  <c r="AW136" i="58"/>
  <c r="AQ137" i="58" s="1"/>
  <c r="AO137" i="58"/>
  <c r="AD138" i="58"/>
  <c r="AE135" i="61"/>
  <c r="AF135" i="61" s="1"/>
  <c r="AG135" i="61" s="1"/>
  <c r="AH135" i="61" s="1"/>
  <c r="AY137" i="60"/>
  <c r="AA137" i="45" s="1"/>
  <c r="AD140" i="60"/>
  <c r="AJ140" i="60"/>
  <c r="AO139" i="60"/>
  <c r="AK136" i="55"/>
  <c r="Z136" i="45" s="1"/>
  <c r="AI136" i="55"/>
  <c r="AC137" i="55" s="1"/>
  <c r="AS137" i="55"/>
  <c r="AT137" i="55" s="1"/>
  <c r="AU137" i="55" s="1"/>
  <c r="AV137" i="55" s="1"/>
  <c r="AK137" i="57"/>
  <c r="Y137" i="45" s="1"/>
  <c r="AR139" i="57"/>
  <c r="AX139" i="57"/>
  <c r="AI137" i="57"/>
  <c r="AC138" i="57" s="1"/>
  <c r="AX136" i="56"/>
  <c r="AR136" i="56"/>
  <c r="AY135" i="56"/>
  <c r="BC135" i="56" s="1"/>
  <c r="AE134" i="56"/>
  <c r="AF134" i="56" s="1"/>
  <c r="AG134" i="56" s="1"/>
  <c r="AH134" i="56" s="1"/>
  <c r="AY135" i="54"/>
  <c r="BC135" i="54" s="1"/>
  <c r="AW135" i="54"/>
  <c r="AQ136" i="54" s="1"/>
  <c r="AK134" i="54"/>
  <c r="AO135" i="64"/>
  <c r="BD135" i="64"/>
  <c r="AS136" i="64"/>
  <c r="AT136" i="64" s="1"/>
  <c r="AU136" i="64" s="1"/>
  <c r="AV136" i="64" s="1"/>
  <c r="AD136" i="64"/>
  <c r="AJ136" i="64"/>
  <c r="BC132" i="63"/>
  <c r="BD132" i="63"/>
  <c r="AJ138" i="63"/>
  <c r="AD138" i="63"/>
  <c r="AR133" i="63"/>
  <c r="AX133" i="63"/>
  <c r="AY134" i="62"/>
  <c r="AW134" i="62"/>
  <c r="AQ135" i="62" s="1"/>
  <c r="AE137" i="62"/>
  <c r="AF137" i="62" s="1"/>
  <c r="AG137" i="62" s="1"/>
  <c r="AH137" i="62" s="1"/>
  <c r="AI137" i="50"/>
  <c r="AC138" i="50" s="1"/>
  <c r="AK137" i="50"/>
  <c r="AY133" i="50"/>
  <c r="AX138" i="52"/>
  <c r="AR138" i="52"/>
  <c r="BD134" i="51"/>
  <c r="AO134" i="51"/>
  <c r="AY136" i="51"/>
  <c r="BC136" i="51" s="1"/>
  <c r="AW136" i="51"/>
  <c r="AQ137" i="51" s="1"/>
  <c r="AW136" i="64" l="1"/>
  <c r="AQ137" i="64" s="1"/>
  <c r="W134" i="45"/>
  <c r="U133" i="44"/>
  <c r="R133" i="44"/>
  <c r="AY136" i="58"/>
  <c r="AC136" i="45" s="1"/>
  <c r="AX138" i="60"/>
  <c r="AD137" i="52"/>
  <c r="AE137" i="52" s="1"/>
  <c r="AF137" i="52" s="1"/>
  <c r="AG137" i="52" s="1"/>
  <c r="AH137" i="52" s="1"/>
  <c r="O135" i="44"/>
  <c r="S135" i="44" s="1"/>
  <c r="AR136" i="61"/>
  <c r="AS136" i="61" s="1"/>
  <c r="AT136" i="61" s="1"/>
  <c r="AU136" i="61" s="1"/>
  <c r="AV136" i="61" s="1"/>
  <c r="AI135" i="61"/>
  <c r="AC136" i="61" s="1"/>
  <c r="AD136" i="61" s="1"/>
  <c r="BD136" i="52"/>
  <c r="AR134" i="50"/>
  <c r="AS134" i="50" s="1"/>
  <c r="AT134" i="50" s="1"/>
  <c r="AU134" i="50" s="1"/>
  <c r="AV134" i="50" s="1"/>
  <c r="AW134" i="50" s="1"/>
  <c r="AQ135" i="50" s="1"/>
  <c r="AJ135" i="54"/>
  <c r="AK135" i="61"/>
  <c r="AI134" i="56"/>
  <c r="AC135" i="56" s="1"/>
  <c r="AR137" i="58"/>
  <c r="AX137" i="58"/>
  <c r="BC136" i="58"/>
  <c r="BD136" i="58"/>
  <c r="AE138" i="58"/>
  <c r="AF138" i="58" s="1"/>
  <c r="AG138" i="58" s="1"/>
  <c r="AH138" i="58" s="1"/>
  <c r="AE140" i="60"/>
  <c r="AF140" i="60" s="1"/>
  <c r="AG140" i="60" s="1"/>
  <c r="AH140" i="60" s="1"/>
  <c r="BC137" i="60"/>
  <c r="BD137" i="60"/>
  <c r="AS138" i="60"/>
  <c r="AT138" i="60" s="1"/>
  <c r="AU138" i="60" s="1"/>
  <c r="AV138" i="60" s="1"/>
  <c r="AW137" i="55"/>
  <c r="AQ138" i="55" s="1"/>
  <c r="AY137" i="55"/>
  <c r="BC137" i="55" s="1"/>
  <c r="AJ137" i="55"/>
  <c r="AD137" i="55"/>
  <c r="AO136" i="55"/>
  <c r="BD136" i="55"/>
  <c r="AJ138" i="57"/>
  <c r="AD138" i="57"/>
  <c r="AS139" i="57"/>
  <c r="AT139" i="57" s="1"/>
  <c r="AU139" i="57" s="1"/>
  <c r="AV139" i="57" s="1"/>
  <c r="AW139" i="57"/>
  <c r="AQ140" i="57" s="1"/>
  <c r="AY139" i="57"/>
  <c r="BC139" i="57" s="1"/>
  <c r="BD137" i="57"/>
  <c r="AO137" i="57"/>
  <c r="AJ135" i="56"/>
  <c r="AD135" i="56"/>
  <c r="AK134" i="56"/>
  <c r="X134" i="45" s="1"/>
  <c r="AS136" i="56"/>
  <c r="AT136" i="56" s="1"/>
  <c r="AU136" i="56" s="1"/>
  <c r="AV136" i="56" s="1"/>
  <c r="AE135" i="54"/>
  <c r="AF135" i="54" s="1"/>
  <c r="AG135" i="54" s="1"/>
  <c r="AH135" i="54" s="1"/>
  <c r="AX136" i="54"/>
  <c r="AR136" i="54"/>
  <c r="BD134" i="54"/>
  <c r="AO134" i="54"/>
  <c r="AX137" i="64"/>
  <c r="AR137" i="64"/>
  <c r="AY136" i="64"/>
  <c r="BC136" i="64" s="1"/>
  <c r="AE136" i="64"/>
  <c r="AF136" i="64" s="1"/>
  <c r="AG136" i="64" s="1"/>
  <c r="AH136" i="64" s="1"/>
  <c r="AK136" i="64" s="1"/>
  <c r="AI136" i="64"/>
  <c r="AC137" i="64" s="1"/>
  <c r="AS133" i="63"/>
  <c r="AT133" i="63" s="1"/>
  <c r="AU133" i="63" s="1"/>
  <c r="AV133" i="63" s="1"/>
  <c r="AE138" i="63"/>
  <c r="AF138" i="63" s="1"/>
  <c r="AG138" i="63" s="1"/>
  <c r="AH138" i="63" s="1"/>
  <c r="AK137" i="62"/>
  <c r="AX135" i="62"/>
  <c r="AR135" i="62"/>
  <c r="AI137" i="62"/>
  <c r="AC138" i="62" s="1"/>
  <c r="BC134" i="62"/>
  <c r="BD134" i="62"/>
  <c r="BC133" i="50"/>
  <c r="BD133" i="50"/>
  <c r="AJ138" i="50"/>
  <c r="AD138" i="50"/>
  <c r="AO137" i="50"/>
  <c r="AS138" i="52"/>
  <c r="AT138" i="52" s="1"/>
  <c r="AU138" i="52" s="1"/>
  <c r="AV138" i="52" s="1"/>
  <c r="AI135" i="51"/>
  <c r="AC136" i="51" s="1"/>
  <c r="AK135" i="51"/>
  <c r="AR137" i="51"/>
  <c r="AX137" i="51"/>
  <c r="N134" i="44" l="1"/>
  <c r="AW133" i="63"/>
  <c r="AQ134" i="63" s="1"/>
  <c r="AR134" i="63" s="1"/>
  <c r="AY133" i="63"/>
  <c r="BD133" i="63" s="1"/>
  <c r="AB135" i="45"/>
  <c r="AO135" i="61"/>
  <c r="AJ136" i="61"/>
  <c r="BD135" i="61"/>
  <c r="AK140" i="60"/>
  <c r="AO140" i="60" s="1"/>
  <c r="AK138" i="58"/>
  <c r="AI137" i="52"/>
  <c r="AC138" i="52" s="1"/>
  <c r="AD138" i="52" s="1"/>
  <c r="AK137" i="52"/>
  <c r="AO137" i="52" s="1"/>
  <c r="AI140" i="60"/>
  <c r="AC141" i="60" s="1"/>
  <c r="AJ141" i="60" s="1"/>
  <c r="AI138" i="58"/>
  <c r="AC139" i="58" s="1"/>
  <c r="AJ139" i="58" s="1"/>
  <c r="AD139" i="58"/>
  <c r="AS137" i="58"/>
  <c r="AT137" i="58" s="1"/>
  <c r="AU137" i="58" s="1"/>
  <c r="AV137" i="58" s="1"/>
  <c r="AY136" i="61"/>
  <c r="AW136" i="61"/>
  <c r="AQ137" i="61" s="1"/>
  <c r="AE136" i="61"/>
  <c r="AF136" i="61" s="1"/>
  <c r="AG136" i="61" s="1"/>
  <c r="AH136" i="61" s="1"/>
  <c r="AY138" i="60"/>
  <c r="AA138" i="45" s="1"/>
  <c r="AW138" i="60"/>
  <c r="AQ139" i="60" s="1"/>
  <c r="AE137" i="55"/>
  <c r="AF137" i="55" s="1"/>
  <c r="AG137" i="55" s="1"/>
  <c r="AH137" i="55" s="1"/>
  <c r="AI137" i="55" s="1"/>
  <c r="AC138" i="55" s="1"/>
  <c r="AK137" i="55"/>
  <c r="Z137" i="45" s="1"/>
  <c r="AX138" i="55"/>
  <c r="AR138" i="55"/>
  <c r="AE138" i="57"/>
  <c r="AF138" i="57" s="1"/>
  <c r="AG138" i="57" s="1"/>
  <c r="AH138" i="57" s="1"/>
  <c r="AX140" i="57"/>
  <c r="AR140" i="57"/>
  <c r="AY136" i="56"/>
  <c r="BC136" i="56" s="1"/>
  <c r="AO134" i="56"/>
  <c r="BD134" i="56"/>
  <c r="AE135" i="56"/>
  <c r="AF135" i="56" s="1"/>
  <c r="AG135" i="56" s="1"/>
  <c r="AH135" i="56" s="1"/>
  <c r="AW136" i="56"/>
  <c r="AQ137" i="56" s="1"/>
  <c r="AS136" i="54"/>
  <c r="AT136" i="54" s="1"/>
  <c r="AU136" i="54" s="1"/>
  <c r="AV136" i="54" s="1"/>
  <c r="AK135" i="54"/>
  <c r="W135" i="45" s="1"/>
  <c r="AI135" i="54"/>
  <c r="AC136" i="54" s="1"/>
  <c r="AO136" i="64"/>
  <c r="BD136" i="64"/>
  <c r="AJ137" i="64"/>
  <c r="AD137" i="64"/>
  <c r="AS137" i="64"/>
  <c r="AT137" i="64" s="1"/>
  <c r="AU137" i="64" s="1"/>
  <c r="AV137" i="64" s="1"/>
  <c r="AK138" i="63"/>
  <c r="AX134" i="63"/>
  <c r="AI138" i="63"/>
  <c r="AC139" i="63" s="1"/>
  <c r="AJ138" i="62"/>
  <c r="AD138" i="62"/>
  <c r="AS135" i="62"/>
  <c r="AT135" i="62" s="1"/>
  <c r="AU135" i="62" s="1"/>
  <c r="AV135" i="62" s="1"/>
  <c r="AO137" i="62"/>
  <c r="AR135" i="50"/>
  <c r="AX135" i="50"/>
  <c r="AY134" i="50"/>
  <c r="AE138" i="50"/>
  <c r="AF138" i="50" s="1"/>
  <c r="AG138" i="50" s="1"/>
  <c r="AH138" i="50" s="1"/>
  <c r="AY138" i="52"/>
  <c r="BC138" i="52" s="1"/>
  <c r="AW138" i="52"/>
  <c r="AQ139" i="52" s="1"/>
  <c r="AS137" i="51"/>
  <c r="AT137" i="51" s="1"/>
  <c r="AU137" i="51" s="1"/>
  <c r="AV137" i="51" s="1"/>
  <c r="BD135" i="51"/>
  <c r="AO135" i="51"/>
  <c r="AJ136" i="51"/>
  <c r="AD136" i="51"/>
  <c r="R134" i="44" l="1"/>
  <c r="U134" i="44"/>
  <c r="BC133" i="63"/>
  <c r="AW137" i="51"/>
  <c r="AQ138" i="51" s="1"/>
  <c r="AX138" i="51" s="1"/>
  <c r="BC136" i="61"/>
  <c r="AJ138" i="52"/>
  <c r="BD137" i="52"/>
  <c r="AY137" i="58"/>
  <c r="AC137" i="45" s="1"/>
  <c r="AY137" i="51"/>
  <c r="BC137" i="51" s="1"/>
  <c r="AW137" i="64"/>
  <c r="AQ138" i="64" s="1"/>
  <c r="AY136" i="54"/>
  <c r="BC136" i="54" s="1"/>
  <c r="AW136" i="54"/>
  <c r="AQ137" i="54" s="1"/>
  <c r="AW137" i="58"/>
  <c r="AQ138" i="58" s="1"/>
  <c r="AX138" i="58" s="1"/>
  <c r="AO138" i="58"/>
  <c r="AK136" i="61"/>
  <c r="AD141" i="60"/>
  <c r="AE141" i="60" s="1"/>
  <c r="AF141" i="60" s="1"/>
  <c r="AG141" i="60" s="1"/>
  <c r="AH141" i="60" s="1"/>
  <c r="AK135" i="56"/>
  <c r="X135" i="45" s="1"/>
  <c r="BC137" i="58"/>
  <c r="BD137" i="58"/>
  <c r="AE139" i="58"/>
  <c r="AF139" i="58" s="1"/>
  <c r="AG139" i="58" s="1"/>
  <c r="AH139" i="58" s="1"/>
  <c r="AI136" i="61"/>
  <c r="AC137" i="61" s="1"/>
  <c r="AR137" i="61"/>
  <c r="AX137" i="61"/>
  <c r="AX139" i="60"/>
  <c r="AR139" i="60"/>
  <c r="BC138" i="60"/>
  <c r="BD138" i="60"/>
  <c r="AD138" i="55"/>
  <c r="AJ138" i="55"/>
  <c r="AS138" i="55"/>
  <c r="AT138" i="55" s="1"/>
  <c r="AU138" i="55" s="1"/>
  <c r="AV138" i="55" s="1"/>
  <c r="BD137" i="55"/>
  <c r="AO137" i="55"/>
  <c r="AS140" i="57"/>
  <c r="AT140" i="57" s="1"/>
  <c r="AU140" i="57" s="1"/>
  <c r="AV140" i="57" s="1"/>
  <c r="AI138" i="57"/>
  <c r="AC139" i="57" s="1"/>
  <c r="AK138" i="57"/>
  <c r="Y138" i="45" s="1"/>
  <c r="BD135" i="56"/>
  <c r="AO135" i="56"/>
  <c r="AR137" i="56"/>
  <c r="AX137" i="56"/>
  <c r="AI135" i="56"/>
  <c r="AC136" i="56" s="1"/>
  <c r="AX137" i="54"/>
  <c r="AR137" i="54"/>
  <c r="AJ136" i="54"/>
  <c r="AD136" i="54"/>
  <c r="AO135" i="54"/>
  <c r="BD135" i="54"/>
  <c r="AX138" i="64"/>
  <c r="AR138" i="64"/>
  <c r="AY137" i="64"/>
  <c r="BC137" i="64" s="1"/>
  <c r="AE137" i="64"/>
  <c r="AF137" i="64" s="1"/>
  <c r="AG137" i="64" s="1"/>
  <c r="AH137" i="64" s="1"/>
  <c r="AJ139" i="63"/>
  <c r="AD139" i="63"/>
  <c r="AO138" i="63"/>
  <c r="AS134" i="63"/>
  <c r="AT134" i="63" s="1"/>
  <c r="AU134" i="63" s="1"/>
  <c r="AV134" i="63" s="1"/>
  <c r="AY135" i="62"/>
  <c r="AW135" i="62"/>
  <c r="AQ136" i="62" s="1"/>
  <c r="AE138" i="62"/>
  <c r="AF138" i="62" s="1"/>
  <c r="AG138" i="62" s="1"/>
  <c r="AH138" i="62" s="1"/>
  <c r="AI138" i="62" s="1"/>
  <c r="AC139" i="62" s="1"/>
  <c r="AS135" i="50"/>
  <c r="AT135" i="50" s="1"/>
  <c r="AU135" i="50" s="1"/>
  <c r="AV135" i="50" s="1"/>
  <c r="AK138" i="50"/>
  <c r="BC134" i="50"/>
  <c r="BD134" i="50"/>
  <c r="AI138" i="50"/>
  <c r="AC139" i="50" s="1"/>
  <c r="AR139" i="52"/>
  <c r="AX139" i="52"/>
  <c r="AE138" i="52"/>
  <c r="AF138" i="52" s="1"/>
  <c r="AG138" i="52" s="1"/>
  <c r="AH138" i="52" s="1"/>
  <c r="AK138" i="52" s="1"/>
  <c r="AE136" i="51"/>
  <c r="AF136" i="51" s="1"/>
  <c r="AG136" i="51" s="1"/>
  <c r="AH136" i="51" s="1"/>
  <c r="O136" i="44" l="1"/>
  <c r="S136" i="44" s="1"/>
  <c r="N135" i="44"/>
  <c r="AR138" i="51"/>
  <c r="AS138" i="51" s="1"/>
  <c r="AT138" i="51" s="1"/>
  <c r="AU138" i="51" s="1"/>
  <c r="AV138" i="51" s="1"/>
  <c r="AI138" i="52"/>
  <c r="AC139" i="52" s="1"/>
  <c r="AJ139" i="52" s="1"/>
  <c r="AB136" i="45"/>
  <c r="BD136" i="61"/>
  <c r="AO136" i="61"/>
  <c r="AW135" i="50"/>
  <c r="AQ136" i="50" s="1"/>
  <c r="AR136" i="50" s="1"/>
  <c r="AR138" i="58"/>
  <c r="AK141" i="60"/>
  <c r="AO141" i="60" s="1"/>
  <c r="AK139" i="58"/>
  <c r="AI141" i="60"/>
  <c r="AC142" i="60" s="1"/>
  <c r="AD142" i="60" s="1"/>
  <c r="AI139" i="58"/>
  <c r="AC140" i="58" s="1"/>
  <c r="AO139" i="58"/>
  <c r="AD140" i="58"/>
  <c r="AJ140" i="58"/>
  <c r="AS138" i="58"/>
  <c r="AT138" i="58" s="1"/>
  <c r="AU138" i="58" s="1"/>
  <c r="AV138" i="58" s="1"/>
  <c r="AY138" i="58" s="1"/>
  <c r="AC138" i="45" s="1"/>
  <c r="AW138" i="58"/>
  <c r="AQ139" i="58" s="1"/>
  <c r="AS137" i="61"/>
  <c r="AT137" i="61" s="1"/>
  <c r="AU137" i="61" s="1"/>
  <c r="AV137" i="61" s="1"/>
  <c r="AJ137" i="61"/>
  <c r="AD137" i="61"/>
  <c r="AS139" i="60"/>
  <c r="AT139" i="60" s="1"/>
  <c r="AU139" i="60" s="1"/>
  <c r="AV139" i="60" s="1"/>
  <c r="AW138" i="55"/>
  <c r="AQ139" i="55" s="1"/>
  <c r="AY138" i="55"/>
  <c r="BC138" i="55" s="1"/>
  <c r="AE138" i="55"/>
  <c r="AF138" i="55" s="1"/>
  <c r="AG138" i="55" s="1"/>
  <c r="AH138" i="55" s="1"/>
  <c r="AO138" i="57"/>
  <c r="BD138" i="57"/>
  <c r="AJ139" i="57"/>
  <c r="AD139" i="57"/>
  <c r="AY140" i="57"/>
  <c r="BC140" i="57" s="1"/>
  <c r="AW140" i="57"/>
  <c r="AQ141" i="57" s="1"/>
  <c r="AS137" i="56"/>
  <c r="AT137" i="56" s="1"/>
  <c r="AU137" i="56" s="1"/>
  <c r="AV137" i="56" s="1"/>
  <c r="AD136" i="56"/>
  <c r="AJ136" i="56"/>
  <c r="AE136" i="54"/>
  <c r="AF136" i="54" s="1"/>
  <c r="AG136" i="54" s="1"/>
  <c r="AH136" i="54" s="1"/>
  <c r="AS137" i="54"/>
  <c r="AT137" i="54" s="1"/>
  <c r="AU137" i="54" s="1"/>
  <c r="AV137" i="54" s="1"/>
  <c r="AK137" i="64"/>
  <c r="AS138" i="64"/>
  <c r="AT138" i="64" s="1"/>
  <c r="AU138" i="64" s="1"/>
  <c r="AV138" i="64" s="1"/>
  <c r="AI137" i="64"/>
  <c r="AC138" i="64" s="1"/>
  <c r="AW134" i="63"/>
  <c r="AQ135" i="63" s="1"/>
  <c r="AE139" i="63"/>
  <c r="AF139" i="63" s="1"/>
  <c r="AG139" i="63" s="1"/>
  <c r="AH139" i="63" s="1"/>
  <c r="AY134" i="63"/>
  <c r="AK138" i="62"/>
  <c r="AD139" i="62"/>
  <c r="AJ139" i="62"/>
  <c r="AR136" i="62"/>
  <c r="AX136" i="62"/>
  <c r="BC135" i="62"/>
  <c r="BD135" i="62"/>
  <c r="AO138" i="50"/>
  <c r="AD139" i="50"/>
  <c r="AJ139" i="50"/>
  <c r="AY135" i="50"/>
  <c r="AO138" i="52"/>
  <c r="BD138" i="52"/>
  <c r="AS139" i="52"/>
  <c r="AT139" i="52" s="1"/>
  <c r="AU139" i="52" s="1"/>
  <c r="AV139" i="52" s="1"/>
  <c r="AI136" i="51"/>
  <c r="AC137" i="51" s="1"/>
  <c r="AK136" i="51"/>
  <c r="AK136" i="54" l="1"/>
  <c r="R135" i="44"/>
  <c r="U135" i="44"/>
  <c r="AW139" i="60"/>
  <c r="AQ140" i="60" s="1"/>
  <c r="AR140" i="60" s="1"/>
  <c r="AY139" i="60"/>
  <c r="AA139" i="45" s="1"/>
  <c r="AJ142" i="60"/>
  <c r="AD139" i="52"/>
  <c r="AE139" i="52" s="1"/>
  <c r="AF139" i="52" s="1"/>
  <c r="AG139" i="52" s="1"/>
  <c r="AH139" i="52" s="1"/>
  <c r="AX136" i="50"/>
  <c r="AY137" i="61"/>
  <c r="BC137" i="61" s="1"/>
  <c r="AW139" i="52"/>
  <c r="AQ140" i="52" s="1"/>
  <c r="AX140" i="52" s="1"/>
  <c r="AW137" i="61"/>
  <c r="AQ138" i="61" s="1"/>
  <c r="AR138" i="61" s="1"/>
  <c r="AW137" i="54"/>
  <c r="AQ138" i="54" s="1"/>
  <c r="AW138" i="51"/>
  <c r="AQ139" i="51" s="1"/>
  <c r="AX139" i="51" s="1"/>
  <c r="AY138" i="51"/>
  <c r="BC138" i="51" s="1"/>
  <c r="AW137" i="56"/>
  <c r="AQ138" i="56" s="1"/>
  <c r="AX138" i="56" s="1"/>
  <c r="AY137" i="54"/>
  <c r="BC137" i="54" s="1"/>
  <c r="AY137" i="56"/>
  <c r="BC137" i="56" s="1"/>
  <c r="AI139" i="63"/>
  <c r="AC140" i="63" s="1"/>
  <c r="AD140" i="63" s="1"/>
  <c r="AI136" i="54"/>
  <c r="AC137" i="54" s="1"/>
  <c r="AK139" i="63"/>
  <c r="AO139" i="63" s="1"/>
  <c r="AK138" i="55"/>
  <c r="Z138" i="45" s="1"/>
  <c r="AR139" i="58"/>
  <c r="AX139" i="58"/>
  <c r="AE140" i="58"/>
  <c r="AF140" i="58" s="1"/>
  <c r="AG140" i="58" s="1"/>
  <c r="AH140" i="58" s="1"/>
  <c r="BC138" i="58"/>
  <c r="BD138" i="58"/>
  <c r="AE137" i="61"/>
  <c r="AF137" i="61" s="1"/>
  <c r="AG137" i="61" s="1"/>
  <c r="AH137" i="61" s="1"/>
  <c r="AE142" i="60"/>
  <c r="AF142" i="60" s="1"/>
  <c r="AG142" i="60" s="1"/>
  <c r="AH142" i="60" s="1"/>
  <c r="AO138" i="55"/>
  <c r="BD138" i="55"/>
  <c r="AI138" i="55"/>
  <c r="AC139" i="55" s="1"/>
  <c r="AR139" i="55"/>
  <c r="AX139" i="55"/>
  <c r="AR141" i="57"/>
  <c r="AX141" i="57"/>
  <c r="AE139" i="57"/>
  <c r="AF139" i="57" s="1"/>
  <c r="AG139" i="57" s="1"/>
  <c r="AH139" i="57" s="1"/>
  <c r="AE136" i="56"/>
  <c r="AF136" i="56" s="1"/>
  <c r="AG136" i="56" s="1"/>
  <c r="AH136" i="56" s="1"/>
  <c r="AJ137" i="54"/>
  <c r="AD137" i="54"/>
  <c r="AR138" i="54"/>
  <c r="AX138" i="54"/>
  <c r="AO136" i="54"/>
  <c r="BD136" i="54"/>
  <c r="AW138" i="64"/>
  <c r="AQ139" i="64" s="1"/>
  <c r="AY138" i="64"/>
  <c r="BC138" i="64" s="1"/>
  <c r="AJ138" i="64"/>
  <c r="AD138" i="64"/>
  <c r="AO137" i="64"/>
  <c r="BD137" i="64"/>
  <c r="BC134" i="63"/>
  <c r="BD134" i="63"/>
  <c r="AR135" i="63"/>
  <c r="AX135" i="63"/>
  <c r="AS136" i="62"/>
  <c r="AT136" i="62" s="1"/>
  <c r="AU136" i="62" s="1"/>
  <c r="AV136" i="62" s="1"/>
  <c r="AE139" i="62"/>
  <c r="AF139" i="62" s="1"/>
  <c r="AG139" i="62" s="1"/>
  <c r="AH139" i="62" s="1"/>
  <c r="AO138" i="62"/>
  <c r="AS136" i="50"/>
  <c r="AT136" i="50" s="1"/>
  <c r="AU136" i="50" s="1"/>
  <c r="AV136" i="50" s="1"/>
  <c r="BC135" i="50"/>
  <c r="BD135" i="50"/>
  <c r="AE139" i="50"/>
  <c r="AF139" i="50" s="1"/>
  <c r="AG139" i="50" s="1"/>
  <c r="AH139" i="50" s="1"/>
  <c r="AY139" i="52"/>
  <c r="BC139" i="52" s="1"/>
  <c r="AO136" i="51"/>
  <c r="BD136" i="51"/>
  <c r="AJ137" i="51"/>
  <c r="AD137" i="51"/>
  <c r="W136" i="45" l="1"/>
  <c r="BD139" i="60"/>
  <c r="AX140" i="60"/>
  <c r="BC139" i="60"/>
  <c r="AI139" i="52"/>
  <c r="AC140" i="52" s="1"/>
  <c r="AD140" i="52" s="1"/>
  <c r="O137" i="44"/>
  <c r="S137" i="44" s="1"/>
  <c r="AR140" i="52"/>
  <c r="AS140" i="52" s="1"/>
  <c r="AT140" i="52" s="1"/>
  <c r="AU140" i="52" s="1"/>
  <c r="AV140" i="52" s="1"/>
  <c r="AJ140" i="63"/>
  <c r="AR139" i="51"/>
  <c r="AS139" i="51" s="1"/>
  <c r="AT139" i="51" s="1"/>
  <c r="AU139" i="51" s="1"/>
  <c r="AV139" i="51" s="1"/>
  <c r="AX138" i="61"/>
  <c r="AK137" i="61"/>
  <c r="AO137" i="61" s="1"/>
  <c r="AI137" i="61"/>
  <c r="AC138" i="61" s="1"/>
  <c r="AD138" i="61" s="1"/>
  <c r="AR138" i="56"/>
  <c r="AI136" i="56"/>
  <c r="AC137" i="56" s="1"/>
  <c r="AJ137" i="56" s="1"/>
  <c r="AI140" i="58"/>
  <c r="AC141" i="58" s="1"/>
  <c r="AJ141" i="58" s="1"/>
  <c r="AK139" i="62"/>
  <c r="AO139" i="62" s="1"/>
  <c r="AK140" i="58"/>
  <c r="AS139" i="58"/>
  <c r="AT139" i="58" s="1"/>
  <c r="AU139" i="58" s="1"/>
  <c r="AV139" i="58" s="1"/>
  <c r="AS138" i="61"/>
  <c r="AT138" i="61" s="1"/>
  <c r="AU138" i="61" s="1"/>
  <c r="AV138" i="61" s="1"/>
  <c r="AS140" i="60"/>
  <c r="AT140" i="60" s="1"/>
  <c r="AU140" i="60" s="1"/>
  <c r="AV140" i="60" s="1"/>
  <c r="AK142" i="60"/>
  <c r="AI142" i="60"/>
  <c r="AC143" i="60" s="1"/>
  <c r="AS139" i="55"/>
  <c r="AT139" i="55" s="1"/>
  <c r="AU139" i="55" s="1"/>
  <c r="AV139" i="55" s="1"/>
  <c r="AD139" i="55"/>
  <c r="AJ139" i="55"/>
  <c r="AI139" i="57"/>
  <c r="AC140" i="57" s="1"/>
  <c r="AK139" i="57"/>
  <c r="Y139" i="45" s="1"/>
  <c r="AS141" i="57"/>
  <c r="AT141" i="57" s="1"/>
  <c r="AU141" i="57" s="1"/>
  <c r="AV141" i="57" s="1"/>
  <c r="AK136" i="56"/>
  <c r="X136" i="45" s="1"/>
  <c r="AS138" i="56"/>
  <c r="AT138" i="56" s="1"/>
  <c r="AU138" i="56" s="1"/>
  <c r="AV138" i="56" s="1"/>
  <c r="AS138" i="54"/>
  <c r="AT138" i="54" s="1"/>
  <c r="AU138" i="54" s="1"/>
  <c r="AV138" i="54" s="1"/>
  <c r="AE137" i="54"/>
  <c r="AF137" i="54" s="1"/>
  <c r="AG137" i="54" s="1"/>
  <c r="AH137" i="54" s="1"/>
  <c r="AE138" i="64"/>
  <c r="AF138" i="64" s="1"/>
  <c r="AG138" i="64" s="1"/>
  <c r="AH138" i="64" s="1"/>
  <c r="AI138" i="64"/>
  <c r="AC139" i="64" s="1"/>
  <c r="AX139" i="64"/>
  <c r="AR139" i="64"/>
  <c r="AS135" i="63"/>
  <c r="AT135" i="63" s="1"/>
  <c r="AU135" i="63" s="1"/>
  <c r="AV135" i="63" s="1"/>
  <c r="AE140" i="63"/>
  <c r="AF140" i="63" s="1"/>
  <c r="AG140" i="63" s="1"/>
  <c r="AH140" i="63" s="1"/>
  <c r="AI139" i="62"/>
  <c r="AC140" i="62" s="1"/>
  <c r="AY136" i="62"/>
  <c r="AW136" i="62"/>
  <c r="AQ137" i="62" s="1"/>
  <c r="AI139" i="50"/>
  <c r="AC140" i="50" s="1"/>
  <c r="AK139" i="50"/>
  <c r="AY136" i="50"/>
  <c r="AW136" i="50"/>
  <c r="AQ137" i="50" s="1"/>
  <c r="AK139" i="52"/>
  <c r="AE137" i="51"/>
  <c r="AF137" i="51" s="1"/>
  <c r="AG137" i="51" s="1"/>
  <c r="AH137" i="51" s="1"/>
  <c r="AK138" i="64" l="1"/>
  <c r="AD137" i="56"/>
  <c r="AD141" i="58"/>
  <c r="N136" i="44"/>
  <c r="AW135" i="63"/>
  <c r="AQ136" i="63" s="1"/>
  <c r="AR136" i="63" s="1"/>
  <c r="AK137" i="51"/>
  <c r="AO137" i="51" s="1"/>
  <c r="AY139" i="51"/>
  <c r="BC139" i="51" s="1"/>
  <c r="AW139" i="51"/>
  <c r="AQ140" i="51" s="1"/>
  <c r="AR140" i="51" s="1"/>
  <c r="AJ140" i="52"/>
  <c r="AJ138" i="61"/>
  <c r="BD137" i="61"/>
  <c r="AY138" i="61"/>
  <c r="BC138" i="61" s="1"/>
  <c r="AB137" i="45"/>
  <c r="AW138" i="61"/>
  <c r="AQ139" i="61" s="1"/>
  <c r="AR139" i="61" s="1"/>
  <c r="AW140" i="60"/>
  <c r="AQ141" i="60" s="1"/>
  <c r="AX141" i="60" s="1"/>
  <c r="AW141" i="57"/>
  <c r="AQ142" i="57" s="1"/>
  <c r="AW139" i="58"/>
  <c r="AQ140" i="58" s="1"/>
  <c r="AX140" i="58" s="1"/>
  <c r="AY135" i="63"/>
  <c r="BD135" i="63" s="1"/>
  <c r="AY141" i="57"/>
  <c r="BC141" i="57" s="1"/>
  <c r="AY138" i="54"/>
  <c r="BC138" i="54" s="1"/>
  <c r="AY140" i="60"/>
  <c r="AA140" i="45" s="1"/>
  <c r="AK137" i="54"/>
  <c r="W137" i="45" s="1"/>
  <c r="AO140" i="58"/>
  <c r="AE141" i="58"/>
  <c r="AF141" i="58" s="1"/>
  <c r="AG141" i="58" s="1"/>
  <c r="AH141" i="58" s="1"/>
  <c r="AY139" i="58"/>
  <c r="AC139" i="45" s="1"/>
  <c r="AE138" i="61"/>
  <c r="AF138" i="61" s="1"/>
  <c r="AG138" i="61" s="1"/>
  <c r="AH138" i="61" s="1"/>
  <c r="AJ143" i="60"/>
  <c r="AD143" i="60"/>
  <c r="AO142" i="60"/>
  <c r="AE139" i="55"/>
  <c r="AF139" i="55" s="1"/>
  <c r="AG139" i="55" s="1"/>
  <c r="AH139" i="55" s="1"/>
  <c r="AW139" i="55"/>
  <c r="AQ140" i="55" s="1"/>
  <c r="AY139" i="55"/>
  <c r="BC139" i="55" s="1"/>
  <c r="AR142" i="57"/>
  <c r="AX142" i="57"/>
  <c r="BD139" i="57"/>
  <c r="AO139" i="57"/>
  <c r="AJ140" i="57"/>
  <c r="AD140" i="57"/>
  <c r="AY138" i="56"/>
  <c r="BC138" i="56" s="1"/>
  <c r="AE137" i="56"/>
  <c r="AF137" i="56" s="1"/>
  <c r="AG137" i="56" s="1"/>
  <c r="AH137" i="56" s="1"/>
  <c r="AW138" i="56"/>
  <c r="AQ139" i="56" s="1"/>
  <c r="AO136" i="56"/>
  <c r="BD136" i="56"/>
  <c r="AI137" i="54"/>
  <c r="AC138" i="54" s="1"/>
  <c r="AW138" i="54"/>
  <c r="AQ139" i="54" s="1"/>
  <c r="AJ139" i="64"/>
  <c r="AD139" i="64"/>
  <c r="AO138" i="64"/>
  <c r="BD138" i="64"/>
  <c r="AS139" i="64"/>
  <c r="AT139" i="64" s="1"/>
  <c r="AU139" i="64" s="1"/>
  <c r="AV139" i="64" s="1"/>
  <c r="AI140" i="63"/>
  <c r="AC141" i="63" s="1"/>
  <c r="AK140" i="63"/>
  <c r="BC136" i="62"/>
  <c r="BD136" i="62"/>
  <c r="AJ140" i="62"/>
  <c r="AD140" i="62"/>
  <c r="AX137" i="62"/>
  <c r="AR137" i="62"/>
  <c r="AD140" i="50"/>
  <c r="AJ140" i="50"/>
  <c r="BC136" i="50"/>
  <c r="BD136" i="50"/>
  <c r="AX137" i="50"/>
  <c r="AR137" i="50"/>
  <c r="AO139" i="50"/>
  <c r="AY140" i="52"/>
  <c r="BC140" i="52" s="1"/>
  <c r="AO139" i="52"/>
  <c r="BD139" i="52"/>
  <c r="AE140" i="52"/>
  <c r="AF140" i="52" s="1"/>
  <c r="AG140" i="52" s="1"/>
  <c r="AH140" i="52" s="1"/>
  <c r="AW140" i="52"/>
  <c r="AQ141" i="52" s="1"/>
  <c r="AI137" i="51"/>
  <c r="AC138" i="51" s="1"/>
  <c r="AO137" i="54" l="1"/>
  <c r="U136" i="44"/>
  <c r="R136" i="44"/>
  <c r="AI141" i="58"/>
  <c r="AC142" i="58" s="1"/>
  <c r="BD137" i="54"/>
  <c r="AI139" i="55"/>
  <c r="AC140" i="55" s="1"/>
  <c r="AX136" i="63"/>
  <c r="BC135" i="63"/>
  <c r="BD137" i="51"/>
  <c r="AX140" i="51"/>
  <c r="BC140" i="60"/>
  <c r="AR141" i="60"/>
  <c r="AS141" i="60" s="1"/>
  <c r="AT141" i="60" s="1"/>
  <c r="AU141" i="60" s="1"/>
  <c r="AV141" i="60" s="1"/>
  <c r="O138" i="44"/>
  <c r="S138" i="44" s="1"/>
  <c r="AX139" i="61"/>
  <c r="AR140" i="58"/>
  <c r="BD140" i="60"/>
  <c r="AI138" i="61"/>
  <c r="AC139" i="61" s="1"/>
  <c r="AJ139" i="61" s="1"/>
  <c r="AK138" i="61"/>
  <c r="BD138" i="61" s="1"/>
  <c r="BC139" i="58"/>
  <c r="BD139" i="58"/>
  <c r="AD142" i="58"/>
  <c r="AJ142" i="58"/>
  <c r="AS140" i="58"/>
  <c r="AT140" i="58" s="1"/>
  <c r="AU140" i="58" s="1"/>
  <c r="AV140" i="58" s="1"/>
  <c r="AK141" i="58"/>
  <c r="AS139" i="61"/>
  <c r="AT139" i="61" s="1"/>
  <c r="AU139" i="61" s="1"/>
  <c r="AV139" i="61" s="1"/>
  <c r="AE143" i="60"/>
  <c r="AF143" i="60" s="1"/>
  <c r="AG143" i="60" s="1"/>
  <c r="AH143" i="60" s="1"/>
  <c r="AX140" i="55"/>
  <c r="AR140" i="55"/>
  <c r="AK139" i="55"/>
  <c r="Z139" i="45" s="1"/>
  <c r="AD140" i="55"/>
  <c r="AJ140" i="55"/>
  <c r="AE140" i="57"/>
  <c r="AF140" i="57" s="1"/>
  <c r="AG140" i="57" s="1"/>
  <c r="AH140" i="57" s="1"/>
  <c r="AS142" i="57"/>
  <c r="AT142" i="57" s="1"/>
  <c r="AU142" i="57" s="1"/>
  <c r="AV142" i="57" s="1"/>
  <c r="AY142" i="57"/>
  <c r="BC142" i="57" s="1"/>
  <c r="AK137" i="56"/>
  <c r="X137" i="45" s="1"/>
  <c r="AR139" i="56"/>
  <c r="AX139" i="56"/>
  <c r="AI137" i="56"/>
  <c r="AC138" i="56" s="1"/>
  <c r="AJ138" i="54"/>
  <c r="AD138" i="54"/>
  <c r="AR139" i="54"/>
  <c r="AX139" i="54"/>
  <c r="AY139" i="64"/>
  <c r="BC139" i="64" s="1"/>
  <c r="AW139" i="64"/>
  <c r="AQ140" i="64" s="1"/>
  <c r="AE139" i="64"/>
  <c r="AF139" i="64" s="1"/>
  <c r="AG139" i="64" s="1"/>
  <c r="AH139" i="64" s="1"/>
  <c r="AJ141" i="63"/>
  <c r="AD141" i="63"/>
  <c r="AO140" i="63"/>
  <c r="AS136" i="63"/>
  <c r="AT136" i="63" s="1"/>
  <c r="AU136" i="63" s="1"/>
  <c r="AV136" i="63" s="1"/>
  <c r="AS137" i="62"/>
  <c r="AT137" i="62" s="1"/>
  <c r="AU137" i="62" s="1"/>
  <c r="AV137" i="62" s="1"/>
  <c r="AE140" i="62"/>
  <c r="AF140" i="62" s="1"/>
  <c r="AG140" i="62" s="1"/>
  <c r="AH140" i="62" s="1"/>
  <c r="AE140" i="50"/>
  <c r="AF140" i="50" s="1"/>
  <c r="AG140" i="50" s="1"/>
  <c r="AH140" i="50" s="1"/>
  <c r="AS137" i="50"/>
  <c r="AT137" i="50" s="1"/>
  <c r="AU137" i="50" s="1"/>
  <c r="AV137" i="50" s="1"/>
  <c r="AK140" i="52"/>
  <c r="AX141" i="52"/>
  <c r="AR141" i="52"/>
  <c r="AI140" i="52"/>
  <c r="AC141" i="52" s="1"/>
  <c r="AJ138" i="51"/>
  <c r="AD138" i="51"/>
  <c r="AS140" i="51"/>
  <c r="AT140" i="51" s="1"/>
  <c r="AU140" i="51" s="1"/>
  <c r="AV140" i="51" s="1"/>
  <c r="N137" i="44" l="1"/>
  <c r="AI140" i="62"/>
  <c r="AC141" i="62" s="1"/>
  <c r="AI140" i="50"/>
  <c r="AC141" i="50" s="1"/>
  <c r="AD141" i="50" s="1"/>
  <c r="AO138" i="61"/>
  <c r="AW139" i="61"/>
  <c r="AQ140" i="61" s="1"/>
  <c r="AR140" i="61" s="1"/>
  <c r="AB138" i="45"/>
  <c r="AD139" i="61"/>
  <c r="AE139" i="61" s="1"/>
  <c r="AF139" i="61" s="1"/>
  <c r="AG139" i="61" s="1"/>
  <c r="AH139" i="61" s="1"/>
  <c r="AW137" i="62"/>
  <c r="AQ138" i="62" s="1"/>
  <c r="AX138" i="62" s="1"/>
  <c r="AY137" i="62"/>
  <c r="BC137" i="62" s="1"/>
  <c r="AY140" i="51"/>
  <c r="BC140" i="51" s="1"/>
  <c r="AY139" i="61"/>
  <c r="AW141" i="60"/>
  <c r="AQ142" i="60" s="1"/>
  <c r="AR142" i="60" s="1"/>
  <c r="AW140" i="51"/>
  <c r="AQ141" i="51" s="1"/>
  <c r="AR141" i="51" s="1"/>
  <c r="AY141" i="60"/>
  <c r="AA141" i="45" s="1"/>
  <c r="AK140" i="50"/>
  <c r="AO140" i="50" s="1"/>
  <c r="AE142" i="58"/>
  <c r="AF142" i="58" s="1"/>
  <c r="AG142" i="58" s="1"/>
  <c r="AH142" i="58" s="1"/>
  <c r="AO141" i="58"/>
  <c r="AW140" i="58"/>
  <c r="AQ141" i="58" s="1"/>
  <c r="AY140" i="58"/>
  <c r="AC140" i="45" s="1"/>
  <c r="AI143" i="60"/>
  <c r="AC144" i="60" s="1"/>
  <c r="AK143" i="60"/>
  <c r="AO139" i="55"/>
  <c r="BD139" i="55"/>
  <c r="AS140" i="55"/>
  <c r="AT140" i="55" s="1"/>
  <c r="AU140" i="55" s="1"/>
  <c r="AV140" i="55" s="1"/>
  <c r="AE140" i="55"/>
  <c r="AF140" i="55" s="1"/>
  <c r="AG140" i="55" s="1"/>
  <c r="AH140" i="55" s="1"/>
  <c r="AI140" i="57"/>
  <c r="AC141" i="57" s="1"/>
  <c r="AW142" i="57"/>
  <c r="AQ143" i="57" s="1"/>
  <c r="AK140" i="57"/>
  <c r="Y140" i="45" s="1"/>
  <c r="AD138" i="56"/>
  <c r="AJ138" i="56"/>
  <c r="AS139" i="56"/>
  <c r="AT139" i="56" s="1"/>
  <c r="AU139" i="56" s="1"/>
  <c r="AV139" i="56" s="1"/>
  <c r="BD137" i="56"/>
  <c r="AO137" i="56"/>
  <c r="AS139" i="54"/>
  <c r="AT139" i="54" s="1"/>
  <c r="AU139" i="54" s="1"/>
  <c r="AV139" i="54" s="1"/>
  <c r="AE138" i="54"/>
  <c r="AF138" i="54" s="1"/>
  <c r="AG138" i="54" s="1"/>
  <c r="AH138" i="54" s="1"/>
  <c r="AI139" i="64"/>
  <c r="AC140" i="64" s="1"/>
  <c r="AK139" i="64"/>
  <c r="AR140" i="64"/>
  <c r="AX140" i="64"/>
  <c r="AY136" i="63"/>
  <c r="AE141" i="63"/>
  <c r="AF141" i="63" s="1"/>
  <c r="AG141" i="63" s="1"/>
  <c r="AH141" i="63" s="1"/>
  <c r="AW136" i="63"/>
  <c r="AQ137" i="63" s="1"/>
  <c r="AJ141" i="62"/>
  <c r="AD141" i="62"/>
  <c r="AK140" i="62"/>
  <c r="AY137" i="50"/>
  <c r="AW137" i="50"/>
  <c r="AQ138" i="50" s="1"/>
  <c r="AJ141" i="52"/>
  <c r="AD141" i="52"/>
  <c r="AS141" i="52"/>
  <c r="AT141" i="52" s="1"/>
  <c r="AU141" i="52" s="1"/>
  <c r="AV141" i="52" s="1"/>
  <c r="AO140" i="52"/>
  <c r="BD140" i="52"/>
  <c r="AE138" i="51"/>
  <c r="AF138" i="51" s="1"/>
  <c r="AG138" i="51" s="1"/>
  <c r="AH138" i="51" s="1"/>
  <c r="AY139" i="56" l="1"/>
  <c r="BC139" i="56" s="1"/>
  <c r="AW139" i="56"/>
  <c r="AQ140" i="56" s="1"/>
  <c r="R137" i="44"/>
  <c r="U137" i="44"/>
  <c r="AX140" i="61"/>
  <c r="BD137" i="62"/>
  <c r="AR138" i="62"/>
  <c r="AJ141" i="50"/>
  <c r="BC139" i="61"/>
  <c r="AX141" i="51"/>
  <c r="AX142" i="60"/>
  <c r="BD141" i="60"/>
  <c r="AY141" i="52"/>
  <c r="BC141" i="52" s="1"/>
  <c r="BC141" i="60"/>
  <c r="AI141" i="63"/>
  <c r="AC142" i="63" s="1"/>
  <c r="AI138" i="54"/>
  <c r="AC139" i="54" s="1"/>
  <c r="AJ139" i="54" s="1"/>
  <c r="AK141" i="63"/>
  <c r="AO141" i="63" s="1"/>
  <c r="AK138" i="54"/>
  <c r="AI139" i="61"/>
  <c r="AC140" i="61" s="1"/>
  <c r="AJ140" i="61" s="1"/>
  <c r="AX141" i="58"/>
  <c r="AR141" i="58"/>
  <c r="AK142" i="58"/>
  <c r="BC140" i="58"/>
  <c r="BD140" i="58"/>
  <c r="AI142" i="58"/>
  <c r="AC143" i="58" s="1"/>
  <c r="AK139" i="61"/>
  <c r="AS140" i="61"/>
  <c r="AT140" i="61" s="1"/>
  <c r="AU140" i="61" s="1"/>
  <c r="AV140" i="61" s="1"/>
  <c r="AS142" i="60"/>
  <c r="AT142" i="60" s="1"/>
  <c r="AU142" i="60" s="1"/>
  <c r="AV142" i="60" s="1"/>
  <c r="AO143" i="60"/>
  <c r="AD144" i="60"/>
  <c r="AJ144" i="60"/>
  <c r="AY140" i="55"/>
  <c r="BC140" i="55" s="1"/>
  <c r="AI140" i="55"/>
  <c r="AC141" i="55" s="1"/>
  <c r="AK140" i="55"/>
  <c r="AW140" i="55"/>
  <c r="AQ141" i="55" s="1"/>
  <c r="AO140" i="57"/>
  <c r="BD140" i="57"/>
  <c r="AR143" i="57"/>
  <c r="AX143" i="57"/>
  <c r="AJ141" i="57"/>
  <c r="AD141" i="57"/>
  <c r="AX140" i="56"/>
  <c r="AR140" i="56"/>
  <c r="AE138" i="56"/>
  <c r="AF138" i="56" s="1"/>
  <c r="AG138" i="56" s="1"/>
  <c r="AH138" i="56" s="1"/>
  <c r="AY139" i="54"/>
  <c r="BC139" i="54" s="1"/>
  <c r="BD138" i="54"/>
  <c r="AO138" i="54"/>
  <c r="AW139" i="54"/>
  <c r="AQ140" i="54" s="1"/>
  <c r="AS140" i="64"/>
  <c r="AT140" i="64" s="1"/>
  <c r="AU140" i="64" s="1"/>
  <c r="AV140" i="64" s="1"/>
  <c r="AO139" i="64"/>
  <c r="BD139" i="64"/>
  <c r="AJ140" i="64"/>
  <c r="AD140" i="64"/>
  <c r="AJ142" i="63"/>
  <c r="AD142" i="63"/>
  <c r="AX137" i="63"/>
  <c r="AR137" i="63"/>
  <c r="BC136" i="63"/>
  <c r="BD136" i="63"/>
  <c r="AO140" i="62"/>
  <c r="AE141" i="62"/>
  <c r="AF141" i="62" s="1"/>
  <c r="AG141" i="62" s="1"/>
  <c r="AH141" i="62" s="1"/>
  <c r="AS138" i="62"/>
  <c r="AT138" i="62" s="1"/>
  <c r="AU138" i="62" s="1"/>
  <c r="AV138" i="62" s="1"/>
  <c r="AY138" i="62" s="1"/>
  <c r="AE141" i="50"/>
  <c r="AF141" i="50" s="1"/>
  <c r="AG141" i="50" s="1"/>
  <c r="AH141" i="50" s="1"/>
  <c r="BC137" i="50"/>
  <c r="BD137" i="50"/>
  <c r="AX138" i="50"/>
  <c r="AR138" i="50"/>
  <c r="AW141" i="52"/>
  <c r="AQ142" i="52" s="1"/>
  <c r="AE141" i="52"/>
  <c r="AF141" i="52" s="1"/>
  <c r="AG141" i="52" s="1"/>
  <c r="AH141" i="52" s="1"/>
  <c r="AK138" i="51"/>
  <c r="AI138" i="51"/>
  <c r="AC139" i="51" s="1"/>
  <c r="AS141" i="51"/>
  <c r="AT141" i="51" s="1"/>
  <c r="AU141" i="51" s="1"/>
  <c r="AV141" i="51" s="1"/>
  <c r="AD139" i="54" l="1"/>
  <c r="Z140" i="45"/>
  <c r="W138" i="45"/>
  <c r="N138" i="44"/>
  <c r="AI138" i="56"/>
  <c r="AC139" i="56" s="1"/>
  <c r="O139" i="44"/>
  <c r="S139" i="44" s="1"/>
  <c r="AY141" i="51"/>
  <c r="BC141" i="51" s="1"/>
  <c r="AY142" i="60"/>
  <c r="AA142" i="45" s="1"/>
  <c r="AB139" i="45"/>
  <c r="AW140" i="61"/>
  <c r="AQ141" i="61" s="1"/>
  <c r="AR141" i="61" s="1"/>
  <c r="AY140" i="61"/>
  <c r="AI141" i="52"/>
  <c r="AC142" i="52" s="1"/>
  <c r="AD142" i="52" s="1"/>
  <c r="AI141" i="50"/>
  <c r="AC142" i="50" s="1"/>
  <c r="AJ142" i="50" s="1"/>
  <c r="AD140" i="61"/>
  <c r="AK141" i="50"/>
  <c r="AO141" i="50" s="1"/>
  <c r="AK138" i="56"/>
  <c r="X138" i="45" s="1"/>
  <c r="AO142" i="58"/>
  <c r="AJ143" i="58"/>
  <c r="AD143" i="58"/>
  <c r="AS141" i="58"/>
  <c r="AT141" i="58" s="1"/>
  <c r="AU141" i="58" s="1"/>
  <c r="AV141" i="58" s="1"/>
  <c r="BD139" i="61"/>
  <c r="AO139" i="61"/>
  <c r="AE144" i="60"/>
  <c r="AF144" i="60" s="1"/>
  <c r="AG144" i="60" s="1"/>
  <c r="AH144" i="60" s="1"/>
  <c r="AW142" i="60"/>
  <c r="AQ143" i="60" s="1"/>
  <c r="AO140" i="55"/>
  <c r="BD140" i="55"/>
  <c r="AR141" i="55"/>
  <c r="AX141" i="55"/>
  <c r="AJ141" i="55"/>
  <c r="AD141" i="55"/>
  <c r="AE141" i="57"/>
  <c r="AF141" i="57" s="1"/>
  <c r="AG141" i="57" s="1"/>
  <c r="AH141" i="57" s="1"/>
  <c r="AS143" i="57"/>
  <c r="AT143" i="57" s="1"/>
  <c r="AU143" i="57" s="1"/>
  <c r="AV143" i="57" s="1"/>
  <c r="AW143" i="57"/>
  <c r="AQ144" i="57" s="1"/>
  <c r="AY143" i="57"/>
  <c r="BC143" i="57" s="1"/>
  <c r="AJ139" i="56"/>
  <c r="AD139" i="56"/>
  <c r="AS140" i="56"/>
  <c r="AT140" i="56" s="1"/>
  <c r="AU140" i="56" s="1"/>
  <c r="AV140" i="56" s="1"/>
  <c r="AR140" i="54"/>
  <c r="AX140" i="54"/>
  <c r="AE139" i="54"/>
  <c r="AF139" i="54" s="1"/>
  <c r="AG139" i="54" s="1"/>
  <c r="AH139" i="54" s="1"/>
  <c r="AW140" i="64"/>
  <c r="AQ141" i="64" s="1"/>
  <c r="AE140" i="64"/>
  <c r="AF140" i="64" s="1"/>
  <c r="AG140" i="64" s="1"/>
  <c r="AH140" i="64" s="1"/>
  <c r="AK140" i="64"/>
  <c r="AY140" i="64"/>
  <c r="BC140" i="64" s="1"/>
  <c r="AE142" i="63"/>
  <c r="AF142" i="63" s="1"/>
  <c r="AG142" i="63" s="1"/>
  <c r="AH142" i="63" s="1"/>
  <c r="AS137" i="63"/>
  <c r="AT137" i="63" s="1"/>
  <c r="AU137" i="63" s="1"/>
  <c r="AV137" i="63" s="1"/>
  <c r="BC138" i="62"/>
  <c r="BD138" i="62"/>
  <c r="AI141" i="62"/>
  <c r="AC142" i="62" s="1"/>
  <c r="AW138" i="62"/>
  <c r="AQ139" i="62" s="1"/>
  <c r="AK141" i="62"/>
  <c r="AS138" i="50"/>
  <c r="AT138" i="50" s="1"/>
  <c r="AU138" i="50" s="1"/>
  <c r="AV138" i="50" s="1"/>
  <c r="AK141" i="52"/>
  <c r="AX142" i="52"/>
  <c r="AR142" i="52"/>
  <c r="AW141" i="51"/>
  <c r="AQ142" i="51" s="1"/>
  <c r="AJ139" i="51"/>
  <c r="AD139" i="51"/>
  <c r="AO138" i="51"/>
  <c r="BD138" i="51"/>
  <c r="U138" i="44" l="1"/>
  <c r="R138" i="44"/>
  <c r="AK142" i="63"/>
  <c r="AO142" i="63" s="1"/>
  <c r="BD142" i="60"/>
  <c r="BC142" i="60"/>
  <c r="AI144" i="60"/>
  <c r="AC145" i="60" s="1"/>
  <c r="AD145" i="60" s="1"/>
  <c r="AW138" i="50"/>
  <c r="AQ139" i="50" s="1"/>
  <c r="AX139" i="50" s="1"/>
  <c r="AY138" i="50"/>
  <c r="BC138" i="50" s="1"/>
  <c r="AD142" i="50"/>
  <c r="AE142" i="50" s="1"/>
  <c r="AF142" i="50" s="1"/>
  <c r="AG142" i="50" s="1"/>
  <c r="AH142" i="50" s="1"/>
  <c r="BC140" i="61"/>
  <c r="AE140" i="61"/>
  <c r="AF140" i="61" s="1"/>
  <c r="AG140" i="61" s="1"/>
  <c r="AH140" i="61" s="1"/>
  <c r="AX141" i="61"/>
  <c r="AJ142" i="52"/>
  <c r="AK139" i="54"/>
  <c r="AI140" i="64"/>
  <c r="AC141" i="64" s="1"/>
  <c r="BD138" i="56"/>
  <c r="AO138" i="56"/>
  <c r="AK144" i="60"/>
  <c r="AO144" i="60" s="1"/>
  <c r="AW141" i="58"/>
  <c r="AQ142" i="58" s="1"/>
  <c r="AE143" i="58"/>
  <c r="AF143" i="58" s="1"/>
  <c r="AG143" i="58" s="1"/>
  <c r="AH143" i="58" s="1"/>
  <c r="AY141" i="58"/>
  <c r="AC141" i="45" s="1"/>
  <c r="AS141" i="61"/>
  <c r="AT141" i="61" s="1"/>
  <c r="AU141" i="61" s="1"/>
  <c r="AV141" i="61" s="1"/>
  <c r="AX143" i="60"/>
  <c r="AR143" i="60"/>
  <c r="AE141" i="55"/>
  <c r="AF141" i="55" s="1"/>
  <c r="AG141" i="55" s="1"/>
  <c r="AH141" i="55" s="1"/>
  <c r="AS141" i="55"/>
  <c r="AT141" i="55" s="1"/>
  <c r="AU141" i="55" s="1"/>
  <c r="AV141" i="55" s="1"/>
  <c r="AI141" i="57"/>
  <c r="AC142" i="57" s="1"/>
  <c r="AR144" i="57"/>
  <c r="AX144" i="57"/>
  <c r="AK141" i="57"/>
  <c r="Y141" i="45" s="1"/>
  <c r="AY140" i="56"/>
  <c r="BC140" i="56" s="1"/>
  <c r="AE139" i="56"/>
  <c r="AF139" i="56" s="1"/>
  <c r="AG139" i="56" s="1"/>
  <c r="AH139" i="56" s="1"/>
  <c r="AW140" i="56"/>
  <c r="AQ141" i="56" s="1"/>
  <c r="AS140" i="54"/>
  <c r="AT140" i="54" s="1"/>
  <c r="AU140" i="54" s="1"/>
  <c r="AV140" i="54" s="1"/>
  <c r="BD139" i="54"/>
  <c r="AO139" i="54"/>
  <c r="AI139" i="54"/>
  <c r="AC140" i="54" s="1"/>
  <c r="AJ141" i="64"/>
  <c r="AD141" i="64"/>
  <c r="AO140" i="64"/>
  <c r="BD140" i="64"/>
  <c r="AR141" i="64"/>
  <c r="AX141" i="64"/>
  <c r="AY137" i="63"/>
  <c r="AW137" i="63"/>
  <c r="AQ138" i="63" s="1"/>
  <c r="AI142" i="63"/>
  <c r="AC143" i="63" s="1"/>
  <c r="AO141" i="62"/>
  <c r="AJ142" i="62"/>
  <c r="AD142" i="62"/>
  <c r="AR139" i="62"/>
  <c r="AX139" i="62"/>
  <c r="AO141" i="52"/>
  <c r="BD141" i="52"/>
  <c r="AS142" i="52"/>
  <c r="AT142" i="52" s="1"/>
  <c r="AU142" i="52" s="1"/>
  <c r="AV142" i="52" s="1"/>
  <c r="AE142" i="52"/>
  <c r="AF142" i="52" s="1"/>
  <c r="AG142" i="52" s="1"/>
  <c r="AH142" i="52" s="1"/>
  <c r="AE139" i="51"/>
  <c r="AF139" i="51" s="1"/>
  <c r="AG139" i="51" s="1"/>
  <c r="AH139" i="51" s="1"/>
  <c r="AR142" i="51"/>
  <c r="AX142" i="51"/>
  <c r="AK141" i="55" l="1"/>
  <c r="W139" i="45"/>
  <c r="BD138" i="50"/>
  <c r="AJ145" i="60"/>
  <c r="AR139" i="50"/>
  <c r="AS139" i="50" s="1"/>
  <c r="AT139" i="50" s="1"/>
  <c r="AU139" i="50" s="1"/>
  <c r="AV139" i="50" s="1"/>
  <c r="AI140" i="61"/>
  <c r="AC141" i="61" s="1"/>
  <c r="AK140" i="61"/>
  <c r="AY140" i="54"/>
  <c r="AK139" i="56"/>
  <c r="X139" i="45" s="1"/>
  <c r="AI142" i="50"/>
  <c r="AC143" i="50" s="1"/>
  <c r="AD143" i="50" s="1"/>
  <c r="AI139" i="51"/>
  <c r="AC140" i="51" s="1"/>
  <c r="AJ140" i="51" s="1"/>
  <c r="AI141" i="55"/>
  <c r="AC142" i="55" s="1"/>
  <c r="AD142" i="55" s="1"/>
  <c r="AK143" i="58"/>
  <c r="AI143" i="58"/>
  <c r="AC144" i="58" s="1"/>
  <c r="BC141" i="58"/>
  <c r="BD141" i="58"/>
  <c r="AX142" i="58"/>
  <c r="AR142" i="58"/>
  <c r="AY141" i="61"/>
  <c r="AW141" i="61"/>
  <c r="AQ142" i="61" s="1"/>
  <c r="AS143" i="60"/>
  <c r="AT143" i="60" s="1"/>
  <c r="AU143" i="60" s="1"/>
  <c r="AV143" i="60" s="1"/>
  <c r="AE145" i="60"/>
  <c r="AF145" i="60" s="1"/>
  <c r="AG145" i="60" s="1"/>
  <c r="AH145" i="60" s="1"/>
  <c r="AW141" i="55"/>
  <c r="AQ142" i="55" s="1"/>
  <c r="AY141" i="55"/>
  <c r="BC141" i="55" s="1"/>
  <c r="AO141" i="55"/>
  <c r="BD141" i="57"/>
  <c r="AO141" i="57"/>
  <c r="AS144" i="57"/>
  <c r="AT144" i="57" s="1"/>
  <c r="AU144" i="57" s="1"/>
  <c r="AV144" i="57" s="1"/>
  <c r="AJ142" i="57"/>
  <c r="AD142" i="57"/>
  <c r="BD139" i="56"/>
  <c r="AO139" i="56"/>
  <c r="AR141" i="56"/>
  <c r="AX141" i="56"/>
  <c r="AI139" i="56"/>
  <c r="AC140" i="56" s="1"/>
  <c r="AD140" i="54"/>
  <c r="AJ140" i="54"/>
  <c r="AW140" i="54"/>
  <c r="AQ141" i="54" s="1"/>
  <c r="AE141" i="64"/>
  <c r="AF141" i="64" s="1"/>
  <c r="AG141" i="64" s="1"/>
  <c r="AH141" i="64" s="1"/>
  <c r="AS141" i="64"/>
  <c r="AT141" i="64" s="1"/>
  <c r="AU141" i="64" s="1"/>
  <c r="AV141" i="64" s="1"/>
  <c r="BC137" i="63"/>
  <c r="BD137" i="63"/>
  <c r="AJ143" i="63"/>
  <c r="AD143" i="63"/>
  <c r="AX138" i="63"/>
  <c r="AR138" i="63"/>
  <c r="AS139" i="62"/>
  <c r="AT139" i="62" s="1"/>
  <c r="AU139" i="62" s="1"/>
  <c r="AV139" i="62" s="1"/>
  <c r="AE142" i="62"/>
  <c r="AF142" i="62" s="1"/>
  <c r="AG142" i="62" s="1"/>
  <c r="AH142" i="62" s="1"/>
  <c r="AK142" i="50"/>
  <c r="AK142" i="52"/>
  <c r="AY142" i="52"/>
  <c r="BC142" i="52" s="1"/>
  <c r="AI142" i="52"/>
  <c r="AC143" i="52" s="1"/>
  <c r="AW142" i="52"/>
  <c r="AQ143" i="52" s="1"/>
  <c r="AS142" i="51"/>
  <c r="AT142" i="51" s="1"/>
  <c r="AU142" i="51" s="1"/>
  <c r="AV142" i="51" s="1"/>
  <c r="AK139" i="51"/>
  <c r="N139" i="44" l="1"/>
  <c r="BC140" i="54"/>
  <c r="O140" i="44"/>
  <c r="S140" i="44" s="1"/>
  <c r="AD140" i="51"/>
  <c r="AE140" i="51" s="1"/>
  <c r="AF140" i="51" s="1"/>
  <c r="AG140" i="51" s="1"/>
  <c r="AH140" i="51" s="1"/>
  <c r="AJ143" i="50"/>
  <c r="BC141" i="61"/>
  <c r="BD140" i="61"/>
  <c r="AO140" i="61"/>
  <c r="AB140" i="45"/>
  <c r="AJ141" i="61"/>
  <c r="AD141" i="61"/>
  <c r="AY144" i="57"/>
  <c r="BC144" i="57" s="1"/>
  <c r="AW141" i="64"/>
  <c r="AQ142" i="64" s="1"/>
  <c r="Z141" i="45"/>
  <c r="AY139" i="62"/>
  <c r="BC139" i="62" s="1"/>
  <c r="AW139" i="62"/>
  <c r="AQ140" i="62" s="1"/>
  <c r="AX140" i="62" s="1"/>
  <c r="AY141" i="64"/>
  <c r="BC141" i="64" s="1"/>
  <c r="AJ142" i="55"/>
  <c r="AS142" i="58"/>
  <c r="AT142" i="58" s="1"/>
  <c r="AU142" i="58" s="1"/>
  <c r="AV142" i="58" s="1"/>
  <c r="AD144" i="58"/>
  <c r="AJ144" i="58"/>
  <c r="AO143" i="58"/>
  <c r="AR142" i="61"/>
  <c r="AX142" i="61"/>
  <c r="AK145" i="60"/>
  <c r="AI145" i="60"/>
  <c r="AC146" i="60" s="1"/>
  <c r="AW143" i="60"/>
  <c r="AQ144" i="60" s="1"/>
  <c r="AY143" i="60"/>
  <c r="AA143" i="45" s="1"/>
  <c r="AE142" i="55"/>
  <c r="AF142" i="55" s="1"/>
  <c r="AG142" i="55" s="1"/>
  <c r="AH142" i="55" s="1"/>
  <c r="BD141" i="55"/>
  <c r="AX142" i="55"/>
  <c r="AR142" i="55"/>
  <c r="AE142" i="57"/>
  <c r="AF142" i="57" s="1"/>
  <c r="AG142" i="57" s="1"/>
  <c r="AH142" i="57" s="1"/>
  <c r="AI142" i="57"/>
  <c r="AC143" i="57" s="1"/>
  <c r="AW144" i="57"/>
  <c r="AQ145" i="57" s="1"/>
  <c r="AD140" i="56"/>
  <c r="AJ140" i="56"/>
  <c r="AS141" i="56"/>
  <c r="AT141" i="56" s="1"/>
  <c r="AU141" i="56" s="1"/>
  <c r="AV141" i="56" s="1"/>
  <c r="AE140" i="54"/>
  <c r="AF140" i="54" s="1"/>
  <c r="AG140" i="54" s="1"/>
  <c r="AH140" i="54" s="1"/>
  <c r="AX141" i="54"/>
  <c r="AR141" i="54"/>
  <c r="AX142" i="64"/>
  <c r="AR142" i="64"/>
  <c r="AK141" i="64"/>
  <c r="AI141" i="64"/>
  <c r="AC142" i="64" s="1"/>
  <c r="AS138" i="63"/>
  <c r="AT138" i="63" s="1"/>
  <c r="AU138" i="63" s="1"/>
  <c r="AV138" i="63" s="1"/>
  <c r="AE143" i="63"/>
  <c r="AF143" i="63" s="1"/>
  <c r="AG143" i="63" s="1"/>
  <c r="AH143" i="63" s="1"/>
  <c r="AK143" i="63" s="1"/>
  <c r="AI142" i="62"/>
  <c r="AC143" i="62" s="1"/>
  <c r="AK142" i="62"/>
  <c r="AE143" i="50"/>
  <c r="AF143" i="50" s="1"/>
  <c r="AG143" i="50" s="1"/>
  <c r="AH143" i="50" s="1"/>
  <c r="AO142" i="50"/>
  <c r="AW139" i="50"/>
  <c r="AQ140" i="50" s="1"/>
  <c r="AY139" i="50"/>
  <c r="AD143" i="52"/>
  <c r="AJ143" i="52"/>
  <c r="AR143" i="52"/>
  <c r="AX143" i="52"/>
  <c r="AO142" i="52"/>
  <c r="BD142" i="52"/>
  <c r="BD139" i="51"/>
  <c r="AO139" i="51"/>
  <c r="AW142" i="51"/>
  <c r="AQ143" i="51" s="1"/>
  <c r="AY142" i="51"/>
  <c r="BC142" i="51" s="1"/>
  <c r="U139" i="44" l="1"/>
  <c r="R139" i="44"/>
  <c r="BD139" i="62"/>
  <c r="AI143" i="50"/>
  <c r="AC144" i="50" s="1"/>
  <c r="AD144" i="50" s="1"/>
  <c r="AR140" i="62"/>
  <c r="AS140" i="62" s="1"/>
  <c r="AT140" i="62" s="1"/>
  <c r="AU140" i="62" s="1"/>
  <c r="AV140" i="62" s="1"/>
  <c r="AE141" i="61"/>
  <c r="AF141" i="61" s="1"/>
  <c r="AG141" i="61" s="1"/>
  <c r="AH141" i="61" s="1"/>
  <c r="AY141" i="56"/>
  <c r="BC141" i="56" s="1"/>
  <c r="AK142" i="55"/>
  <c r="AK143" i="50"/>
  <c r="AO143" i="50" s="1"/>
  <c r="AI143" i="63"/>
  <c r="AC144" i="63" s="1"/>
  <c r="AD144" i="63" s="1"/>
  <c r="AE144" i="58"/>
  <c r="AF144" i="58" s="1"/>
  <c r="AG144" i="58" s="1"/>
  <c r="AH144" i="58" s="1"/>
  <c r="AY142" i="58"/>
  <c r="AC142" i="45" s="1"/>
  <c r="AW142" i="58"/>
  <c r="AQ143" i="58" s="1"/>
  <c r="AS142" i="61"/>
  <c r="AT142" i="61" s="1"/>
  <c r="AU142" i="61" s="1"/>
  <c r="AV142" i="61" s="1"/>
  <c r="AR144" i="60"/>
  <c r="AX144" i="60"/>
  <c r="AJ146" i="60"/>
  <c r="AD146" i="60"/>
  <c r="BC143" i="60"/>
  <c r="BD143" i="60"/>
  <c r="AO145" i="60"/>
  <c r="AS142" i="55"/>
  <c r="AT142" i="55" s="1"/>
  <c r="AU142" i="55" s="1"/>
  <c r="AV142" i="55" s="1"/>
  <c r="AO142" i="55"/>
  <c r="AI142" i="55"/>
  <c r="AC143" i="55" s="1"/>
  <c r="AJ143" i="57"/>
  <c r="AD143" i="57"/>
  <c r="AR145" i="57"/>
  <c r="AX145" i="57"/>
  <c r="AK142" i="57"/>
  <c r="Y142" i="45" s="1"/>
  <c r="AW141" i="56"/>
  <c r="AQ142" i="56" s="1"/>
  <c r="AE140" i="56"/>
  <c r="AF140" i="56" s="1"/>
  <c r="AG140" i="56" s="1"/>
  <c r="AH140" i="56" s="1"/>
  <c r="AS141" i="54"/>
  <c r="AT141" i="54" s="1"/>
  <c r="AU141" i="54" s="1"/>
  <c r="AV141" i="54" s="1"/>
  <c r="AK140" i="54"/>
  <c r="AI140" i="54"/>
  <c r="AC141" i="54" s="1"/>
  <c r="AO141" i="64"/>
  <c r="BD141" i="64"/>
  <c r="AS142" i="64"/>
  <c r="AT142" i="64" s="1"/>
  <c r="AU142" i="64" s="1"/>
  <c r="AV142" i="64" s="1"/>
  <c r="AJ142" i="64"/>
  <c r="AD142" i="64"/>
  <c r="AO143" i="63"/>
  <c r="AY138" i="63"/>
  <c r="AW138" i="63"/>
  <c r="AQ139" i="63" s="1"/>
  <c r="AO142" i="62"/>
  <c r="AD143" i="62"/>
  <c r="AJ143" i="62"/>
  <c r="BC139" i="50"/>
  <c r="BD139" i="50"/>
  <c r="AR140" i="50"/>
  <c r="AX140" i="50"/>
  <c r="AS143" i="52"/>
  <c r="AT143" i="52" s="1"/>
  <c r="AU143" i="52" s="1"/>
  <c r="AV143" i="52" s="1"/>
  <c r="AE143" i="52"/>
  <c r="AF143" i="52" s="1"/>
  <c r="AG143" i="52" s="1"/>
  <c r="AH143" i="52" s="1"/>
  <c r="AK143" i="52" s="1"/>
  <c r="AK140" i="51"/>
  <c r="AX143" i="51"/>
  <c r="AR143" i="51"/>
  <c r="AI140" i="51"/>
  <c r="AC141" i="51" s="1"/>
  <c r="W140" i="45" l="1"/>
  <c r="AK144" i="58"/>
  <c r="AJ144" i="63"/>
  <c r="AJ144" i="50"/>
  <c r="AY140" i="62"/>
  <c r="BC140" i="62" s="1"/>
  <c r="AI141" i="61"/>
  <c r="AC142" i="61" s="1"/>
  <c r="AK141" i="61"/>
  <c r="AW142" i="61"/>
  <c r="AQ143" i="61" s="1"/>
  <c r="AR143" i="61" s="1"/>
  <c r="AY143" i="52"/>
  <c r="BC143" i="52" s="1"/>
  <c r="AW142" i="64"/>
  <c r="AQ143" i="64" s="1"/>
  <c r="AY141" i="54"/>
  <c r="AW140" i="62"/>
  <c r="AQ141" i="62" s="1"/>
  <c r="AR141" i="62" s="1"/>
  <c r="BC142" i="58"/>
  <c r="BD142" i="58"/>
  <c r="AO144" i="58"/>
  <c r="AX143" i="58"/>
  <c r="AR143" i="58"/>
  <c r="AI144" i="58"/>
  <c r="AC145" i="58" s="1"/>
  <c r="AY142" i="61"/>
  <c r="AE146" i="60"/>
  <c r="AF146" i="60" s="1"/>
  <c r="AG146" i="60" s="1"/>
  <c r="AH146" i="60" s="1"/>
  <c r="AS144" i="60"/>
  <c r="AT144" i="60" s="1"/>
  <c r="AU144" i="60" s="1"/>
  <c r="AV144" i="60" s="1"/>
  <c r="AW144" i="60" s="1"/>
  <c r="AQ145" i="60" s="1"/>
  <c r="AW142" i="55"/>
  <c r="AQ143" i="55" s="1"/>
  <c r="AD143" i="55"/>
  <c r="AJ143" i="55"/>
  <c r="AY142" i="55"/>
  <c r="Z142" i="45" s="1"/>
  <c r="AS145" i="57"/>
  <c r="AT145" i="57" s="1"/>
  <c r="AU145" i="57" s="1"/>
  <c r="AV145" i="57" s="1"/>
  <c r="BD142" i="57"/>
  <c r="AO142" i="57"/>
  <c r="AE143" i="57"/>
  <c r="AF143" i="57" s="1"/>
  <c r="AG143" i="57" s="1"/>
  <c r="AH143" i="57" s="1"/>
  <c r="AI140" i="56"/>
  <c r="AC141" i="56" s="1"/>
  <c r="AK140" i="56"/>
  <c r="X140" i="45" s="1"/>
  <c r="AX142" i="56"/>
  <c r="AR142" i="56"/>
  <c r="AO140" i="54"/>
  <c r="BD140" i="54"/>
  <c r="AJ141" i="54"/>
  <c r="AD141" i="54"/>
  <c r="AW141" i="54"/>
  <c r="AQ142" i="54" s="1"/>
  <c r="AY142" i="64"/>
  <c r="BC142" i="64" s="1"/>
  <c r="AE142" i="64"/>
  <c r="AF142" i="64" s="1"/>
  <c r="AG142" i="64" s="1"/>
  <c r="AH142" i="64" s="1"/>
  <c r="AI142" i="64"/>
  <c r="AC143" i="64" s="1"/>
  <c r="AR143" i="64"/>
  <c r="AX143" i="64"/>
  <c r="BC138" i="63"/>
  <c r="BD138" i="63"/>
  <c r="AX139" i="63"/>
  <c r="AR139" i="63"/>
  <c r="AE144" i="63"/>
  <c r="AF144" i="63" s="1"/>
  <c r="AG144" i="63" s="1"/>
  <c r="AH144" i="63" s="1"/>
  <c r="AE143" i="62"/>
  <c r="AF143" i="62" s="1"/>
  <c r="AG143" i="62" s="1"/>
  <c r="AH143" i="62" s="1"/>
  <c r="AS140" i="50"/>
  <c r="AT140" i="50" s="1"/>
  <c r="AU140" i="50" s="1"/>
  <c r="AV140" i="50" s="1"/>
  <c r="AE144" i="50"/>
  <c r="AF144" i="50" s="1"/>
  <c r="AG144" i="50" s="1"/>
  <c r="AH144" i="50" s="1"/>
  <c r="AK144" i="50" s="1"/>
  <c r="AO143" i="52"/>
  <c r="AI143" i="52"/>
  <c r="AC144" i="52" s="1"/>
  <c r="AW143" i="52"/>
  <c r="AQ144" i="52" s="1"/>
  <c r="AS143" i="51"/>
  <c r="AT143" i="51" s="1"/>
  <c r="AU143" i="51" s="1"/>
  <c r="AV143" i="51" s="1"/>
  <c r="AD141" i="51"/>
  <c r="AJ141" i="51"/>
  <c r="AO140" i="51"/>
  <c r="BD140" i="51"/>
  <c r="AW145" i="57" l="1"/>
  <c r="AQ146" i="57" s="1"/>
  <c r="BC141" i="54"/>
  <c r="O141" i="44"/>
  <c r="S141" i="44" s="1"/>
  <c r="N140" i="44"/>
  <c r="AY143" i="51"/>
  <c r="BC143" i="51" s="1"/>
  <c r="BD143" i="52"/>
  <c r="BD140" i="62"/>
  <c r="AI143" i="62"/>
  <c r="AC144" i="62" s="1"/>
  <c r="AD144" i="62" s="1"/>
  <c r="BC142" i="61"/>
  <c r="AB141" i="45"/>
  <c r="BD141" i="61"/>
  <c r="AO141" i="61"/>
  <c r="AD142" i="61"/>
  <c r="AJ142" i="61"/>
  <c r="AX143" i="61"/>
  <c r="AX141" i="62"/>
  <c r="AW143" i="51"/>
  <c r="AQ144" i="51" s="1"/>
  <c r="AX144" i="51" s="1"/>
  <c r="AK144" i="63"/>
  <c r="AO144" i="63" s="1"/>
  <c r="AK142" i="64"/>
  <c r="AS143" i="58"/>
  <c r="AT143" i="58" s="1"/>
  <c r="AU143" i="58" s="1"/>
  <c r="AV143" i="58" s="1"/>
  <c r="AY143" i="58"/>
  <c r="AC143" i="45" s="1"/>
  <c r="AJ145" i="58"/>
  <c r="AD145" i="58"/>
  <c r="AS143" i="61"/>
  <c r="AT143" i="61" s="1"/>
  <c r="AU143" i="61" s="1"/>
  <c r="AV143" i="61" s="1"/>
  <c r="AX145" i="60"/>
  <c r="AR145" i="60"/>
  <c r="AY144" i="60"/>
  <c r="AA144" i="45" s="1"/>
  <c r="AI146" i="60"/>
  <c r="AC147" i="60" s="1"/>
  <c r="AK146" i="60"/>
  <c r="BC142" i="55"/>
  <c r="BD142" i="55"/>
  <c r="AE143" i="55"/>
  <c r="AF143" i="55" s="1"/>
  <c r="AG143" i="55" s="1"/>
  <c r="AH143" i="55" s="1"/>
  <c r="AI143" i="55"/>
  <c r="AC144" i="55" s="1"/>
  <c r="AR143" i="55"/>
  <c r="AX143" i="55"/>
  <c r="AK143" i="57"/>
  <c r="Y143" i="45" s="1"/>
  <c r="AX146" i="57"/>
  <c r="AR146" i="57"/>
  <c r="AI143" i="57"/>
  <c r="AC144" i="57" s="1"/>
  <c r="AY145" i="57"/>
  <c r="BC145" i="57" s="1"/>
  <c r="AS142" i="56"/>
  <c r="AT142" i="56" s="1"/>
  <c r="AU142" i="56" s="1"/>
  <c r="AV142" i="56" s="1"/>
  <c r="AO140" i="56"/>
  <c r="BD140" i="56"/>
  <c r="AD141" i="56"/>
  <c r="AJ141" i="56"/>
  <c r="AR142" i="54"/>
  <c r="AX142" i="54"/>
  <c r="AE141" i="54"/>
  <c r="AF141" i="54" s="1"/>
  <c r="AG141" i="54" s="1"/>
  <c r="AH141" i="54" s="1"/>
  <c r="AS143" i="64"/>
  <c r="AT143" i="64" s="1"/>
  <c r="AU143" i="64" s="1"/>
  <c r="AV143" i="64" s="1"/>
  <c r="AJ143" i="64"/>
  <c r="AD143" i="64"/>
  <c r="BD142" i="64"/>
  <c r="AO142" i="64"/>
  <c r="AI144" i="63"/>
  <c r="AC145" i="63" s="1"/>
  <c r="AS139" i="63"/>
  <c r="AT139" i="63" s="1"/>
  <c r="AU139" i="63" s="1"/>
  <c r="AV139" i="63" s="1"/>
  <c r="AK143" i="62"/>
  <c r="AS141" i="62"/>
  <c r="AT141" i="62" s="1"/>
  <c r="AU141" i="62" s="1"/>
  <c r="AV141" i="62" s="1"/>
  <c r="AO144" i="50"/>
  <c r="AY140" i="50"/>
  <c r="AI144" i="50"/>
  <c r="AC145" i="50" s="1"/>
  <c r="AW140" i="50"/>
  <c r="AQ141" i="50" s="1"/>
  <c r="AD144" i="52"/>
  <c r="AJ144" i="52"/>
  <c r="AX144" i="52"/>
  <c r="AR144" i="52"/>
  <c r="AE141" i="51"/>
  <c r="AF141" i="51" s="1"/>
  <c r="AG141" i="51" s="1"/>
  <c r="AH141" i="51" s="1"/>
  <c r="AK143" i="55" l="1"/>
  <c r="U140" i="44"/>
  <c r="R140" i="44"/>
  <c r="AR144" i="51"/>
  <c r="AS144" i="51" s="1"/>
  <c r="AT144" i="51" s="1"/>
  <c r="AU144" i="51" s="1"/>
  <c r="AV144" i="51" s="1"/>
  <c r="AI141" i="51"/>
  <c r="AC142" i="51" s="1"/>
  <c r="AJ142" i="51" s="1"/>
  <c r="AJ144" i="62"/>
  <c r="AK141" i="51"/>
  <c r="BD141" i="51" s="1"/>
  <c r="AY143" i="61"/>
  <c r="AE142" i="61"/>
  <c r="AF142" i="61" s="1"/>
  <c r="AG142" i="61" s="1"/>
  <c r="AH142" i="61" s="1"/>
  <c r="AK142" i="61" s="1"/>
  <c r="AW141" i="62"/>
  <c r="AQ142" i="62" s="1"/>
  <c r="AR142" i="62" s="1"/>
  <c r="AW143" i="64"/>
  <c r="AQ144" i="64" s="1"/>
  <c r="AY141" i="62"/>
  <c r="BC141" i="62" s="1"/>
  <c r="BC143" i="58"/>
  <c r="BD143" i="58"/>
  <c r="AE145" i="58"/>
  <c r="AF145" i="58" s="1"/>
  <c r="AG145" i="58" s="1"/>
  <c r="AH145" i="58" s="1"/>
  <c r="AK145" i="58"/>
  <c r="AW143" i="58"/>
  <c r="AQ144" i="58" s="1"/>
  <c r="AW143" i="61"/>
  <c r="AQ144" i="61" s="1"/>
  <c r="AO146" i="60"/>
  <c r="BC144" i="60"/>
  <c r="BD144" i="60"/>
  <c r="AS145" i="60"/>
  <c r="AT145" i="60" s="1"/>
  <c r="AU145" i="60" s="1"/>
  <c r="AV145" i="60" s="1"/>
  <c r="AJ147" i="60"/>
  <c r="AD147" i="60"/>
  <c r="AO143" i="55"/>
  <c r="AS143" i="55"/>
  <c r="AT143" i="55" s="1"/>
  <c r="AU143" i="55" s="1"/>
  <c r="AV143" i="55" s="1"/>
  <c r="AD144" i="55"/>
  <c r="AJ144" i="55"/>
  <c r="AJ144" i="57"/>
  <c r="AD144" i="57"/>
  <c r="AS146" i="57"/>
  <c r="AT146" i="57" s="1"/>
  <c r="AU146" i="57" s="1"/>
  <c r="AV146" i="57" s="1"/>
  <c r="BD143" i="57"/>
  <c r="AO143" i="57"/>
  <c r="AE141" i="56"/>
  <c r="AF141" i="56" s="1"/>
  <c r="AG141" i="56" s="1"/>
  <c r="AH141" i="56" s="1"/>
  <c r="AY142" i="56"/>
  <c r="BC142" i="56" s="1"/>
  <c r="AW142" i="56"/>
  <c r="AQ143" i="56" s="1"/>
  <c r="AS142" i="54"/>
  <c r="AT142" i="54" s="1"/>
  <c r="AU142" i="54" s="1"/>
  <c r="AV142" i="54" s="1"/>
  <c r="AW142" i="54" s="1"/>
  <c r="AQ143" i="54" s="1"/>
  <c r="AI141" i="54"/>
  <c r="AC142" i="54" s="1"/>
  <c r="AK141" i="54"/>
  <c r="AR144" i="64"/>
  <c r="AX144" i="64"/>
  <c r="AE143" i="64"/>
  <c r="AF143" i="64" s="1"/>
  <c r="AG143" i="64" s="1"/>
  <c r="AH143" i="64" s="1"/>
  <c r="AK143" i="64"/>
  <c r="AY143" i="64"/>
  <c r="BC143" i="64" s="1"/>
  <c r="AD145" i="63"/>
  <c r="AJ145" i="63"/>
  <c r="AY139" i="63"/>
  <c r="AW139" i="63"/>
  <c r="AQ140" i="63" s="1"/>
  <c r="AO143" i="62"/>
  <c r="AE144" i="62"/>
  <c r="AF144" i="62" s="1"/>
  <c r="AG144" i="62" s="1"/>
  <c r="AH144" i="62" s="1"/>
  <c r="AX141" i="50"/>
  <c r="AR141" i="50"/>
  <c r="BC140" i="50"/>
  <c r="BD140" i="50"/>
  <c r="AD145" i="50"/>
  <c r="AJ145" i="50"/>
  <c r="AS144" i="52"/>
  <c r="AT144" i="52" s="1"/>
  <c r="AU144" i="52" s="1"/>
  <c r="AV144" i="52" s="1"/>
  <c r="AE144" i="52"/>
  <c r="AF144" i="52" s="1"/>
  <c r="AG144" i="52" s="1"/>
  <c r="AH144" i="52" s="1"/>
  <c r="W141" i="45" l="1"/>
  <c r="AW143" i="55"/>
  <c r="AQ144" i="55" s="1"/>
  <c r="AI145" i="58"/>
  <c r="AC146" i="58" s="1"/>
  <c r="AD142" i="51"/>
  <c r="AE142" i="51" s="1"/>
  <c r="AF142" i="51" s="1"/>
  <c r="AG142" i="51" s="1"/>
  <c r="AH142" i="51" s="1"/>
  <c r="AO141" i="51"/>
  <c r="AI142" i="61"/>
  <c r="AC143" i="61" s="1"/>
  <c r="AD143" i="61" s="1"/>
  <c r="AX142" i="62"/>
  <c r="BC143" i="61"/>
  <c r="AO142" i="61"/>
  <c r="BD142" i="61"/>
  <c r="AB142" i="45"/>
  <c r="AW144" i="52"/>
  <c r="AQ145" i="52" s="1"/>
  <c r="AX145" i="52" s="1"/>
  <c r="AY144" i="52"/>
  <c r="BC144" i="52" s="1"/>
  <c r="BD141" i="62"/>
  <c r="AY142" i="54"/>
  <c r="AO145" i="58"/>
  <c r="AX144" i="58"/>
  <c r="AR144" i="58"/>
  <c r="AD146" i="58"/>
  <c r="AJ146" i="58"/>
  <c r="AR144" i="61"/>
  <c r="AX144" i="61"/>
  <c r="AW145" i="60"/>
  <c r="AQ146" i="60" s="1"/>
  <c r="AY145" i="60"/>
  <c r="AA145" i="45" s="1"/>
  <c r="AE147" i="60"/>
  <c r="AF147" i="60" s="1"/>
  <c r="AG147" i="60" s="1"/>
  <c r="AH147" i="60" s="1"/>
  <c r="AX144" i="55"/>
  <c r="AR144" i="55"/>
  <c r="AY143" i="55"/>
  <c r="Z143" i="45" s="1"/>
  <c r="AE144" i="55"/>
  <c r="AF144" i="55" s="1"/>
  <c r="AG144" i="55" s="1"/>
  <c r="AH144" i="55" s="1"/>
  <c r="AY146" i="57"/>
  <c r="BC146" i="57" s="1"/>
  <c r="AW146" i="57"/>
  <c r="AQ147" i="57" s="1"/>
  <c r="AE144" i="57"/>
  <c r="AF144" i="57" s="1"/>
  <c r="AG144" i="57" s="1"/>
  <c r="AH144" i="57" s="1"/>
  <c r="AR143" i="56"/>
  <c r="AX143" i="56"/>
  <c r="AK141" i="56"/>
  <c r="X141" i="45" s="1"/>
  <c r="AI141" i="56"/>
  <c r="AC142" i="56" s="1"/>
  <c r="AD142" i="54"/>
  <c r="AJ142" i="54"/>
  <c r="AX143" i="54"/>
  <c r="AR143" i="54"/>
  <c r="AO141" i="54"/>
  <c r="BD141" i="54"/>
  <c r="AI143" i="64"/>
  <c r="AC144" i="64" s="1"/>
  <c r="BD143" i="64"/>
  <c r="AO143" i="64"/>
  <c r="AS144" i="64"/>
  <c r="AT144" i="64" s="1"/>
  <c r="AU144" i="64" s="1"/>
  <c r="AV144" i="64" s="1"/>
  <c r="BC139" i="63"/>
  <c r="BD139" i="63"/>
  <c r="AX140" i="63"/>
  <c r="AR140" i="63"/>
  <c r="AE145" i="63"/>
  <c r="AF145" i="63" s="1"/>
  <c r="AG145" i="63" s="1"/>
  <c r="AH145" i="63" s="1"/>
  <c r="AI145" i="63" s="1"/>
  <c r="AC146" i="63" s="1"/>
  <c r="AK144" i="62"/>
  <c r="AS142" i="62"/>
  <c r="AT142" i="62" s="1"/>
  <c r="AU142" i="62" s="1"/>
  <c r="AV142" i="62" s="1"/>
  <c r="AI144" i="62"/>
  <c r="AC145" i="62" s="1"/>
  <c r="AE145" i="50"/>
  <c r="AF145" i="50" s="1"/>
  <c r="AG145" i="50" s="1"/>
  <c r="AH145" i="50" s="1"/>
  <c r="AS141" i="50"/>
  <c r="AT141" i="50" s="1"/>
  <c r="AU141" i="50" s="1"/>
  <c r="AV141" i="50" s="1"/>
  <c r="AK144" i="52"/>
  <c r="AI144" i="52"/>
  <c r="AC145" i="52" s="1"/>
  <c r="AW144" i="51"/>
  <c r="AQ145" i="51" s="1"/>
  <c r="AY144" i="51"/>
  <c r="BC144" i="51" s="1"/>
  <c r="BC142" i="54" l="1"/>
  <c r="O142" i="44"/>
  <c r="S142" i="44" s="1"/>
  <c r="N141" i="44"/>
  <c r="AR145" i="52"/>
  <c r="AS145" i="52" s="1"/>
  <c r="AT145" i="52" s="1"/>
  <c r="AU145" i="52" s="1"/>
  <c r="AV145" i="52" s="1"/>
  <c r="AY145" i="52" s="1"/>
  <c r="BC145" i="52" s="1"/>
  <c r="AJ143" i="61"/>
  <c r="AK142" i="51"/>
  <c r="BD142" i="51" s="1"/>
  <c r="AI142" i="51"/>
  <c r="AC143" i="51" s="1"/>
  <c r="AD143" i="51" s="1"/>
  <c r="AI147" i="60"/>
  <c r="AC148" i="60" s="1"/>
  <c r="AJ148" i="60" s="1"/>
  <c r="AI145" i="50"/>
  <c r="AC146" i="50" s="1"/>
  <c r="AD146" i="50" s="1"/>
  <c r="AE143" i="61"/>
  <c r="AF143" i="61" s="1"/>
  <c r="AG143" i="61" s="1"/>
  <c r="AH143" i="61" s="1"/>
  <c r="AY142" i="62"/>
  <c r="BC142" i="62" s="1"/>
  <c r="AK145" i="63"/>
  <c r="AO145" i="63" s="1"/>
  <c r="AK147" i="60"/>
  <c r="AK145" i="50"/>
  <c r="AO145" i="50" s="1"/>
  <c r="AS144" i="58"/>
  <c r="AT144" i="58" s="1"/>
  <c r="AU144" i="58" s="1"/>
  <c r="AV144" i="58" s="1"/>
  <c r="AW144" i="58"/>
  <c r="AQ145" i="58" s="1"/>
  <c r="AE146" i="58"/>
  <c r="AF146" i="58" s="1"/>
  <c r="AG146" i="58" s="1"/>
  <c r="AH146" i="58" s="1"/>
  <c r="AS144" i="61"/>
  <c r="AT144" i="61" s="1"/>
  <c r="AU144" i="61" s="1"/>
  <c r="AV144" i="61" s="1"/>
  <c r="BC145" i="60"/>
  <c r="BD145" i="60"/>
  <c r="AR146" i="60"/>
  <c r="AX146" i="60"/>
  <c r="AI144" i="55"/>
  <c r="AC145" i="55" s="1"/>
  <c r="AK144" i="55"/>
  <c r="BC143" i="55"/>
  <c r="BD143" i="55"/>
  <c r="AS144" i="55"/>
  <c r="AT144" i="55" s="1"/>
  <c r="AU144" i="55" s="1"/>
  <c r="AV144" i="55" s="1"/>
  <c r="AY144" i="55"/>
  <c r="BC144" i="55" s="1"/>
  <c r="AK144" i="57"/>
  <c r="Y144" i="45" s="1"/>
  <c r="AI144" i="57"/>
  <c r="AC145" i="57" s="1"/>
  <c r="AR147" i="57"/>
  <c r="AX147" i="57"/>
  <c r="BD141" i="56"/>
  <c r="AO141" i="56"/>
  <c r="AD142" i="56"/>
  <c r="AJ142" i="56"/>
  <c r="AS143" i="56"/>
  <c r="AT143" i="56" s="1"/>
  <c r="AU143" i="56" s="1"/>
  <c r="AV143" i="56" s="1"/>
  <c r="AE142" i="54"/>
  <c r="AF142" i="54" s="1"/>
  <c r="AG142" i="54" s="1"/>
  <c r="AH142" i="54" s="1"/>
  <c r="AS143" i="54"/>
  <c r="AT143" i="54" s="1"/>
  <c r="AU143" i="54" s="1"/>
  <c r="AV143" i="54" s="1"/>
  <c r="AW144" i="64"/>
  <c r="AQ145" i="64" s="1"/>
  <c r="AY144" i="64"/>
  <c r="BC144" i="64" s="1"/>
  <c r="AD144" i="64"/>
  <c r="AJ144" i="64"/>
  <c r="AJ146" i="63"/>
  <c r="AD146" i="63"/>
  <c r="AS140" i="63"/>
  <c r="AT140" i="63" s="1"/>
  <c r="AU140" i="63" s="1"/>
  <c r="AV140" i="63" s="1"/>
  <c r="AJ145" i="62"/>
  <c r="AD145" i="62"/>
  <c r="AW142" i="62"/>
  <c r="AQ143" i="62" s="1"/>
  <c r="AO144" i="62"/>
  <c r="AY141" i="50"/>
  <c r="AW141" i="50"/>
  <c r="AQ142" i="50" s="1"/>
  <c r="AO144" i="52"/>
  <c r="BD144" i="52"/>
  <c r="AD145" i="52"/>
  <c r="AJ145" i="52"/>
  <c r="AR145" i="51"/>
  <c r="AX145" i="51"/>
  <c r="AY143" i="56" l="1"/>
  <c r="BC143" i="56" s="1"/>
  <c r="U141" i="44"/>
  <c r="R141" i="44"/>
  <c r="Z144" i="45"/>
  <c r="AY144" i="58"/>
  <c r="AC144" i="45" s="1"/>
  <c r="AO142" i="51"/>
  <c r="AJ143" i="51"/>
  <c r="AD148" i="60"/>
  <c r="AE148" i="60" s="1"/>
  <c r="AF148" i="60" s="1"/>
  <c r="AG148" i="60" s="1"/>
  <c r="AH148" i="60" s="1"/>
  <c r="BD142" i="62"/>
  <c r="AJ146" i="50"/>
  <c r="AI143" i="61"/>
  <c r="AC144" i="61" s="1"/>
  <c r="AD144" i="61" s="1"/>
  <c r="AK143" i="61"/>
  <c r="AB143" i="45" s="1"/>
  <c r="AY144" i="61"/>
  <c r="AW143" i="56"/>
  <c r="AQ144" i="56" s="1"/>
  <c r="AW144" i="61"/>
  <c r="AQ145" i="61" s="1"/>
  <c r="AX145" i="61" s="1"/>
  <c r="AW145" i="52"/>
  <c r="AQ146" i="52" s="1"/>
  <c r="AX146" i="52" s="1"/>
  <c r="AI146" i="58"/>
  <c r="AC147" i="58" s="1"/>
  <c r="AD147" i="58" s="1"/>
  <c r="AO147" i="60"/>
  <c r="AK146" i="58"/>
  <c r="AJ147" i="58"/>
  <c r="AR145" i="58"/>
  <c r="AX145" i="58"/>
  <c r="BD144" i="58"/>
  <c r="AS146" i="60"/>
  <c r="AT146" i="60" s="1"/>
  <c r="AU146" i="60" s="1"/>
  <c r="AV146" i="60" s="1"/>
  <c r="AW144" i="55"/>
  <c r="AQ145" i="55" s="1"/>
  <c r="AO144" i="55"/>
  <c r="BD144" i="55"/>
  <c r="AD145" i="55"/>
  <c r="AJ145" i="55"/>
  <c r="AS147" i="57"/>
  <c r="AT147" i="57" s="1"/>
  <c r="AU147" i="57" s="1"/>
  <c r="AV147" i="57" s="1"/>
  <c r="AJ145" i="57"/>
  <c r="AD145" i="57"/>
  <c r="BD144" i="57"/>
  <c r="AO144" i="57"/>
  <c r="AE142" i="56"/>
  <c r="AF142" i="56" s="1"/>
  <c r="AG142" i="56" s="1"/>
  <c r="AH142" i="56" s="1"/>
  <c r="AX144" i="56"/>
  <c r="AR144" i="56"/>
  <c r="AW143" i="54"/>
  <c r="AQ144" i="54" s="1"/>
  <c r="AK142" i="54"/>
  <c r="AY143" i="54"/>
  <c r="AI142" i="54"/>
  <c r="AC143" i="54" s="1"/>
  <c r="AE144" i="64"/>
  <c r="AF144" i="64" s="1"/>
  <c r="AG144" i="64" s="1"/>
  <c r="AH144" i="64" s="1"/>
  <c r="AX145" i="64"/>
  <c r="AR145" i="64"/>
  <c r="AW140" i="63"/>
  <c r="AQ141" i="63" s="1"/>
  <c r="AY140" i="63"/>
  <c r="AE146" i="63"/>
  <c r="AF146" i="63" s="1"/>
  <c r="AG146" i="63" s="1"/>
  <c r="AH146" i="63" s="1"/>
  <c r="AR143" i="62"/>
  <c r="AX143" i="62"/>
  <c r="AE145" i="62"/>
  <c r="AF145" i="62" s="1"/>
  <c r="AG145" i="62" s="1"/>
  <c r="AH145" i="62" s="1"/>
  <c r="AE146" i="50"/>
  <c r="AF146" i="50" s="1"/>
  <c r="AG146" i="50" s="1"/>
  <c r="AH146" i="50" s="1"/>
  <c r="BC141" i="50"/>
  <c r="BD141" i="50"/>
  <c r="AX142" i="50"/>
  <c r="AR142" i="50"/>
  <c r="AE145" i="52"/>
  <c r="AF145" i="52" s="1"/>
  <c r="AG145" i="52" s="1"/>
  <c r="AH145" i="52" s="1"/>
  <c r="AS145" i="51"/>
  <c r="AT145" i="51" s="1"/>
  <c r="AU145" i="51" s="1"/>
  <c r="AV145" i="51" s="1"/>
  <c r="AE143" i="51"/>
  <c r="AF143" i="51" s="1"/>
  <c r="AG143" i="51" s="1"/>
  <c r="AH143" i="51" s="1"/>
  <c r="BC144" i="58" l="1"/>
  <c r="BC143" i="54"/>
  <c r="O143" i="44"/>
  <c r="S143" i="44" s="1"/>
  <c r="AI144" i="64"/>
  <c r="AC145" i="64" s="1"/>
  <c r="W142" i="45"/>
  <c r="AI142" i="56"/>
  <c r="AC143" i="56" s="1"/>
  <c r="AI143" i="51"/>
  <c r="AC144" i="51" s="1"/>
  <c r="AJ144" i="51" s="1"/>
  <c r="AI148" i="60"/>
  <c r="AC149" i="60" s="1"/>
  <c r="AJ149" i="60" s="1"/>
  <c r="AJ144" i="61"/>
  <c r="AO143" i="61"/>
  <c r="BD143" i="61"/>
  <c r="BC144" i="61"/>
  <c r="AE144" i="61"/>
  <c r="AF144" i="61" s="1"/>
  <c r="AG144" i="61" s="1"/>
  <c r="AH144" i="61" s="1"/>
  <c r="AR146" i="52"/>
  <c r="AS146" i="52" s="1"/>
  <c r="AT146" i="52" s="1"/>
  <c r="AU146" i="52" s="1"/>
  <c r="AV146" i="52" s="1"/>
  <c r="AR145" i="61"/>
  <c r="AS145" i="61" s="1"/>
  <c r="AT145" i="61" s="1"/>
  <c r="AU145" i="61" s="1"/>
  <c r="AV145" i="61" s="1"/>
  <c r="AY145" i="51"/>
  <c r="BC145" i="51" s="1"/>
  <c r="AW147" i="57"/>
  <c r="AQ148" i="57" s="1"/>
  <c r="AX148" i="57" s="1"/>
  <c r="AK144" i="64"/>
  <c r="AK148" i="60"/>
  <c r="AO148" i="60" s="1"/>
  <c r="AO146" i="58"/>
  <c r="AI146" i="50"/>
  <c r="AC147" i="50" s="1"/>
  <c r="AJ147" i="50" s="1"/>
  <c r="AK145" i="52"/>
  <c r="BD145" i="52" s="1"/>
  <c r="AI145" i="52"/>
  <c r="AC146" i="52" s="1"/>
  <c r="AD146" i="52" s="1"/>
  <c r="AK146" i="50"/>
  <c r="AO146" i="50" s="1"/>
  <c r="AS145" i="58"/>
  <c r="AT145" i="58" s="1"/>
  <c r="AU145" i="58" s="1"/>
  <c r="AV145" i="58" s="1"/>
  <c r="AY145" i="58" s="1"/>
  <c r="AC145" i="45" s="1"/>
  <c r="AE147" i="58"/>
  <c r="AF147" i="58" s="1"/>
  <c r="AG147" i="58" s="1"/>
  <c r="AH147" i="58" s="1"/>
  <c r="AW146" i="60"/>
  <c r="AQ147" i="60" s="1"/>
  <c r="AY146" i="60"/>
  <c r="AA146" i="45" s="1"/>
  <c r="AE145" i="55"/>
  <c r="AF145" i="55" s="1"/>
  <c r="AG145" i="55" s="1"/>
  <c r="AH145" i="55" s="1"/>
  <c r="AR145" i="55"/>
  <c r="AX145" i="55"/>
  <c r="AR148" i="57"/>
  <c r="AE145" i="57"/>
  <c r="AF145" i="57" s="1"/>
  <c r="AG145" i="57" s="1"/>
  <c r="AH145" i="57" s="1"/>
  <c r="AK145" i="57"/>
  <c r="Y145" i="45" s="1"/>
  <c r="AI145" i="57"/>
  <c r="AC146" i="57" s="1"/>
  <c r="AY147" i="57"/>
  <c r="BC147" i="57" s="1"/>
  <c r="AD143" i="56"/>
  <c r="AJ143" i="56"/>
  <c r="AS144" i="56"/>
  <c r="AT144" i="56" s="1"/>
  <c r="AU144" i="56" s="1"/>
  <c r="AV144" i="56" s="1"/>
  <c r="AK142" i="56"/>
  <c r="X142" i="45" s="1"/>
  <c r="AR144" i="54"/>
  <c r="AX144" i="54"/>
  <c r="AJ143" i="54"/>
  <c r="AD143" i="54"/>
  <c r="BD142" i="54"/>
  <c r="AO142" i="54"/>
  <c r="BD144" i="64"/>
  <c r="AO144" i="64"/>
  <c r="AS145" i="64"/>
  <c r="AT145" i="64" s="1"/>
  <c r="AU145" i="64" s="1"/>
  <c r="AV145" i="64" s="1"/>
  <c r="AD145" i="64"/>
  <c r="AJ145" i="64"/>
  <c r="AI146" i="63"/>
  <c r="AC147" i="63" s="1"/>
  <c r="AK146" i="63"/>
  <c r="BC140" i="63"/>
  <c r="BD140" i="63"/>
  <c r="AR141" i="63"/>
  <c r="AX141" i="63"/>
  <c r="AK145" i="62"/>
  <c r="AI145" i="62"/>
  <c r="AC146" i="62" s="1"/>
  <c r="AS143" i="62"/>
  <c r="AT143" i="62" s="1"/>
  <c r="AU143" i="62" s="1"/>
  <c r="AV143" i="62" s="1"/>
  <c r="AW143" i="62"/>
  <c r="AQ144" i="62" s="1"/>
  <c r="AS142" i="50"/>
  <c r="AT142" i="50" s="1"/>
  <c r="AU142" i="50" s="1"/>
  <c r="AV142" i="50" s="1"/>
  <c r="AK143" i="51"/>
  <c r="AW145" i="51"/>
  <c r="AQ146" i="51" s="1"/>
  <c r="AW144" i="56" l="1"/>
  <c r="AQ145" i="56" s="1"/>
  <c r="AY144" i="56"/>
  <c r="BC144" i="56" s="1"/>
  <c r="AK145" i="55"/>
  <c r="N142" i="44"/>
  <c r="AI145" i="55"/>
  <c r="AC146" i="55" s="1"/>
  <c r="AD144" i="51"/>
  <c r="AE144" i="51" s="1"/>
  <c r="AF144" i="51" s="1"/>
  <c r="AG144" i="51" s="1"/>
  <c r="AH144" i="51" s="1"/>
  <c r="AD149" i="60"/>
  <c r="AE149" i="60" s="1"/>
  <c r="AF149" i="60" s="1"/>
  <c r="AG149" i="60" s="1"/>
  <c r="AH149" i="60" s="1"/>
  <c r="AK144" i="61"/>
  <c r="AI144" i="61"/>
  <c r="AC145" i="61" s="1"/>
  <c r="AD145" i="61" s="1"/>
  <c r="AE145" i="61" s="1"/>
  <c r="AF145" i="61" s="1"/>
  <c r="AG145" i="61" s="1"/>
  <c r="AH145" i="61" s="1"/>
  <c r="AD147" i="50"/>
  <c r="AE147" i="50" s="1"/>
  <c r="AF147" i="50" s="1"/>
  <c r="AG147" i="50" s="1"/>
  <c r="AH147" i="50" s="1"/>
  <c r="AW145" i="58"/>
  <c r="AQ146" i="58" s="1"/>
  <c r="AX146" i="58" s="1"/>
  <c r="AY145" i="64"/>
  <c r="BC145" i="64" s="1"/>
  <c r="AW142" i="50"/>
  <c r="AQ143" i="50" s="1"/>
  <c r="AR143" i="50" s="1"/>
  <c r="AY142" i="50"/>
  <c r="BC142" i="50" s="1"/>
  <c r="AW145" i="64"/>
  <c r="AQ146" i="64" s="1"/>
  <c r="AR146" i="64" s="1"/>
  <c r="AJ146" i="52"/>
  <c r="AO145" i="52"/>
  <c r="AI147" i="58"/>
  <c r="AC148" i="58" s="1"/>
  <c r="AK147" i="58"/>
  <c r="AD148" i="58"/>
  <c r="AJ148" i="58"/>
  <c r="BC145" i="58"/>
  <c r="BD145" i="58"/>
  <c r="AY145" i="61"/>
  <c r="AW145" i="61"/>
  <c r="AQ146" i="61" s="1"/>
  <c r="BC146" i="60"/>
  <c r="BD146" i="60"/>
  <c r="AX147" i="60"/>
  <c r="AR147" i="60"/>
  <c r="AO145" i="55"/>
  <c r="AS145" i="55"/>
  <c r="AT145" i="55" s="1"/>
  <c r="AU145" i="55" s="1"/>
  <c r="AV145" i="55" s="1"/>
  <c r="AD146" i="55"/>
  <c r="AJ146" i="55"/>
  <c r="AJ146" i="57"/>
  <c r="AD146" i="57"/>
  <c r="BD145" i="57"/>
  <c r="AO145" i="57"/>
  <c r="AS148" i="57"/>
  <c r="AT148" i="57" s="1"/>
  <c r="AU148" i="57" s="1"/>
  <c r="AV148" i="57" s="1"/>
  <c r="AO142" i="56"/>
  <c r="BD142" i="56"/>
  <c r="AX145" i="56"/>
  <c r="AR145" i="56"/>
  <c r="AE143" i="56"/>
  <c r="AF143" i="56" s="1"/>
  <c r="AG143" i="56" s="1"/>
  <c r="AH143" i="56" s="1"/>
  <c r="AS144" i="54"/>
  <c r="AT144" i="54" s="1"/>
  <c r="AU144" i="54" s="1"/>
  <c r="AV144" i="54" s="1"/>
  <c r="AE143" i="54"/>
  <c r="AF143" i="54" s="1"/>
  <c r="AG143" i="54" s="1"/>
  <c r="AH143" i="54" s="1"/>
  <c r="AX146" i="64"/>
  <c r="AE145" i="64"/>
  <c r="AF145" i="64" s="1"/>
  <c r="AG145" i="64" s="1"/>
  <c r="AH145" i="64" s="1"/>
  <c r="AS141" i="63"/>
  <c r="AT141" i="63" s="1"/>
  <c r="AU141" i="63" s="1"/>
  <c r="AV141" i="63" s="1"/>
  <c r="AO146" i="63"/>
  <c r="AD147" i="63"/>
  <c r="AJ147" i="63"/>
  <c r="AR144" i="62"/>
  <c r="AX144" i="62"/>
  <c r="AY143" i="62"/>
  <c r="AJ146" i="62"/>
  <c r="AD146" i="62"/>
  <c r="AO145" i="62"/>
  <c r="AY146" i="52"/>
  <c r="BC146" i="52" s="1"/>
  <c r="AE146" i="52"/>
  <c r="AF146" i="52" s="1"/>
  <c r="AG146" i="52" s="1"/>
  <c r="AH146" i="52" s="1"/>
  <c r="AW146" i="52"/>
  <c r="AQ147" i="52" s="1"/>
  <c r="BD143" i="51"/>
  <c r="AO143" i="51"/>
  <c r="AR146" i="51"/>
  <c r="AX146" i="51"/>
  <c r="U142" i="44" l="1"/>
  <c r="R142" i="44"/>
  <c r="AY145" i="55"/>
  <c r="BC145" i="55" s="1"/>
  <c r="AR146" i="58"/>
  <c r="AW144" i="54"/>
  <c r="AQ145" i="54" s="1"/>
  <c r="AI146" i="52"/>
  <c r="AC147" i="52" s="1"/>
  <c r="AD147" i="52" s="1"/>
  <c r="BD144" i="61"/>
  <c r="AB144" i="45"/>
  <c r="AO144" i="61"/>
  <c r="BD142" i="50"/>
  <c r="AJ145" i="61"/>
  <c r="AX143" i="50"/>
  <c r="AK145" i="61"/>
  <c r="AI145" i="61"/>
  <c r="AC146" i="61" s="1"/>
  <c r="AD146" i="61" s="1"/>
  <c r="BC145" i="61"/>
  <c r="AY148" i="57"/>
  <c r="BC148" i="57" s="1"/>
  <c r="AW145" i="55"/>
  <c r="AQ146" i="55" s="1"/>
  <c r="AY144" i="54"/>
  <c r="Z145" i="45"/>
  <c r="AK145" i="64"/>
  <c r="AK143" i="56"/>
  <c r="X143" i="45" s="1"/>
  <c r="AK147" i="50"/>
  <c r="AO147" i="50" s="1"/>
  <c r="AK146" i="52"/>
  <c r="AO146" i="52" s="1"/>
  <c r="AI147" i="50"/>
  <c r="AC148" i="50" s="1"/>
  <c r="AD148" i="50" s="1"/>
  <c r="AO147" i="58"/>
  <c r="AE148" i="58"/>
  <c r="AF148" i="58" s="1"/>
  <c r="AG148" i="58" s="1"/>
  <c r="AH148" i="58" s="1"/>
  <c r="AS146" i="58"/>
  <c r="AT146" i="58" s="1"/>
  <c r="AU146" i="58" s="1"/>
  <c r="AV146" i="58" s="1"/>
  <c r="AY146" i="58"/>
  <c r="AC146" i="45" s="1"/>
  <c r="AW146" i="58"/>
  <c r="AQ147" i="58" s="1"/>
  <c r="AR146" i="61"/>
  <c r="AX146" i="61"/>
  <c r="AK149" i="60"/>
  <c r="AI149" i="60"/>
  <c r="AC150" i="60" s="1"/>
  <c r="AS147" i="60"/>
  <c r="AT147" i="60" s="1"/>
  <c r="AU147" i="60" s="1"/>
  <c r="AV147" i="60" s="1"/>
  <c r="AE146" i="55"/>
  <c r="AF146" i="55" s="1"/>
  <c r="AG146" i="55" s="1"/>
  <c r="AH146" i="55" s="1"/>
  <c r="AX146" i="55"/>
  <c r="AR146" i="55"/>
  <c r="BD145" i="55"/>
  <c r="AE146" i="57"/>
  <c r="AF146" i="57" s="1"/>
  <c r="AG146" i="57" s="1"/>
  <c r="AH146" i="57" s="1"/>
  <c r="AW148" i="57"/>
  <c r="AQ149" i="57" s="1"/>
  <c r="AI143" i="56"/>
  <c r="AC144" i="56" s="1"/>
  <c r="AS145" i="56"/>
  <c r="AT145" i="56" s="1"/>
  <c r="AU145" i="56" s="1"/>
  <c r="AV145" i="56" s="1"/>
  <c r="AO143" i="56"/>
  <c r="AK143" i="54"/>
  <c r="AX145" i="54"/>
  <c r="AR145" i="54"/>
  <c r="AI143" i="54"/>
  <c r="AC144" i="54" s="1"/>
  <c r="AI145" i="64"/>
  <c r="AC146" i="64" s="1"/>
  <c r="AS146" i="64"/>
  <c r="AT146" i="64" s="1"/>
  <c r="AU146" i="64" s="1"/>
  <c r="AV146" i="64" s="1"/>
  <c r="BD145" i="64"/>
  <c r="AO145" i="64"/>
  <c r="AE147" i="63"/>
  <c r="AF147" i="63" s="1"/>
  <c r="AG147" i="63" s="1"/>
  <c r="AH147" i="63" s="1"/>
  <c r="AW141" i="63"/>
  <c r="AQ142" i="63" s="1"/>
  <c r="AY141" i="63"/>
  <c r="BC143" i="62"/>
  <c r="BD143" i="62"/>
  <c r="AE146" i="62"/>
  <c r="AF146" i="62" s="1"/>
  <c r="AG146" i="62" s="1"/>
  <c r="AH146" i="62" s="1"/>
  <c r="AS144" i="62"/>
  <c r="AT144" i="62" s="1"/>
  <c r="AU144" i="62" s="1"/>
  <c r="AV144" i="62" s="1"/>
  <c r="AS143" i="50"/>
  <c r="AT143" i="50" s="1"/>
  <c r="AU143" i="50" s="1"/>
  <c r="AV143" i="50" s="1"/>
  <c r="AR147" i="52"/>
  <c r="AX147" i="52"/>
  <c r="AI144" i="51"/>
  <c r="AC145" i="51" s="1"/>
  <c r="AS146" i="51"/>
  <c r="AT146" i="51" s="1"/>
  <c r="AU146" i="51" s="1"/>
  <c r="AV146" i="51" s="1"/>
  <c r="AK144" i="51"/>
  <c r="W143" i="45" l="1"/>
  <c r="N143" i="44"/>
  <c r="AW146" i="64"/>
  <c r="AQ147" i="64" s="1"/>
  <c r="BD143" i="56"/>
  <c r="BC144" i="54"/>
  <c r="O144" i="44"/>
  <c r="S144" i="44" s="1"/>
  <c r="AJ147" i="52"/>
  <c r="BD146" i="52"/>
  <c r="AB145" i="45"/>
  <c r="BD145" i="61"/>
  <c r="AJ146" i="61"/>
  <c r="AW146" i="51"/>
  <c r="AQ147" i="51" s="1"/>
  <c r="AR147" i="51" s="1"/>
  <c r="AO145" i="61"/>
  <c r="AY147" i="60"/>
  <c r="AA147" i="45" s="1"/>
  <c r="AY144" i="62"/>
  <c r="BC144" i="62" s="1"/>
  <c r="AW147" i="60"/>
  <c r="AQ148" i="60" s="1"/>
  <c r="AR148" i="60" s="1"/>
  <c r="AJ148" i="50"/>
  <c r="AI147" i="63"/>
  <c r="AC148" i="63" s="1"/>
  <c r="AD148" i="63" s="1"/>
  <c r="AI148" i="58"/>
  <c r="AC149" i="58" s="1"/>
  <c r="AK147" i="63"/>
  <c r="AO147" i="63" s="1"/>
  <c r="AR147" i="58"/>
  <c r="AX147" i="58"/>
  <c r="AJ149" i="58"/>
  <c r="AD149" i="58"/>
  <c r="BC146" i="58"/>
  <c r="BD146" i="58"/>
  <c r="AK148" i="58"/>
  <c r="AE146" i="61"/>
  <c r="AF146" i="61" s="1"/>
  <c r="AG146" i="61" s="1"/>
  <c r="AH146" i="61" s="1"/>
  <c r="AS146" i="61"/>
  <c r="AT146" i="61" s="1"/>
  <c r="AU146" i="61" s="1"/>
  <c r="AV146" i="61" s="1"/>
  <c r="AD150" i="60"/>
  <c r="AJ150" i="60"/>
  <c r="AO149" i="60"/>
  <c r="AI146" i="55"/>
  <c r="AC147" i="55" s="1"/>
  <c r="AS146" i="55"/>
  <c r="AT146" i="55" s="1"/>
  <c r="AU146" i="55" s="1"/>
  <c r="AV146" i="55" s="1"/>
  <c r="AK146" i="55"/>
  <c r="AK146" i="57"/>
  <c r="Y146" i="45" s="1"/>
  <c r="AR149" i="57"/>
  <c r="AX149" i="57"/>
  <c r="AI146" i="57"/>
  <c r="AC147" i="57" s="1"/>
  <c r="AY145" i="56"/>
  <c r="BC145" i="56" s="1"/>
  <c r="AW145" i="56"/>
  <c r="AQ146" i="56" s="1"/>
  <c r="AD144" i="56"/>
  <c r="AJ144" i="56"/>
  <c r="AO143" i="54"/>
  <c r="BD143" i="54"/>
  <c r="AD144" i="54"/>
  <c r="AJ144" i="54"/>
  <c r="AS145" i="54"/>
  <c r="AT145" i="54" s="1"/>
  <c r="AU145" i="54" s="1"/>
  <c r="AV145" i="54" s="1"/>
  <c r="AW145" i="54" s="1"/>
  <c r="AQ146" i="54" s="1"/>
  <c r="AR147" i="64"/>
  <c r="AX147" i="64"/>
  <c r="AY146" i="64"/>
  <c r="BC146" i="64" s="1"/>
  <c r="AD146" i="64"/>
  <c r="AJ146" i="64"/>
  <c r="BC141" i="63"/>
  <c r="BD141" i="63"/>
  <c r="AX142" i="63"/>
  <c r="AR142" i="63"/>
  <c r="AI146" i="62"/>
  <c r="AC147" i="62" s="1"/>
  <c r="AK146" i="62"/>
  <c r="AW144" i="62"/>
  <c r="AQ145" i="62" s="1"/>
  <c r="AY143" i="50"/>
  <c r="AW143" i="50"/>
  <c r="AQ144" i="50" s="1"/>
  <c r="AE148" i="50"/>
  <c r="AF148" i="50" s="1"/>
  <c r="AG148" i="50" s="1"/>
  <c r="AH148" i="50" s="1"/>
  <c r="AS147" i="52"/>
  <c r="AT147" i="52" s="1"/>
  <c r="AU147" i="52" s="1"/>
  <c r="AV147" i="52" s="1"/>
  <c r="AE147" i="52"/>
  <c r="AF147" i="52" s="1"/>
  <c r="AG147" i="52" s="1"/>
  <c r="AH147" i="52" s="1"/>
  <c r="AO144" i="51"/>
  <c r="BD144" i="51"/>
  <c r="AY146" i="51"/>
  <c r="BC146" i="51" s="1"/>
  <c r="AJ145" i="51"/>
  <c r="AD145" i="51"/>
  <c r="U143" i="44" l="1"/>
  <c r="R143" i="44"/>
  <c r="BD147" i="60"/>
  <c r="BC147" i="60"/>
  <c r="BD144" i="62"/>
  <c r="AX147" i="51"/>
  <c r="AJ148" i="63"/>
  <c r="AX148" i="60"/>
  <c r="AY145" i="54"/>
  <c r="AW146" i="61"/>
  <c r="AQ147" i="61" s="1"/>
  <c r="AR147" i="61" s="1"/>
  <c r="AY147" i="52"/>
  <c r="BC147" i="52" s="1"/>
  <c r="AW147" i="52"/>
  <c r="AQ148" i="52" s="1"/>
  <c r="AX148" i="52" s="1"/>
  <c r="AY146" i="61"/>
  <c r="AI147" i="52"/>
  <c r="AC148" i="52" s="1"/>
  <c r="AJ148" i="52" s="1"/>
  <c r="AK147" i="52"/>
  <c r="AO147" i="52" s="1"/>
  <c r="AO148" i="58"/>
  <c r="AE149" i="58"/>
  <c r="AF149" i="58" s="1"/>
  <c r="AG149" i="58" s="1"/>
  <c r="AH149" i="58" s="1"/>
  <c r="AS147" i="58"/>
  <c r="AT147" i="58" s="1"/>
  <c r="AU147" i="58" s="1"/>
  <c r="AV147" i="58" s="1"/>
  <c r="AW147" i="58"/>
  <c r="AQ148" i="58" s="1"/>
  <c r="AI146" i="61"/>
  <c r="AC147" i="61" s="1"/>
  <c r="AK146" i="61"/>
  <c r="AE150" i="60"/>
  <c r="AF150" i="60" s="1"/>
  <c r="AG150" i="60" s="1"/>
  <c r="AH150" i="60" s="1"/>
  <c r="AS148" i="60"/>
  <c r="AT148" i="60" s="1"/>
  <c r="AU148" i="60" s="1"/>
  <c r="AV148" i="60" s="1"/>
  <c r="AY146" i="55"/>
  <c r="BC146" i="55" s="1"/>
  <c r="AO146" i="55"/>
  <c r="BD146" i="55"/>
  <c r="AW146" i="55"/>
  <c r="AQ147" i="55" s="1"/>
  <c r="AD147" i="55"/>
  <c r="AJ147" i="55"/>
  <c r="AS149" i="57"/>
  <c r="AT149" i="57" s="1"/>
  <c r="AU149" i="57" s="1"/>
  <c r="AV149" i="57" s="1"/>
  <c r="AW149" i="57"/>
  <c r="AQ150" i="57" s="1"/>
  <c r="AD147" i="57"/>
  <c r="AJ147" i="57"/>
  <c r="BD146" i="57"/>
  <c r="AO146" i="57"/>
  <c r="AE144" i="56"/>
  <c r="AF144" i="56" s="1"/>
  <c r="AG144" i="56" s="1"/>
  <c r="AH144" i="56" s="1"/>
  <c r="AX146" i="56"/>
  <c r="AR146" i="56"/>
  <c r="AR146" i="54"/>
  <c r="AX146" i="54"/>
  <c r="AE144" i="54"/>
  <c r="AF144" i="54" s="1"/>
  <c r="AG144" i="54" s="1"/>
  <c r="AH144" i="54" s="1"/>
  <c r="AE146" i="64"/>
  <c r="AF146" i="64" s="1"/>
  <c r="AG146" i="64" s="1"/>
  <c r="AH146" i="64" s="1"/>
  <c r="AS147" i="64"/>
  <c r="AT147" i="64" s="1"/>
  <c r="AU147" i="64" s="1"/>
  <c r="AV147" i="64" s="1"/>
  <c r="AS142" i="63"/>
  <c r="AT142" i="63" s="1"/>
  <c r="AU142" i="63" s="1"/>
  <c r="AV142" i="63" s="1"/>
  <c r="AE148" i="63"/>
  <c r="AF148" i="63" s="1"/>
  <c r="AG148" i="63" s="1"/>
  <c r="AH148" i="63" s="1"/>
  <c r="AX145" i="62"/>
  <c r="AR145" i="62"/>
  <c r="AO146" i="62"/>
  <c r="AD147" i="62"/>
  <c r="AJ147" i="62"/>
  <c r="BC143" i="50"/>
  <c r="BD143" i="50"/>
  <c r="AK148" i="50"/>
  <c r="AI148" i="50"/>
  <c r="AC149" i="50" s="1"/>
  <c r="AX144" i="50"/>
  <c r="AR144" i="50"/>
  <c r="AS147" i="51"/>
  <c r="AT147" i="51" s="1"/>
  <c r="AU147" i="51" s="1"/>
  <c r="AV147" i="51" s="1"/>
  <c r="AY147" i="51" s="1"/>
  <c r="BC147" i="51" s="1"/>
  <c r="AE145" i="51"/>
  <c r="AF145" i="51" s="1"/>
  <c r="AG145" i="51" s="1"/>
  <c r="AH145" i="51" s="1"/>
  <c r="BC145" i="54" l="1"/>
  <c r="O145" i="44"/>
  <c r="S145" i="44" s="1"/>
  <c r="AX147" i="61"/>
  <c r="AK150" i="60"/>
  <c r="AO150" i="60" s="1"/>
  <c r="BC146" i="61"/>
  <c r="AR148" i="52"/>
  <c r="AS148" i="52" s="1"/>
  <c r="AT148" i="52" s="1"/>
  <c r="AU148" i="52" s="1"/>
  <c r="AV148" i="52" s="1"/>
  <c r="AD148" i="52"/>
  <c r="AE148" i="52" s="1"/>
  <c r="AF148" i="52" s="1"/>
  <c r="AG148" i="52" s="1"/>
  <c r="AH148" i="52" s="1"/>
  <c r="AW142" i="63"/>
  <c r="AQ143" i="63" s="1"/>
  <c r="AX143" i="63" s="1"/>
  <c r="AY142" i="63"/>
  <c r="BC142" i="63" s="1"/>
  <c r="AW147" i="51"/>
  <c r="AQ148" i="51" s="1"/>
  <c r="AR148" i="51" s="1"/>
  <c r="BD147" i="52"/>
  <c r="AW147" i="64"/>
  <c r="AQ148" i="64" s="1"/>
  <c r="AR148" i="64" s="1"/>
  <c r="AB146" i="45"/>
  <c r="Z146" i="45"/>
  <c r="AK146" i="64"/>
  <c r="AK148" i="63"/>
  <c r="AO148" i="63" s="1"/>
  <c r="AI146" i="64"/>
  <c r="AC147" i="64" s="1"/>
  <c r="AK144" i="54"/>
  <c r="AI144" i="56"/>
  <c r="AC145" i="56" s="1"/>
  <c r="AD145" i="56" s="1"/>
  <c r="AK145" i="51"/>
  <c r="AO145" i="51" s="1"/>
  <c r="AI144" i="54"/>
  <c r="AC145" i="54" s="1"/>
  <c r="AJ145" i="54" s="1"/>
  <c r="AI149" i="58"/>
  <c r="AC150" i="58" s="1"/>
  <c r="AK149" i="58"/>
  <c r="AX148" i="58"/>
  <c r="AR148" i="58"/>
  <c r="AY147" i="58"/>
  <c r="AC147" i="45" s="1"/>
  <c r="BD146" i="61"/>
  <c r="AO146" i="61"/>
  <c r="AS147" i="61"/>
  <c r="AT147" i="61" s="1"/>
  <c r="AU147" i="61" s="1"/>
  <c r="AV147" i="61" s="1"/>
  <c r="AJ147" i="61"/>
  <c r="AD147" i="61"/>
  <c r="AY148" i="60"/>
  <c r="AA148" i="45" s="1"/>
  <c r="AW148" i="60"/>
  <c r="AQ149" i="60" s="1"/>
  <c r="AI150" i="60"/>
  <c r="AC151" i="60" s="1"/>
  <c r="AR147" i="55"/>
  <c r="AX147" i="55"/>
  <c r="AE147" i="55"/>
  <c r="AF147" i="55" s="1"/>
  <c r="AG147" i="55" s="1"/>
  <c r="AH147" i="55" s="1"/>
  <c r="AE147" i="57"/>
  <c r="AF147" i="57" s="1"/>
  <c r="AG147" i="57" s="1"/>
  <c r="AH147" i="57" s="1"/>
  <c r="AI147" i="57"/>
  <c r="AC148" i="57" s="1"/>
  <c r="AX150" i="57"/>
  <c r="AR150" i="57"/>
  <c r="AY149" i="57"/>
  <c r="BC149" i="57" s="1"/>
  <c r="AS146" i="56"/>
  <c r="AT146" i="56" s="1"/>
  <c r="AU146" i="56" s="1"/>
  <c r="AV146" i="56" s="1"/>
  <c r="AK144" i="56"/>
  <c r="X144" i="45" s="1"/>
  <c r="AS146" i="54"/>
  <c r="AT146" i="54" s="1"/>
  <c r="AU146" i="54" s="1"/>
  <c r="AV146" i="54" s="1"/>
  <c r="AX148" i="64"/>
  <c r="AO146" i="64"/>
  <c r="BD146" i="64"/>
  <c r="AD147" i="64"/>
  <c r="AJ147" i="64"/>
  <c r="AY147" i="64"/>
  <c r="BC147" i="64" s="1"/>
  <c r="AI148" i="63"/>
  <c r="AC149" i="63" s="1"/>
  <c r="AS145" i="62"/>
  <c r="AT145" i="62" s="1"/>
  <c r="AU145" i="62" s="1"/>
  <c r="AV145" i="62" s="1"/>
  <c r="AY145" i="62"/>
  <c r="AE147" i="62"/>
  <c r="AF147" i="62" s="1"/>
  <c r="AG147" i="62" s="1"/>
  <c r="AH147" i="62" s="1"/>
  <c r="AS144" i="50"/>
  <c r="AT144" i="50" s="1"/>
  <c r="AU144" i="50" s="1"/>
  <c r="AV144" i="50" s="1"/>
  <c r="AD149" i="50"/>
  <c r="AJ149" i="50"/>
  <c r="AO148" i="50"/>
  <c r="AI145" i="51"/>
  <c r="AC146" i="51" s="1"/>
  <c r="AK147" i="57" l="1"/>
  <c r="Y147" i="45" s="1"/>
  <c r="W144" i="45"/>
  <c r="N144" i="44"/>
  <c r="BD142" i="63"/>
  <c r="AR143" i="63"/>
  <c r="AX148" i="51"/>
  <c r="AW145" i="62"/>
  <c r="AQ146" i="62" s="1"/>
  <c r="BD145" i="51"/>
  <c r="AI148" i="52"/>
  <c r="AC149" i="52" s="1"/>
  <c r="AD149" i="52" s="1"/>
  <c r="AY147" i="61"/>
  <c r="AY148" i="52"/>
  <c r="BC148" i="52" s="1"/>
  <c r="AW146" i="56"/>
  <c r="AQ147" i="56" s="1"/>
  <c r="AY146" i="56"/>
  <c r="BC146" i="56" s="1"/>
  <c r="AY146" i="54"/>
  <c r="BD144" i="54"/>
  <c r="AJ145" i="56"/>
  <c r="AI147" i="55"/>
  <c r="AC148" i="55" s="1"/>
  <c r="AO144" i="54"/>
  <c r="AK147" i="55"/>
  <c r="AD145" i="54"/>
  <c r="AO149" i="58"/>
  <c r="BC147" i="58"/>
  <c r="BD147" i="58"/>
  <c r="AS148" i="58"/>
  <c r="AT148" i="58" s="1"/>
  <c r="AU148" i="58" s="1"/>
  <c r="AV148" i="58" s="1"/>
  <c r="AD150" i="58"/>
  <c r="AJ150" i="58"/>
  <c r="AE147" i="61"/>
  <c r="AF147" i="61" s="1"/>
  <c r="AG147" i="61" s="1"/>
  <c r="AH147" i="61" s="1"/>
  <c r="AW147" i="61"/>
  <c r="AQ148" i="61" s="1"/>
  <c r="AX149" i="60"/>
  <c r="AR149" i="60"/>
  <c r="AJ151" i="60"/>
  <c r="AD151" i="60"/>
  <c r="BC148" i="60"/>
  <c r="BD148" i="60"/>
  <c r="AO147" i="55"/>
  <c r="AD148" i="55"/>
  <c r="AJ148" i="55"/>
  <c r="AS147" i="55"/>
  <c r="AT147" i="55" s="1"/>
  <c r="AU147" i="55" s="1"/>
  <c r="AV147" i="55" s="1"/>
  <c r="AY147" i="55"/>
  <c r="BC147" i="55" s="1"/>
  <c r="AS150" i="57"/>
  <c r="AT150" i="57" s="1"/>
  <c r="AU150" i="57" s="1"/>
  <c r="AV150" i="57" s="1"/>
  <c r="BD147" i="57"/>
  <c r="AO147" i="57"/>
  <c r="AJ148" i="57"/>
  <c r="AD148" i="57"/>
  <c r="BD144" i="56"/>
  <c r="AO144" i="56"/>
  <c r="AX147" i="56"/>
  <c r="AR147" i="56"/>
  <c r="AE145" i="56"/>
  <c r="AF145" i="56" s="1"/>
  <c r="AG145" i="56" s="1"/>
  <c r="AH145" i="56" s="1"/>
  <c r="AE145" i="54"/>
  <c r="AF145" i="54" s="1"/>
  <c r="AG145" i="54" s="1"/>
  <c r="AH145" i="54" s="1"/>
  <c r="AW146" i="54"/>
  <c r="AQ147" i="54" s="1"/>
  <c r="AE147" i="64"/>
  <c r="AF147" i="64" s="1"/>
  <c r="AG147" i="64" s="1"/>
  <c r="AH147" i="64" s="1"/>
  <c r="AS148" i="64"/>
  <c r="AT148" i="64" s="1"/>
  <c r="AU148" i="64" s="1"/>
  <c r="AV148" i="64" s="1"/>
  <c r="AS143" i="63"/>
  <c r="AT143" i="63" s="1"/>
  <c r="AU143" i="63" s="1"/>
  <c r="AV143" i="63" s="1"/>
  <c r="AD149" i="63"/>
  <c r="AJ149" i="63"/>
  <c r="AK147" i="62"/>
  <c r="AI147" i="62"/>
  <c r="AC148" i="62" s="1"/>
  <c r="BC145" i="62"/>
  <c r="BD145" i="62"/>
  <c r="AX146" i="62"/>
  <c r="AR146" i="62"/>
  <c r="AY144" i="50"/>
  <c r="AE149" i="50"/>
  <c r="AF149" i="50" s="1"/>
  <c r="AG149" i="50" s="1"/>
  <c r="AH149" i="50" s="1"/>
  <c r="AW144" i="50"/>
  <c r="AQ145" i="50" s="1"/>
  <c r="AK148" i="52"/>
  <c r="AW148" i="52"/>
  <c r="AQ149" i="52" s="1"/>
  <c r="AS148" i="51"/>
  <c r="AT148" i="51" s="1"/>
  <c r="AU148" i="51" s="1"/>
  <c r="AV148" i="51" s="1"/>
  <c r="AJ146" i="51"/>
  <c r="AD146" i="51"/>
  <c r="BC146" i="54" l="1"/>
  <c r="O146" i="44"/>
  <c r="S146" i="44" s="1"/>
  <c r="U144" i="44"/>
  <c r="R144" i="44"/>
  <c r="AW148" i="64"/>
  <c r="AQ149" i="64" s="1"/>
  <c r="AK145" i="54"/>
  <c r="AW147" i="55"/>
  <c r="AQ148" i="55" s="1"/>
  <c r="AI145" i="54"/>
  <c r="AC146" i="54" s="1"/>
  <c r="AJ149" i="52"/>
  <c r="AW143" i="63"/>
  <c r="AQ144" i="63" s="1"/>
  <c r="AX144" i="63" s="1"/>
  <c r="BC147" i="61"/>
  <c r="AY148" i="51"/>
  <c r="BC148" i="51" s="1"/>
  <c r="Z147" i="45"/>
  <c r="AK147" i="64"/>
  <c r="AI149" i="50"/>
  <c r="AC150" i="50" s="1"/>
  <c r="AJ150" i="50" s="1"/>
  <c r="AI145" i="56"/>
  <c r="AC146" i="56" s="1"/>
  <c r="AI147" i="61"/>
  <c r="AC148" i="61" s="1"/>
  <c r="AJ148" i="61" s="1"/>
  <c r="AE150" i="58"/>
  <c r="AF150" i="58" s="1"/>
  <c r="AG150" i="58" s="1"/>
  <c r="AH150" i="58" s="1"/>
  <c r="AY148" i="58"/>
  <c r="AC148" i="45" s="1"/>
  <c r="AW148" i="58"/>
  <c r="AQ149" i="58" s="1"/>
  <c r="AR148" i="61"/>
  <c r="AX148" i="61"/>
  <c r="AK147" i="61"/>
  <c r="AE151" i="60"/>
  <c r="AF151" i="60" s="1"/>
  <c r="AG151" i="60" s="1"/>
  <c r="AH151" i="60" s="1"/>
  <c r="AS149" i="60"/>
  <c r="AT149" i="60" s="1"/>
  <c r="AU149" i="60" s="1"/>
  <c r="AV149" i="60" s="1"/>
  <c r="AX148" i="55"/>
  <c r="AR148" i="55"/>
  <c r="AE148" i="55"/>
  <c r="AF148" i="55" s="1"/>
  <c r="AG148" i="55" s="1"/>
  <c r="AH148" i="55" s="1"/>
  <c r="BD147" i="55"/>
  <c r="AE148" i="57"/>
  <c r="AF148" i="57" s="1"/>
  <c r="AG148" i="57" s="1"/>
  <c r="AH148" i="57" s="1"/>
  <c r="AY150" i="57"/>
  <c r="BC150" i="57" s="1"/>
  <c r="AW150" i="57"/>
  <c r="AQ151" i="57" s="1"/>
  <c r="AJ146" i="56"/>
  <c r="AD146" i="56"/>
  <c r="AK145" i="56"/>
  <c r="X145" i="45" s="1"/>
  <c r="AS147" i="56"/>
  <c r="AT147" i="56" s="1"/>
  <c r="AU147" i="56" s="1"/>
  <c r="AV147" i="56" s="1"/>
  <c r="AJ146" i="54"/>
  <c r="AD146" i="54"/>
  <c r="BD145" i="54"/>
  <c r="AO145" i="54"/>
  <c r="AR147" i="54"/>
  <c r="AX147" i="54"/>
  <c r="BD147" i="64"/>
  <c r="AO147" i="64"/>
  <c r="AX149" i="64"/>
  <c r="AR149" i="64"/>
  <c r="AY148" i="64"/>
  <c r="BC148" i="64" s="1"/>
  <c r="AI147" i="64"/>
  <c r="AC148" i="64" s="1"/>
  <c r="AR144" i="63"/>
  <c r="AE149" i="63"/>
  <c r="AF149" i="63" s="1"/>
  <c r="AG149" i="63" s="1"/>
  <c r="AH149" i="63" s="1"/>
  <c r="AY143" i="63"/>
  <c r="AS146" i="62"/>
  <c r="AT146" i="62" s="1"/>
  <c r="AU146" i="62" s="1"/>
  <c r="AV146" i="62" s="1"/>
  <c r="AD148" i="62"/>
  <c r="AJ148" i="62"/>
  <c r="AO147" i="62"/>
  <c r="BC144" i="50"/>
  <c r="BD144" i="50"/>
  <c r="AX145" i="50"/>
  <c r="AR145" i="50"/>
  <c r="AK149" i="50"/>
  <c r="AO148" i="52"/>
  <c r="BD148" i="52"/>
  <c r="AX149" i="52"/>
  <c r="AR149" i="52"/>
  <c r="AE149" i="52"/>
  <c r="AF149" i="52" s="1"/>
  <c r="AG149" i="52" s="1"/>
  <c r="AH149" i="52" s="1"/>
  <c r="AE146" i="51"/>
  <c r="AF146" i="51" s="1"/>
  <c r="AG146" i="51" s="1"/>
  <c r="AH146" i="51" s="1"/>
  <c r="AI146" i="51" s="1"/>
  <c r="AC147" i="51" s="1"/>
  <c r="AW148" i="51"/>
  <c r="AQ149" i="51" s="1"/>
  <c r="W145" i="45" l="1"/>
  <c r="N145" i="44"/>
  <c r="AK146" i="51"/>
  <c r="BD146" i="51" s="1"/>
  <c r="AK151" i="60"/>
  <c r="AO151" i="60" s="1"/>
  <c r="AK149" i="52"/>
  <c r="AO149" i="52" s="1"/>
  <c r="AI151" i="60"/>
  <c r="AC152" i="60" s="1"/>
  <c r="AD152" i="60" s="1"/>
  <c r="AD150" i="50"/>
  <c r="AE150" i="50" s="1"/>
  <c r="AF150" i="50" s="1"/>
  <c r="AG150" i="50" s="1"/>
  <c r="AH150" i="50" s="1"/>
  <c r="AB147" i="45"/>
  <c r="AD148" i="61"/>
  <c r="AE148" i="61" s="1"/>
  <c r="AF148" i="61" s="1"/>
  <c r="AG148" i="61" s="1"/>
  <c r="AH148" i="61" s="1"/>
  <c r="AK149" i="63"/>
  <c r="AI149" i="63"/>
  <c r="AC150" i="63" s="1"/>
  <c r="AJ150" i="63" s="1"/>
  <c r="BC148" i="58"/>
  <c r="BD148" i="58"/>
  <c r="AK150" i="58"/>
  <c r="AX149" i="58"/>
  <c r="AR149" i="58"/>
  <c r="AI150" i="58"/>
  <c r="AC151" i="58" s="1"/>
  <c r="AO147" i="61"/>
  <c r="BD147" i="61"/>
  <c r="AS148" i="61"/>
  <c r="AT148" i="61" s="1"/>
  <c r="AU148" i="61" s="1"/>
  <c r="AV148" i="61" s="1"/>
  <c r="AY149" i="60"/>
  <c r="AA149" i="45" s="1"/>
  <c r="AW149" i="60"/>
  <c r="AQ150" i="60" s="1"/>
  <c r="AI148" i="55"/>
  <c r="AC149" i="55" s="1"/>
  <c r="AK148" i="55"/>
  <c r="AS148" i="55"/>
  <c r="AT148" i="55" s="1"/>
  <c r="AU148" i="55" s="1"/>
  <c r="AV148" i="55" s="1"/>
  <c r="AK148" i="57"/>
  <c r="Y148" i="45" s="1"/>
  <c r="AR151" i="57"/>
  <c r="AX151" i="57"/>
  <c r="AI148" i="57"/>
  <c r="AC149" i="57" s="1"/>
  <c r="AO145" i="56"/>
  <c r="BD145" i="56"/>
  <c r="AW147" i="56"/>
  <c r="AQ148" i="56" s="1"/>
  <c r="AE146" i="56"/>
  <c r="AF146" i="56" s="1"/>
  <c r="AG146" i="56" s="1"/>
  <c r="AH146" i="56" s="1"/>
  <c r="AY147" i="56"/>
  <c r="BC147" i="56" s="1"/>
  <c r="AS147" i="54"/>
  <c r="AT147" i="54" s="1"/>
  <c r="AU147" i="54" s="1"/>
  <c r="AV147" i="54" s="1"/>
  <c r="AE146" i="54"/>
  <c r="AF146" i="54" s="1"/>
  <c r="AG146" i="54" s="1"/>
  <c r="AH146" i="54" s="1"/>
  <c r="AD148" i="64"/>
  <c r="AJ148" i="64"/>
  <c r="AS149" i="64"/>
  <c r="AT149" i="64" s="1"/>
  <c r="AU149" i="64" s="1"/>
  <c r="AV149" i="64" s="1"/>
  <c r="AO149" i="63"/>
  <c r="BC143" i="63"/>
  <c r="BD143" i="63"/>
  <c r="AS144" i="63"/>
  <c r="AT144" i="63" s="1"/>
  <c r="AU144" i="63" s="1"/>
  <c r="AV144" i="63" s="1"/>
  <c r="AY144" i="63"/>
  <c r="AY146" i="62"/>
  <c r="AE148" i="62"/>
  <c r="AF148" i="62" s="1"/>
  <c r="AG148" i="62" s="1"/>
  <c r="AH148" i="62" s="1"/>
  <c r="AW146" i="62"/>
  <c r="AQ147" i="62" s="1"/>
  <c r="AO149" i="50"/>
  <c r="AS145" i="50"/>
  <c r="AT145" i="50" s="1"/>
  <c r="AU145" i="50" s="1"/>
  <c r="AV145" i="50" s="1"/>
  <c r="AI149" i="52"/>
  <c r="AC150" i="52" s="1"/>
  <c r="AS149" i="52"/>
  <c r="AT149" i="52" s="1"/>
  <c r="AU149" i="52" s="1"/>
  <c r="AV149" i="52" s="1"/>
  <c r="AR149" i="51"/>
  <c r="AX149" i="51"/>
  <c r="AD147" i="51"/>
  <c r="AJ147" i="51"/>
  <c r="R145" i="44" l="1"/>
  <c r="U145" i="44"/>
  <c r="AW149" i="64"/>
  <c r="AQ150" i="64" s="1"/>
  <c r="AD150" i="63"/>
  <c r="AO146" i="51"/>
  <c r="AW149" i="52"/>
  <c r="AQ150" i="52" s="1"/>
  <c r="AX150" i="52" s="1"/>
  <c r="AJ152" i="60"/>
  <c r="AY148" i="61"/>
  <c r="AY149" i="52"/>
  <c r="BC149" i="52" s="1"/>
  <c r="AI150" i="50"/>
  <c r="AC151" i="50" s="1"/>
  <c r="AD151" i="50" s="1"/>
  <c r="AK150" i="50"/>
  <c r="AO150" i="50" s="1"/>
  <c r="AK146" i="54"/>
  <c r="AI146" i="54"/>
  <c r="AC147" i="54" s="1"/>
  <c r="AS149" i="58"/>
  <c r="AT149" i="58" s="1"/>
  <c r="AU149" i="58" s="1"/>
  <c r="AV149" i="58" s="1"/>
  <c r="AO150" i="58"/>
  <c r="AJ151" i="58"/>
  <c r="AD151" i="58"/>
  <c r="AW148" i="61"/>
  <c r="AQ149" i="61" s="1"/>
  <c r="AI148" i="61"/>
  <c r="AC149" i="61" s="1"/>
  <c r="AK148" i="61"/>
  <c r="AR150" i="60"/>
  <c r="AX150" i="60"/>
  <c r="AE152" i="60"/>
  <c r="AF152" i="60" s="1"/>
  <c r="AG152" i="60" s="1"/>
  <c r="AH152" i="60" s="1"/>
  <c r="BC149" i="60"/>
  <c r="BD149" i="60"/>
  <c r="AW148" i="55"/>
  <c r="AQ149" i="55" s="1"/>
  <c r="AO148" i="55"/>
  <c r="AY148" i="55"/>
  <c r="BC148" i="55" s="1"/>
  <c r="AJ149" i="55"/>
  <c r="AD149" i="55"/>
  <c r="AJ149" i="57"/>
  <c r="AD149" i="57"/>
  <c r="AS151" i="57"/>
  <c r="AT151" i="57" s="1"/>
  <c r="AU151" i="57" s="1"/>
  <c r="AV151" i="57" s="1"/>
  <c r="AO148" i="57"/>
  <c r="BD148" i="57"/>
  <c r="AI146" i="56"/>
  <c r="AC147" i="56" s="1"/>
  <c r="AK146" i="56"/>
  <c r="X146" i="45" s="1"/>
  <c r="AX148" i="56"/>
  <c r="AR148" i="56"/>
  <c r="AY147" i="54"/>
  <c r="AO146" i="54"/>
  <c r="AJ147" i="54"/>
  <c r="AD147" i="54"/>
  <c r="AW147" i="54"/>
  <c r="AQ148" i="54" s="1"/>
  <c r="AY149" i="64"/>
  <c r="BC149" i="64" s="1"/>
  <c r="AX150" i="64"/>
  <c r="AR150" i="64"/>
  <c r="AE148" i="64"/>
  <c r="AF148" i="64" s="1"/>
  <c r="AG148" i="64" s="1"/>
  <c r="AH148" i="64" s="1"/>
  <c r="AK148" i="64"/>
  <c r="BC144" i="63"/>
  <c r="BD144" i="63"/>
  <c r="AE150" i="63"/>
  <c r="AF150" i="63" s="1"/>
  <c r="AG150" i="63" s="1"/>
  <c r="AH150" i="63" s="1"/>
  <c r="AW144" i="63"/>
  <c r="AQ145" i="63" s="1"/>
  <c r="AR147" i="62"/>
  <c r="AX147" i="62"/>
  <c r="AI148" i="62"/>
  <c r="AC149" i="62" s="1"/>
  <c r="AK148" i="62"/>
  <c r="BC146" i="62"/>
  <c r="BD146" i="62"/>
  <c r="AY145" i="50"/>
  <c r="AW145" i="50"/>
  <c r="AQ146" i="50" s="1"/>
  <c r="AD150" i="52"/>
  <c r="AJ150" i="52"/>
  <c r="AE147" i="51"/>
  <c r="AF147" i="51" s="1"/>
  <c r="AG147" i="51" s="1"/>
  <c r="AH147" i="51" s="1"/>
  <c r="AS149" i="51"/>
  <c r="AT149" i="51" s="1"/>
  <c r="AU149" i="51" s="1"/>
  <c r="AV149" i="51" s="1"/>
  <c r="AI148" i="64" l="1"/>
  <c r="AC149" i="64" s="1"/>
  <c r="BC147" i="54"/>
  <c r="O147" i="44"/>
  <c r="S147" i="44" s="1"/>
  <c r="W146" i="45"/>
  <c r="N146" i="44"/>
  <c r="AR150" i="52"/>
  <c r="AS150" i="52" s="1"/>
  <c r="AT150" i="52" s="1"/>
  <c r="AU150" i="52" s="1"/>
  <c r="AV150" i="52" s="1"/>
  <c r="BD149" i="52"/>
  <c r="AJ151" i="50"/>
  <c r="BC148" i="61"/>
  <c r="AB148" i="45"/>
  <c r="AW149" i="51"/>
  <c r="AQ150" i="51" s="1"/>
  <c r="AR150" i="51" s="1"/>
  <c r="AY149" i="51"/>
  <c r="BC149" i="51" s="1"/>
  <c r="AW151" i="57"/>
  <c r="AQ152" i="57" s="1"/>
  <c r="Z148" i="45"/>
  <c r="AK147" i="51"/>
  <c r="BD147" i="51" s="1"/>
  <c r="AI147" i="51"/>
  <c r="AC148" i="51" s="1"/>
  <c r="AJ148" i="51" s="1"/>
  <c r="BD146" i="54"/>
  <c r="AK152" i="60"/>
  <c r="AO152" i="60" s="1"/>
  <c r="AI152" i="60"/>
  <c r="AC153" i="60" s="1"/>
  <c r="AJ153" i="60" s="1"/>
  <c r="AK150" i="63"/>
  <c r="AO150" i="63" s="1"/>
  <c r="AE151" i="58"/>
  <c r="AF151" i="58" s="1"/>
  <c r="AG151" i="58" s="1"/>
  <c r="AH151" i="58" s="1"/>
  <c r="AW149" i="58"/>
  <c r="AQ150" i="58" s="1"/>
  <c r="AY149" i="58"/>
  <c r="AC149" i="45" s="1"/>
  <c r="BD148" i="61"/>
  <c r="AO148" i="61"/>
  <c r="AJ149" i="61"/>
  <c r="AD149" i="61"/>
  <c r="AR149" i="61"/>
  <c r="AX149" i="61"/>
  <c r="AS150" i="60"/>
  <c r="AT150" i="60" s="1"/>
  <c r="AU150" i="60" s="1"/>
  <c r="AV150" i="60" s="1"/>
  <c r="AW150" i="60" s="1"/>
  <c r="AQ151" i="60" s="1"/>
  <c r="BD148" i="55"/>
  <c r="AE149" i="55"/>
  <c r="AF149" i="55" s="1"/>
  <c r="AG149" i="55" s="1"/>
  <c r="AH149" i="55" s="1"/>
  <c r="AK149" i="55"/>
  <c r="AR149" i="55"/>
  <c r="AX149" i="55"/>
  <c r="AR152" i="57"/>
  <c r="AX152" i="57"/>
  <c r="AY151" i="57"/>
  <c r="BC151" i="57" s="1"/>
  <c r="AE149" i="57"/>
  <c r="AF149" i="57" s="1"/>
  <c r="AG149" i="57" s="1"/>
  <c r="AH149" i="57" s="1"/>
  <c r="BD146" i="56"/>
  <c r="AO146" i="56"/>
  <c r="AS148" i="56"/>
  <c r="AT148" i="56" s="1"/>
  <c r="AU148" i="56" s="1"/>
  <c r="AV148" i="56" s="1"/>
  <c r="AY148" i="56"/>
  <c r="BC148" i="56" s="1"/>
  <c r="AJ147" i="56"/>
  <c r="AD147" i="56"/>
  <c r="AE147" i="54"/>
  <c r="AF147" i="54" s="1"/>
  <c r="AG147" i="54" s="1"/>
  <c r="AH147" i="54" s="1"/>
  <c r="AR148" i="54"/>
  <c r="AX148" i="54"/>
  <c r="BD148" i="64"/>
  <c r="AO148" i="64"/>
  <c r="AS150" i="64"/>
  <c r="AT150" i="64" s="1"/>
  <c r="AU150" i="64" s="1"/>
  <c r="AV150" i="64" s="1"/>
  <c r="AD149" i="64"/>
  <c r="AJ149" i="64"/>
  <c r="AX145" i="63"/>
  <c r="AR145" i="63"/>
  <c r="AI150" i="63"/>
  <c r="AC151" i="63" s="1"/>
  <c r="AO148" i="62"/>
  <c r="AD149" i="62"/>
  <c r="AJ149" i="62"/>
  <c r="AS147" i="62"/>
  <c r="AT147" i="62" s="1"/>
  <c r="AU147" i="62" s="1"/>
  <c r="AV147" i="62" s="1"/>
  <c r="AE151" i="50"/>
  <c r="AF151" i="50" s="1"/>
  <c r="AG151" i="50" s="1"/>
  <c r="AH151" i="50" s="1"/>
  <c r="AI151" i="50" s="1"/>
  <c r="AC152" i="50" s="1"/>
  <c r="BC145" i="50"/>
  <c r="BD145" i="50"/>
  <c r="AX146" i="50"/>
  <c r="AR146" i="50"/>
  <c r="AE150" i="52"/>
  <c r="AF150" i="52" s="1"/>
  <c r="AG150" i="52" s="1"/>
  <c r="AH150" i="52" s="1"/>
  <c r="AW148" i="56" l="1"/>
  <c r="AQ149" i="56" s="1"/>
  <c r="AK149" i="57"/>
  <c r="Y149" i="45" s="1"/>
  <c r="R146" i="44"/>
  <c r="U146" i="44"/>
  <c r="AX150" i="51"/>
  <c r="AD148" i="51"/>
  <c r="AE148" i="51" s="1"/>
  <c r="AF148" i="51" s="1"/>
  <c r="AG148" i="51" s="1"/>
  <c r="AH148" i="51" s="1"/>
  <c r="AO147" i="51"/>
  <c r="AI150" i="52"/>
  <c r="AC151" i="52" s="1"/>
  <c r="AD151" i="52" s="1"/>
  <c r="AY150" i="60"/>
  <c r="AA150" i="45" s="1"/>
  <c r="AY147" i="62"/>
  <c r="BC147" i="62" s="1"/>
  <c r="AY150" i="52"/>
  <c r="BC150" i="52" s="1"/>
  <c r="AW147" i="62"/>
  <c r="AQ148" i="62" s="1"/>
  <c r="AR148" i="62" s="1"/>
  <c r="AD153" i="60"/>
  <c r="AE153" i="60" s="1"/>
  <c r="AF153" i="60" s="1"/>
  <c r="AG153" i="60" s="1"/>
  <c r="AH153" i="60" s="1"/>
  <c r="AI149" i="57"/>
  <c r="AC150" i="57" s="1"/>
  <c r="AJ150" i="57" s="1"/>
  <c r="AI149" i="55"/>
  <c r="AC150" i="55" s="1"/>
  <c r="AK147" i="54"/>
  <c r="AI147" i="54"/>
  <c r="AC148" i="54" s="1"/>
  <c r="AK151" i="50"/>
  <c r="AO151" i="50" s="1"/>
  <c r="BC149" i="58"/>
  <c r="BD149" i="58"/>
  <c r="AK151" i="58"/>
  <c r="AX150" i="58"/>
  <c r="AR150" i="58"/>
  <c r="AI151" i="58"/>
  <c r="AC152" i="58" s="1"/>
  <c r="AE149" i="61"/>
  <c r="AF149" i="61" s="1"/>
  <c r="AG149" i="61" s="1"/>
  <c r="AH149" i="61" s="1"/>
  <c r="AS149" i="61"/>
  <c r="AT149" i="61" s="1"/>
  <c r="AU149" i="61" s="1"/>
  <c r="AV149" i="61" s="1"/>
  <c r="AR151" i="60"/>
  <c r="AX151" i="60"/>
  <c r="AD150" i="55"/>
  <c r="AJ150" i="55"/>
  <c r="AO149" i="55"/>
  <c r="AS149" i="55"/>
  <c r="AT149" i="55" s="1"/>
  <c r="AU149" i="55" s="1"/>
  <c r="AV149" i="55" s="1"/>
  <c r="AD150" i="57"/>
  <c r="BD149" i="57"/>
  <c r="AO149" i="57"/>
  <c r="AS152" i="57"/>
  <c r="AT152" i="57" s="1"/>
  <c r="AU152" i="57" s="1"/>
  <c r="AV152" i="57" s="1"/>
  <c r="AX149" i="56"/>
  <c r="AR149" i="56"/>
  <c r="AE147" i="56"/>
  <c r="AF147" i="56" s="1"/>
  <c r="AG147" i="56" s="1"/>
  <c r="AH147" i="56" s="1"/>
  <c r="AJ148" i="54"/>
  <c r="AD148" i="54"/>
  <c r="AS148" i="54"/>
  <c r="AT148" i="54" s="1"/>
  <c r="AU148" i="54" s="1"/>
  <c r="AV148" i="54" s="1"/>
  <c r="BD147" i="54"/>
  <c r="AY150" i="64"/>
  <c r="BC150" i="64" s="1"/>
  <c r="AE149" i="64"/>
  <c r="AF149" i="64" s="1"/>
  <c r="AG149" i="64" s="1"/>
  <c r="AH149" i="64" s="1"/>
  <c r="AW150" i="64"/>
  <c r="AQ151" i="64" s="1"/>
  <c r="AD151" i="63"/>
  <c r="AJ151" i="63"/>
  <c r="AS145" i="63"/>
  <c r="AT145" i="63" s="1"/>
  <c r="AU145" i="63" s="1"/>
  <c r="AV145" i="63" s="1"/>
  <c r="AE149" i="62"/>
  <c r="AF149" i="62" s="1"/>
  <c r="AG149" i="62" s="1"/>
  <c r="AH149" i="62" s="1"/>
  <c r="AJ152" i="50"/>
  <c r="AD152" i="50"/>
  <c r="AS146" i="50"/>
  <c r="AT146" i="50" s="1"/>
  <c r="AU146" i="50" s="1"/>
  <c r="AV146" i="50" s="1"/>
  <c r="AW150" i="52"/>
  <c r="AQ151" i="52" s="1"/>
  <c r="AK150" i="52"/>
  <c r="AS150" i="51"/>
  <c r="AT150" i="51" s="1"/>
  <c r="AU150" i="51" s="1"/>
  <c r="AV150" i="51" s="1"/>
  <c r="AW149" i="55" l="1"/>
  <c r="AQ150" i="55" s="1"/>
  <c r="AY149" i="55"/>
  <c r="BC149" i="55" s="1"/>
  <c r="W147" i="45"/>
  <c r="AK148" i="51"/>
  <c r="AO148" i="51" s="1"/>
  <c r="BD147" i="62"/>
  <c r="AJ151" i="52"/>
  <c r="BC150" i="60"/>
  <c r="BD150" i="60"/>
  <c r="AX148" i="62"/>
  <c r="AW146" i="50"/>
  <c r="AQ147" i="50" s="1"/>
  <c r="AX147" i="50" s="1"/>
  <c r="AY146" i="50"/>
  <c r="BD146" i="50" s="1"/>
  <c r="AY149" i="61"/>
  <c r="AI149" i="61"/>
  <c r="AC150" i="61" s="1"/>
  <c r="AD150" i="61" s="1"/>
  <c r="AY152" i="57"/>
  <c r="BC152" i="57" s="1"/>
  <c r="Z149" i="45"/>
  <c r="AK149" i="62"/>
  <c r="AO149" i="62" s="1"/>
  <c r="AI149" i="62"/>
  <c r="AC150" i="62" s="1"/>
  <c r="AD150" i="62" s="1"/>
  <c r="AO147" i="54"/>
  <c r="AI148" i="51"/>
  <c r="AC149" i="51" s="1"/>
  <c r="AD149" i="51" s="1"/>
  <c r="AS150" i="58"/>
  <c r="AT150" i="58" s="1"/>
  <c r="AU150" i="58" s="1"/>
  <c r="AV150" i="58" s="1"/>
  <c r="AO151" i="58"/>
  <c r="AD152" i="58"/>
  <c r="AJ152" i="58"/>
  <c r="AW149" i="61"/>
  <c r="AQ150" i="61" s="1"/>
  <c r="AK149" i="61"/>
  <c r="AS151" i="60"/>
  <c r="AT151" i="60" s="1"/>
  <c r="AU151" i="60" s="1"/>
  <c r="AV151" i="60" s="1"/>
  <c r="AI153" i="60"/>
  <c r="AC154" i="60" s="1"/>
  <c r="AK153" i="60"/>
  <c r="BD149" i="55"/>
  <c r="AX150" i="55"/>
  <c r="AR150" i="55"/>
  <c r="AE150" i="55"/>
  <c r="AF150" i="55" s="1"/>
  <c r="AG150" i="55" s="1"/>
  <c r="AH150" i="55" s="1"/>
  <c r="AW152" i="57"/>
  <c r="AQ153" i="57" s="1"/>
  <c r="AE150" i="57"/>
  <c r="AF150" i="57" s="1"/>
  <c r="AG150" i="57" s="1"/>
  <c r="AH150" i="57" s="1"/>
  <c r="AI147" i="56"/>
  <c r="AC148" i="56" s="1"/>
  <c r="AK147" i="56"/>
  <c r="X147" i="45" s="1"/>
  <c r="AS149" i="56"/>
  <c r="AT149" i="56" s="1"/>
  <c r="AU149" i="56" s="1"/>
  <c r="AV149" i="56" s="1"/>
  <c r="AY148" i="54"/>
  <c r="AE148" i="54"/>
  <c r="AF148" i="54" s="1"/>
  <c r="AG148" i="54" s="1"/>
  <c r="AH148" i="54" s="1"/>
  <c r="AI148" i="54"/>
  <c r="AC149" i="54" s="1"/>
  <c r="AK148" i="54"/>
  <c r="AW148" i="54"/>
  <c r="AQ149" i="54" s="1"/>
  <c r="AK149" i="64"/>
  <c r="AI149" i="64"/>
  <c r="AC150" i="64" s="1"/>
  <c r="AX151" i="64"/>
  <c r="AR151" i="64"/>
  <c r="AY145" i="63"/>
  <c r="AW145" i="63"/>
  <c r="AQ146" i="63" s="1"/>
  <c r="AE151" i="63"/>
  <c r="AF151" i="63" s="1"/>
  <c r="AG151" i="63" s="1"/>
  <c r="AH151" i="63" s="1"/>
  <c r="AS148" i="62"/>
  <c r="AT148" i="62" s="1"/>
  <c r="AU148" i="62" s="1"/>
  <c r="AV148" i="62" s="1"/>
  <c r="AE152" i="50"/>
  <c r="AF152" i="50" s="1"/>
  <c r="AG152" i="50" s="1"/>
  <c r="AH152" i="50" s="1"/>
  <c r="AR151" i="52"/>
  <c r="AX151" i="52"/>
  <c r="AO150" i="52"/>
  <c r="BD150" i="52"/>
  <c r="AE151" i="52"/>
  <c r="AF151" i="52" s="1"/>
  <c r="AG151" i="52" s="1"/>
  <c r="AH151" i="52" s="1"/>
  <c r="AY150" i="51"/>
  <c r="BC150" i="51" s="1"/>
  <c r="AW150" i="51"/>
  <c r="AQ151" i="51" s="1"/>
  <c r="N147" i="44" l="1"/>
  <c r="BC148" i="54"/>
  <c r="O148" i="44"/>
  <c r="S148" i="44" s="1"/>
  <c r="BD148" i="51"/>
  <c r="AJ149" i="51"/>
  <c r="BC146" i="50"/>
  <c r="AK151" i="63"/>
  <c r="AJ150" i="62"/>
  <c r="AR147" i="50"/>
  <c r="AS147" i="50" s="1"/>
  <c r="AT147" i="50" s="1"/>
  <c r="AU147" i="50" s="1"/>
  <c r="AV147" i="50" s="1"/>
  <c r="BC149" i="61"/>
  <c r="AB149" i="45"/>
  <c r="AJ150" i="61"/>
  <c r="AY149" i="56"/>
  <c r="BC149" i="56" s="1"/>
  <c r="AY148" i="62"/>
  <c r="BC148" i="62" s="1"/>
  <c r="W148" i="45"/>
  <c r="AY151" i="60"/>
  <c r="AA151" i="45" s="1"/>
  <c r="AW151" i="60"/>
  <c r="AQ152" i="60" s="1"/>
  <c r="AX152" i="60" s="1"/>
  <c r="AI151" i="52"/>
  <c r="AC152" i="52" s="1"/>
  <c r="AJ152" i="52" s="1"/>
  <c r="AI151" i="63"/>
  <c r="AC152" i="63" s="1"/>
  <c r="AJ152" i="63" s="1"/>
  <c r="AK152" i="50"/>
  <c r="AO152" i="50" s="1"/>
  <c r="AY150" i="58"/>
  <c r="AC150" i="45" s="1"/>
  <c r="AE152" i="58"/>
  <c r="AF152" i="58" s="1"/>
  <c r="AG152" i="58" s="1"/>
  <c r="AH152" i="58" s="1"/>
  <c r="AW150" i="58"/>
  <c r="AQ151" i="58" s="1"/>
  <c r="AR150" i="61"/>
  <c r="AX150" i="61"/>
  <c r="BD149" i="61"/>
  <c r="AO149" i="61"/>
  <c r="AE150" i="61"/>
  <c r="AF150" i="61" s="1"/>
  <c r="AG150" i="61" s="1"/>
  <c r="AH150" i="61" s="1"/>
  <c r="AO153" i="60"/>
  <c r="AD154" i="60"/>
  <c r="AJ154" i="60"/>
  <c r="AK150" i="55"/>
  <c r="AS150" i="55"/>
  <c r="AT150" i="55" s="1"/>
  <c r="AU150" i="55" s="1"/>
  <c r="AV150" i="55" s="1"/>
  <c r="AI150" i="55"/>
  <c r="AC151" i="55" s="1"/>
  <c r="AK150" i="57"/>
  <c r="Y150" i="45" s="1"/>
  <c r="AI150" i="57"/>
  <c r="AC151" i="57" s="1"/>
  <c r="AR153" i="57"/>
  <c r="AX153" i="57"/>
  <c r="AW149" i="56"/>
  <c r="AQ150" i="56" s="1"/>
  <c r="AO147" i="56"/>
  <c r="BD147" i="56"/>
  <c r="AJ148" i="56"/>
  <c r="AD148" i="56"/>
  <c r="AO148" i="54"/>
  <c r="BD148" i="54"/>
  <c r="AJ149" i="54"/>
  <c r="AD149" i="54"/>
  <c r="AX149" i="54"/>
  <c r="AR149" i="54"/>
  <c r="AS151" i="64"/>
  <c r="AT151" i="64" s="1"/>
  <c r="AU151" i="64" s="1"/>
  <c r="AV151" i="64" s="1"/>
  <c r="AJ150" i="64"/>
  <c r="AD150" i="64"/>
  <c r="AO149" i="64"/>
  <c r="BD149" i="64"/>
  <c r="AO151" i="63"/>
  <c r="AX146" i="63"/>
  <c r="AR146" i="63"/>
  <c r="BC145" i="63"/>
  <c r="BD145" i="63"/>
  <c r="AW148" i="62"/>
  <c r="AQ149" i="62" s="1"/>
  <c r="AE150" i="62"/>
  <c r="AF150" i="62" s="1"/>
  <c r="AG150" i="62" s="1"/>
  <c r="AH150" i="62" s="1"/>
  <c r="AI152" i="50"/>
  <c r="AC153" i="50" s="1"/>
  <c r="AK151" i="52"/>
  <c r="AS151" i="52"/>
  <c r="AT151" i="52" s="1"/>
  <c r="AU151" i="52" s="1"/>
  <c r="AV151" i="52" s="1"/>
  <c r="AW151" i="52" s="1"/>
  <c r="AQ152" i="52" s="1"/>
  <c r="AE149" i="51"/>
  <c r="AF149" i="51" s="1"/>
  <c r="AG149" i="51" s="1"/>
  <c r="AH149" i="51" s="1"/>
  <c r="AR151" i="51"/>
  <c r="AX151" i="51"/>
  <c r="AK152" i="58" l="1"/>
  <c r="U147" i="44"/>
  <c r="R147" i="44"/>
  <c r="BC151" i="60"/>
  <c r="AD152" i="63"/>
  <c r="BD151" i="60"/>
  <c r="AR152" i="60"/>
  <c r="AS152" i="60" s="1"/>
  <c r="AT152" i="60" s="1"/>
  <c r="AU152" i="60" s="1"/>
  <c r="AV152" i="60" s="1"/>
  <c r="BD148" i="62"/>
  <c r="AY151" i="52"/>
  <c r="BC151" i="52" s="1"/>
  <c r="AD152" i="52"/>
  <c r="AE152" i="52" s="1"/>
  <c r="AF152" i="52" s="1"/>
  <c r="AG152" i="52" s="1"/>
  <c r="AH152" i="52" s="1"/>
  <c r="AI150" i="61"/>
  <c r="AC151" i="61" s="1"/>
  <c r="AJ151" i="61" s="1"/>
  <c r="AK150" i="61"/>
  <c r="AI149" i="51"/>
  <c r="AC150" i="51" s="1"/>
  <c r="AD150" i="51" s="1"/>
  <c r="AK149" i="51"/>
  <c r="BD149" i="51" s="1"/>
  <c r="AX151" i="58"/>
  <c r="AR151" i="58"/>
  <c r="AO152" i="58"/>
  <c r="AI152" i="58"/>
  <c r="AC153" i="58" s="1"/>
  <c r="BC150" i="58"/>
  <c r="BD150" i="58"/>
  <c r="AS150" i="61"/>
  <c r="AT150" i="61" s="1"/>
  <c r="AU150" i="61" s="1"/>
  <c r="AV150" i="61" s="1"/>
  <c r="AE154" i="60"/>
  <c r="AF154" i="60" s="1"/>
  <c r="AG154" i="60" s="1"/>
  <c r="AH154" i="60" s="1"/>
  <c r="AY150" i="55"/>
  <c r="BC150" i="55" s="1"/>
  <c r="AW150" i="55"/>
  <c r="AQ151" i="55" s="1"/>
  <c r="AJ151" i="55"/>
  <c r="AD151" i="55"/>
  <c r="AO150" i="55"/>
  <c r="AS153" i="57"/>
  <c r="AT153" i="57" s="1"/>
  <c r="AU153" i="57" s="1"/>
  <c r="AV153" i="57" s="1"/>
  <c r="AD151" i="57"/>
  <c r="AJ151" i="57"/>
  <c r="BD150" i="57"/>
  <c r="AO150" i="57"/>
  <c r="AE148" i="56"/>
  <c r="AF148" i="56" s="1"/>
  <c r="AG148" i="56" s="1"/>
  <c r="AH148" i="56" s="1"/>
  <c r="AR150" i="56"/>
  <c r="AX150" i="56"/>
  <c r="AE149" i="54"/>
  <c r="AF149" i="54" s="1"/>
  <c r="AG149" i="54" s="1"/>
  <c r="AH149" i="54" s="1"/>
  <c r="AI149" i="54" s="1"/>
  <c r="AC150" i="54" s="1"/>
  <c r="AS149" i="54"/>
  <c r="AT149" i="54" s="1"/>
  <c r="AU149" i="54" s="1"/>
  <c r="AV149" i="54" s="1"/>
  <c r="AE150" i="64"/>
  <c r="AF150" i="64" s="1"/>
  <c r="AG150" i="64" s="1"/>
  <c r="AH150" i="64" s="1"/>
  <c r="AK150" i="64"/>
  <c r="AI150" i="64"/>
  <c r="AC151" i="64" s="1"/>
  <c r="AW151" i="64"/>
  <c r="AQ152" i="64" s="1"/>
  <c r="AY151" i="64"/>
  <c r="BC151" i="64" s="1"/>
  <c r="AS146" i="63"/>
  <c r="AT146" i="63" s="1"/>
  <c r="AU146" i="63" s="1"/>
  <c r="AV146" i="63" s="1"/>
  <c r="AE152" i="63"/>
  <c r="AF152" i="63" s="1"/>
  <c r="AG152" i="63" s="1"/>
  <c r="AH152" i="63" s="1"/>
  <c r="AR149" i="62"/>
  <c r="AX149" i="62"/>
  <c r="AI150" i="62"/>
  <c r="AC151" i="62" s="1"/>
  <c r="AK150" i="62"/>
  <c r="AY147" i="50"/>
  <c r="AJ153" i="50"/>
  <c r="AD153" i="50"/>
  <c r="AW147" i="50"/>
  <c r="AQ148" i="50" s="1"/>
  <c r="AX152" i="52"/>
  <c r="AR152" i="52"/>
  <c r="AO151" i="52"/>
  <c r="AS151" i="51"/>
  <c r="AT151" i="51" s="1"/>
  <c r="AU151" i="51" s="1"/>
  <c r="AV151" i="51" s="1"/>
  <c r="AW153" i="57" l="1"/>
  <c r="AQ154" i="57" s="1"/>
  <c r="AJ150" i="51"/>
  <c r="AY151" i="51"/>
  <c r="BC151" i="51" s="1"/>
  <c r="AO149" i="51"/>
  <c r="BD151" i="52"/>
  <c r="AO150" i="61"/>
  <c r="AW150" i="61"/>
  <c r="AQ151" i="61" s="1"/>
  <c r="AX151" i="61" s="1"/>
  <c r="AD151" i="61"/>
  <c r="AE151" i="61" s="1"/>
  <c r="AF151" i="61" s="1"/>
  <c r="AG151" i="61" s="1"/>
  <c r="AH151" i="61" s="1"/>
  <c r="AW151" i="51"/>
  <c r="AQ152" i="51" s="1"/>
  <c r="AR152" i="51" s="1"/>
  <c r="BD150" i="55"/>
  <c r="AY150" i="61"/>
  <c r="Z150" i="45"/>
  <c r="AI154" i="60"/>
  <c r="AC155" i="60" s="1"/>
  <c r="AJ155" i="60" s="1"/>
  <c r="AI152" i="52"/>
  <c r="AC153" i="52" s="1"/>
  <c r="AJ153" i="52" s="1"/>
  <c r="AK154" i="60"/>
  <c r="AO154" i="60" s="1"/>
  <c r="AS151" i="58"/>
  <c r="AT151" i="58" s="1"/>
  <c r="AU151" i="58" s="1"/>
  <c r="AV151" i="58" s="1"/>
  <c r="AD153" i="58"/>
  <c r="AJ153" i="58"/>
  <c r="AY152" i="60"/>
  <c r="AA152" i="45" s="1"/>
  <c r="AW152" i="60"/>
  <c r="AQ153" i="60" s="1"/>
  <c r="AE151" i="55"/>
  <c r="AF151" i="55" s="1"/>
  <c r="AG151" i="55" s="1"/>
  <c r="AH151" i="55" s="1"/>
  <c r="AR151" i="55"/>
  <c r="AX151" i="55"/>
  <c r="AX154" i="57"/>
  <c r="AR154" i="57"/>
  <c r="AE151" i="57"/>
  <c r="AF151" i="57" s="1"/>
  <c r="AG151" i="57" s="1"/>
  <c r="AH151" i="57" s="1"/>
  <c r="AY153" i="57"/>
  <c r="BC153" i="57" s="1"/>
  <c r="AS150" i="56"/>
  <c r="AT150" i="56" s="1"/>
  <c r="AU150" i="56" s="1"/>
  <c r="AV150" i="56" s="1"/>
  <c r="AW150" i="56" s="1"/>
  <c r="AQ151" i="56" s="1"/>
  <c r="AY150" i="56"/>
  <c r="BC150" i="56" s="1"/>
  <c r="AK148" i="56"/>
  <c r="AI148" i="56"/>
  <c r="AC149" i="56" s="1"/>
  <c r="AD150" i="54"/>
  <c r="AJ150" i="54"/>
  <c r="AY149" i="54"/>
  <c r="AW149" i="54"/>
  <c r="AQ150" i="54" s="1"/>
  <c r="AK149" i="54"/>
  <c r="AJ151" i="64"/>
  <c r="AD151" i="64"/>
  <c r="AO150" i="64"/>
  <c r="BD150" i="64"/>
  <c r="AX152" i="64"/>
  <c r="AR152" i="64"/>
  <c r="AI152" i="63"/>
  <c r="AC153" i="63" s="1"/>
  <c r="AW146" i="63"/>
  <c r="AQ147" i="63" s="1"/>
  <c r="AK152" i="63"/>
  <c r="AY146" i="63"/>
  <c r="AD151" i="62"/>
  <c r="AJ151" i="62"/>
  <c r="AO150" i="62"/>
  <c r="AS149" i="62"/>
  <c r="AT149" i="62" s="1"/>
  <c r="AU149" i="62" s="1"/>
  <c r="AV149" i="62" s="1"/>
  <c r="BC147" i="50"/>
  <c r="BD147" i="50"/>
  <c r="AX148" i="50"/>
  <c r="AR148" i="50"/>
  <c r="AE153" i="50"/>
  <c r="AF153" i="50" s="1"/>
  <c r="AG153" i="50" s="1"/>
  <c r="AH153" i="50" s="1"/>
  <c r="AK152" i="52"/>
  <c r="AS152" i="52"/>
  <c r="AT152" i="52" s="1"/>
  <c r="AU152" i="52" s="1"/>
  <c r="AV152" i="52" s="1"/>
  <c r="AE150" i="51"/>
  <c r="AF150" i="51" s="1"/>
  <c r="AG150" i="51" s="1"/>
  <c r="AH150" i="51" s="1"/>
  <c r="W149" i="45" l="1"/>
  <c r="BC149" i="54"/>
  <c r="O149" i="44"/>
  <c r="S149" i="44" s="1"/>
  <c r="X148" i="45"/>
  <c r="N148" i="44"/>
  <c r="AK151" i="57"/>
  <c r="Y151" i="45" s="1"/>
  <c r="AD155" i="60"/>
  <c r="AE155" i="60" s="1"/>
  <c r="AF155" i="60" s="1"/>
  <c r="AG155" i="60" s="1"/>
  <c r="AH155" i="60" s="1"/>
  <c r="AX152" i="51"/>
  <c r="BD150" i="61"/>
  <c r="AR151" i="61"/>
  <c r="AS151" i="61" s="1"/>
  <c r="AT151" i="61" s="1"/>
  <c r="AU151" i="61" s="1"/>
  <c r="AV151" i="61" s="1"/>
  <c r="AD153" i="52"/>
  <c r="AW149" i="62"/>
  <c r="AQ150" i="62" s="1"/>
  <c r="AR150" i="62" s="1"/>
  <c r="BC150" i="61"/>
  <c r="AB150" i="45"/>
  <c r="AI151" i="57"/>
  <c r="AC152" i="57" s="1"/>
  <c r="AK151" i="55"/>
  <c r="AI151" i="55"/>
  <c r="AC152" i="55" s="1"/>
  <c r="AD152" i="55" s="1"/>
  <c r="AY149" i="62"/>
  <c r="BC149" i="62" s="1"/>
  <c r="AY151" i="58"/>
  <c r="AC151" i="45" s="1"/>
  <c r="AE153" i="58"/>
  <c r="AF153" i="58" s="1"/>
  <c r="AG153" i="58" s="1"/>
  <c r="AH153" i="58" s="1"/>
  <c r="AW151" i="58"/>
  <c r="AQ152" i="58" s="1"/>
  <c r="AK151" i="61"/>
  <c r="AI151" i="61"/>
  <c r="AC152" i="61" s="1"/>
  <c r="AX153" i="60"/>
  <c r="AR153" i="60"/>
  <c r="BC152" i="60"/>
  <c r="BD152" i="60"/>
  <c r="AS151" i="55"/>
  <c r="AT151" i="55" s="1"/>
  <c r="AU151" i="55" s="1"/>
  <c r="AV151" i="55" s="1"/>
  <c r="AY151" i="55"/>
  <c r="BC151" i="55" s="1"/>
  <c r="AO151" i="55"/>
  <c r="AJ152" i="57"/>
  <c r="AD152" i="57"/>
  <c r="BD151" i="57"/>
  <c r="AO151" i="57"/>
  <c r="AS154" i="57"/>
  <c r="AT154" i="57" s="1"/>
  <c r="AU154" i="57" s="1"/>
  <c r="AV154" i="57" s="1"/>
  <c r="AR151" i="56"/>
  <c r="AX151" i="56"/>
  <c r="AD149" i="56"/>
  <c r="AJ149" i="56"/>
  <c r="BD148" i="56"/>
  <c r="AO148" i="56"/>
  <c r="AR150" i="54"/>
  <c r="AX150" i="54"/>
  <c r="AE150" i="54"/>
  <c r="AF150" i="54" s="1"/>
  <c r="AG150" i="54" s="1"/>
  <c r="AH150" i="54" s="1"/>
  <c r="AO149" i="54"/>
  <c r="BD149" i="54"/>
  <c r="AS152" i="64"/>
  <c r="AT152" i="64" s="1"/>
  <c r="AU152" i="64" s="1"/>
  <c r="AV152" i="64" s="1"/>
  <c r="AE151" i="64"/>
  <c r="AF151" i="64" s="1"/>
  <c r="AG151" i="64" s="1"/>
  <c r="AH151" i="64" s="1"/>
  <c r="AO152" i="63"/>
  <c r="BC146" i="63"/>
  <c r="BD146" i="63"/>
  <c r="AX147" i="63"/>
  <c r="AR147" i="63"/>
  <c r="AD153" i="63"/>
  <c r="AJ153" i="63"/>
  <c r="AE151" i="62"/>
  <c r="AF151" i="62" s="1"/>
  <c r="AG151" i="62" s="1"/>
  <c r="AH151" i="62" s="1"/>
  <c r="AI153" i="50"/>
  <c r="AC154" i="50" s="1"/>
  <c r="AS148" i="50"/>
  <c r="AT148" i="50" s="1"/>
  <c r="AU148" i="50" s="1"/>
  <c r="AV148" i="50" s="1"/>
  <c r="AK153" i="50"/>
  <c r="AY152" i="52"/>
  <c r="BC152" i="52" s="1"/>
  <c r="AW152" i="52"/>
  <c r="AQ153" i="52" s="1"/>
  <c r="AE153" i="52"/>
  <c r="AF153" i="52" s="1"/>
  <c r="AG153" i="52" s="1"/>
  <c r="AH153" i="52" s="1"/>
  <c r="AK153" i="52" s="1"/>
  <c r="AO152" i="52"/>
  <c r="AS152" i="51"/>
  <c r="AT152" i="51" s="1"/>
  <c r="AU152" i="51" s="1"/>
  <c r="AV152" i="51" s="1"/>
  <c r="AI150" i="51"/>
  <c r="AC151" i="51" s="1"/>
  <c r="AK150" i="51"/>
  <c r="AI153" i="58" l="1"/>
  <c r="AC154" i="58" s="1"/>
  <c r="AK150" i="54"/>
  <c r="AI150" i="54"/>
  <c r="AC151" i="54" s="1"/>
  <c r="U148" i="44"/>
  <c r="R148" i="44"/>
  <c r="AK153" i="58"/>
  <c r="AK155" i="60"/>
  <c r="AO155" i="60" s="1"/>
  <c r="BD152" i="52"/>
  <c r="AX150" i="62"/>
  <c r="AW148" i="50"/>
  <c r="AQ149" i="50" s="1"/>
  <c r="AX149" i="50" s="1"/>
  <c r="AY148" i="50"/>
  <c r="BC148" i="50" s="1"/>
  <c r="Z151" i="45"/>
  <c r="BD151" i="55"/>
  <c r="BD149" i="62"/>
  <c r="AW151" i="55"/>
  <c r="AQ152" i="55" s="1"/>
  <c r="AR152" i="55" s="1"/>
  <c r="AJ152" i="55"/>
  <c r="AD154" i="58"/>
  <c r="AJ154" i="58"/>
  <c r="AX152" i="58"/>
  <c r="AR152" i="58"/>
  <c r="AO153" i="58"/>
  <c r="BC151" i="58"/>
  <c r="BD151" i="58"/>
  <c r="AY151" i="61"/>
  <c r="AW151" i="61"/>
  <c r="AQ152" i="61" s="1"/>
  <c r="AJ152" i="61"/>
  <c r="AD152" i="61"/>
  <c r="AO151" i="61"/>
  <c r="AI155" i="60"/>
  <c r="AC156" i="60" s="1"/>
  <c r="AS153" i="60"/>
  <c r="AT153" i="60" s="1"/>
  <c r="AU153" i="60" s="1"/>
  <c r="AV153" i="60" s="1"/>
  <c r="AW153" i="60" s="1"/>
  <c r="AQ154" i="60" s="1"/>
  <c r="AE152" i="55"/>
  <c r="AF152" i="55" s="1"/>
  <c r="AG152" i="55" s="1"/>
  <c r="AH152" i="55" s="1"/>
  <c r="AY154" i="57"/>
  <c r="BC154" i="57" s="1"/>
  <c r="AW154" i="57"/>
  <c r="AQ155" i="57" s="1"/>
  <c r="AE152" i="57"/>
  <c r="AF152" i="57" s="1"/>
  <c r="AG152" i="57" s="1"/>
  <c r="AH152" i="57" s="1"/>
  <c r="AE149" i="56"/>
  <c r="AF149" i="56" s="1"/>
  <c r="AG149" i="56" s="1"/>
  <c r="AH149" i="56" s="1"/>
  <c r="AS151" i="56"/>
  <c r="AT151" i="56" s="1"/>
  <c r="AU151" i="56" s="1"/>
  <c r="AV151" i="56" s="1"/>
  <c r="AJ151" i="54"/>
  <c r="AD151" i="54"/>
  <c r="AS150" i="54"/>
  <c r="AT150" i="54" s="1"/>
  <c r="AU150" i="54" s="1"/>
  <c r="AV150" i="54" s="1"/>
  <c r="AW150" i="54"/>
  <c r="AQ151" i="54" s="1"/>
  <c r="AO150" i="54"/>
  <c r="AK151" i="64"/>
  <c r="AW152" i="64"/>
  <c r="AQ153" i="64" s="1"/>
  <c r="AI151" i="64"/>
  <c r="AC152" i="64" s="1"/>
  <c r="AY152" i="64"/>
  <c r="BC152" i="64" s="1"/>
  <c r="AS147" i="63"/>
  <c r="AT147" i="63" s="1"/>
  <c r="AU147" i="63" s="1"/>
  <c r="AV147" i="63" s="1"/>
  <c r="AW147" i="63" s="1"/>
  <c r="AQ148" i="63" s="1"/>
  <c r="AE153" i="63"/>
  <c r="AF153" i="63" s="1"/>
  <c r="AG153" i="63" s="1"/>
  <c r="AH153" i="63" s="1"/>
  <c r="AK151" i="62"/>
  <c r="AI151" i="62"/>
  <c r="AC152" i="62" s="1"/>
  <c r="AS150" i="62"/>
  <c r="AT150" i="62" s="1"/>
  <c r="AU150" i="62" s="1"/>
  <c r="AV150" i="62" s="1"/>
  <c r="AJ154" i="50"/>
  <c r="AD154" i="50"/>
  <c r="AO153" i="50"/>
  <c r="AO153" i="52"/>
  <c r="AI153" i="52"/>
  <c r="AC154" i="52" s="1"/>
  <c r="AX153" i="52"/>
  <c r="AR153" i="52"/>
  <c r="AO150" i="51"/>
  <c r="BD150" i="51"/>
  <c r="AD151" i="51"/>
  <c r="AJ151" i="51"/>
  <c r="AY152" i="51"/>
  <c r="BC152" i="51" s="1"/>
  <c r="AW152" i="51"/>
  <c r="AQ153" i="51" s="1"/>
  <c r="AI152" i="55" l="1"/>
  <c r="AC153" i="55" s="1"/>
  <c r="AR149" i="50"/>
  <c r="AS149" i="50" s="1"/>
  <c r="AT149" i="50" s="1"/>
  <c r="AU149" i="50" s="1"/>
  <c r="AV149" i="50" s="1"/>
  <c r="BD148" i="50"/>
  <c r="BC151" i="61"/>
  <c r="BD151" i="61"/>
  <c r="AY150" i="62"/>
  <c r="BC150" i="62" s="1"/>
  <c r="AY151" i="56"/>
  <c r="BC151" i="56" s="1"/>
  <c r="AB151" i="45"/>
  <c r="AX152" i="55"/>
  <c r="AI153" i="63"/>
  <c r="AC154" i="63" s="1"/>
  <c r="AK153" i="63"/>
  <c r="AO153" i="63" s="1"/>
  <c r="AK152" i="55"/>
  <c r="AS152" i="58"/>
  <c r="AT152" i="58" s="1"/>
  <c r="AU152" i="58" s="1"/>
  <c r="AV152" i="58" s="1"/>
  <c r="AE154" i="58"/>
  <c r="AF154" i="58" s="1"/>
  <c r="AG154" i="58" s="1"/>
  <c r="AH154" i="58" s="1"/>
  <c r="AE152" i="61"/>
  <c r="AF152" i="61" s="1"/>
  <c r="AG152" i="61" s="1"/>
  <c r="AH152" i="61" s="1"/>
  <c r="AR152" i="61"/>
  <c r="AX152" i="61"/>
  <c r="AR154" i="60"/>
  <c r="AX154" i="60"/>
  <c r="AJ156" i="60"/>
  <c r="AD156" i="60"/>
  <c r="AY153" i="60"/>
  <c r="AA153" i="45" s="1"/>
  <c r="AJ153" i="55"/>
  <c r="AD153" i="55"/>
  <c r="AO152" i="55"/>
  <c r="AS152" i="55"/>
  <c r="AT152" i="55" s="1"/>
  <c r="AU152" i="55" s="1"/>
  <c r="AV152" i="55" s="1"/>
  <c r="AI152" i="57"/>
  <c r="AC153" i="57" s="1"/>
  <c r="AK152" i="57"/>
  <c r="Y152" i="45" s="1"/>
  <c r="AR155" i="57"/>
  <c r="AX155" i="57"/>
  <c r="AW151" i="56"/>
  <c r="AQ152" i="56" s="1"/>
  <c r="AI149" i="56"/>
  <c r="AC150" i="56" s="1"/>
  <c r="AK149" i="56"/>
  <c r="AY150" i="54"/>
  <c r="AX151" i="54"/>
  <c r="AR151" i="54"/>
  <c r="AE151" i="54"/>
  <c r="AF151" i="54" s="1"/>
  <c r="AG151" i="54" s="1"/>
  <c r="AH151" i="54" s="1"/>
  <c r="AJ152" i="64"/>
  <c r="AD152" i="64"/>
  <c r="AX153" i="64"/>
  <c r="AR153" i="64"/>
  <c r="AO151" i="64"/>
  <c r="BD151" i="64"/>
  <c r="AD154" i="63"/>
  <c r="AJ154" i="63"/>
  <c r="AX148" i="63"/>
  <c r="AR148" i="63"/>
  <c r="AY147" i="63"/>
  <c r="AW150" i="62"/>
  <c r="AQ151" i="62" s="1"/>
  <c r="AD152" i="62"/>
  <c r="AJ152" i="62"/>
  <c r="AO151" i="62"/>
  <c r="AE154" i="50"/>
  <c r="AF154" i="50" s="1"/>
  <c r="AG154" i="50" s="1"/>
  <c r="AH154" i="50" s="1"/>
  <c r="AS153" i="52"/>
  <c r="AT153" i="52" s="1"/>
  <c r="AU153" i="52" s="1"/>
  <c r="AV153" i="52" s="1"/>
  <c r="AD154" i="52"/>
  <c r="AJ154" i="52"/>
  <c r="AE151" i="51"/>
  <c r="AF151" i="51" s="1"/>
  <c r="AG151" i="51" s="1"/>
  <c r="AH151" i="51" s="1"/>
  <c r="AR153" i="51"/>
  <c r="AX153" i="51"/>
  <c r="X149" i="45" l="1"/>
  <c r="N149" i="44"/>
  <c r="W150" i="45"/>
  <c r="O150" i="44"/>
  <c r="S150" i="44" s="1"/>
  <c r="AW152" i="55"/>
  <c r="AQ153" i="55" s="1"/>
  <c r="BD150" i="62"/>
  <c r="AY153" i="52"/>
  <c r="BC153" i="52" s="1"/>
  <c r="AW152" i="58"/>
  <c r="AQ153" i="58" s="1"/>
  <c r="AR153" i="58" s="1"/>
  <c r="AW153" i="52"/>
  <c r="AQ154" i="52" s="1"/>
  <c r="AR154" i="52" s="1"/>
  <c r="AY152" i="58"/>
  <c r="AC152" i="45" s="1"/>
  <c r="AW149" i="50"/>
  <c r="AQ150" i="50" s="1"/>
  <c r="AR150" i="50" s="1"/>
  <c r="AI154" i="58"/>
  <c r="AC155" i="58" s="1"/>
  <c r="AJ155" i="58" s="1"/>
  <c r="AK154" i="58"/>
  <c r="AO154" i="58"/>
  <c r="AD155" i="58"/>
  <c r="BC152" i="58"/>
  <c r="AS152" i="61"/>
  <c r="AT152" i="61" s="1"/>
  <c r="AU152" i="61" s="1"/>
  <c r="AV152" i="61" s="1"/>
  <c r="AI152" i="61"/>
  <c r="AC153" i="61" s="1"/>
  <c r="AK152" i="61"/>
  <c r="BC153" i="60"/>
  <c r="BD153" i="60"/>
  <c r="AE156" i="60"/>
  <c r="AF156" i="60" s="1"/>
  <c r="AG156" i="60" s="1"/>
  <c r="AH156" i="60" s="1"/>
  <c r="AS154" i="60"/>
  <c r="AT154" i="60" s="1"/>
  <c r="AU154" i="60" s="1"/>
  <c r="AV154" i="60" s="1"/>
  <c r="AR153" i="55"/>
  <c r="AX153" i="55"/>
  <c r="AY152" i="55"/>
  <c r="Z152" i="45" s="1"/>
  <c r="AE153" i="55"/>
  <c r="AF153" i="55" s="1"/>
  <c r="AG153" i="55" s="1"/>
  <c r="AH153" i="55" s="1"/>
  <c r="AS155" i="57"/>
  <c r="AT155" i="57" s="1"/>
  <c r="AU155" i="57" s="1"/>
  <c r="AV155" i="57" s="1"/>
  <c r="AO152" i="57"/>
  <c r="BD152" i="57"/>
  <c r="AJ153" i="57"/>
  <c r="AD153" i="57"/>
  <c r="BD149" i="56"/>
  <c r="AO149" i="56"/>
  <c r="AD150" i="56"/>
  <c r="AJ150" i="56"/>
  <c r="AX152" i="56"/>
  <c r="AR152" i="56"/>
  <c r="BC150" i="54"/>
  <c r="BD150" i="54"/>
  <c r="AI151" i="54"/>
  <c r="AC152" i="54" s="1"/>
  <c r="AS151" i="54"/>
  <c r="AT151" i="54" s="1"/>
  <c r="AU151" i="54" s="1"/>
  <c r="AV151" i="54" s="1"/>
  <c r="AK151" i="54"/>
  <c r="AE152" i="64"/>
  <c r="AF152" i="64" s="1"/>
  <c r="AG152" i="64" s="1"/>
  <c r="AH152" i="64" s="1"/>
  <c r="AI152" i="64"/>
  <c r="AC153" i="64" s="1"/>
  <c r="AS153" i="64"/>
  <c r="AT153" i="64" s="1"/>
  <c r="AU153" i="64" s="1"/>
  <c r="AV153" i="64" s="1"/>
  <c r="BC147" i="63"/>
  <c r="BD147" i="63"/>
  <c r="AS148" i="63"/>
  <c r="AT148" i="63" s="1"/>
  <c r="AU148" i="63" s="1"/>
  <c r="AV148" i="63" s="1"/>
  <c r="AE154" i="63"/>
  <c r="AF154" i="63" s="1"/>
  <c r="AG154" i="63" s="1"/>
  <c r="AH154" i="63" s="1"/>
  <c r="AE152" i="62"/>
  <c r="AF152" i="62" s="1"/>
  <c r="AG152" i="62" s="1"/>
  <c r="AH152" i="62" s="1"/>
  <c r="AI152" i="62"/>
  <c r="AC153" i="62" s="1"/>
  <c r="AX151" i="62"/>
  <c r="AR151" i="62"/>
  <c r="AI154" i="50"/>
  <c r="AC155" i="50" s="1"/>
  <c r="AK154" i="50"/>
  <c r="I33" i="53" s="1"/>
  <c r="AY149" i="50"/>
  <c r="AE154" i="52"/>
  <c r="AF154" i="52" s="1"/>
  <c r="AG154" i="52" s="1"/>
  <c r="AH154" i="52" s="1"/>
  <c r="AS153" i="51"/>
  <c r="AT153" i="51" s="1"/>
  <c r="AU153" i="51" s="1"/>
  <c r="AV153" i="51" s="1"/>
  <c r="AY153" i="51" s="1"/>
  <c r="BC153" i="51" s="1"/>
  <c r="AI151" i="51"/>
  <c r="AC152" i="51" s="1"/>
  <c r="AK151" i="51"/>
  <c r="U149" i="44" l="1"/>
  <c r="R149" i="44"/>
  <c r="BD152" i="58"/>
  <c r="AX153" i="58"/>
  <c r="AY154" i="60"/>
  <c r="AA154" i="45" s="1"/>
  <c r="AX154" i="52"/>
  <c r="BD153" i="52"/>
  <c r="AX150" i="50"/>
  <c r="AY152" i="61"/>
  <c r="BD152" i="61" s="1"/>
  <c r="AI154" i="52"/>
  <c r="AC155" i="52" s="1"/>
  <c r="AD155" i="52" s="1"/>
  <c r="AW153" i="51"/>
  <c r="AQ154" i="51" s="1"/>
  <c r="AR154" i="51" s="1"/>
  <c r="AW152" i="61"/>
  <c r="AQ153" i="61" s="1"/>
  <c r="AR153" i="61" s="1"/>
  <c r="AW155" i="57"/>
  <c r="AQ156" i="57" s="1"/>
  <c r="AY148" i="63"/>
  <c r="BC148" i="63" s="1"/>
  <c r="AI156" i="60"/>
  <c r="AC157" i="60" s="1"/>
  <c r="AD157" i="60" s="1"/>
  <c r="AK153" i="55"/>
  <c r="AO153" i="55" s="1"/>
  <c r="AK152" i="64"/>
  <c r="AK156" i="60"/>
  <c r="AO156" i="60" s="1"/>
  <c r="AE155" i="58"/>
  <c r="AF155" i="58" s="1"/>
  <c r="AG155" i="58" s="1"/>
  <c r="AH155" i="58" s="1"/>
  <c r="AI155" i="58"/>
  <c r="AC156" i="58" s="1"/>
  <c r="AS153" i="58"/>
  <c r="AT153" i="58" s="1"/>
  <c r="AU153" i="58" s="1"/>
  <c r="AV153" i="58" s="1"/>
  <c r="AY153" i="58"/>
  <c r="AC153" i="45" s="1"/>
  <c r="AW153" i="58"/>
  <c r="AQ154" i="58" s="1"/>
  <c r="AO152" i="61"/>
  <c r="AJ153" i="61"/>
  <c r="AD153" i="61"/>
  <c r="AW154" i="60"/>
  <c r="AQ155" i="60" s="1"/>
  <c r="BC152" i="55"/>
  <c r="BD152" i="55"/>
  <c r="AI153" i="55"/>
  <c r="AC154" i="55" s="1"/>
  <c r="AS153" i="55"/>
  <c r="AT153" i="55" s="1"/>
  <c r="AU153" i="55" s="1"/>
  <c r="AV153" i="55" s="1"/>
  <c r="AE153" i="57"/>
  <c r="AF153" i="57" s="1"/>
  <c r="AG153" i="57" s="1"/>
  <c r="AH153" i="57" s="1"/>
  <c r="AK153" i="57"/>
  <c r="Y153" i="45" s="1"/>
  <c r="AR156" i="57"/>
  <c r="AX156" i="57"/>
  <c r="AY155" i="57"/>
  <c r="BC155" i="57" s="1"/>
  <c r="AE150" i="56"/>
  <c r="AF150" i="56" s="1"/>
  <c r="AG150" i="56" s="1"/>
  <c r="AH150" i="56" s="1"/>
  <c r="AS152" i="56"/>
  <c r="AT152" i="56" s="1"/>
  <c r="AU152" i="56" s="1"/>
  <c r="AV152" i="56" s="1"/>
  <c r="AO151" i="54"/>
  <c r="AY151" i="54"/>
  <c r="AW151" i="54"/>
  <c r="AQ152" i="54" s="1"/>
  <c r="AD152" i="54"/>
  <c r="AJ152" i="54"/>
  <c r="AY153" i="64"/>
  <c r="BC153" i="64" s="1"/>
  <c r="AJ153" i="64"/>
  <c r="AD153" i="64"/>
  <c r="AO152" i="64"/>
  <c r="BD152" i="64"/>
  <c r="AW153" i="64"/>
  <c r="AQ154" i="64" s="1"/>
  <c r="AK154" i="63"/>
  <c r="I35" i="53" s="1"/>
  <c r="AW148" i="63"/>
  <c r="AQ149" i="63" s="1"/>
  <c r="AI154" i="63"/>
  <c r="AC155" i="63" s="1"/>
  <c r="AS151" i="62"/>
  <c r="AT151" i="62" s="1"/>
  <c r="AU151" i="62" s="1"/>
  <c r="AV151" i="62" s="1"/>
  <c r="AY151" i="62" s="1"/>
  <c r="AD153" i="62"/>
  <c r="AJ153" i="62"/>
  <c r="AK152" i="62"/>
  <c r="AS150" i="50"/>
  <c r="AT150" i="50" s="1"/>
  <c r="AU150" i="50" s="1"/>
  <c r="AV150" i="50" s="1"/>
  <c r="BC149" i="50"/>
  <c r="BD149" i="50"/>
  <c r="AJ155" i="50"/>
  <c r="AD155" i="50"/>
  <c r="AO154" i="50"/>
  <c r="E33" i="53" s="1"/>
  <c r="AK154" i="52"/>
  <c r="I32" i="53" s="1"/>
  <c r="AS154" i="52"/>
  <c r="AT154" i="52" s="1"/>
  <c r="AU154" i="52" s="1"/>
  <c r="AV154" i="52" s="1"/>
  <c r="AJ152" i="51"/>
  <c r="AD152" i="51"/>
  <c r="BD151" i="51"/>
  <c r="AO151" i="51"/>
  <c r="AY152" i="56" l="1"/>
  <c r="BC152" i="56" s="1"/>
  <c r="BC151" i="54"/>
  <c r="O151" i="44"/>
  <c r="S151" i="44" s="1"/>
  <c r="AI153" i="57"/>
  <c r="AC154" i="57" s="1"/>
  <c r="BD148" i="63"/>
  <c r="AJ157" i="60"/>
  <c r="BD154" i="60"/>
  <c r="BC154" i="60"/>
  <c r="AJ155" i="52"/>
  <c r="AB152" i="45"/>
  <c r="AX154" i="51"/>
  <c r="BC152" i="61"/>
  <c r="AX153" i="61"/>
  <c r="AW151" i="62"/>
  <c r="AQ152" i="62" s="1"/>
  <c r="AR152" i="62" s="1"/>
  <c r="AW152" i="56"/>
  <c r="AQ153" i="56" s="1"/>
  <c r="W151" i="45"/>
  <c r="AI150" i="56"/>
  <c r="AC151" i="56" s="1"/>
  <c r="AK150" i="56"/>
  <c r="BC153" i="58"/>
  <c r="BD153" i="58"/>
  <c r="AK155" i="58"/>
  <c r="AX154" i="58"/>
  <c r="AR154" i="58"/>
  <c r="AD156" i="58"/>
  <c r="AJ156" i="58"/>
  <c r="AS153" i="61"/>
  <c r="AT153" i="61" s="1"/>
  <c r="AU153" i="61" s="1"/>
  <c r="AV153" i="61" s="1"/>
  <c r="AE153" i="61"/>
  <c r="AF153" i="61" s="1"/>
  <c r="AG153" i="61" s="1"/>
  <c r="AH153" i="61" s="1"/>
  <c r="AE157" i="60"/>
  <c r="AF157" i="60" s="1"/>
  <c r="AG157" i="60" s="1"/>
  <c r="AH157" i="60" s="1"/>
  <c r="AX155" i="60"/>
  <c r="AR155" i="60"/>
  <c r="AY153" i="55"/>
  <c r="Z153" i="45" s="1"/>
  <c r="AW153" i="55"/>
  <c r="AQ154" i="55" s="1"/>
  <c r="AJ154" i="55"/>
  <c r="AD154" i="55"/>
  <c r="AJ154" i="57"/>
  <c r="AD154" i="57"/>
  <c r="AS156" i="57"/>
  <c r="AT156" i="57" s="1"/>
  <c r="AU156" i="57" s="1"/>
  <c r="AV156" i="57" s="1"/>
  <c r="AY156" i="57"/>
  <c r="BC156" i="57" s="1"/>
  <c r="BD153" i="57"/>
  <c r="AO153" i="57"/>
  <c r="AO150" i="56"/>
  <c r="AD151" i="56"/>
  <c r="AJ151" i="56"/>
  <c r="AX153" i="56"/>
  <c r="AR153" i="56"/>
  <c r="AR152" i="54"/>
  <c r="AX152" i="54"/>
  <c r="AE152" i="54"/>
  <c r="AF152" i="54" s="1"/>
  <c r="AG152" i="54" s="1"/>
  <c r="AH152" i="54" s="1"/>
  <c r="AK152" i="54"/>
  <c r="AI152" i="54"/>
  <c r="AC153" i="54" s="1"/>
  <c r="BD151" i="54"/>
  <c r="AE153" i="64"/>
  <c r="AF153" i="64" s="1"/>
  <c r="AG153" i="64" s="1"/>
  <c r="AH153" i="64" s="1"/>
  <c r="AX154" i="64"/>
  <c r="AR154" i="64"/>
  <c r="AX149" i="63"/>
  <c r="AR149" i="63"/>
  <c r="AD155" i="63"/>
  <c r="AJ155" i="63"/>
  <c r="AO154" i="63"/>
  <c r="E35" i="53" s="1"/>
  <c r="AO152" i="62"/>
  <c r="AX152" i="62"/>
  <c r="AE153" i="62"/>
  <c r="AF153" i="62" s="1"/>
  <c r="AG153" i="62" s="1"/>
  <c r="AH153" i="62" s="1"/>
  <c r="BC151" i="62"/>
  <c r="BD151" i="62"/>
  <c r="AE155" i="50"/>
  <c r="AF155" i="50" s="1"/>
  <c r="AG155" i="50" s="1"/>
  <c r="AH155" i="50" s="1"/>
  <c r="AW150" i="50"/>
  <c r="AQ151" i="50" s="1"/>
  <c r="AY150" i="50"/>
  <c r="AO154" i="52"/>
  <c r="E32" i="53" s="1"/>
  <c r="AW154" i="52"/>
  <c r="AQ155" i="52" s="1"/>
  <c r="AY154" i="52"/>
  <c r="AE155" i="52"/>
  <c r="AF155" i="52" s="1"/>
  <c r="AG155" i="52" s="1"/>
  <c r="AH155" i="52" s="1"/>
  <c r="AI155" i="52" s="1"/>
  <c r="AC156" i="52" s="1"/>
  <c r="AS154" i="51"/>
  <c r="AT154" i="51" s="1"/>
  <c r="AU154" i="51" s="1"/>
  <c r="AV154" i="51" s="1"/>
  <c r="AE152" i="51"/>
  <c r="AF152" i="51" s="1"/>
  <c r="AG152" i="51" s="1"/>
  <c r="AH152" i="51" s="1"/>
  <c r="X150" i="45" l="1"/>
  <c r="N150" i="44"/>
  <c r="BD150" i="56"/>
  <c r="AI157" i="60"/>
  <c r="AC158" i="60" s="1"/>
  <c r="AJ158" i="60" s="1"/>
  <c r="AK157" i="60"/>
  <c r="AO157" i="60" s="1"/>
  <c r="AI153" i="61"/>
  <c r="AC154" i="61" s="1"/>
  <c r="AJ154" i="61" s="1"/>
  <c r="AY153" i="61"/>
  <c r="BC154" i="52"/>
  <c r="F32" i="53" s="1"/>
  <c r="J32" i="53"/>
  <c r="AI153" i="62"/>
  <c r="AC154" i="62" s="1"/>
  <c r="AJ154" i="62" s="1"/>
  <c r="AE156" i="58"/>
  <c r="AF156" i="58" s="1"/>
  <c r="AG156" i="58" s="1"/>
  <c r="AH156" i="58" s="1"/>
  <c r="AS154" i="58"/>
  <c r="AT154" i="58" s="1"/>
  <c r="AU154" i="58" s="1"/>
  <c r="AV154" i="58" s="1"/>
  <c r="AY154" i="58"/>
  <c r="AC154" i="45" s="1"/>
  <c r="AO155" i="58"/>
  <c r="AK153" i="61"/>
  <c r="AW153" i="61"/>
  <c r="AQ154" i="61" s="1"/>
  <c r="AS155" i="60"/>
  <c r="AT155" i="60" s="1"/>
  <c r="AU155" i="60" s="1"/>
  <c r="AV155" i="60" s="1"/>
  <c r="AE154" i="55"/>
  <c r="AF154" i="55" s="1"/>
  <c r="AG154" i="55" s="1"/>
  <c r="AH154" i="55" s="1"/>
  <c r="AR154" i="55"/>
  <c r="AX154" i="55"/>
  <c r="BC153" i="55"/>
  <c r="BD153" i="55"/>
  <c r="AW156" i="57"/>
  <c r="AQ157" i="57" s="1"/>
  <c r="AE154" i="57"/>
  <c r="AF154" i="57" s="1"/>
  <c r="AG154" i="57" s="1"/>
  <c r="AH154" i="57" s="1"/>
  <c r="AE151" i="56"/>
  <c r="AF151" i="56" s="1"/>
  <c r="AG151" i="56" s="1"/>
  <c r="AH151" i="56" s="1"/>
  <c r="AS153" i="56"/>
  <c r="AT153" i="56" s="1"/>
  <c r="AU153" i="56" s="1"/>
  <c r="AV153" i="56" s="1"/>
  <c r="AS152" i="54"/>
  <c r="AT152" i="54" s="1"/>
  <c r="AU152" i="54" s="1"/>
  <c r="AV152" i="54" s="1"/>
  <c r="AO152" i="54"/>
  <c r="AJ153" i="54"/>
  <c r="AD153" i="54"/>
  <c r="AS154" i="64"/>
  <c r="AT154" i="64" s="1"/>
  <c r="AU154" i="64" s="1"/>
  <c r="AV154" i="64" s="1"/>
  <c r="AK153" i="64"/>
  <c r="AI153" i="64"/>
  <c r="AC154" i="64" s="1"/>
  <c r="AE155" i="63"/>
  <c r="AF155" i="63" s="1"/>
  <c r="AG155" i="63" s="1"/>
  <c r="AH155" i="63" s="1"/>
  <c r="AS149" i="63"/>
  <c r="AT149" i="63" s="1"/>
  <c r="AU149" i="63" s="1"/>
  <c r="AV149" i="63" s="1"/>
  <c r="AK153" i="62"/>
  <c r="AS152" i="62"/>
  <c r="AT152" i="62" s="1"/>
  <c r="AU152" i="62" s="1"/>
  <c r="AV152" i="62" s="1"/>
  <c r="AY152" i="62" s="1"/>
  <c r="BC150" i="50"/>
  <c r="BD150" i="50"/>
  <c r="AK155" i="50"/>
  <c r="AX151" i="50"/>
  <c r="AR151" i="50"/>
  <c r="AI155" i="50"/>
  <c r="AC156" i="50" s="1"/>
  <c r="AK155" i="52"/>
  <c r="AR155" i="52"/>
  <c r="AX155" i="52"/>
  <c r="AD156" i="52"/>
  <c r="AJ156" i="52"/>
  <c r="BD154" i="52"/>
  <c r="AK152" i="51"/>
  <c r="AY154" i="51"/>
  <c r="AI152" i="51"/>
  <c r="AC153" i="51" s="1"/>
  <c r="AW154" i="51"/>
  <c r="AQ155" i="51" s="1"/>
  <c r="R150" i="44" l="1"/>
  <c r="U150" i="44"/>
  <c r="AW154" i="58"/>
  <c r="AQ155" i="58" s="1"/>
  <c r="AR155" i="58" s="1"/>
  <c r="AI155" i="63"/>
  <c r="AC156" i="63" s="1"/>
  <c r="AD158" i="60"/>
  <c r="AE158" i="60" s="1"/>
  <c r="AF158" i="60" s="1"/>
  <c r="BC154" i="51"/>
  <c r="F31" i="53" s="1"/>
  <c r="J31" i="53"/>
  <c r="AD154" i="61"/>
  <c r="AE154" i="61" s="1"/>
  <c r="AF154" i="61" s="1"/>
  <c r="AG154" i="61" s="1"/>
  <c r="AH154" i="61" s="1"/>
  <c r="AD154" i="62"/>
  <c r="BC153" i="61"/>
  <c r="AB153" i="45"/>
  <c r="AW152" i="54"/>
  <c r="AQ153" i="54" s="1"/>
  <c r="AY152" i="54"/>
  <c r="O152" i="44" s="1"/>
  <c r="S152" i="44" s="1"/>
  <c r="AY155" i="60"/>
  <c r="AA155" i="45" s="1"/>
  <c r="AW155" i="60"/>
  <c r="AQ156" i="60" s="1"/>
  <c r="AX156" i="60" s="1"/>
  <c r="AI151" i="56"/>
  <c r="AC152" i="56" s="1"/>
  <c r="AI154" i="55"/>
  <c r="AC155" i="55" s="1"/>
  <c r="AJ155" i="55" s="1"/>
  <c r="AK154" i="55"/>
  <c r="AI156" i="58"/>
  <c r="AC157" i="58" s="1"/>
  <c r="AJ157" i="58" s="1"/>
  <c r="AK155" i="63"/>
  <c r="BC154" i="58"/>
  <c r="BD154" i="58"/>
  <c r="AK156" i="58"/>
  <c r="BD153" i="61"/>
  <c r="AO153" i="61"/>
  <c r="AR154" i="61"/>
  <c r="AX154" i="61"/>
  <c r="AS154" i="55"/>
  <c r="AT154" i="55" s="1"/>
  <c r="AU154" i="55" s="1"/>
  <c r="AV154" i="55" s="1"/>
  <c r="AO154" i="55"/>
  <c r="AK154" i="57"/>
  <c r="Y154" i="45" s="1"/>
  <c r="AI154" i="57"/>
  <c r="AC155" i="57" s="1"/>
  <c r="AR157" i="57"/>
  <c r="AX157" i="57"/>
  <c r="AY153" i="56"/>
  <c r="BC153" i="56" s="1"/>
  <c r="AD152" i="56"/>
  <c r="AJ152" i="56"/>
  <c r="AW153" i="56"/>
  <c r="AQ154" i="56" s="1"/>
  <c r="AK151" i="56"/>
  <c r="AE153" i="54"/>
  <c r="AF153" i="54" s="1"/>
  <c r="AG153" i="54" s="1"/>
  <c r="AH153" i="54" s="1"/>
  <c r="BD152" i="54"/>
  <c r="AX153" i="54"/>
  <c r="AR153" i="54"/>
  <c r="AJ154" i="64"/>
  <c r="AD154" i="64"/>
  <c r="AW154" i="64"/>
  <c r="AQ155" i="64" s="1"/>
  <c r="AO153" i="64"/>
  <c r="BD153" i="64"/>
  <c r="AY154" i="64"/>
  <c r="AW149" i="63"/>
  <c r="AQ150" i="63" s="1"/>
  <c r="AD156" i="63"/>
  <c r="AJ156" i="63"/>
  <c r="AY149" i="63"/>
  <c r="BC152" i="62"/>
  <c r="BD152" i="62"/>
  <c r="AW152" i="62"/>
  <c r="AQ153" i="62" s="1"/>
  <c r="AO153" i="62"/>
  <c r="AE154" i="62"/>
  <c r="AF154" i="62" s="1"/>
  <c r="AG154" i="62" s="1"/>
  <c r="AH154" i="62" s="1"/>
  <c r="AS151" i="50"/>
  <c r="AT151" i="50" s="1"/>
  <c r="AU151" i="50" s="1"/>
  <c r="AV151" i="50" s="1"/>
  <c r="AO155" i="50"/>
  <c r="AJ156" i="50"/>
  <c r="AD156" i="50"/>
  <c r="AS155" i="52"/>
  <c r="AT155" i="52" s="1"/>
  <c r="AU155" i="52" s="1"/>
  <c r="AV155" i="52" s="1"/>
  <c r="AE156" i="52"/>
  <c r="AF156" i="52" s="1"/>
  <c r="AG156" i="52" s="1"/>
  <c r="AH156" i="52" s="1"/>
  <c r="AO155" i="52"/>
  <c r="AD153" i="51"/>
  <c r="AJ153" i="51"/>
  <c r="AR155" i="51"/>
  <c r="AX155" i="51"/>
  <c r="BD152" i="51"/>
  <c r="AO152" i="51"/>
  <c r="X151" i="45" l="1"/>
  <c r="N151" i="44"/>
  <c r="BC154" i="64"/>
  <c r="F36" i="53" s="1"/>
  <c r="J36" i="53"/>
  <c r="AK153" i="54"/>
  <c r="AD155" i="55"/>
  <c r="AX155" i="58"/>
  <c r="AG158" i="60"/>
  <c r="AH158" i="60" s="1"/>
  <c r="AK158" i="60" s="1"/>
  <c r="AO158" i="60" s="1"/>
  <c r="AO155" i="63"/>
  <c r="BC155" i="60"/>
  <c r="BD155" i="60"/>
  <c r="AR156" i="60"/>
  <c r="AS156" i="60" s="1"/>
  <c r="AT156" i="60" s="1"/>
  <c r="AU156" i="60" s="1"/>
  <c r="AV156" i="60" s="1"/>
  <c r="AI156" i="52"/>
  <c r="AC157" i="52" s="1"/>
  <c r="AJ157" i="52" s="1"/>
  <c r="AK154" i="61"/>
  <c r="AW151" i="50"/>
  <c r="AQ152" i="50" s="1"/>
  <c r="AR152" i="50" s="1"/>
  <c r="AW155" i="52"/>
  <c r="AQ156" i="52" s="1"/>
  <c r="AX156" i="52" s="1"/>
  <c r="AY155" i="52"/>
  <c r="BC152" i="54"/>
  <c r="W152" i="45"/>
  <c r="AD157" i="58"/>
  <c r="AI158" i="60"/>
  <c r="AC159" i="60" s="1"/>
  <c r="AJ159" i="60" s="1"/>
  <c r="AI153" i="54"/>
  <c r="AC154" i="54" s="1"/>
  <c r="AI154" i="62"/>
  <c r="AC155" i="62" s="1"/>
  <c r="AJ155" i="62" s="1"/>
  <c r="AE157" i="58"/>
  <c r="AF157" i="58" s="1"/>
  <c r="AG157" i="58" s="1"/>
  <c r="AH157" i="58" s="1"/>
  <c r="AI157" i="58"/>
  <c r="AC158" i="58" s="1"/>
  <c r="AO156" i="58"/>
  <c r="AS155" i="58"/>
  <c r="AT155" i="58" s="1"/>
  <c r="AU155" i="58" s="1"/>
  <c r="AV155" i="58" s="1"/>
  <c r="AS154" i="61"/>
  <c r="AT154" i="61" s="1"/>
  <c r="AU154" i="61" s="1"/>
  <c r="AV154" i="61" s="1"/>
  <c r="AI154" i="61"/>
  <c r="AC155" i="61" s="1"/>
  <c r="AW154" i="55"/>
  <c r="AQ155" i="55" s="1"/>
  <c r="AE155" i="55"/>
  <c r="AF155" i="55" s="1"/>
  <c r="AG155" i="55" s="1"/>
  <c r="AH155" i="55" s="1"/>
  <c r="AY154" i="55"/>
  <c r="Z154" i="45" s="1"/>
  <c r="AS157" i="57"/>
  <c r="AT157" i="57" s="1"/>
  <c r="AU157" i="57" s="1"/>
  <c r="AV157" i="57" s="1"/>
  <c r="AD155" i="57"/>
  <c r="AJ155" i="57"/>
  <c r="BD154" i="57"/>
  <c r="AO154" i="57"/>
  <c r="AX154" i="56"/>
  <c r="AR154" i="56"/>
  <c r="AE152" i="56"/>
  <c r="AF152" i="56" s="1"/>
  <c r="AG152" i="56" s="1"/>
  <c r="AH152" i="56" s="1"/>
  <c r="BD151" i="56"/>
  <c r="AO151" i="56"/>
  <c r="AJ154" i="54"/>
  <c r="AD154" i="54"/>
  <c r="AS153" i="54"/>
  <c r="AT153" i="54" s="1"/>
  <c r="AU153" i="54" s="1"/>
  <c r="AV153" i="54" s="1"/>
  <c r="AO153" i="54"/>
  <c r="AX155" i="64"/>
  <c r="AR155" i="64"/>
  <c r="AE154" i="64"/>
  <c r="AF154" i="64" s="1"/>
  <c r="AG154" i="64" s="1"/>
  <c r="AH154" i="64" s="1"/>
  <c r="BC149" i="63"/>
  <c r="BD149" i="63"/>
  <c r="AR150" i="63"/>
  <c r="AX150" i="63"/>
  <c r="AE156" i="63"/>
  <c r="AF156" i="63" s="1"/>
  <c r="AG156" i="63" s="1"/>
  <c r="AH156" i="63" s="1"/>
  <c r="AX153" i="62"/>
  <c r="AR153" i="62"/>
  <c r="AK154" i="62"/>
  <c r="I34" i="53" s="1"/>
  <c r="AE156" i="50"/>
  <c r="AF156" i="50" s="1"/>
  <c r="AG156" i="50" s="1"/>
  <c r="AH156" i="50" s="1"/>
  <c r="AY151" i="50"/>
  <c r="AK156" i="52"/>
  <c r="AS155" i="51"/>
  <c r="AT155" i="51" s="1"/>
  <c r="AU155" i="51" s="1"/>
  <c r="AV155" i="51" s="1"/>
  <c r="AE153" i="51"/>
  <c r="AF153" i="51" s="1"/>
  <c r="AG153" i="51" s="1"/>
  <c r="AH153" i="51" s="1"/>
  <c r="AI154" i="64" l="1"/>
  <c r="AC155" i="64" s="1"/>
  <c r="R151" i="44"/>
  <c r="U151" i="44"/>
  <c r="AK154" i="64"/>
  <c r="I36" i="53" s="1"/>
  <c r="AW155" i="51"/>
  <c r="AQ156" i="51" s="1"/>
  <c r="AX156" i="51" s="1"/>
  <c r="AW156" i="60"/>
  <c r="AQ157" i="60" s="1"/>
  <c r="AR157" i="60" s="1"/>
  <c r="AY156" i="60"/>
  <c r="AA156" i="45" s="1"/>
  <c r="AD157" i="52"/>
  <c r="AE157" i="52" s="1"/>
  <c r="AF157" i="52" s="1"/>
  <c r="AG157" i="52" s="1"/>
  <c r="AH157" i="52" s="1"/>
  <c r="AK157" i="52" s="1"/>
  <c r="AD155" i="62"/>
  <c r="AI156" i="50"/>
  <c r="AC157" i="50" s="1"/>
  <c r="AJ157" i="50" s="1"/>
  <c r="AD159" i="60"/>
  <c r="AE159" i="60" s="1"/>
  <c r="AF159" i="60" s="1"/>
  <c r="AK156" i="50"/>
  <c r="AO156" i="50" s="1"/>
  <c r="AX152" i="50"/>
  <c r="AW154" i="61"/>
  <c r="AQ155" i="61" s="1"/>
  <c r="AR155" i="61" s="1"/>
  <c r="AO154" i="61"/>
  <c r="AY154" i="61"/>
  <c r="BC155" i="52"/>
  <c r="BD155" i="52"/>
  <c r="AY155" i="51"/>
  <c r="AW153" i="54"/>
  <c r="AQ154" i="54" s="1"/>
  <c r="AX154" i="54" s="1"/>
  <c r="AW157" i="57"/>
  <c r="AQ158" i="57" s="1"/>
  <c r="AX158" i="57" s="1"/>
  <c r="AR156" i="52"/>
  <c r="AS156" i="52" s="1"/>
  <c r="AT156" i="52" s="1"/>
  <c r="AU156" i="52" s="1"/>
  <c r="AV156" i="52" s="1"/>
  <c r="AY156" i="52" s="1"/>
  <c r="AY153" i="54"/>
  <c r="O153" i="44" s="1"/>
  <c r="S153" i="44" s="1"/>
  <c r="AK153" i="51"/>
  <c r="BD153" i="51" s="1"/>
  <c r="AI152" i="56"/>
  <c r="AC153" i="56" s="1"/>
  <c r="AK157" i="58"/>
  <c r="AO157" i="58" s="1"/>
  <c r="AW155" i="58"/>
  <c r="AQ156" i="58" s="1"/>
  <c r="AD158" i="58"/>
  <c r="AJ158" i="58"/>
  <c r="AY155" i="58"/>
  <c r="AC155" i="45" s="1"/>
  <c r="AJ155" i="61"/>
  <c r="AD155" i="61"/>
  <c r="BC154" i="55"/>
  <c r="BD154" i="55"/>
  <c r="AK155" i="55"/>
  <c r="AI155" i="55"/>
  <c r="AC156" i="55" s="1"/>
  <c r="AR155" i="55"/>
  <c r="AX155" i="55"/>
  <c r="AE155" i="57"/>
  <c r="AF155" i="57" s="1"/>
  <c r="AG155" i="57" s="1"/>
  <c r="AH155" i="57" s="1"/>
  <c r="AI155" i="57"/>
  <c r="AC156" i="57" s="1"/>
  <c r="AY157" i="57"/>
  <c r="BC157" i="57" s="1"/>
  <c r="AK152" i="56"/>
  <c r="AS154" i="56"/>
  <c r="AT154" i="56" s="1"/>
  <c r="AU154" i="56" s="1"/>
  <c r="AV154" i="56" s="1"/>
  <c r="AD153" i="56"/>
  <c r="AJ153" i="56"/>
  <c r="AE154" i="54"/>
  <c r="AF154" i="54" s="1"/>
  <c r="AG154" i="54" s="1"/>
  <c r="AH154" i="54" s="1"/>
  <c r="AO154" i="64"/>
  <c r="E36" i="53" s="1"/>
  <c r="BD154" i="64"/>
  <c r="AS155" i="64"/>
  <c r="AT155" i="64" s="1"/>
  <c r="AU155" i="64" s="1"/>
  <c r="AV155" i="64" s="1"/>
  <c r="AJ155" i="64"/>
  <c r="AD155" i="64"/>
  <c r="AK156" i="63"/>
  <c r="AS150" i="63"/>
  <c r="AT150" i="63" s="1"/>
  <c r="AU150" i="63" s="1"/>
  <c r="AV150" i="63" s="1"/>
  <c r="AI156" i="63"/>
  <c r="AC157" i="63" s="1"/>
  <c r="AS153" i="62"/>
  <c r="AT153" i="62" s="1"/>
  <c r="AU153" i="62" s="1"/>
  <c r="AV153" i="62" s="1"/>
  <c r="AE155" i="62"/>
  <c r="AF155" i="62" s="1"/>
  <c r="AG155" i="62" s="1"/>
  <c r="AH155" i="62" s="1"/>
  <c r="AO154" i="62"/>
  <c r="E34" i="53" s="1"/>
  <c r="AS152" i="50"/>
  <c r="AT152" i="50" s="1"/>
  <c r="AU152" i="50" s="1"/>
  <c r="AV152" i="50" s="1"/>
  <c r="BC151" i="50"/>
  <c r="BD151" i="50"/>
  <c r="AO156" i="52"/>
  <c r="AI153" i="51"/>
  <c r="AC154" i="51" s="1"/>
  <c r="AI154" i="54" l="1"/>
  <c r="AC155" i="54" s="1"/>
  <c r="AK155" i="57"/>
  <c r="Y155" i="45" s="1"/>
  <c r="X152" i="45"/>
  <c r="N152" i="44"/>
  <c r="AR156" i="51"/>
  <c r="AS156" i="51" s="1"/>
  <c r="AT156" i="51" s="1"/>
  <c r="AU156" i="51" s="1"/>
  <c r="AV156" i="51" s="1"/>
  <c r="BD156" i="60"/>
  <c r="BC156" i="60"/>
  <c r="AG159" i="60"/>
  <c r="AH159" i="60" s="1"/>
  <c r="AK159" i="60" s="1"/>
  <c r="AO159" i="60" s="1"/>
  <c r="AX157" i="60"/>
  <c r="AD157" i="50"/>
  <c r="AE157" i="50" s="1"/>
  <c r="AF157" i="50" s="1"/>
  <c r="AG157" i="50" s="1"/>
  <c r="AH157" i="50" s="1"/>
  <c r="AY153" i="62"/>
  <c r="BC153" i="62" s="1"/>
  <c r="BC155" i="51"/>
  <c r="AO153" i="51"/>
  <c r="AX155" i="61"/>
  <c r="BC154" i="61"/>
  <c r="AB154" i="45"/>
  <c r="BD154" i="61"/>
  <c r="AW153" i="62"/>
  <c r="AQ154" i="62" s="1"/>
  <c r="AX154" i="62" s="1"/>
  <c r="AR154" i="54"/>
  <c r="AW152" i="50"/>
  <c r="AQ153" i="50" s="1"/>
  <c r="AR153" i="50" s="1"/>
  <c r="AW150" i="63"/>
  <c r="AQ151" i="63" s="1"/>
  <c r="AX151" i="63" s="1"/>
  <c r="BC153" i="54"/>
  <c r="W153" i="45"/>
  <c r="BD153" i="54"/>
  <c r="AY154" i="56"/>
  <c r="BC154" i="56" s="1"/>
  <c r="AR158" i="57"/>
  <c r="AY150" i="63"/>
  <c r="BD150" i="63" s="1"/>
  <c r="AW154" i="56"/>
  <c r="AQ155" i="56" s="1"/>
  <c r="AR155" i="56" s="1"/>
  <c r="AK154" i="54"/>
  <c r="AE158" i="58"/>
  <c r="AF158" i="58" s="1"/>
  <c r="AG158" i="58" s="1"/>
  <c r="AH158" i="58" s="1"/>
  <c r="BC155" i="58"/>
  <c r="BD155" i="58"/>
  <c r="AX156" i="58"/>
  <c r="AR156" i="58"/>
  <c r="AS155" i="61"/>
  <c r="AT155" i="61" s="1"/>
  <c r="AU155" i="61" s="1"/>
  <c r="AV155" i="61" s="1"/>
  <c r="AE155" i="61"/>
  <c r="AF155" i="61" s="1"/>
  <c r="AG155" i="61" s="1"/>
  <c r="AH155" i="61" s="1"/>
  <c r="AS157" i="60"/>
  <c r="AT157" i="60" s="1"/>
  <c r="AU157" i="60" s="1"/>
  <c r="AV157" i="60" s="1"/>
  <c r="AS155" i="55"/>
  <c r="AT155" i="55" s="1"/>
  <c r="AU155" i="55" s="1"/>
  <c r="AV155" i="55" s="1"/>
  <c r="AY155" i="55"/>
  <c r="BC155" i="55" s="1"/>
  <c r="AW155" i="55"/>
  <c r="AQ156" i="55" s="1"/>
  <c r="AO155" i="55"/>
  <c r="AD156" i="55"/>
  <c r="AJ156" i="55"/>
  <c r="AJ156" i="57"/>
  <c r="AD156" i="57"/>
  <c r="BD155" i="57"/>
  <c r="AO155" i="57"/>
  <c r="AS158" i="57"/>
  <c r="AT158" i="57" s="1"/>
  <c r="AU158" i="57" s="1"/>
  <c r="AV158" i="57" s="1"/>
  <c r="AE153" i="56"/>
  <c r="AF153" i="56" s="1"/>
  <c r="AG153" i="56" s="1"/>
  <c r="AH153" i="56" s="1"/>
  <c r="AI153" i="56"/>
  <c r="AC154" i="56" s="1"/>
  <c r="BD152" i="56"/>
  <c r="AO152" i="56"/>
  <c r="AJ155" i="54"/>
  <c r="AD155" i="54"/>
  <c r="AS154" i="54"/>
  <c r="AT154" i="54" s="1"/>
  <c r="AU154" i="54" s="1"/>
  <c r="AV154" i="54" s="1"/>
  <c r="AO154" i="54"/>
  <c r="AW155" i="64"/>
  <c r="AQ156" i="64" s="1"/>
  <c r="AE155" i="64"/>
  <c r="AF155" i="64" s="1"/>
  <c r="AG155" i="64" s="1"/>
  <c r="AH155" i="64" s="1"/>
  <c r="AY155" i="64"/>
  <c r="AD157" i="63"/>
  <c r="AJ157" i="63"/>
  <c r="AO156" i="63"/>
  <c r="AK155" i="62"/>
  <c r="AI155" i="62"/>
  <c r="AC156" i="62" s="1"/>
  <c r="AY152" i="50"/>
  <c r="AO157" i="52"/>
  <c r="BC156" i="52"/>
  <c r="BD156" i="52"/>
  <c r="AI157" i="52"/>
  <c r="AC158" i="52" s="1"/>
  <c r="AW156" i="52"/>
  <c r="AQ157" i="52" s="1"/>
  <c r="AJ154" i="51"/>
  <c r="AD154" i="51"/>
  <c r="BC155" i="64" l="1"/>
  <c r="BD155" i="55"/>
  <c r="R152" i="44"/>
  <c r="U152" i="44"/>
  <c r="Z155" i="45"/>
  <c r="BD153" i="62"/>
  <c r="AR154" i="62"/>
  <c r="AS154" i="62" s="1"/>
  <c r="AT154" i="62" s="1"/>
  <c r="AU154" i="62" s="1"/>
  <c r="AV154" i="62" s="1"/>
  <c r="AI159" i="60"/>
  <c r="AC160" i="60" s="1"/>
  <c r="AJ160" i="60" s="1"/>
  <c r="BC150" i="63"/>
  <c r="AR151" i="63"/>
  <c r="AX153" i="50"/>
  <c r="AX155" i="56"/>
  <c r="AW157" i="60"/>
  <c r="AQ158" i="60" s="1"/>
  <c r="AR158" i="60" s="1"/>
  <c r="AI157" i="50"/>
  <c r="AC158" i="50" s="1"/>
  <c r="AJ158" i="50" s="1"/>
  <c r="AK157" i="50"/>
  <c r="AO157" i="50" s="1"/>
  <c r="AS156" i="58"/>
  <c r="AT156" i="58" s="1"/>
  <c r="AU156" i="58" s="1"/>
  <c r="AV156" i="58" s="1"/>
  <c r="AK158" i="58"/>
  <c r="AI158" i="58"/>
  <c r="AC159" i="58" s="1"/>
  <c r="AK155" i="61"/>
  <c r="AI155" i="61"/>
  <c r="AC156" i="61" s="1"/>
  <c r="AY155" i="61"/>
  <c r="AW155" i="61"/>
  <c r="AQ156" i="61" s="1"/>
  <c r="AY157" i="60"/>
  <c r="AA157" i="45" s="1"/>
  <c r="AR156" i="55"/>
  <c r="AX156" i="55"/>
  <c r="AE156" i="55"/>
  <c r="AF156" i="55" s="1"/>
  <c r="AG156" i="55" s="1"/>
  <c r="AH156" i="55" s="1"/>
  <c r="AY158" i="57"/>
  <c r="BC158" i="57" s="1"/>
  <c r="AW158" i="57"/>
  <c r="AQ159" i="57" s="1"/>
  <c r="AE156" i="57"/>
  <c r="AF156" i="57" s="1"/>
  <c r="AG156" i="57" s="1"/>
  <c r="AH156" i="57" s="1"/>
  <c r="AJ154" i="56"/>
  <c r="AD154" i="56"/>
  <c r="AS155" i="56"/>
  <c r="AT155" i="56" s="1"/>
  <c r="AU155" i="56" s="1"/>
  <c r="AV155" i="56" s="1"/>
  <c r="AK153" i="56"/>
  <c r="AY154" i="54"/>
  <c r="AW154" i="54"/>
  <c r="AQ155" i="54" s="1"/>
  <c r="AE155" i="54"/>
  <c r="AF155" i="54" s="1"/>
  <c r="AG155" i="54" s="1"/>
  <c r="AH155" i="54" s="1"/>
  <c r="AK155" i="54" s="1"/>
  <c r="AK155" i="64"/>
  <c r="AI155" i="64"/>
  <c r="AC156" i="64" s="1"/>
  <c r="AX156" i="64"/>
  <c r="AR156" i="64"/>
  <c r="AE157" i="63"/>
  <c r="AF157" i="63" s="1"/>
  <c r="AG157" i="63" s="1"/>
  <c r="AH157" i="63" s="1"/>
  <c r="AS151" i="63"/>
  <c r="AT151" i="63" s="1"/>
  <c r="AU151" i="63" s="1"/>
  <c r="AV151" i="63" s="1"/>
  <c r="AW151" i="63"/>
  <c r="AQ152" i="63" s="1"/>
  <c r="AJ156" i="62"/>
  <c r="AD156" i="62"/>
  <c r="AO155" i="62"/>
  <c r="AS153" i="50"/>
  <c r="AT153" i="50" s="1"/>
  <c r="AU153" i="50" s="1"/>
  <c r="AV153" i="50" s="1"/>
  <c r="BC152" i="50"/>
  <c r="BD152" i="50"/>
  <c r="AX157" i="52"/>
  <c r="AR157" i="52"/>
  <c r="AD158" i="52"/>
  <c r="AJ158" i="52"/>
  <c r="AY156" i="51"/>
  <c r="AW156" i="51"/>
  <c r="AQ157" i="51" s="1"/>
  <c r="AE154" i="51"/>
  <c r="AF154" i="51" s="1"/>
  <c r="AG154" i="51" s="1"/>
  <c r="AH154" i="51" s="1"/>
  <c r="X153" i="45" l="1"/>
  <c r="N153" i="44"/>
  <c r="W154" i="45"/>
  <c r="O154" i="44"/>
  <c r="S154" i="44" s="1"/>
  <c r="AD160" i="60"/>
  <c r="AE160" i="60" s="1"/>
  <c r="AF160" i="60" s="1"/>
  <c r="AG160" i="60" s="1"/>
  <c r="AH160" i="60" s="1"/>
  <c r="AK160" i="60" s="1"/>
  <c r="AX158" i="60"/>
  <c r="BC156" i="51"/>
  <c r="AD158" i="50"/>
  <c r="AE158" i="50" s="1"/>
  <c r="AF158" i="50" s="1"/>
  <c r="AG158" i="50" s="1"/>
  <c r="AH158" i="50" s="1"/>
  <c r="BC155" i="61"/>
  <c r="AB155" i="45"/>
  <c r="AI157" i="63"/>
  <c r="AC158" i="63" s="1"/>
  <c r="AJ158" i="63" s="1"/>
  <c r="AK157" i="63"/>
  <c r="AK156" i="55"/>
  <c r="AO158" i="58"/>
  <c r="AJ159" i="58"/>
  <c r="AD159" i="58"/>
  <c r="AW156" i="58"/>
  <c r="AQ157" i="58" s="1"/>
  <c r="AY156" i="58"/>
  <c r="AC156" i="45" s="1"/>
  <c r="AD156" i="61"/>
  <c r="AJ156" i="61"/>
  <c r="AR156" i="61"/>
  <c r="AX156" i="61"/>
  <c r="BD155" i="61"/>
  <c r="AO155" i="61"/>
  <c r="BC157" i="60"/>
  <c r="BD157" i="60"/>
  <c r="AS158" i="60"/>
  <c r="AT158" i="60" s="1"/>
  <c r="AU158" i="60" s="1"/>
  <c r="AV158" i="60" s="1"/>
  <c r="AO156" i="55"/>
  <c r="AI156" i="55"/>
  <c r="AC157" i="55" s="1"/>
  <c r="AS156" i="55"/>
  <c r="AT156" i="55" s="1"/>
  <c r="AU156" i="55" s="1"/>
  <c r="AV156" i="55" s="1"/>
  <c r="AK156" i="57"/>
  <c r="Y156" i="45" s="1"/>
  <c r="AI156" i="57"/>
  <c r="AC157" i="57" s="1"/>
  <c r="AR159" i="57"/>
  <c r="AX159" i="57"/>
  <c r="AW155" i="56"/>
  <c r="AQ156" i="56" s="1"/>
  <c r="AY155" i="56"/>
  <c r="BC155" i="56" s="1"/>
  <c r="AE154" i="56"/>
  <c r="AF154" i="56" s="1"/>
  <c r="AG154" i="56" s="1"/>
  <c r="AH154" i="56" s="1"/>
  <c r="AO153" i="56"/>
  <c r="BD153" i="56"/>
  <c r="AO155" i="54"/>
  <c r="BC154" i="54"/>
  <c r="BD154" i="54"/>
  <c r="AI155" i="54"/>
  <c r="AC156" i="54" s="1"/>
  <c r="AR155" i="54"/>
  <c r="AX155" i="54"/>
  <c r="AJ156" i="64"/>
  <c r="AD156" i="64"/>
  <c r="AS156" i="64"/>
  <c r="AT156" i="64" s="1"/>
  <c r="AU156" i="64" s="1"/>
  <c r="AV156" i="64" s="1"/>
  <c r="BD155" i="64"/>
  <c r="AO155" i="64"/>
  <c r="AX152" i="63"/>
  <c r="AR152" i="63"/>
  <c r="AY151" i="63"/>
  <c r="AE156" i="62"/>
  <c r="AF156" i="62" s="1"/>
  <c r="AG156" i="62" s="1"/>
  <c r="AH156" i="62" s="1"/>
  <c r="AY154" i="62"/>
  <c r="J34" i="53" s="1"/>
  <c r="AW154" i="62"/>
  <c r="AQ155" i="62" s="1"/>
  <c r="AY153" i="50"/>
  <c r="AW153" i="50"/>
  <c r="AQ154" i="50" s="1"/>
  <c r="AE158" i="52"/>
  <c r="AF158" i="52" s="1"/>
  <c r="AG158" i="52" s="1"/>
  <c r="AH158" i="52" s="1"/>
  <c r="AS157" i="52"/>
  <c r="AT157" i="52" s="1"/>
  <c r="AU157" i="52" s="1"/>
  <c r="AV157" i="52" s="1"/>
  <c r="AI154" i="51"/>
  <c r="AC155" i="51" s="1"/>
  <c r="AK154" i="51"/>
  <c r="I31" i="53" s="1"/>
  <c r="AR157" i="51"/>
  <c r="AX157" i="51"/>
  <c r="U153" i="44" l="1"/>
  <c r="R153" i="44"/>
  <c r="AW158" i="60"/>
  <c r="AQ159" i="60" s="1"/>
  <c r="AR159" i="60" s="1"/>
  <c r="AI160" i="60"/>
  <c r="AC161" i="60" s="1"/>
  <c r="AD161" i="60" s="1"/>
  <c r="AW157" i="52"/>
  <c r="AQ158" i="52" s="1"/>
  <c r="AR158" i="52" s="1"/>
  <c r="AO157" i="63"/>
  <c r="AD158" i="63"/>
  <c r="AE158" i="63" s="1"/>
  <c r="AF158" i="63" s="1"/>
  <c r="AG158" i="63" s="1"/>
  <c r="AH158" i="63" s="1"/>
  <c r="AY158" i="60"/>
  <c r="AA158" i="45" s="1"/>
  <c r="AY157" i="52"/>
  <c r="BC157" i="52" s="1"/>
  <c r="AI158" i="50"/>
  <c r="AC159" i="50" s="1"/>
  <c r="AJ159" i="50" s="1"/>
  <c r="AK158" i="50"/>
  <c r="AO158" i="50" s="1"/>
  <c r="AI156" i="62"/>
  <c r="AC157" i="62" s="1"/>
  <c r="AD157" i="62" s="1"/>
  <c r="BC156" i="58"/>
  <c r="BD156" i="58"/>
  <c r="AX157" i="58"/>
  <c r="AR157" i="58"/>
  <c r="AE159" i="58"/>
  <c r="AF159" i="58" s="1"/>
  <c r="AG159" i="58" s="1"/>
  <c r="AH159" i="58" s="1"/>
  <c r="AS156" i="61"/>
  <c r="AT156" i="61" s="1"/>
  <c r="AU156" i="61" s="1"/>
  <c r="AV156" i="61" s="1"/>
  <c r="AW156" i="61" s="1"/>
  <c r="AQ157" i="61" s="1"/>
  <c r="AE156" i="61"/>
  <c r="AF156" i="61" s="1"/>
  <c r="AG156" i="61" s="1"/>
  <c r="AH156" i="61" s="1"/>
  <c r="AO160" i="60"/>
  <c r="AW156" i="55"/>
  <c r="AQ157" i="55" s="1"/>
  <c r="AY156" i="55"/>
  <c r="Z156" i="45" s="1"/>
  <c r="AJ157" i="55"/>
  <c r="AD157" i="55"/>
  <c r="AS159" i="57"/>
  <c r="AT159" i="57" s="1"/>
  <c r="AU159" i="57" s="1"/>
  <c r="AV159" i="57" s="1"/>
  <c r="AJ157" i="57"/>
  <c r="AD157" i="57"/>
  <c r="BD156" i="57"/>
  <c r="AO156" i="57"/>
  <c r="AI154" i="56"/>
  <c r="AC155" i="56" s="1"/>
  <c r="AK154" i="56"/>
  <c r="AR156" i="56"/>
  <c r="AX156" i="56"/>
  <c r="AS155" i="54"/>
  <c r="AT155" i="54" s="1"/>
  <c r="AU155" i="54" s="1"/>
  <c r="AV155" i="54" s="1"/>
  <c r="AJ156" i="54"/>
  <c r="AD156" i="54"/>
  <c r="AY156" i="64"/>
  <c r="AE156" i="64"/>
  <c r="AF156" i="64" s="1"/>
  <c r="AG156" i="64" s="1"/>
  <c r="AH156" i="64" s="1"/>
  <c r="AW156" i="64"/>
  <c r="AQ157" i="64" s="1"/>
  <c r="BC151" i="63"/>
  <c r="BD151" i="63"/>
  <c r="AS152" i="63"/>
  <c r="AT152" i="63" s="1"/>
  <c r="AU152" i="63" s="1"/>
  <c r="AV152" i="63" s="1"/>
  <c r="AX155" i="62"/>
  <c r="AR155" i="62"/>
  <c r="BC154" i="62"/>
  <c r="F34" i="53" s="1"/>
  <c r="BD154" i="62"/>
  <c r="AK156" i="62"/>
  <c r="BC153" i="50"/>
  <c r="BD153" i="50"/>
  <c r="AX154" i="50"/>
  <c r="AR154" i="50"/>
  <c r="AI158" i="52"/>
  <c r="AC159" i="52" s="1"/>
  <c r="AK158" i="52"/>
  <c r="AS157" i="51"/>
  <c r="AT157" i="51" s="1"/>
  <c r="AU157" i="51" s="1"/>
  <c r="AV157" i="51" s="1"/>
  <c r="BD154" i="51"/>
  <c r="AO154" i="51"/>
  <c r="E31" i="53" s="1"/>
  <c r="AD155" i="51"/>
  <c r="AJ155" i="51"/>
  <c r="BC156" i="64" l="1"/>
  <c r="X154" i="45"/>
  <c r="N154" i="44"/>
  <c r="AJ161" i="60"/>
  <c r="AY157" i="51"/>
  <c r="BC157" i="51" s="1"/>
  <c r="AX159" i="60"/>
  <c r="AX158" i="52"/>
  <c r="BD157" i="52"/>
  <c r="AY156" i="61"/>
  <c r="BC156" i="61" s="1"/>
  <c r="AD159" i="50"/>
  <c r="AE159" i="50" s="1"/>
  <c r="AF159" i="50" s="1"/>
  <c r="AG159" i="50" s="1"/>
  <c r="AH159" i="50" s="1"/>
  <c r="AJ157" i="62"/>
  <c r="AW157" i="51"/>
  <c r="AQ158" i="51" s="1"/>
  <c r="AX158" i="51" s="1"/>
  <c r="BD158" i="60"/>
  <c r="BC158" i="60"/>
  <c r="AK156" i="61"/>
  <c r="AI156" i="61"/>
  <c r="AC157" i="61" s="1"/>
  <c r="AJ157" i="61" s="1"/>
  <c r="AW159" i="57"/>
  <c r="AQ160" i="57" s="1"/>
  <c r="AR160" i="57" s="1"/>
  <c r="AK156" i="64"/>
  <c r="AI156" i="64"/>
  <c r="AC157" i="64" s="1"/>
  <c r="AK159" i="58"/>
  <c r="AI159" i="58"/>
  <c r="AC160" i="58" s="1"/>
  <c r="AS157" i="58"/>
  <c r="AT157" i="58" s="1"/>
  <c r="AU157" i="58" s="1"/>
  <c r="AV157" i="58" s="1"/>
  <c r="AX157" i="61"/>
  <c r="AR157" i="61"/>
  <c r="AE161" i="60"/>
  <c r="AF161" i="60" s="1"/>
  <c r="AG161" i="60" s="1"/>
  <c r="AH161" i="60" s="1"/>
  <c r="AS159" i="60"/>
  <c r="AT159" i="60" s="1"/>
  <c r="AU159" i="60" s="1"/>
  <c r="AV159" i="60" s="1"/>
  <c r="BC156" i="55"/>
  <c r="BD156" i="55"/>
  <c r="AE157" i="55"/>
  <c r="AF157" i="55" s="1"/>
  <c r="AG157" i="55" s="1"/>
  <c r="AH157" i="55" s="1"/>
  <c r="AX157" i="55"/>
  <c r="AR157" i="55"/>
  <c r="AE157" i="57"/>
  <c r="AF157" i="57" s="1"/>
  <c r="AG157" i="57" s="1"/>
  <c r="AH157" i="57" s="1"/>
  <c r="AK157" i="57"/>
  <c r="Y157" i="45" s="1"/>
  <c r="AX160" i="57"/>
  <c r="AY159" i="57"/>
  <c r="BC159" i="57" s="1"/>
  <c r="AS156" i="56"/>
  <c r="AT156" i="56" s="1"/>
  <c r="AU156" i="56" s="1"/>
  <c r="AV156" i="56" s="1"/>
  <c r="AW156" i="56"/>
  <c r="AQ157" i="56" s="1"/>
  <c r="AY156" i="56"/>
  <c r="BC156" i="56" s="1"/>
  <c r="BD154" i="56"/>
  <c r="AO154" i="56"/>
  <c r="AJ155" i="56"/>
  <c r="AD155" i="56"/>
  <c r="AE156" i="54"/>
  <c r="AF156" i="54" s="1"/>
  <c r="AG156" i="54" s="1"/>
  <c r="AH156" i="54" s="1"/>
  <c r="AW155" i="54"/>
  <c r="AQ156" i="54" s="1"/>
  <c r="AY155" i="54"/>
  <c r="AR157" i="64"/>
  <c r="AX157" i="64"/>
  <c r="AJ157" i="64"/>
  <c r="AD157" i="64"/>
  <c r="BD156" i="64"/>
  <c r="AO156" i="64"/>
  <c r="AI158" i="63"/>
  <c r="AC159" i="63" s="1"/>
  <c r="AW152" i="63"/>
  <c r="AQ153" i="63" s="1"/>
  <c r="AY152" i="63"/>
  <c r="AK158" i="63"/>
  <c r="AO156" i="62"/>
  <c r="AE157" i="62"/>
  <c r="AF157" i="62" s="1"/>
  <c r="AG157" i="62" s="1"/>
  <c r="AH157" i="62" s="1"/>
  <c r="AS155" i="62"/>
  <c r="AT155" i="62" s="1"/>
  <c r="AU155" i="62" s="1"/>
  <c r="AV155" i="62" s="1"/>
  <c r="AS154" i="50"/>
  <c r="AT154" i="50" s="1"/>
  <c r="AU154" i="50" s="1"/>
  <c r="AV154" i="50" s="1"/>
  <c r="AO158" i="52"/>
  <c r="AD159" i="52"/>
  <c r="AJ159" i="52"/>
  <c r="AS158" i="52"/>
  <c r="AT158" i="52" s="1"/>
  <c r="AU158" i="52" s="1"/>
  <c r="AV158" i="52" s="1"/>
  <c r="AE155" i="51"/>
  <c r="AF155" i="51" s="1"/>
  <c r="AG155" i="51" s="1"/>
  <c r="AH155" i="51" s="1"/>
  <c r="W155" i="45" l="1"/>
  <c r="O155" i="44"/>
  <c r="S155" i="44" s="1"/>
  <c r="R154" i="44"/>
  <c r="U154" i="44"/>
  <c r="AI157" i="57"/>
  <c r="AC158" i="57" s="1"/>
  <c r="AR158" i="51"/>
  <c r="AS158" i="51" s="1"/>
  <c r="AT158" i="51" s="1"/>
  <c r="AU158" i="51" s="1"/>
  <c r="AV158" i="51" s="1"/>
  <c r="AY158" i="51" s="1"/>
  <c r="AI155" i="51"/>
  <c r="AC156" i="51" s="1"/>
  <c r="AD156" i="51" s="1"/>
  <c r="AK155" i="51"/>
  <c r="BD155" i="51" s="1"/>
  <c r="BD156" i="61"/>
  <c r="AD157" i="61"/>
  <c r="AE157" i="61" s="1"/>
  <c r="AF157" i="61" s="1"/>
  <c r="AG157" i="61" s="1"/>
  <c r="AH157" i="61" s="1"/>
  <c r="AO156" i="61"/>
  <c r="AY159" i="60"/>
  <c r="AA159" i="45" s="1"/>
  <c r="AW154" i="50"/>
  <c r="AQ155" i="50" s="1"/>
  <c r="AR155" i="50" s="1"/>
  <c r="AK157" i="62"/>
  <c r="AO157" i="62" s="1"/>
  <c r="AY154" i="50"/>
  <c r="J33" i="53" s="1"/>
  <c r="AB156" i="45"/>
  <c r="AI157" i="62"/>
  <c r="AC158" i="62" s="1"/>
  <c r="AD158" i="62" s="1"/>
  <c r="AW155" i="62"/>
  <c r="AQ156" i="62" s="1"/>
  <c r="AX156" i="62" s="1"/>
  <c r="AY155" i="62"/>
  <c r="BD155" i="62" s="1"/>
  <c r="AW157" i="58"/>
  <c r="AQ158" i="58" s="1"/>
  <c r="AD160" i="58"/>
  <c r="AJ160" i="58"/>
  <c r="AY157" i="58"/>
  <c r="AC157" i="45" s="1"/>
  <c r="AO159" i="58"/>
  <c r="AS157" i="61"/>
  <c r="AT157" i="61" s="1"/>
  <c r="AU157" i="61" s="1"/>
  <c r="AV157" i="61" s="1"/>
  <c r="AW159" i="60"/>
  <c r="AQ160" i="60" s="1"/>
  <c r="AI161" i="60"/>
  <c r="AC162" i="60" s="1"/>
  <c r="AK161" i="60"/>
  <c r="AK157" i="55"/>
  <c r="AS157" i="55"/>
  <c r="AT157" i="55" s="1"/>
  <c r="AU157" i="55" s="1"/>
  <c r="AV157" i="55" s="1"/>
  <c r="AI157" i="55"/>
  <c r="AC158" i="55" s="1"/>
  <c r="AJ158" i="57"/>
  <c r="AD158" i="57"/>
  <c r="BD157" i="57"/>
  <c r="AO157" i="57"/>
  <c r="AS160" i="57"/>
  <c r="AT160" i="57" s="1"/>
  <c r="AU160" i="57" s="1"/>
  <c r="AV160" i="57" s="1"/>
  <c r="AY160" i="57" s="1"/>
  <c r="BC160" i="57" s="1"/>
  <c r="AE155" i="56"/>
  <c r="AF155" i="56" s="1"/>
  <c r="AG155" i="56" s="1"/>
  <c r="AH155" i="56" s="1"/>
  <c r="AX157" i="56"/>
  <c r="AR157" i="56"/>
  <c r="AR156" i="54"/>
  <c r="AX156" i="54"/>
  <c r="AK156" i="54"/>
  <c r="BC155" i="54"/>
  <c r="BD155" i="54"/>
  <c r="AI156" i="54"/>
  <c r="AC157" i="54" s="1"/>
  <c r="AE157" i="64"/>
  <c r="AF157" i="64" s="1"/>
  <c r="AG157" i="64" s="1"/>
  <c r="AH157" i="64" s="1"/>
  <c r="AS157" i="64"/>
  <c r="AT157" i="64" s="1"/>
  <c r="AU157" i="64" s="1"/>
  <c r="AV157" i="64" s="1"/>
  <c r="AW157" i="64"/>
  <c r="AQ158" i="64" s="1"/>
  <c r="BC152" i="63"/>
  <c r="BD152" i="63"/>
  <c r="AO158" i="63"/>
  <c r="AX153" i="63"/>
  <c r="AR153" i="63"/>
  <c r="AD159" i="63"/>
  <c r="AJ159" i="63"/>
  <c r="AI159" i="50"/>
  <c r="AC160" i="50" s="1"/>
  <c r="AK159" i="50"/>
  <c r="AE159" i="52"/>
  <c r="AF159" i="52" s="1"/>
  <c r="AG159" i="52" s="1"/>
  <c r="AH159" i="52" s="1"/>
  <c r="AI159" i="52" s="1"/>
  <c r="AC160" i="52" s="1"/>
  <c r="AY158" i="52"/>
  <c r="AW158" i="52"/>
  <c r="AQ159" i="52" s="1"/>
  <c r="AY157" i="64" l="1"/>
  <c r="AJ156" i="51"/>
  <c r="AO155" i="51"/>
  <c r="AR156" i="62"/>
  <c r="AX155" i="50"/>
  <c r="BC158" i="51"/>
  <c r="BD159" i="60"/>
  <c r="BC159" i="60"/>
  <c r="BC155" i="62"/>
  <c r="AJ158" i="62"/>
  <c r="BC154" i="50"/>
  <c r="F33" i="53" s="1"/>
  <c r="BD154" i="50"/>
  <c r="BC157" i="58"/>
  <c r="BD157" i="58"/>
  <c r="AE160" i="58"/>
  <c r="AF160" i="58" s="1"/>
  <c r="AG160" i="58" s="1"/>
  <c r="AH160" i="58" s="1"/>
  <c r="AX158" i="58"/>
  <c r="AR158" i="58"/>
  <c r="AW157" i="61"/>
  <c r="AQ158" i="61" s="1"/>
  <c r="AY157" i="61"/>
  <c r="AI157" i="61"/>
  <c r="AC158" i="61" s="1"/>
  <c r="AK157" i="61"/>
  <c r="AO161" i="60"/>
  <c r="AJ162" i="60"/>
  <c r="AD162" i="60"/>
  <c r="AR160" i="60"/>
  <c r="AX160" i="60"/>
  <c r="AY157" i="55"/>
  <c r="BC157" i="55" s="1"/>
  <c r="AD158" i="55"/>
  <c r="AJ158" i="55"/>
  <c r="AW157" i="55"/>
  <c r="AQ158" i="55" s="1"/>
  <c r="AO157" i="55"/>
  <c r="AE158" i="57"/>
  <c r="AF158" i="57" s="1"/>
  <c r="AG158" i="57" s="1"/>
  <c r="AH158" i="57" s="1"/>
  <c r="AW160" i="57"/>
  <c r="AQ161" i="57" s="1"/>
  <c r="AI155" i="56"/>
  <c r="AC156" i="56" s="1"/>
  <c r="AS157" i="56"/>
  <c r="AT157" i="56" s="1"/>
  <c r="AU157" i="56" s="1"/>
  <c r="AV157" i="56" s="1"/>
  <c r="AK155" i="56"/>
  <c r="AS156" i="54"/>
  <c r="AT156" i="54" s="1"/>
  <c r="AU156" i="54" s="1"/>
  <c r="AV156" i="54" s="1"/>
  <c r="AJ157" i="54"/>
  <c r="AD157" i="54"/>
  <c r="AO156" i="54"/>
  <c r="AR158" i="64"/>
  <c r="AX158" i="64"/>
  <c r="AK157" i="64"/>
  <c r="AI157" i="64"/>
  <c r="AC158" i="64" s="1"/>
  <c r="AE159" i="63"/>
  <c r="AF159" i="63" s="1"/>
  <c r="AG159" i="63" s="1"/>
  <c r="AH159" i="63" s="1"/>
  <c r="AK159" i="63"/>
  <c r="AS153" i="63"/>
  <c r="AT153" i="63" s="1"/>
  <c r="AU153" i="63" s="1"/>
  <c r="AV153" i="63" s="1"/>
  <c r="AE158" i="62"/>
  <c r="AF158" i="62" s="1"/>
  <c r="AG158" i="62" s="1"/>
  <c r="AH158" i="62" s="1"/>
  <c r="AI158" i="62" s="1"/>
  <c r="AC159" i="62" s="1"/>
  <c r="AS156" i="62"/>
  <c r="AT156" i="62" s="1"/>
  <c r="AU156" i="62" s="1"/>
  <c r="AV156" i="62" s="1"/>
  <c r="AS155" i="50"/>
  <c r="AT155" i="50" s="1"/>
  <c r="AU155" i="50" s="1"/>
  <c r="AV155" i="50" s="1"/>
  <c r="AJ160" i="50"/>
  <c r="AD160" i="50"/>
  <c r="AO159" i="50"/>
  <c r="AD160" i="52"/>
  <c r="AJ160" i="52"/>
  <c r="BC158" i="52"/>
  <c r="BD158" i="52"/>
  <c r="AR159" i="52"/>
  <c r="AX159" i="52"/>
  <c r="AK159" i="52"/>
  <c r="AW158" i="51"/>
  <c r="AQ159" i="51" s="1"/>
  <c r="AE156" i="51"/>
  <c r="AF156" i="51" s="1"/>
  <c r="AG156" i="51" s="1"/>
  <c r="AH156" i="51" s="1"/>
  <c r="X155" i="45" l="1"/>
  <c r="N155" i="44"/>
  <c r="AI159" i="63"/>
  <c r="AC160" i="63" s="1"/>
  <c r="BC157" i="64"/>
  <c r="AW153" i="63"/>
  <c r="AQ154" i="63" s="1"/>
  <c r="AR154" i="63" s="1"/>
  <c r="BC157" i="61"/>
  <c r="BD157" i="55"/>
  <c r="AY157" i="56"/>
  <c r="BC157" i="56" s="1"/>
  <c r="AB157" i="45"/>
  <c r="AY156" i="54"/>
  <c r="O156" i="44" s="1"/>
  <c r="S156" i="44" s="1"/>
  <c r="Z157" i="45"/>
  <c r="AI156" i="51"/>
  <c r="AC157" i="51" s="1"/>
  <c r="AJ157" i="51" s="1"/>
  <c r="AI160" i="58"/>
  <c r="AC161" i="58" s="1"/>
  <c r="AS158" i="58"/>
  <c r="AT158" i="58" s="1"/>
  <c r="AU158" i="58" s="1"/>
  <c r="AV158" i="58" s="1"/>
  <c r="AK160" i="58"/>
  <c r="AJ158" i="61"/>
  <c r="AD158" i="61"/>
  <c r="BD157" i="61"/>
  <c r="AO157" i="61"/>
  <c r="AR158" i="61"/>
  <c r="AX158" i="61"/>
  <c r="AS160" i="60"/>
  <c r="AT160" i="60" s="1"/>
  <c r="AU160" i="60" s="1"/>
  <c r="AV160" i="60" s="1"/>
  <c r="AE162" i="60"/>
  <c r="AF162" i="60" s="1"/>
  <c r="AG162" i="60" s="1"/>
  <c r="AH162" i="60" s="1"/>
  <c r="AE158" i="55"/>
  <c r="AF158" i="55" s="1"/>
  <c r="AG158" i="55" s="1"/>
  <c r="AH158" i="55" s="1"/>
  <c r="AK158" i="55"/>
  <c r="AR158" i="55"/>
  <c r="AX158" i="55"/>
  <c r="AK158" i="57"/>
  <c r="Y158" i="45" s="1"/>
  <c r="AR161" i="57"/>
  <c r="AX161" i="57"/>
  <c r="AI158" i="57"/>
  <c r="AC159" i="57" s="1"/>
  <c r="AW157" i="56"/>
  <c r="AQ158" i="56" s="1"/>
  <c r="AO155" i="56"/>
  <c r="BD155" i="56"/>
  <c r="AJ156" i="56"/>
  <c r="AD156" i="56"/>
  <c r="AE157" i="54"/>
  <c r="AF157" i="54" s="1"/>
  <c r="AG157" i="54" s="1"/>
  <c r="AH157" i="54" s="1"/>
  <c r="AW156" i="54"/>
  <c r="AQ157" i="54" s="1"/>
  <c r="AO157" i="64"/>
  <c r="BD157" i="64"/>
  <c r="AD158" i="64"/>
  <c r="AJ158" i="64"/>
  <c r="AS158" i="64"/>
  <c r="AT158" i="64" s="1"/>
  <c r="AU158" i="64" s="1"/>
  <c r="AV158" i="64" s="1"/>
  <c r="AD160" i="63"/>
  <c r="AJ160" i="63"/>
  <c r="AY153" i="63"/>
  <c r="AO159" i="63"/>
  <c r="AD159" i="62"/>
  <c r="AJ159" i="62"/>
  <c r="AY156" i="62"/>
  <c r="AW156" i="62"/>
  <c r="AQ157" i="62" s="1"/>
  <c r="AK158" i="62"/>
  <c r="AW155" i="50"/>
  <c r="AQ156" i="50" s="1"/>
  <c r="AE160" i="50"/>
  <c r="AF160" i="50" s="1"/>
  <c r="AG160" i="50" s="1"/>
  <c r="AH160" i="50" s="1"/>
  <c r="AY155" i="50"/>
  <c r="AS159" i="52"/>
  <c r="AT159" i="52" s="1"/>
  <c r="AU159" i="52" s="1"/>
  <c r="AV159" i="52" s="1"/>
  <c r="AO159" i="52"/>
  <c r="AE160" i="52"/>
  <c r="AF160" i="52" s="1"/>
  <c r="AG160" i="52" s="1"/>
  <c r="AH160" i="52" s="1"/>
  <c r="AI160" i="52" s="1"/>
  <c r="AC161" i="52" s="1"/>
  <c r="AK156" i="51"/>
  <c r="AR159" i="51"/>
  <c r="AX159" i="51"/>
  <c r="R155" i="44" l="1"/>
  <c r="U155" i="44"/>
  <c r="AX154" i="63"/>
  <c r="AI162" i="60"/>
  <c r="AC163" i="60" s="1"/>
  <c r="AD163" i="60" s="1"/>
  <c r="AD157" i="51"/>
  <c r="AE157" i="51" s="1"/>
  <c r="AF157" i="51" s="1"/>
  <c r="AG157" i="51" s="1"/>
  <c r="AH157" i="51" s="1"/>
  <c r="AY159" i="52"/>
  <c r="AW158" i="64"/>
  <c r="AQ159" i="64" s="1"/>
  <c r="AW159" i="52"/>
  <c r="AQ160" i="52" s="1"/>
  <c r="AR160" i="52" s="1"/>
  <c r="AW160" i="60"/>
  <c r="AQ161" i="60" s="1"/>
  <c r="AX161" i="60" s="1"/>
  <c r="BC156" i="54"/>
  <c r="W156" i="45"/>
  <c r="BD156" i="54"/>
  <c r="AI158" i="55"/>
  <c r="AC159" i="55" s="1"/>
  <c r="AI160" i="50"/>
  <c r="AC161" i="50" s="1"/>
  <c r="AD161" i="50" s="1"/>
  <c r="AK160" i="50"/>
  <c r="AO160" i="50" s="1"/>
  <c r="AI157" i="54"/>
  <c r="AC158" i="54" s="1"/>
  <c r="AD158" i="54" s="1"/>
  <c r="AY158" i="58"/>
  <c r="AC158" i="45" s="1"/>
  <c r="AW158" i="58"/>
  <c r="AQ159" i="58" s="1"/>
  <c r="AO160" i="58"/>
  <c r="AJ161" i="58"/>
  <c r="AD161" i="58"/>
  <c r="AS158" i="61"/>
  <c r="AT158" i="61" s="1"/>
  <c r="AU158" i="61" s="1"/>
  <c r="AV158" i="61" s="1"/>
  <c r="AE158" i="61"/>
  <c r="AF158" i="61" s="1"/>
  <c r="AG158" i="61" s="1"/>
  <c r="AH158" i="61" s="1"/>
  <c r="AK162" i="60"/>
  <c r="AY160" i="60"/>
  <c r="AA160" i="45" s="1"/>
  <c r="AJ159" i="55"/>
  <c r="AD159" i="55"/>
  <c r="AS158" i="55"/>
  <c r="AT158" i="55" s="1"/>
  <c r="AU158" i="55" s="1"/>
  <c r="AV158" i="55" s="1"/>
  <c r="AO158" i="55"/>
  <c r="AS161" i="57"/>
  <c r="AT161" i="57" s="1"/>
  <c r="AU161" i="57" s="1"/>
  <c r="AV161" i="57" s="1"/>
  <c r="AW161" i="57"/>
  <c r="AQ162" i="57" s="1"/>
  <c r="AD159" i="57"/>
  <c r="AJ159" i="57"/>
  <c r="BD158" i="57"/>
  <c r="AO158" i="57"/>
  <c r="AE156" i="56"/>
  <c r="AF156" i="56" s="1"/>
  <c r="AG156" i="56" s="1"/>
  <c r="AH156" i="56" s="1"/>
  <c r="AR158" i="56"/>
  <c r="AX158" i="56"/>
  <c r="AX157" i="54"/>
  <c r="AR157" i="54"/>
  <c r="AK157" i="54"/>
  <c r="AE158" i="64"/>
  <c r="AF158" i="64" s="1"/>
  <c r="AG158" i="64" s="1"/>
  <c r="AH158" i="64" s="1"/>
  <c r="AR159" i="64"/>
  <c r="AX159" i="64"/>
  <c r="AY158" i="64"/>
  <c r="AE160" i="63"/>
  <c r="AF160" i="63" s="1"/>
  <c r="AG160" i="63" s="1"/>
  <c r="AH160" i="63" s="1"/>
  <c r="BC153" i="63"/>
  <c r="BD153" i="63"/>
  <c r="AS154" i="63"/>
  <c r="AT154" i="63" s="1"/>
  <c r="AU154" i="63" s="1"/>
  <c r="AV154" i="63" s="1"/>
  <c r="BC156" i="62"/>
  <c r="BD156" i="62"/>
  <c r="AO158" i="62"/>
  <c r="AR157" i="62"/>
  <c r="AX157" i="62"/>
  <c r="AE159" i="62"/>
  <c r="AF159" i="62" s="1"/>
  <c r="AG159" i="62" s="1"/>
  <c r="AH159" i="62" s="1"/>
  <c r="AR156" i="50"/>
  <c r="AX156" i="50"/>
  <c r="BC155" i="50"/>
  <c r="BD155" i="50"/>
  <c r="AJ161" i="52"/>
  <c r="AD161" i="52"/>
  <c r="AK160" i="52"/>
  <c r="AS159" i="51"/>
  <c r="AT159" i="51" s="1"/>
  <c r="AU159" i="51" s="1"/>
  <c r="AV159" i="51" s="1"/>
  <c r="AO156" i="51"/>
  <c r="BD156" i="51"/>
  <c r="AW158" i="55" l="1"/>
  <c r="AQ159" i="55" s="1"/>
  <c r="AK160" i="63"/>
  <c r="BC158" i="64"/>
  <c r="AJ163" i="60"/>
  <c r="AX160" i="52"/>
  <c r="AJ161" i="50"/>
  <c r="AR161" i="60"/>
  <c r="AS161" i="60" s="1"/>
  <c r="AT161" i="60" s="1"/>
  <c r="AU161" i="60" s="1"/>
  <c r="AV161" i="60" s="1"/>
  <c r="AY154" i="63"/>
  <c r="J35" i="53" s="1"/>
  <c r="BC159" i="52"/>
  <c r="BD159" i="52"/>
  <c r="AY159" i="51"/>
  <c r="AW159" i="51"/>
  <c r="AQ160" i="51" s="1"/>
  <c r="AX160" i="51" s="1"/>
  <c r="AY158" i="61"/>
  <c r="AW154" i="63"/>
  <c r="AQ155" i="63" s="1"/>
  <c r="AX155" i="63" s="1"/>
  <c r="AW158" i="61"/>
  <c r="AQ159" i="61" s="1"/>
  <c r="AR159" i="61" s="1"/>
  <c r="AI158" i="64"/>
  <c r="AC159" i="64" s="1"/>
  <c r="AJ158" i="54"/>
  <c r="AI157" i="51"/>
  <c r="AC158" i="51" s="1"/>
  <c r="AJ158" i="51" s="1"/>
  <c r="AK158" i="64"/>
  <c r="AO158" i="64" s="1"/>
  <c r="AI159" i="62"/>
  <c r="AC160" i="62" s="1"/>
  <c r="AD160" i="62" s="1"/>
  <c r="AE161" i="58"/>
  <c r="AF161" i="58" s="1"/>
  <c r="AG161" i="58" s="1"/>
  <c r="AH161" i="58" s="1"/>
  <c r="AK161" i="58"/>
  <c r="AX159" i="58"/>
  <c r="AR159" i="58"/>
  <c r="BC158" i="58"/>
  <c r="BD158" i="58"/>
  <c r="AI158" i="61"/>
  <c r="AC159" i="61" s="1"/>
  <c r="AK158" i="61"/>
  <c r="BC160" i="60"/>
  <c r="BD160" i="60"/>
  <c r="AE163" i="60"/>
  <c r="AF163" i="60" s="1"/>
  <c r="AG163" i="60" s="1"/>
  <c r="AH163" i="60" s="1"/>
  <c r="AO162" i="60"/>
  <c r="AX159" i="55"/>
  <c r="AR159" i="55"/>
  <c r="AY158" i="55"/>
  <c r="Z158" i="45" s="1"/>
  <c r="AE159" i="55"/>
  <c r="AF159" i="55" s="1"/>
  <c r="AG159" i="55" s="1"/>
  <c r="AH159" i="55" s="1"/>
  <c r="AX162" i="57"/>
  <c r="AR162" i="57"/>
  <c r="AE159" i="57"/>
  <c r="AF159" i="57" s="1"/>
  <c r="AG159" i="57" s="1"/>
  <c r="AH159" i="57" s="1"/>
  <c r="AI159" i="57"/>
  <c r="AC160" i="57" s="1"/>
  <c r="AY161" i="57"/>
  <c r="BC161" i="57" s="1"/>
  <c r="AS158" i="56"/>
  <c r="AT158" i="56" s="1"/>
  <c r="AU158" i="56" s="1"/>
  <c r="AV158" i="56" s="1"/>
  <c r="AK156" i="56"/>
  <c r="AI156" i="56"/>
  <c r="AC157" i="56" s="1"/>
  <c r="AE158" i="54"/>
  <c r="AF158" i="54" s="1"/>
  <c r="AG158" i="54" s="1"/>
  <c r="AH158" i="54" s="1"/>
  <c r="AS157" i="54"/>
  <c r="AT157" i="54" s="1"/>
  <c r="AU157" i="54" s="1"/>
  <c r="AV157" i="54" s="1"/>
  <c r="AO157" i="54"/>
  <c r="AJ159" i="64"/>
  <c r="AD159" i="64"/>
  <c r="AS159" i="64"/>
  <c r="AT159" i="64" s="1"/>
  <c r="AU159" i="64" s="1"/>
  <c r="AV159" i="64" s="1"/>
  <c r="AY159" i="64"/>
  <c r="BC159" i="64" s="1"/>
  <c r="AO160" i="63"/>
  <c r="AI160" i="63"/>
  <c r="AC161" i="63" s="1"/>
  <c r="AS157" i="62"/>
  <c r="AT157" i="62" s="1"/>
  <c r="AU157" i="62" s="1"/>
  <c r="AV157" i="62" s="1"/>
  <c r="AK159" i="62"/>
  <c r="AS156" i="50"/>
  <c r="AT156" i="50" s="1"/>
  <c r="AU156" i="50" s="1"/>
  <c r="AV156" i="50" s="1"/>
  <c r="AE161" i="50"/>
  <c r="AF161" i="50" s="1"/>
  <c r="AG161" i="50" s="1"/>
  <c r="AH161" i="50" s="1"/>
  <c r="AS160" i="52"/>
  <c r="AT160" i="52" s="1"/>
  <c r="AU160" i="52" s="1"/>
  <c r="AV160" i="52" s="1"/>
  <c r="AO160" i="52"/>
  <c r="AE161" i="52"/>
  <c r="AF161" i="52" s="1"/>
  <c r="AG161" i="52" s="1"/>
  <c r="AH161" i="52" s="1"/>
  <c r="AK157" i="51"/>
  <c r="AK159" i="57" l="1"/>
  <c r="Y159" i="45" s="1"/>
  <c r="X156" i="45"/>
  <c r="N156" i="44"/>
  <c r="BD154" i="63"/>
  <c r="BC154" i="63"/>
  <c r="F35" i="53" s="1"/>
  <c r="AD158" i="51"/>
  <c r="AE158" i="51" s="1"/>
  <c r="AF158" i="51" s="1"/>
  <c r="AG158" i="51" s="1"/>
  <c r="AH158" i="51" s="1"/>
  <c r="AI158" i="51" s="1"/>
  <c r="AC159" i="51" s="1"/>
  <c r="AY157" i="62"/>
  <c r="AW157" i="62"/>
  <c r="AQ158" i="62" s="1"/>
  <c r="AX158" i="62" s="1"/>
  <c r="BC159" i="51"/>
  <c r="BC158" i="61"/>
  <c r="AY160" i="52"/>
  <c r="AB158" i="45"/>
  <c r="AR155" i="63"/>
  <c r="AS155" i="63" s="1"/>
  <c r="AT155" i="63" s="1"/>
  <c r="AU155" i="63" s="1"/>
  <c r="AV155" i="63" s="1"/>
  <c r="AR160" i="51"/>
  <c r="AS160" i="51" s="1"/>
  <c r="AT160" i="51" s="1"/>
  <c r="AU160" i="51" s="1"/>
  <c r="AV160" i="51" s="1"/>
  <c r="AX159" i="61"/>
  <c r="AW159" i="64"/>
  <c r="AQ160" i="64" s="1"/>
  <c r="AW161" i="60"/>
  <c r="AQ162" i="60" s="1"/>
  <c r="AX162" i="60" s="1"/>
  <c r="AW158" i="56"/>
  <c r="AQ159" i="56" s="1"/>
  <c r="AR159" i="56" s="1"/>
  <c r="AY161" i="60"/>
  <c r="AA161" i="45" s="1"/>
  <c r="AY158" i="56"/>
  <c r="BC158" i="56" s="1"/>
  <c r="BD158" i="64"/>
  <c r="AI161" i="50"/>
  <c r="AC162" i="50" s="1"/>
  <c r="AD162" i="50" s="1"/>
  <c r="AK161" i="52"/>
  <c r="AO161" i="52" s="1"/>
  <c r="AJ160" i="62"/>
  <c r="AS159" i="58"/>
  <c r="AT159" i="58" s="1"/>
  <c r="AU159" i="58" s="1"/>
  <c r="AV159" i="58" s="1"/>
  <c r="AY159" i="58"/>
  <c r="AC159" i="45" s="1"/>
  <c r="AO161" i="58"/>
  <c r="AI161" i="58"/>
  <c r="AC162" i="58" s="1"/>
  <c r="AS159" i="61"/>
  <c r="AT159" i="61" s="1"/>
  <c r="AU159" i="61" s="1"/>
  <c r="AV159" i="61" s="1"/>
  <c r="BD158" i="61"/>
  <c r="AO158" i="61"/>
  <c r="AJ159" i="61"/>
  <c r="AD159" i="61"/>
  <c r="AK163" i="60"/>
  <c r="AI163" i="60"/>
  <c r="AC164" i="60" s="1"/>
  <c r="AI159" i="55"/>
  <c r="AC160" i="55" s="1"/>
  <c r="AK159" i="55"/>
  <c r="BC158" i="55"/>
  <c r="BD158" i="55"/>
  <c r="AS159" i="55"/>
  <c r="AT159" i="55" s="1"/>
  <c r="AU159" i="55" s="1"/>
  <c r="AV159" i="55" s="1"/>
  <c r="BD159" i="57"/>
  <c r="AO159" i="57"/>
  <c r="AJ160" i="57"/>
  <c r="AD160" i="57"/>
  <c r="AS162" i="57"/>
  <c r="AT162" i="57" s="1"/>
  <c r="AU162" i="57" s="1"/>
  <c r="AV162" i="57" s="1"/>
  <c r="AD157" i="56"/>
  <c r="AJ157" i="56"/>
  <c r="BD156" i="56"/>
  <c r="AO156" i="56"/>
  <c r="AY157" i="54"/>
  <c r="AK158" i="54"/>
  <c r="AW157" i="54"/>
  <c r="AQ158" i="54" s="1"/>
  <c r="AI158" i="54"/>
  <c r="AC159" i="54" s="1"/>
  <c r="AR160" i="64"/>
  <c r="AX160" i="64"/>
  <c r="AE159" i="64"/>
  <c r="AF159" i="64" s="1"/>
  <c r="AG159" i="64" s="1"/>
  <c r="AH159" i="64" s="1"/>
  <c r="AD161" i="63"/>
  <c r="AJ161" i="63"/>
  <c r="AO159" i="62"/>
  <c r="BC157" i="62"/>
  <c r="BD157" i="62"/>
  <c r="AR158" i="62"/>
  <c r="AE160" i="62"/>
  <c r="AF160" i="62" s="1"/>
  <c r="AG160" i="62" s="1"/>
  <c r="AH160" i="62" s="1"/>
  <c r="AY156" i="50"/>
  <c r="AK161" i="50"/>
  <c r="AW156" i="50"/>
  <c r="AQ157" i="50" s="1"/>
  <c r="AI161" i="52"/>
  <c r="AC162" i="52" s="1"/>
  <c r="AW160" i="52"/>
  <c r="AQ161" i="52" s="1"/>
  <c r="BD157" i="51"/>
  <c r="AO157" i="51"/>
  <c r="W157" i="45" l="1"/>
  <c r="O157" i="44"/>
  <c r="S157" i="44" s="1"/>
  <c r="U156" i="44"/>
  <c r="R156" i="44"/>
  <c r="AR162" i="60"/>
  <c r="AS162" i="60" s="1"/>
  <c r="AT162" i="60" s="1"/>
  <c r="AU162" i="60" s="1"/>
  <c r="AV162" i="60" s="1"/>
  <c r="AJ162" i="50"/>
  <c r="BC160" i="52"/>
  <c r="BD160" i="52"/>
  <c r="AX159" i="56"/>
  <c r="BD161" i="60"/>
  <c r="BC161" i="60"/>
  <c r="AY159" i="61"/>
  <c r="AK159" i="64"/>
  <c r="AI160" i="62"/>
  <c r="AC161" i="62" s="1"/>
  <c r="AJ161" i="62" s="1"/>
  <c r="AK160" i="62"/>
  <c r="AO160" i="62" s="1"/>
  <c r="BC159" i="58"/>
  <c r="BD159" i="58"/>
  <c r="AJ162" i="58"/>
  <c r="AD162" i="58"/>
  <c r="AW159" i="58"/>
  <c r="AQ160" i="58" s="1"/>
  <c r="AE159" i="61"/>
  <c r="AF159" i="61" s="1"/>
  <c r="AG159" i="61" s="1"/>
  <c r="AH159" i="61" s="1"/>
  <c r="AW159" i="61"/>
  <c r="AQ160" i="61" s="1"/>
  <c r="AJ164" i="60"/>
  <c r="AD164" i="60"/>
  <c r="AO163" i="60"/>
  <c r="AO159" i="55"/>
  <c r="AW159" i="55"/>
  <c r="AQ160" i="55" s="1"/>
  <c r="AY159" i="55"/>
  <c r="BC159" i="55" s="1"/>
  <c r="AJ160" i="55"/>
  <c r="AD160" i="55"/>
  <c r="AY162" i="57"/>
  <c r="BC162" i="57" s="1"/>
  <c r="AW162" i="57"/>
  <c r="AQ163" i="57" s="1"/>
  <c r="AE160" i="57"/>
  <c r="AF160" i="57" s="1"/>
  <c r="AG160" i="57" s="1"/>
  <c r="AH160" i="57" s="1"/>
  <c r="AE157" i="56"/>
  <c r="AF157" i="56" s="1"/>
  <c r="AG157" i="56" s="1"/>
  <c r="AH157" i="56" s="1"/>
  <c r="AS159" i="56"/>
  <c r="AT159" i="56" s="1"/>
  <c r="AU159" i="56" s="1"/>
  <c r="AV159" i="56" s="1"/>
  <c r="BC157" i="54"/>
  <c r="BD157" i="54"/>
  <c r="AJ159" i="54"/>
  <c r="AD159" i="54"/>
  <c r="AR158" i="54"/>
  <c r="AX158" i="54"/>
  <c r="AO158" i="54"/>
  <c r="AI159" i="64"/>
  <c r="AC160" i="64" s="1"/>
  <c r="BD159" i="64"/>
  <c r="AO159" i="64"/>
  <c r="AS160" i="64"/>
  <c r="AT160" i="64" s="1"/>
  <c r="AU160" i="64" s="1"/>
  <c r="AV160" i="64" s="1"/>
  <c r="AW160" i="64" s="1"/>
  <c r="AQ161" i="64" s="1"/>
  <c r="AY155" i="63"/>
  <c r="AW155" i="63"/>
  <c r="AQ156" i="63" s="1"/>
  <c r="AE161" i="63"/>
  <c r="AF161" i="63" s="1"/>
  <c r="AG161" i="63" s="1"/>
  <c r="AH161" i="63" s="1"/>
  <c r="AD161" i="62"/>
  <c r="AS158" i="62"/>
  <c r="AT158" i="62" s="1"/>
  <c r="AU158" i="62" s="1"/>
  <c r="AV158" i="62" s="1"/>
  <c r="BC156" i="50"/>
  <c r="BD156" i="50"/>
  <c r="AO161" i="50"/>
  <c r="AE162" i="50"/>
  <c r="AF162" i="50" s="1"/>
  <c r="AG162" i="50" s="1"/>
  <c r="AH162" i="50" s="1"/>
  <c r="AR157" i="50"/>
  <c r="AX157" i="50"/>
  <c r="AD162" i="52"/>
  <c r="AJ162" i="52"/>
  <c r="AX161" i="52"/>
  <c r="AR161" i="52"/>
  <c r="AY160" i="51"/>
  <c r="BC160" i="51" s="1"/>
  <c r="AW160" i="51"/>
  <c r="AQ161" i="51" s="1"/>
  <c r="AD159" i="51"/>
  <c r="AJ159" i="51"/>
  <c r="AK158" i="51"/>
  <c r="BC159" i="61" l="1"/>
  <c r="AI159" i="61"/>
  <c r="AC160" i="61" s="1"/>
  <c r="AD160" i="61" s="1"/>
  <c r="Z159" i="45"/>
  <c r="AY159" i="56"/>
  <c r="BC159" i="56" s="1"/>
  <c r="AY158" i="62"/>
  <c r="BD158" i="62" s="1"/>
  <c r="AK161" i="63"/>
  <c r="AO161" i="63" s="1"/>
  <c r="AI161" i="63"/>
  <c r="AC162" i="63" s="1"/>
  <c r="AJ162" i="63" s="1"/>
  <c r="AX160" i="58"/>
  <c r="AR160" i="58"/>
  <c r="AE162" i="58"/>
  <c r="AF162" i="58" s="1"/>
  <c r="AG162" i="58" s="1"/>
  <c r="AH162" i="58" s="1"/>
  <c r="AI162" i="58"/>
  <c r="AC163" i="58" s="1"/>
  <c r="AR160" i="61"/>
  <c r="AX160" i="61"/>
  <c r="AK159" i="61"/>
  <c r="AY162" i="60"/>
  <c r="AA162" i="45" s="1"/>
  <c r="AW162" i="60"/>
  <c r="AQ163" i="60" s="1"/>
  <c r="AE164" i="60"/>
  <c r="AF164" i="60" s="1"/>
  <c r="AG164" i="60" s="1"/>
  <c r="AH164" i="60" s="1"/>
  <c r="AR160" i="55"/>
  <c r="AX160" i="55"/>
  <c r="AE160" i="55"/>
  <c r="AF160" i="55" s="1"/>
  <c r="AG160" i="55" s="1"/>
  <c r="AH160" i="55" s="1"/>
  <c r="AK160" i="55"/>
  <c r="AI160" i="55"/>
  <c r="AC161" i="55" s="1"/>
  <c r="BD159" i="55"/>
  <c r="AK160" i="57"/>
  <c r="Y160" i="45" s="1"/>
  <c r="AI160" i="57"/>
  <c r="AC161" i="57" s="1"/>
  <c r="AX163" i="57"/>
  <c r="AR163" i="57"/>
  <c r="AW159" i="56"/>
  <c r="AQ160" i="56" s="1"/>
  <c r="AI157" i="56"/>
  <c r="AC158" i="56" s="1"/>
  <c r="AK157" i="56"/>
  <c r="AS158" i="54"/>
  <c r="AT158" i="54" s="1"/>
  <c r="AU158" i="54" s="1"/>
  <c r="AV158" i="54" s="1"/>
  <c r="AE159" i="54"/>
  <c r="AF159" i="54" s="1"/>
  <c r="AG159" i="54" s="1"/>
  <c r="AH159" i="54" s="1"/>
  <c r="AR161" i="64"/>
  <c r="AX161" i="64"/>
  <c r="AY160" i="64"/>
  <c r="BC160" i="64" s="1"/>
  <c r="AD160" i="64"/>
  <c r="AJ160" i="64"/>
  <c r="AR156" i="63"/>
  <c r="AX156" i="63"/>
  <c r="BC155" i="63"/>
  <c r="BD155" i="63"/>
  <c r="AW158" i="62"/>
  <c r="AQ159" i="62" s="1"/>
  <c r="AE161" i="62"/>
  <c r="AF161" i="62" s="1"/>
  <c r="AG161" i="62" s="1"/>
  <c r="AH161" i="62" s="1"/>
  <c r="AS157" i="50"/>
  <c r="AT157" i="50" s="1"/>
  <c r="AU157" i="50" s="1"/>
  <c r="AV157" i="50" s="1"/>
  <c r="AK162" i="50"/>
  <c r="AI162" i="50"/>
  <c r="AC163" i="50" s="1"/>
  <c r="AS161" i="52"/>
  <c r="AT161" i="52" s="1"/>
  <c r="AU161" i="52" s="1"/>
  <c r="AV161" i="52" s="1"/>
  <c r="AE162" i="52"/>
  <c r="AF162" i="52" s="1"/>
  <c r="AG162" i="52" s="1"/>
  <c r="AH162" i="52" s="1"/>
  <c r="BD158" i="51"/>
  <c r="AO158" i="51"/>
  <c r="AE159" i="51"/>
  <c r="AF159" i="51" s="1"/>
  <c r="AG159" i="51" s="1"/>
  <c r="AH159" i="51" s="1"/>
  <c r="AR161" i="51"/>
  <c r="AX161" i="51"/>
  <c r="X157" i="45" l="1"/>
  <c r="N157" i="44"/>
  <c r="AW158" i="54"/>
  <c r="AQ159" i="54" s="1"/>
  <c r="AI159" i="51"/>
  <c r="AC160" i="51" s="1"/>
  <c r="AD160" i="51" s="1"/>
  <c r="AY161" i="52"/>
  <c r="BD161" i="52" s="1"/>
  <c r="AW161" i="52"/>
  <c r="AQ162" i="52" s="1"/>
  <c r="AR162" i="52" s="1"/>
  <c r="AJ160" i="61"/>
  <c r="AD162" i="63"/>
  <c r="BC158" i="62"/>
  <c r="AB159" i="45"/>
  <c r="AY158" i="54"/>
  <c r="AI161" i="62"/>
  <c r="AC162" i="62" s="1"/>
  <c r="AJ162" i="62" s="1"/>
  <c r="AK162" i="58"/>
  <c r="AS160" i="58"/>
  <c r="AT160" i="58" s="1"/>
  <c r="AU160" i="58" s="1"/>
  <c r="AV160" i="58" s="1"/>
  <c r="AW160" i="58"/>
  <c r="AQ161" i="58" s="1"/>
  <c r="AY160" i="58"/>
  <c r="AC160" i="45" s="1"/>
  <c r="AJ163" i="58"/>
  <c r="AD163" i="58"/>
  <c r="AS160" i="61"/>
  <c r="AT160" i="61" s="1"/>
  <c r="AU160" i="61" s="1"/>
  <c r="AV160" i="61" s="1"/>
  <c r="BD159" i="61"/>
  <c r="AO159" i="61"/>
  <c r="AE160" i="61"/>
  <c r="AF160" i="61" s="1"/>
  <c r="AG160" i="61" s="1"/>
  <c r="AH160" i="61" s="1"/>
  <c r="AK164" i="60"/>
  <c r="AI164" i="60"/>
  <c r="AC165" i="60" s="1"/>
  <c r="AX163" i="60"/>
  <c r="AR163" i="60"/>
  <c r="BC162" i="60"/>
  <c r="BD162" i="60"/>
  <c r="AJ161" i="55"/>
  <c r="AD161" i="55"/>
  <c r="AO160" i="55"/>
  <c r="AS160" i="55"/>
  <c r="AT160" i="55" s="1"/>
  <c r="AU160" i="55" s="1"/>
  <c r="AV160" i="55" s="1"/>
  <c r="AJ161" i="57"/>
  <c r="AD161" i="57"/>
  <c r="AS163" i="57"/>
  <c r="AT163" i="57" s="1"/>
  <c r="AU163" i="57" s="1"/>
  <c r="AV163" i="57" s="1"/>
  <c r="BD160" i="57"/>
  <c r="AO160" i="57"/>
  <c r="AO157" i="56"/>
  <c r="BD157" i="56"/>
  <c r="AD158" i="56"/>
  <c r="AJ158" i="56"/>
  <c r="AX160" i="56"/>
  <c r="AR160" i="56"/>
  <c r="BC158" i="54"/>
  <c r="BD158" i="54"/>
  <c r="AK159" i="54"/>
  <c r="AX159" i="54"/>
  <c r="AR159" i="54"/>
  <c r="AI159" i="54"/>
  <c r="AC160" i="54" s="1"/>
  <c r="AE160" i="64"/>
  <c r="AF160" i="64" s="1"/>
  <c r="AG160" i="64" s="1"/>
  <c r="AH160" i="64" s="1"/>
  <c r="AI160" i="64"/>
  <c r="AC161" i="64" s="1"/>
  <c r="AK160" i="64"/>
  <c r="AS161" i="64"/>
  <c r="AT161" i="64" s="1"/>
  <c r="AU161" i="64" s="1"/>
  <c r="AV161" i="64" s="1"/>
  <c r="AS156" i="63"/>
  <c r="AT156" i="63" s="1"/>
  <c r="AU156" i="63" s="1"/>
  <c r="AV156" i="63" s="1"/>
  <c r="AE162" i="63"/>
  <c r="AF162" i="63" s="1"/>
  <c r="AG162" i="63" s="1"/>
  <c r="AH162" i="63" s="1"/>
  <c r="AK161" i="62"/>
  <c r="AX159" i="62"/>
  <c r="AR159" i="62"/>
  <c r="AJ163" i="50"/>
  <c r="AD163" i="50"/>
  <c r="AY157" i="50"/>
  <c r="AO162" i="50"/>
  <c r="AW157" i="50"/>
  <c r="AQ158" i="50" s="1"/>
  <c r="AK162" i="52"/>
  <c r="AI162" i="52"/>
  <c r="AC163" i="52" s="1"/>
  <c r="AS161" i="51"/>
  <c r="AT161" i="51" s="1"/>
  <c r="AU161" i="51" s="1"/>
  <c r="AV161" i="51" s="1"/>
  <c r="AW161" i="51" s="1"/>
  <c r="AQ162" i="51" s="1"/>
  <c r="AK159" i="51"/>
  <c r="W158" i="45" l="1"/>
  <c r="O158" i="44"/>
  <c r="S158" i="44" s="1"/>
  <c r="AY161" i="64"/>
  <c r="BC161" i="64" s="1"/>
  <c r="AW161" i="64"/>
  <c r="AQ162" i="64" s="1"/>
  <c r="R157" i="44"/>
  <c r="U157" i="44"/>
  <c r="AJ160" i="51"/>
  <c r="AX162" i="52"/>
  <c r="BC161" i="52"/>
  <c r="AY161" i="51"/>
  <c r="BC161" i="51" s="1"/>
  <c r="AD162" i="62"/>
  <c r="AE162" i="62" s="1"/>
  <c r="AF162" i="62" s="1"/>
  <c r="AG162" i="62" s="1"/>
  <c r="AH162" i="62" s="1"/>
  <c r="AI162" i="62" s="1"/>
  <c r="AC163" i="62" s="1"/>
  <c r="AY160" i="61"/>
  <c r="AW156" i="63"/>
  <c r="AQ157" i="63" s="1"/>
  <c r="AX157" i="63" s="1"/>
  <c r="AW160" i="61"/>
  <c r="AQ161" i="61" s="1"/>
  <c r="AR161" i="61" s="1"/>
  <c r="AW160" i="55"/>
  <c r="AQ161" i="55" s="1"/>
  <c r="AR161" i="58"/>
  <c r="AX161" i="58"/>
  <c r="AE163" i="58"/>
  <c r="AF163" i="58" s="1"/>
  <c r="AG163" i="58" s="1"/>
  <c r="AH163" i="58" s="1"/>
  <c r="AK163" i="58"/>
  <c r="BC160" i="58"/>
  <c r="BD160" i="58"/>
  <c r="AO162" i="58"/>
  <c r="AK160" i="61"/>
  <c r="AI160" i="61"/>
  <c r="AC161" i="61" s="1"/>
  <c r="AS163" i="60"/>
  <c r="AT163" i="60" s="1"/>
  <c r="AU163" i="60" s="1"/>
  <c r="AV163" i="60" s="1"/>
  <c r="AJ165" i="60"/>
  <c r="AD165" i="60"/>
  <c r="AO164" i="60"/>
  <c r="AR161" i="55"/>
  <c r="AX161" i="55"/>
  <c r="AY160" i="55"/>
  <c r="Z160" i="45" s="1"/>
  <c r="AE161" i="55"/>
  <c r="AF161" i="55" s="1"/>
  <c r="AG161" i="55" s="1"/>
  <c r="AH161" i="55" s="1"/>
  <c r="AK161" i="55"/>
  <c r="AW163" i="57"/>
  <c r="AQ164" i="57" s="1"/>
  <c r="AY163" i="57"/>
  <c r="BC163" i="57" s="1"/>
  <c r="AE161" i="57"/>
  <c r="AF161" i="57" s="1"/>
  <c r="AG161" i="57" s="1"/>
  <c r="AH161" i="57" s="1"/>
  <c r="AE158" i="56"/>
  <c r="AF158" i="56" s="1"/>
  <c r="AG158" i="56" s="1"/>
  <c r="AH158" i="56" s="1"/>
  <c r="AS160" i="56"/>
  <c r="AT160" i="56" s="1"/>
  <c r="AU160" i="56" s="1"/>
  <c r="AV160" i="56" s="1"/>
  <c r="AJ160" i="54"/>
  <c r="AD160" i="54"/>
  <c r="AS159" i="54"/>
  <c r="AT159" i="54" s="1"/>
  <c r="AU159" i="54" s="1"/>
  <c r="AV159" i="54" s="1"/>
  <c r="AO159" i="54"/>
  <c r="BD160" i="64"/>
  <c r="AO160" i="64"/>
  <c r="AD161" i="64"/>
  <c r="AJ161" i="64"/>
  <c r="AR162" i="64"/>
  <c r="AX162" i="64"/>
  <c r="AI162" i="63"/>
  <c r="AC163" i="63" s="1"/>
  <c r="AK162" i="63"/>
  <c r="AY156" i="63"/>
  <c r="AO161" i="62"/>
  <c r="AS159" i="62"/>
  <c r="AT159" i="62" s="1"/>
  <c r="AU159" i="62" s="1"/>
  <c r="AV159" i="62" s="1"/>
  <c r="AY159" i="62" s="1"/>
  <c r="AR158" i="50"/>
  <c r="AX158" i="50"/>
  <c r="BC157" i="50"/>
  <c r="BD157" i="50"/>
  <c r="AE163" i="50"/>
  <c r="AF163" i="50" s="1"/>
  <c r="AG163" i="50" s="1"/>
  <c r="AH163" i="50" s="1"/>
  <c r="AD163" i="52"/>
  <c r="AJ163" i="52"/>
  <c r="AO162" i="52"/>
  <c r="AS162" i="52"/>
  <c r="AT162" i="52" s="1"/>
  <c r="AU162" i="52" s="1"/>
  <c r="AV162" i="52" s="1"/>
  <c r="BD159" i="51"/>
  <c r="AO159" i="51"/>
  <c r="AR162" i="51"/>
  <c r="AX162" i="51"/>
  <c r="AE160" i="51"/>
  <c r="AF160" i="51" s="1"/>
  <c r="AG160" i="51" s="1"/>
  <c r="AH160" i="51" s="1"/>
  <c r="AK158" i="56" l="1"/>
  <c r="AI158" i="56"/>
  <c r="AC159" i="56" s="1"/>
  <c r="AR157" i="63"/>
  <c r="AS157" i="63" s="1"/>
  <c r="AT157" i="63" s="1"/>
  <c r="AU157" i="63" s="1"/>
  <c r="AV157" i="63" s="1"/>
  <c r="AX161" i="61"/>
  <c r="BC160" i="61"/>
  <c r="AB160" i="45"/>
  <c r="AY160" i="56"/>
  <c r="BC160" i="56" s="1"/>
  <c r="AY163" i="60"/>
  <c r="AA163" i="45" s="1"/>
  <c r="AW160" i="56"/>
  <c r="AQ161" i="56" s="1"/>
  <c r="AI161" i="57"/>
  <c r="AC162" i="57" s="1"/>
  <c r="AK161" i="57"/>
  <c r="Y161" i="45" s="1"/>
  <c r="AO163" i="58"/>
  <c r="AI163" i="58"/>
  <c r="AC164" i="58" s="1"/>
  <c r="AS161" i="58"/>
  <c r="AT161" i="58" s="1"/>
  <c r="AU161" i="58" s="1"/>
  <c r="AV161" i="58" s="1"/>
  <c r="AS161" i="61"/>
  <c r="AT161" i="61" s="1"/>
  <c r="AU161" i="61" s="1"/>
  <c r="AV161" i="61" s="1"/>
  <c r="AJ161" i="61"/>
  <c r="AD161" i="61"/>
  <c r="BD160" i="61"/>
  <c r="AO160" i="61"/>
  <c r="AE165" i="60"/>
  <c r="AF165" i="60" s="1"/>
  <c r="AG165" i="60" s="1"/>
  <c r="AH165" i="60" s="1"/>
  <c r="AW163" i="60"/>
  <c r="AQ164" i="60" s="1"/>
  <c r="BC160" i="55"/>
  <c r="BD160" i="55"/>
  <c r="AO161" i="55"/>
  <c r="AI161" i="55"/>
  <c r="AC162" i="55" s="1"/>
  <c r="AS161" i="55"/>
  <c r="AT161" i="55" s="1"/>
  <c r="AU161" i="55" s="1"/>
  <c r="AV161" i="55" s="1"/>
  <c r="BD161" i="57"/>
  <c r="AO161" i="57"/>
  <c r="AD162" i="57"/>
  <c r="AJ162" i="57"/>
  <c r="AX164" i="57"/>
  <c r="AR164" i="57"/>
  <c r="BD158" i="56"/>
  <c r="AO158" i="56"/>
  <c r="AX161" i="56"/>
  <c r="AR161" i="56"/>
  <c r="AD159" i="56"/>
  <c r="AJ159" i="56"/>
  <c r="AW159" i="54"/>
  <c r="AQ160" i="54" s="1"/>
  <c r="AY159" i="54"/>
  <c r="AE160" i="54"/>
  <c r="AF160" i="54" s="1"/>
  <c r="AG160" i="54" s="1"/>
  <c r="AH160" i="54" s="1"/>
  <c r="AK160" i="54"/>
  <c r="AE161" i="64"/>
  <c r="AF161" i="64" s="1"/>
  <c r="AG161" i="64" s="1"/>
  <c r="AH161" i="64" s="1"/>
  <c r="AS162" i="64"/>
  <c r="AT162" i="64" s="1"/>
  <c r="AU162" i="64" s="1"/>
  <c r="AV162" i="64" s="1"/>
  <c r="AW162" i="64"/>
  <c r="AQ163" i="64" s="1"/>
  <c r="AD163" i="63"/>
  <c r="AJ163" i="63"/>
  <c r="BC156" i="63"/>
  <c r="BD156" i="63"/>
  <c r="AO162" i="63"/>
  <c r="AJ163" i="62"/>
  <c r="AD163" i="62"/>
  <c r="BC159" i="62"/>
  <c r="BD159" i="62"/>
  <c r="AW159" i="62"/>
  <c r="AQ160" i="62" s="1"/>
  <c r="AK162" i="62"/>
  <c r="AS158" i="50"/>
  <c r="AT158" i="50" s="1"/>
  <c r="AU158" i="50" s="1"/>
  <c r="AV158" i="50" s="1"/>
  <c r="AI163" i="50"/>
  <c r="AC164" i="50" s="1"/>
  <c r="AK163" i="50"/>
  <c r="AY162" i="52"/>
  <c r="AW162" i="52"/>
  <c r="AQ163" i="52" s="1"/>
  <c r="AE163" i="52"/>
  <c r="AF163" i="52" s="1"/>
  <c r="AG163" i="52" s="1"/>
  <c r="AH163" i="52" s="1"/>
  <c r="AK160" i="51"/>
  <c r="AI160" i="51"/>
  <c r="AC161" i="51" s="1"/>
  <c r="AS162" i="51"/>
  <c r="AT162" i="51" s="1"/>
  <c r="AU162" i="51" s="1"/>
  <c r="AV162" i="51" s="1"/>
  <c r="AK161" i="64" l="1"/>
  <c r="W159" i="45"/>
  <c r="O159" i="44"/>
  <c r="S159" i="44" s="1"/>
  <c r="X158" i="45"/>
  <c r="N158" i="44"/>
  <c r="AW162" i="51"/>
  <c r="AQ163" i="51" s="1"/>
  <c r="AX163" i="51" s="1"/>
  <c r="BD163" i="60"/>
  <c r="BC163" i="60"/>
  <c r="AY162" i="51"/>
  <c r="BC162" i="51" s="1"/>
  <c r="AW161" i="58"/>
  <c r="AQ162" i="58" s="1"/>
  <c r="AX162" i="58" s="1"/>
  <c r="AW157" i="63"/>
  <c r="AQ158" i="63" s="1"/>
  <c r="AR158" i="63" s="1"/>
  <c r="AY161" i="58"/>
  <c r="AC161" i="45" s="1"/>
  <c r="AI165" i="60"/>
  <c r="AC166" i="60" s="1"/>
  <c r="AJ166" i="60" s="1"/>
  <c r="AI160" i="54"/>
  <c r="AC161" i="54" s="1"/>
  <c r="AJ161" i="54" s="1"/>
  <c r="AK165" i="60"/>
  <c r="AO165" i="60" s="1"/>
  <c r="AD164" i="58"/>
  <c r="AJ164" i="58"/>
  <c r="AR162" i="58"/>
  <c r="AY161" i="61"/>
  <c r="AE161" i="61"/>
  <c r="AF161" i="61" s="1"/>
  <c r="AG161" i="61" s="1"/>
  <c r="AH161" i="61" s="1"/>
  <c r="AW161" i="61"/>
  <c r="AQ162" i="61" s="1"/>
  <c r="AR164" i="60"/>
  <c r="AX164" i="60"/>
  <c r="AY161" i="55"/>
  <c r="Z161" i="45" s="1"/>
  <c r="AJ162" i="55"/>
  <c r="AD162" i="55"/>
  <c r="AW161" i="55"/>
  <c r="AQ162" i="55" s="1"/>
  <c r="AS164" i="57"/>
  <c r="AT164" i="57" s="1"/>
  <c r="AU164" i="57" s="1"/>
  <c r="AV164" i="57" s="1"/>
  <c r="AY164" i="57" s="1"/>
  <c r="BC164" i="57" s="1"/>
  <c r="AE162" i="57"/>
  <c r="AF162" i="57" s="1"/>
  <c r="AG162" i="57" s="1"/>
  <c r="AH162" i="57" s="1"/>
  <c r="AS161" i="56"/>
  <c r="AT161" i="56" s="1"/>
  <c r="AU161" i="56" s="1"/>
  <c r="AV161" i="56" s="1"/>
  <c r="AE159" i="56"/>
  <c r="AF159" i="56" s="1"/>
  <c r="AG159" i="56" s="1"/>
  <c r="AH159" i="56" s="1"/>
  <c r="AI159" i="56"/>
  <c r="AC160" i="56" s="1"/>
  <c r="AR160" i="54"/>
  <c r="AX160" i="54"/>
  <c r="AD161" i="54"/>
  <c r="AO160" i="54"/>
  <c r="BC159" i="54"/>
  <c r="BD159" i="54"/>
  <c r="BD161" i="64"/>
  <c r="AO161" i="64"/>
  <c r="AR163" i="64"/>
  <c r="AX163" i="64"/>
  <c r="AY162" i="64"/>
  <c r="BC162" i="64" s="1"/>
  <c r="AI161" i="64"/>
  <c r="AC162" i="64" s="1"/>
  <c r="AY157" i="63"/>
  <c r="AE163" i="63"/>
  <c r="AF163" i="63" s="1"/>
  <c r="AG163" i="63" s="1"/>
  <c r="AH163" i="63" s="1"/>
  <c r="AI163" i="63"/>
  <c r="AC164" i="63" s="1"/>
  <c r="AO162" i="62"/>
  <c r="AE163" i="62"/>
  <c r="AF163" i="62" s="1"/>
  <c r="AG163" i="62" s="1"/>
  <c r="AH163" i="62" s="1"/>
  <c r="AX160" i="62"/>
  <c r="AR160" i="62"/>
  <c r="AO163" i="50"/>
  <c r="AY158" i="50"/>
  <c r="AJ164" i="50"/>
  <c r="AD164" i="50"/>
  <c r="AW158" i="50"/>
  <c r="AQ159" i="50" s="1"/>
  <c r="AK163" i="52"/>
  <c r="AI163" i="52"/>
  <c r="AC164" i="52" s="1"/>
  <c r="AR163" i="52"/>
  <c r="AX163" i="52"/>
  <c r="BC162" i="52"/>
  <c r="BD162" i="52"/>
  <c r="AD161" i="51"/>
  <c r="AJ161" i="51"/>
  <c r="AO160" i="51"/>
  <c r="BD160" i="51"/>
  <c r="R158" i="44" l="1"/>
  <c r="U158" i="44"/>
  <c r="AR163" i="51"/>
  <c r="AS163" i="51" s="1"/>
  <c r="AT163" i="51" s="1"/>
  <c r="AU163" i="51" s="1"/>
  <c r="AV163" i="51" s="1"/>
  <c r="AW163" i="51" s="1"/>
  <c r="AQ164" i="51" s="1"/>
  <c r="AX158" i="63"/>
  <c r="AD166" i="60"/>
  <c r="AE166" i="60" s="1"/>
  <c r="AF166" i="60" s="1"/>
  <c r="AG166" i="60" s="1"/>
  <c r="AH166" i="60" s="1"/>
  <c r="BC161" i="61"/>
  <c r="BC161" i="58"/>
  <c r="BD161" i="58"/>
  <c r="AS162" i="58"/>
  <c r="AT162" i="58" s="1"/>
  <c r="AU162" i="58" s="1"/>
  <c r="AV162" i="58" s="1"/>
  <c r="AE164" i="58"/>
  <c r="AF164" i="58" s="1"/>
  <c r="AG164" i="58" s="1"/>
  <c r="AH164" i="58" s="1"/>
  <c r="AI161" i="61"/>
  <c r="AC162" i="61" s="1"/>
  <c r="AK161" i="61"/>
  <c r="AR162" i="61"/>
  <c r="AX162" i="61"/>
  <c r="AS164" i="60"/>
  <c r="AT164" i="60" s="1"/>
  <c r="AU164" i="60" s="1"/>
  <c r="AV164" i="60" s="1"/>
  <c r="AE162" i="55"/>
  <c r="AF162" i="55" s="1"/>
  <c r="AG162" i="55" s="1"/>
  <c r="AH162" i="55" s="1"/>
  <c r="AK162" i="55"/>
  <c r="AI162" i="55"/>
  <c r="AC163" i="55" s="1"/>
  <c r="AR162" i="55"/>
  <c r="AX162" i="55"/>
  <c r="BC161" i="55"/>
  <c r="BD161" i="55"/>
  <c r="AK162" i="57"/>
  <c r="Y162" i="45" s="1"/>
  <c r="AI162" i="57"/>
  <c r="AC163" i="57" s="1"/>
  <c r="AW164" i="57"/>
  <c r="AQ165" i="57" s="1"/>
  <c r="AK159" i="56"/>
  <c r="AY161" i="56"/>
  <c r="BC161" i="56" s="1"/>
  <c r="AD160" i="56"/>
  <c r="AJ160" i="56"/>
  <c r="AW161" i="56"/>
  <c r="AQ162" i="56" s="1"/>
  <c r="AS160" i="54"/>
  <c r="AT160" i="54" s="1"/>
  <c r="AU160" i="54" s="1"/>
  <c r="AV160" i="54" s="1"/>
  <c r="AE161" i="54"/>
  <c r="AF161" i="54" s="1"/>
  <c r="AG161" i="54" s="1"/>
  <c r="AH161" i="54" s="1"/>
  <c r="AD162" i="64"/>
  <c r="AJ162" i="64"/>
  <c r="AS163" i="64"/>
  <c r="AT163" i="64" s="1"/>
  <c r="AU163" i="64" s="1"/>
  <c r="AV163" i="64" s="1"/>
  <c r="AD164" i="63"/>
  <c r="AJ164" i="63"/>
  <c r="BC157" i="63"/>
  <c r="BD157" i="63"/>
  <c r="AK163" i="63"/>
  <c r="AS158" i="63"/>
  <c r="AT158" i="63" s="1"/>
  <c r="AU158" i="63" s="1"/>
  <c r="AV158" i="63" s="1"/>
  <c r="AI163" i="62"/>
  <c r="AC164" i="62" s="1"/>
  <c r="AS160" i="62"/>
  <c r="AT160" i="62" s="1"/>
  <c r="AU160" i="62" s="1"/>
  <c r="AV160" i="62" s="1"/>
  <c r="AW160" i="62" s="1"/>
  <c r="AQ161" i="62" s="1"/>
  <c r="AK163" i="62"/>
  <c r="AE164" i="50"/>
  <c r="AF164" i="50" s="1"/>
  <c r="AG164" i="50" s="1"/>
  <c r="AH164" i="50" s="1"/>
  <c r="BC158" i="50"/>
  <c r="BD158" i="50"/>
  <c r="AR159" i="50"/>
  <c r="AX159" i="50"/>
  <c r="AS163" i="52"/>
  <c r="AT163" i="52" s="1"/>
  <c r="AU163" i="52" s="1"/>
  <c r="AV163" i="52" s="1"/>
  <c r="AD164" i="52"/>
  <c r="AJ164" i="52"/>
  <c r="AO163" i="52"/>
  <c r="AE161" i="51"/>
  <c r="AF161" i="51" s="1"/>
  <c r="AG161" i="51" s="1"/>
  <c r="AH161" i="51" s="1"/>
  <c r="X159" i="45" l="1"/>
  <c r="N159" i="44"/>
  <c r="AI164" i="58"/>
  <c r="AC165" i="58" s="1"/>
  <c r="AW160" i="54"/>
  <c r="AQ161" i="54" s="1"/>
  <c r="AY163" i="51"/>
  <c r="BC163" i="51" s="1"/>
  <c r="AI166" i="60"/>
  <c r="AC167" i="60" s="1"/>
  <c r="AD167" i="60" s="1"/>
  <c r="AK166" i="60"/>
  <c r="AO166" i="60" s="1"/>
  <c r="AK161" i="51"/>
  <c r="BD161" i="51" s="1"/>
  <c r="AB161" i="45"/>
  <c r="AW163" i="52"/>
  <c r="AQ164" i="52" s="1"/>
  <c r="AR164" i="52" s="1"/>
  <c r="AY163" i="52"/>
  <c r="AW163" i="64"/>
  <c r="AQ164" i="64" s="1"/>
  <c r="AY162" i="58"/>
  <c r="AC162" i="45" s="1"/>
  <c r="AY160" i="54"/>
  <c r="AK161" i="54"/>
  <c r="AK164" i="50"/>
  <c r="AO164" i="50" s="1"/>
  <c r="AY160" i="62"/>
  <c r="BC160" i="62" s="1"/>
  <c r="BD162" i="58"/>
  <c r="AJ165" i="58"/>
  <c r="AD165" i="58"/>
  <c r="AK164" i="58"/>
  <c r="AW162" i="58"/>
  <c r="AQ163" i="58" s="1"/>
  <c r="AS162" i="61"/>
  <c r="AT162" i="61" s="1"/>
  <c r="AU162" i="61" s="1"/>
  <c r="AV162" i="61" s="1"/>
  <c r="BD161" i="61"/>
  <c r="AO161" i="61"/>
  <c r="AD162" i="61"/>
  <c r="AJ162" i="61"/>
  <c r="AW164" i="60"/>
  <c r="AQ165" i="60" s="1"/>
  <c r="AY164" i="60"/>
  <c r="AA164" i="45" s="1"/>
  <c r="AJ163" i="55"/>
  <c r="AD163" i="55"/>
  <c r="AO162" i="55"/>
  <c r="AS162" i="55"/>
  <c r="AT162" i="55" s="1"/>
  <c r="AU162" i="55" s="1"/>
  <c r="AV162" i="55" s="1"/>
  <c r="AR165" i="57"/>
  <c r="AX165" i="57"/>
  <c r="AJ163" i="57"/>
  <c r="AD163" i="57"/>
  <c r="AO162" i="57"/>
  <c r="BD162" i="57"/>
  <c r="AE160" i="56"/>
  <c r="AF160" i="56" s="1"/>
  <c r="AG160" i="56" s="1"/>
  <c r="AH160" i="56" s="1"/>
  <c r="AX162" i="56"/>
  <c r="AR162" i="56"/>
  <c r="BD159" i="56"/>
  <c r="AO159" i="56"/>
  <c r="BC160" i="54"/>
  <c r="BD160" i="54"/>
  <c r="AO161" i="54"/>
  <c r="AR161" i="54"/>
  <c r="AX161" i="54"/>
  <c r="AI161" i="54"/>
  <c r="AC162" i="54" s="1"/>
  <c r="AY163" i="64"/>
  <c r="BC163" i="64" s="1"/>
  <c r="AR164" i="64"/>
  <c r="AX164" i="64"/>
  <c r="AE162" i="64"/>
  <c r="AF162" i="64" s="1"/>
  <c r="AG162" i="64" s="1"/>
  <c r="AH162" i="64" s="1"/>
  <c r="AY158" i="63"/>
  <c r="AW158" i="63"/>
  <c r="AQ159" i="63" s="1"/>
  <c r="AO163" i="63"/>
  <c r="AE164" i="63"/>
  <c r="AF164" i="63" s="1"/>
  <c r="AG164" i="63" s="1"/>
  <c r="AH164" i="63" s="1"/>
  <c r="AX161" i="62"/>
  <c r="AR161" i="62"/>
  <c r="AO163" i="62"/>
  <c r="AD164" i="62"/>
  <c r="AJ164" i="62"/>
  <c r="AS159" i="50"/>
  <c r="AT159" i="50" s="1"/>
  <c r="AU159" i="50" s="1"/>
  <c r="AV159" i="50" s="1"/>
  <c r="AI164" i="50"/>
  <c r="AC165" i="50" s="1"/>
  <c r="AE164" i="52"/>
  <c r="AF164" i="52" s="1"/>
  <c r="AG164" i="52" s="1"/>
  <c r="AH164" i="52" s="1"/>
  <c r="AR164" i="51"/>
  <c r="AX164" i="51"/>
  <c r="AI161" i="51"/>
  <c r="AC162" i="51" s="1"/>
  <c r="BC162" i="58" l="1"/>
  <c r="W160" i="45"/>
  <c r="O160" i="44"/>
  <c r="S160" i="44" s="1"/>
  <c r="R159" i="44"/>
  <c r="U159" i="44"/>
  <c r="AO161" i="51"/>
  <c r="AJ167" i="60"/>
  <c r="AW159" i="50"/>
  <c r="AQ160" i="50" s="1"/>
  <c r="AR160" i="50" s="1"/>
  <c r="AW162" i="61"/>
  <c r="AQ163" i="61" s="1"/>
  <c r="AX163" i="61" s="1"/>
  <c r="AY162" i="61"/>
  <c r="AX164" i="52"/>
  <c r="BC163" i="52"/>
  <c r="BD163" i="52"/>
  <c r="BD160" i="62"/>
  <c r="AI164" i="52"/>
  <c r="AC165" i="52" s="1"/>
  <c r="AD165" i="52" s="1"/>
  <c r="AK162" i="64"/>
  <c r="AI162" i="64"/>
  <c r="AC163" i="64" s="1"/>
  <c r="AD163" i="64" s="1"/>
  <c r="AI160" i="56"/>
  <c r="AC161" i="56" s="1"/>
  <c r="AD161" i="56" s="1"/>
  <c r="AO164" i="58"/>
  <c r="AX163" i="58"/>
  <c r="AR163" i="58"/>
  <c r="AE165" i="58"/>
  <c r="AF165" i="58" s="1"/>
  <c r="AG165" i="58" s="1"/>
  <c r="AH165" i="58" s="1"/>
  <c r="AE162" i="61"/>
  <c r="AF162" i="61" s="1"/>
  <c r="AG162" i="61" s="1"/>
  <c r="AH162" i="61" s="1"/>
  <c r="AE167" i="60"/>
  <c r="AF167" i="60" s="1"/>
  <c r="AG167" i="60" s="1"/>
  <c r="AH167" i="60" s="1"/>
  <c r="BC164" i="60"/>
  <c r="BD164" i="60"/>
  <c r="AX165" i="60"/>
  <c r="AR165" i="60"/>
  <c r="AE163" i="55"/>
  <c r="AF163" i="55" s="1"/>
  <c r="AG163" i="55" s="1"/>
  <c r="AH163" i="55" s="1"/>
  <c r="AK163" i="55"/>
  <c r="AW162" i="55"/>
  <c r="AQ163" i="55" s="1"/>
  <c r="AY162" i="55"/>
  <c r="Z162" i="45" s="1"/>
  <c r="AE163" i="57"/>
  <c r="AF163" i="57" s="1"/>
  <c r="AG163" i="57" s="1"/>
  <c r="AH163" i="57" s="1"/>
  <c r="AS165" i="57"/>
  <c r="AT165" i="57" s="1"/>
  <c r="AU165" i="57" s="1"/>
  <c r="AV165" i="57" s="1"/>
  <c r="AS162" i="56"/>
  <c r="AT162" i="56" s="1"/>
  <c r="AU162" i="56" s="1"/>
  <c r="AV162" i="56" s="1"/>
  <c r="AW162" i="56"/>
  <c r="AQ163" i="56" s="1"/>
  <c r="AY162" i="56"/>
  <c r="BC162" i="56" s="1"/>
  <c r="AK160" i="56"/>
  <c r="AJ162" i="54"/>
  <c r="AD162" i="54"/>
  <c r="AS161" i="54"/>
  <c r="AT161" i="54" s="1"/>
  <c r="AU161" i="54" s="1"/>
  <c r="AV161" i="54" s="1"/>
  <c r="AW161" i="54"/>
  <c r="AQ162" i="54" s="1"/>
  <c r="AS164" i="64"/>
  <c r="AT164" i="64" s="1"/>
  <c r="AU164" i="64" s="1"/>
  <c r="AV164" i="64" s="1"/>
  <c r="AW164" i="64"/>
  <c r="AQ165" i="64" s="1"/>
  <c r="BD162" i="64"/>
  <c r="AO162" i="64"/>
  <c r="AK164" i="63"/>
  <c r="AX159" i="63"/>
  <c r="AR159" i="63"/>
  <c r="AI164" i="63"/>
  <c r="AC165" i="63" s="1"/>
  <c r="BC158" i="63"/>
  <c r="BD158" i="63"/>
  <c r="AE164" i="62"/>
  <c r="AF164" i="62" s="1"/>
  <c r="AG164" i="62" s="1"/>
  <c r="AH164" i="62" s="1"/>
  <c r="AS161" i="62"/>
  <c r="AT161" i="62" s="1"/>
  <c r="AU161" i="62" s="1"/>
  <c r="AV161" i="62" s="1"/>
  <c r="AY159" i="50"/>
  <c r="AJ165" i="50"/>
  <c r="AD165" i="50"/>
  <c r="AK164" i="52"/>
  <c r="AS164" i="52"/>
  <c r="AT164" i="52" s="1"/>
  <c r="AU164" i="52" s="1"/>
  <c r="AV164" i="52" s="1"/>
  <c r="AY164" i="52" s="1"/>
  <c r="BC164" i="52" s="1"/>
  <c r="AJ162" i="51"/>
  <c r="AD162" i="51"/>
  <c r="AS164" i="51"/>
  <c r="AT164" i="51" s="1"/>
  <c r="AU164" i="51" s="1"/>
  <c r="AV164" i="51" s="1"/>
  <c r="AJ163" i="64" l="1"/>
  <c r="X160" i="45"/>
  <c r="N160" i="44"/>
  <c r="AI167" i="60"/>
  <c r="AC168" i="60" s="1"/>
  <c r="AD168" i="60" s="1"/>
  <c r="AK167" i="60"/>
  <c r="AO167" i="60" s="1"/>
  <c r="AW161" i="62"/>
  <c r="AQ162" i="62" s="1"/>
  <c r="AX160" i="50"/>
  <c r="AR163" i="61"/>
  <c r="AS163" i="61" s="1"/>
  <c r="AT163" i="61" s="1"/>
  <c r="AU163" i="61" s="1"/>
  <c r="AV163" i="61" s="1"/>
  <c r="BC162" i="61"/>
  <c r="AJ165" i="52"/>
  <c r="AY161" i="54"/>
  <c r="AW164" i="51"/>
  <c r="AQ165" i="51" s="1"/>
  <c r="AR165" i="51" s="1"/>
  <c r="AY164" i="51"/>
  <c r="BC164" i="51" s="1"/>
  <c r="AJ161" i="56"/>
  <c r="AI163" i="55"/>
  <c r="AC164" i="55" s="1"/>
  <c r="AJ164" i="55" s="1"/>
  <c r="AI164" i="62"/>
  <c r="AC165" i="62" s="1"/>
  <c r="AY161" i="62"/>
  <c r="BD161" i="62" s="1"/>
  <c r="AI165" i="58"/>
  <c r="AC166" i="58" s="1"/>
  <c r="AK165" i="58"/>
  <c r="AS163" i="58"/>
  <c r="AT163" i="58" s="1"/>
  <c r="AU163" i="58" s="1"/>
  <c r="AV163" i="58" s="1"/>
  <c r="AY163" i="58"/>
  <c r="AC163" i="45" s="1"/>
  <c r="AW163" i="58"/>
  <c r="AQ164" i="58" s="1"/>
  <c r="AI162" i="61"/>
  <c r="AC163" i="61" s="1"/>
  <c r="AK162" i="61"/>
  <c r="AS165" i="60"/>
  <c r="AT165" i="60" s="1"/>
  <c r="AU165" i="60" s="1"/>
  <c r="AV165" i="60" s="1"/>
  <c r="AO163" i="55"/>
  <c r="BC162" i="55"/>
  <c r="BD162" i="55"/>
  <c r="AR163" i="55"/>
  <c r="AX163" i="55"/>
  <c r="AD164" i="55"/>
  <c r="AY165" i="57"/>
  <c r="BC165" i="57" s="1"/>
  <c r="AI163" i="57"/>
  <c r="AC164" i="57" s="1"/>
  <c r="AW165" i="57"/>
  <c r="AQ166" i="57" s="1"/>
  <c r="AK163" i="57"/>
  <c r="Y163" i="45" s="1"/>
  <c r="AX163" i="56"/>
  <c r="AR163" i="56"/>
  <c r="BD160" i="56"/>
  <c r="AO160" i="56"/>
  <c r="AE161" i="56"/>
  <c r="AF161" i="56" s="1"/>
  <c r="AG161" i="56" s="1"/>
  <c r="AH161" i="56" s="1"/>
  <c r="AI161" i="56" s="1"/>
  <c r="AC162" i="56" s="1"/>
  <c r="AR162" i="54"/>
  <c r="AX162" i="54"/>
  <c r="BC161" i="54"/>
  <c r="BD161" i="54"/>
  <c r="AE162" i="54"/>
  <c r="AF162" i="54" s="1"/>
  <c r="AG162" i="54" s="1"/>
  <c r="AH162" i="54" s="1"/>
  <c r="AY164" i="64"/>
  <c r="BC164" i="64" s="1"/>
  <c r="AX165" i="64"/>
  <c r="AR165" i="64"/>
  <c r="AE163" i="64"/>
  <c r="AF163" i="64" s="1"/>
  <c r="AG163" i="64" s="1"/>
  <c r="AH163" i="64" s="1"/>
  <c r="AS159" i="63"/>
  <c r="AT159" i="63" s="1"/>
  <c r="AU159" i="63" s="1"/>
  <c r="AV159" i="63" s="1"/>
  <c r="AD165" i="63"/>
  <c r="AJ165" i="63"/>
  <c r="AO164" i="63"/>
  <c r="AJ165" i="62"/>
  <c r="AD165" i="62"/>
  <c r="AX162" i="62"/>
  <c r="AR162" i="62"/>
  <c r="AK164" i="62"/>
  <c r="AS160" i="50"/>
  <c r="AT160" i="50" s="1"/>
  <c r="AU160" i="50" s="1"/>
  <c r="AV160" i="50" s="1"/>
  <c r="AE165" i="50"/>
  <c r="AF165" i="50" s="1"/>
  <c r="AG165" i="50" s="1"/>
  <c r="AH165" i="50" s="1"/>
  <c r="BC159" i="50"/>
  <c r="BD159" i="50"/>
  <c r="AO164" i="52"/>
  <c r="BD164" i="52"/>
  <c r="AE165" i="52"/>
  <c r="AF165" i="52" s="1"/>
  <c r="AG165" i="52" s="1"/>
  <c r="AH165" i="52" s="1"/>
  <c r="AW164" i="52"/>
  <c r="AQ165" i="52" s="1"/>
  <c r="AE162" i="51"/>
  <c r="AF162" i="51" s="1"/>
  <c r="AG162" i="51" s="1"/>
  <c r="AH162" i="51" s="1"/>
  <c r="AK163" i="64" l="1"/>
  <c r="W161" i="45"/>
  <c r="O161" i="44"/>
  <c r="S161" i="44" s="1"/>
  <c r="AI162" i="54"/>
  <c r="AC163" i="54" s="1"/>
  <c r="R160" i="44"/>
  <c r="U160" i="44"/>
  <c r="AJ168" i="60"/>
  <c r="AW165" i="60"/>
  <c r="AQ166" i="60" s="1"/>
  <c r="AR166" i="60" s="1"/>
  <c r="AY165" i="60"/>
  <c r="AA165" i="45" s="1"/>
  <c r="AX165" i="51"/>
  <c r="BC161" i="62"/>
  <c r="AB162" i="45"/>
  <c r="AY160" i="50"/>
  <c r="BC160" i="50" s="1"/>
  <c r="AK162" i="54"/>
  <c r="AK165" i="52"/>
  <c r="AO165" i="52" s="1"/>
  <c r="AR164" i="58"/>
  <c r="AX164" i="58"/>
  <c r="AO165" i="58"/>
  <c r="BC163" i="58"/>
  <c r="BD163" i="58"/>
  <c r="AD166" i="58"/>
  <c r="AJ166" i="58"/>
  <c r="BD162" i="61"/>
  <c r="AO162" i="61"/>
  <c r="AY163" i="61"/>
  <c r="AW163" i="61"/>
  <c r="AQ164" i="61" s="1"/>
  <c r="AJ163" i="61"/>
  <c r="AD163" i="61"/>
  <c r="AE168" i="60"/>
  <c r="AF168" i="60" s="1"/>
  <c r="AG168" i="60" s="1"/>
  <c r="AH168" i="60" s="1"/>
  <c r="AE164" i="55"/>
  <c r="AF164" i="55" s="1"/>
  <c r="AG164" i="55" s="1"/>
  <c r="AH164" i="55" s="1"/>
  <c r="AI164" i="55"/>
  <c r="AC165" i="55" s="1"/>
  <c r="AS163" i="55"/>
  <c r="AT163" i="55" s="1"/>
  <c r="AU163" i="55" s="1"/>
  <c r="AV163" i="55" s="1"/>
  <c r="AX166" i="57"/>
  <c r="AR166" i="57"/>
  <c r="AO163" i="57"/>
  <c r="BD163" i="57"/>
  <c r="AD164" i="57"/>
  <c r="AJ164" i="57"/>
  <c r="AJ162" i="56"/>
  <c r="AD162" i="56"/>
  <c r="AS163" i="56"/>
  <c r="AT163" i="56" s="1"/>
  <c r="AU163" i="56" s="1"/>
  <c r="AV163" i="56" s="1"/>
  <c r="AK161" i="56"/>
  <c r="AO162" i="54"/>
  <c r="AS162" i="54"/>
  <c r="AT162" i="54" s="1"/>
  <c r="AU162" i="54" s="1"/>
  <c r="AV162" i="54" s="1"/>
  <c r="AJ163" i="54"/>
  <c r="AD163" i="54"/>
  <c r="AI163" i="64"/>
  <c r="AC164" i="64" s="1"/>
  <c r="AS165" i="64"/>
  <c r="AT165" i="64" s="1"/>
  <c r="AU165" i="64" s="1"/>
  <c r="AV165" i="64" s="1"/>
  <c r="BD163" i="64"/>
  <c r="AO163" i="64"/>
  <c r="AW159" i="63"/>
  <c r="AQ160" i="63" s="1"/>
  <c r="AE165" i="63"/>
  <c r="AF165" i="63" s="1"/>
  <c r="AG165" i="63" s="1"/>
  <c r="AH165" i="63" s="1"/>
  <c r="AI165" i="63"/>
  <c r="AC166" i="63" s="1"/>
  <c r="AY159" i="63"/>
  <c r="AS162" i="62"/>
  <c r="AT162" i="62" s="1"/>
  <c r="AU162" i="62" s="1"/>
  <c r="AV162" i="62" s="1"/>
  <c r="AE165" i="62"/>
  <c r="AF165" i="62" s="1"/>
  <c r="AG165" i="62" s="1"/>
  <c r="AH165" i="62" s="1"/>
  <c r="AK165" i="62"/>
  <c r="AO164" i="62"/>
  <c r="AK165" i="50"/>
  <c r="AI165" i="50"/>
  <c r="AC166" i="50" s="1"/>
  <c r="AW160" i="50"/>
  <c r="AQ161" i="50" s="1"/>
  <c r="AX165" i="52"/>
  <c r="AR165" i="52"/>
  <c r="AI165" i="52"/>
  <c r="AC166" i="52" s="1"/>
  <c r="AK162" i="51"/>
  <c r="AI162" i="51"/>
  <c r="AC163" i="51" s="1"/>
  <c r="AS165" i="51"/>
  <c r="AT165" i="51" s="1"/>
  <c r="AU165" i="51" s="1"/>
  <c r="AV165" i="51" s="1"/>
  <c r="AW163" i="55" l="1"/>
  <c r="AQ164" i="55" s="1"/>
  <c r="AY163" i="55"/>
  <c r="Z163" i="45" s="1"/>
  <c r="AI165" i="62"/>
  <c r="AC166" i="62" s="1"/>
  <c r="X161" i="45"/>
  <c r="N161" i="44"/>
  <c r="AW165" i="51"/>
  <c r="AQ166" i="51" s="1"/>
  <c r="AR166" i="51" s="1"/>
  <c r="AX166" i="60"/>
  <c r="BD165" i="60"/>
  <c r="BC165" i="60"/>
  <c r="AK168" i="60"/>
  <c r="AO168" i="60" s="1"/>
  <c r="BD160" i="50"/>
  <c r="BC163" i="61"/>
  <c r="AY165" i="51"/>
  <c r="BC165" i="51" s="1"/>
  <c r="AW165" i="64"/>
  <c r="AQ166" i="64" s="1"/>
  <c r="AK164" i="55"/>
  <c r="AE166" i="58"/>
  <c r="AF166" i="58" s="1"/>
  <c r="AG166" i="58" s="1"/>
  <c r="AH166" i="58" s="1"/>
  <c r="AS164" i="58"/>
  <c r="AT164" i="58" s="1"/>
  <c r="AU164" i="58" s="1"/>
  <c r="AV164" i="58" s="1"/>
  <c r="AE163" i="61"/>
  <c r="AF163" i="61" s="1"/>
  <c r="AG163" i="61" s="1"/>
  <c r="AH163" i="61" s="1"/>
  <c r="AR164" i="61"/>
  <c r="AX164" i="61"/>
  <c r="AS166" i="60"/>
  <c r="AT166" i="60" s="1"/>
  <c r="AU166" i="60" s="1"/>
  <c r="AV166" i="60" s="1"/>
  <c r="AI168" i="60"/>
  <c r="AC169" i="60" s="1"/>
  <c r="AO164" i="55"/>
  <c r="BC163" i="55"/>
  <c r="BD163" i="55"/>
  <c r="AJ165" i="55"/>
  <c r="AD165" i="55"/>
  <c r="AR164" i="55"/>
  <c r="AX164" i="55"/>
  <c r="AS166" i="57"/>
  <c r="AT166" i="57" s="1"/>
  <c r="AU166" i="57" s="1"/>
  <c r="AV166" i="57" s="1"/>
  <c r="AW166" i="57"/>
  <c r="AQ167" i="57" s="1"/>
  <c r="AE164" i="57"/>
  <c r="AF164" i="57" s="1"/>
  <c r="AG164" i="57" s="1"/>
  <c r="AH164" i="57" s="1"/>
  <c r="AO161" i="56"/>
  <c r="BD161" i="56"/>
  <c r="AW163" i="56"/>
  <c r="AQ164" i="56" s="1"/>
  <c r="AE162" i="56"/>
  <c r="AF162" i="56" s="1"/>
  <c r="AG162" i="56" s="1"/>
  <c r="AH162" i="56" s="1"/>
  <c r="AY163" i="56"/>
  <c r="BC163" i="56" s="1"/>
  <c r="AW162" i="54"/>
  <c r="AQ163" i="54" s="1"/>
  <c r="AY162" i="54"/>
  <c r="AE163" i="54"/>
  <c r="AF163" i="54" s="1"/>
  <c r="AG163" i="54" s="1"/>
  <c r="AH163" i="54" s="1"/>
  <c r="AK163" i="54"/>
  <c r="AX166" i="64"/>
  <c r="AR166" i="64"/>
  <c r="AY165" i="64"/>
  <c r="BC165" i="64" s="1"/>
  <c r="AD164" i="64"/>
  <c r="AJ164" i="64"/>
  <c r="AD166" i="63"/>
  <c r="AJ166" i="63"/>
  <c r="BC159" i="63"/>
  <c r="BD159" i="63"/>
  <c r="AK165" i="63"/>
  <c r="AR160" i="63"/>
  <c r="AX160" i="63"/>
  <c r="AO165" i="62"/>
  <c r="AY162" i="62"/>
  <c r="AJ166" i="62"/>
  <c r="AD166" i="62"/>
  <c r="AW162" i="62"/>
  <c r="AQ163" i="62" s="1"/>
  <c r="AJ166" i="50"/>
  <c r="AD166" i="50"/>
  <c r="AO165" i="50"/>
  <c r="AR161" i="50"/>
  <c r="AX161" i="50"/>
  <c r="AD166" i="52"/>
  <c r="AJ166" i="52"/>
  <c r="AS165" i="52"/>
  <c r="AT165" i="52" s="1"/>
  <c r="AU165" i="52" s="1"/>
  <c r="AV165" i="52" s="1"/>
  <c r="AJ163" i="51"/>
  <c r="AD163" i="51"/>
  <c r="AO162" i="51"/>
  <c r="BD162" i="51"/>
  <c r="W162" i="45" l="1"/>
  <c r="O162" i="44"/>
  <c r="S162" i="44" s="1"/>
  <c r="R161" i="44"/>
  <c r="U161" i="44"/>
  <c r="AX166" i="51"/>
  <c r="AY165" i="52"/>
  <c r="BC165" i="52" s="1"/>
  <c r="AY166" i="60"/>
  <c r="AA166" i="45" s="1"/>
  <c r="AW166" i="60"/>
  <c r="AQ167" i="60" s="1"/>
  <c r="AX167" i="60" s="1"/>
  <c r="AI163" i="61"/>
  <c r="AC164" i="61" s="1"/>
  <c r="AD164" i="61" s="1"/>
  <c r="AW165" i="52"/>
  <c r="AQ166" i="52" s="1"/>
  <c r="AR166" i="52" s="1"/>
  <c r="AY166" i="57"/>
  <c r="BC166" i="57" s="1"/>
  <c r="AI166" i="58"/>
  <c r="AC167" i="58" s="1"/>
  <c r="AY164" i="58"/>
  <c r="AC164" i="45" s="1"/>
  <c r="AW164" i="58"/>
  <c r="AQ165" i="58" s="1"/>
  <c r="AK166" i="58"/>
  <c r="AS164" i="61"/>
  <c r="AT164" i="61" s="1"/>
  <c r="AU164" i="61" s="1"/>
  <c r="AV164" i="61" s="1"/>
  <c r="AK163" i="61"/>
  <c r="AJ169" i="60"/>
  <c r="AD169" i="60"/>
  <c r="AS164" i="55"/>
  <c r="AT164" i="55" s="1"/>
  <c r="AU164" i="55" s="1"/>
  <c r="AV164" i="55" s="1"/>
  <c r="AE165" i="55"/>
  <c r="AF165" i="55" s="1"/>
  <c r="AG165" i="55" s="1"/>
  <c r="AH165" i="55" s="1"/>
  <c r="AK164" i="57"/>
  <c r="Y164" i="45" s="1"/>
  <c r="AR167" i="57"/>
  <c r="AX167" i="57"/>
  <c r="AI164" i="57"/>
  <c r="AC165" i="57" s="1"/>
  <c r="AI162" i="56"/>
  <c r="AC163" i="56" s="1"/>
  <c r="AK162" i="56"/>
  <c r="AX164" i="56"/>
  <c r="AR164" i="56"/>
  <c r="AR163" i="54"/>
  <c r="AX163" i="54"/>
  <c r="AI163" i="54"/>
  <c r="AC164" i="54" s="1"/>
  <c r="AO163" i="54"/>
  <c r="BC162" i="54"/>
  <c r="BD162" i="54"/>
  <c r="AS166" i="64"/>
  <c r="AT166" i="64" s="1"/>
  <c r="AU166" i="64" s="1"/>
  <c r="AV166" i="64" s="1"/>
  <c r="AE164" i="64"/>
  <c r="AF164" i="64" s="1"/>
  <c r="AG164" i="64" s="1"/>
  <c r="AH164" i="64" s="1"/>
  <c r="AK164" i="64"/>
  <c r="AI164" i="64"/>
  <c r="AC165" i="64" s="1"/>
  <c r="AS160" i="63"/>
  <c r="AT160" i="63" s="1"/>
  <c r="AU160" i="63" s="1"/>
  <c r="AV160" i="63" s="1"/>
  <c r="AO165" i="63"/>
  <c r="AE166" i="63"/>
  <c r="AF166" i="63" s="1"/>
  <c r="AG166" i="63" s="1"/>
  <c r="AH166" i="63" s="1"/>
  <c r="AR163" i="62"/>
  <c r="AX163" i="62"/>
  <c r="BC162" i="62"/>
  <c r="BD162" i="62"/>
  <c r="AE166" i="62"/>
  <c r="AF166" i="62" s="1"/>
  <c r="AG166" i="62" s="1"/>
  <c r="AH166" i="62" s="1"/>
  <c r="AS161" i="50"/>
  <c r="AT161" i="50" s="1"/>
  <c r="AU161" i="50" s="1"/>
  <c r="AV161" i="50" s="1"/>
  <c r="AE166" i="50"/>
  <c r="AF166" i="50" s="1"/>
  <c r="AG166" i="50" s="1"/>
  <c r="AH166" i="50" s="1"/>
  <c r="AE166" i="52"/>
  <c r="AF166" i="52" s="1"/>
  <c r="AG166" i="52" s="1"/>
  <c r="AH166" i="52" s="1"/>
  <c r="AS166" i="51"/>
  <c r="AT166" i="51" s="1"/>
  <c r="AU166" i="51" s="1"/>
  <c r="AV166" i="51" s="1"/>
  <c r="AE163" i="51"/>
  <c r="AF163" i="51" s="1"/>
  <c r="AG163" i="51" s="1"/>
  <c r="AH163" i="51" s="1"/>
  <c r="X162" i="45" l="1"/>
  <c r="N162" i="44"/>
  <c r="AR167" i="60"/>
  <c r="AS167" i="60" s="1"/>
  <c r="AT167" i="60" s="1"/>
  <c r="AU167" i="60" s="1"/>
  <c r="AV167" i="60" s="1"/>
  <c r="AW161" i="50"/>
  <c r="AQ162" i="50" s="1"/>
  <c r="AX162" i="50" s="1"/>
  <c r="BD165" i="52"/>
  <c r="AI166" i="62"/>
  <c r="AC167" i="62" s="1"/>
  <c r="AD167" i="62" s="1"/>
  <c r="BD166" i="60"/>
  <c r="BC166" i="60"/>
  <c r="AJ164" i="61"/>
  <c r="AB163" i="45"/>
  <c r="AX166" i="52"/>
  <c r="AW160" i="63"/>
  <c r="AQ161" i="63" s="1"/>
  <c r="AW164" i="61"/>
  <c r="AQ165" i="61" s="1"/>
  <c r="AX165" i="61" s="1"/>
  <c r="AY161" i="50"/>
  <c r="BD161" i="50" s="1"/>
  <c r="AY160" i="63"/>
  <c r="BD160" i="63" s="1"/>
  <c r="AY164" i="61"/>
  <c r="AX165" i="58"/>
  <c r="AR165" i="58"/>
  <c r="AO166" i="58"/>
  <c r="BC164" i="58"/>
  <c r="BD164" i="58"/>
  <c r="AJ167" i="58"/>
  <c r="AD167" i="58"/>
  <c r="BD163" i="61"/>
  <c r="AO163" i="61"/>
  <c r="AE164" i="61"/>
  <c r="AF164" i="61" s="1"/>
  <c r="AG164" i="61" s="1"/>
  <c r="AH164" i="61" s="1"/>
  <c r="AE169" i="60"/>
  <c r="AF169" i="60" s="1"/>
  <c r="AG169" i="60" s="1"/>
  <c r="AH169" i="60" s="1"/>
  <c r="AK165" i="55"/>
  <c r="AI165" i="55"/>
  <c r="AC166" i="55" s="1"/>
  <c r="AW164" i="55"/>
  <c r="AQ165" i="55" s="1"/>
  <c r="AY164" i="55"/>
  <c r="Z164" i="45" s="1"/>
  <c r="AJ165" i="57"/>
  <c r="AD165" i="57"/>
  <c r="AS167" i="57"/>
  <c r="AT167" i="57" s="1"/>
  <c r="AU167" i="57" s="1"/>
  <c r="AV167" i="57" s="1"/>
  <c r="AO164" i="57"/>
  <c r="BD164" i="57"/>
  <c r="AS164" i="56"/>
  <c r="AT164" i="56" s="1"/>
  <c r="AU164" i="56" s="1"/>
  <c r="AV164" i="56" s="1"/>
  <c r="BD162" i="56"/>
  <c r="AO162" i="56"/>
  <c r="AJ163" i="56"/>
  <c r="AD163" i="56"/>
  <c r="AS163" i="54"/>
  <c r="AT163" i="54" s="1"/>
  <c r="AU163" i="54" s="1"/>
  <c r="AV163" i="54" s="1"/>
  <c r="AD164" i="54"/>
  <c r="AJ164" i="54"/>
  <c r="BD164" i="64"/>
  <c r="AO164" i="64"/>
  <c r="AD165" i="64"/>
  <c r="AJ165" i="64"/>
  <c r="AW166" i="64"/>
  <c r="AQ167" i="64" s="1"/>
  <c r="AY166" i="64"/>
  <c r="BC166" i="64" s="1"/>
  <c r="AK166" i="63"/>
  <c r="AI166" i="63"/>
  <c r="AC167" i="63" s="1"/>
  <c r="AX161" i="63"/>
  <c r="AR161" i="63"/>
  <c r="AK166" i="62"/>
  <c r="AS163" i="62"/>
  <c r="AT163" i="62" s="1"/>
  <c r="AU163" i="62" s="1"/>
  <c r="AV163" i="62" s="1"/>
  <c r="AK166" i="50"/>
  <c r="AI166" i="50"/>
  <c r="AC167" i="50" s="1"/>
  <c r="AS166" i="52"/>
  <c r="AT166" i="52" s="1"/>
  <c r="AU166" i="52" s="1"/>
  <c r="AV166" i="52" s="1"/>
  <c r="AI166" i="52"/>
  <c r="AC167" i="52" s="1"/>
  <c r="AK166" i="52"/>
  <c r="AK163" i="51"/>
  <c r="AI163" i="51"/>
  <c r="AC164" i="51" s="1"/>
  <c r="AY166" i="51"/>
  <c r="BC166" i="51" s="1"/>
  <c r="AW166" i="51"/>
  <c r="AQ167" i="51" s="1"/>
  <c r="AW163" i="62" l="1"/>
  <c r="AQ164" i="62" s="1"/>
  <c r="AY164" i="56"/>
  <c r="BC164" i="56" s="1"/>
  <c r="AW167" i="57"/>
  <c r="AQ168" i="57" s="1"/>
  <c r="R162" i="44"/>
  <c r="U162" i="44"/>
  <c r="BC160" i="63"/>
  <c r="AJ167" i="62"/>
  <c r="AI169" i="60"/>
  <c r="AC170" i="60" s="1"/>
  <c r="AD170" i="60" s="1"/>
  <c r="AK169" i="60"/>
  <c r="AO169" i="60" s="1"/>
  <c r="AR162" i="50"/>
  <c r="AS162" i="50" s="1"/>
  <c r="AT162" i="50" s="1"/>
  <c r="AU162" i="50" s="1"/>
  <c r="AV162" i="50" s="1"/>
  <c r="AY167" i="60"/>
  <c r="AA167" i="45" s="1"/>
  <c r="BC161" i="50"/>
  <c r="BC164" i="61"/>
  <c r="AR165" i="61"/>
  <c r="AS165" i="61" s="1"/>
  <c r="AT165" i="61" s="1"/>
  <c r="AU165" i="61" s="1"/>
  <c r="AV165" i="61" s="1"/>
  <c r="AY163" i="62"/>
  <c r="BC163" i="62" s="1"/>
  <c r="AW164" i="56"/>
  <c r="AQ165" i="56" s="1"/>
  <c r="AR165" i="56" s="1"/>
  <c r="AY167" i="57"/>
  <c r="BC167" i="57" s="1"/>
  <c r="AS165" i="58"/>
  <c r="AT165" i="58" s="1"/>
  <c r="AU165" i="58" s="1"/>
  <c r="AV165" i="58" s="1"/>
  <c r="AW165" i="58"/>
  <c r="AQ166" i="58" s="1"/>
  <c r="AY165" i="58"/>
  <c r="AC165" i="45" s="1"/>
  <c r="AE167" i="58"/>
  <c r="AF167" i="58" s="1"/>
  <c r="AG167" i="58" s="1"/>
  <c r="AH167" i="58" s="1"/>
  <c r="AI164" i="61"/>
  <c r="AC165" i="61" s="1"/>
  <c r="AK164" i="61"/>
  <c r="AW167" i="60"/>
  <c r="AQ168" i="60" s="1"/>
  <c r="AX165" i="55"/>
  <c r="AR165" i="55"/>
  <c r="BC164" i="55"/>
  <c r="BD164" i="55"/>
  <c r="AD166" i="55"/>
  <c r="AJ166" i="55"/>
  <c r="AO165" i="55"/>
  <c r="AX168" i="57"/>
  <c r="AR168" i="57"/>
  <c r="AE165" i="57"/>
  <c r="AF165" i="57" s="1"/>
  <c r="AG165" i="57" s="1"/>
  <c r="AH165" i="57" s="1"/>
  <c r="AE163" i="56"/>
  <c r="AF163" i="56" s="1"/>
  <c r="AG163" i="56" s="1"/>
  <c r="AH163" i="56" s="1"/>
  <c r="AX165" i="56"/>
  <c r="AY163" i="54"/>
  <c r="AE164" i="54"/>
  <c r="AF164" i="54" s="1"/>
  <c r="AG164" i="54" s="1"/>
  <c r="AH164" i="54" s="1"/>
  <c r="AI164" i="54"/>
  <c r="AC165" i="54" s="1"/>
  <c r="AW163" i="54"/>
  <c r="AQ164" i="54" s="1"/>
  <c r="AE165" i="64"/>
  <c r="AF165" i="64" s="1"/>
  <c r="AG165" i="64" s="1"/>
  <c r="AH165" i="64" s="1"/>
  <c r="AX167" i="64"/>
  <c r="AR167" i="64"/>
  <c r="AS161" i="63"/>
  <c r="AT161" i="63" s="1"/>
  <c r="AU161" i="63" s="1"/>
  <c r="AV161" i="63" s="1"/>
  <c r="AD167" i="63"/>
  <c r="AJ167" i="63"/>
  <c r="AO166" i="63"/>
  <c r="AX164" i="62"/>
  <c r="AR164" i="62"/>
  <c r="AO166" i="62"/>
  <c r="AE167" i="62"/>
  <c r="AF167" i="62" s="1"/>
  <c r="AG167" i="62" s="1"/>
  <c r="AH167" i="62" s="1"/>
  <c r="AK167" i="62" s="1"/>
  <c r="AO166" i="50"/>
  <c r="AJ167" i="50"/>
  <c r="AD167" i="50"/>
  <c r="AO166" i="52"/>
  <c r="AY166" i="52"/>
  <c r="BC166" i="52" s="1"/>
  <c r="AD167" i="52"/>
  <c r="AJ167" i="52"/>
  <c r="AW166" i="52"/>
  <c r="AQ167" i="52" s="1"/>
  <c r="AR167" i="51"/>
  <c r="AX167" i="51"/>
  <c r="AJ164" i="51"/>
  <c r="AD164" i="51"/>
  <c r="BD163" i="51"/>
  <c r="AO163" i="51"/>
  <c r="AK164" i="54" l="1"/>
  <c r="W163" i="45"/>
  <c r="O163" i="44"/>
  <c r="S163" i="44" s="1"/>
  <c r="AJ170" i="60"/>
  <c r="BD167" i="60"/>
  <c r="BC167" i="60"/>
  <c r="BD163" i="62"/>
  <c r="AB164" i="45"/>
  <c r="AK167" i="58"/>
  <c r="BC165" i="58"/>
  <c r="BD165" i="58"/>
  <c r="AI167" i="58"/>
  <c r="AC168" i="58" s="1"/>
  <c r="AX166" i="58"/>
  <c r="AR166" i="58"/>
  <c r="BD164" i="61"/>
  <c r="AO164" i="61"/>
  <c r="AY165" i="61"/>
  <c r="AW165" i="61"/>
  <c r="AQ166" i="61" s="1"/>
  <c r="AJ165" i="61"/>
  <c r="AD165" i="61"/>
  <c r="AR168" i="60"/>
  <c r="AX168" i="60"/>
  <c r="AE170" i="60"/>
  <c r="AF170" i="60" s="1"/>
  <c r="AG170" i="60" s="1"/>
  <c r="AH170" i="60" s="1"/>
  <c r="AS165" i="55"/>
  <c r="AT165" i="55" s="1"/>
  <c r="AU165" i="55" s="1"/>
  <c r="AV165" i="55" s="1"/>
  <c r="AE166" i="55"/>
  <c r="AF166" i="55" s="1"/>
  <c r="AG166" i="55" s="1"/>
  <c r="AH166" i="55" s="1"/>
  <c r="AI166" i="55"/>
  <c r="AC167" i="55" s="1"/>
  <c r="AK165" i="57"/>
  <c r="Y165" i="45" s="1"/>
  <c r="AI165" i="57"/>
  <c r="AC166" i="57" s="1"/>
  <c r="AS168" i="57"/>
  <c r="AT168" i="57" s="1"/>
  <c r="AU168" i="57" s="1"/>
  <c r="AV168" i="57" s="1"/>
  <c r="AW168" i="57"/>
  <c r="AQ169" i="57" s="1"/>
  <c r="AI163" i="56"/>
  <c r="AC164" i="56" s="1"/>
  <c r="AS165" i="56"/>
  <c r="AT165" i="56" s="1"/>
  <c r="AU165" i="56" s="1"/>
  <c r="AV165" i="56" s="1"/>
  <c r="AK163" i="56"/>
  <c r="BC163" i="54"/>
  <c r="BD163" i="54"/>
  <c r="AR164" i="54"/>
  <c r="AX164" i="54"/>
  <c r="AJ165" i="54"/>
  <c r="AD165" i="54"/>
  <c r="AO164" i="54"/>
  <c r="AK165" i="64"/>
  <c r="AS167" i="64"/>
  <c r="AT167" i="64" s="1"/>
  <c r="AU167" i="64" s="1"/>
  <c r="AV167" i="64" s="1"/>
  <c r="AI165" i="64"/>
  <c r="AC166" i="64" s="1"/>
  <c r="AE167" i="63"/>
  <c r="AF167" i="63" s="1"/>
  <c r="AG167" i="63" s="1"/>
  <c r="AH167" i="63" s="1"/>
  <c r="AW161" i="63"/>
  <c r="AQ162" i="63" s="1"/>
  <c r="AY161" i="63"/>
  <c r="AO167" i="62"/>
  <c r="AS164" i="62"/>
  <c r="AT164" i="62" s="1"/>
  <c r="AU164" i="62" s="1"/>
  <c r="AV164" i="62" s="1"/>
  <c r="AY164" i="62" s="1"/>
  <c r="AI167" i="62"/>
  <c r="AC168" i="62" s="1"/>
  <c r="AW162" i="50"/>
  <c r="AQ163" i="50" s="1"/>
  <c r="AY162" i="50"/>
  <c r="AE167" i="50"/>
  <c r="AF167" i="50" s="1"/>
  <c r="AG167" i="50" s="1"/>
  <c r="AH167" i="50" s="1"/>
  <c r="AE167" i="52"/>
  <c r="AF167" i="52" s="1"/>
  <c r="AG167" i="52" s="1"/>
  <c r="AH167" i="52" s="1"/>
  <c r="BD166" i="52"/>
  <c r="AR167" i="52"/>
  <c r="AX167" i="52"/>
  <c r="AE164" i="51"/>
  <c r="AF164" i="51" s="1"/>
  <c r="AG164" i="51" s="1"/>
  <c r="AH164" i="51" s="1"/>
  <c r="AS167" i="51"/>
  <c r="AT167" i="51" s="1"/>
  <c r="AU167" i="51" s="1"/>
  <c r="AV167" i="51" s="1"/>
  <c r="AY167" i="51" s="1"/>
  <c r="BC167" i="51" s="1"/>
  <c r="X163" i="45" l="1"/>
  <c r="N163" i="44"/>
  <c r="AI167" i="63"/>
  <c r="AC168" i="63" s="1"/>
  <c r="AJ168" i="63" s="1"/>
  <c r="AW167" i="51"/>
  <c r="AQ168" i="51" s="1"/>
  <c r="AX168" i="51" s="1"/>
  <c r="BC165" i="61"/>
  <c r="AK166" i="55"/>
  <c r="AK170" i="60"/>
  <c r="AO170" i="60" s="1"/>
  <c r="AI167" i="52"/>
  <c r="AC168" i="52" s="1"/>
  <c r="AD168" i="52" s="1"/>
  <c r="AJ168" i="58"/>
  <c r="AD168" i="58"/>
  <c r="AS166" i="58"/>
  <c r="AT166" i="58" s="1"/>
  <c r="AU166" i="58" s="1"/>
  <c r="AV166" i="58" s="1"/>
  <c r="AO167" i="58"/>
  <c r="AR166" i="61"/>
  <c r="AX166" i="61"/>
  <c r="AE165" i="61"/>
  <c r="AF165" i="61" s="1"/>
  <c r="AG165" i="61" s="1"/>
  <c r="AH165" i="61" s="1"/>
  <c r="AI170" i="60"/>
  <c r="AC171" i="60" s="1"/>
  <c r="AS168" i="60"/>
  <c r="AT168" i="60" s="1"/>
  <c r="AU168" i="60" s="1"/>
  <c r="AV168" i="60" s="1"/>
  <c r="AJ167" i="55"/>
  <c r="AD167" i="55"/>
  <c r="AO166" i="55"/>
  <c r="AW165" i="55"/>
  <c r="AQ166" i="55" s="1"/>
  <c r="AY165" i="55"/>
  <c r="Z165" i="45" s="1"/>
  <c r="AY168" i="57"/>
  <c r="BC168" i="57" s="1"/>
  <c r="AD166" i="57"/>
  <c r="AJ166" i="57"/>
  <c r="AX169" i="57"/>
  <c r="AR169" i="57"/>
  <c r="BD165" i="57"/>
  <c r="AO165" i="57"/>
  <c r="AW165" i="56"/>
  <c r="AQ166" i="56" s="1"/>
  <c r="AY165" i="56"/>
  <c r="BC165" i="56" s="1"/>
  <c r="AO163" i="56"/>
  <c r="BD163" i="56"/>
  <c r="AJ164" i="56"/>
  <c r="AD164" i="56"/>
  <c r="AE165" i="54"/>
  <c r="AF165" i="54" s="1"/>
  <c r="AG165" i="54" s="1"/>
  <c r="AH165" i="54" s="1"/>
  <c r="AS164" i="54"/>
  <c r="AT164" i="54" s="1"/>
  <c r="AU164" i="54" s="1"/>
  <c r="AV164" i="54" s="1"/>
  <c r="AW167" i="64"/>
  <c r="AQ168" i="64" s="1"/>
  <c r="AJ166" i="64"/>
  <c r="AD166" i="64"/>
  <c r="AY167" i="64"/>
  <c r="BC167" i="64" s="1"/>
  <c r="AO165" i="64"/>
  <c r="BD165" i="64"/>
  <c r="AX162" i="63"/>
  <c r="AR162" i="63"/>
  <c r="BC161" i="63"/>
  <c r="BD161" i="63"/>
  <c r="AD168" i="63"/>
  <c r="AK167" i="63"/>
  <c r="BC164" i="62"/>
  <c r="BD164" i="62"/>
  <c r="AW164" i="62"/>
  <c r="AQ165" i="62" s="1"/>
  <c r="AD168" i="62"/>
  <c r="AJ168" i="62"/>
  <c r="AR163" i="50"/>
  <c r="AX163" i="50"/>
  <c r="AK167" i="50"/>
  <c r="AI167" i="50"/>
  <c r="AC168" i="50" s="1"/>
  <c r="BC162" i="50"/>
  <c r="BD162" i="50"/>
  <c r="AS167" i="52"/>
  <c r="AT167" i="52" s="1"/>
  <c r="AU167" i="52" s="1"/>
  <c r="AV167" i="52" s="1"/>
  <c r="AK167" i="52"/>
  <c r="AI164" i="51"/>
  <c r="AC165" i="51" s="1"/>
  <c r="AK164" i="51"/>
  <c r="R163" i="44" l="1"/>
  <c r="U163" i="44"/>
  <c r="AR168" i="51"/>
  <c r="AS168" i="51" s="1"/>
  <c r="AT168" i="51" s="1"/>
  <c r="AU168" i="51" s="1"/>
  <c r="AV168" i="51" s="1"/>
  <c r="AY168" i="51" s="1"/>
  <c r="BC168" i="51" s="1"/>
  <c r="AW167" i="52"/>
  <c r="AQ168" i="52" s="1"/>
  <c r="AR168" i="52" s="1"/>
  <c r="AY167" i="52"/>
  <c r="BC167" i="52" s="1"/>
  <c r="AI165" i="61"/>
  <c r="AC166" i="61" s="1"/>
  <c r="AD166" i="61" s="1"/>
  <c r="AJ168" i="52"/>
  <c r="AY166" i="58"/>
  <c r="AC166" i="45" s="1"/>
  <c r="AY168" i="60"/>
  <c r="AA168" i="45" s="1"/>
  <c r="AW168" i="60"/>
  <c r="AQ169" i="60" s="1"/>
  <c r="AX169" i="60" s="1"/>
  <c r="AI165" i="54"/>
  <c r="AC166" i="54" s="1"/>
  <c r="AW166" i="58"/>
  <c r="AQ167" i="58" s="1"/>
  <c r="AE168" i="58"/>
  <c r="AF168" i="58" s="1"/>
  <c r="AG168" i="58" s="1"/>
  <c r="AH168" i="58" s="1"/>
  <c r="BC166" i="58"/>
  <c r="BD166" i="58"/>
  <c r="AK165" i="61"/>
  <c r="AS166" i="61"/>
  <c r="AT166" i="61" s="1"/>
  <c r="AU166" i="61" s="1"/>
  <c r="AV166" i="61" s="1"/>
  <c r="AJ171" i="60"/>
  <c r="AD171" i="60"/>
  <c r="AR166" i="55"/>
  <c r="AX166" i="55"/>
  <c r="BC165" i="55"/>
  <c r="BD165" i="55"/>
  <c r="AE167" i="55"/>
  <c r="AF167" i="55" s="1"/>
  <c r="AG167" i="55" s="1"/>
  <c r="AH167" i="55" s="1"/>
  <c r="AS169" i="57"/>
  <c r="AT169" i="57" s="1"/>
  <c r="AU169" i="57" s="1"/>
  <c r="AV169" i="57" s="1"/>
  <c r="AE166" i="57"/>
  <c r="AF166" i="57" s="1"/>
  <c r="AG166" i="57" s="1"/>
  <c r="AH166" i="57" s="1"/>
  <c r="AK166" i="57"/>
  <c r="Y166" i="45" s="1"/>
  <c r="AE164" i="56"/>
  <c r="AF164" i="56" s="1"/>
  <c r="AG164" i="56" s="1"/>
  <c r="AH164" i="56" s="1"/>
  <c r="AX166" i="56"/>
  <c r="AR166" i="56"/>
  <c r="AD166" i="54"/>
  <c r="AJ166" i="54"/>
  <c r="AY164" i="54"/>
  <c r="AW164" i="54"/>
  <c r="AQ165" i="54" s="1"/>
  <c r="AK165" i="54"/>
  <c r="AE166" i="64"/>
  <c r="AF166" i="64" s="1"/>
  <c r="AG166" i="64" s="1"/>
  <c r="AH166" i="64" s="1"/>
  <c r="AK166" i="64"/>
  <c r="AI166" i="64"/>
  <c r="AC167" i="64" s="1"/>
  <c r="AX168" i="64"/>
  <c r="AR168" i="64"/>
  <c r="AS162" i="63"/>
  <c r="AT162" i="63" s="1"/>
  <c r="AU162" i="63" s="1"/>
  <c r="AV162" i="63" s="1"/>
  <c r="AO167" i="63"/>
  <c r="AE168" i="63"/>
  <c r="AF168" i="63" s="1"/>
  <c r="AG168" i="63" s="1"/>
  <c r="AH168" i="63" s="1"/>
  <c r="AE168" i="62"/>
  <c r="AF168" i="62" s="1"/>
  <c r="AG168" i="62" s="1"/>
  <c r="AH168" i="62" s="1"/>
  <c r="AR165" i="62"/>
  <c r="AX165" i="62"/>
  <c r="AS163" i="50"/>
  <c r="AT163" i="50" s="1"/>
  <c r="AU163" i="50" s="1"/>
  <c r="AV163" i="50" s="1"/>
  <c r="AO167" i="50"/>
  <c r="AJ168" i="50"/>
  <c r="AD168" i="50"/>
  <c r="AO167" i="52"/>
  <c r="AE168" i="52"/>
  <c r="AF168" i="52" s="1"/>
  <c r="AG168" i="52" s="1"/>
  <c r="AH168" i="52" s="1"/>
  <c r="BD164" i="51"/>
  <c r="AO164" i="51"/>
  <c r="AD165" i="51"/>
  <c r="AJ165" i="51"/>
  <c r="W164" i="45" l="1"/>
  <c r="O164" i="44"/>
  <c r="S164" i="44" s="1"/>
  <c r="AI168" i="58"/>
  <c r="AC169" i="58" s="1"/>
  <c r="BD167" i="52"/>
  <c r="AX168" i="52"/>
  <c r="AJ166" i="61"/>
  <c r="AW166" i="61"/>
  <c r="AQ167" i="61" s="1"/>
  <c r="AX167" i="61" s="1"/>
  <c r="BD168" i="60"/>
  <c r="BC168" i="60"/>
  <c r="AB165" i="45"/>
  <c r="AW163" i="50"/>
  <c r="AQ164" i="50" s="1"/>
  <c r="AX164" i="50" s="1"/>
  <c r="AR169" i="60"/>
  <c r="AS169" i="60" s="1"/>
  <c r="AT169" i="60" s="1"/>
  <c r="AY166" i="61"/>
  <c r="AI166" i="57"/>
  <c r="AC167" i="57" s="1"/>
  <c r="AI168" i="52"/>
  <c r="AC169" i="52" s="1"/>
  <c r="AD169" i="52" s="1"/>
  <c r="AD169" i="58"/>
  <c r="AJ169" i="58"/>
  <c r="AK168" i="58"/>
  <c r="AX167" i="58"/>
  <c r="AR167" i="58"/>
  <c r="BD165" i="61"/>
  <c r="AO165" i="61"/>
  <c r="AE166" i="61"/>
  <c r="AF166" i="61" s="1"/>
  <c r="AG166" i="61" s="1"/>
  <c r="AH166" i="61" s="1"/>
  <c r="AE171" i="60"/>
  <c r="AF171" i="60" s="1"/>
  <c r="AG171" i="60" s="1"/>
  <c r="AH171" i="60" s="1"/>
  <c r="AK167" i="55"/>
  <c r="AI167" i="55"/>
  <c r="AC168" i="55" s="1"/>
  <c r="AS166" i="55"/>
  <c r="AT166" i="55" s="1"/>
  <c r="AU166" i="55" s="1"/>
  <c r="AV166" i="55" s="1"/>
  <c r="AO166" i="57"/>
  <c r="BD166" i="57"/>
  <c r="AW169" i="57"/>
  <c r="AQ170" i="57" s="1"/>
  <c r="AD167" i="57"/>
  <c r="AJ167" i="57"/>
  <c r="AY169" i="57"/>
  <c r="BC169" i="57" s="1"/>
  <c r="AS166" i="56"/>
  <c r="AT166" i="56" s="1"/>
  <c r="AU166" i="56" s="1"/>
  <c r="AV166" i="56" s="1"/>
  <c r="AK164" i="56"/>
  <c r="AI164" i="56"/>
  <c r="AC165" i="56" s="1"/>
  <c r="AE166" i="54"/>
  <c r="AF166" i="54" s="1"/>
  <c r="AG166" i="54" s="1"/>
  <c r="AH166" i="54" s="1"/>
  <c r="AO165" i="54"/>
  <c r="BC164" i="54"/>
  <c r="BD164" i="54"/>
  <c r="AX165" i="54"/>
  <c r="AR165" i="54"/>
  <c r="AS168" i="64"/>
  <c r="AT168" i="64" s="1"/>
  <c r="AU168" i="64" s="1"/>
  <c r="AV168" i="64" s="1"/>
  <c r="AJ167" i="64"/>
  <c r="AD167" i="64"/>
  <c r="AO166" i="64"/>
  <c r="BD166" i="64"/>
  <c r="AI168" i="63"/>
  <c r="AC169" i="63" s="1"/>
  <c r="AW162" i="63"/>
  <c r="AQ163" i="63" s="1"/>
  <c r="AK168" i="63"/>
  <c r="AY162" i="63"/>
  <c r="AS165" i="62"/>
  <c r="AT165" i="62" s="1"/>
  <c r="AU165" i="62" s="1"/>
  <c r="AV165" i="62" s="1"/>
  <c r="AI168" i="62"/>
  <c r="AC169" i="62" s="1"/>
  <c r="AK168" i="62"/>
  <c r="AE168" i="50"/>
  <c r="AF168" i="50" s="1"/>
  <c r="AG168" i="50" s="1"/>
  <c r="AH168" i="50" s="1"/>
  <c r="AY163" i="50"/>
  <c r="AS168" i="52"/>
  <c r="AT168" i="52" s="1"/>
  <c r="AU168" i="52" s="1"/>
  <c r="AV168" i="52" s="1"/>
  <c r="AK168" i="52"/>
  <c r="AE165" i="51"/>
  <c r="AF165" i="51" s="1"/>
  <c r="AG165" i="51" s="1"/>
  <c r="AH165" i="51" s="1"/>
  <c r="AW168" i="51"/>
  <c r="AQ169" i="51" s="1"/>
  <c r="X164" i="45" l="1"/>
  <c r="N164" i="44"/>
  <c r="AJ169" i="52"/>
  <c r="AR167" i="61"/>
  <c r="AS167" i="61" s="1"/>
  <c r="AT167" i="61" s="1"/>
  <c r="AU167" i="61" s="1"/>
  <c r="AV167" i="61" s="1"/>
  <c r="AR164" i="50"/>
  <c r="AS164" i="50" s="1"/>
  <c r="AT164" i="50" s="1"/>
  <c r="AU164" i="50" s="1"/>
  <c r="AV164" i="50" s="1"/>
  <c r="AU169" i="60"/>
  <c r="AV169" i="60" s="1"/>
  <c r="AW169" i="60" s="1"/>
  <c r="AQ170" i="60" s="1"/>
  <c r="AW165" i="62"/>
  <c r="AQ166" i="62" s="1"/>
  <c r="AR166" i="62" s="1"/>
  <c r="BC166" i="61"/>
  <c r="AK166" i="61"/>
  <c r="AO166" i="61" s="1"/>
  <c r="AY168" i="52"/>
  <c r="BC168" i="52" s="1"/>
  <c r="AI166" i="61"/>
  <c r="AC167" i="61" s="1"/>
  <c r="AJ167" i="61" s="1"/>
  <c r="AW166" i="55"/>
  <c r="AQ167" i="55" s="1"/>
  <c r="AI165" i="51"/>
  <c r="AC166" i="51" s="1"/>
  <c r="AJ166" i="51" s="1"/>
  <c r="AI168" i="50"/>
  <c r="AC169" i="50" s="1"/>
  <c r="AD169" i="50" s="1"/>
  <c r="AI171" i="60"/>
  <c r="AC172" i="60" s="1"/>
  <c r="AJ172" i="60" s="1"/>
  <c r="AK165" i="51"/>
  <c r="BD165" i="51" s="1"/>
  <c r="AK171" i="60"/>
  <c r="AY165" i="62"/>
  <c r="BD165" i="62" s="1"/>
  <c r="AO168" i="58"/>
  <c r="AS167" i="58"/>
  <c r="AT167" i="58" s="1"/>
  <c r="AU167" i="58" s="1"/>
  <c r="AV167" i="58" s="1"/>
  <c r="AE169" i="58"/>
  <c r="AF169" i="58" s="1"/>
  <c r="AG169" i="58" s="1"/>
  <c r="AH169" i="58" s="1"/>
  <c r="AI169" i="58"/>
  <c r="AC170" i="58" s="1"/>
  <c r="AY166" i="55"/>
  <c r="Z166" i="45" s="1"/>
  <c r="AJ168" i="55"/>
  <c r="AD168" i="55"/>
  <c r="AX167" i="55"/>
  <c r="AR167" i="55"/>
  <c r="AO167" i="55"/>
  <c r="AX170" i="57"/>
  <c r="AR170" i="57"/>
  <c r="AE167" i="57"/>
  <c r="AF167" i="57" s="1"/>
  <c r="AG167" i="57" s="1"/>
  <c r="AH167" i="57" s="1"/>
  <c r="BD164" i="56"/>
  <c r="AO164" i="56"/>
  <c r="AW166" i="56"/>
  <c r="AQ167" i="56" s="1"/>
  <c r="AJ165" i="56"/>
  <c r="AD165" i="56"/>
  <c r="AY166" i="56"/>
  <c r="BC166" i="56" s="1"/>
  <c r="AS165" i="54"/>
  <c r="AT165" i="54" s="1"/>
  <c r="AU165" i="54" s="1"/>
  <c r="AV165" i="54" s="1"/>
  <c r="AY165" i="54" s="1"/>
  <c r="AI166" i="54"/>
  <c r="AC167" i="54" s="1"/>
  <c r="AK166" i="54"/>
  <c r="AE167" i="64"/>
  <c r="AF167" i="64" s="1"/>
  <c r="AG167" i="64" s="1"/>
  <c r="AH167" i="64" s="1"/>
  <c r="AW168" i="64"/>
  <c r="AQ169" i="64" s="1"/>
  <c r="AY168" i="64"/>
  <c r="BC168" i="64" s="1"/>
  <c r="AO168" i="63"/>
  <c r="AX163" i="63"/>
  <c r="AR163" i="63"/>
  <c r="BC162" i="63"/>
  <c r="BD162" i="63"/>
  <c r="AD169" i="63"/>
  <c r="AJ169" i="63"/>
  <c r="AO168" i="62"/>
  <c r="AJ169" i="62"/>
  <c r="AD169" i="62"/>
  <c r="AK168" i="50"/>
  <c r="BC163" i="50"/>
  <c r="BD163" i="50"/>
  <c r="AW168" i="52"/>
  <c r="AQ169" i="52" s="1"/>
  <c r="AO168" i="52"/>
  <c r="BD168" i="52"/>
  <c r="AE169" i="52"/>
  <c r="AF169" i="52" s="1"/>
  <c r="AG169" i="52" s="1"/>
  <c r="AH169" i="52" s="1"/>
  <c r="AR169" i="51"/>
  <c r="AX169" i="51"/>
  <c r="W165" i="45" l="1"/>
  <c r="O165" i="44"/>
  <c r="S165" i="44" s="1"/>
  <c r="AY169" i="60"/>
  <c r="AA169" i="45" s="1"/>
  <c r="AW167" i="58"/>
  <c r="AQ168" i="58" s="1"/>
  <c r="U164" i="44"/>
  <c r="R164" i="44"/>
  <c r="AY167" i="58"/>
  <c r="AC167" i="45" s="1"/>
  <c r="BD166" i="61"/>
  <c r="AD166" i="51"/>
  <c r="AE166" i="51" s="1"/>
  <c r="AF166" i="51" s="1"/>
  <c r="AG166" i="51" s="1"/>
  <c r="AH166" i="51" s="1"/>
  <c r="AO165" i="51"/>
  <c r="AX170" i="60"/>
  <c r="AR170" i="60"/>
  <c r="AS170" i="60" s="1"/>
  <c r="AT170" i="60" s="1"/>
  <c r="BD169" i="60"/>
  <c r="BC169" i="60"/>
  <c r="AD172" i="60"/>
  <c r="AE172" i="60" s="1"/>
  <c r="AF172" i="60" s="1"/>
  <c r="AG172" i="60" s="1"/>
  <c r="AH172" i="60" s="1"/>
  <c r="AX166" i="62"/>
  <c r="BC165" i="62"/>
  <c r="AJ169" i="50"/>
  <c r="AD167" i="61"/>
  <c r="AE167" i="61" s="1"/>
  <c r="AF167" i="61" s="1"/>
  <c r="AG167" i="61" s="1"/>
  <c r="AH167" i="61" s="1"/>
  <c r="AB166" i="45"/>
  <c r="AK169" i="52"/>
  <c r="AO169" i="52" s="1"/>
  <c r="AY164" i="50"/>
  <c r="BD164" i="50" s="1"/>
  <c r="AW164" i="50"/>
  <c r="AQ165" i="50" s="1"/>
  <c r="AR165" i="50" s="1"/>
  <c r="AI167" i="57"/>
  <c r="AC168" i="57" s="1"/>
  <c r="AK167" i="57"/>
  <c r="Y167" i="45" s="1"/>
  <c r="AO171" i="60"/>
  <c r="AD170" i="58"/>
  <c r="AJ170" i="58"/>
  <c r="AK169" i="58"/>
  <c r="BC167" i="58"/>
  <c r="BD167" i="58"/>
  <c r="AX168" i="58"/>
  <c r="AR168" i="58"/>
  <c r="AW167" i="61"/>
  <c r="AQ168" i="61" s="1"/>
  <c r="AY167" i="61"/>
  <c r="AE168" i="55"/>
  <c r="AF168" i="55" s="1"/>
  <c r="AG168" i="55" s="1"/>
  <c r="AH168" i="55" s="1"/>
  <c r="AK168" i="55" s="1"/>
  <c r="AS167" i="55"/>
  <c r="AT167" i="55" s="1"/>
  <c r="AU167" i="55" s="1"/>
  <c r="AV167" i="55" s="1"/>
  <c r="BC166" i="55"/>
  <c r="BD166" i="55"/>
  <c r="BD167" i="57"/>
  <c r="AS170" i="57"/>
  <c r="AT170" i="57" s="1"/>
  <c r="AU170" i="57" s="1"/>
  <c r="AV170" i="57" s="1"/>
  <c r="AD168" i="57"/>
  <c r="AJ168" i="57"/>
  <c r="AX167" i="56"/>
  <c r="AR167" i="56"/>
  <c r="AE165" i="56"/>
  <c r="AF165" i="56" s="1"/>
  <c r="AG165" i="56" s="1"/>
  <c r="AH165" i="56" s="1"/>
  <c r="BC165" i="54"/>
  <c r="BD165" i="54"/>
  <c r="AJ167" i="54"/>
  <c r="AD167" i="54"/>
  <c r="AO166" i="54"/>
  <c r="AW165" i="54"/>
  <c r="AQ166" i="54" s="1"/>
  <c r="AK167" i="64"/>
  <c r="AR169" i="64"/>
  <c r="AX169" i="64"/>
  <c r="AI167" i="64"/>
  <c r="AC168" i="64" s="1"/>
  <c r="AE169" i="63"/>
  <c r="AF169" i="63" s="1"/>
  <c r="AG169" i="63" s="1"/>
  <c r="AH169" i="63" s="1"/>
  <c r="AS163" i="63"/>
  <c r="AT163" i="63" s="1"/>
  <c r="AU163" i="63" s="1"/>
  <c r="AV163" i="63" s="1"/>
  <c r="AE169" i="62"/>
  <c r="AF169" i="62" s="1"/>
  <c r="AG169" i="62" s="1"/>
  <c r="AH169" i="62" s="1"/>
  <c r="AI169" i="62" s="1"/>
  <c r="AC170" i="62" s="1"/>
  <c r="AS166" i="62"/>
  <c r="AT166" i="62" s="1"/>
  <c r="AU166" i="62" s="1"/>
  <c r="AV166" i="62" s="1"/>
  <c r="AE169" i="50"/>
  <c r="AF169" i="50" s="1"/>
  <c r="AG169" i="50" s="1"/>
  <c r="AH169" i="50" s="1"/>
  <c r="AO168" i="50"/>
  <c r="AI169" i="52"/>
  <c r="AC170" i="52" s="1"/>
  <c r="AX169" i="52"/>
  <c r="AR169" i="52"/>
  <c r="AS169" i="51"/>
  <c r="AT169" i="51" s="1"/>
  <c r="AU169" i="51" s="1"/>
  <c r="AV169" i="51" s="1"/>
  <c r="AI168" i="55" l="1"/>
  <c r="AC169" i="55" s="1"/>
  <c r="AI169" i="63"/>
  <c r="AC170" i="63" s="1"/>
  <c r="AY169" i="51"/>
  <c r="BC169" i="51" s="1"/>
  <c r="AW169" i="51"/>
  <c r="AQ170" i="51" s="1"/>
  <c r="AX170" i="51" s="1"/>
  <c r="AU170" i="60"/>
  <c r="AV170" i="60" s="1"/>
  <c r="AW170" i="60" s="1"/>
  <c r="AQ171" i="60" s="1"/>
  <c r="AR171" i="60" s="1"/>
  <c r="AK172" i="60"/>
  <c r="AO172" i="60" s="1"/>
  <c r="AY166" i="62"/>
  <c r="BC166" i="62" s="1"/>
  <c r="BC164" i="50"/>
  <c r="AX165" i="50"/>
  <c r="BC167" i="61"/>
  <c r="AO167" i="57"/>
  <c r="AO169" i="58"/>
  <c r="AS168" i="58"/>
  <c r="AT168" i="58" s="1"/>
  <c r="AU168" i="58" s="1"/>
  <c r="AV168" i="58" s="1"/>
  <c r="AE170" i="58"/>
  <c r="AF170" i="58" s="1"/>
  <c r="AG170" i="58" s="1"/>
  <c r="AH170" i="58" s="1"/>
  <c r="AI170" i="58" s="1"/>
  <c r="AC171" i="58" s="1"/>
  <c r="AK167" i="61"/>
  <c r="AI167" i="61"/>
  <c r="AC168" i="61" s="1"/>
  <c r="AR168" i="61"/>
  <c r="AX168" i="61"/>
  <c r="AI172" i="60"/>
  <c r="AC173" i="60" s="1"/>
  <c r="AW167" i="55"/>
  <c r="AQ168" i="55" s="1"/>
  <c r="AY167" i="55"/>
  <c r="Z167" i="45" s="1"/>
  <c r="AJ169" i="55"/>
  <c r="AD169" i="55"/>
  <c r="AO168" i="55"/>
  <c r="AE168" i="57"/>
  <c r="AF168" i="57" s="1"/>
  <c r="AG168" i="57" s="1"/>
  <c r="AH168" i="57" s="1"/>
  <c r="AY170" i="57"/>
  <c r="BC170" i="57" s="1"/>
  <c r="AW170" i="57"/>
  <c r="AQ171" i="57" s="1"/>
  <c r="AI165" i="56"/>
  <c r="AC166" i="56" s="1"/>
  <c r="AS167" i="56"/>
  <c r="AT167" i="56" s="1"/>
  <c r="AU167" i="56" s="1"/>
  <c r="AV167" i="56" s="1"/>
  <c r="AW167" i="56"/>
  <c r="AQ168" i="56" s="1"/>
  <c r="AY167" i="56"/>
  <c r="BC167" i="56" s="1"/>
  <c r="AK165" i="56"/>
  <c r="AR166" i="54"/>
  <c r="AX166" i="54"/>
  <c r="AE167" i="54"/>
  <c r="AF167" i="54" s="1"/>
  <c r="AG167" i="54" s="1"/>
  <c r="AH167" i="54" s="1"/>
  <c r="AJ168" i="64"/>
  <c r="AD168" i="64"/>
  <c r="AS169" i="64"/>
  <c r="AT169" i="64" s="1"/>
  <c r="AU169" i="64" s="1"/>
  <c r="AV169" i="64" s="1"/>
  <c r="AW169" i="64"/>
  <c r="AQ170" i="64" s="1"/>
  <c r="AO167" i="64"/>
  <c r="BD167" i="64"/>
  <c r="AY163" i="63"/>
  <c r="AD170" i="63"/>
  <c r="AJ170" i="63"/>
  <c r="AW163" i="63"/>
  <c r="AQ164" i="63" s="1"/>
  <c r="AK169" i="63"/>
  <c r="AJ170" i="62"/>
  <c r="AD170" i="62"/>
  <c r="AW166" i="62"/>
  <c r="AQ167" i="62" s="1"/>
  <c r="AK169" i="62"/>
  <c r="AS165" i="50"/>
  <c r="AT165" i="50" s="1"/>
  <c r="AU165" i="50" s="1"/>
  <c r="AV165" i="50" s="1"/>
  <c r="AK169" i="50"/>
  <c r="AI169" i="50"/>
  <c r="AC170" i="50" s="1"/>
  <c r="AD170" i="52"/>
  <c r="AJ170" i="52"/>
  <c r="AS169" i="52"/>
  <c r="AT169" i="52" s="1"/>
  <c r="AU169" i="52" s="1"/>
  <c r="AV169" i="52" s="1"/>
  <c r="AK166" i="51"/>
  <c r="AI166" i="51"/>
  <c r="AC167" i="51" s="1"/>
  <c r="AI168" i="57" l="1"/>
  <c r="AC169" i="57" s="1"/>
  <c r="X165" i="45"/>
  <c r="N165" i="44"/>
  <c r="AK168" i="57"/>
  <c r="Y168" i="45" s="1"/>
  <c r="AR170" i="51"/>
  <c r="AS170" i="51" s="1"/>
  <c r="AT170" i="51" s="1"/>
  <c r="AU170" i="51" s="1"/>
  <c r="AV170" i="51" s="1"/>
  <c r="AY170" i="60"/>
  <c r="AA170" i="45" s="1"/>
  <c r="AX171" i="60"/>
  <c r="BD166" i="62"/>
  <c r="AB167" i="45"/>
  <c r="AY169" i="52"/>
  <c r="BD169" i="52" s="1"/>
  <c r="AW169" i="52"/>
  <c r="AQ170" i="52" s="1"/>
  <c r="AR170" i="52" s="1"/>
  <c r="AW165" i="50"/>
  <c r="AQ166" i="50" s="1"/>
  <c r="AR166" i="50" s="1"/>
  <c r="AY169" i="64"/>
  <c r="BC169" i="64" s="1"/>
  <c r="AY168" i="58"/>
  <c r="AC168" i="45" s="1"/>
  <c r="AW168" i="58"/>
  <c r="AQ169" i="58" s="1"/>
  <c r="AD171" i="58"/>
  <c r="AJ171" i="58"/>
  <c r="AK170" i="58"/>
  <c r="AS168" i="61"/>
  <c r="AT168" i="61" s="1"/>
  <c r="AU168" i="61" s="1"/>
  <c r="AV168" i="61" s="1"/>
  <c r="AJ168" i="61"/>
  <c r="AD168" i="61"/>
  <c r="AO167" i="61"/>
  <c r="BD167" i="61"/>
  <c r="AJ173" i="60"/>
  <c r="AD173" i="60"/>
  <c r="AS171" i="60"/>
  <c r="AT171" i="60" s="1"/>
  <c r="AU171" i="60" s="1"/>
  <c r="AV171" i="60" s="1"/>
  <c r="AE169" i="55"/>
  <c r="AF169" i="55" s="1"/>
  <c r="AG169" i="55" s="1"/>
  <c r="AH169" i="55" s="1"/>
  <c r="BC167" i="55"/>
  <c r="BD167" i="55"/>
  <c r="AR168" i="55"/>
  <c r="AX168" i="55"/>
  <c r="AD169" i="57"/>
  <c r="AJ169" i="57"/>
  <c r="AX171" i="57"/>
  <c r="AR171" i="57"/>
  <c r="AO168" i="57"/>
  <c r="BD168" i="57"/>
  <c r="AO165" i="56"/>
  <c r="BD165" i="56"/>
  <c r="AX168" i="56"/>
  <c r="AR168" i="56"/>
  <c r="AJ166" i="56"/>
  <c r="AD166" i="56"/>
  <c r="AS166" i="54"/>
  <c r="AT166" i="54" s="1"/>
  <c r="AU166" i="54" s="1"/>
  <c r="AV166" i="54" s="1"/>
  <c r="AW166" i="54"/>
  <c r="AQ167" i="54" s="1"/>
  <c r="AK167" i="54"/>
  <c r="AI167" i="54"/>
  <c r="AC168" i="54" s="1"/>
  <c r="AE168" i="64"/>
  <c r="AF168" i="64" s="1"/>
  <c r="AG168" i="64" s="1"/>
  <c r="AH168" i="64" s="1"/>
  <c r="AX170" i="64"/>
  <c r="AR170" i="64"/>
  <c r="AO169" i="63"/>
  <c r="AE170" i="63"/>
  <c r="AF170" i="63" s="1"/>
  <c r="AG170" i="63" s="1"/>
  <c r="AH170" i="63" s="1"/>
  <c r="AR164" i="63"/>
  <c r="AX164" i="63"/>
  <c r="BC163" i="63"/>
  <c r="BD163" i="63"/>
  <c r="AO169" i="62"/>
  <c r="AE170" i="62"/>
  <c r="AF170" i="62" s="1"/>
  <c r="AG170" i="62" s="1"/>
  <c r="AH170" i="62" s="1"/>
  <c r="AR167" i="62"/>
  <c r="AX167" i="62"/>
  <c r="AJ170" i="50"/>
  <c r="AD170" i="50"/>
  <c r="AO169" i="50"/>
  <c r="AY165" i="50"/>
  <c r="AE170" i="52"/>
  <c r="AF170" i="52" s="1"/>
  <c r="AG170" i="52" s="1"/>
  <c r="AH170" i="52" s="1"/>
  <c r="AD167" i="51"/>
  <c r="AJ167" i="51"/>
  <c r="BD166" i="51"/>
  <c r="AO166" i="51"/>
  <c r="R165" i="44" l="1"/>
  <c r="U165" i="44"/>
  <c r="AK169" i="55"/>
  <c r="AK170" i="63"/>
  <c r="AO170" i="63" s="1"/>
  <c r="BC170" i="60"/>
  <c r="BD170" i="60"/>
  <c r="AY170" i="51"/>
  <c r="BC170" i="51" s="1"/>
  <c r="BC169" i="52"/>
  <c r="AX170" i="52"/>
  <c r="AX166" i="50"/>
  <c r="AW171" i="60"/>
  <c r="AQ172" i="60" s="1"/>
  <c r="AX172" i="60" s="1"/>
  <c r="AW170" i="51"/>
  <c r="AQ171" i="51" s="1"/>
  <c r="AX171" i="51" s="1"/>
  <c r="AY166" i="54"/>
  <c r="AY171" i="60"/>
  <c r="AA171" i="45" s="1"/>
  <c r="AY168" i="61"/>
  <c r="AI168" i="64"/>
  <c r="AC169" i="64" s="1"/>
  <c r="AK168" i="64"/>
  <c r="BD168" i="64" s="1"/>
  <c r="AE171" i="58"/>
  <c r="AF171" i="58" s="1"/>
  <c r="AG171" i="58" s="1"/>
  <c r="AH171" i="58" s="1"/>
  <c r="AR169" i="58"/>
  <c r="AX169" i="58"/>
  <c r="AO170" i="58"/>
  <c r="BC168" i="58"/>
  <c r="BD168" i="58"/>
  <c r="AW168" i="61"/>
  <c r="AQ169" i="61" s="1"/>
  <c r="AE168" i="61"/>
  <c r="AF168" i="61" s="1"/>
  <c r="AG168" i="61" s="1"/>
  <c r="AH168" i="61" s="1"/>
  <c r="AE173" i="60"/>
  <c r="AF173" i="60" s="1"/>
  <c r="AG173" i="60" s="1"/>
  <c r="AH173" i="60" s="1"/>
  <c r="AS168" i="55"/>
  <c r="AT168" i="55" s="1"/>
  <c r="AU168" i="55" s="1"/>
  <c r="AV168" i="55" s="1"/>
  <c r="AO169" i="55"/>
  <c r="AI169" i="55"/>
  <c r="AC170" i="55" s="1"/>
  <c r="AS171" i="57"/>
  <c r="AT171" i="57" s="1"/>
  <c r="AU171" i="57" s="1"/>
  <c r="AV171" i="57" s="1"/>
  <c r="AE169" i="57"/>
  <c r="AF169" i="57" s="1"/>
  <c r="AG169" i="57" s="1"/>
  <c r="AH169" i="57" s="1"/>
  <c r="AI169" i="57"/>
  <c r="AC170" i="57" s="1"/>
  <c r="AE166" i="56"/>
  <c r="AF166" i="56" s="1"/>
  <c r="AG166" i="56" s="1"/>
  <c r="AH166" i="56" s="1"/>
  <c r="AS168" i="56"/>
  <c r="AT168" i="56" s="1"/>
  <c r="AU168" i="56" s="1"/>
  <c r="AV168" i="56" s="1"/>
  <c r="BC166" i="54"/>
  <c r="BD166" i="54"/>
  <c r="AO167" i="54"/>
  <c r="AX167" i="54"/>
  <c r="AR167" i="54"/>
  <c r="AJ168" i="54"/>
  <c r="AD168" i="54"/>
  <c r="AD169" i="64"/>
  <c r="AJ169" i="64"/>
  <c r="AS170" i="64"/>
  <c r="AT170" i="64" s="1"/>
  <c r="AU170" i="64" s="1"/>
  <c r="AV170" i="64" s="1"/>
  <c r="AS164" i="63"/>
  <c r="AT164" i="63" s="1"/>
  <c r="AU164" i="63" s="1"/>
  <c r="AV164" i="63" s="1"/>
  <c r="AI170" i="63"/>
  <c r="AC171" i="63" s="1"/>
  <c r="AI170" i="62"/>
  <c r="AC171" i="62" s="1"/>
  <c r="AS167" i="62"/>
  <c r="AT167" i="62" s="1"/>
  <c r="AU167" i="62" s="1"/>
  <c r="AV167" i="62" s="1"/>
  <c r="AY167" i="62" s="1"/>
  <c r="AK170" i="62"/>
  <c r="BC165" i="50"/>
  <c r="BD165" i="50"/>
  <c r="AE170" i="50"/>
  <c r="AF170" i="50" s="1"/>
  <c r="AG170" i="50" s="1"/>
  <c r="AH170" i="50" s="1"/>
  <c r="AS166" i="50"/>
  <c r="AT166" i="50" s="1"/>
  <c r="AU166" i="50" s="1"/>
  <c r="AV166" i="50" s="1"/>
  <c r="AI170" i="52"/>
  <c r="AC171" i="52" s="1"/>
  <c r="AK170" i="52"/>
  <c r="AS170" i="52"/>
  <c r="AT170" i="52" s="1"/>
  <c r="AU170" i="52" s="1"/>
  <c r="AV170" i="52" s="1"/>
  <c r="AE167" i="51"/>
  <c r="AF167" i="51" s="1"/>
  <c r="AG167" i="51" s="1"/>
  <c r="AH167" i="51" s="1"/>
  <c r="AI167" i="51" s="1"/>
  <c r="AC168" i="51" s="1"/>
  <c r="AO168" i="64" l="1"/>
  <c r="W166" i="45"/>
  <c r="O166" i="44"/>
  <c r="S166" i="44" s="1"/>
  <c r="AK171" i="58"/>
  <c r="AR171" i="51"/>
  <c r="AS171" i="51" s="1"/>
  <c r="AT171" i="51" s="1"/>
  <c r="AU171" i="51" s="1"/>
  <c r="AV171" i="51" s="1"/>
  <c r="AY171" i="51" s="1"/>
  <c r="BC171" i="51" s="1"/>
  <c r="AR172" i="60"/>
  <c r="BC168" i="61"/>
  <c r="AW167" i="62"/>
  <c r="AQ168" i="62" s="1"/>
  <c r="AX168" i="62" s="1"/>
  <c r="AW164" i="63"/>
  <c r="AQ165" i="63" s="1"/>
  <c r="AR165" i="63" s="1"/>
  <c r="AY164" i="63"/>
  <c r="BC164" i="63" s="1"/>
  <c r="AY166" i="50"/>
  <c r="BD166" i="50" s="1"/>
  <c r="BC171" i="60"/>
  <c r="BD171" i="60"/>
  <c r="AW166" i="50"/>
  <c r="AQ167" i="50" s="1"/>
  <c r="AX167" i="50" s="1"/>
  <c r="AW168" i="55"/>
  <c r="AQ169" i="55" s="1"/>
  <c r="AR169" i="55" s="1"/>
  <c r="AI166" i="56"/>
  <c r="AC167" i="56" s="1"/>
  <c r="AK166" i="56"/>
  <c r="AI171" i="58"/>
  <c r="AC172" i="58" s="1"/>
  <c r="AJ172" i="58" s="1"/>
  <c r="AS169" i="58"/>
  <c r="AT169" i="58" s="1"/>
  <c r="AU169" i="58" s="1"/>
  <c r="AV169" i="58" s="1"/>
  <c r="AW169" i="58"/>
  <c r="AQ170" i="58" s="1"/>
  <c r="AO171" i="58"/>
  <c r="AD172" i="58"/>
  <c r="AI168" i="61"/>
  <c r="AC169" i="61" s="1"/>
  <c r="AK168" i="61"/>
  <c r="AR169" i="61"/>
  <c r="AX169" i="61"/>
  <c r="AI173" i="60"/>
  <c r="AC174" i="60" s="1"/>
  <c r="AS172" i="60"/>
  <c r="AT172" i="60" s="1"/>
  <c r="AU172" i="60" s="1"/>
  <c r="AV172" i="60" s="1"/>
  <c r="AK173" i="60"/>
  <c r="AJ170" i="55"/>
  <c r="AD170" i="55"/>
  <c r="AY168" i="55"/>
  <c r="Z168" i="45" s="1"/>
  <c r="AY171" i="57"/>
  <c r="BC171" i="57" s="1"/>
  <c r="AD170" i="57"/>
  <c r="AJ170" i="57"/>
  <c r="AK169" i="57"/>
  <c r="Y169" i="45" s="1"/>
  <c r="AW171" i="57"/>
  <c r="AQ172" i="57" s="1"/>
  <c r="AW168" i="56"/>
  <c r="AQ169" i="56" s="1"/>
  <c r="AY168" i="56"/>
  <c r="BC168" i="56" s="1"/>
  <c r="AD167" i="56"/>
  <c r="AJ167" i="56"/>
  <c r="BD166" i="56"/>
  <c r="AS167" i="54"/>
  <c r="AT167" i="54" s="1"/>
  <c r="AU167" i="54" s="1"/>
  <c r="AV167" i="54" s="1"/>
  <c r="AE168" i="54"/>
  <c r="AF168" i="54" s="1"/>
  <c r="AG168" i="54" s="1"/>
  <c r="AH168" i="54" s="1"/>
  <c r="AK168" i="54" s="1"/>
  <c r="AI168" i="54"/>
  <c r="AC169" i="54" s="1"/>
  <c r="AY170" i="64"/>
  <c r="BC170" i="64" s="1"/>
  <c r="AW170" i="64"/>
  <c r="AQ171" i="64" s="1"/>
  <c r="AE169" i="64"/>
  <c r="AF169" i="64" s="1"/>
  <c r="AG169" i="64" s="1"/>
  <c r="AH169" i="64" s="1"/>
  <c r="AK169" i="64" s="1"/>
  <c r="AD171" i="63"/>
  <c r="AJ171" i="63"/>
  <c r="AO170" i="62"/>
  <c r="BC167" i="62"/>
  <c r="BD167" i="62"/>
  <c r="AD171" i="62"/>
  <c r="AJ171" i="62"/>
  <c r="AK170" i="50"/>
  <c r="AI170" i="50"/>
  <c r="AC171" i="50" s="1"/>
  <c r="AW170" i="52"/>
  <c r="AQ171" i="52" s="1"/>
  <c r="AO170" i="52"/>
  <c r="AY170" i="52"/>
  <c r="BC170" i="52" s="1"/>
  <c r="AD171" i="52"/>
  <c r="AJ171" i="52"/>
  <c r="AJ168" i="51"/>
  <c r="AD168" i="51"/>
  <c r="AK167" i="51"/>
  <c r="X166" i="45" l="1"/>
  <c r="N166" i="44"/>
  <c r="AO166" i="56"/>
  <c r="AY169" i="58"/>
  <c r="AC169" i="45" s="1"/>
  <c r="AX165" i="63"/>
  <c r="AR168" i="62"/>
  <c r="BD164" i="63"/>
  <c r="AY172" i="60"/>
  <c r="AA172" i="45" s="1"/>
  <c r="BC166" i="50"/>
  <c r="AB168" i="45"/>
  <c r="AR167" i="50"/>
  <c r="AS167" i="50" s="1"/>
  <c r="AT167" i="50" s="1"/>
  <c r="AU167" i="50" s="1"/>
  <c r="AV167" i="50" s="1"/>
  <c r="AX169" i="55"/>
  <c r="AW171" i="51"/>
  <c r="AQ172" i="51" s="1"/>
  <c r="AX172" i="51" s="1"/>
  <c r="AW167" i="54"/>
  <c r="AQ168" i="54" s="1"/>
  <c r="AR170" i="58"/>
  <c r="AX170" i="58"/>
  <c r="BC169" i="58"/>
  <c r="BD169" i="58"/>
  <c r="AE172" i="58"/>
  <c r="AF172" i="58" s="1"/>
  <c r="AG172" i="58" s="1"/>
  <c r="AH172" i="58" s="1"/>
  <c r="AS169" i="61"/>
  <c r="AT169" i="61" s="1"/>
  <c r="AU169" i="61" s="1"/>
  <c r="AV169" i="61" s="1"/>
  <c r="BD168" i="61"/>
  <c r="AO168" i="61"/>
  <c r="AJ169" i="61"/>
  <c r="AD169" i="61"/>
  <c r="AO173" i="60"/>
  <c r="AW172" i="60"/>
  <c r="AQ173" i="60" s="1"/>
  <c r="AJ174" i="60"/>
  <c r="AD174" i="60"/>
  <c r="BC168" i="55"/>
  <c r="BD168" i="55"/>
  <c r="AE170" i="55"/>
  <c r="AF170" i="55" s="1"/>
  <c r="AG170" i="55" s="1"/>
  <c r="AH170" i="55" s="1"/>
  <c r="AI170" i="55"/>
  <c r="AC171" i="55" s="1"/>
  <c r="AS169" i="55"/>
  <c r="AT169" i="55" s="1"/>
  <c r="AU169" i="55" s="1"/>
  <c r="AV169" i="55" s="1"/>
  <c r="AO169" i="57"/>
  <c r="BD169" i="57"/>
  <c r="AE170" i="57"/>
  <c r="AF170" i="57" s="1"/>
  <c r="AG170" i="57" s="1"/>
  <c r="AH170" i="57" s="1"/>
  <c r="AX172" i="57"/>
  <c r="AR172" i="57"/>
  <c r="AE167" i="56"/>
  <c r="AF167" i="56" s="1"/>
  <c r="AG167" i="56" s="1"/>
  <c r="AH167" i="56" s="1"/>
  <c r="AX169" i="56"/>
  <c r="AR169" i="56"/>
  <c r="AO168" i="54"/>
  <c r="AR168" i="54"/>
  <c r="AX168" i="54"/>
  <c r="AJ169" i="54"/>
  <c r="AD169" i="54"/>
  <c r="AY167" i="54"/>
  <c r="BD169" i="64"/>
  <c r="AO169" i="64"/>
  <c r="AI169" i="64"/>
  <c r="AC170" i="64" s="1"/>
  <c r="AX171" i="64"/>
  <c r="AR171" i="64"/>
  <c r="AS165" i="63"/>
  <c r="AT165" i="63" s="1"/>
  <c r="AU165" i="63" s="1"/>
  <c r="AV165" i="63" s="1"/>
  <c r="AE171" i="63"/>
  <c r="AF171" i="63" s="1"/>
  <c r="AG171" i="63" s="1"/>
  <c r="AH171" i="63" s="1"/>
  <c r="AI171" i="63"/>
  <c r="AC172" i="63" s="1"/>
  <c r="AS168" i="62"/>
  <c r="AT168" i="62" s="1"/>
  <c r="AU168" i="62" s="1"/>
  <c r="AV168" i="62" s="1"/>
  <c r="AE171" i="62"/>
  <c r="AF171" i="62" s="1"/>
  <c r="AG171" i="62" s="1"/>
  <c r="AH171" i="62" s="1"/>
  <c r="AD171" i="50"/>
  <c r="AJ171" i="50"/>
  <c r="AO170" i="50"/>
  <c r="BD170" i="52"/>
  <c r="AE171" i="52"/>
  <c r="AF171" i="52" s="1"/>
  <c r="AG171" i="52" s="1"/>
  <c r="AH171" i="52" s="1"/>
  <c r="AR171" i="52"/>
  <c r="AX171" i="52"/>
  <c r="BD167" i="51"/>
  <c r="AO167" i="51"/>
  <c r="AE168" i="51"/>
  <c r="AF168" i="51" s="1"/>
  <c r="AG168" i="51" s="1"/>
  <c r="AH168" i="51" s="1"/>
  <c r="AY169" i="55" l="1"/>
  <c r="Z169" i="45" s="1"/>
  <c r="U166" i="44"/>
  <c r="R166" i="44"/>
  <c r="W167" i="45"/>
  <c r="O167" i="44"/>
  <c r="S167" i="44" s="1"/>
  <c r="AI172" i="58"/>
  <c r="AC173" i="58" s="1"/>
  <c r="AR172" i="51"/>
  <c r="AS172" i="51" s="1"/>
  <c r="AT172" i="51" s="1"/>
  <c r="AU172" i="51" s="1"/>
  <c r="AV172" i="51" s="1"/>
  <c r="BD172" i="60"/>
  <c r="BC172" i="60"/>
  <c r="AY169" i="61"/>
  <c r="AW167" i="50"/>
  <c r="AQ168" i="50" s="1"/>
  <c r="AR168" i="50" s="1"/>
  <c r="AI168" i="51"/>
  <c r="AC169" i="51" s="1"/>
  <c r="AD169" i="51" s="1"/>
  <c r="AI171" i="52"/>
  <c r="AC172" i="52" s="1"/>
  <c r="AJ172" i="52" s="1"/>
  <c r="AI171" i="62"/>
  <c r="AC172" i="62" s="1"/>
  <c r="AD172" i="62" s="1"/>
  <c r="AJ173" i="58"/>
  <c r="AD173" i="58"/>
  <c r="AK172" i="58"/>
  <c r="AS170" i="58"/>
  <c r="AT170" i="58" s="1"/>
  <c r="AU170" i="58" s="1"/>
  <c r="AV170" i="58" s="1"/>
  <c r="AE169" i="61"/>
  <c r="AF169" i="61" s="1"/>
  <c r="AG169" i="61" s="1"/>
  <c r="AH169" i="61" s="1"/>
  <c r="AW169" i="61"/>
  <c r="AQ170" i="61" s="1"/>
  <c r="AE174" i="60"/>
  <c r="AF174" i="60" s="1"/>
  <c r="AG174" i="60" s="1"/>
  <c r="AH174" i="60" s="1"/>
  <c r="AR173" i="60"/>
  <c r="AX173" i="60"/>
  <c r="AJ171" i="55"/>
  <c r="AD171" i="55"/>
  <c r="AK170" i="55"/>
  <c r="AW169" i="55"/>
  <c r="AQ170" i="55" s="1"/>
  <c r="AK170" i="57"/>
  <c r="Y170" i="45" s="1"/>
  <c r="AS172" i="57"/>
  <c r="AT172" i="57" s="1"/>
  <c r="AU172" i="57" s="1"/>
  <c r="AV172" i="57" s="1"/>
  <c r="AI170" i="57"/>
  <c r="AC171" i="57" s="1"/>
  <c r="AS169" i="56"/>
  <c r="AT169" i="56" s="1"/>
  <c r="AU169" i="56" s="1"/>
  <c r="AV169" i="56" s="1"/>
  <c r="AK167" i="56"/>
  <c r="AI167" i="56"/>
  <c r="AC168" i="56" s="1"/>
  <c r="BC167" i="54"/>
  <c r="BD167" i="54"/>
  <c r="AE169" i="54"/>
  <c r="AF169" i="54" s="1"/>
  <c r="AG169" i="54" s="1"/>
  <c r="AH169" i="54" s="1"/>
  <c r="AS168" i="54"/>
  <c r="AT168" i="54" s="1"/>
  <c r="AU168" i="54" s="1"/>
  <c r="AV168" i="54" s="1"/>
  <c r="AD170" i="64"/>
  <c r="AJ170" i="64"/>
  <c r="AS171" i="64"/>
  <c r="AT171" i="64" s="1"/>
  <c r="AU171" i="64" s="1"/>
  <c r="AV171" i="64" s="1"/>
  <c r="AY165" i="63"/>
  <c r="AJ172" i="63"/>
  <c r="AD172" i="63"/>
  <c r="AK171" i="63"/>
  <c r="AW165" i="63"/>
  <c r="AQ166" i="63" s="1"/>
  <c r="AY168" i="62"/>
  <c r="AK171" i="62"/>
  <c r="AW168" i="62"/>
  <c r="AQ169" i="62" s="1"/>
  <c r="AE171" i="50"/>
  <c r="AF171" i="50" s="1"/>
  <c r="AG171" i="50" s="1"/>
  <c r="AH171" i="50" s="1"/>
  <c r="AY167" i="50"/>
  <c r="AS171" i="52"/>
  <c r="AT171" i="52" s="1"/>
  <c r="AU171" i="52" s="1"/>
  <c r="AV171" i="52" s="1"/>
  <c r="AK171" i="52"/>
  <c r="AK168" i="51"/>
  <c r="X167" i="45" l="1"/>
  <c r="N167" i="44"/>
  <c r="BD169" i="55"/>
  <c r="BC169" i="55"/>
  <c r="AD172" i="52"/>
  <c r="AE172" i="52" s="1"/>
  <c r="AF172" i="52" s="1"/>
  <c r="AG172" i="52" s="1"/>
  <c r="AH172" i="52" s="1"/>
  <c r="AJ169" i="51"/>
  <c r="AX168" i="50"/>
  <c r="AJ172" i="62"/>
  <c r="BC169" i="61"/>
  <c r="AW171" i="52"/>
  <c r="AQ172" i="52" s="1"/>
  <c r="AX172" i="52" s="1"/>
  <c r="AY171" i="52"/>
  <c r="BC171" i="52" s="1"/>
  <c r="AY172" i="51"/>
  <c r="BC172" i="51" s="1"/>
  <c r="AW171" i="64"/>
  <c r="AQ172" i="64" s="1"/>
  <c r="AR172" i="64" s="1"/>
  <c r="AK169" i="54"/>
  <c r="AY170" i="58"/>
  <c r="AC170" i="45" s="1"/>
  <c r="AO172" i="58"/>
  <c r="AW170" i="58"/>
  <c r="AQ171" i="58" s="1"/>
  <c r="AE173" i="58"/>
  <c r="AF173" i="58" s="1"/>
  <c r="AG173" i="58" s="1"/>
  <c r="AH173" i="58" s="1"/>
  <c r="AR170" i="61"/>
  <c r="AX170" i="61"/>
  <c r="AI169" i="61"/>
  <c r="AC170" i="61" s="1"/>
  <c r="AK169" i="61"/>
  <c r="AS173" i="60"/>
  <c r="AT173" i="60" s="1"/>
  <c r="AU173" i="60" s="1"/>
  <c r="AV173" i="60" s="1"/>
  <c r="AI174" i="60"/>
  <c r="AC175" i="60" s="1"/>
  <c r="AK174" i="60"/>
  <c r="AR170" i="55"/>
  <c r="AX170" i="55"/>
  <c r="AO170" i="55"/>
  <c r="AE171" i="55"/>
  <c r="AF171" i="55" s="1"/>
  <c r="AG171" i="55" s="1"/>
  <c r="AH171" i="55" s="1"/>
  <c r="AY172" i="57"/>
  <c r="BC172" i="57" s="1"/>
  <c r="AW172" i="57"/>
  <c r="AQ173" i="57" s="1"/>
  <c r="AJ171" i="57"/>
  <c r="AD171" i="57"/>
  <c r="AO170" i="57"/>
  <c r="BD170" i="57"/>
  <c r="AJ168" i="56"/>
  <c r="AD168" i="56"/>
  <c r="BD167" i="56"/>
  <c r="AO167" i="56"/>
  <c r="AY169" i="56"/>
  <c r="BC169" i="56" s="1"/>
  <c r="AW169" i="56"/>
  <c r="AQ170" i="56" s="1"/>
  <c r="AW168" i="54"/>
  <c r="AQ169" i="54" s="1"/>
  <c r="AO169" i="54"/>
  <c r="AI169" i="54"/>
  <c r="AC170" i="54" s="1"/>
  <c r="AY168" i="54"/>
  <c r="AY171" i="64"/>
  <c r="BC171" i="64" s="1"/>
  <c r="AX172" i="64"/>
  <c r="AE170" i="64"/>
  <c r="AF170" i="64" s="1"/>
  <c r="AG170" i="64" s="1"/>
  <c r="AH170" i="64" s="1"/>
  <c r="AI170" i="64"/>
  <c r="AC171" i="64" s="1"/>
  <c r="AK170" i="64"/>
  <c r="AX166" i="63"/>
  <c r="AR166" i="63"/>
  <c r="AE172" i="63"/>
  <c r="AF172" i="63" s="1"/>
  <c r="AG172" i="63" s="1"/>
  <c r="AH172" i="63" s="1"/>
  <c r="AO171" i="63"/>
  <c r="BC165" i="63"/>
  <c r="BD165" i="63"/>
  <c r="AX169" i="62"/>
  <c r="AR169" i="62"/>
  <c r="AO171" i="62"/>
  <c r="AE172" i="62"/>
  <c r="AF172" i="62" s="1"/>
  <c r="AG172" i="62" s="1"/>
  <c r="AH172" i="62" s="1"/>
  <c r="BC168" i="62"/>
  <c r="BD168" i="62"/>
  <c r="AS168" i="50"/>
  <c r="AT168" i="50" s="1"/>
  <c r="AU168" i="50" s="1"/>
  <c r="AV168" i="50" s="1"/>
  <c r="AY168" i="50" s="1"/>
  <c r="BC167" i="50"/>
  <c r="BD167" i="50"/>
  <c r="AK171" i="50"/>
  <c r="AI171" i="50"/>
  <c r="AC172" i="50" s="1"/>
  <c r="AO171" i="52"/>
  <c r="AE169" i="51"/>
  <c r="AF169" i="51" s="1"/>
  <c r="AG169" i="51" s="1"/>
  <c r="AH169" i="51" s="1"/>
  <c r="AW172" i="51"/>
  <c r="AQ173" i="51" s="1"/>
  <c r="AO168" i="51"/>
  <c r="BD168" i="51"/>
  <c r="AI173" i="58" l="1"/>
  <c r="AC174" i="58" s="1"/>
  <c r="AJ174" i="58" s="1"/>
  <c r="W168" i="45"/>
  <c r="O168" i="44"/>
  <c r="S168" i="44" s="1"/>
  <c r="U167" i="44"/>
  <c r="R167" i="44"/>
  <c r="AR172" i="52"/>
  <c r="AS172" i="52" s="1"/>
  <c r="AT172" i="52" s="1"/>
  <c r="AU172" i="52" s="1"/>
  <c r="AV172" i="52" s="1"/>
  <c r="AY172" i="52" s="1"/>
  <c r="BC172" i="52" s="1"/>
  <c r="BD171" i="52"/>
  <c r="AB169" i="45"/>
  <c r="AI172" i="52"/>
  <c r="AC173" i="52" s="1"/>
  <c r="AJ173" i="52" s="1"/>
  <c r="AW168" i="50"/>
  <c r="AQ169" i="50" s="1"/>
  <c r="AX169" i="50" s="1"/>
  <c r="AI172" i="62"/>
  <c r="AC173" i="62" s="1"/>
  <c r="AJ173" i="62" s="1"/>
  <c r="AK172" i="63"/>
  <c r="AO172" i="63" s="1"/>
  <c r="AK171" i="55"/>
  <c r="AR171" i="58"/>
  <c r="AX171" i="58"/>
  <c r="AK173" i="58"/>
  <c r="BC170" i="58"/>
  <c r="BD170" i="58"/>
  <c r="BD169" i="61"/>
  <c r="AO169" i="61"/>
  <c r="AJ170" i="61"/>
  <c r="AD170" i="61"/>
  <c r="AS170" i="61"/>
  <c r="AT170" i="61" s="1"/>
  <c r="AU170" i="61" s="1"/>
  <c r="AV170" i="61" s="1"/>
  <c r="AO174" i="60"/>
  <c r="AD175" i="60"/>
  <c r="AJ175" i="60"/>
  <c r="AW173" i="60"/>
  <c r="AQ174" i="60" s="1"/>
  <c r="AY173" i="60"/>
  <c r="AA173" i="45" s="1"/>
  <c r="AO171" i="55"/>
  <c r="AI171" i="55"/>
  <c r="AC172" i="55" s="1"/>
  <c r="AS170" i="55"/>
  <c r="AT170" i="55" s="1"/>
  <c r="AU170" i="55" s="1"/>
  <c r="AV170" i="55" s="1"/>
  <c r="AE171" i="57"/>
  <c r="AF171" i="57" s="1"/>
  <c r="AG171" i="57" s="1"/>
  <c r="AH171" i="57" s="1"/>
  <c r="AX173" i="57"/>
  <c r="AR173" i="57"/>
  <c r="AE168" i="56"/>
  <c r="AF168" i="56" s="1"/>
  <c r="AG168" i="56" s="1"/>
  <c r="AH168" i="56" s="1"/>
  <c r="AR170" i="56"/>
  <c r="AX170" i="56"/>
  <c r="AR169" i="54"/>
  <c r="AX169" i="54"/>
  <c r="AJ170" i="54"/>
  <c r="AD170" i="54"/>
  <c r="BC168" i="54"/>
  <c r="BD168" i="54"/>
  <c r="AO170" i="64"/>
  <c r="BD170" i="64"/>
  <c r="AS172" i="64"/>
  <c r="AT172" i="64" s="1"/>
  <c r="AU172" i="64" s="1"/>
  <c r="AV172" i="64" s="1"/>
  <c r="AJ171" i="64"/>
  <c r="AD171" i="64"/>
  <c r="AI172" i="63"/>
  <c r="AC173" i="63" s="1"/>
  <c r="AS166" i="63"/>
  <c r="AT166" i="63" s="1"/>
  <c r="AU166" i="63" s="1"/>
  <c r="AV166" i="63" s="1"/>
  <c r="AY166" i="63" s="1"/>
  <c r="AK172" i="62"/>
  <c r="AS169" i="62"/>
  <c r="AT169" i="62" s="1"/>
  <c r="AU169" i="62" s="1"/>
  <c r="AV169" i="62" s="1"/>
  <c r="BC168" i="50"/>
  <c r="BD168" i="50"/>
  <c r="AJ172" i="50"/>
  <c r="AD172" i="50"/>
  <c r="AO171" i="50"/>
  <c r="AK172" i="52"/>
  <c r="AR173" i="51"/>
  <c r="AX173" i="51"/>
  <c r="AK169" i="51"/>
  <c r="AI169" i="51"/>
  <c r="AC170" i="51" s="1"/>
  <c r="AW172" i="64" l="1"/>
  <c r="AQ173" i="64" s="1"/>
  <c r="AX173" i="64" s="1"/>
  <c r="AK168" i="56"/>
  <c r="AD174" i="58"/>
  <c r="AI168" i="56"/>
  <c r="AC169" i="56" s="1"/>
  <c r="AD173" i="62"/>
  <c r="AD173" i="52"/>
  <c r="AE173" i="52" s="1"/>
  <c r="AF173" i="52" s="1"/>
  <c r="AG173" i="52" s="1"/>
  <c r="AH173" i="52" s="1"/>
  <c r="AW166" i="63"/>
  <c r="AQ167" i="63" s="1"/>
  <c r="AX167" i="63" s="1"/>
  <c r="AR169" i="50"/>
  <c r="AS169" i="50" s="1"/>
  <c r="AT169" i="50" s="1"/>
  <c r="AU169" i="50" s="1"/>
  <c r="AV169" i="50" s="1"/>
  <c r="AW169" i="62"/>
  <c r="AQ170" i="62" s="1"/>
  <c r="AY170" i="61"/>
  <c r="AY169" i="62"/>
  <c r="BD169" i="62" s="1"/>
  <c r="AW170" i="61"/>
  <c r="AQ171" i="61" s="1"/>
  <c r="AR171" i="61" s="1"/>
  <c r="AS171" i="58"/>
  <c r="AT171" i="58" s="1"/>
  <c r="AU171" i="58" s="1"/>
  <c r="AV171" i="58" s="1"/>
  <c r="AY171" i="58"/>
  <c r="AC171" i="45" s="1"/>
  <c r="AW171" i="58"/>
  <c r="AQ172" i="58" s="1"/>
  <c r="AE174" i="58"/>
  <c r="AF174" i="58" s="1"/>
  <c r="AG174" i="58" s="1"/>
  <c r="AH174" i="58" s="1"/>
  <c r="AO173" i="58"/>
  <c r="AE170" i="61"/>
  <c r="AF170" i="61" s="1"/>
  <c r="AG170" i="61" s="1"/>
  <c r="AH170" i="61" s="1"/>
  <c r="AR174" i="60"/>
  <c r="AX174" i="60"/>
  <c r="AE175" i="60"/>
  <c r="AF175" i="60" s="1"/>
  <c r="AG175" i="60" s="1"/>
  <c r="AH175" i="60" s="1"/>
  <c r="BC173" i="60"/>
  <c r="BD173" i="60"/>
  <c r="AW170" i="55"/>
  <c r="AQ171" i="55" s="1"/>
  <c r="AY170" i="55"/>
  <c r="Z170" i="45" s="1"/>
  <c r="AD172" i="55"/>
  <c r="AJ172" i="55"/>
  <c r="AS173" i="57"/>
  <c r="AT173" i="57" s="1"/>
  <c r="AU173" i="57" s="1"/>
  <c r="AV173" i="57" s="1"/>
  <c r="AI171" i="57"/>
  <c r="AC172" i="57" s="1"/>
  <c r="AK171" i="57"/>
  <c r="Y171" i="45" s="1"/>
  <c r="BD168" i="56"/>
  <c r="AO168" i="56"/>
  <c r="AS170" i="56"/>
  <c r="AT170" i="56" s="1"/>
  <c r="AU170" i="56" s="1"/>
  <c r="AV170" i="56" s="1"/>
  <c r="AW170" i="56"/>
  <c r="AQ171" i="56" s="1"/>
  <c r="AJ169" i="56"/>
  <c r="AD169" i="56"/>
  <c r="AS169" i="54"/>
  <c r="AT169" i="54" s="1"/>
  <c r="AU169" i="54" s="1"/>
  <c r="AV169" i="54" s="1"/>
  <c r="AE170" i="54"/>
  <c r="AF170" i="54" s="1"/>
  <c r="AG170" i="54" s="1"/>
  <c r="AH170" i="54" s="1"/>
  <c r="AE171" i="64"/>
  <c r="AF171" i="64" s="1"/>
  <c r="AG171" i="64" s="1"/>
  <c r="AH171" i="64" s="1"/>
  <c r="AY172" i="64"/>
  <c r="BC172" i="64" s="1"/>
  <c r="BC166" i="63"/>
  <c r="BD166" i="63"/>
  <c r="AD173" i="63"/>
  <c r="AJ173" i="63"/>
  <c r="AE173" i="62"/>
  <c r="AF173" i="62" s="1"/>
  <c r="AG173" i="62" s="1"/>
  <c r="AH173" i="62" s="1"/>
  <c r="AX170" i="62"/>
  <c r="AR170" i="62"/>
  <c r="AO172" i="62"/>
  <c r="AE172" i="50"/>
  <c r="AF172" i="50" s="1"/>
  <c r="AG172" i="50" s="1"/>
  <c r="AH172" i="50" s="1"/>
  <c r="AK172" i="50" s="1"/>
  <c r="AO172" i="52"/>
  <c r="BD172" i="52"/>
  <c r="AW172" i="52"/>
  <c r="AQ173" i="52" s="1"/>
  <c r="AJ170" i="51"/>
  <c r="AD170" i="51"/>
  <c r="BD169" i="51"/>
  <c r="AO169" i="51"/>
  <c r="AS173" i="51"/>
  <c r="AT173" i="51" s="1"/>
  <c r="AU173" i="51" s="1"/>
  <c r="AV173" i="51" s="1"/>
  <c r="BC169" i="62" l="1"/>
  <c r="AR173" i="64"/>
  <c r="X168" i="45"/>
  <c r="N168" i="44"/>
  <c r="AR167" i="63"/>
  <c r="AS167" i="63" s="1"/>
  <c r="AT167" i="63" s="1"/>
  <c r="AU167" i="63" s="1"/>
  <c r="AV167" i="63" s="1"/>
  <c r="AK173" i="52"/>
  <c r="AO173" i="52" s="1"/>
  <c r="AI172" i="50"/>
  <c r="AC173" i="50" s="1"/>
  <c r="AJ173" i="50" s="1"/>
  <c r="AI175" i="60"/>
  <c r="AC176" i="60" s="1"/>
  <c r="AD176" i="60" s="1"/>
  <c r="BC170" i="61"/>
  <c r="AW173" i="57"/>
  <c r="AQ174" i="57" s="1"/>
  <c r="AX171" i="61"/>
  <c r="AW173" i="51"/>
  <c r="AQ174" i="51" s="1"/>
  <c r="AR174" i="51" s="1"/>
  <c r="AY173" i="51"/>
  <c r="BC173" i="51" s="1"/>
  <c r="AY173" i="57"/>
  <c r="BC173" i="57" s="1"/>
  <c r="AK170" i="54"/>
  <c r="AI170" i="54"/>
  <c r="AC171" i="54" s="1"/>
  <c r="AJ171" i="54" s="1"/>
  <c r="AK170" i="61"/>
  <c r="AR172" i="58"/>
  <c r="AX172" i="58"/>
  <c r="AI174" i="58"/>
  <c r="AC175" i="58" s="1"/>
  <c r="BC171" i="58"/>
  <c r="BD171" i="58"/>
  <c r="AK174" i="58"/>
  <c r="AI170" i="61"/>
  <c r="AC171" i="61" s="1"/>
  <c r="AS171" i="61"/>
  <c r="AT171" i="61" s="1"/>
  <c r="AU171" i="61" s="1"/>
  <c r="AV171" i="61" s="1"/>
  <c r="AK175" i="60"/>
  <c r="AS174" i="60"/>
  <c r="AT174" i="60" s="1"/>
  <c r="AU174" i="60" s="1"/>
  <c r="AV174" i="60" s="1"/>
  <c r="AE172" i="55"/>
  <c r="AF172" i="55" s="1"/>
  <c r="AG172" i="55" s="1"/>
  <c r="AH172" i="55" s="1"/>
  <c r="BC170" i="55"/>
  <c r="BD170" i="55"/>
  <c r="AR171" i="55"/>
  <c r="AX171" i="55"/>
  <c r="AD172" i="57"/>
  <c r="AJ172" i="57"/>
  <c r="AX174" i="57"/>
  <c r="AR174" i="57"/>
  <c r="AO171" i="57"/>
  <c r="BD171" i="57"/>
  <c r="AE169" i="56"/>
  <c r="AF169" i="56" s="1"/>
  <c r="AG169" i="56" s="1"/>
  <c r="AH169" i="56" s="1"/>
  <c r="AY170" i="56"/>
  <c r="BC170" i="56" s="1"/>
  <c r="AR171" i="56"/>
  <c r="AX171" i="56"/>
  <c r="AY169" i="54"/>
  <c r="AO170" i="54"/>
  <c r="AW169" i="54"/>
  <c r="AQ170" i="54" s="1"/>
  <c r="AK171" i="64"/>
  <c r="AS173" i="64"/>
  <c r="AT173" i="64" s="1"/>
  <c r="AU173" i="64" s="1"/>
  <c r="AV173" i="64" s="1"/>
  <c r="AI171" i="64"/>
  <c r="AC172" i="64" s="1"/>
  <c r="AE173" i="63"/>
  <c r="AF173" i="63" s="1"/>
  <c r="AG173" i="63" s="1"/>
  <c r="AH173" i="63" s="1"/>
  <c r="AS170" i="62"/>
  <c r="AT170" i="62" s="1"/>
  <c r="AU170" i="62" s="1"/>
  <c r="AV170" i="62" s="1"/>
  <c r="AK173" i="62"/>
  <c r="AI173" i="62"/>
  <c r="AC174" i="62" s="1"/>
  <c r="AO172" i="50"/>
  <c r="AW169" i="50"/>
  <c r="AQ170" i="50" s="1"/>
  <c r="AY169" i="50"/>
  <c r="AI173" i="52"/>
  <c r="AC174" i="52" s="1"/>
  <c r="AX173" i="52"/>
  <c r="AR173" i="52"/>
  <c r="AE170" i="51"/>
  <c r="AF170" i="51" s="1"/>
  <c r="AG170" i="51" s="1"/>
  <c r="AH170" i="51" s="1"/>
  <c r="AD171" i="54" l="1"/>
  <c r="AE171" i="54" s="1"/>
  <c r="AF171" i="54" s="1"/>
  <c r="AG171" i="54" s="1"/>
  <c r="AH171" i="54" s="1"/>
  <c r="U168" i="44"/>
  <c r="R168" i="44"/>
  <c r="W169" i="45"/>
  <c r="O169" i="44"/>
  <c r="S169" i="44" s="1"/>
  <c r="AK172" i="55"/>
  <c r="AJ176" i="60"/>
  <c r="AI170" i="51"/>
  <c r="AC171" i="51" s="1"/>
  <c r="AD171" i="51" s="1"/>
  <c r="AD173" i="50"/>
  <c r="AE173" i="50" s="1"/>
  <c r="AF173" i="50" s="1"/>
  <c r="AG173" i="50" s="1"/>
  <c r="AH173" i="50" s="1"/>
  <c r="AI173" i="63"/>
  <c r="AC174" i="63" s="1"/>
  <c r="AJ174" i="63" s="1"/>
  <c r="AX174" i="51"/>
  <c r="AB170" i="45"/>
  <c r="BD170" i="61"/>
  <c r="AO170" i="61"/>
  <c r="AW170" i="62"/>
  <c r="AQ171" i="62" s="1"/>
  <c r="AR171" i="62" s="1"/>
  <c r="AW174" i="60"/>
  <c r="AQ175" i="60" s="1"/>
  <c r="AX175" i="60" s="1"/>
  <c r="AI172" i="55"/>
  <c r="AC173" i="55" s="1"/>
  <c r="AO174" i="58"/>
  <c r="AJ175" i="58"/>
  <c r="AD175" i="58"/>
  <c r="AS172" i="58"/>
  <c r="AT172" i="58" s="1"/>
  <c r="AU172" i="58" s="1"/>
  <c r="AV172" i="58" s="1"/>
  <c r="AW171" i="61"/>
  <c r="AQ172" i="61" s="1"/>
  <c r="AY171" i="61"/>
  <c r="AJ171" i="61"/>
  <c r="AD171" i="61"/>
  <c r="AO175" i="60"/>
  <c r="AE176" i="60"/>
  <c r="AF176" i="60" s="1"/>
  <c r="AG176" i="60" s="1"/>
  <c r="AH176" i="60" s="1"/>
  <c r="AY174" i="60"/>
  <c r="AA174" i="45" s="1"/>
  <c r="AS171" i="55"/>
  <c r="AT171" i="55" s="1"/>
  <c r="AU171" i="55" s="1"/>
  <c r="AV171" i="55" s="1"/>
  <c r="AO172" i="55"/>
  <c r="AJ173" i="55"/>
  <c r="AD173" i="55"/>
  <c r="AS174" i="57"/>
  <c r="AT174" i="57" s="1"/>
  <c r="AU174" i="57" s="1"/>
  <c r="AV174" i="57" s="1"/>
  <c r="AE172" i="57"/>
  <c r="AF172" i="57" s="1"/>
  <c r="AG172" i="57" s="1"/>
  <c r="AH172" i="57" s="1"/>
  <c r="AK172" i="57"/>
  <c r="Y172" i="45" s="1"/>
  <c r="AS171" i="56"/>
  <c r="AT171" i="56" s="1"/>
  <c r="AU171" i="56" s="1"/>
  <c r="AV171" i="56" s="1"/>
  <c r="AK169" i="56"/>
  <c r="AI169" i="56"/>
  <c r="AC170" i="56" s="1"/>
  <c r="BC169" i="54"/>
  <c r="BD169" i="54"/>
  <c r="AR170" i="54"/>
  <c r="AX170" i="54"/>
  <c r="AW173" i="64"/>
  <c r="AQ174" i="64" s="1"/>
  <c r="AD172" i="64"/>
  <c r="AJ172" i="64"/>
  <c r="AY173" i="64"/>
  <c r="AO171" i="64"/>
  <c r="BD171" i="64"/>
  <c r="AY167" i="63"/>
  <c r="AW167" i="63"/>
  <c r="AQ168" i="63" s="1"/>
  <c r="AK173" i="63"/>
  <c r="AO173" i="62"/>
  <c r="AJ174" i="62"/>
  <c r="AD174" i="62"/>
  <c r="AY170" i="62"/>
  <c r="BC169" i="50"/>
  <c r="BD169" i="50"/>
  <c r="AX170" i="50"/>
  <c r="AR170" i="50"/>
  <c r="AD174" i="52"/>
  <c r="AJ174" i="52"/>
  <c r="AS173" i="52"/>
  <c r="AT173" i="52" s="1"/>
  <c r="AU173" i="52" s="1"/>
  <c r="AV173" i="52" s="1"/>
  <c r="AW173" i="52" s="1"/>
  <c r="AQ174" i="52" s="1"/>
  <c r="AS174" i="51"/>
  <c r="AT174" i="51" s="1"/>
  <c r="AU174" i="51" s="1"/>
  <c r="AV174" i="51" s="1"/>
  <c r="AK170" i="51"/>
  <c r="AY171" i="56" l="1"/>
  <c r="BC171" i="56" s="1"/>
  <c r="AK171" i="54"/>
  <c r="AW171" i="56"/>
  <c r="AQ172" i="56" s="1"/>
  <c r="AY171" i="55"/>
  <c r="Z171" i="45" s="1"/>
  <c r="X169" i="45"/>
  <c r="N169" i="44"/>
  <c r="AD174" i="63"/>
  <c r="AJ171" i="51"/>
  <c r="AR175" i="60"/>
  <c r="AS175" i="60" s="1"/>
  <c r="AT175" i="60" s="1"/>
  <c r="AU175" i="60" s="1"/>
  <c r="AV175" i="60" s="1"/>
  <c r="AX171" i="62"/>
  <c r="AK176" i="60"/>
  <c r="AO176" i="60" s="1"/>
  <c r="AI176" i="60"/>
  <c r="AC177" i="60" s="1"/>
  <c r="AD177" i="60" s="1"/>
  <c r="BC171" i="61"/>
  <c r="AW174" i="57"/>
  <c r="AQ175" i="57" s="1"/>
  <c r="AR175" i="57" s="1"/>
  <c r="AW174" i="51"/>
  <c r="AQ175" i="51" s="1"/>
  <c r="AX175" i="51" s="1"/>
  <c r="AY173" i="52"/>
  <c r="BC173" i="52" s="1"/>
  <c r="AY174" i="57"/>
  <c r="BC174" i="57" s="1"/>
  <c r="AW171" i="55"/>
  <c r="AQ172" i="55" s="1"/>
  <c r="AX172" i="55" s="1"/>
  <c r="AY174" i="51"/>
  <c r="BC174" i="51" s="1"/>
  <c r="BC173" i="64"/>
  <c r="AK173" i="50"/>
  <c r="AO173" i="50" s="1"/>
  <c r="AI173" i="50"/>
  <c r="AC174" i="50" s="1"/>
  <c r="AD174" i="50" s="1"/>
  <c r="AW172" i="58"/>
  <c r="AQ173" i="58" s="1"/>
  <c r="AE175" i="58"/>
  <c r="AF175" i="58" s="1"/>
  <c r="AG175" i="58" s="1"/>
  <c r="AH175" i="58" s="1"/>
  <c r="AY172" i="58"/>
  <c r="AC172" i="45" s="1"/>
  <c r="AE171" i="61"/>
  <c r="AF171" i="61" s="1"/>
  <c r="AG171" i="61" s="1"/>
  <c r="AH171" i="61" s="1"/>
  <c r="AR172" i="61"/>
  <c r="AX172" i="61"/>
  <c r="BC174" i="60"/>
  <c r="BD174" i="60"/>
  <c r="AE173" i="55"/>
  <c r="AF173" i="55" s="1"/>
  <c r="AG173" i="55" s="1"/>
  <c r="AH173" i="55" s="1"/>
  <c r="BC171" i="55"/>
  <c r="BD171" i="55"/>
  <c r="AO172" i="57"/>
  <c r="BD172" i="57"/>
  <c r="AX175" i="57"/>
  <c r="AI172" i="57"/>
  <c r="AC173" i="57" s="1"/>
  <c r="AD170" i="56"/>
  <c r="AJ170" i="56"/>
  <c r="AO169" i="56"/>
  <c r="BD169" i="56"/>
  <c r="AX172" i="56"/>
  <c r="AR172" i="56"/>
  <c r="AO171" i="54"/>
  <c r="AI171" i="54"/>
  <c r="AC172" i="54" s="1"/>
  <c r="AS170" i="54"/>
  <c r="AT170" i="54" s="1"/>
  <c r="AU170" i="54" s="1"/>
  <c r="AV170" i="54" s="1"/>
  <c r="AE172" i="64"/>
  <c r="AF172" i="64" s="1"/>
  <c r="AG172" i="64" s="1"/>
  <c r="AH172" i="64" s="1"/>
  <c r="AK172" i="64"/>
  <c r="AI172" i="64"/>
  <c r="AC173" i="64" s="1"/>
  <c r="AR174" i="64"/>
  <c r="AX174" i="64"/>
  <c r="AO173" i="63"/>
  <c r="BC167" i="63"/>
  <c r="BD167" i="63"/>
  <c r="AX168" i="63"/>
  <c r="AR168" i="63"/>
  <c r="AE174" i="63"/>
  <c r="AF174" i="63" s="1"/>
  <c r="AG174" i="63" s="1"/>
  <c r="AH174" i="63" s="1"/>
  <c r="BC170" i="62"/>
  <c r="BD170" i="62"/>
  <c r="AS171" i="62"/>
  <c r="AT171" i="62" s="1"/>
  <c r="AU171" i="62" s="1"/>
  <c r="AV171" i="62" s="1"/>
  <c r="AY171" i="62" s="1"/>
  <c r="AE174" i="62"/>
  <c r="AF174" i="62" s="1"/>
  <c r="AG174" i="62" s="1"/>
  <c r="AH174" i="62" s="1"/>
  <c r="AS170" i="50"/>
  <c r="AT170" i="50" s="1"/>
  <c r="AU170" i="50" s="1"/>
  <c r="AV170" i="50" s="1"/>
  <c r="AX174" i="52"/>
  <c r="AR174" i="52"/>
  <c r="AE174" i="52"/>
  <c r="AF174" i="52" s="1"/>
  <c r="AG174" i="52" s="1"/>
  <c r="AH174" i="52" s="1"/>
  <c r="AO170" i="51"/>
  <c r="BD170" i="51"/>
  <c r="AE171" i="51"/>
  <c r="AF171" i="51" s="1"/>
  <c r="AG171" i="51" s="1"/>
  <c r="AH171" i="51" s="1"/>
  <c r="AI171" i="51" s="1"/>
  <c r="AC172" i="51" s="1"/>
  <c r="AR172" i="55" l="1"/>
  <c r="R169" i="44"/>
  <c r="U169" i="44"/>
  <c r="AK171" i="51"/>
  <c r="BD171" i="51" s="1"/>
  <c r="AJ177" i="60"/>
  <c r="BD173" i="52"/>
  <c r="AR175" i="51"/>
  <c r="AJ174" i="50"/>
  <c r="AY175" i="60"/>
  <c r="AA175" i="45" s="1"/>
  <c r="AW170" i="50"/>
  <c r="AQ171" i="50" s="1"/>
  <c r="AR171" i="50" s="1"/>
  <c r="AI174" i="52"/>
  <c r="AC175" i="52" s="1"/>
  <c r="AJ175" i="52" s="1"/>
  <c r="AI174" i="63"/>
  <c r="AC175" i="63" s="1"/>
  <c r="AD175" i="63" s="1"/>
  <c r="AI171" i="61"/>
  <c r="AC172" i="61" s="1"/>
  <c r="AJ172" i="61" s="1"/>
  <c r="AK174" i="63"/>
  <c r="AO174" i="63" s="1"/>
  <c r="BC172" i="58"/>
  <c r="BD172" i="58"/>
  <c r="AK175" i="58"/>
  <c r="AI175" i="58"/>
  <c r="AC176" i="58" s="1"/>
  <c r="AX173" i="58"/>
  <c r="AR173" i="58"/>
  <c r="AS172" i="61"/>
  <c r="AT172" i="61" s="1"/>
  <c r="AU172" i="61" s="1"/>
  <c r="AV172" i="61" s="1"/>
  <c r="AW172" i="61" s="1"/>
  <c r="AQ173" i="61" s="1"/>
  <c r="AK171" i="61"/>
  <c r="AE177" i="60"/>
  <c r="AF177" i="60" s="1"/>
  <c r="AG177" i="60" s="1"/>
  <c r="AH177" i="60" s="1"/>
  <c r="AW175" i="60"/>
  <c r="AQ176" i="60" s="1"/>
  <c r="AS172" i="55"/>
  <c r="AT172" i="55" s="1"/>
  <c r="AU172" i="55" s="1"/>
  <c r="AV172" i="55" s="1"/>
  <c r="AK173" i="55"/>
  <c r="AI173" i="55"/>
  <c r="AC174" i="55" s="1"/>
  <c r="AJ173" i="57"/>
  <c r="AD173" i="57"/>
  <c r="AS175" i="57"/>
  <c r="AT175" i="57" s="1"/>
  <c r="AU175" i="57" s="1"/>
  <c r="AV175" i="57" s="1"/>
  <c r="AY175" i="57"/>
  <c r="BC175" i="57" s="1"/>
  <c r="AW175" i="57"/>
  <c r="AQ176" i="57" s="1"/>
  <c r="AS172" i="56"/>
  <c r="AT172" i="56" s="1"/>
  <c r="AU172" i="56" s="1"/>
  <c r="AV172" i="56" s="1"/>
  <c r="AE170" i="56"/>
  <c r="AF170" i="56" s="1"/>
  <c r="AG170" i="56" s="1"/>
  <c r="AH170" i="56" s="1"/>
  <c r="AI170" i="56"/>
  <c r="AC171" i="56" s="1"/>
  <c r="AK170" i="56"/>
  <c r="AY170" i="54"/>
  <c r="AD172" i="54"/>
  <c r="AJ172" i="54"/>
  <c r="AW170" i="54"/>
  <c r="AQ171" i="54" s="1"/>
  <c r="AJ173" i="64"/>
  <c r="AD173" i="64"/>
  <c r="AS174" i="64"/>
  <c r="AT174" i="64" s="1"/>
  <c r="AU174" i="64" s="1"/>
  <c r="AV174" i="64" s="1"/>
  <c r="AO172" i="64"/>
  <c r="BD172" i="64"/>
  <c r="AS168" i="63"/>
  <c r="AT168" i="63" s="1"/>
  <c r="AU168" i="63" s="1"/>
  <c r="AV168" i="63" s="1"/>
  <c r="BC171" i="62"/>
  <c r="BD171" i="62"/>
  <c r="AW171" i="62"/>
  <c r="AQ172" i="62" s="1"/>
  <c r="AK174" i="62"/>
  <c r="AI174" i="62"/>
  <c r="AC175" i="62" s="1"/>
  <c r="AE174" i="50"/>
  <c r="AF174" i="50" s="1"/>
  <c r="AG174" i="50" s="1"/>
  <c r="AH174" i="50" s="1"/>
  <c r="AY170" i="50"/>
  <c r="AK174" i="52"/>
  <c r="AS174" i="52"/>
  <c r="AT174" i="52" s="1"/>
  <c r="AU174" i="52" s="1"/>
  <c r="AV174" i="52" s="1"/>
  <c r="AJ172" i="51"/>
  <c r="AD172" i="51"/>
  <c r="AS175" i="51"/>
  <c r="AT175" i="51" s="1"/>
  <c r="AU175" i="51" s="1"/>
  <c r="AV175" i="51" s="1"/>
  <c r="W170" i="45" l="1"/>
  <c r="O170" i="44"/>
  <c r="S170" i="44" s="1"/>
  <c r="AW174" i="64"/>
  <c r="AQ175" i="64" s="1"/>
  <c r="X170" i="45"/>
  <c r="N170" i="44"/>
  <c r="AO171" i="51"/>
  <c r="AD175" i="52"/>
  <c r="AE175" i="52" s="1"/>
  <c r="AF175" i="52" s="1"/>
  <c r="AG175" i="52" s="1"/>
  <c r="AH175" i="52" s="1"/>
  <c r="AD172" i="61"/>
  <c r="AE172" i="61" s="1"/>
  <c r="AF172" i="61" s="1"/>
  <c r="AG172" i="61" s="1"/>
  <c r="AH172" i="61" s="1"/>
  <c r="AI172" i="61" s="1"/>
  <c r="AC173" i="61" s="1"/>
  <c r="AY168" i="63"/>
  <c r="BC168" i="63" s="1"/>
  <c r="AJ175" i="63"/>
  <c r="BC175" i="60"/>
  <c r="BD175" i="60"/>
  <c r="AX171" i="50"/>
  <c r="AB171" i="45"/>
  <c r="AY172" i="61"/>
  <c r="AW175" i="51"/>
  <c r="AQ176" i="51" s="1"/>
  <c r="AX176" i="51" s="1"/>
  <c r="AY175" i="51"/>
  <c r="BC175" i="51" s="1"/>
  <c r="AW168" i="63"/>
  <c r="AQ169" i="63" s="1"/>
  <c r="AX169" i="63" s="1"/>
  <c r="AY174" i="64"/>
  <c r="AS173" i="58"/>
  <c r="AT173" i="58" s="1"/>
  <c r="AU173" i="58" s="1"/>
  <c r="AV173" i="58" s="1"/>
  <c r="AJ176" i="58"/>
  <c r="AD176" i="58"/>
  <c r="AO175" i="58"/>
  <c r="AX173" i="61"/>
  <c r="AR173" i="61"/>
  <c r="BD171" i="61"/>
  <c r="AO171" i="61"/>
  <c r="AX176" i="60"/>
  <c r="AR176" i="60"/>
  <c r="AI177" i="60"/>
  <c r="AC178" i="60" s="1"/>
  <c r="AK177" i="60"/>
  <c r="AO173" i="55"/>
  <c r="AW172" i="55"/>
  <c r="AQ173" i="55" s="1"/>
  <c r="AD174" i="55"/>
  <c r="AJ174" i="55"/>
  <c r="AY172" i="55"/>
  <c r="Z172" i="45" s="1"/>
  <c r="AX176" i="57"/>
  <c r="AR176" i="57"/>
  <c r="AE173" i="57"/>
  <c r="AF173" i="57" s="1"/>
  <c r="AG173" i="57" s="1"/>
  <c r="AH173" i="57" s="1"/>
  <c r="AD171" i="56"/>
  <c r="AJ171" i="56"/>
  <c r="BD170" i="56"/>
  <c r="AO170" i="56"/>
  <c r="AW172" i="56"/>
  <c r="AQ173" i="56" s="1"/>
  <c r="AY172" i="56"/>
  <c r="BC172" i="56" s="1"/>
  <c r="BC170" i="54"/>
  <c r="BD170" i="54"/>
  <c r="AR171" i="54"/>
  <c r="AX171" i="54"/>
  <c r="AE172" i="54"/>
  <c r="AF172" i="54" s="1"/>
  <c r="AG172" i="54" s="1"/>
  <c r="AH172" i="54" s="1"/>
  <c r="AE173" i="64"/>
  <c r="AF173" i="64" s="1"/>
  <c r="AG173" i="64" s="1"/>
  <c r="AH173" i="64" s="1"/>
  <c r="AX175" i="64"/>
  <c r="AR175" i="64"/>
  <c r="AE175" i="63"/>
  <c r="AF175" i="63" s="1"/>
  <c r="AG175" i="63" s="1"/>
  <c r="AH175" i="63" s="1"/>
  <c r="AX172" i="62"/>
  <c r="AR172" i="62"/>
  <c r="AD175" i="62"/>
  <c r="AJ175" i="62"/>
  <c r="AO174" i="62"/>
  <c r="AK174" i="50"/>
  <c r="BC170" i="50"/>
  <c r="BD170" i="50"/>
  <c r="AI174" i="50"/>
  <c r="AC175" i="50" s="1"/>
  <c r="AS171" i="50"/>
  <c r="AT171" i="50" s="1"/>
  <c r="AU171" i="50" s="1"/>
  <c r="AV171" i="50" s="1"/>
  <c r="AO174" i="52"/>
  <c r="AW174" i="52"/>
  <c r="AQ175" i="52" s="1"/>
  <c r="AY174" i="52"/>
  <c r="BC174" i="52" s="1"/>
  <c r="AE172" i="51"/>
  <c r="AF172" i="51" s="1"/>
  <c r="AG172" i="51" s="1"/>
  <c r="AH172" i="51" s="1"/>
  <c r="AK173" i="64" l="1"/>
  <c r="AY173" i="58"/>
  <c r="AC173" i="45" s="1"/>
  <c r="U170" i="44"/>
  <c r="R170" i="44"/>
  <c r="BD168" i="63"/>
  <c r="AR169" i="63"/>
  <c r="AS169" i="63" s="1"/>
  <c r="AT169" i="63" s="1"/>
  <c r="AU169" i="63" s="1"/>
  <c r="AV169" i="63" s="1"/>
  <c r="AI175" i="63"/>
  <c r="AC176" i="63" s="1"/>
  <c r="AI172" i="51"/>
  <c r="AC173" i="51" s="1"/>
  <c r="AD173" i="51" s="1"/>
  <c r="AR176" i="51"/>
  <c r="AS176" i="51" s="1"/>
  <c r="AT176" i="51" s="1"/>
  <c r="AU176" i="51" s="1"/>
  <c r="AV176" i="51" s="1"/>
  <c r="AI175" i="52"/>
  <c r="AC176" i="52" s="1"/>
  <c r="AD176" i="52" s="1"/>
  <c r="BC172" i="61"/>
  <c r="AW173" i="58"/>
  <c r="AQ174" i="58" s="1"/>
  <c r="BC174" i="64"/>
  <c r="AK172" i="54"/>
  <c r="AI172" i="54"/>
  <c r="AC173" i="54" s="1"/>
  <c r="AE176" i="58"/>
  <c r="AF176" i="58" s="1"/>
  <c r="AG176" i="58" s="1"/>
  <c r="AH176" i="58" s="1"/>
  <c r="AX174" i="58"/>
  <c r="AR174" i="58"/>
  <c r="BC173" i="58"/>
  <c r="BD173" i="58"/>
  <c r="AJ173" i="61"/>
  <c r="AD173" i="61"/>
  <c r="AK172" i="61"/>
  <c r="AS173" i="61"/>
  <c r="AT173" i="61" s="1"/>
  <c r="AU173" i="61" s="1"/>
  <c r="AV173" i="61" s="1"/>
  <c r="AJ178" i="60"/>
  <c r="AD178" i="60"/>
  <c r="AO177" i="60"/>
  <c r="AS176" i="60"/>
  <c r="AT176" i="60" s="1"/>
  <c r="AU176" i="60" s="1"/>
  <c r="AV176" i="60" s="1"/>
  <c r="AX173" i="55"/>
  <c r="AR173" i="55"/>
  <c r="BC172" i="55"/>
  <c r="BD172" i="55"/>
  <c r="AE174" i="55"/>
  <c r="AF174" i="55" s="1"/>
  <c r="AG174" i="55" s="1"/>
  <c r="AH174" i="55" s="1"/>
  <c r="AK174" i="55"/>
  <c r="AI174" i="55"/>
  <c r="AC175" i="55" s="1"/>
  <c r="AI173" i="57"/>
  <c r="AC174" i="57" s="1"/>
  <c r="AS176" i="57"/>
  <c r="AT176" i="57" s="1"/>
  <c r="AU176" i="57" s="1"/>
  <c r="AV176" i="57" s="1"/>
  <c r="AW176" i="57"/>
  <c r="AQ177" i="57" s="1"/>
  <c r="AK173" i="57"/>
  <c r="Y173" i="45" s="1"/>
  <c r="AX173" i="56"/>
  <c r="AR173" i="56"/>
  <c r="AE171" i="56"/>
  <c r="AF171" i="56" s="1"/>
  <c r="AG171" i="56" s="1"/>
  <c r="AH171" i="56" s="1"/>
  <c r="AO172" i="54"/>
  <c r="AS171" i="54"/>
  <c r="AT171" i="54" s="1"/>
  <c r="AU171" i="54" s="1"/>
  <c r="AV171" i="54" s="1"/>
  <c r="AY171" i="54"/>
  <c r="AW171" i="54"/>
  <c r="AQ172" i="54" s="1"/>
  <c r="AJ173" i="54"/>
  <c r="AD173" i="54"/>
  <c r="BD173" i="64"/>
  <c r="AO173" i="64"/>
  <c r="AS175" i="64"/>
  <c r="AT175" i="64" s="1"/>
  <c r="AU175" i="64" s="1"/>
  <c r="AV175" i="64" s="1"/>
  <c r="AI173" i="64"/>
  <c r="AC174" i="64" s="1"/>
  <c r="AD176" i="63"/>
  <c r="AJ176" i="63"/>
  <c r="AK175" i="63"/>
  <c r="AE175" i="62"/>
  <c r="AF175" i="62" s="1"/>
  <c r="AG175" i="62" s="1"/>
  <c r="AH175" i="62" s="1"/>
  <c r="AS172" i="62"/>
  <c r="AT172" i="62" s="1"/>
  <c r="AU172" i="62" s="1"/>
  <c r="AV172" i="62" s="1"/>
  <c r="AY172" i="62" s="1"/>
  <c r="AO174" i="50"/>
  <c r="AW171" i="50"/>
  <c r="AQ172" i="50" s="1"/>
  <c r="AY171" i="50"/>
  <c r="AD175" i="50"/>
  <c r="AJ175" i="50"/>
  <c r="AK175" i="52"/>
  <c r="AR175" i="52"/>
  <c r="AX175" i="52"/>
  <c r="BD174" i="52"/>
  <c r="AK172" i="51"/>
  <c r="AK171" i="56" l="1"/>
  <c r="W171" i="45"/>
  <c r="O171" i="44"/>
  <c r="S171" i="44" s="1"/>
  <c r="AJ173" i="51"/>
  <c r="AK175" i="62"/>
  <c r="AJ176" i="52"/>
  <c r="AB172" i="45"/>
  <c r="AW172" i="62"/>
  <c r="AQ173" i="62" s="1"/>
  <c r="AR173" i="62" s="1"/>
  <c r="AY176" i="60"/>
  <c r="AA176" i="45" s="1"/>
  <c r="AS174" i="58"/>
  <c r="AT174" i="58" s="1"/>
  <c r="AU174" i="58" s="1"/>
  <c r="AV174" i="58" s="1"/>
  <c r="AI176" i="58"/>
  <c r="AC177" i="58" s="1"/>
  <c r="AK176" i="58"/>
  <c r="AY173" i="61"/>
  <c r="BD172" i="61"/>
  <c r="AO172" i="61"/>
  <c r="AE173" i="61"/>
  <c r="AF173" i="61" s="1"/>
  <c r="AG173" i="61" s="1"/>
  <c r="AH173" i="61" s="1"/>
  <c r="AW173" i="61"/>
  <c r="AQ174" i="61" s="1"/>
  <c r="AW176" i="60"/>
  <c r="AQ177" i="60" s="1"/>
  <c r="AE178" i="60"/>
  <c r="AF178" i="60" s="1"/>
  <c r="AG178" i="60" s="1"/>
  <c r="AH178" i="60" s="1"/>
  <c r="AO174" i="55"/>
  <c r="AS173" i="55"/>
  <c r="AT173" i="55" s="1"/>
  <c r="AU173" i="55" s="1"/>
  <c r="AV173" i="55" s="1"/>
  <c r="AJ175" i="55"/>
  <c r="AD175" i="55"/>
  <c r="BD173" i="57"/>
  <c r="AO173" i="57"/>
  <c r="AX177" i="57"/>
  <c r="AR177" i="57"/>
  <c r="AY176" i="57"/>
  <c r="BC176" i="57" s="1"/>
  <c r="AD174" i="57"/>
  <c r="AJ174" i="57"/>
  <c r="AI171" i="56"/>
  <c r="AC172" i="56" s="1"/>
  <c r="AO171" i="56"/>
  <c r="BD171" i="56"/>
  <c r="AS173" i="56"/>
  <c r="AT173" i="56" s="1"/>
  <c r="AU173" i="56" s="1"/>
  <c r="AV173" i="56" s="1"/>
  <c r="AE173" i="54"/>
  <c r="AF173" i="54" s="1"/>
  <c r="AG173" i="54" s="1"/>
  <c r="AH173" i="54" s="1"/>
  <c r="BC171" i="54"/>
  <c r="BD171" i="54"/>
  <c r="AX172" i="54"/>
  <c r="AR172" i="54"/>
  <c r="AY175" i="64"/>
  <c r="AD174" i="64"/>
  <c r="AJ174" i="64"/>
  <c r="AW175" i="64"/>
  <c r="AQ176" i="64" s="1"/>
  <c r="AO175" i="63"/>
  <c r="AY169" i="63"/>
  <c r="AW169" i="63"/>
  <c r="AQ170" i="63" s="1"/>
  <c r="AE176" i="63"/>
  <c r="AF176" i="63" s="1"/>
  <c r="AG176" i="63" s="1"/>
  <c r="AH176" i="63" s="1"/>
  <c r="AK176" i="63" s="1"/>
  <c r="BC172" i="62"/>
  <c r="BD172" i="62"/>
  <c r="AO175" i="62"/>
  <c r="AI175" i="62"/>
  <c r="AC176" i="62" s="1"/>
  <c r="AE175" i="50"/>
  <c r="AF175" i="50" s="1"/>
  <c r="AG175" i="50" s="1"/>
  <c r="AH175" i="50" s="1"/>
  <c r="AR172" i="50"/>
  <c r="AX172" i="50"/>
  <c r="BC171" i="50"/>
  <c r="BD171" i="50"/>
  <c r="AS175" i="52"/>
  <c r="AT175" i="52" s="1"/>
  <c r="AU175" i="52" s="1"/>
  <c r="AV175" i="52" s="1"/>
  <c r="AE176" i="52"/>
  <c r="AF176" i="52" s="1"/>
  <c r="AG176" i="52" s="1"/>
  <c r="AH176" i="52" s="1"/>
  <c r="AO175" i="52"/>
  <c r="AY176" i="51"/>
  <c r="BC176" i="51" s="1"/>
  <c r="AW176" i="51"/>
  <c r="AQ177" i="51" s="1"/>
  <c r="AE173" i="51"/>
  <c r="AF173" i="51" s="1"/>
  <c r="AG173" i="51" s="1"/>
  <c r="AH173" i="51" s="1"/>
  <c r="BD172" i="51"/>
  <c r="AO172" i="51"/>
  <c r="X171" i="45" l="1"/>
  <c r="N171" i="44"/>
  <c r="BC176" i="60"/>
  <c r="AI178" i="60"/>
  <c r="AC179" i="60" s="1"/>
  <c r="AJ179" i="60" s="1"/>
  <c r="AI175" i="50"/>
  <c r="AC176" i="50" s="1"/>
  <c r="AJ176" i="50" s="1"/>
  <c r="AK178" i="60"/>
  <c r="AO178" i="60" s="1"/>
  <c r="AX173" i="62"/>
  <c r="BC173" i="61"/>
  <c r="AW175" i="52"/>
  <c r="AQ176" i="52" s="1"/>
  <c r="AR176" i="52" s="1"/>
  <c r="BD176" i="60"/>
  <c r="AY175" i="52"/>
  <c r="BC175" i="64"/>
  <c r="AI173" i="54"/>
  <c r="AC174" i="54" s="1"/>
  <c r="AK173" i="54"/>
  <c r="AO173" i="54" s="1"/>
  <c r="AK175" i="50"/>
  <c r="AO175" i="50" s="1"/>
  <c r="AI176" i="52"/>
  <c r="AC177" i="52" s="1"/>
  <c r="AJ177" i="52" s="1"/>
  <c r="AJ177" i="58"/>
  <c r="AD177" i="58"/>
  <c r="AO176" i="58"/>
  <c r="AY174" i="58"/>
  <c r="AC174" i="45" s="1"/>
  <c r="AW174" i="58"/>
  <c r="AQ175" i="58" s="1"/>
  <c r="AI173" i="61"/>
  <c r="AC174" i="61" s="1"/>
  <c r="AR174" i="61"/>
  <c r="AX174" i="61"/>
  <c r="AK173" i="61"/>
  <c r="AD179" i="60"/>
  <c r="AR177" i="60"/>
  <c r="AX177" i="60"/>
  <c r="AW173" i="55"/>
  <c r="AQ174" i="55" s="1"/>
  <c r="AY173" i="55"/>
  <c r="Z173" i="45" s="1"/>
  <c r="AE175" i="55"/>
  <c r="AF175" i="55" s="1"/>
  <c r="AG175" i="55" s="1"/>
  <c r="AH175" i="55" s="1"/>
  <c r="AS177" i="57"/>
  <c r="AT177" i="57" s="1"/>
  <c r="AU177" i="57" s="1"/>
  <c r="AV177" i="57" s="1"/>
  <c r="AE174" i="57"/>
  <c r="AF174" i="57" s="1"/>
  <c r="AG174" i="57" s="1"/>
  <c r="AH174" i="57" s="1"/>
  <c r="AI174" i="57"/>
  <c r="AC175" i="57" s="1"/>
  <c r="AW173" i="56"/>
  <c r="AQ174" i="56" s="1"/>
  <c r="AY173" i="56"/>
  <c r="BC173" i="56" s="1"/>
  <c r="AJ172" i="56"/>
  <c r="AD172" i="56"/>
  <c r="AD174" i="54"/>
  <c r="AJ174" i="54"/>
  <c r="AS172" i="54"/>
  <c r="AT172" i="54" s="1"/>
  <c r="AU172" i="54" s="1"/>
  <c r="AV172" i="54" s="1"/>
  <c r="AE174" i="64"/>
  <c r="AF174" i="64" s="1"/>
  <c r="AG174" i="64" s="1"/>
  <c r="AH174" i="64" s="1"/>
  <c r="AR176" i="64"/>
  <c r="AX176" i="64"/>
  <c r="BC169" i="63"/>
  <c r="BD169" i="63"/>
  <c r="AO176" i="63"/>
  <c r="AR170" i="63"/>
  <c r="AX170" i="63"/>
  <c r="AI176" i="63"/>
  <c r="AC177" i="63" s="1"/>
  <c r="AJ176" i="62"/>
  <c r="AD176" i="62"/>
  <c r="AS173" i="62"/>
  <c r="AT173" i="62" s="1"/>
  <c r="AU173" i="62" s="1"/>
  <c r="AV173" i="62" s="1"/>
  <c r="AS172" i="50"/>
  <c r="AT172" i="50" s="1"/>
  <c r="AU172" i="50" s="1"/>
  <c r="AV172" i="50" s="1"/>
  <c r="AK176" i="52"/>
  <c r="AI173" i="51"/>
  <c r="AC174" i="51" s="1"/>
  <c r="AK173" i="51"/>
  <c r="AR177" i="51"/>
  <c r="AX177" i="51"/>
  <c r="U171" i="44" l="1"/>
  <c r="R171" i="44"/>
  <c r="AX176" i="52"/>
  <c r="AD176" i="50"/>
  <c r="AE176" i="50" s="1"/>
  <c r="AF176" i="50" s="1"/>
  <c r="AG176" i="50" s="1"/>
  <c r="AH176" i="50" s="1"/>
  <c r="AW172" i="50"/>
  <c r="AQ173" i="50" s="1"/>
  <c r="AR173" i="50" s="1"/>
  <c r="AY172" i="50"/>
  <c r="BC172" i="50" s="1"/>
  <c r="AB173" i="45"/>
  <c r="AD177" i="52"/>
  <c r="AE177" i="52" s="1"/>
  <c r="AF177" i="52" s="1"/>
  <c r="AG177" i="52" s="1"/>
  <c r="AH177" i="52" s="1"/>
  <c r="BC175" i="52"/>
  <c r="BD175" i="52"/>
  <c r="AK174" i="57"/>
  <c r="Y174" i="45" s="1"/>
  <c r="AX175" i="58"/>
  <c r="AR175" i="58"/>
  <c r="AE177" i="58"/>
  <c r="AF177" i="58" s="1"/>
  <c r="AG177" i="58" s="1"/>
  <c r="AH177" i="58" s="1"/>
  <c r="BC174" i="58"/>
  <c r="BD174" i="58"/>
  <c r="AO173" i="61"/>
  <c r="BD173" i="61"/>
  <c r="AS174" i="61"/>
  <c r="AT174" i="61" s="1"/>
  <c r="AU174" i="61" s="1"/>
  <c r="AV174" i="61" s="1"/>
  <c r="AJ174" i="61"/>
  <c r="AD174" i="61"/>
  <c r="AS177" i="60"/>
  <c r="AT177" i="60" s="1"/>
  <c r="AU177" i="60" s="1"/>
  <c r="AV177" i="60" s="1"/>
  <c r="AE179" i="60"/>
  <c r="AF179" i="60" s="1"/>
  <c r="AG179" i="60" s="1"/>
  <c r="AH179" i="60" s="1"/>
  <c r="AI175" i="55"/>
  <c r="AC176" i="55" s="1"/>
  <c r="BC173" i="55"/>
  <c r="BD173" i="55"/>
  <c r="AK175" i="55"/>
  <c r="AR174" i="55"/>
  <c r="AX174" i="55"/>
  <c r="AD175" i="57"/>
  <c r="AJ175" i="57"/>
  <c r="AW177" i="57"/>
  <c r="AQ178" i="57" s="1"/>
  <c r="AO174" i="57"/>
  <c r="BD174" i="57"/>
  <c r="AY177" i="57"/>
  <c r="BC177" i="57" s="1"/>
  <c r="AE172" i="56"/>
  <c r="AF172" i="56" s="1"/>
  <c r="AG172" i="56" s="1"/>
  <c r="AH172" i="56" s="1"/>
  <c r="AR174" i="56"/>
  <c r="AX174" i="56"/>
  <c r="AE174" i="54"/>
  <c r="AF174" i="54" s="1"/>
  <c r="AG174" i="54" s="1"/>
  <c r="AH174" i="54" s="1"/>
  <c r="AW172" i="54"/>
  <c r="AQ173" i="54" s="1"/>
  <c r="AY172" i="54"/>
  <c r="AK174" i="64"/>
  <c r="AS176" i="64"/>
  <c r="AT176" i="64" s="1"/>
  <c r="AU176" i="64" s="1"/>
  <c r="AV176" i="64" s="1"/>
  <c r="AI174" i="64"/>
  <c r="AC175" i="64" s="1"/>
  <c r="AS170" i="63"/>
  <c r="AT170" i="63" s="1"/>
  <c r="AU170" i="63" s="1"/>
  <c r="AV170" i="63" s="1"/>
  <c r="AY170" i="63"/>
  <c r="AD177" i="63"/>
  <c r="AJ177" i="63"/>
  <c r="AW173" i="62"/>
  <c r="AQ174" i="62" s="1"/>
  <c r="AE176" i="62"/>
  <c r="AF176" i="62" s="1"/>
  <c r="AG176" i="62" s="1"/>
  <c r="AH176" i="62" s="1"/>
  <c r="AY173" i="62"/>
  <c r="AS176" i="52"/>
  <c r="AT176" i="52" s="1"/>
  <c r="AU176" i="52" s="1"/>
  <c r="AV176" i="52" s="1"/>
  <c r="AO176" i="52"/>
  <c r="AS177" i="51"/>
  <c r="AT177" i="51" s="1"/>
  <c r="AU177" i="51" s="1"/>
  <c r="AV177" i="51" s="1"/>
  <c r="AW177" i="51" s="1"/>
  <c r="AQ178" i="51" s="1"/>
  <c r="BD173" i="51"/>
  <c r="AO173" i="51"/>
  <c r="AJ174" i="51"/>
  <c r="AD174" i="51"/>
  <c r="W172" i="45" l="1"/>
  <c r="O172" i="44"/>
  <c r="S172" i="44" s="1"/>
  <c r="AI177" i="58"/>
  <c r="AC178" i="58" s="1"/>
  <c r="AK177" i="58"/>
  <c r="AY177" i="51"/>
  <c r="BC177" i="51" s="1"/>
  <c r="BD172" i="50"/>
  <c r="AX173" i="50"/>
  <c r="AW174" i="61"/>
  <c r="AQ175" i="61" s="1"/>
  <c r="AX175" i="61" s="1"/>
  <c r="AY174" i="61"/>
  <c r="AW176" i="64"/>
  <c r="AQ177" i="64" s="1"/>
  <c r="AW170" i="63"/>
  <c r="AQ171" i="63" s="1"/>
  <c r="AX171" i="63" s="1"/>
  <c r="AY176" i="52"/>
  <c r="BC176" i="52" s="1"/>
  <c r="AY176" i="64"/>
  <c r="AI176" i="62"/>
  <c r="AC177" i="62" s="1"/>
  <c r="AJ177" i="62" s="1"/>
  <c r="AK177" i="52"/>
  <c r="AO177" i="52" s="1"/>
  <c r="AK176" i="62"/>
  <c r="AO176" i="62" s="1"/>
  <c r="AI172" i="56"/>
  <c r="AC173" i="56" s="1"/>
  <c r="AJ173" i="56" s="1"/>
  <c r="AK176" i="50"/>
  <c r="AO176" i="50" s="1"/>
  <c r="AK179" i="60"/>
  <c r="AI176" i="50"/>
  <c r="AC177" i="50" s="1"/>
  <c r="AJ177" i="50" s="1"/>
  <c r="AK172" i="56"/>
  <c r="AI179" i="60"/>
  <c r="AC180" i="60" s="1"/>
  <c r="AJ180" i="60" s="1"/>
  <c r="AJ178" i="58"/>
  <c r="AD178" i="58"/>
  <c r="AO177" i="58"/>
  <c r="AS175" i="58"/>
  <c r="AT175" i="58" s="1"/>
  <c r="AU175" i="58" s="1"/>
  <c r="AV175" i="58" s="1"/>
  <c r="AE174" i="61"/>
  <c r="AF174" i="61" s="1"/>
  <c r="AG174" i="61" s="1"/>
  <c r="AH174" i="61" s="1"/>
  <c r="AW177" i="60"/>
  <c r="AQ178" i="60" s="1"/>
  <c r="AY177" i="60"/>
  <c r="AA177" i="45" s="1"/>
  <c r="AS174" i="55"/>
  <c r="AT174" i="55" s="1"/>
  <c r="AU174" i="55" s="1"/>
  <c r="AV174" i="55" s="1"/>
  <c r="AO175" i="55"/>
  <c r="AJ176" i="55"/>
  <c r="AD176" i="55"/>
  <c r="AX178" i="57"/>
  <c r="AR178" i="57"/>
  <c r="AE175" i="57"/>
  <c r="AF175" i="57" s="1"/>
  <c r="AG175" i="57" s="1"/>
  <c r="AH175" i="57" s="1"/>
  <c r="AK175" i="57"/>
  <c r="Y175" i="45" s="1"/>
  <c r="AS174" i="56"/>
  <c r="AT174" i="56" s="1"/>
  <c r="AU174" i="56" s="1"/>
  <c r="AV174" i="56" s="1"/>
  <c r="AR173" i="54"/>
  <c r="AX173" i="54"/>
  <c r="AI174" i="54"/>
  <c r="AC175" i="54" s="1"/>
  <c r="BC172" i="54"/>
  <c r="BD172" i="54"/>
  <c r="AK174" i="54"/>
  <c r="AR177" i="64"/>
  <c r="AX177" i="64"/>
  <c r="AJ175" i="64"/>
  <c r="AD175" i="64"/>
  <c r="BD174" i="64"/>
  <c r="AO174" i="64"/>
  <c r="BC170" i="63"/>
  <c r="BD170" i="63"/>
  <c r="AE177" i="63"/>
  <c r="AF177" i="63" s="1"/>
  <c r="AG177" i="63" s="1"/>
  <c r="AH177" i="63" s="1"/>
  <c r="BC173" i="62"/>
  <c r="BD173" i="62"/>
  <c r="AR174" i="62"/>
  <c r="AX174" i="62"/>
  <c r="AS173" i="50"/>
  <c r="AT173" i="50" s="1"/>
  <c r="AU173" i="50" s="1"/>
  <c r="AV173" i="50" s="1"/>
  <c r="AW176" i="52"/>
  <c r="AQ177" i="52" s="1"/>
  <c r="AI177" i="52"/>
  <c r="AC178" i="52" s="1"/>
  <c r="AE174" i="51"/>
  <c r="AF174" i="51" s="1"/>
  <c r="AG174" i="51" s="1"/>
  <c r="AH174" i="51" s="1"/>
  <c r="AX178" i="51"/>
  <c r="AR178" i="51"/>
  <c r="AI175" i="57" l="1"/>
  <c r="AC176" i="57" s="1"/>
  <c r="X172" i="45"/>
  <c r="N172" i="44"/>
  <c r="AI177" i="63"/>
  <c r="AC178" i="63" s="1"/>
  <c r="AR175" i="61"/>
  <c r="AS175" i="61" s="1"/>
  <c r="AT175" i="61" s="1"/>
  <c r="AU175" i="61" s="1"/>
  <c r="AV175" i="61" s="1"/>
  <c r="AR171" i="63"/>
  <c r="AD177" i="62"/>
  <c r="BC174" i="61"/>
  <c r="BD176" i="52"/>
  <c r="AW174" i="56"/>
  <c r="AQ175" i="56" s="1"/>
  <c r="BC176" i="64"/>
  <c r="AY175" i="58"/>
  <c r="AC175" i="45" s="1"/>
  <c r="AW174" i="55"/>
  <c r="AQ175" i="55" s="1"/>
  <c r="AR175" i="55" s="1"/>
  <c r="AW175" i="58"/>
  <c r="AQ176" i="58" s="1"/>
  <c r="AX176" i="58" s="1"/>
  <c r="AD173" i="56"/>
  <c r="AI174" i="51"/>
  <c r="AC175" i="51" s="1"/>
  <c r="AD175" i="51" s="1"/>
  <c r="AD177" i="50"/>
  <c r="AE177" i="50" s="1"/>
  <c r="AF177" i="50" s="1"/>
  <c r="AG177" i="50" s="1"/>
  <c r="AH177" i="50" s="1"/>
  <c r="AO172" i="56"/>
  <c r="AO179" i="60"/>
  <c r="BD172" i="56"/>
  <c r="AD180" i="60"/>
  <c r="BC175" i="58"/>
  <c r="BD175" i="58"/>
  <c r="AE178" i="58"/>
  <c r="AF178" i="58" s="1"/>
  <c r="AG178" i="58" s="1"/>
  <c r="AH178" i="58" s="1"/>
  <c r="AI174" i="61"/>
  <c r="AC175" i="61" s="1"/>
  <c r="AK174" i="61"/>
  <c r="BC177" i="60"/>
  <c r="BD177" i="60"/>
  <c r="AR178" i="60"/>
  <c r="AX178" i="60"/>
  <c r="AE176" i="55"/>
  <c r="AF176" i="55" s="1"/>
  <c r="AG176" i="55" s="1"/>
  <c r="AH176" i="55" s="1"/>
  <c r="AI176" i="55"/>
  <c r="AC177" i="55" s="1"/>
  <c r="AY174" i="55"/>
  <c r="Z174" i="45" s="1"/>
  <c r="AD176" i="57"/>
  <c r="AJ176" i="57"/>
  <c r="BD175" i="57"/>
  <c r="AO175" i="57"/>
  <c r="AS178" i="57"/>
  <c r="AT178" i="57" s="1"/>
  <c r="AU178" i="57" s="1"/>
  <c r="AV178" i="57" s="1"/>
  <c r="AX175" i="56"/>
  <c r="AR175" i="56"/>
  <c r="AE173" i="56"/>
  <c r="AF173" i="56" s="1"/>
  <c r="AG173" i="56" s="1"/>
  <c r="AH173" i="56" s="1"/>
  <c r="AY174" i="56"/>
  <c r="BC174" i="56" s="1"/>
  <c r="AS173" i="54"/>
  <c r="AT173" i="54" s="1"/>
  <c r="AU173" i="54" s="1"/>
  <c r="AV173" i="54" s="1"/>
  <c r="AO174" i="54"/>
  <c r="AJ175" i="54"/>
  <c r="AD175" i="54"/>
  <c r="AE175" i="64"/>
  <c r="AF175" i="64" s="1"/>
  <c r="AG175" i="64" s="1"/>
  <c r="AH175" i="64" s="1"/>
  <c r="AI175" i="64"/>
  <c r="AC176" i="64" s="1"/>
  <c r="AK175" i="64"/>
  <c r="AS177" i="64"/>
  <c r="AT177" i="64" s="1"/>
  <c r="AU177" i="64" s="1"/>
  <c r="AV177" i="64" s="1"/>
  <c r="AJ178" i="63"/>
  <c r="AD178" i="63"/>
  <c r="AK177" i="63"/>
  <c r="AS171" i="63"/>
  <c r="AT171" i="63" s="1"/>
  <c r="AU171" i="63" s="1"/>
  <c r="AV171" i="63" s="1"/>
  <c r="AS174" i="62"/>
  <c r="AT174" i="62" s="1"/>
  <c r="AU174" i="62" s="1"/>
  <c r="AV174" i="62" s="1"/>
  <c r="AE177" i="62"/>
  <c r="AF177" i="62" s="1"/>
  <c r="AG177" i="62" s="1"/>
  <c r="AH177" i="62" s="1"/>
  <c r="AW173" i="50"/>
  <c r="AQ174" i="50" s="1"/>
  <c r="AY173" i="50"/>
  <c r="AD178" i="52"/>
  <c r="AJ178" i="52"/>
  <c r="AX177" i="52"/>
  <c r="AR177" i="52"/>
  <c r="AS178" i="51"/>
  <c r="AT178" i="51" s="1"/>
  <c r="AU178" i="51" s="1"/>
  <c r="AV178" i="51" s="1"/>
  <c r="AK174" i="51"/>
  <c r="AW177" i="64" l="1"/>
  <c r="AQ178" i="64" s="1"/>
  <c r="AY173" i="54"/>
  <c r="AX175" i="55"/>
  <c r="U172" i="44"/>
  <c r="R172" i="44"/>
  <c r="AI178" i="58"/>
  <c r="AC179" i="58" s="1"/>
  <c r="AJ175" i="51"/>
  <c r="AB174" i="45"/>
  <c r="AY175" i="61"/>
  <c r="AR176" i="58"/>
  <c r="AW173" i="54"/>
  <c r="AQ174" i="54" s="1"/>
  <c r="AE180" i="60"/>
  <c r="AF180" i="60" s="1"/>
  <c r="AK176" i="55"/>
  <c r="AS176" i="58"/>
  <c r="AT176" i="58" s="1"/>
  <c r="AU176" i="58" s="1"/>
  <c r="AV176" i="58" s="1"/>
  <c r="AY176" i="58"/>
  <c r="AC176" i="45" s="1"/>
  <c r="AD179" i="58"/>
  <c r="AJ179" i="58"/>
  <c r="AK178" i="58"/>
  <c r="AW175" i="61"/>
  <c r="AQ176" i="61" s="1"/>
  <c r="BD174" i="61"/>
  <c r="AO174" i="61"/>
  <c r="AJ175" i="61"/>
  <c r="AD175" i="61"/>
  <c r="AS178" i="60"/>
  <c r="AT178" i="60" s="1"/>
  <c r="AU178" i="60" s="1"/>
  <c r="AV178" i="60" s="1"/>
  <c r="BC174" i="55"/>
  <c r="BD174" i="55"/>
  <c r="AJ177" i="55"/>
  <c r="AD177" i="55"/>
  <c r="AS175" i="55"/>
  <c r="AT175" i="55" s="1"/>
  <c r="AU175" i="55" s="1"/>
  <c r="AV175" i="55" s="1"/>
  <c r="AO176" i="55"/>
  <c r="AW178" i="57"/>
  <c r="AQ179" i="57" s="1"/>
  <c r="AY178" i="57"/>
  <c r="BC178" i="57" s="1"/>
  <c r="AE176" i="57"/>
  <c r="AF176" i="57" s="1"/>
  <c r="AG176" i="57" s="1"/>
  <c r="AH176" i="57" s="1"/>
  <c r="AK173" i="56"/>
  <c r="AI173" i="56"/>
  <c r="AC174" i="56" s="1"/>
  <c r="AS175" i="56"/>
  <c r="AT175" i="56" s="1"/>
  <c r="AU175" i="56" s="1"/>
  <c r="AV175" i="56" s="1"/>
  <c r="AX174" i="54"/>
  <c r="AR174" i="54"/>
  <c r="BC173" i="54"/>
  <c r="BD173" i="54"/>
  <c r="AE175" i="54"/>
  <c r="AF175" i="54" s="1"/>
  <c r="AG175" i="54" s="1"/>
  <c r="AH175" i="54" s="1"/>
  <c r="AR178" i="64"/>
  <c r="AX178" i="64"/>
  <c r="BD175" i="64"/>
  <c r="AO175" i="64"/>
  <c r="AD176" i="64"/>
  <c r="AJ176" i="64"/>
  <c r="AY177" i="64"/>
  <c r="AO177" i="63"/>
  <c r="AW171" i="63"/>
  <c r="AQ172" i="63" s="1"/>
  <c r="AE178" i="63"/>
  <c r="AF178" i="63" s="1"/>
  <c r="AG178" i="63" s="1"/>
  <c r="AH178" i="63" s="1"/>
  <c r="AY171" i="63"/>
  <c r="AK177" i="62"/>
  <c r="AY174" i="62"/>
  <c r="AI177" i="62"/>
  <c r="AC178" i="62" s="1"/>
  <c r="AW174" i="62"/>
  <c r="AQ175" i="62" s="1"/>
  <c r="BC173" i="50"/>
  <c r="BD173" i="50"/>
  <c r="AK177" i="50"/>
  <c r="AX174" i="50"/>
  <c r="AR174" i="50"/>
  <c r="AI177" i="50"/>
  <c r="AC178" i="50" s="1"/>
  <c r="AS177" i="52"/>
  <c r="AT177" i="52" s="1"/>
  <c r="AU177" i="52" s="1"/>
  <c r="AV177" i="52" s="1"/>
  <c r="AE178" i="52"/>
  <c r="AF178" i="52" s="1"/>
  <c r="AG178" i="52" s="1"/>
  <c r="AH178" i="52" s="1"/>
  <c r="AW178" i="51"/>
  <c r="AQ179" i="51" s="1"/>
  <c r="AE175" i="51"/>
  <c r="AF175" i="51" s="1"/>
  <c r="AG175" i="51" s="1"/>
  <c r="AH175" i="51" s="1"/>
  <c r="AO174" i="51"/>
  <c r="BD174" i="51"/>
  <c r="AY178" i="51"/>
  <c r="BC178" i="51" s="1"/>
  <c r="X173" i="45" l="1"/>
  <c r="N173" i="44"/>
  <c r="AW175" i="56"/>
  <c r="AQ176" i="56" s="1"/>
  <c r="W173" i="45"/>
  <c r="O173" i="44"/>
  <c r="S173" i="44" s="1"/>
  <c r="AI175" i="51"/>
  <c r="AC176" i="51" s="1"/>
  <c r="AD176" i="51" s="1"/>
  <c r="BC175" i="61"/>
  <c r="AY177" i="52"/>
  <c r="BD177" i="52" s="1"/>
  <c r="AW177" i="52"/>
  <c r="AQ178" i="52" s="1"/>
  <c r="AR178" i="52" s="1"/>
  <c r="AY175" i="56"/>
  <c r="BC175" i="56" s="1"/>
  <c r="BC177" i="64"/>
  <c r="AW178" i="60"/>
  <c r="AQ179" i="60" s="1"/>
  <c r="AX179" i="60" s="1"/>
  <c r="AY178" i="60"/>
  <c r="AA178" i="45" s="1"/>
  <c r="AI176" i="57"/>
  <c r="AC177" i="57" s="1"/>
  <c r="AK175" i="51"/>
  <c r="BD175" i="51" s="1"/>
  <c r="AK176" i="57"/>
  <c r="Y176" i="45" s="1"/>
  <c r="AG180" i="60"/>
  <c r="AH180" i="60" s="1"/>
  <c r="AI180" i="60" s="1"/>
  <c r="AC181" i="60" s="1"/>
  <c r="BC176" i="58"/>
  <c r="BD176" i="58"/>
  <c r="AE179" i="58"/>
  <c r="AF179" i="58" s="1"/>
  <c r="AG179" i="58" s="1"/>
  <c r="AH179" i="58" s="1"/>
  <c r="AO178" i="58"/>
  <c r="AW176" i="58"/>
  <c r="AQ177" i="58" s="1"/>
  <c r="AE175" i="61"/>
  <c r="AF175" i="61" s="1"/>
  <c r="AG175" i="61" s="1"/>
  <c r="AH175" i="61" s="1"/>
  <c r="AR176" i="61"/>
  <c r="AX176" i="61"/>
  <c r="AY175" i="55"/>
  <c r="Z175" i="45" s="1"/>
  <c r="AE177" i="55"/>
  <c r="AF177" i="55" s="1"/>
  <c r="AG177" i="55" s="1"/>
  <c r="AH177" i="55" s="1"/>
  <c r="AW175" i="55"/>
  <c r="AQ176" i="55" s="1"/>
  <c r="AD177" i="57"/>
  <c r="AJ177" i="57"/>
  <c r="AO176" i="57"/>
  <c r="BD176" i="57"/>
  <c r="AX179" i="57"/>
  <c r="AR179" i="57"/>
  <c r="AX176" i="56"/>
  <c r="AR176" i="56"/>
  <c r="AD174" i="56"/>
  <c r="AJ174" i="56"/>
  <c r="AO173" i="56"/>
  <c r="BD173" i="56"/>
  <c r="AK175" i="54"/>
  <c r="AI175" i="54"/>
  <c r="AC176" i="54" s="1"/>
  <c r="AS174" i="54"/>
  <c r="AT174" i="54" s="1"/>
  <c r="AU174" i="54" s="1"/>
  <c r="AV174" i="54" s="1"/>
  <c r="AE176" i="64"/>
  <c r="AF176" i="64" s="1"/>
  <c r="AG176" i="64" s="1"/>
  <c r="AH176" i="64" s="1"/>
  <c r="AS178" i="64"/>
  <c r="AT178" i="64" s="1"/>
  <c r="AU178" i="64" s="1"/>
  <c r="AV178" i="64" s="1"/>
  <c r="AY178" i="64"/>
  <c r="BC178" i="64" s="1"/>
  <c r="BC171" i="63"/>
  <c r="BD171" i="63"/>
  <c r="AX172" i="63"/>
  <c r="AR172" i="63"/>
  <c r="AI178" i="63"/>
  <c r="AC179" i="63" s="1"/>
  <c r="AK178" i="63"/>
  <c r="AR175" i="62"/>
  <c r="AX175" i="62"/>
  <c r="AJ178" i="62"/>
  <c r="AD178" i="62"/>
  <c r="BC174" i="62"/>
  <c r="BD174" i="62"/>
  <c r="AO177" i="62"/>
  <c r="AS174" i="50"/>
  <c r="AT174" i="50" s="1"/>
  <c r="AU174" i="50" s="1"/>
  <c r="AV174" i="50" s="1"/>
  <c r="AO177" i="50"/>
  <c r="AJ178" i="50"/>
  <c r="AD178" i="50"/>
  <c r="AI178" i="52"/>
  <c r="AC179" i="52" s="1"/>
  <c r="AK178" i="52"/>
  <c r="AR179" i="51"/>
  <c r="AX179" i="51"/>
  <c r="AI179" i="58" l="1"/>
  <c r="AC180" i="58" s="1"/>
  <c r="U173" i="44"/>
  <c r="R173" i="44"/>
  <c r="AJ176" i="51"/>
  <c r="AK180" i="60"/>
  <c r="AO180" i="60" s="1"/>
  <c r="AO175" i="51"/>
  <c r="BC177" i="52"/>
  <c r="AX178" i="52"/>
  <c r="AI175" i="61"/>
  <c r="AC176" i="61" s="1"/>
  <c r="AD176" i="61" s="1"/>
  <c r="AY174" i="50"/>
  <c r="BD174" i="50" s="1"/>
  <c r="AW174" i="54"/>
  <c r="AQ175" i="54" s="1"/>
  <c r="AR179" i="60"/>
  <c r="AS179" i="60" s="1"/>
  <c r="AT179" i="60" s="1"/>
  <c r="AU179" i="60" s="1"/>
  <c r="AV179" i="60" s="1"/>
  <c r="BD178" i="60"/>
  <c r="BC178" i="60"/>
  <c r="AW178" i="64"/>
  <c r="AQ179" i="64" s="1"/>
  <c r="AR179" i="64" s="1"/>
  <c r="AD181" i="60"/>
  <c r="AE181" i="60" s="1"/>
  <c r="AF181" i="60" s="1"/>
  <c r="AG181" i="60" s="1"/>
  <c r="AH181" i="60" s="1"/>
  <c r="AJ181" i="60"/>
  <c r="AK176" i="64"/>
  <c r="AO176" i="64" s="1"/>
  <c r="AK179" i="58"/>
  <c r="AD180" i="58"/>
  <c r="AJ180" i="58"/>
  <c r="AR177" i="58"/>
  <c r="AX177" i="58"/>
  <c r="AS176" i="61"/>
  <c r="AT176" i="61" s="1"/>
  <c r="AU176" i="61" s="1"/>
  <c r="AV176" i="61" s="1"/>
  <c r="AK175" i="61"/>
  <c r="AR176" i="55"/>
  <c r="AX176" i="55"/>
  <c r="AK177" i="55"/>
  <c r="AI177" i="55"/>
  <c r="AC178" i="55" s="1"/>
  <c r="BC175" i="55"/>
  <c r="BD175" i="55"/>
  <c r="AS179" i="57"/>
  <c r="AT179" i="57" s="1"/>
  <c r="AU179" i="57" s="1"/>
  <c r="AV179" i="57" s="1"/>
  <c r="AE177" i="57"/>
  <c r="AF177" i="57" s="1"/>
  <c r="AG177" i="57" s="1"/>
  <c r="AH177" i="57" s="1"/>
  <c r="AE174" i="56"/>
  <c r="AF174" i="56" s="1"/>
  <c r="AG174" i="56" s="1"/>
  <c r="AH174" i="56" s="1"/>
  <c r="AS176" i="56"/>
  <c r="AT176" i="56" s="1"/>
  <c r="AU176" i="56" s="1"/>
  <c r="AV176" i="56" s="1"/>
  <c r="AW176" i="56"/>
  <c r="AQ177" i="56" s="1"/>
  <c r="AO175" i="54"/>
  <c r="AY174" i="54"/>
  <c r="AX175" i="54"/>
  <c r="AR175" i="54"/>
  <c r="AD176" i="54"/>
  <c r="AJ176" i="54"/>
  <c r="AI176" i="64"/>
  <c r="AC177" i="64" s="1"/>
  <c r="AO178" i="63"/>
  <c r="AS172" i="63"/>
  <c r="AT172" i="63" s="1"/>
  <c r="AU172" i="63" s="1"/>
  <c r="AV172" i="63" s="1"/>
  <c r="AD179" i="63"/>
  <c r="AJ179" i="63"/>
  <c r="AE178" i="62"/>
  <c r="AF178" i="62" s="1"/>
  <c r="AG178" i="62" s="1"/>
  <c r="AH178" i="62" s="1"/>
  <c r="AS175" i="62"/>
  <c r="AT175" i="62" s="1"/>
  <c r="AU175" i="62" s="1"/>
  <c r="AV175" i="62" s="1"/>
  <c r="AY175" i="62" s="1"/>
  <c r="AE178" i="50"/>
  <c r="AF178" i="50" s="1"/>
  <c r="AG178" i="50" s="1"/>
  <c r="AH178" i="50" s="1"/>
  <c r="AW174" i="50"/>
  <c r="AQ175" i="50" s="1"/>
  <c r="AD179" i="52"/>
  <c r="AJ179" i="52"/>
  <c r="AO178" i="52"/>
  <c r="AS178" i="52"/>
  <c r="AT178" i="52" s="1"/>
  <c r="AU178" i="52" s="1"/>
  <c r="AV178" i="52" s="1"/>
  <c r="AS179" i="51"/>
  <c r="AT179" i="51" s="1"/>
  <c r="AU179" i="51" s="1"/>
  <c r="AV179" i="51" s="1"/>
  <c r="AW179" i="51" s="1"/>
  <c r="AQ180" i="51" s="1"/>
  <c r="AE176" i="51"/>
  <c r="AF176" i="51" s="1"/>
  <c r="AG176" i="51" s="1"/>
  <c r="AH176" i="51" s="1"/>
  <c r="W174" i="45" l="1"/>
  <c r="O174" i="44"/>
  <c r="S174" i="44" s="1"/>
  <c r="AI177" i="57"/>
  <c r="AC178" i="57" s="1"/>
  <c r="AY179" i="51"/>
  <c r="BC179" i="51" s="1"/>
  <c r="BC174" i="50"/>
  <c r="AI178" i="50"/>
  <c r="AC179" i="50" s="1"/>
  <c r="AD179" i="50" s="1"/>
  <c r="AW172" i="63"/>
  <c r="AQ173" i="63" s="1"/>
  <c r="AX173" i="63" s="1"/>
  <c r="AJ176" i="61"/>
  <c r="AK181" i="60"/>
  <c r="AO181" i="60" s="1"/>
  <c r="AI181" i="60"/>
  <c r="AC182" i="60" s="1"/>
  <c r="AJ182" i="60" s="1"/>
  <c r="AB175" i="45"/>
  <c r="AX179" i="64"/>
  <c r="AW175" i="62"/>
  <c r="AQ176" i="62" s="1"/>
  <c r="AR176" i="62" s="1"/>
  <c r="AY172" i="63"/>
  <c r="BC172" i="63" s="1"/>
  <c r="AW179" i="60"/>
  <c r="AQ180" i="60" s="1"/>
  <c r="AR180" i="60" s="1"/>
  <c r="AY176" i="61"/>
  <c r="AY179" i="60"/>
  <c r="AA179" i="45" s="1"/>
  <c r="AW176" i="61"/>
  <c r="AQ177" i="61" s="1"/>
  <c r="AX177" i="61" s="1"/>
  <c r="AK178" i="50"/>
  <c r="AO178" i="50" s="1"/>
  <c r="BD176" i="64"/>
  <c r="AO179" i="58"/>
  <c r="AI174" i="56"/>
  <c r="AC175" i="56" s="1"/>
  <c r="AJ175" i="56" s="1"/>
  <c r="AK174" i="56"/>
  <c r="AS177" i="58"/>
  <c r="AT177" i="58" s="1"/>
  <c r="AU177" i="58" s="1"/>
  <c r="AV177" i="58" s="1"/>
  <c r="AW177" i="58"/>
  <c r="AQ178" i="58" s="1"/>
  <c r="AE180" i="58"/>
  <c r="AF180" i="58" s="1"/>
  <c r="AG180" i="58" s="1"/>
  <c r="AH180" i="58" s="1"/>
  <c r="BD175" i="61"/>
  <c r="AO175" i="61"/>
  <c r="AE176" i="61"/>
  <c r="AF176" i="61" s="1"/>
  <c r="AG176" i="61" s="1"/>
  <c r="AH176" i="61" s="1"/>
  <c r="AJ178" i="55"/>
  <c r="AD178" i="55"/>
  <c r="AO177" i="55"/>
  <c r="AS176" i="55"/>
  <c r="AT176" i="55" s="1"/>
  <c r="AU176" i="55" s="1"/>
  <c r="AV176" i="55" s="1"/>
  <c r="AD178" i="57"/>
  <c r="AJ178" i="57"/>
  <c r="AK177" i="57"/>
  <c r="Y177" i="45" s="1"/>
  <c r="AY179" i="57"/>
  <c r="BC179" i="57" s="1"/>
  <c r="AW179" i="57"/>
  <c r="AQ180" i="57" s="1"/>
  <c r="AX177" i="56"/>
  <c r="AR177" i="56"/>
  <c r="AY176" i="56"/>
  <c r="BC176" i="56" s="1"/>
  <c r="BD174" i="56"/>
  <c r="AS175" i="54"/>
  <c r="AT175" i="54" s="1"/>
  <c r="AU175" i="54" s="1"/>
  <c r="AV175" i="54" s="1"/>
  <c r="BC174" i="54"/>
  <c r="BD174" i="54"/>
  <c r="AE176" i="54"/>
  <c r="AF176" i="54" s="1"/>
  <c r="AG176" i="54" s="1"/>
  <c r="AH176" i="54" s="1"/>
  <c r="AS179" i="64"/>
  <c r="AT179" i="64" s="1"/>
  <c r="AU179" i="64" s="1"/>
  <c r="AV179" i="64" s="1"/>
  <c r="AJ177" i="64"/>
  <c r="AD177" i="64"/>
  <c r="AR173" i="63"/>
  <c r="AE179" i="63"/>
  <c r="AF179" i="63" s="1"/>
  <c r="AG179" i="63" s="1"/>
  <c r="AH179" i="63" s="1"/>
  <c r="AI179" i="63"/>
  <c r="AC180" i="63" s="1"/>
  <c r="BD172" i="63"/>
  <c r="BC175" i="62"/>
  <c r="BD175" i="62"/>
  <c r="AI178" i="62"/>
  <c r="AC179" i="62" s="1"/>
  <c r="AK178" i="62"/>
  <c r="AX175" i="50"/>
  <c r="AR175" i="50"/>
  <c r="AY178" i="52"/>
  <c r="AW178" i="52"/>
  <c r="AQ179" i="52" s="1"/>
  <c r="AE179" i="52"/>
  <c r="AF179" i="52" s="1"/>
  <c r="AG179" i="52" s="1"/>
  <c r="AH179" i="52" s="1"/>
  <c r="AK176" i="51"/>
  <c r="AR180" i="51"/>
  <c r="AX180" i="51"/>
  <c r="AI176" i="51"/>
  <c r="AC177" i="51" s="1"/>
  <c r="AW179" i="64" l="1"/>
  <c r="AQ180" i="64" s="1"/>
  <c r="AW176" i="55"/>
  <c r="AQ177" i="55" s="1"/>
  <c r="AI180" i="58"/>
  <c r="AC181" i="58" s="1"/>
  <c r="X174" i="45"/>
  <c r="N174" i="44"/>
  <c r="AI176" i="54"/>
  <c r="AC177" i="54" s="1"/>
  <c r="AD182" i="60"/>
  <c r="AE182" i="60" s="1"/>
  <c r="AF182" i="60" s="1"/>
  <c r="AG182" i="60" s="1"/>
  <c r="AH182" i="60" s="1"/>
  <c r="AJ179" i="50"/>
  <c r="AX176" i="62"/>
  <c r="BC176" i="61"/>
  <c r="AR177" i="61"/>
  <c r="AS177" i="61" s="1"/>
  <c r="AT177" i="61" s="1"/>
  <c r="AU177" i="61" s="1"/>
  <c r="AV177" i="61" s="1"/>
  <c r="BD179" i="60"/>
  <c r="BC179" i="60"/>
  <c r="AX180" i="60"/>
  <c r="AY175" i="54"/>
  <c r="AY177" i="58"/>
  <c r="AC177" i="45" s="1"/>
  <c r="AO174" i="56"/>
  <c r="AK176" i="61"/>
  <c r="AD175" i="56"/>
  <c r="AK180" i="58"/>
  <c r="AJ181" i="58"/>
  <c r="AD181" i="58"/>
  <c r="AR178" i="58"/>
  <c r="AX178" i="58"/>
  <c r="AI176" i="61"/>
  <c r="AC177" i="61" s="1"/>
  <c r="AS180" i="60"/>
  <c r="AT180" i="60" s="1"/>
  <c r="AU180" i="60" s="1"/>
  <c r="AV180" i="60" s="1"/>
  <c r="AY176" i="55"/>
  <c r="Z176" i="45" s="1"/>
  <c r="AR177" i="55"/>
  <c r="AX177" i="55"/>
  <c r="AE178" i="55"/>
  <c r="AF178" i="55" s="1"/>
  <c r="AG178" i="55" s="1"/>
  <c r="AH178" i="55" s="1"/>
  <c r="AK178" i="55"/>
  <c r="AO177" i="57"/>
  <c r="BD177" i="57"/>
  <c r="AR180" i="57"/>
  <c r="AX180" i="57"/>
  <c r="AE178" i="57"/>
  <c r="AF178" i="57" s="1"/>
  <c r="AG178" i="57" s="1"/>
  <c r="AH178" i="57" s="1"/>
  <c r="AS177" i="56"/>
  <c r="AT177" i="56" s="1"/>
  <c r="AU177" i="56" s="1"/>
  <c r="AV177" i="56" s="1"/>
  <c r="AE175" i="56"/>
  <c r="AF175" i="56" s="1"/>
  <c r="AG175" i="56" s="1"/>
  <c r="AH175" i="56" s="1"/>
  <c r="AK175" i="56" s="1"/>
  <c r="AK176" i="54"/>
  <c r="AD177" i="54"/>
  <c r="AJ177" i="54"/>
  <c r="AW175" i="54"/>
  <c r="AQ176" i="54" s="1"/>
  <c r="AR180" i="64"/>
  <c r="AX180" i="64"/>
  <c r="AE177" i="64"/>
  <c r="AF177" i="64" s="1"/>
  <c r="AG177" i="64" s="1"/>
  <c r="AH177" i="64" s="1"/>
  <c r="AK177" i="64" s="1"/>
  <c r="AY179" i="64"/>
  <c r="BC179" i="64" s="1"/>
  <c r="AK179" i="63"/>
  <c r="AS173" i="63"/>
  <c r="AT173" i="63" s="1"/>
  <c r="AU173" i="63" s="1"/>
  <c r="AV173" i="63" s="1"/>
  <c r="AD180" i="63"/>
  <c r="AJ180" i="63"/>
  <c r="AD179" i="62"/>
  <c r="AJ179" i="62"/>
  <c r="AO178" i="62"/>
  <c r="AS176" i="62"/>
  <c r="AT176" i="62" s="1"/>
  <c r="AU176" i="62" s="1"/>
  <c r="AV176" i="62" s="1"/>
  <c r="AE179" i="50"/>
  <c r="AF179" i="50" s="1"/>
  <c r="AG179" i="50" s="1"/>
  <c r="AH179" i="50" s="1"/>
  <c r="AS175" i="50"/>
  <c r="AT175" i="50" s="1"/>
  <c r="AU175" i="50" s="1"/>
  <c r="AV175" i="50" s="1"/>
  <c r="AK179" i="52"/>
  <c r="AR179" i="52"/>
  <c r="AX179" i="52"/>
  <c r="AI179" i="52"/>
  <c r="AC180" i="52" s="1"/>
  <c r="BC178" i="52"/>
  <c r="BD178" i="52"/>
  <c r="AJ177" i="51"/>
  <c r="AD177" i="51"/>
  <c r="AS180" i="51"/>
  <c r="AT180" i="51" s="1"/>
  <c r="AU180" i="51" s="1"/>
  <c r="AV180" i="51" s="1"/>
  <c r="AO176" i="51"/>
  <c r="BD176" i="51"/>
  <c r="W175" i="45" l="1"/>
  <c r="O175" i="44"/>
  <c r="S175" i="44" s="1"/>
  <c r="X175" i="45"/>
  <c r="N175" i="44"/>
  <c r="U174" i="44"/>
  <c r="R174" i="44"/>
  <c r="AW175" i="50"/>
  <c r="AQ176" i="50" s="1"/>
  <c r="AX176" i="50" s="1"/>
  <c r="AB176" i="45"/>
  <c r="AO176" i="61"/>
  <c r="BD176" i="61"/>
  <c r="AY175" i="50"/>
  <c r="BC175" i="50" s="1"/>
  <c r="AW180" i="51"/>
  <c r="AQ181" i="51" s="1"/>
  <c r="AX181" i="51" s="1"/>
  <c r="BC175" i="54"/>
  <c r="BD175" i="54"/>
  <c r="BD177" i="58"/>
  <c r="AY180" i="51"/>
  <c r="BC180" i="51" s="1"/>
  <c r="BC177" i="58"/>
  <c r="AI178" i="55"/>
  <c r="AC179" i="55" s="1"/>
  <c r="AJ179" i="55" s="1"/>
  <c r="AI182" i="60"/>
  <c r="AC183" i="60" s="1"/>
  <c r="AJ183" i="60" s="1"/>
  <c r="AI177" i="64"/>
  <c r="AC178" i="64" s="1"/>
  <c r="AK182" i="60"/>
  <c r="AY176" i="62"/>
  <c r="BC176" i="62" s="1"/>
  <c r="AE181" i="58"/>
  <c r="AF181" i="58" s="1"/>
  <c r="AG181" i="58" s="1"/>
  <c r="AH181" i="58" s="1"/>
  <c r="AS178" i="58"/>
  <c r="AT178" i="58" s="1"/>
  <c r="AU178" i="58" s="1"/>
  <c r="AV178" i="58" s="1"/>
  <c r="AO180" i="58"/>
  <c r="AY177" i="61"/>
  <c r="AW177" i="61"/>
  <c r="AQ178" i="61" s="1"/>
  <c r="AJ177" i="61"/>
  <c r="AD177" i="61"/>
  <c r="AY180" i="60"/>
  <c r="AA180" i="45" s="1"/>
  <c r="AW180" i="60"/>
  <c r="AQ181" i="60" s="1"/>
  <c r="AD179" i="55"/>
  <c r="AS177" i="55"/>
  <c r="AT177" i="55" s="1"/>
  <c r="AU177" i="55" s="1"/>
  <c r="AV177" i="55" s="1"/>
  <c r="AO178" i="55"/>
  <c r="BC176" i="55"/>
  <c r="BD176" i="55"/>
  <c r="AI178" i="57"/>
  <c r="AC179" i="57" s="1"/>
  <c r="AS180" i="57"/>
  <c r="AT180" i="57" s="1"/>
  <c r="AU180" i="57" s="1"/>
  <c r="AV180" i="57" s="1"/>
  <c r="AK178" i="57"/>
  <c r="Y178" i="45" s="1"/>
  <c r="BD175" i="56"/>
  <c r="AO175" i="56"/>
  <c r="AI175" i="56"/>
  <c r="AC176" i="56" s="1"/>
  <c r="AW177" i="56"/>
  <c r="AQ178" i="56" s="1"/>
  <c r="AY177" i="56"/>
  <c r="BC177" i="56" s="1"/>
  <c r="AX176" i="54"/>
  <c r="AR176" i="54"/>
  <c r="AE177" i="54"/>
  <c r="AF177" i="54" s="1"/>
  <c r="AG177" i="54" s="1"/>
  <c r="AH177" i="54" s="1"/>
  <c r="AI177" i="54"/>
  <c r="AC178" i="54" s="1"/>
  <c r="AO176" i="54"/>
  <c r="AO177" i="64"/>
  <c r="BD177" i="64"/>
  <c r="AD178" i="64"/>
  <c r="AJ178" i="64"/>
  <c r="AS180" i="64"/>
  <c r="AT180" i="64" s="1"/>
  <c r="AU180" i="64" s="1"/>
  <c r="AV180" i="64" s="1"/>
  <c r="AY173" i="63"/>
  <c r="AW173" i="63"/>
  <c r="AQ174" i="63" s="1"/>
  <c r="AE180" i="63"/>
  <c r="AF180" i="63" s="1"/>
  <c r="AG180" i="63" s="1"/>
  <c r="AH180" i="63" s="1"/>
  <c r="AO179" i="63"/>
  <c r="AW176" i="62"/>
  <c r="AQ177" i="62" s="1"/>
  <c r="AE179" i="62"/>
  <c r="AF179" i="62" s="1"/>
  <c r="AG179" i="62" s="1"/>
  <c r="AH179" i="62" s="1"/>
  <c r="AI179" i="50"/>
  <c r="AC180" i="50" s="1"/>
  <c r="AK179" i="50"/>
  <c r="AS179" i="52"/>
  <c r="AT179" i="52" s="1"/>
  <c r="AU179" i="52" s="1"/>
  <c r="AV179" i="52" s="1"/>
  <c r="AW179" i="52" s="1"/>
  <c r="AQ180" i="52" s="1"/>
  <c r="AD180" i="52"/>
  <c r="AJ180" i="52"/>
  <c r="AO179" i="52"/>
  <c r="AE177" i="51"/>
  <c r="AF177" i="51" s="1"/>
  <c r="AG177" i="51" s="1"/>
  <c r="AH177" i="51" s="1"/>
  <c r="R175" i="44" l="1"/>
  <c r="U175" i="44"/>
  <c r="AY178" i="58"/>
  <c r="AC178" i="45" s="1"/>
  <c r="AY177" i="55"/>
  <c r="Z177" i="45" s="1"/>
  <c r="AI177" i="51"/>
  <c r="AC178" i="51" s="1"/>
  <c r="AJ178" i="51" s="1"/>
  <c r="AY179" i="52"/>
  <c r="BC179" i="52" s="1"/>
  <c r="AR181" i="51"/>
  <c r="AS181" i="51" s="1"/>
  <c r="AT181" i="51" s="1"/>
  <c r="AD183" i="60"/>
  <c r="AE183" i="60" s="1"/>
  <c r="AF183" i="60" s="1"/>
  <c r="AR176" i="50"/>
  <c r="AS176" i="50" s="1"/>
  <c r="AT176" i="50" s="1"/>
  <c r="AU176" i="50" s="1"/>
  <c r="AV176" i="50" s="1"/>
  <c r="BD176" i="62"/>
  <c r="BD175" i="50"/>
  <c r="BC177" i="61"/>
  <c r="AW177" i="55"/>
  <c r="AQ178" i="55" s="1"/>
  <c r="AK180" i="63"/>
  <c r="AO180" i="63" s="1"/>
  <c r="AO182" i="60"/>
  <c r="AK179" i="62"/>
  <c r="AO179" i="62" s="1"/>
  <c r="AI179" i="62"/>
  <c r="AC180" i="62" s="1"/>
  <c r="AJ180" i="62" s="1"/>
  <c r="BC178" i="58"/>
  <c r="AW178" i="58"/>
  <c r="AQ179" i="58" s="1"/>
  <c r="AI181" i="58"/>
  <c r="AC182" i="58" s="1"/>
  <c r="AK181" i="58"/>
  <c r="AE177" i="61"/>
  <c r="AF177" i="61" s="1"/>
  <c r="AG177" i="61" s="1"/>
  <c r="AH177" i="61" s="1"/>
  <c r="AR178" i="61"/>
  <c r="AX178" i="61"/>
  <c r="AR181" i="60"/>
  <c r="AX181" i="60"/>
  <c r="BC180" i="60"/>
  <c r="BD180" i="60"/>
  <c r="BC177" i="55"/>
  <c r="BD177" i="55"/>
  <c r="AR178" i="55"/>
  <c r="AX178" i="55"/>
  <c r="AE179" i="55"/>
  <c r="AF179" i="55" s="1"/>
  <c r="AG179" i="55" s="1"/>
  <c r="AH179" i="55" s="1"/>
  <c r="AW180" i="57"/>
  <c r="AQ181" i="57" s="1"/>
  <c r="AY180" i="57"/>
  <c r="BC180" i="57" s="1"/>
  <c r="AO178" i="57"/>
  <c r="BD178" i="57"/>
  <c r="AJ179" i="57"/>
  <c r="AD179" i="57"/>
  <c r="AX178" i="56"/>
  <c r="AR178" i="56"/>
  <c r="AJ176" i="56"/>
  <c r="AD176" i="56"/>
  <c r="AD178" i="54"/>
  <c r="AJ178" i="54"/>
  <c r="AK177" i="54"/>
  <c r="AS176" i="54"/>
  <c r="AT176" i="54" s="1"/>
  <c r="AU176" i="54" s="1"/>
  <c r="AV176" i="54" s="1"/>
  <c r="AY180" i="64"/>
  <c r="AE178" i="64"/>
  <c r="AF178" i="64" s="1"/>
  <c r="AG178" i="64" s="1"/>
  <c r="AH178" i="64" s="1"/>
  <c r="AW180" i="64"/>
  <c r="AQ181" i="64" s="1"/>
  <c r="AI180" i="63"/>
  <c r="AC181" i="63" s="1"/>
  <c r="AR174" i="63"/>
  <c r="AX174" i="63"/>
  <c r="BC173" i="63"/>
  <c r="BD173" i="63"/>
  <c r="AR177" i="62"/>
  <c r="AX177" i="62"/>
  <c r="AO179" i="50"/>
  <c r="AJ180" i="50"/>
  <c r="AD180" i="50"/>
  <c r="AX180" i="52"/>
  <c r="AR180" i="52"/>
  <c r="AE180" i="52"/>
  <c r="AF180" i="52" s="1"/>
  <c r="AG180" i="52" s="1"/>
  <c r="AH180" i="52" s="1"/>
  <c r="AK177" i="51"/>
  <c r="BD178" i="58" l="1"/>
  <c r="AU181" i="51"/>
  <c r="AV181" i="51" s="1"/>
  <c r="AW181" i="51" s="1"/>
  <c r="AQ182" i="51" s="1"/>
  <c r="AX182" i="51" s="1"/>
  <c r="AD178" i="51"/>
  <c r="AE178" i="51" s="1"/>
  <c r="AF178" i="51" s="1"/>
  <c r="AG178" i="51" s="1"/>
  <c r="AH178" i="51" s="1"/>
  <c r="BD179" i="52"/>
  <c r="AY176" i="50"/>
  <c r="BC176" i="50" s="1"/>
  <c r="AI180" i="52"/>
  <c r="AC181" i="52" s="1"/>
  <c r="AJ181" i="52" s="1"/>
  <c r="AG183" i="60"/>
  <c r="AH183" i="60" s="1"/>
  <c r="AI183" i="60" s="1"/>
  <c r="AC184" i="60" s="1"/>
  <c r="AD180" i="62"/>
  <c r="AE180" i="62" s="1"/>
  <c r="AF180" i="62" s="1"/>
  <c r="AG180" i="62" s="1"/>
  <c r="AH180" i="62" s="1"/>
  <c r="BC180" i="64"/>
  <c r="AK179" i="55"/>
  <c r="AK178" i="64"/>
  <c r="AJ182" i="58"/>
  <c r="AD182" i="58"/>
  <c r="AR179" i="58"/>
  <c r="AX179" i="58"/>
  <c r="AO181" i="58"/>
  <c r="AS178" i="61"/>
  <c r="AT178" i="61" s="1"/>
  <c r="AU178" i="61" s="1"/>
  <c r="AV178" i="61" s="1"/>
  <c r="AI177" i="61"/>
  <c r="AC178" i="61" s="1"/>
  <c r="AK177" i="61"/>
  <c r="AS181" i="60"/>
  <c r="AT181" i="60" s="1"/>
  <c r="AU181" i="60" s="1"/>
  <c r="AV181" i="60" s="1"/>
  <c r="AO179" i="55"/>
  <c r="AI179" i="55"/>
  <c r="AC180" i="55" s="1"/>
  <c r="AS178" i="55"/>
  <c r="AT178" i="55" s="1"/>
  <c r="AU178" i="55" s="1"/>
  <c r="AV178" i="55" s="1"/>
  <c r="AE179" i="57"/>
  <c r="AF179" i="57" s="1"/>
  <c r="AG179" i="57" s="1"/>
  <c r="AH179" i="57" s="1"/>
  <c r="AX181" i="57"/>
  <c r="AR181" i="57"/>
  <c r="AE176" i="56"/>
  <c r="AF176" i="56" s="1"/>
  <c r="AG176" i="56" s="1"/>
  <c r="AH176" i="56" s="1"/>
  <c r="AS178" i="56"/>
  <c r="AT178" i="56" s="1"/>
  <c r="AU178" i="56" s="1"/>
  <c r="AV178" i="56" s="1"/>
  <c r="AE178" i="54"/>
  <c r="AF178" i="54" s="1"/>
  <c r="AG178" i="54" s="1"/>
  <c r="AH178" i="54" s="1"/>
  <c r="AY176" i="54"/>
  <c r="AO177" i="54"/>
  <c r="AW176" i="54"/>
  <c r="AQ177" i="54" s="1"/>
  <c r="BD178" i="64"/>
  <c r="AO178" i="64"/>
  <c r="AI178" i="64"/>
  <c r="AC179" i="64" s="1"/>
  <c r="AR181" i="64"/>
  <c r="AX181" i="64"/>
  <c r="AS174" i="63"/>
  <c r="AT174" i="63" s="1"/>
  <c r="AU174" i="63" s="1"/>
  <c r="AV174" i="63" s="1"/>
  <c r="AD181" i="63"/>
  <c r="AJ181" i="63"/>
  <c r="AS177" i="62"/>
  <c r="AT177" i="62" s="1"/>
  <c r="AU177" i="62" s="1"/>
  <c r="AV177" i="62" s="1"/>
  <c r="AW176" i="50"/>
  <c r="AQ177" i="50" s="1"/>
  <c r="AE180" i="50"/>
  <c r="AF180" i="50" s="1"/>
  <c r="AG180" i="50" s="1"/>
  <c r="AH180" i="50" s="1"/>
  <c r="AK180" i="52"/>
  <c r="AS180" i="52"/>
  <c r="AT180" i="52" s="1"/>
  <c r="AU180" i="52" s="1"/>
  <c r="AV180" i="52" s="1"/>
  <c r="AY180" i="52" s="1"/>
  <c r="BC180" i="52" s="1"/>
  <c r="BD177" i="51"/>
  <c r="AO177" i="51"/>
  <c r="W176" i="45" l="1"/>
  <c r="O176" i="44"/>
  <c r="S176" i="44" s="1"/>
  <c r="AY181" i="51"/>
  <c r="BC181" i="51" s="1"/>
  <c r="AR182" i="51"/>
  <c r="AS182" i="51" s="1"/>
  <c r="AT182" i="51" s="1"/>
  <c r="AU182" i="51" s="1"/>
  <c r="AV182" i="51" s="1"/>
  <c r="BD176" i="50"/>
  <c r="AD181" i="52"/>
  <c r="AE181" i="52" s="1"/>
  <c r="AF181" i="52" s="1"/>
  <c r="AG181" i="52" s="1"/>
  <c r="AH181" i="52" s="1"/>
  <c r="AJ184" i="60"/>
  <c r="AD184" i="60"/>
  <c r="AE184" i="60" s="1"/>
  <c r="AF184" i="60" s="1"/>
  <c r="AG184" i="60" s="1"/>
  <c r="AH184" i="60" s="1"/>
  <c r="AK183" i="60"/>
  <c r="AO183" i="60" s="1"/>
  <c r="AB177" i="45"/>
  <c r="AW178" i="61"/>
  <c r="AQ179" i="61" s="1"/>
  <c r="AX179" i="61" s="1"/>
  <c r="AY178" i="61"/>
  <c r="AW174" i="63"/>
  <c r="AQ175" i="63" s="1"/>
  <c r="AR175" i="63" s="1"/>
  <c r="AY174" i="63"/>
  <c r="AI180" i="62"/>
  <c r="AC181" i="62" s="1"/>
  <c r="AD181" i="62" s="1"/>
  <c r="AI178" i="54"/>
  <c r="AC179" i="54" s="1"/>
  <c r="AJ179" i="54" s="1"/>
  <c r="AI178" i="51"/>
  <c r="AC179" i="51" s="1"/>
  <c r="AJ179" i="51" s="1"/>
  <c r="AK176" i="56"/>
  <c r="AI176" i="56"/>
  <c r="AC177" i="56" s="1"/>
  <c r="AD177" i="56" s="1"/>
  <c r="AK180" i="62"/>
  <c r="AO180" i="62" s="1"/>
  <c r="AS179" i="58"/>
  <c r="AT179" i="58" s="1"/>
  <c r="AU179" i="58" s="1"/>
  <c r="AV179" i="58" s="1"/>
  <c r="AE182" i="58"/>
  <c r="AF182" i="58" s="1"/>
  <c r="AG182" i="58" s="1"/>
  <c r="AH182" i="58" s="1"/>
  <c r="BD177" i="61"/>
  <c r="AO177" i="61"/>
  <c r="AD178" i="61"/>
  <c r="AJ178" i="61"/>
  <c r="AW181" i="60"/>
  <c r="AQ182" i="60" s="1"/>
  <c r="AY181" i="60"/>
  <c r="AA181" i="45" s="1"/>
  <c r="AY178" i="55"/>
  <c r="Z178" i="45" s="1"/>
  <c r="AD180" i="55"/>
  <c r="AJ180" i="55"/>
  <c r="AW178" i="55"/>
  <c r="AQ179" i="55" s="1"/>
  <c r="AI179" i="57"/>
  <c r="AC180" i="57" s="1"/>
  <c r="AS181" i="57"/>
  <c r="AT181" i="57" s="1"/>
  <c r="AU181" i="57" s="1"/>
  <c r="AV181" i="57" s="1"/>
  <c r="AW181" i="57"/>
  <c r="AQ182" i="57" s="1"/>
  <c r="AK179" i="57"/>
  <c r="Y179" i="45" s="1"/>
  <c r="AW178" i="56"/>
  <c r="AQ179" i="56" s="1"/>
  <c r="AY178" i="56"/>
  <c r="BC178" i="56" s="1"/>
  <c r="AO176" i="56"/>
  <c r="BD176" i="56"/>
  <c r="AX177" i="54"/>
  <c r="AR177" i="54"/>
  <c r="BC176" i="54"/>
  <c r="BD176" i="54"/>
  <c r="AK178" i="54"/>
  <c r="AD179" i="64"/>
  <c r="AJ179" i="64"/>
  <c r="AS181" i="64"/>
  <c r="AT181" i="64" s="1"/>
  <c r="AU181" i="64" s="1"/>
  <c r="AV181" i="64" s="1"/>
  <c r="AE181" i="63"/>
  <c r="AF181" i="63" s="1"/>
  <c r="AG181" i="63" s="1"/>
  <c r="AH181" i="63" s="1"/>
  <c r="AY177" i="62"/>
  <c r="AW177" i="62"/>
  <c r="AQ178" i="62" s="1"/>
  <c r="AI180" i="50"/>
  <c r="AC181" i="50" s="1"/>
  <c r="AK180" i="50"/>
  <c r="AX177" i="50"/>
  <c r="AR177" i="50"/>
  <c r="AW180" i="52"/>
  <c r="AQ181" i="52" s="1"/>
  <c r="AO180" i="52"/>
  <c r="BD180" i="52"/>
  <c r="AK178" i="51"/>
  <c r="AD179" i="54" l="1"/>
  <c r="AW179" i="58"/>
  <c r="AQ180" i="58" s="1"/>
  <c r="X176" i="45"/>
  <c r="N176" i="44"/>
  <c r="AI181" i="63"/>
  <c r="AC182" i="63" s="1"/>
  <c r="AD179" i="51"/>
  <c r="AE179" i="51" s="1"/>
  <c r="AF179" i="51" s="1"/>
  <c r="AG179" i="51" s="1"/>
  <c r="AH179" i="51" s="1"/>
  <c r="AX175" i="63"/>
  <c r="AJ181" i="62"/>
  <c r="BC178" i="61"/>
  <c r="AR179" i="61"/>
  <c r="AS179" i="61" s="1"/>
  <c r="AT179" i="61" s="1"/>
  <c r="AU179" i="61" s="1"/>
  <c r="AV179" i="61" s="1"/>
  <c r="AY179" i="61" s="1"/>
  <c r="AY179" i="58"/>
  <c r="AC179" i="45" s="1"/>
  <c r="BD174" i="63"/>
  <c r="BC174" i="63"/>
  <c r="AK181" i="52"/>
  <c r="AO181" i="52" s="1"/>
  <c r="AJ177" i="56"/>
  <c r="AI184" i="60"/>
  <c r="AC185" i="60" s="1"/>
  <c r="AD185" i="60" s="1"/>
  <c r="AK182" i="58"/>
  <c r="AR180" i="58"/>
  <c r="AX180" i="58"/>
  <c r="BC179" i="58"/>
  <c r="BD179" i="58"/>
  <c r="AI182" i="58"/>
  <c r="AC183" i="58" s="1"/>
  <c r="AE178" i="61"/>
  <c r="AF178" i="61" s="1"/>
  <c r="AG178" i="61" s="1"/>
  <c r="AH178" i="61" s="1"/>
  <c r="AX182" i="60"/>
  <c r="AR182" i="60"/>
  <c r="BC181" i="60"/>
  <c r="BD181" i="60"/>
  <c r="AK184" i="60"/>
  <c r="AR179" i="55"/>
  <c r="AX179" i="55"/>
  <c r="AE180" i="55"/>
  <c r="AF180" i="55" s="1"/>
  <c r="AG180" i="55" s="1"/>
  <c r="AH180" i="55" s="1"/>
  <c r="BC178" i="55"/>
  <c r="BD178" i="55"/>
  <c r="AR182" i="57"/>
  <c r="AX182" i="57"/>
  <c r="AY181" i="57"/>
  <c r="BC181" i="57" s="1"/>
  <c r="AO179" i="57"/>
  <c r="BD179" i="57"/>
  <c r="AD180" i="57"/>
  <c r="AJ180" i="57"/>
  <c r="AE177" i="56"/>
  <c r="AF177" i="56" s="1"/>
  <c r="AG177" i="56" s="1"/>
  <c r="AH177" i="56" s="1"/>
  <c r="AX179" i="56"/>
  <c r="AR179" i="56"/>
  <c r="AO178" i="54"/>
  <c r="AS177" i="54"/>
  <c r="AT177" i="54" s="1"/>
  <c r="AU177" i="54" s="1"/>
  <c r="AV177" i="54" s="1"/>
  <c r="AI179" i="54"/>
  <c r="AC180" i="54" s="1"/>
  <c r="AE179" i="54"/>
  <c r="AF179" i="54" s="1"/>
  <c r="AG179" i="54" s="1"/>
  <c r="AH179" i="54" s="1"/>
  <c r="AY181" i="64"/>
  <c r="AW181" i="64"/>
  <c r="AQ182" i="64" s="1"/>
  <c r="AE179" i="64"/>
  <c r="AF179" i="64" s="1"/>
  <c r="AG179" i="64" s="1"/>
  <c r="AH179" i="64" s="1"/>
  <c r="AK179" i="64"/>
  <c r="AI179" i="64"/>
  <c r="AC180" i="64" s="1"/>
  <c r="AJ182" i="63"/>
  <c r="AD182" i="63"/>
  <c r="AK181" i="63"/>
  <c r="AS175" i="63"/>
  <c r="AT175" i="63" s="1"/>
  <c r="AU175" i="63" s="1"/>
  <c r="AV175" i="63" s="1"/>
  <c r="AE181" i="62"/>
  <c r="AF181" i="62" s="1"/>
  <c r="AG181" i="62" s="1"/>
  <c r="AH181" i="62" s="1"/>
  <c r="AI181" i="62" s="1"/>
  <c r="AC182" i="62" s="1"/>
  <c r="AR178" i="62"/>
  <c r="AX178" i="62"/>
  <c r="BC177" i="62"/>
  <c r="BD177" i="62"/>
  <c r="AS177" i="50"/>
  <c r="AT177" i="50" s="1"/>
  <c r="AU177" i="50" s="1"/>
  <c r="AV177" i="50" s="1"/>
  <c r="AO180" i="50"/>
  <c r="AD181" i="50"/>
  <c r="AJ181" i="50"/>
  <c r="AI181" i="52"/>
  <c r="AC182" i="52" s="1"/>
  <c r="AX181" i="52"/>
  <c r="AR181" i="52"/>
  <c r="AY182" i="51"/>
  <c r="BC182" i="51" s="1"/>
  <c r="AW182" i="51"/>
  <c r="AQ183" i="51" s="1"/>
  <c r="BD178" i="51"/>
  <c r="AO178" i="51"/>
  <c r="U176" i="44" l="1"/>
  <c r="R176" i="44"/>
  <c r="AK179" i="54"/>
  <c r="AK180" i="55"/>
  <c r="AJ185" i="60"/>
  <c r="AK181" i="62"/>
  <c r="AO181" i="62" s="1"/>
  <c r="BC179" i="61"/>
  <c r="BC181" i="64"/>
  <c r="AK177" i="56"/>
  <c r="AJ183" i="58"/>
  <c r="AD183" i="58"/>
  <c r="AS180" i="58"/>
  <c r="AT180" i="58" s="1"/>
  <c r="AU180" i="58" s="1"/>
  <c r="AV180" i="58" s="1"/>
  <c r="AO182" i="58"/>
  <c r="AI178" i="61"/>
  <c r="AC179" i="61" s="1"/>
  <c r="AK178" i="61"/>
  <c r="AW179" i="61"/>
  <c r="AQ180" i="61" s="1"/>
  <c r="AO184" i="60"/>
  <c r="AS182" i="60"/>
  <c r="AT182" i="60" s="1"/>
  <c r="AU182" i="60" s="1"/>
  <c r="AV182" i="60" s="1"/>
  <c r="AE185" i="60"/>
  <c r="AF185" i="60" s="1"/>
  <c r="AG185" i="60" s="1"/>
  <c r="AH185" i="60" s="1"/>
  <c r="AO180" i="55"/>
  <c r="AI180" i="55"/>
  <c r="AC181" i="55" s="1"/>
  <c r="AS179" i="55"/>
  <c r="AT179" i="55" s="1"/>
  <c r="AU179" i="55" s="1"/>
  <c r="AV179" i="55" s="1"/>
  <c r="AE180" i="57"/>
  <c r="AF180" i="57" s="1"/>
  <c r="AG180" i="57" s="1"/>
  <c r="AH180" i="57" s="1"/>
  <c r="AS182" i="57"/>
  <c r="AT182" i="57" s="1"/>
  <c r="AU182" i="57" s="1"/>
  <c r="AV182" i="57" s="1"/>
  <c r="AY182" i="57"/>
  <c r="BC182" i="57" s="1"/>
  <c r="AW182" i="57"/>
  <c r="AQ183" i="57" s="1"/>
  <c r="AS179" i="56"/>
  <c r="AT179" i="56" s="1"/>
  <c r="AU179" i="56" s="1"/>
  <c r="AV179" i="56" s="1"/>
  <c r="BD177" i="56"/>
  <c r="AO177" i="56"/>
  <c r="AI177" i="56"/>
  <c r="AC178" i="56" s="1"/>
  <c r="AO179" i="54"/>
  <c r="AY177" i="54"/>
  <c r="AD180" i="54"/>
  <c r="AJ180" i="54"/>
  <c r="AW177" i="54"/>
  <c r="AQ178" i="54" s="1"/>
  <c r="AD180" i="64"/>
  <c r="AJ180" i="64"/>
  <c r="AR182" i="64"/>
  <c r="AX182" i="64"/>
  <c r="BD179" i="64"/>
  <c r="AO179" i="64"/>
  <c r="AO181" i="63"/>
  <c r="AY175" i="63"/>
  <c r="AE182" i="63"/>
  <c r="AF182" i="63" s="1"/>
  <c r="AG182" i="63" s="1"/>
  <c r="AH182" i="63" s="1"/>
  <c r="AW175" i="63"/>
  <c r="AQ176" i="63" s="1"/>
  <c r="AS178" i="62"/>
  <c r="AT178" i="62" s="1"/>
  <c r="AU178" i="62" s="1"/>
  <c r="AV178" i="62" s="1"/>
  <c r="AJ182" i="62"/>
  <c r="AD182" i="62"/>
  <c r="AE181" i="50"/>
  <c r="AF181" i="50" s="1"/>
  <c r="AG181" i="50" s="1"/>
  <c r="AH181" i="50" s="1"/>
  <c r="AW177" i="50"/>
  <c r="AQ178" i="50" s="1"/>
  <c r="AY177" i="50"/>
  <c r="AS181" i="52"/>
  <c r="AT181" i="52" s="1"/>
  <c r="AU181" i="52" s="1"/>
  <c r="AV181" i="52" s="1"/>
  <c r="AD182" i="52"/>
  <c r="AJ182" i="52"/>
  <c r="AR183" i="51"/>
  <c r="AX183" i="51"/>
  <c r="AK179" i="51"/>
  <c r="AI179" i="51"/>
  <c r="AC180" i="51" s="1"/>
  <c r="X177" i="45" l="1"/>
  <c r="N177" i="44"/>
  <c r="W177" i="45"/>
  <c r="O177" i="44"/>
  <c r="S177" i="44" s="1"/>
  <c r="AW178" i="62"/>
  <c r="AQ179" i="62" s="1"/>
  <c r="AK180" i="57"/>
  <c r="Y180" i="45" s="1"/>
  <c r="AW182" i="60"/>
  <c r="AQ183" i="60" s="1"/>
  <c r="AR183" i="60" s="1"/>
  <c r="AB178" i="45"/>
  <c r="AY181" i="52"/>
  <c r="BD181" i="52" s="1"/>
  <c r="AW181" i="52"/>
  <c r="AQ182" i="52" s="1"/>
  <c r="AR182" i="52" s="1"/>
  <c r="AY182" i="60"/>
  <c r="AA182" i="45" s="1"/>
  <c r="AY179" i="56"/>
  <c r="BC179" i="56" s="1"/>
  <c r="AY179" i="55"/>
  <c r="Z179" i="45" s="1"/>
  <c r="AW179" i="55"/>
  <c r="AQ180" i="55" s="1"/>
  <c r="AR180" i="55" s="1"/>
  <c r="AK182" i="63"/>
  <c r="AK181" i="50"/>
  <c r="AO181" i="50" s="1"/>
  <c r="AW180" i="58"/>
  <c r="AQ181" i="58" s="1"/>
  <c r="AY180" i="58"/>
  <c r="AC180" i="45" s="1"/>
  <c r="AE183" i="58"/>
  <c r="AF183" i="58" s="1"/>
  <c r="AG183" i="58" s="1"/>
  <c r="AH183" i="58" s="1"/>
  <c r="AR180" i="61"/>
  <c r="AX180" i="61"/>
  <c r="BD178" i="61"/>
  <c r="AO178" i="61"/>
  <c r="AJ179" i="61"/>
  <c r="AD179" i="61"/>
  <c r="AI185" i="60"/>
  <c r="AC186" i="60" s="1"/>
  <c r="AK185" i="60"/>
  <c r="AX180" i="55"/>
  <c r="AJ181" i="55"/>
  <c r="AD181" i="55"/>
  <c r="BD179" i="55"/>
  <c r="AO180" i="57"/>
  <c r="BD180" i="57"/>
  <c r="AX183" i="57"/>
  <c r="AR183" i="57"/>
  <c r="AI180" i="57"/>
  <c r="AC181" i="57" s="1"/>
  <c r="AJ178" i="56"/>
  <c r="AD178" i="56"/>
  <c r="AW179" i="56"/>
  <c r="AQ180" i="56" s="1"/>
  <c r="AX178" i="54"/>
  <c r="AR178" i="54"/>
  <c r="AE180" i="54"/>
  <c r="AF180" i="54" s="1"/>
  <c r="AG180" i="54" s="1"/>
  <c r="AH180" i="54" s="1"/>
  <c r="BC177" i="54"/>
  <c r="BD177" i="54"/>
  <c r="AS182" i="64"/>
  <c r="AT182" i="64" s="1"/>
  <c r="AU182" i="64" s="1"/>
  <c r="AV182" i="64" s="1"/>
  <c r="AE180" i="64"/>
  <c r="AF180" i="64" s="1"/>
  <c r="AG180" i="64" s="1"/>
  <c r="AH180" i="64" s="1"/>
  <c r="AO182" i="63"/>
  <c r="AI182" i="63"/>
  <c r="AC183" i="63" s="1"/>
  <c r="BC175" i="63"/>
  <c r="BD175" i="63"/>
  <c r="AR176" i="63"/>
  <c r="AX176" i="63"/>
  <c r="AE182" i="62"/>
  <c r="AF182" i="62" s="1"/>
  <c r="AG182" i="62" s="1"/>
  <c r="AH182" i="62" s="1"/>
  <c r="AR179" i="62"/>
  <c r="AX179" i="62"/>
  <c r="AY178" i="62"/>
  <c r="BC177" i="50"/>
  <c r="BD177" i="50"/>
  <c r="AR178" i="50"/>
  <c r="AX178" i="50"/>
  <c r="AI181" i="50"/>
  <c r="AC182" i="50" s="1"/>
  <c r="AE182" i="52"/>
  <c r="AF182" i="52" s="1"/>
  <c r="AG182" i="52" s="1"/>
  <c r="AH182" i="52" s="1"/>
  <c r="AJ180" i="51"/>
  <c r="AD180" i="51"/>
  <c r="BD179" i="51"/>
  <c r="AO179" i="51"/>
  <c r="AS183" i="51"/>
  <c r="AT183" i="51" s="1"/>
  <c r="AU183" i="51" s="1"/>
  <c r="AV183" i="51" s="1"/>
  <c r="U177" i="44" l="1"/>
  <c r="R177" i="44"/>
  <c r="AW182" i="64"/>
  <c r="AQ183" i="64" s="1"/>
  <c r="BC179" i="55"/>
  <c r="AW183" i="51"/>
  <c r="AQ184" i="51" s="1"/>
  <c r="AR184" i="51" s="1"/>
  <c r="AY183" i="51"/>
  <c r="BC183" i="51" s="1"/>
  <c r="AX183" i="60"/>
  <c r="BD182" i="60"/>
  <c r="BC182" i="60"/>
  <c r="AX182" i="52"/>
  <c r="BC181" i="52"/>
  <c r="AK182" i="62"/>
  <c r="AO182" i="62" s="1"/>
  <c r="AK180" i="64"/>
  <c r="AI182" i="62"/>
  <c r="AC183" i="62" s="1"/>
  <c r="AD183" i="62" s="1"/>
  <c r="AI183" i="58"/>
  <c r="AC184" i="58" s="1"/>
  <c r="BC180" i="58"/>
  <c r="BD180" i="58"/>
  <c r="AK183" i="58"/>
  <c r="AX181" i="58"/>
  <c r="AR181" i="58"/>
  <c r="AE179" i="61"/>
  <c r="AF179" i="61" s="1"/>
  <c r="AG179" i="61" s="1"/>
  <c r="AH179" i="61" s="1"/>
  <c r="AS180" i="61"/>
  <c r="AT180" i="61" s="1"/>
  <c r="AU180" i="61" s="1"/>
  <c r="AV180" i="61" s="1"/>
  <c r="AO185" i="60"/>
  <c r="AS183" i="60"/>
  <c r="AT183" i="60" s="1"/>
  <c r="AU183" i="60" s="1"/>
  <c r="AV183" i="60" s="1"/>
  <c r="AJ186" i="60"/>
  <c r="AD186" i="60"/>
  <c r="AE181" i="55"/>
  <c r="AF181" i="55" s="1"/>
  <c r="AG181" i="55" s="1"/>
  <c r="AH181" i="55" s="1"/>
  <c r="AS180" i="55"/>
  <c r="AT180" i="55" s="1"/>
  <c r="AU180" i="55" s="1"/>
  <c r="AV180" i="55" s="1"/>
  <c r="AJ181" i="57"/>
  <c r="AD181" i="57"/>
  <c r="AS183" i="57"/>
  <c r="AT183" i="57" s="1"/>
  <c r="AU183" i="57" s="1"/>
  <c r="AV183" i="57" s="1"/>
  <c r="AX180" i="56"/>
  <c r="AR180" i="56"/>
  <c r="AE178" i="56"/>
  <c r="AF178" i="56" s="1"/>
  <c r="AG178" i="56" s="1"/>
  <c r="AH178" i="56" s="1"/>
  <c r="AK180" i="54"/>
  <c r="AI180" i="54"/>
  <c r="AC181" i="54" s="1"/>
  <c r="AS178" i="54"/>
  <c r="AT178" i="54" s="1"/>
  <c r="AU178" i="54" s="1"/>
  <c r="AV178" i="54" s="1"/>
  <c r="AX183" i="64"/>
  <c r="AR183" i="64"/>
  <c r="BD180" i="64"/>
  <c r="AO180" i="64"/>
  <c r="AI180" i="64"/>
  <c r="AC181" i="64" s="1"/>
  <c r="AY182" i="64"/>
  <c r="AD183" i="63"/>
  <c r="AJ183" i="63"/>
  <c r="AS176" i="63"/>
  <c r="AT176" i="63" s="1"/>
  <c r="AU176" i="63" s="1"/>
  <c r="AV176" i="63" s="1"/>
  <c r="AS179" i="62"/>
  <c r="AT179" i="62" s="1"/>
  <c r="AU179" i="62" s="1"/>
  <c r="AV179" i="62" s="1"/>
  <c r="AY179" i="62"/>
  <c r="BC178" i="62"/>
  <c r="BD178" i="62"/>
  <c r="AJ182" i="50"/>
  <c r="AD182" i="50"/>
  <c r="AS178" i="50"/>
  <c r="AT178" i="50" s="1"/>
  <c r="AU178" i="50" s="1"/>
  <c r="AV178" i="50" s="1"/>
  <c r="AS182" i="52"/>
  <c r="AT182" i="52" s="1"/>
  <c r="AU182" i="52" s="1"/>
  <c r="AV182" i="52" s="1"/>
  <c r="AI182" i="52"/>
  <c r="AC183" i="52" s="1"/>
  <c r="AK182" i="52"/>
  <c r="AE180" i="51"/>
  <c r="AF180" i="51" s="1"/>
  <c r="AG180" i="51" s="1"/>
  <c r="AH180" i="51" s="1"/>
  <c r="AK178" i="56" l="1"/>
  <c r="AI178" i="56"/>
  <c r="AC179" i="56" s="1"/>
  <c r="AX184" i="51"/>
  <c r="AI180" i="51"/>
  <c r="AC181" i="51" s="1"/>
  <c r="AD181" i="51" s="1"/>
  <c r="AY178" i="50"/>
  <c r="BC178" i="50" s="1"/>
  <c r="AJ183" i="62"/>
  <c r="AW180" i="61"/>
  <c r="AQ181" i="61" s="1"/>
  <c r="AR181" i="61" s="1"/>
  <c r="AY180" i="61"/>
  <c r="AI179" i="61"/>
  <c r="AC180" i="61" s="1"/>
  <c r="AJ180" i="61" s="1"/>
  <c r="AW179" i="62"/>
  <c r="AQ180" i="62" s="1"/>
  <c r="AR180" i="62" s="1"/>
  <c r="AY176" i="63"/>
  <c r="BC176" i="63" s="1"/>
  <c r="BC182" i="64"/>
  <c r="AW176" i="63"/>
  <c r="AQ177" i="63" s="1"/>
  <c r="AR177" i="63" s="1"/>
  <c r="AW178" i="50"/>
  <c r="AQ179" i="50" s="1"/>
  <c r="AX179" i="50" s="1"/>
  <c r="AO183" i="58"/>
  <c r="AS181" i="58"/>
  <c r="AT181" i="58" s="1"/>
  <c r="AU181" i="58" s="1"/>
  <c r="AV181" i="58" s="1"/>
  <c r="AJ184" i="58"/>
  <c r="AD184" i="58"/>
  <c r="AK179" i="61"/>
  <c r="AW183" i="60"/>
  <c r="AQ184" i="60" s="1"/>
  <c r="AY183" i="60"/>
  <c r="AA183" i="45" s="1"/>
  <c r="AE186" i="60"/>
  <c r="AF186" i="60" s="1"/>
  <c r="AG186" i="60" s="1"/>
  <c r="AH186" i="60" s="1"/>
  <c r="AY180" i="55"/>
  <c r="Z180" i="45" s="1"/>
  <c r="AW180" i="55"/>
  <c r="AQ181" i="55" s="1"/>
  <c r="AK181" i="55"/>
  <c r="AI181" i="55"/>
  <c r="AC182" i="55" s="1"/>
  <c r="AW183" i="57"/>
  <c r="AQ184" i="57" s="1"/>
  <c r="AY183" i="57"/>
  <c r="BC183" i="57" s="1"/>
  <c r="AE181" i="57"/>
  <c r="AF181" i="57" s="1"/>
  <c r="AG181" i="57" s="1"/>
  <c r="AH181" i="57" s="1"/>
  <c r="BD178" i="56"/>
  <c r="AO178" i="56"/>
  <c r="AD179" i="56"/>
  <c r="AJ179" i="56"/>
  <c r="AS180" i="56"/>
  <c r="AT180" i="56" s="1"/>
  <c r="AU180" i="56" s="1"/>
  <c r="AV180" i="56" s="1"/>
  <c r="AO180" i="54"/>
  <c r="AY178" i="54"/>
  <c r="AW178" i="54"/>
  <c r="AQ179" i="54" s="1"/>
  <c r="AJ181" i="54"/>
  <c r="AD181" i="54"/>
  <c r="AD181" i="64"/>
  <c r="AJ181" i="64"/>
  <c r="AS183" i="64"/>
  <c r="AT183" i="64" s="1"/>
  <c r="AU183" i="64" s="1"/>
  <c r="AV183" i="64" s="1"/>
  <c r="AE183" i="63"/>
  <c r="AF183" i="63" s="1"/>
  <c r="AG183" i="63" s="1"/>
  <c r="AH183" i="63" s="1"/>
  <c r="BC179" i="62"/>
  <c r="BD179" i="62"/>
  <c r="AE183" i="62"/>
  <c r="AF183" i="62" s="1"/>
  <c r="AG183" i="62" s="1"/>
  <c r="AH183" i="62" s="1"/>
  <c r="AE182" i="50"/>
  <c r="AF182" i="50" s="1"/>
  <c r="AG182" i="50" s="1"/>
  <c r="AH182" i="50" s="1"/>
  <c r="AO182" i="52"/>
  <c r="AD183" i="52"/>
  <c r="AJ183" i="52"/>
  <c r="AY182" i="52"/>
  <c r="BC182" i="52" s="1"/>
  <c r="AW182" i="52"/>
  <c r="AQ183" i="52" s="1"/>
  <c r="AK180" i="51"/>
  <c r="AS184" i="51"/>
  <c r="AT184" i="51" s="1"/>
  <c r="AU184" i="51" s="1"/>
  <c r="AV184" i="51" s="1"/>
  <c r="W178" i="45" l="1"/>
  <c r="O178" i="44"/>
  <c r="S178" i="44" s="1"/>
  <c r="X178" i="45"/>
  <c r="N178" i="44"/>
  <c r="AX177" i="63"/>
  <c r="AJ181" i="51"/>
  <c r="BD176" i="63"/>
  <c r="AI183" i="62"/>
  <c r="AC184" i="62" s="1"/>
  <c r="AX180" i="62"/>
  <c r="BD178" i="50"/>
  <c r="AI182" i="50"/>
  <c r="AC183" i="50" s="1"/>
  <c r="AJ183" i="50" s="1"/>
  <c r="BC180" i="61"/>
  <c r="AB179" i="45"/>
  <c r="AX181" i="61"/>
  <c r="AD180" i="61"/>
  <c r="AE180" i="61" s="1"/>
  <c r="AF180" i="61" s="1"/>
  <c r="AG180" i="61" s="1"/>
  <c r="AH180" i="61" s="1"/>
  <c r="AY184" i="51"/>
  <c r="AR179" i="50"/>
  <c r="AS179" i="50" s="1"/>
  <c r="AT179" i="50" s="1"/>
  <c r="AU179" i="50" s="1"/>
  <c r="AV179" i="50" s="1"/>
  <c r="AY179" i="50" s="1"/>
  <c r="AW181" i="58"/>
  <c r="AQ182" i="58" s="1"/>
  <c r="AX182" i="58" s="1"/>
  <c r="AW180" i="56"/>
  <c r="AQ181" i="56" s="1"/>
  <c r="AX181" i="56" s="1"/>
  <c r="AY181" i="58"/>
  <c r="AC181" i="45" s="1"/>
  <c r="AI183" i="63"/>
  <c r="AC184" i="63" s="1"/>
  <c r="AD184" i="63" s="1"/>
  <c r="AK182" i="50"/>
  <c r="AO182" i="50" s="1"/>
  <c r="AI186" i="60"/>
  <c r="AC187" i="60" s="1"/>
  <c r="AJ187" i="60" s="1"/>
  <c r="AE184" i="58"/>
  <c r="AF184" i="58" s="1"/>
  <c r="AG184" i="58" s="1"/>
  <c r="AH184" i="58" s="1"/>
  <c r="AR182" i="58"/>
  <c r="AO179" i="61"/>
  <c r="BD179" i="61"/>
  <c r="AS181" i="61"/>
  <c r="AT181" i="61" s="1"/>
  <c r="AU181" i="61" s="1"/>
  <c r="AV181" i="61" s="1"/>
  <c r="AK186" i="60"/>
  <c r="BC183" i="60"/>
  <c r="BD183" i="60"/>
  <c r="AX184" i="60"/>
  <c r="AR184" i="60"/>
  <c r="AD182" i="55"/>
  <c r="AJ182" i="55"/>
  <c r="AO181" i="55"/>
  <c r="AX181" i="55"/>
  <c r="AR181" i="55"/>
  <c r="BC180" i="55"/>
  <c r="BD180" i="55"/>
  <c r="AK181" i="57"/>
  <c r="Y181" i="45" s="1"/>
  <c r="AI181" i="57"/>
  <c r="AC182" i="57" s="1"/>
  <c r="AR184" i="57"/>
  <c r="AX184" i="57"/>
  <c r="AE179" i="56"/>
  <c r="AF179" i="56" s="1"/>
  <c r="AG179" i="56" s="1"/>
  <c r="AH179" i="56" s="1"/>
  <c r="AY180" i="56"/>
  <c r="BC180" i="56" s="1"/>
  <c r="AX179" i="54"/>
  <c r="AR179" i="54"/>
  <c r="BC178" i="54"/>
  <c r="BD178" i="54"/>
  <c r="AE181" i="54"/>
  <c r="AF181" i="54" s="1"/>
  <c r="AG181" i="54" s="1"/>
  <c r="AH181" i="54" s="1"/>
  <c r="AY183" i="64"/>
  <c r="AW183" i="64"/>
  <c r="AQ184" i="64" s="1"/>
  <c r="AE181" i="64"/>
  <c r="AF181" i="64" s="1"/>
  <c r="AG181" i="64" s="1"/>
  <c r="AH181" i="64" s="1"/>
  <c r="AK181" i="64" s="1"/>
  <c r="AI181" i="64"/>
  <c r="AC182" i="64" s="1"/>
  <c r="AK183" i="63"/>
  <c r="AS177" i="63"/>
  <c r="AT177" i="63" s="1"/>
  <c r="AU177" i="63" s="1"/>
  <c r="AV177" i="63" s="1"/>
  <c r="AJ184" i="62"/>
  <c r="AD184" i="62"/>
  <c r="AK183" i="62"/>
  <c r="AS180" i="62"/>
  <c r="AT180" i="62" s="1"/>
  <c r="AU180" i="62" s="1"/>
  <c r="AV180" i="62" s="1"/>
  <c r="AR183" i="52"/>
  <c r="AX183" i="52"/>
  <c r="AE183" i="52"/>
  <c r="AF183" i="52" s="1"/>
  <c r="AG183" i="52" s="1"/>
  <c r="AH183" i="52" s="1"/>
  <c r="BD182" i="52"/>
  <c r="AE181" i="51"/>
  <c r="AF181" i="51" s="1"/>
  <c r="AG181" i="51" s="1"/>
  <c r="AH181" i="51" s="1"/>
  <c r="AW184" i="51"/>
  <c r="AQ185" i="51" s="1"/>
  <c r="BD180" i="51"/>
  <c r="AO180" i="51"/>
  <c r="U178" i="44" l="1"/>
  <c r="R178" i="44"/>
  <c r="AJ184" i="63"/>
  <c r="BC184" i="51"/>
  <c r="F38" i="53" s="1"/>
  <c r="J38" i="53"/>
  <c r="AD187" i="60"/>
  <c r="AE187" i="60" s="1"/>
  <c r="AF187" i="60" s="1"/>
  <c r="AG187" i="60" s="1"/>
  <c r="AH187" i="60" s="1"/>
  <c r="AD183" i="50"/>
  <c r="AE183" i="50" s="1"/>
  <c r="AF183" i="50" s="1"/>
  <c r="AG183" i="50" s="1"/>
  <c r="AH183" i="50" s="1"/>
  <c r="AR181" i="56"/>
  <c r="AW179" i="50"/>
  <c r="AQ180" i="50" s="1"/>
  <c r="AX180" i="50" s="1"/>
  <c r="AW180" i="62"/>
  <c r="AQ181" i="62" s="1"/>
  <c r="AX181" i="62" s="1"/>
  <c r="BD181" i="58"/>
  <c r="BC183" i="64"/>
  <c r="AY180" i="62"/>
  <c r="BC180" i="62" s="1"/>
  <c r="BC181" i="58"/>
  <c r="AI181" i="51"/>
  <c r="AC182" i="51" s="1"/>
  <c r="AJ182" i="51" s="1"/>
  <c r="AK181" i="51"/>
  <c r="BD181" i="51" s="1"/>
  <c r="AI179" i="56"/>
  <c r="AC180" i="56" s="1"/>
  <c r="AJ180" i="56" s="1"/>
  <c r="AK179" i="56"/>
  <c r="AI183" i="52"/>
  <c r="AC184" i="52" s="1"/>
  <c r="AJ184" i="52" s="1"/>
  <c r="AI184" i="58"/>
  <c r="AC185" i="58" s="1"/>
  <c r="AK184" i="58"/>
  <c r="AS182" i="58"/>
  <c r="AT182" i="58" s="1"/>
  <c r="AU182" i="58" s="1"/>
  <c r="AV182" i="58" s="1"/>
  <c r="AW181" i="61"/>
  <c r="AQ182" i="61" s="1"/>
  <c r="AY181" i="61"/>
  <c r="AI180" i="61"/>
  <c r="AC181" i="61" s="1"/>
  <c r="AK180" i="61"/>
  <c r="AS184" i="60"/>
  <c r="AT184" i="60" s="1"/>
  <c r="AU184" i="60" s="1"/>
  <c r="AV184" i="60" s="1"/>
  <c r="AO186" i="60"/>
  <c r="AS181" i="55"/>
  <c r="AT181" i="55" s="1"/>
  <c r="AU181" i="55" s="1"/>
  <c r="AV181" i="55" s="1"/>
  <c r="AE182" i="55"/>
  <c r="AF182" i="55" s="1"/>
  <c r="AG182" i="55" s="1"/>
  <c r="AH182" i="55" s="1"/>
  <c r="AS184" i="57"/>
  <c r="AT184" i="57" s="1"/>
  <c r="AU184" i="57" s="1"/>
  <c r="AV184" i="57" s="1"/>
  <c r="AD182" i="57"/>
  <c r="AJ182" i="57"/>
  <c r="AO181" i="57"/>
  <c r="BD181" i="57"/>
  <c r="AO179" i="56"/>
  <c r="BD179" i="56"/>
  <c r="AD180" i="56"/>
  <c r="AS181" i="56"/>
  <c r="AT181" i="56" s="1"/>
  <c r="AU181" i="56" s="1"/>
  <c r="AV181" i="56" s="1"/>
  <c r="AK181" i="54"/>
  <c r="AI181" i="54"/>
  <c r="AC182" i="54" s="1"/>
  <c r="AS179" i="54"/>
  <c r="AT179" i="54" s="1"/>
  <c r="AU179" i="54" s="1"/>
  <c r="AV179" i="54" s="1"/>
  <c r="AO181" i="64"/>
  <c r="BD181" i="64"/>
  <c r="AD182" i="64"/>
  <c r="AJ182" i="64"/>
  <c r="AX184" i="64"/>
  <c r="AR184" i="64"/>
  <c r="AO183" i="63"/>
  <c r="AW177" i="63"/>
  <c r="AQ178" i="63" s="1"/>
  <c r="AE184" i="63"/>
  <c r="AF184" i="63" s="1"/>
  <c r="AG184" i="63" s="1"/>
  <c r="AH184" i="63" s="1"/>
  <c r="AY177" i="63"/>
  <c r="AO183" i="62"/>
  <c r="AE184" i="62"/>
  <c r="AF184" i="62" s="1"/>
  <c r="AG184" i="62" s="1"/>
  <c r="AH184" i="62" s="1"/>
  <c r="BC179" i="50"/>
  <c r="BD179" i="50"/>
  <c r="AK183" i="52"/>
  <c r="AS183" i="52"/>
  <c r="AT183" i="52" s="1"/>
  <c r="AU183" i="52" s="1"/>
  <c r="AV183" i="52" s="1"/>
  <c r="AY183" i="52" s="1"/>
  <c r="BC183" i="52" s="1"/>
  <c r="AR185" i="51"/>
  <c r="AX185" i="51"/>
  <c r="X179" i="45" l="1"/>
  <c r="N179" i="44"/>
  <c r="AO181" i="51"/>
  <c r="AD184" i="52"/>
  <c r="AE184" i="52" s="1"/>
  <c r="AF184" i="52" s="1"/>
  <c r="AG184" i="52" s="1"/>
  <c r="AH184" i="52" s="1"/>
  <c r="AD182" i="51"/>
  <c r="AE182" i="51" s="1"/>
  <c r="AF182" i="51" s="1"/>
  <c r="AG182" i="51" s="1"/>
  <c r="AH182" i="51" s="1"/>
  <c r="AR180" i="50"/>
  <c r="AS180" i="50" s="1"/>
  <c r="AT180" i="50" s="1"/>
  <c r="AU180" i="50" s="1"/>
  <c r="AV180" i="50" s="1"/>
  <c r="AR181" i="62"/>
  <c r="AS181" i="62" s="1"/>
  <c r="AT181" i="62" s="1"/>
  <c r="AU181" i="62" s="1"/>
  <c r="AV181" i="62" s="1"/>
  <c r="BC181" i="61"/>
  <c r="AB180" i="45"/>
  <c r="AW183" i="52"/>
  <c r="AQ184" i="52" s="1"/>
  <c r="AX184" i="52" s="1"/>
  <c r="AY181" i="56"/>
  <c r="BC181" i="56" s="1"/>
  <c r="BD180" i="62"/>
  <c r="AK182" i="55"/>
  <c r="AI182" i="55"/>
  <c r="AC183" i="55" s="1"/>
  <c r="AY182" i="58"/>
  <c r="AC182" i="45" s="1"/>
  <c r="AW182" i="58"/>
  <c r="AQ183" i="58" s="1"/>
  <c r="AO184" i="58"/>
  <c r="AJ185" i="58"/>
  <c r="AD185" i="58"/>
  <c r="BD180" i="61"/>
  <c r="AO180" i="61"/>
  <c r="AJ181" i="61"/>
  <c r="AD181" i="61"/>
  <c r="AR182" i="61"/>
  <c r="AX182" i="61"/>
  <c r="AK187" i="60"/>
  <c r="AI187" i="60"/>
  <c r="AC188" i="60" s="1"/>
  <c r="AW184" i="60"/>
  <c r="AQ185" i="60" s="1"/>
  <c r="AY184" i="60"/>
  <c r="AA184" i="45" s="1"/>
  <c r="AO182" i="55"/>
  <c r="AD183" i="55"/>
  <c r="AJ183" i="55"/>
  <c r="AW181" i="55"/>
  <c r="AQ182" i="55" s="1"/>
  <c r="AY181" i="55"/>
  <c r="Z181" i="45" s="1"/>
  <c r="AY184" i="57"/>
  <c r="BC184" i="57" s="1"/>
  <c r="AE182" i="57"/>
  <c r="AF182" i="57" s="1"/>
  <c r="AG182" i="57" s="1"/>
  <c r="AH182" i="57" s="1"/>
  <c r="AW184" i="57"/>
  <c r="AQ185" i="57" s="1"/>
  <c r="AW181" i="56"/>
  <c r="AQ182" i="56" s="1"/>
  <c r="AE180" i="56"/>
  <c r="AF180" i="56" s="1"/>
  <c r="AG180" i="56" s="1"/>
  <c r="AH180" i="56" s="1"/>
  <c r="AK180" i="56"/>
  <c r="X180" i="45" s="1"/>
  <c r="AO181" i="54"/>
  <c r="AY179" i="54"/>
  <c r="AW179" i="54"/>
  <c r="AQ180" i="54" s="1"/>
  <c r="AD182" i="54"/>
  <c r="AJ182" i="54"/>
  <c r="AE182" i="64"/>
  <c r="AF182" i="64" s="1"/>
  <c r="AG182" i="64" s="1"/>
  <c r="AH182" i="64" s="1"/>
  <c r="AS184" i="64"/>
  <c r="AT184" i="64" s="1"/>
  <c r="AU184" i="64" s="1"/>
  <c r="AV184" i="64" s="1"/>
  <c r="BC177" i="63"/>
  <c r="BD177" i="63"/>
  <c r="AX178" i="63"/>
  <c r="AR178" i="63"/>
  <c r="AI184" i="63"/>
  <c r="AC185" i="63" s="1"/>
  <c r="AK184" i="63"/>
  <c r="I42" i="53" s="1"/>
  <c r="AK184" i="62"/>
  <c r="I41" i="53" s="1"/>
  <c r="AI184" i="62"/>
  <c r="AC185" i="62" s="1"/>
  <c r="AK183" i="50"/>
  <c r="AI183" i="50"/>
  <c r="AC184" i="50" s="1"/>
  <c r="BD183" i="52"/>
  <c r="AO183" i="52"/>
  <c r="AS185" i="51"/>
  <c r="AT185" i="51" s="1"/>
  <c r="AU185" i="51" s="1"/>
  <c r="AV185" i="51" s="1"/>
  <c r="AI180" i="56" l="1"/>
  <c r="AC181" i="56" s="1"/>
  <c r="N180" i="44"/>
  <c r="R179" i="44"/>
  <c r="W179" i="45"/>
  <c r="O179" i="44"/>
  <c r="S179" i="44" s="1"/>
  <c r="AR184" i="52"/>
  <c r="AS184" i="52" s="1"/>
  <c r="AT184" i="52" s="1"/>
  <c r="AU184" i="52" s="1"/>
  <c r="AV184" i="52" s="1"/>
  <c r="AY184" i="52" s="1"/>
  <c r="R180" i="44"/>
  <c r="AY185" i="51"/>
  <c r="AW185" i="51"/>
  <c r="AQ186" i="51" s="1"/>
  <c r="AX186" i="51" s="1"/>
  <c r="AW181" i="62"/>
  <c r="AQ182" i="62" s="1"/>
  <c r="AX182" i="62" s="1"/>
  <c r="AY181" i="62"/>
  <c r="BD181" i="62" s="1"/>
  <c r="AI182" i="57"/>
  <c r="AC183" i="57" s="1"/>
  <c r="AX183" i="58"/>
  <c r="AR183" i="58"/>
  <c r="AE185" i="58"/>
  <c r="AF185" i="58" s="1"/>
  <c r="AG185" i="58" s="1"/>
  <c r="AH185" i="58" s="1"/>
  <c r="BC182" i="58"/>
  <c r="BD182" i="58"/>
  <c r="AE181" i="61"/>
  <c r="AF181" i="61" s="1"/>
  <c r="AG181" i="61" s="1"/>
  <c r="AH181" i="61" s="1"/>
  <c r="AS182" i="61"/>
  <c r="AT182" i="61" s="1"/>
  <c r="AU182" i="61" s="1"/>
  <c r="AV182" i="61" s="1"/>
  <c r="BC184" i="60"/>
  <c r="BD184" i="60"/>
  <c r="AR185" i="60"/>
  <c r="AX185" i="60"/>
  <c r="AJ188" i="60"/>
  <c r="AD188" i="60"/>
  <c r="AO187" i="60"/>
  <c r="AR182" i="55"/>
  <c r="AX182" i="55"/>
  <c r="BC181" i="55"/>
  <c r="BD181" i="55"/>
  <c r="AE183" i="55"/>
  <c r="AF183" i="55" s="1"/>
  <c r="AG183" i="55" s="1"/>
  <c r="AH183" i="55" s="1"/>
  <c r="AR185" i="57"/>
  <c r="AX185" i="57"/>
  <c r="AK182" i="57"/>
  <c r="Y182" i="45" s="1"/>
  <c r="AJ183" i="57"/>
  <c r="AD183" i="57"/>
  <c r="AD181" i="56"/>
  <c r="AJ181" i="56"/>
  <c r="AO180" i="56"/>
  <c r="BD180" i="56"/>
  <c r="AR182" i="56"/>
  <c r="AX182" i="56"/>
  <c r="AE182" i="54"/>
  <c r="AF182" i="54" s="1"/>
  <c r="AG182" i="54" s="1"/>
  <c r="AH182" i="54" s="1"/>
  <c r="BC179" i="54"/>
  <c r="BD179" i="54"/>
  <c r="AX180" i="54"/>
  <c r="AR180" i="54"/>
  <c r="AY184" i="64"/>
  <c r="J43" i="53" s="1"/>
  <c r="AK182" i="64"/>
  <c r="AW184" i="64"/>
  <c r="AQ185" i="64" s="1"/>
  <c r="AI182" i="64"/>
  <c r="AC183" i="64" s="1"/>
  <c r="AD185" i="63"/>
  <c r="AJ185" i="63"/>
  <c r="AO184" i="63"/>
  <c r="E42" i="53" s="1"/>
  <c r="AS178" i="63"/>
  <c r="AT178" i="63" s="1"/>
  <c r="AU178" i="63" s="1"/>
  <c r="AV178" i="63" s="1"/>
  <c r="AY178" i="63"/>
  <c r="AW178" i="63"/>
  <c r="AQ179" i="63" s="1"/>
  <c r="AO184" i="62"/>
  <c r="E41" i="53" s="1"/>
  <c r="AR182" i="62"/>
  <c r="AJ185" i="62"/>
  <c r="AD185" i="62"/>
  <c r="AO183" i="50"/>
  <c r="AW180" i="50"/>
  <c r="AQ181" i="50" s="1"/>
  <c r="AY180" i="50"/>
  <c r="AJ184" i="50"/>
  <c r="AD184" i="50"/>
  <c r="AI184" i="52"/>
  <c r="AC185" i="52" s="1"/>
  <c r="AK184" i="52"/>
  <c r="I39" i="53" s="1"/>
  <c r="AI182" i="51"/>
  <c r="AC183" i="51" s="1"/>
  <c r="AK182" i="51"/>
  <c r="U179" i="44" l="1"/>
  <c r="AK185" i="58"/>
  <c r="AI185" i="58"/>
  <c r="AC186" i="58" s="1"/>
  <c r="AJ186" i="58" s="1"/>
  <c r="AR186" i="51"/>
  <c r="AS186" i="51" s="1"/>
  <c r="AT186" i="51" s="1"/>
  <c r="AU186" i="51" s="1"/>
  <c r="AV186" i="51" s="1"/>
  <c r="BC185" i="51"/>
  <c r="AY182" i="61"/>
  <c r="BC184" i="52"/>
  <c r="F39" i="53" s="1"/>
  <c r="J39" i="53"/>
  <c r="BC181" i="62"/>
  <c r="AW182" i="61"/>
  <c r="AQ183" i="61" s="1"/>
  <c r="AX183" i="61" s="1"/>
  <c r="BC184" i="64"/>
  <c r="F43" i="53" s="1"/>
  <c r="AI181" i="61"/>
  <c r="AC182" i="61" s="1"/>
  <c r="AD182" i="61" s="1"/>
  <c r="AD186" i="58"/>
  <c r="AO185" i="58"/>
  <c r="AS183" i="58"/>
  <c r="AT183" i="58" s="1"/>
  <c r="AU183" i="58" s="1"/>
  <c r="AV183" i="58" s="1"/>
  <c r="AK181" i="61"/>
  <c r="AS185" i="60"/>
  <c r="AT185" i="60" s="1"/>
  <c r="AU185" i="60" s="1"/>
  <c r="AV185" i="60" s="1"/>
  <c r="AE188" i="60"/>
  <c r="AF188" i="60" s="1"/>
  <c r="AG188" i="60" s="1"/>
  <c r="AH188" i="60" s="1"/>
  <c r="AI183" i="55"/>
  <c r="AC184" i="55" s="1"/>
  <c r="AK183" i="55"/>
  <c r="AS182" i="55"/>
  <c r="AT182" i="55" s="1"/>
  <c r="AU182" i="55" s="1"/>
  <c r="AV182" i="55" s="1"/>
  <c r="BD182" i="57"/>
  <c r="AO182" i="57"/>
  <c r="AE183" i="57"/>
  <c r="AF183" i="57" s="1"/>
  <c r="AG183" i="57" s="1"/>
  <c r="AH183" i="57" s="1"/>
  <c r="AS185" i="57"/>
  <c r="AT185" i="57" s="1"/>
  <c r="AU185" i="57" s="1"/>
  <c r="AV185" i="57" s="1"/>
  <c r="AS182" i="56"/>
  <c r="AT182" i="56" s="1"/>
  <c r="AU182" i="56" s="1"/>
  <c r="AV182" i="56" s="1"/>
  <c r="AE181" i="56"/>
  <c r="AF181" i="56" s="1"/>
  <c r="AG181" i="56" s="1"/>
  <c r="AH181" i="56" s="1"/>
  <c r="AS180" i="54"/>
  <c r="AT180" i="54" s="1"/>
  <c r="AU180" i="54" s="1"/>
  <c r="AV180" i="54" s="1"/>
  <c r="AK182" i="54"/>
  <c r="AI182" i="54"/>
  <c r="AC183" i="54" s="1"/>
  <c r="AX185" i="64"/>
  <c r="AR185" i="64"/>
  <c r="AJ183" i="64"/>
  <c r="AD183" i="64"/>
  <c r="AO182" i="64"/>
  <c r="BD182" i="64"/>
  <c r="AX179" i="63"/>
  <c r="AR179" i="63"/>
  <c r="BC178" i="63"/>
  <c r="BD178" i="63"/>
  <c r="AE185" i="63"/>
  <c r="AF185" i="63" s="1"/>
  <c r="AG185" i="63" s="1"/>
  <c r="AH185" i="63" s="1"/>
  <c r="AE185" i="62"/>
  <c r="AF185" i="62" s="1"/>
  <c r="AG185" i="62" s="1"/>
  <c r="AH185" i="62" s="1"/>
  <c r="AS182" i="62"/>
  <c r="AT182" i="62" s="1"/>
  <c r="AU182" i="62" s="1"/>
  <c r="AV182" i="62" s="1"/>
  <c r="AX181" i="50"/>
  <c r="AR181" i="50"/>
  <c r="AE184" i="50"/>
  <c r="AF184" i="50" s="1"/>
  <c r="AG184" i="50" s="1"/>
  <c r="AH184" i="50" s="1"/>
  <c r="BC180" i="50"/>
  <c r="BD180" i="50"/>
  <c r="AW184" i="52"/>
  <c r="AQ185" i="52" s="1"/>
  <c r="BD184" i="52"/>
  <c r="AO184" i="52"/>
  <c r="E39" i="53" s="1"/>
  <c r="AD185" i="52"/>
  <c r="AJ185" i="52"/>
  <c r="AO182" i="51"/>
  <c r="BD182" i="51"/>
  <c r="AJ183" i="51"/>
  <c r="AD183" i="51"/>
  <c r="AW182" i="56" l="1"/>
  <c r="AQ183" i="56" s="1"/>
  <c r="AI185" i="62"/>
  <c r="AC186" i="62" s="1"/>
  <c r="AW182" i="62"/>
  <c r="AQ183" i="62" s="1"/>
  <c r="AR183" i="62" s="1"/>
  <c r="BC182" i="61"/>
  <c r="AB181" i="45"/>
  <c r="AR183" i="61"/>
  <c r="AS183" i="61" s="1"/>
  <c r="AT183" i="61" s="1"/>
  <c r="AU183" i="61" s="1"/>
  <c r="AV183" i="61" s="1"/>
  <c r="AJ182" i="61"/>
  <c r="AW185" i="60"/>
  <c r="AQ186" i="60" s="1"/>
  <c r="AX186" i="60" s="1"/>
  <c r="AY183" i="58"/>
  <c r="AC183" i="45" s="1"/>
  <c r="AY185" i="60"/>
  <c r="AA185" i="45" s="1"/>
  <c r="AW183" i="58"/>
  <c r="AQ184" i="58" s="1"/>
  <c r="AX184" i="58" s="1"/>
  <c r="AK188" i="60"/>
  <c r="AO188" i="60" s="1"/>
  <c r="AI185" i="63"/>
  <c r="AC186" i="63" s="1"/>
  <c r="AJ186" i="63" s="1"/>
  <c r="BD183" i="58"/>
  <c r="AE186" i="58"/>
  <c r="AF186" i="58" s="1"/>
  <c r="AG186" i="58" s="1"/>
  <c r="AH186" i="58" s="1"/>
  <c r="BD181" i="61"/>
  <c r="AO181" i="61"/>
  <c r="AE182" i="61"/>
  <c r="AF182" i="61" s="1"/>
  <c r="AG182" i="61" s="1"/>
  <c r="AH182" i="61" s="1"/>
  <c r="AI188" i="60"/>
  <c r="AC189" i="60" s="1"/>
  <c r="AW182" i="55"/>
  <c r="AQ183" i="55" s="1"/>
  <c r="AY182" i="55"/>
  <c r="Z182" i="45" s="1"/>
  <c r="AO183" i="55"/>
  <c r="AJ184" i="55"/>
  <c r="AD184" i="55"/>
  <c r="AY185" i="57"/>
  <c r="BC185" i="57" s="1"/>
  <c r="AW185" i="57"/>
  <c r="AQ186" i="57" s="1"/>
  <c r="AK183" i="57"/>
  <c r="Y183" i="45" s="1"/>
  <c r="AI183" i="57"/>
  <c r="AC184" i="57" s="1"/>
  <c r="AK181" i="56"/>
  <c r="X181" i="45" s="1"/>
  <c r="AX183" i="56"/>
  <c r="AR183" i="56"/>
  <c r="AI181" i="56"/>
  <c r="AC182" i="56" s="1"/>
  <c r="AY182" i="56"/>
  <c r="BC182" i="56" s="1"/>
  <c r="AO182" i="54"/>
  <c r="AY180" i="54"/>
  <c r="AD183" i="54"/>
  <c r="AJ183" i="54"/>
  <c r="AW180" i="54"/>
  <c r="AQ181" i="54" s="1"/>
  <c r="AE183" i="64"/>
  <c r="AF183" i="64" s="1"/>
  <c r="AG183" i="64" s="1"/>
  <c r="AH183" i="64" s="1"/>
  <c r="AS185" i="64"/>
  <c r="AT185" i="64" s="1"/>
  <c r="AU185" i="64" s="1"/>
  <c r="AV185" i="64" s="1"/>
  <c r="AK185" i="63"/>
  <c r="AS179" i="63"/>
  <c r="AT179" i="63" s="1"/>
  <c r="AU179" i="63" s="1"/>
  <c r="AV179" i="63" s="1"/>
  <c r="AJ186" i="62"/>
  <c r="AD186" i="62"/>
  <c r="AY182" i="62"/>
  <c r="AK185" i="62"/>
  <c r="AI184" i="50"/>
  <c r="AC185" i="50" s="1"/>
  <c r="AK184" i="50"/>
  <c r="I40" i="53" s="1"/>
  <c r="AS181" i="50"/>
  <c r="AT181" i="50" s="1"/>
  <c r="AU181" i="50" s="1"/>
  <c r="AV181" i="50" s="1"/>
  <c r="AE185" i="52"/>
  <c r="AF185" i="52" s="1"/>
  <c r="AG185" i="52" s="1"/>
  <c r="AH185" i="52" s="1"/>
  <c r="AR185" i="52"/>
  <c r="AX185" i="52"/>
  <c r="AW186" i="51"/>
  <c r="AQ187" i="51" s="1"/>
  <c r="AE183" i="51"/>
  <c r="AF183" i="51" s="1"/>
  <c r="AG183" i="51" s="1"/>
  <c r="AH183" i="51" s="1"/>
  <c r="AY186" i="51"/>
  <c r="N181" i="44" l="1"/>
  <c r="W180" i="45"/>
  <c r="O180" i="44"/>
  <c r="BC185" i="60"/>
  <c r="BD185" i="60"/>
  <c r="AD186" i="63"/>
  <c r="AE186" i="63" s="1"/>
  <c r="AF186" i="63" s="1"/>
  <c r="AG186" i="63" s="1"/>
  <c r="AH186" i="63" s="1"/>
  <c r="BC186" i="51"/>
  <c r="AR186" i="60"/>
  <c r="AS186" i="60" s="1"/>
  <c r="AT186" i="60" s="1"/>
  <c r="AU186" i="60" s="1"/>
  <c r="AV186" i="60" s="1"/>
  <c r="AX183" i="62"/>
  <c r="AW181" i="50"/>
  <c r="AQ182" i="50" s="1"/>
  <c r="AX182" i="50" s="1"/>
  <c r="AK182" i="61"/>
  <c r="AB182" i="45" s="1"/>
  <c r="R181" i="44"/>
  <c r="AI182" i="61"/>
  <c r="AC183" i="61" s="1"/>
  <c r="AD183" i="61" s="1"/>
  <c r="BC183" i="58"/>
  <c r="AR184" i="58"/>
  <c r="AI186" i="58"/>
  <c r="AC187" i="58" s="1"/>
  <c r="AD187" i="58" s="1"/>
  <c r="AI183" i="51"/>
  <c r="AC184" i="51" s="1"/>
  <c r="AD184" i="51" s="1"/>
  <c r="AI185" i="52"/>
  <c r="AC186" i="52" s="1"/>
  <c r="AD186" i="52" s="1"/>
  <c r="AK185" i="52"/>
  <c r="AI183" i="64"/>
  <c r="AC184" i="64" s="1"/>
  <c r="AJ184" i="64" s="1"/>
  <c r="AK183" i="64"/>
  <c r="BD183" i="64" s="1"/>
  <c r="AS184" i="58"/>
  <c r="AT184" i="58" s="1"/>
  <c r="AU184" i="58" s="1"/>
  <c r="AV184" i="58" s="1"/>
  <c r="AK186" i="58"/>
  <c r="AY183" i="61"/>
  <c r="AW183" i="61"/>
  <c r="AQ184" i="61" s="1"/>
  <c r="AD189" i="60"/>
  <c r="AJ189" i="60"/>
  <c r="AE184" i="55"/>
  <c r="AF184" i="55" s="1"/>
  <c r="AG184" i="55" s="1"/>
  <c r="AH184" i="55" s="1"/>
  <c r="AK184" i="55"/>
  <c r="AI184" i="55"/>
  <c r="AC185" i="55" s="1"/>
  <c r="BC182" i="55"/>
  <c r="BD182" i="55"/>
  <c r="AX183" i="55"/>
  <c r="AR183" i="55"/>
  <c r="AJ184" i="57"/>
  <c r="AD184" i="57"/>
  <c r="AO183" i="57"/>
  <c r="BD183" i="57"/>
  <c r="AR186" i="57"/>
  <c r="AX186" i="57"/>
  <c r="AD182" i="56"/>
  <c r="AJ182" i="56"/>
  <c r="AS183" i="56"/>
  <c r="AT183" i="56" s="1"/>
  <c r="AU183" i="56" s="1"/>
  <c r="AV183" i="56" s="1"/>
  <c r="AO181" i="56"/>
  <c r="BD181" i="56"/>
  <c r="AE183" i="54"/>
  <c r="AF183" i="54" s="1"/>
  <c r="AG183" i="54" s="1"/>
  <c r="AH183" i="54" s="1"/>
  <c r="BC180" i="54"/>
  <c r="BD180" i="54"/>
  <c r="AR181" i="54"/>
  <c r="AX181" i="54"/>
  <c r="AY185" i="64"/>
  <c r="AW185" i="64"/>
  <c r="AQ186" i="64" s="1"/>
  <c r="AO185" i="63"/>
  <c r="AW179" i="63"/>
  <c r="AQ180" i="63" s="1"/>
  <c r="AY179" i="63"/>
  <c r="AS183" i="62"/>
  <c r="AT183" i="62" s="1"/>
  <c r="AU183" i="62" s="1"/>
  <c r="AV183" i="62" s="1"/>
  <c r="BC182" i="62"/>
  <c r="BD182" i="62"/>
  <c r="AO185" i="62"/>
  <c r="AE186" i="62"/>
  <c r="AF186" i="62" s="1"/>
  <c r="AG186" i="62" s="1"/>
  <c r="AH186" i="62" s="1"/>
  <c r="AJ185" i="50"/>
  <c r="AD185" i="50"/>
  <c r="AY181" i="50"/>
  <c r="AO184" i="50"/>
  <c r="E40" i="53" s="1"/>
  <c r="AS185" i="52"/>
  <c r="AT185" i="52" s="1"/>
  <c r="AU185" i="52" s="1"/>
  <c r="AV185" i="52" s="1"/>
  <c r="AK183" i="51"/>
  <c r="AR187" i="51"/>
  <c r="AX187" i="51"/>
  <c r="BC185" i="64" l="1"/>
  <c r="AJ187" i="58"/>
  <c r="AD184" i="64"/>
  <c r="S180" i="44"/>
  <c r="U180" i="44"/>
  <c r="AJ184" i="51"/>
  <c r="AK186" i="63"/>
  <c r="AY186" i="60"/>
  <c r="AA186" i="45" s="1"/>
  <c r="AR182" i="50"/>
  <c r="AS182" i="50" s="1"/>
  <c r="AT182" i="50" s="1"/>
  <c r="AU182" i="50" s="1"/>
  <c r="AV182" i="50" s="1"/>
  <c r="BD182" i="61"/>
  <c r="AO182" i="61"/>
  <c r="BC183" i="61"/>
  <c r="AJ183" i="61"/>
  <c r="AW185" i="52"/>
  <c r="AQ186" i="52" s="1"/>
  <c r="AR186" i="52" s="1"/>
  <c r="AY185" i="52"/>
  <c r="BC185" i="52" s="1"/>
  <c r="AJ186" i="52"/>
  <c r="AW183" i="62"/>
  <c r="AQ184" i="62" s="1"/>
  <c r="AX184" i="62" s="1"/>
  <c r="AY183" i="56"/>
  <c r="BC183" i="56" s="1"/>
  <c r="AO185" i="52"/>
  <c r="AO183" i="64"/>
  <c r="AK186" i="62"/>
  <c r="AO186" i="58"/>
  <c r="AY184" i="58"/>
  <c r="AC184" i="45" s="1"/>
  <c r="AW184" i="58"/>
  <c r="AQ185" i="58" s="1"/>
  <c r="AE187" i="58"/>
  <c r="AF187" i="58" s="1"/>
  <c r="AG187" i="58" s="1"/>
  <c r="AH187" i="58" s="1"/>
  <c r="AK187" i="58"/>
  <c r="AR184" i="61"/>
  <c r="AX184" i="61"/>
  <c r="AE183" i="61"/>
  <c r="AF183" i="61" s="1"/>
  <c r="AG183" i="61" s="1"/>
  <c r="AH183" i="61" s="1"/>
  <c r="AW186" i="60"/>
  <c r="AQ187" i="60" s="1"/>
  <c r="AE189" i="60"/>
  <c r="AF189" i="60" s="1"/>
  <c r="AG189" i="60" s="1"/>
  <c r="AH189" i="60" s="1"/>
  <c r="AD185" i="55"/>
  <c r="AJ185" i="55"/>
  <c r="AO184" i="55"/>
  <c r="AS183" i="55"/>
  <c r="AT183" i="55" s="1"/>
  <c r="AU183" i="55" s="1"/>
  <c r="AV183" i="55" s="1"/>
  <c r="AY183" i="55"/>
  <c r="Z183" i="45" s="1"/>
  <c r="AS186" i="57"/>
  <c r="AT186" i="57" s="1"/>
  <c r="AU186" i="57" s="1"/>
  <c r="AV186" i="57" s="1"/>
  <c r="AE184" i="57"/>
  <c r="AF184" i="57" s="1"/>
  <c r="AG184" i="57" s="1"/>
  <c r="AH184" i="57" s="1"/>
  <c r="AW183" i="56"/>
  <c r="AQ184" i="56" s="1"/>
  <c r="AE182" i="56"/>
  <c r="AF182" i="56" s="1"/>
  <c r="AG182" i="56" s="1"/>
  <c r="AH182" i="56" s="1"/>
  <c r="AI182" i="56" s="1"/>
  <c r="AC183" i="56" s="1"/>
  <c r="AS181" i="54"/>
  <c r="AT181" i="54" s="1"/>
  <c r="AU181" i="54" s="1"/>
  <c r="AV181" i="54" s="1"/>
  <c r="AK183" i="54"/>
  <c r="AI183" i="54"/>
  <c r="AC184" i="54" s="1"/>
  <c r="AX186" i="64"/>
  <c r="AR186" i="64"/>
  <c r="AE184" i="64"/>
  <c r="AF184" i="64" s="1"/>
  <c r="AG184" i="64" s="1"/>
  <c r="AH184" i="64" s="1"/>
  <c r="AO186" i="63"/>
  <c r="AR180" i="63"/>
  <c r="AX180" i="63"/>
  <c r="BC179" i="63"/>
  <c r="BD179" i="63"/>
  <c r="AI186" i="63"/>
  <c r="AC187" i="63" s="1"/>
  <c r="AI186" i="62"/>
  <c r="AC187" i="62" s="1"/>
  <c r="AY183" i="62"/>
  <c r="BC181" i="50"/>
  <c r="BD181" i="50"/>
  <c r="AE185" i="50"/>
  <c r="AF185" i="50" s="1"/>
  <c r="AG185" i="50" s="1"/>
  <c r="AH185" i="50" s="1"/>
  <c r="AE186" i="52"/>
  <c r="AF186" i="52" s="1"/>
  <c r="AG186" i="52" s="1"/>
  <c r="AH186" i="52" s="1"/>
  <c r="AS187" i="51"/>
  <c r="AT187" i="51" s="1"/>
  <c r="AU187" i="51" s="1"/>
  <c r="AV187" i="51" s="1"/>
  <c r="AW187" i="51" s="1"/>
  <c r="AQ188" i="51" s="1"/>
  <c r="BD183" i="51"/>
  <c r="AO183" i="51"/>
  <c r="AE184" i="51"/>
  <c r="AF184" i="51" s="1"/>
  <c r="AG184" i="51" s="1"/>
  <c r="AH184" i="51" s="1"/>
  <c r="AW183" i="55" l="1"/>
  <c r="AQ184" i="55" s="1"/>
  <c r="AK182" i="56"/>
  <c r="AY187" i="51"/>
  <c r="BC187" i="51" s="1"/>
  <c r="AI184" i="51"/>
  <c r="AC185" i="51" s="1"/>
  <c r="AD185" i="51" s="1"/>
  <c r="BD185" i="52"/>
  <c r="BD186" i="60"/>
  <c r="BC186" i="60"/>
  <c r="AR184" i="62"/>
  <c r="AS184" i="62" s="1"/>
  <c r="AT184" i="62" s="1"/>
  <c r="AU184" i="62" s="1"/>
  <c r="AV184" i="62" s="1"/>
  <c r="AO186" i="62"/>
  <c r="AX186" i="52"/>
  <c r="AY182" i="50"/>
  <c r="BD182" i="50" s="1"/>
  <c r="AK189" i="60"/>
  <c r="AO189" i="60" s="1"/>
  <c r="AI187" i="58"/>
  <c r="AC188" i="58" s="1"/>
  <c r="AI186" i="52"/>
  <c r="AC187" i="52" s="1"/>
  <c r="AJ187" i="52" s="1"/>
  <c r="AI185" i="50"/>
  <c r="AC186" i="50" s="1"/>
  <c r="AJ186" i="50" s="1"/>
  <c r="AO187" i="58"/>
  <c r="BC184" i="58"/>
  <c r="BD184" i="58"/>
  <c r="AD188" i="58"/>
  <c r="AJ188" i="58"/>
  <c r="AR185" i="58"/>
  <c r="AX185" i="58"/>
  <c r="AI183" i="61"/>
  <c r="AC184" i="61" s="1"/>
  <c r="AK183" i="61"/>
  <c r="AS184" i="61"/>
  <c r="AT184" i="61" s="1"/>
  <c r="AU184" i="61" s="1"/>
  <c r="AV184" i="61" s="1"/>
  <c r="AR187" i="60"/>
  <c r="AX187" i="60"/>
  <c r="AI189" i="60"/>
  <c r="AC190" i="60" s="1"/>
  <c r="AR184" i="55"/>
  <c r="AX184" i="55"/>
  <c r="BC183" i="55"/>
  <c r="BD183" i="55"/>
  <c r="AE185" i="55"/>
  <c r="AF185" i="55" s="1"/>
  <c r="AG185" i="55" s="1"/>
  <c r="AH185" i="55" s="1"/>
  <c r="AI184" i="57"/>
  <c r="AC185" i="57" s="1"/>
  <c r="AK184" i="57"/>
  <c r="Y184" i="45" s="1"/>
  <c r="AY186" i="57"/>
  <c r="BC186" i="57" s="1"/>
  <c r="AW186" i="57"/>
  <c r="AQ187" i="57" s="1"/>
  <c r="AD183" i="56"/>
  <c r="AJ183" i="56"/>
  <c r="BD182" i="56"/>
  <c r="AO182" i="56"/>
  <c r="AR184" i="56"/>
  <c r="AX184" i="56"/>
  <c r="AD184" i="54"/>
  <c r="AJ184" i="54"/>
  <c r="AY181" i="54"/>
  <c r="AO183" i="54"/>
  <c r="AW181" i="54"/>
  <c r="AQ182" i="54" s="1"/>
  <c r="AI184" i="64"/>
  <c r="AC185" i="64" s="1"/>
  <c r="AK184" i="64"/>
  <c r="I43" i="53" s="1"/>
  <c r="AS186" i="64"/>
  <c r="AT186" i="64" s="1"/>
  <c r="AU186" i="64" s="1"/>
  <c r="AV186" i="64" s="1"/>
  <c r="AS180" i="63"/>
  <c r="AT180" i="63" s="1"/>
  <c r="AU180" i="63" s="1"/>
  <c r="AV180" i="63" s="1"/>
  <c r="AD187" i="63"/>
  <c r="AJ187" i="63"/>
  <c r="AJ187" i="62"/>
  <c r="AD187" i="62"/>
  <c r="BC183" i="62"/>
  <c r="BD183" i="62"/>
  <c r="AK185" i="50"/>
  <c r="AW182" i="50"/>
  <c r="AQ183" i="50" s="1"/>
  <c r="AS186" i="52"/>
  <c r="AT186" i="52" s="1"/>
  <c r="AU186" i="52" s="1"/>
  <c r="AV186" i="52" s="1"/>
  <c r="AK186" i="52"/>
  <c r="AX188" i="51"/>
  <c r="AR188" i="51"/>
  <c r="AK184" i="51"/>
  <c r="I38" i="53" s="1"/>
  <c r="W181" i="45" l="1"/>
  <c r="O181" i="44"/>
  <c r="X182" i="45"/>
  <c r="N182" i="44"/>
  <c r="AY180" i="63"/>
  <c r="AJ185" i="51"/>
  <c r="BC182" i="50"/>
  <c r="AD186" i="50"/>
  <c r="AE186" i="50" s="1"/>
  <c r="AF186" i="50" s="1"/>
  <c r="AG186" i="50" s="1"/>
  <c r="AH186" i="50" s="1"/>
  <c r="AB183" i="45"/>
  <c r="AY186" i="52"/>
  <c r="AD187" i="52"/>
  <c r="AE187" i="52" s="1"/>
  <c r="AF187" i="52" s="1"/>
  <c r="AG187" i="52" s="1"/>
  <c r="AH187" i="52" s="1"/>
  <c r="AK187" i="52" s="1"/>
  <c r="AW184" i="61"/>
  <c r="AQ185" i="61" s="1"/>
  <c r="AR185" i="61" s="1"/>
  <c r="AY184" i="61"/>
  <c r="AW180" i="63"/>
  <c r="AQ181" i="63" s="1"/>
  <c r="AR181" i="63" s="1"/>
  <c r="AK185" i="55"/>
  <c r="AW184" i="62"/>
  <c r="AQ185" i="62" s="1"/>
  <c r="AX185" i="62" s="1"/>
  <c r="AS185" i="58"/>
  <c r="AT185" i="58" s="1"/>
  <c r="AU185" i="58" s="1"/>
  <c r="AV185" i="58" s="1"/>
  <c r="AY185" i="58" s="1"/>
  <c r="AC185" i="45" s="1"/>
  <c r="AE188" i="58"/>
  <c r="AF188" i="58" s="1"/>
  <c r="AG188" i="58" s="1"/>
  <c r="AH188" i="58" s="1"/>
  <c r="AI188" i="58"/>
  <c r="AC189" i="58" s="1"/>
  <c r="AO183" i="61"/>
  <c r="BD183" i="61"/>
  <c r="AD184" i="61"/>
  <c r="AJ184" i="61"/>
  <c r="AS187" i="60"/>
  <c r="AT187" i="60" s="1"/>
  <c r="AU187" i="60" s="1"/>
  <c r="AV187" i="60" s="1"/>
  <c r="AJ190" i="60"/>
  <c r="AD190" i="60"/>
  <c r="AO185" i="55"/>
  <c r="AI185" i="55"/>
  <c r="AC186" i="55" s="1"/>
  <c r="AS184" i="55"/>
  <c r="AT184" i="55" s="1"/>
  <c r="AU184" i="55" s="1"/>
  <c r="AV184" i="55" s="1"/>
  <c r="AX187" i="57"/>
  <c r="AR187" i="57"/>
  <c r="BD184" i="57"/>
  <c r="AO184" i="57"/>
  <c r="AJ185" i="57"/>
  <c r="AD185" i="57"/>
  <c r="AS184" i="56"/>
  <c r="AT184" i="56" s="1"/>
  <c r="AU184" i="56" s="1"/>
  <c r="AV184" i="56" s="1"/>
  <c r="AE183" i="56"/>
  <c r="AF183" i="56" s="1"/>
  <c r="AG183" i="56" s="1"/>
  <c r="AH183" i="56" s="1"/>
  <c r="AE184" i="54"/>
  <c r="AF184" i="54" s="1"/>
  <c r="AG184" i="54" s="1"/>
  <c r="AH184" i="54" s="1"/>
  <c r="BC181" i="54"/>
  <c r="BD181" i="54"/>
  <c r="AX182" i="54"/>
  <c r="AR182" i="54"/>
  <c r="AW186" i="64"/>
  <c r="AQ187" i="64" s="1"/>
  <c r="AO184" i="64"/>
  <c r="E43" i="53" s="1"/>
  <c r="BD184" i="64"/>
  <c r="AY186" i="64"/>
  <c r="AJ185" i="64"/>
  <c r="AD185" i="64"/>
  <c r="AE187" i="63"/>
  <c r="AF187" i="63" s="1"/>
  <c r="AG187" i="63" s="1"/>
  <c r="AH187" i="63" s="1"/>
  <c r="BC180" i="63"/>
  <c r="BD180" i="63"/>
  <c r="AY184" i="62"/>
  <c r="J41" i="53" s="1"/>
  <c r="AE187" i="62"/>
  <c r="AF187" i="62" s="1"/>
  <c r="AG187" i="62" s="1"/>
  <c r="AH187" i="62" s="1"/>
  <c r="AO185" i="50"/>
  <c r="AR183" i="50"/>
  <c r="AX183" i="50"/>
  <c r="AO186" i="52"/>
  <c r="AW186" i="52"/>
  <c r="AQ187" i="52" s="1"/>
  <c r="BD184" i="51"/>
  <c r="AO184" i="51"/>
  <c r="E38" i="53" s="1"/>
  <c r="AS188" i="51"/>
  <c r="AT188" i="51" s="1"/>
  <c r="AU188" i="51" s="1"/>
  <c r="AV188" i="51" s="1"/>
  <c r="AE185" i="51"/>
  <c r="AF185" i="51" s="1"/>
  <c r="AG185" i="51" s="1"/>
  <c r="AH185" i="51" s="1"/>
  <c r="AW184" i="55" l="1"/>
  <c r="AQ185" i="55" s="1"/>
  <c r="R182" i="44"/>
  <c r="BC186" i="64"/>
  <c r="S181" i="44"/>
  <c r="U181" i="44"/>
  <c r="AK183" i="56"/>
  <c r="AX181" i="63"/>
  <c r="AI187" i="63"/>
  <c r="AC188" i="63" s="1"/>
  <c r="AK186" i="50"/>
  <c r="AO186" i="50" s="1"/>
  <c r="AX185" i="61"/>
  <c r="BC184" i="61"/>
  <c r="BC186" i="52"/>
  <c r="BD186" i="52"/>
  <c r="AW185" i="58"/>
  <c r="AQ186" i="58" s="1"/>
  <c r="AR185" i="62"/>
  <c r="AI187" i="52"/>
  <c r="AC188" i="52" s="1"/>
  <c r="AD188" i="52" s="1"/>
  <c r="AK184" i="54"/>
  <c r="AI186" i="50"/>
  <c r="AC187" i="50" s="1"/>
  <c r="AJ187" i="50" s="1"/>
  <c r="AJ189" i="58"/>
  <c r="AD189" i="58"/>
  <c r="AK188" i="58"/>
  <c r="AR186" i="58"/>
  <c r="AX186" i="58"/>
  <c r="BC185" i="58"/>
  <c r="BD185" i="58"/>
  <c r="AE184" i="61"/>
  <c r="AF184" i="61" s="1"/>
  <c r="AG184" i="61" s="1"/>
  <c r="AH184" i="61" s="1"/>
  <c r="AS185" i="61"/>
  <c r="AT185" i="61" s="1"/>
  <c r="AU185" i="61" s="1"/>
  <c r="AV185" i="61" s="1"/>
  <c r="AE190" i="60"/>
  <c r="AF190" i="60" s="1"/>
  <c r="AG190" i="60" s="1"/>
  <c r="AH190" i="60" s="1"/>
  <c r="AY187" i="60"/>
  <c r="AA187" i="45" s="1"/>
  <c r="AW187" i="60"/>
  <c r="AQ188" i="60" s="1"/>
  <c r="AX185" i="55"/>
  <c r="AR185" i="55"/>
  <c r="AD186" i="55"/>
  <c r="AJ186" i="55"/>
  <c r="AY184" i="55"/>
  <c r="Z184" i="45" s="1"/>
  <c r="AE185" i="57"/>
  <c r="AF185" i="57" s="1"/>
  <c r="AG185" i="57" s="1"/>
  <c r="AH185" i="57" s="1"/>
  <c r="AS187" i="57"/>
  <c r="AT187" i="57" s="1"/>
  <c r="AU187" i="57" s="1"/>
  <c r="AV187" i="57" s="1"/>
  <c r="AO183" i="56"/>
  <c r="BD183" i="56"/>
  <c r="AI183" i="56"/>
  <c r="AC184" i="56" s="1"/>
  <c r="AW184" i="56"/>
  <c r="AQ185" i="56" s="1"/>
  <c r="AY184" i="56"/>
  <c r="BC184" i="56" s="1"/>
  <c r="AO184" i="54"/>
  <c r="AS182" i="54"/>
  <c r="AT182" i="54" s="1"/>
  <c r="AU182" i="54" s="1"/>
  <c r="AV182" i="54" s="1"/>
  <c r="AY182" i="54"/>
  <c r="AW182" i="54"/>
  <c r="AQ183" i="54" s="1"/>
  <c r="AI184" i="54"/>
  <c r="AC185" i="54" s="1"/>
  <c r="AE185" i="64"/>
  <c r="AF185" i="64" s="1"/>
  <c r="AG185" i="64" s="1"/>
  <c r="AH185" i="64" s="1"/>
  <c r="AI185" i="64"/>
  <c r="AC186" i="64" s="1"/>
  <c r="AX187" i="64"/>
  <c r="AR187" i="64"/>
  <c r="AK187" i="63"/>
  <c r="AS181" i="63"/>
  <c r="AT181" i="63" s="1"/>
  <c r="AU181" i="63" s="1"/>
  <c r="AV181" i="63" s="1"/>
  <c r="AD188" i="63"/>
  <c r="AJ188" i="63"/>
  <c r="AK187" i="62"/>
  <c r="AI187" i="62"/>
  <c r="AC188" i="62" s="1"/>
  <c r="AS185" i="62"/>
  <c r="AT185" i="62" s="1"/>
  <c r="AU185" i="62" s="1"/>
  <c r="AV185" i="62" s="1"/>
  <c r="BC184" i="62"/>
  <c r="F41" i="53" s="1"/>
  <c r="BD184" i="62"/>
  <c r="AS183" i="50"/>
  <c r="AT183" i="50" s="1"/>
  <c r="AU183" i="50" s="1"/>
  <c r="AV183" i="50" s="1"/>
  <c r="AO187" i="52"/>
  <c r="AX187" i="52"/>
  <c r="AR187" i="52"/>
  <c r="AK185" i="51"/>
  <c r="AW188" i="51"/>
  <c r="AQ189" i="51" s="1"/>
  <c r="AI185" i="51"/>
  <c r="AC186" i="51" s="1"/>
  <c r="AY188" i="51"/>
  <c r="X183" i="45" l="1"/>
  <c r="N183" i="44"/>
  <c r="W182" i="45"/>
  <c r="O182" i="44"/>
  <c r="AK184" i="61"/>
  <c r="AB184" i="45" s="1"/>
  <c r="BC188" i="51"/>
  <c r="AY183" i="50"/>
  <c r="BC183" i="50" s="1"/>
  <c r="AD187" i="50"/>
  <c r="AE187" i="50" s="1"/>
  <c r="AF187" i="50" s="1"/>
  <c r="AG187" i="50" s="1"/>
  <c r="AH187" i="50" s="1"/>
  <c r="AJ188" i="52"/>
  <c r="AY185" i="61"/>
  <c r="AK185" i="57"/>
  <c r="Y185" i="45" s="1"/>
  <c r="AK185" i="64"/>
  <c r="AO188" i="58"/>
  <c r="AS186" i="58"/>
  <c r="AT186" i="58" s="1"/>
  <c r="AU186" i="58" s="1"/>
  <c r="AV186" i="58" s="1"/>
  <c r="AY186" i="58"/>
  <c r="AC186" i="45" s="1"/>
  <c r="AE189" i="58"/>
  <c r="AF189" i="58" s="1"/>
  <c r="AG189" i="58" s="1"/>
  <c r="AH189" i="58" s="1"/>
  <c r="AI189" i="58" s="1"/>
  <c r="AC190" i="58" s="1"/>
  <c r="AW185" i="61"/>
  <c r="AQ186" i="61" s="1"/>
  <c r="AI184" i="61"/>
  <c r="AC185" i="61" s="1"/>
  <c r="AR188" i="60"/>
  <c r="AX188" i="60"/>
  <c r="AK190" i="60"/>
  <c r="BC187" i="60"/>
  <c r="BD187" i="60"/>
  <c r="AI190" i="60"/>
  <c r="AC191" i="60" s="1"/>
  <c r="AE186" i="55"/>
  <c r="AF186" i="55" s="1"/>
  <c r="AG186" i="55" s="1"/>
  <c r="AH186" i="55" s="1"/>
  <c r="AI186" i="55"/>
  <c r="AC187" i="55" s="1"/>
  <c r="BC184" i="55"/>
  <c r="BD184" i="55"/>
  <c r="AS185" i="55"/>
  <c r="AT185" i="55" s="1"/>
  <c r="AU185" i="55" s="1"/>
  <c r="AV185" i="55" s="1"/>
  <c r="BD185" i="57"/>
  <c r="AO185" i="57"/>
  <c r="AY187" i="57"/>
  <c r="BC187" i="57" s="1"/>
  <c r="AW187" i="57"/>
  <c r="AQ188" i="57" s="1"/>
  <c r="AI185" i="57"/>
  <c r="AC186" i="57" s="1"/>
  <c r="AD184" i="56"/>
  <c r="AJ184" i="56"/>
  <c r="AX185" i="56"/>
  <c r="AR185" i="56"/>
  <c r="BC182" i="54"/>
  <c r="BD182" i="54"/>
  <c r="AJ185" i="54"/>
  <c r="AD185" i="54"/>
  <c r="AR183" i="54"/>
  <c r="AX183" i="54"/>
  <c r="AJ186" i="64"/>
  <c r="AD186" i="64"/>
  <c r="BD185" i="64"/>
  <c r="AO185" i="64"/>
  <c r="AS187" i="64"/>
  <c r="AT187" i="64" s="1"/>
  <c r="AU187" i="64" s="1"/>
  <c r="AV187" i="64" s="1"/>
  <c r="AY181" i="63"/>
  <c r="AE188" i="63"/>
  <c r="AF188" i="63" s="1"/>
  <c r="AG188" i="63" s="1"/>
  <c r="AH188" i="63" s="1"/>
  <c r="AW181" i="63"/>
  <c r="AQ182" i="63" s="1"/>
  <c r="AO187" i="63"/>
  <c r="AW185" i="62"/>
  <c r="AQ186" i="62" s="1"/>
  <c r="AY185" i="62"/>
  <c r="AJ188" i="62"/>
  <c r="AD188" i="62"/>
  <c r="AO187" i="62"/>
  <c r="AW183" i="50"/>
  <c r="AQ184" i="50" s="1"/>
  <c r="AS187" i="52"/>
  <c r="AT187" i="52" s="1"/>
  <c r="AU187" i="52" s="1"/>
  <c r="AV187" i="52" s="1"/>
  <c r="AW187" i="52" s="1"/>
  <c r="AQ188" i="52" s="1"/>
  <c r="AE188" i="52"/>
  <c r="AF188" i="52" s="1"/>
  <c r="AG188" i="52" s="1"/>
  <c r="AH188" i="52" s="1"/>
  <c r="AJ186" i="51"/>
  <c r="AD186" i="51"/>
  <c r="AR189" i="51"/>
  <c r="AX189" i="51"/>
  <c r="BD185" i="51"/>
  <c r="AO185" i="51"/>
  <c r="R183" i="44" l="1"/>
  <c r="S182" i="44"/>
  <c r="U182" i="44"/>
  <c r="AK188" i="63"/>
  <c r="AO184" i="61"/>
  <c r="BD184" i="61"/>
  <c r="BD183" i="50"/>
  <c r="AK187" i="50"/>
  <c r="AO187" i="50" s="1"/>
  <c r="BC185" i="61"/>
  <c r="AY187" i="52"/>
  <c r="BC187" i="52" s="1"/>
  <c r="AY185" i="55"/>
  <c r="Z185" i="45" s="1"/>
  <c r="AW185" i="55"/>
  <c r="AQ186" i="55" s="1"/>
  <c r="AR186" i="55" s="1"/>
  <c r="AI187" i="50"/>
  <c r="AC188" i="50" s="1"/>
  <c r="AJ188" i="50" s="1"/>
  <c r="AK186" i="55"/>
  <c r="AO186" i="55" s="1"/>
  <c r="AK189" i="58"/>
  <c r="AW186" i="58"/>
  <c r="AQ187" i="58" s="1"/>
  <c r="AJ190" i="58"/>
  <c r="AD190" i="58"/>
  <c r="BC186" i="58"/>
  <c r="BD186" i="58"/>
  <c r="AD185" i="61"/>
  <c r="AJ185" i="61"/>
  <c r="AR186" i="61"/>
  <c r="AX186" i="61"/>
  <c r="AJ191" i="60"/>
  <c r="AD191" i="60"/>
  <c r="AO190" i="60"/>
  <c r="AS188" i="60"/>
  <c r="AT188" i="60" s="1"/>
  <c r="AU188" i="60" s="1"/>
  <c r="AV188" i="60" s="1"/>
  <c r="AX186" i="55"/>
  <c r="BC185" i="55"/>
  <c r="BD185" i="55"/>
  <c r="AD187" i="55"/>
  <c r="AJ187" i="55"/>
  <c r="AJ186" i="57"/>
  <c r="AD186" i="57"/>
  <c r="AR188" i="57"/>
  <c r="AX188" i="57"/>
  <c r="AS185" i="56"/>
  <c r="AT185" i="56" s="1"/>
  <c r="AU185" i="56" s="1"/>
  <c r="AV185" i="56" s="1"/>
  <c r="AE184" i="56"/>
  <c r="AF184" i="56" s="1"/>
  <c r="AG184" i="56" s="1"/>
  <c r="AH184" i="56" s="1"/>
  <c r="AE185" i="54"/>
  <c r="AF185" i="54" s="1"/>
  <c r="AG185" i="54" s="1"/>
  <c r="AH185" i="54" s="1"/>
  <c r="AS183" i="54"/>
  <c r="AT183" i="54" s="1"/>
  <c r="AU183" i="54" s="1"/>
  <c r="AV183" i="54" s="1"/>
  <c r="AY183" i="54" s="1"/>
  <c r="AW187" i="64"/>
  <c r="AQ188" i="64" s="1"/>
  <c r="AE186" i="64"/>
  <c r="AF186" i="64" s="1"/>
  <c r="AG186" i="64" s="1"/>
  <c r="AH186" i="64" s="1"/>
  <c r="AY187" i="64"/>
  <c r="AO188" i="63"/>
  <c r="AI188" i="63"/>
  <c r="AC189" i="63" s="1"/>
  <c r="AR182" i="63"/>
  <c r="AX182" i="63"/>
  <c r="BC181" i="63"/>
  <c r="BD181" i="63"/>
  <c r="BC185" i="62"/>
  <c r="BD185" i="62"/>
  <c r="AE188" i="62"/>
  <c r="AF188" i="62" s="1"/>
  <c r="AG188" i="62" s="1"/>
  <c r="AH188" i="62" s="1"/>
  <c r="AX186" i="62"/>
  <c r="AR186" i="62"/>
  <c r="AR184" i="50"/>
  <c r="AX184" i="50"/>
  <c r="AI188" i="52"/>
  <c r="AC189" i="52" s="1"/>
  <c r="AX188" i="52"/>
  <c r="AR188" i="52"/>
  <c r="AK188" i="52"/>
  <c r="AS189" i="51"/>
  <c r="AT189" i="51" s="1"/>
  <c r="AU189" i="51" s="1"/>
  <c r="AV189" i="51" s="1"/>
  <c r="AE186" i="51"/>
  <c r="AF186" i="51" s="1"/>
  <c r="AG186" i="51" s="1"/>
  <c r="AH186" i="51" s="1"/>
  <c r="W183" i="45" l="1"/>
  <c r="O183" i="44"/>
  <c r="AW189" i="51"/>
  <c r="AQ190" i="51" s="1"/>
  <c r="AR190" i="51" s="1"/>
  <c r="AY189" i="51"/>
  <c r="BC189" i="51" s="1"/>
  <c r="BD187" i="52"/>
  <c r="AD188" i="50"/>
  <c r="AE188" i="50" s="1"/>
  <c r="AF188" i="50" s="1"/>
  <c r="AG188" i="50" s="1"/>
  <c r="AH188" i="50" s="1"/>
  <c r="AW183" i="54"/>
  <c r="AQ184" i="54" s="1"/>
  <c r="AY188" i="60"/>
  <c r="AA188" i="45" s="1"/>
  <c r="BC187" i="64"/>
  <c r="AI186" i="51"/>
  <c r="AC187" i="51" s="1"/>
  <c r="AJ187" i="51" s="1"/>
  <c r="AK184" i="56"/>
  <c r="AI184" i="56"/>
  <c r="AC185" i="56" s="1"/>
  <c r="AJ185" i="56" s="1"/>
  <c r="AE190" i="58"/>
  <c r="AF190" i="58" s="1"/>
  <c r="AG190" i="58" s="1"/>
  <c r="AH190" i="58" s="1"/>
  <c r="AR187" i="58"/>
  <c r="AX187" i="58"/>
  <c r="AO189" i="58"/>
  <c r="AS186" i="61"/>
  <c r="AT186" i="61" s="1"/>
  <c r="AU186" i="61" s="1"/>
  <c r="AV186" i="61" s="1"/>
  <c r="AE185" i="61"/>
  <c r="AF185" i="61" s="1"/>
  <c r="AG185" i="61" s="1"/>
  <c r="AH185" i="61" s="1"/>
  <c r="AW188" i="60"/>
  <c r="AQ189" i="60" s="1"/>
  <c r="AE191" i="60"/>
  <c r="AF191" i="60" s="1"/>
  <c r="AG191" i="60" s="1"/>
  <c r="AH191" i="60" s="1"/>
  <c r="AE187" i="55"/>
  <c r="AF187" i="55" s="1"/>
  <c r="AG187" i="55" s="1"/>
  <c r="AH187" i="55" s="1"/>
  <c r="AS186" i="55"/>
  <c r="AT186" i="55" s="1"/>
  <c r="AU186" i="55" s="1"/>
  <c r="AV186" i="55" s="1"/>
  <c r="AS188" i="57"/>
  <c r="AT188" i="57" s="1"/>
  <c r="AU188" i="57" s="1"/>
  <c r="AV188" i="57" s="1"/>
  <c r="AE186" i="57"/>
  <c r="AF186" i="57" s="1"/>
  <c r="AG186" i="57" s="1"/>
  <c r="AH186" i="57" s="1"/>
  <c r="AK186" i="57"/>
  <c r="Y186" i="45" s="1"/>
  <c r="BD184" i="56"/>
  <c r="AY185" i="56"/>
  <c r="BC185" i="56" s="1"/>
  <c r="AW185" i="56"/>
  <c r="AQ186" i="56" s="1"/>
  <c r="BC183" i="54"/>
  <c r="BD183" i="54"/>
  <c r="AI185" i="54"/>
  <c r="AC186" i="54" s="1"/>
  <c r="AX184" i="54"/>
  <c r="AR184" i="54"/>
  <c r="AK185" i="54"/>
  <c r="AK186" i="64"/>
  <c r="AI186" i="64"/>
  <c r="AC187" i="64" s="1"/>
  <c r="AR188" i="64"/>
  <c r="AX188" i="64"/>
  <c r="AS182" i="63"/>
  <c r="AT182" i="63" s="1"/>
  <c r="AU182" i="63" s="1"/>
  <c r="AV182" i="63" s="1"/>
  <c r="AD189" i="63"/>
  <c r="AJ189" i="63"/>
  <c r="AS186" i="62"/>
  <c r="AT186" i="62" s="1"/>
  <c r="AU186" i="62" s="1"/>
  <c r="AV186" i="62" s="1"/>
  <c r="AK188" i="62"/>
  <c r="AI188" i="62"/>
  <c r="AC189" i="62" s="1"/>
  <c r="AS184" i="50"/>
  <c r="AT184" i="50" s="1"/>
  <c r="AU184" i="50" s="1"/>
  <c r="AV184" i="50" s="1"/>
  <c r="AW184" i="50" s="1"/>
  <c r="AQ185" i="50" s="1"/>
  <c r="AS188" i="52"/>
  <c r="AT188" i="52" s="1"/>
  <c r="AU188" i="52" s="1"/>
  <c r="AV188" i="52" s="1"/>
  <c r="AO188" i="52"/>
  <c r="AJ189" i="52"/>
  <c r="AD189" i="52"/>
  <c r="AK186" i="51"/>
  <c r="AD185" i="56" l="1"/>
  <c r="S183" i="44"/>
  <c r="U183" i="44"/>
  <c r="X184" i="45"/>
  <c r="N184" i="44"/>
  <c r="AY182" i="63"/>
  <c r="BC182" i="63" s="1"/>
  <c r="AX190" i="51"/>
  <c r="AD187" i="51"/>
  <c r="AE187" i="51" s="1"/>
  <c r="AF187" i="51" s="1"/>
  <c r="AG187" i="51" s="1"/>
  <c r="AH187" i="51" s="1"/>
  <c r="BD188" i="60"/>
  <c r="BC188" i="60"/>
  <c r="AW182" i="63"/>
  <c r="AQ183" i="63" s="1"/>
  <c r="AR183" i="63" s="1"/>
  <c r="AY184" i="50"/>
  <c r="J40" i="53" s="1"/>
  <c r="AY186" i="61"/>
  <c r="AW188" i="57"/>
  <c r="AQ189" i="57" s="1"/>
  <c r="AR189" i="57" s="1"/>
  <c r="AW186" i="61"/>
  <c r="AQ187" i="61" s="1"/>
  <c r="AX187" i="61" s="1"/>
  <c r="AI188" i="50"/>
  <c r="AC189" i="50" s="1"/>
  <c r="AJ189" i="50" s="1"/>
  <c r="AO184" i="56"/>
  <c r="AS187" i="58"/>
  <c r="AT187" i="58" s="1"/>
  <c r="AU187" i="58" s="1"/>
  <c r="AV187" i="58" s="1"/>
  <c r="AI190" i="58"/>
  <c r="AC191" i="58" s="1"/>
  <c r="AK190" i="58"/>
  <c r="AI185" i="61"/>
  <c r="AC186" i="61" s="1"/>
  <c r="AK185" i="61"/>
  <c r="AK191" i="60"/>
  <c r="AI191" i="60"/>
  <c r="AC192" i="60" s="1"/>
  <c r="AR189" i="60"/>
  <c r="AX189" i="60"/>
  <c r="AW186" i="55"/>
  <c r="AQ187" i="55" s="1"/>
  <c r="AY186" i="55"/>
  <c r="Z186" i="45" s="1"/>
  <c r="AK187" i="55"/>
  <c r="AI187" i="55"/>
  <c r="AC188" i="55" s="1"/>
  <c r="BD186" i="57"/>
  <c r="AO186" i="57"/>
  <c r="AX189" i="57"/>
  <c r="AI186" i="57"/>
  <c r="AC187" i="57" s="1"/>
  <c r="AY188" i="57"/>
  <c r="BC188" i="57" s="1"/>
  <c r="AR186" i="56"/>
  <c r="AX186" i="56"/>
  <c r="AE185" i="56"/>
  <c r="AF185" i="56" s="1"/>
  <c r="AG185" i="56" s="1"/>
  <c r="AH185" i="56" s="1"/>
  <c r="AO185" i="54"/>
  <c r="AJ186" i="54"/>
  <c r="AD186" i="54"/>
  <c r="AS184" i="54"/>
  <c r="AT184" i="54" s="1"/>
  <c r="AU184" i="54" s="1"/>
  <c r="AV184" i="54" s="1"/>
  <c r="AS188" i="64"/>
  <c r="AT188" i="64" s="1"/>
  <c r="AU188" i="64" s="1"/>
  <c r="AV188" i="64" s="1"/>
  <c r="AJ187" i="64"/>
  <c r="AD187" i="64"/>
  <c r="BD186" i="64"/>
  <c r="AO186" i="64"/>
  <c r="AE189" i="63"/>
  <c r="AF189" i="63" s="1"/>
  <c r="AG189" i="63" s="1"/>
  <c r="AH189" i="63" s="1"/>
  <c r="AO188" i="62"/>
  <c r="AY186" i="62"/>
  <c r="AJ189" i="62"/>
  <c r="AD189" i="62"/>
  <c r="AW186" i="62"/>
  <c r="AQ187" i="62" s="1"/>
  <c r="AR185" i="50"/>
  <c r="AX185" i="50"/>
  <c r="AK188" i="50"/>
  <c r="AE189" i="52"/>
  <c r="AF189" i="52" s="1"/>
  <c r="AG189" i="52" s="1"/>
  <c r="AH189" i="52" s="1"/>
  <c r="AY188" i="52"/>
  <c r="AW188" i="52"/>
  <c r="AQ189" i="52" s="1"/>
  <c r="AO186" i="51"/>
  <c r="BD186" i="51"/>
  <c r="AS190" i="51"/>
  <c r="AT190" i="51" s="1"/>
  <c r="AU190" i="51" s="1"/>
  <c r="AV190" i="51" s="1"/>
  <c r="R184" i="44" l="1"/>
  <c r="BD182" i="63"/>
  <c r="AX183" i="63"/>
  <c r="AI189" i="63"/>
  <c r="AC190" i="63" s="1"/>
  <c r="AK187" i="51"/>
  <c r="AO187" i="51" s="1"/>
  <c r="AI187" i="51"/>
  <c r="AC188" i="51" s="1"/>
  <c r="AJ188" i="51" s="1"/>
  <c r="BD184" i="50"/>
  <c r="BC184" i="50"/>
  <c r="F40" i="53" s="1"/>
  <c r="AD189" i="50"/>
  <c r="AE189" i="50" s="1"/>
  <c r="AF189" i="50" s="1"/>
  <c r="AG189" i="50" s="1"/>
  <c r="AH189" i="50" s="1"/>
  <c r="BC186" i="61"/>
  <c r="AB185" i="45"/>
  <c r="AY187" i="58"/>
  <c r="AC187" i="45" s="1"/>
  <c r="AW187" i="58"/>
  <c r="AQ188" i="58" s="1"/>
  <c r="AR188" i="58" s="1"/>
  <c r="AR187" i="61"/>
  <c r="AY190" i="51"/>
  <c r="BC190" i="51" s="1"/>
  <c r="AY188" i="64"/>
  <c r="AI189" i="52"/>
  <c r="AC190" i="52" s="1"/>
  <c r="AD190" i="52" s="1"/>
  <c r="AJ191" i="58"/>
  <c r="AD191" i="58"/>
  <c r="AO190" i="58"/>
  <c r="AO185" i="61"/>
  <c r="BD185" i="61"/>
  <c r="AJ186" i="61"/>
  <c r="AD186" i="61"/>
  <c r="AS189" i="60"/>
  <c r="AT189" i="60" s="1"/>
  <c r="AU189" i="60" s="1"/>
  <c r="AV189" i="60" s="1"/>
  <c r="AJ192" i="60"/>
  <c r="AD192" i="60"/>
  <c r="AO191" i="60"/>
  <c r="AJ188" i="55"/>
  <c r="AD188" i="55"/>
  <c r="AO187" i="55"/>
  <c r="BC186" i="55"/>
  <c r="BD186" i="55"/>
  <c r="AX187" i="55"/>
  <c r="AR187" i="55"/>
  <c r="AJ187" i="57"/>
  <c r="AD187" i="57"/>
  <c r="AS189" i="57"/>
  <c r="AT189" i="57" s="1"/>
  <c r="AU189" i="57" s="1"/>
  <c r="AV189" i="57" s="1"/>
  <c r="AK185" i="56"/>
  <c r="X185" i="45" s="1"/>
  <c r="AI185" i="56"/>
  <c r="AC186" i="56" s="1"/>
  <c r="AS186" i="56"/>
  <c r="AT186" i="56" s="1"/>
  <c r="AU186" i="56" s="1"/>
  <c r="AV186" i="56" s="1"/>
  <c r="AY184" i="54"/>
  <c r="AE186" i="54"/>
  <c r="AF186" i="54" s="1"/>
  <c r="AG186" i="54" s="1"/>
  <c r="AH186" i="54" s="1"/>
  <c r="AW184" i="54"/>
  <c r="AQ185" i="54" s="1"/>
  <c r="AE187" i="64"/>
  <c r="AF187" i="64" s="1"/>
  <c r="AG187" i="64" s="1"/>
  <c r="AH187" i="64" s="1"/>
  <c r="AW188" i="64"/>
  <c r="AQ189" i="64" s="1"/>
  <c r="AK189" i="63"/>
  <c r="AS183" i="63"/>
  <c r="AT183" i="63" s="1"/>
  <c r="AU183" i="63" s="1"/>
  <c r="AV183" i="63" s="1"/>
  <c r="AJ190" i="63"/>
  <c r="AD190" i="63"/>
  <c r="BC186" i="62"/>
  <c r="BD186" i="62"/>
  <c r="AE189" i="62"/>
  <c r="AF189" i="62" s="1"/>
  <c r="AG189" i="62" s="1"/>
  <c r="AH189" i="62" s="1"/>
  <c r="AR187" i="62"/>
  <c r="AX187" i="62"/>
  <c r="AS185" i="50"/>
  <c r="AT185" i="50" s="1"/>
  <c r="AU185" i="50" s="1"/>
  <c r="AV185" i="50" s="1"/>
  <c r="AO188" i="50"/>
  <c r="BC188" i="52"/>
  <c r="BD188" i="52"/>
  <c r="AX189" i="52"/>
  <c r="AR189" i="52"/>
  <c r="AK189" i="52"/>
  <c r="AW190" i="51"/>
  <c r="AQ191" i="51" s="1"/>
  <c r="AI187" i="64" l="1"/>
  <c r="AC188" i="64" s="1"/>
  <c r="W184" i="45"/>
  <c r="O184" i="44"/>
  <c r="BD187" i="58"/>
  <c r="AX188" i="58"/>
  <c r="N185" i="44"/>
  <c r="R185" i="44" s="1"/>
  <c r="AW186" i="56"/>
  <c r="AQ187" i="56" s="1"/>
  <c r="BC187" i="58"/>
  <c r="BD187" i="51"/>
  <c r="AD188" i="51"/>
  <c r="AE188" i="51" s="1"/>
  <c r="AF188" i="51" s="1"/>
  <c r="AG188" i="51" s="1"/>
  <c r="AH188" i="51" s="1"/>
  <c r="AW189" i="60"/>
  <c r="AQ190" i="60" s="1"/>
  <c r="AX190" i="60" s="1"/>
  <c r="AJ190" i="52"/>
  <c r="AW185" i="50"/>
  <c r="AQ186" i="50" s="1"/>
  <c r="AR186" i="50" s="1"/>
  <c r="AW189" i="57"/>
  <c r="AQ190" i="57" s="1"/>
  <c r="AY185" i="50"/>
  <c r="BD185" i="50" s="1"/>
  <c r="AY189" i="57"/>
  <c r="BC189" i="57" s="1"/>
  <c r="AY189" i="60"/>
  <c r="AA189" i="45" s="1"/>
  <c r="AS187" i="61"/>
  <c r="AT187" i="61" s="1"/>
  <c r="AU187" i="61" s="1"/>
  <c r="AV187" i="61" s="1"/>
  <c r="BC188" i="64"/>
  <c r="AK189" i="62"/>
  <c r="AK189" i="50"/>
  <c r="AO189" i="50" s="1"/>
  <c r="AK187" i="64"/>
  <c r="AE191" i="58"/>
  <c r="AF191" i="58" s="1"/>
  <c r="AG191" i="58" s="1"/>
  <c r="AH191" i="58" s="1"/>
  <c r="AS188" i="58"/>
  <c r="AT188" i="58" s="1"/>
  <c r="AU188" i="58" s="1"/>
  <c r="AV188" i="58" s="1"/>
  <c r="AE186" i="61"/>
  <c r="AF186" i="61" s="1"/>
  <c r="AG186" i="61" s="1"/>
  <c r="AH186" i="61" s="1"/>
  <c r="AK186" i="61" s="1"/>
  <c r="AE192" i="60"/>
  <c r="AF192" i="60" s="1"/>
  <c r="AG192" i="60" s="1"/>
  <c r="AH192" i="60" s="1"/>
  <c r="AS187" i="55"/>
  <c r="AT187" i="55" s="1"/>
  <c r="AU187" i="55" s="1"/>
  <c r="AV187" i="55" s="1"/>
  <c r="AW187" i="55"/>
  <c r="AQ188" i="55" s="1"/>
  <c r="AE188" i="55"/>
  <c r="AF188" i="55" s="1"/>
  <c r="AG188" i="55" s="1"/>
  <c r="AH188" i="55" s="1"/>
  <c r="AK188" i="55" s="1"/>
  <c r="AI188" i="55"/>
  <c r="AC189" i="55" s="1"/>
  <c r="AE187" i="57"/>
  <c r="AF187" i="57" s="1"/>
  <c r="AG187" i="57" s="1"/>
  <c r="AH187" i="57" s="1"/>
  <c r="AR190" i="57"/>
  <c r="AX190" i="57"/>
  <c r="AX187" i="56"/>
  <c r="AR187" i="56"/>
  <c r="AY186" i="56"/>
  <c r="BC186" i="56" s="1"/>
  <c r="AJ186" i="56"/>
  <c r="AD186" i="56"/>
  <c r="AO185" i="56"/>
  <c r="BD185" i="56"/>
  <c r="BC184" i="54"/>
  <c r="BD184" i="54"/>
  <c r="AK186" i="54"/>
  <c r="AX185" i="54"/>
  <c r="AR185" i="54"/>
  <c r="AI186" i="54"/>
  <c r="AC187" i="54" s="1"/>
  <c r="BD187" i="64"/>
  <c r="AO187" i="64"/>
  <c r="AR189" i="64"/>
  <c r="AX189" i="64"/>
  <c r="AJ188" i="64"/>
  <c r="AD188" i="64"/>
  <c r="AY183" i="63"/>
  <c r="AW183" i="63"/>
  <c r="AQ184" i="63" s="1"/>
  <c r="AE190" i="63"/>
  <c r="AF190" i="63" s="1"/>
  <c r="AG190" i="63" s="1"/>
  <c r="AH190" i="63" s="1"/>
  <c r="AK190" i="63" s="1"/>
  <c r="AO189" i="63"/>
  <c r="AS187" i="62"/>
  <c r="AT187" i="62" s="1"/>
  <c r="AU187" i="62" s="1"/>
  <c r="AV187" i="62" s="1"/>
  <c r="AI189" i="62"/>
  <c r="AC190" i="62" s="1"/>
  <c r="AO189" i="62"/>
  <c r="AI189" i="50"/>
  <c r="AC190" i="50" s="1"/>
  <c r="AO189" i="52"/>
  <c r="AE190" i="52"/>
  <c r="AF190" i="52" s="1"/>
  <c r="AG190" i="52" s="1"/>
  <c r="AH190" i="52" s="1"/>
  <c r="AS189" i="52"/>
  <c r="AT189" i="52" s="1"/>
  <c r="AU189" i="52" s="1"/>
  <c r="AV189" i="52" s="1"/>
  <c r="AR191" i="51"/>
  <c r="AX191" i="51"/>
  <c r="AY187" i="55" l="1"/>
  <c r="Z187" i="45" s="1"/>
  <c r="S184" i="44"/>
  <c r="U184" i="44"/>
  <c r="AI188" i="51"/>
  <c r="AC189" i="51" s="1"/>
  <c r="AD189" i="51" s="1"/>
  <c r="AW187" i="61"/>
  <c r="AQ188" i="61" s="1"/>
  <c r="AX188" i="61" s="1"/>
  <c r="AR190" i="60"/>
  <c r="AS190" i="60" s="1"/>
  <c r="AT190" i="60" s="1"/>
  <c r="AU190" i="60" s="1"/>
  <c r="AV190" i="60" s="1"/>
  <c r="BC189" i="60"/>
  <c r="AX186" i="50"/>
  <c r="BC185" i="50"/>
  <c r="AB186" i="45"/>
  <c r="AW189" i="52"/>
  <c r="AQ190" i="52" s="1"/>
  <c r="AR190" i="52" s="1"/>
  <c r="BD189" i="60"/>
  <c r="AY187" i="61"/>
  <c r="AK192" i="60"/>
  <c r="AO192" i="60" s="1"/>
  <c r="AW188" i="58"/>
  <c r="AQ189" i="58" s="1"/>
  <c r="AY188" i="58"/>
  <c r="AC188" i="45" s="1"/>
  <c r="AK191" i="58"/>
  <c r="AI191" i="58"/>
  <c r="AC192" i="58" s="1"/>
  <c r="BD186" i="61"/>
  <c r="AO186" i="61"/>
  <c r="AI186" i="61"/>
  <c r="AC187" i="61" s="1"/>
  <c r="AI192" i="60"/>
  <c r="AC193" i="60" s="1"/>
  <c r="AO188" i="55"/>
  <c r="BC187" i="55"/>
  <c r="BD187" i="55"/>
  <c r="AD189" i="55"/>
  <c r="AJ189" i="55"/>
  <c r="AR188" i="55"/>
  <c r="AX188" i="55"/>
  <c r="AS190" i="57"/>
  <c r="AT190" i="57" s="1"/>
  <c r="AU190" i="57" s="1"/>
  <c r="AV190" i="57" s="1"/>
  <c r="AY190" i="57"/>
  <c r="BC190" i="57" s="1"/>
  <c r="AI187" i="57"/>
  <c r="AC188" i="57" s="1"/>
  <c r="AK187" i="57"/>
  <c r="Y187" i="45" s="1"/>
  <c r="AE186" i="56"/>
  <c r="AF186" i="56" s="1"/>
  <c r="AG186" i="56" s="1"/>
  <c r="AH186" i="56" s="1"/>
  <c r="AK186" i="56" s="1"/>
  <c r="X186" i="45" s="1"/>
  <c r="AI186" i="56"/>
  <c r="AC187" i="56" s="1"/>
  <c r="AS187" i="56"/>
  <c r="AT187" i="56" s="1"/>
  <c r="AU187" i="56" s="1"/>
  <c r="AV187" i="56" s="1"/>
  <c r="AJ187" i="54"/>
  <c r="AD187" i="54"/>
  <c r="AO186" i="54"/>
  <c r="AS185" i="54"/>
  <c r="AT185" i="54" s="1"/>
  <c r="AU185" i="54" s="1"/>
  <c r="AV185" i="54" s="1"/>
  <c r="AE188" i="64"/>
  <c r="AF188" i="64" s="1"/>
  <c r="AG188" i="64" s="1"/>
  <c r="AH188" i="64" s="1"/>
  <c r="AS189" i="64"/>
  <c r="AT189" i="64" s="1"/>
  <c r="AU189" i="64" s="1"/>
  <c r="AV189" i="64" s="1"/>
  <c r="AW189" i="64"/>
  <c r="AQ190" i="64" s="1"/>
  <c r="AI190" i="63"/>
  <c r="AC191" i="63" s="1"/>
  <c r="AO190" i="63"/>
  <c r="AR184" i="63"/>
  <c r="AX184" i="63"/>
  <c r="BC183" i="63"/>
  <c r="BD183" i="63"/>
  <c r="AY187" i="62"/>
  <c r="AJ190" i="62"/>
  <c r="AD190" i="62"/>
  <c r="AW187" i="62"/>
  <c r="AQ188" i="62" s="1"/>
  <c r="AD190" i="50"/>
  <c r="AJ190" i="50"/>
  <c r="AS186" i="50"/>
  <c r="AT186" i="50" s="1"/>
  <c r="AU186" i="50" s="1"/>
  <c r="AV186" i="50" s="1"/>
  <c r="AY189" i="52"/>
  <c r="AI190" i="52"/>
  <c r="AC191" i="52" s="1"/>
  <c r="AK190" i="52"/>
  <c r="AS191" i="51"/>
  <c r="AT191" i="51" s="1"/>
  <c r="AU191" i="51" s="1"/>
  <c r="AV191" i="51" s="1"/>
  <c r="AK188" i="51"/>
  <c r="N186" i="44" l="1"/>
  <c r="AY187" i="56"/>
  <c r="BC187" i="56" s="1"/>
  <c r="AW191" i="51"/>
  <c r="AQ192" i="51" s="1"/>
  <c r="AX192" i="51" s="1"/>
  <c r="AY191" i="51"/>
  <c r="BC191" i="51" s="1"/>
  <c r="AJ189" i="51"/>
  <c r="AR188" i="61"/>
  <c r="AS188" i="61" s="1"/>
  <c r="AT188" i="61" s="1"/>
  <c r="AU188" i="61" s="1"/>
  <c r="AV188" i="61" s="1"/>
  <c r="AY186" i="50"/>
  <c r="BC186" i="50" s="1"/>
  <c r="AW186" i="50"/>
  <c r="AQ187" i="50" s="1"/>
  <c r="AR187" i="50" s="1"/>
  <c r="BC187" i="61"/>
  <c r="R186" i="44"/>
  <c r="AX190" i="52"/>
  <c r="AK188" i="64"/>
  <c r="AO191" i="58"/>
  <c r="BC188" i="58"/>
  <c r="BD188" i="58"/>
  <c r="AJ192" i="58"/>
  <c r="AD192" i="58"/>
  <c r="AX189" i="58"/>
  <c r="AR189" i="58"/>
  <c r="AD187" i="61"/>
  <c r="AJ187" i="61"/>
  <c r="AD193" i="60"/>
  <c r="AJ193" i="60"/>
  <c r="AY190" i="60"/>
  <c r="AA190" i="45" s="1"/>
  <c r="AW190" i="60"/>
  <c r="AQ191" i="60" s="1"/>
  <c r="AE189" i="55"/>
  <c r="AF189" i="55" s="1"/>
  <c r="AG189" i="55" s="1"/>
  <c r="AH189" i="55" s="1"/>
  <c r="AS188" i="55"/>
  <c r="AT188" i="55" s="1"/>
  <c r="AU188" i="55" s="1"/>
  <c r="AV188" i="55" s="1"/>
  <c r="AJ188" i="57"/>
  <c r="AD188" i="57"/>
  <c r="AO187" i="57"/>
  <c r="BD187" i="57"/>
  <c r="AW190" i="57"/>
  <c r="AQ191" i="57" s="1"/>
  <c r="BD186" i="56"/>
  <c r="AO186" i="56"/>
  <c r="AW187" i="56"/>
  <c r="AQ188" i="56" s="1"/>
  <c r="AD187" i="56"/>
  <c r="AJ187" i="56"/>
  <c r="AW185" i="54"/>
  <c r="AQ186" i="54" s="1"/>
  <c r="AY185" i="54"/>
  <c r="AE187" i="54"/>
  <c r="AF187" i="54" s="1"/>
  <c r="AG187" i="54" s="1"/>
  <c r="AH187" i="54" s="1"/>
  <c r="AI187" i="54"/>
  <c r="AC188" i="54" s="1"/>
  <c r="AO188" i="64"/>
  <c r="BD188" i="64"/>
  <c r="AR190" i="64"/>
  <c r="AX190" i="64"/>
  <c r="AY189" i="64"/>
  <c r="AI188" i="64"/>
  <c r="AC189" i="64" s="1"/>
  <c r="AS184" i="63"/>
  <c r="AT184" i="63" s="1"/>
  <c r="AU184" i="63" s="1"/>
  <c r="AV184" i="63" s="1"/>
  <c r="AD191" i="63"/>
  <c r="AJ191" i="63"/>
  <c r="AX188" i="62"/>
  <c r="AR188" i="62"/>
  <c r="AE190" i="62"/>
  <c r="AF190" i="62" s="1"/>
  <c r="AG190" i="62" s="1"/>
  <c r="AH190" i="62" s="1"/>
  <c r="BC187" i="62"/>
  <c r="BD187" i="62"/>
  <c r="AE190" i="50"/>
  <c r="AF190" i="50" s="1"/>
  <c r="AG190" i="50" s="1"/>
  <c r="AH190" i="50" s="1"/>
  <c r="AI190" i="50" s="1"/>
  <c r="AC191" i="50" s="1"/>
  <c r="BC189" i="52"/>
  <c r="BD189" i="52"/>
  <c r="AS190" i="52"/>
  <c r="AT190" i="52" s="1"/>
  <c r="AU190" i="52" s="1"/>
  <c r="AV190" i="52" s="1"/>
  <c r="AO190" i="52"/>
  <c r="AD191" i="52"/>
  <c r="AJ191" i="52"/>
  <c r="AE189" i="51"/>
  <c r="AF189" i="51" s="1"/>
  <c r="AG189" i="51" s="1"/>
  <c r="AH189" i="51" s="1"/>
  <c r="BD188" i="51"/>
  <c r="AO188" i="51"/>
  <c r="W185" i="45" l="1"/>
  <c r="O185" i="44"/>
  <c r="AR192" i="51"/>
  <c r="AK190" i="50"/>
  <c r="AO190" i="50" s="1"/>
  <c r="BD186" i="50"/>
  <c r="AI189" i="51"/>
  <c r="AC190" i="51" s="1"/>
  <c r="AD190" i="51" s="1"/>
  <c r="AX187" i="50"/>
  <c r="AW188" i="61"/>
  <c r="AQ189" i="61" s="1"/>
  <c r="AX189" i="61" s="1"/>
  <c r="AY188" i="61"/>
  <c r="AY184" i="63"/>
  <c r="J42" i="53" s="1"/>
  <c r="AW184" i="63"/>
  <c r="AQ185" i="63" s="1"/>
  <c r="BC189" i="64"/>
  <c r="AK187" i="54"/>
  <c r="AK189" i="55"/>
  <c r="AK189" i="51"/>
  <c r="BD189" i="51" s="1"/>
  <c r="AI190" i="62"/>
  <c r="AC191" i="62" s="1"/>
  <c r="AJ191" i="62" s="1"/>
  <c r="AK190" i="62"/>
  <c r="AO190" i="62" s="1"/>
  <c r="AS189" i="58"/>
  <c r="AT189" i="58" s="1"/>
  <c r="AU189" i="58" s="1"/>
  <c r="AV189" i="58" s="1"/>
  <c r="AE192" i="58"/>
  <c r="AF192" i="58" s="1"/>
  <c r="AG192" i="58" s="1"/>
  <c r="AH192" i="58" s="1"/>
  <c r="AE187" i="61"/>
  <c r="AF187" i="61" s="1"/>
  <c r="AG187" i="61" s="1"/>
  <c r="AH187" i="61" s="1"/>
  <c r="AR191" i="60"/>
  <c r="AX191" i="60"/>
  <c r="BC190" i="60"/>
  <c r="BD190" i="60"/>
  <c r="AE193" i="60"/>
  <c r="AF193" i="60" s="1"/>
  <c r="AG193" i="60" s="1"/>
  <c r="AH193" i="60" s="1"/>
  <c r="AY188" i="55"/>
  <c r="Z188" i="45" s="1"/>
  <c r="AO189" i="55"/>
  <c r="AW188" i="55"/>
  <c r="AQ189" i="55" s="1"/>
  <c r="AI189" i="55"/>
  <c r="AC190" i="55" s="1"/>
  <c r="AX191" i="57"/>
  <c r="AR191" i="57"/>
  <c r="AE188" i="57"/>
  <c r="AF188" i="57" s="1"/>
  <c r="AG188" i="57" s="1"/>
  <c r="AH188" i="57" s="1"/>
  <c r="AE187" i="56"/>
  <c r="AF187" i="56" s="1"/>
  <c r="AG187" i="56" s="1"/>
  <c r="AH187" i="56" s="1"/>
  <c r="AR188" i="56"/>
  <c r="AX188" i="56"/>
  <c r="AX186" i="54"/>
  <c r="AR186" i="54"/>
  <c r="AJ188" i="54"/>
  <c r="AD188" i="54"/>
  <c r="AO187" i="54"/>
  <c r="BC185" i="54"/>
  <c r="BD185" i="54"/>
  <c r="AS190" i="64"/>
  <c r="AT190" i="64" s="1"/>
  <c r="AU190" i="64" s="1"/>
  <c r="AV190" i="64" s="1"/>
  <c r="AW190" i="64"/>
  <c r="AQ191" i="64" s="1"/>
  <c r="AY190" i="64"/>
  <c r="BC190" i="64" s="1"/>
  <c r="AD189" i="64"/>
  <c r="AJ189" i="64"/>
  <c r="AE191" i="63"/>
  <c r="AF191" i="63" s="1"/>
  <c r="AG191" i="63" s="1"/>
  <c r="AH191" i="63" s="1"/>
  <c r="AX185" i="63"/>
  <c r="AR185" i="63"/>
  <c r="AD191" i="62"/>
  <c r="AS188" i="62"/>
  <c r="AT188" i="62" s="1"/>
  <c r="AU188" i="62" s="1"/>
  <c r="AV188" i="62" s="1"/>
  <c r="AJ191" i="50"/>
  <c r="AD191" i="50"/>
  <c r="AS187" i="50"/>
  <c r="AT187" i="50" s="1"/>
  <c r="AU187" i="50" s="1"/>
  <c r="AV187" i="50" s="1"/>
  <c r="AY190" i="52"/>
  <c r="AW190" i="52"/>
  <c r="AQ191" i="52" s="1"/>
  <c r="AE191" i="52"/>
  <c r="AF191" i="52" s="1"/>
  <c r="AG191" i="52" s="1"/>
  <c r="AH191" i="52" s="1"/>
  <c r="AS192" i="51"/>
  <c r="AT192" i="51" s="1"/>
  <c r="AU192" i="51" s="1"/>
  <c r="AV192" i="51" s="1"/>
  <c r="S185" i="44" l="1"/>
  <c r="U185" i="44"/>
  <c r="AJ190" i="51"/>
  <c r="AO189" i="51"/>
  <c r="AY187" i="50"/>
  <c r="BC187" i="50" s="1"/>
  <c r="BC184" i="63"/>
  <c r="F42" i="53" s="1"/>
  <c r="BD184" i="63"/>
  <c r="BC188" i="61"/>
  <c r="AR189" i="61"/>
  <c r="AS189" i="61" s="1"/>
  <c r="AT189" i="61" s="1"/>
  <c r="AU189" i="61" s="1"/>
  <c r="AV189" i="61" s="1"/>
  <c r="AW189" i="58"/>
  <c r="AQ190" i="58" s="1"/>
  <c r="AX190" i="58" s="1"/>
  <c r="AY189" i="58"/>
  <c r="AC189" i="45" s="1"/>
  <c r="AI191" i="63"/>
  <c r="AC192" i="63" s="1"/>
  <c r="AK193" i="60"/>
  <c r="AO193" i="60" s="1"/>
  <c r="AI193" i="60"/>
  <c r="AC194" i="60" s="1"/>
  <c r="AJ194" i="60" s="1"/>
  <c r="AI187" i="61"/>
  <c r="AC188" i="61" s="1"/>
  <c r="AJ188" i="61" s="1"/>
  <c r="AK192" i="58"/>
  <c r="AR190" i="58"/>
  <c r="AI192" i="58"/>
  <c r="AC193" i="58" s="1"/>
  <c r="BC189" i="58"/>
  <c r="BD189" i="58"/>
  <c r="AK187" i="61"/>
  <c r="AS191" i="60"/>
  <c r="AT191" i="60" s="1"/>
  <c r="AU191" i="60" s="1"/>
  <c r="AV191" i="60" s="1"/>
  <c r="AX189" i="55"/>
  <c r="AR189" i="55"/>
  <c r="AD190" i="55"/>
  <c r="AJ190" i="55"/>
  <c r="BC188" i="55"/>
  <c r="BD188" i="55"/>
  <c r="AI188" i="57"/>
  <c r="AC189" i="57" s="1"/>
  <c r="AK188" i="57"/>
  <c r="Y188" i="45" s="1"/>
  <c r="AS191" i="57"/>
  <c r="AT191" i="57" s="1"/>
  <c r="AU191" i="57" s="1"/>
  <c r="AV191" i="57" s="1"/>
  <c r="AS188" i="56"/>
  <c r="AT188" i="56" s="1"/>
  <c r="AU188" i="56" s="1"/>
  <c r="AV188" i="56" s="1"/>
  <c r="AI187" i="56"/>
  <c r="AC188" i="56" s="1"/>
  <c r="AK187" i="56"/>
  <c r="X187" i="45" s="1"/>
  <c r="AE188" i="54"/>
  <c r="AF188" i="54" s="1"/>
  <c r="AG188" i="54" s="1"/>
  <c r="AH188" i="54" s="1"/>
  <c r="AK188" i="54"/>
  <c r="AS186" i="54"/>
  <c r="AT186" i="54" s="1"/>
  <c r="AU186" i="54" s="1"/>
  <c r="AV186" i="54" s="1"/>
  <c r="AR191" i="64"/>
  <c r="AX191" i="64"/>
  <c r="AE189" i="64"/>
  <c r="AF189" i="64" s="1"/>
  <c r="AG189" i="64" s="1"/>
  <c r="AH189" i="64" s="1"/>
  <c r="AS185" i="63"/>
  <c r="AT185" i="63" s="1"/>
  <c r="AU185" i="63" s="1"/>
  <c r="AV185" i="63" s="1"/>
  <c r="AJ192" i="63"/>
  <c r="AD192" i="63"/>
  <c r="AK191" i="63"/>
  <c r="AW188" i="62"/>
  <c r="AQ189" i="62" s="1"/>
  <c r="AE191" i="62"/>
  <c r="AF191" i="62" s="1"/>
  <c r="AG191" i="62" s="1"/>
  <c r="AH191" i="62" s="1"/>
  <c r="AY188" i="62"/>
  <c r="AW187" i="50"/>
  <c r="AQ188" i="50" s="1"/>
  <c r="AE191" i="50"/>
  <c r="AF191" i="50" s="1"/>
  <c r="AG191" i="50" s="1"/>
  <c r="AH191" i="50" s="1"/>
  <c r="AI191" i="52"/>
  <c r="AC192" i="52" s="1"/>
  <c r="AK191" i="52"/>
  <c r="AR191" i="52"/>
  <c r="AX191" i="52"/>
  <c r="BC190" i="52"/>
  <c r="BD190" i="52"/>
  <c r="AY192" i="51"/>
  <c r="BC192" i="51" s="1"/>
  <c r="AE190" i="51"/>
  <c r="AF190" i="51" s="1"/>
  <c r="AG190" i="51" s="1"/>
  <c r="AH190" i="51" s="1"/>
  <c r="AW192" i="51"/>
  <c r="AQ193" i="51" s="1"/>
  <c r="AW188" i="56" l="1"/>
  <c r="AQ189" i="56" s="1"/>
  <c r="AY188" i="56"/>
  <c r="BC188" i="56" s="1"/>
  <c r="BD187" i="50"/>
  <c r="AI190" i="51"/>
  <c r="AC191" i="51" s="1"/>
  <c r="AD191" i="51" s="1"/>
  <c r="AI191" i="50"/>
  <c r="AC192" i="50" s="1"/>
  <c r="AD192" i="50" s="1"/>
  <c r="AK191" i="50"/>
  <c r="AO191" i="50" s="1"/>
  <c r="AD194" i="60"/>
  <c r="AB187" i="45"/>
  <c r="N187" i="44"/>
  <c r="AD188" i="61"/>
  <c r="AE188" i="61" s="1"/>
  <c r="AF188" i="61" s="1"/>
  <c r="AG188" i="61" s="1"/>
  <c r="AH188" i="61" s="1"/>
  <c r="AW191" i="57"/>
  <c r="AQ192" i="57" s="1"/>
  <c r="AX192" i="57" s="1"/>
  <c r="AY191" i="57"/>
  <c r="BC191" i="57" s="1"/>
  <c r="AK189" i="64"/>
  <c r="AI188" i="54"/>
  <c r="AC189" i="54" s="1"/>
  <c r="AI189" i="64"/>
  <c r="AC190" i="64" s="1"/>
  <c r="AJ193" i="58"/>
  <c r="AD193" i="58"/>
  <c r="AS190" i="58"/>
  <c r="AT190" i="58" s="1"/>
  <c r="AU190" i="58" s="1"/>
  <c r="AV190" i="58" s="1"/>
  <c r="AO192" i="58"/>
  <c r="AO187" i="61"/>
  <c r="BD187" i="61"/>
  <c r="AY189" i="61"/>
  <c r="AW189" i="61"/>
  <c r="AQ190" i="61" s="1"/>
  <c r="AY191" i="60"/>
  <c r="AA191" i="45" s="1"/>
  <c r="AE194" i="60"/>
  <c r="AF194" i="60" s="1"/>
  <c r="AG194" i="60" s="1"/>
  <c r="AH194" i="60" s="1"/>
  <c r="AW191" i="60"/>
  <c r="AQ192" i="60" s="1"/>
  <c r="AE190" i="55"/>
  <c r="AF190" i="55" s="1"/>
  <c r="AG190" i="55" s="1"/>
  <c r="AH190" i="55" s="1"/>
  <c r="AI190" i="55" s="1"/>
  <c r="AC191" i="55" s="1"/>
  <c r="AS189" i="55"/>
  <c r="AT189" i="55" s="1"/>
  <c r="AU189" i="55" s="1"/>
  <c r="AV189" i="55" s="1"/>
  <c r="AR192" i="57"/>
  <c r="BD188" i="57"/>
  <c r="AO188" i="57"/>
  <c r="AJ189" i="57"/>
  <c r="AD189" i="57"/>
  <c r="AO187" i="56"/>
  <c r="BD187" i="56"/>
  <c r="AD188" i="56"/>
  <c r="AJ188" i="56"/>
  <c r="AX189" i="56"/>
  <c r="AR189" i="56"/>
  <c r="AJ189" i="54"/>
  <c r="AD189" i="54"/>
  <c r="AO188" i="54"/>
  <c r="AY186" i="54"/>
  <c r="AW186" i="54"/>
  <c r="AQ187" i="54" s="1"/>
  <c r="AO189" i="64"/>
  <c r="BD189" i="64"/>
  <c r="AD190" i="64"/>
  <c r="AJ190" i="64"/>
  <c r="AS191" i="64"/>
  <c r="AT191" i="64" s="1"/>
  <c r="AU191" i="64" s="1"/>
  <c r="AV191" i="64" s="1"/>
  <c r="AW191" i="64"/>
  <c r="AQ192" i="64" s="1"/>
  <c r="AE192" i="63"/>
  <c r="AF192" i="63" s="1"/>
  <c r="AG192" i="63" s="1"/>
  <c r="AH192" i="63" s="1"/>
  <c r="AY185" i="63"/>
  <c r="AO191" i="63"/>
  <c r="AW185" i="63"/>
  <c r="AQ186" i="63" s="1"/>
  <c r="BC188" i="62"/>
  <c r="BD188" i="62"/>
  <c r="AK191" i="62"/>
  <c r="AI191" i="62"/>
  <c r="AC192" i="62" s="1"/>
  <c r="AR189" i="62"/>
  <c r="AX189" i="62"/>
  <c r="AR188" i="50"/>
  <c r="AX188" i="50"/>
  <c r="AS191" i="52"/>
  <c r="AT191" i="52" s="1"/>
  <c r="AU191" i="52" s="1"/>
  <c r="AV191" i="52" s="1"/>
  <c r="AY191" i="52" s="1"/>
  <c r="BC191" i="52" s="1"/>
  <c r="AO191" i="52"/>
  <c r="AD192" i="52"/>
  <c r="AJ192" i="52"/>
  <c r="AR193" i="51"/>
  <c r="AX193" i="51"/>
  <c r="AK190" i="51"/>
  <c r="W186" i="45" l="1"/>
  <c r="O186" i="44"/>
  <c r="AJ191" i="51"/>
  <c r="AJ192" i="50"/>
  <c r="BC189" i="61"/>
  <c r="R187" i="44"/>
  <c r="AW191" i="52"/>
  <c r="AQ192" i="52" s="1"/>
  <c r="AX192" i="52" s="1"/>
  <c r="BD191" i="52"/>
  <c r="AY190" i="58"/>
  <c r="AC190" i="45" s="1"/>
  <c r="AW190" i="58"/>
  <c r="AQ191" i="58" s="1"/>
  <c r="AE193" i="58"/>
  <c r="AF193" i="58" s="1"/>
  <c r="AG193" i="58" s="1"/>
  <c r="AH193" i="58" s="1"/>
  <c r="AK188" i="61"/>
  <c r="AR190" i="61"/>
  <c r="AX190" i="61"/>
  <c r="AI188" i="61"/>
  <c r="AC189" i="61" s="1"/>
  <c r="AI194" i="60"/>
  <c r="AC195" i="60" s="1"/>
  <c r="AK194" i="60"/>
  <c r="AR192" i="60"/>
  <c r="AX192" i="60"/>
  <c r="BC191" i="60"/>
  <c r="BD191" i="60"/>
  <c r="AY189" i="55"/>
  <c r="Z189" i="45" s="1"/>
  <c r="AW189" i="55"/>
  <c r="AQ190" i="55" s="1"/>
  <c r="AD191" i="55"/>
  <c r="AJ191" i="55"/>
  <c r="AK190" i="55"/>
  <c r="AE189" i="57"/>
  <c r="AF189" i="57" s="1"/>
  <c r="AG189" i="57" s="1"/>
  <c r="AH189" i="57" s="1"/>
  <c r="AI189" i="57"/>
  <c r="AC190" i="57" s="1"/>
  <c r="AK189" i="57"/>
  <c r="Y189" i="45" s="1"/>
  <c r="AS192" i="57"/>
  <c r="AT192" i="57" s="1"/>
  <c r="AU192" i="57" s="1"/>
  <c r="AV192" i="57" s="1"/>
  <c r="AE188" i="56"/>
  <c r="AF188" i="56" s="1"/>
  <c r="AG188" i="56" s="1"/>
  <c r="AH188" i="56" s="1"/>
  <c r="AI188" i="56"/>
  <c r="AC189" i="56" s="1"/>
  <c r="AK188" i="56"/>
  <c r="X188" i="45" s="1"/>
  <c r="AS189" i="56"/>
  <c r="AT189" i="56" s="1"/>
  <c r="AU189" i="56" s="1"/>
  <c r="AV189" i="56" s="1"/>
  <c r="AX187" i="54"/>
  <c r="AR187" i="54"/>
  <c r="BC186" i="54"/>
  <c r="BD186" i="54"/>
  <c r="AE189" i="54"/>
  <c r="AF189" i="54" s="1"/>
  <c r="AG189" i="54" s="1"/>
  <c r="AH189" i="54" s="1"/>
  <c r="AI189" i="54"/>
  <c r="AC190" i="54" s="1"/>
  <c r="AK189" i="54"/>
  <c r="AE190" i="64"/>
  <c r="AF190" i="64" s="1"/>
  <c r="AG190" i="64" s="1"/>
  <c r="AH190" i="64" s="1"/>
  <c r="AR192" i="64"/>
  <c r="AX192" i="64"/>
  <c r="AY191" i="64"/>
  <c r="BC185" i="63"/>
  <c r="BD185" i="63"/>
  <c r="AK192" i="63"/>
  <c r="AR186" i="63"/>
  <c r="AX186" i="63"/>
  <c r="AI192" i="63"/>
  <c r="AC193" i="63" s="1"/>
  <c r="AJ192" i="62"/>
  <c r="AD192" i="62"/>
  <c r="AO191" i="62"/>
  <c r="AS189" i="62"/>
  <c r="AT189" i="62" s="1"/>
  <c r="AU189" i="62" s="1"/>
  <c r="AV189" i="62" s="1"/>
  <c r="AE192" i="50"/>
  <c r="AF192" i="50" s="1"/>
  <c r="AG192" i="50" s="1"/>
  <c r="AH192" i="50" s="1"/>
  <c r="AS188" i="50"/>
  <c r="AT188" i="50" s="1"/>
  <c r="AU188" i="50" s="1"/>
  <c r="AV188" i="50" s="1"/>
  <c r="AE192" i="52"/>
  <c r="AF192" i="52" s="1"/>
  <c r="AG192" i="52" s="1"/>
  <c r="AH192" i="52" s="1"/>
  <c r="BD190" i="51"/>
  <c r="AO190" i="51"/>
  <c r="AS193" i="51"/>
  <c r="AT193" i="51" s="1"/>
  <c r="AU193" i="51" s="1"/>
  <c r="AV193" i="51" s="1"/>
  <c r="AE191" i="51"/>
  <c r="AF191" i="51" s="1"/>
  <c r="AG191" i="51" s="1"/>
  <c r="AH191" i="51" s="1"/>
  <c r="S186" i="44" l="1"/>
  <c r="U186" i="44"/>
  <c r="AK190" i="64"/>
  <c r="AW193" i="51"/>
  <c r="AQ194" i="51" s="1"/>
  <c r="AX194" i="51" s="1"/>
  <c r="AR192" i="52"/>
  <c r="AS192" i="52" s="1"/>
  <c r="AT192" i="52" s="1"/>
  <c r="AU192" i="52" s="1"/>
  <c r="AV192" i="52" s="1"/>
  <c r="AW188" i="50"/>
  <c r="AQ189" i="50" s="1"/>
  <c r="AR189" i="50" s="1"/>
  <c r="AY188" i="50"/>
  <c r="BD188" i="50" s="1"/>
  <c r="AB188" i="45"/>
  <c r="N188" i="44"/>
  <c r="AY192" i="57"/>
  <c r="BC192" i="57" s="1"/>
  <c r="AY189" i="62"/>
  <c r="BC189" i="62" s="1"/>
  <c r="BC191" i="64"/>
  <c r="AW192" i="57"/>
  <c r="AQ193" i="57" s="1"/>
  <c r="AR193" i="57" s="1"/>
  <c r="AI191" i="51"/>
  <c r="AC192" i="51" s="1"/>
  <c r="AJ192" i="51" s="1"/>
  <c r="AK191" i="51"/>
  <c r="AO191" i="51" s="1"/>
  <c r="AI192" i="52"/>
  <c r="AC193" i="52" s="1"/>
  <c r="AD193" i="52" s="1"/>
  <c r="AK192" i="50"/>
  <c r="AO192" i="50" s="1"/>
  <c r="AK193" i="58"/>
  <c r="AX191" i="58"/>
  <c r="AR191" i="58"/>
  <c r="AI193" i="58"/>
  <c r="AC194" i="58" s="1"/>
  <c r="BC190" i="58"/>
  <c r="BD190" i="58"/>
  <c r="AD189" i="61"/>
  <c r="AJ189" i="61"/>
  <c r="AS190" i="61"/>
  <c r="AT190" i="61" s="1"/>
  <c r="AU190" i="61" s="1"/>
  <c r="AV190" i="61" s="1"/>
  <c r="BD188" i="61"/>
  <c r="AO188" i="61"/>
  <c r="AS192" i="60"/>
  <c r="AT192" i="60" s="1"/>
  <c r="AU192" i="60" s="1"/>
  <c r="AV192" i="60" s="1"/>
  <c r="AO194" i="60"/>
  <c r="AJ195" i="60"/>
  <c r="AD195" i="60"/>
  <c r="AE191" i="55"/>
  <c r="AF191" i="55" s="1"/>
  <c r="AG191" i="55" s="1"/>
  <c r="AH191" i="55" s="1"/>
  <c r="AO190" i="55"/>
  <c r="AR190" i="55"/>
  <c r="AX190" i="55"/>
  <c r="BC189" i="55"/>
  <c r="BD189" i="55"/>
  <c r="BD189" i="57"/>
  <c r="AO189" i="57"/>
  <c r="AJ190" i="57"/>
  <c r="AD190" i="57"/>
  <c r="AY189" i="56"/>
  <c r="BC189" i="56" s="1"/>
  <c r="BD188" i="56"/>
  <c r="AO188" i="56"/>
  <c r="AD189" i="56"/>
  <c r="AJ189" i="56"/>
  <c r="AW189" i="56"/>
  <c r="AQ190" i="56" s="1"/>
  <c r="AD190" i="54"/>
  <c r="AJ190" i="54"/>
  <c r="AO189" i="54"/>
  <c r="AS187" i="54"/>
  <c r="AT187" i="54" s="1"/>
  <c r="AU187" i="54" s="1"/>
  <c r="AV187" i="54" s="1"/>
  <c r="BD190" i="64"/>
  <c r="AO190" i="64"/>
  <c r="AS192" i="64"/>
  <c r="AT192" i="64" s="1"/>
  <c r="AU192" i="64" s="1"/>
  <c r="AV192" i="64" s="1"/>
  <c r="AI190" i="64"/>
  <c r="AC191" i="64" s="1"/>
  <c r="AO192" i="63"/>
  <c r="AD193" i="63"/>
  <c r="AJ193" i="63"/>
  <c r="AS186" i="63"/>
  <c r="AT186" i="63" s="1"/>
  <c r="AU186" i="63" s="1"/>
  <c r="AV186" i="63" s="1"/>
  <c r="AW189" i="62"/>
  <c r="AQ190" i="62" s="1"/>
  <c r="AE192" i="62"/>
  <c r="AF192" i="62" s="1"/>
  <c r="AG192" i="62" s="1"/>
  <c r="AH192" i="62" s="1"/>
  <c r="AI192" i="50"/>
  <c r="AC193" i="50" s="1"/>
  <c r="AK192" i="52"/>
  <c r="AY193" i="51"/>
  <c r="BC193" i="51" s="1"/>
  <c r="AR194" i="51" l="1"/>
  <c r="AS194" i="51" s="1"/>
  <c r="AT194" i="51" s="1"/>
  <c r="AU194" i="51" s="1"/>
  <c r="AV194" i="51" s="1"/>
  <c r="AY194" i="51" s="1"/>
  <c r="BC194" i="51" s="1"/>
  <c r="BD191" i="51"/>
  <c r="AD192" i="51"/>
  <c r="AE192" i="51" s="1"/>
  <c r="AF192" i="51" s="1"/>
  <c r="AG192" i="51" s="1"/>
  <c r="AH192" i="51" s="1"/>
  <c r="BC188" i="50"/>
  <c r="BD189" i="62"/>
  <c r="AX189" i="50"/>
  <c r="R188" i="44"/>
  <c r="AW190" i="61"/>
  <c r="AQ191" i="61" s="1"/>
  <c r="AX191" i="61" s="1"/>
  <c r="AY190" i="61"/>
  <c r="AY192" i="52"/>
  <c r="BC192" i="52" s="1"/>
  <c r="AJ193" i="52"/>
  <c r="AW186" i="63"/>
  <c r="AQ187" i="63" s="1"/>
  <c r="AR187" i="63" s="1"/>
  <c r="AW192" i="64"/>
  <c r="AQ193" i="64" s="1"/>
  <c r="AY186" i="63"/>
  <c r="BD186" i="63" s="1"/>
  <c r="AY192" i="64"/>
  <c r="BC192" i="64" s="1"/>
  <c r="AX193" i="57"/>
  <c r="AW192" i="60"/>
  <c r="AQ193" i="60" s="1"/>
  <c r="AR193" i="60" s="1"/>
  <c r="AY192" i="60"/>
  <c r="AA192" i="45" s="1"/>
  <c r="AK192" i="62"/>
  <c r="AO192" i="62" s="1"/>
  <c r="AI192" i="62"/>
  <c r="AC193" i="62" s="1"/>
  <c r="AD193" i="62" s="1"/>
  <c r="AD194" i="58"/>
  <c r="AJ194" i="58"/>
  <c r="AS191" i="58"/>
  <c r="AT191" i="58" s="1"/>
  <c r="AU191" i="58" s="1"/>
  <c r="AV191" i="58" s="1"/>
  <c r="AW191" i="58"/>
  <c r="AQ192" i="58" s="1"/>
  <c r="AY191" i="58"/>
  <c r="AC191" i="45" s="1"/>
  <c r="AO193" i="58"/>
  <c r="AE189" i="61"/>
  <c r="AF189" i="61" s="1"/>
  <c r="AG189" i="61" s="1"/>
  <c r="AH189" i="61" s="1"/>
  <c r="AE195" i="60"/>
  <c r="AF195" i="60" s="1"/>
  <c r="AG195" i="60" s="1"/>
  <c r="AH195" i="60" s="1"/>
  <c r="AS190" i="55"/>
  <c r="AT190" i="55" s="1"/>
  <c r="AU190" i="55" s="1"/>
  <c r="AV190" i="55" s="1"/>
  <c r="AK191" i="55"/>
  <c r="AI191" i="55"/>
  <c r="AC192" i="55" s="1"/>
  <c r="AE190" i="57"/>
  <c r="AF190" i="57" s="1"/>
  <c r="AG190" i="57" s="1"/>
  <c r="AH190" i="57" s="1"/>
  <c r="AK190" i="57"/>
  <c r="Y190" i="45" s="1"/>
  <c r="AS193" i="57"/>
  <c r="AT193" i="57" s="1"/>
  <c r="AU193" i="57" s="1"/>
  <c r="AV193" i="57" s="1"/>
  <c r="AY193" i="57" s="1"/>
  <c r="BC193" i="57" s="1"/>
  <c r="AE189" i="56"/>
  <c r="AF189" i="56" s="1"/>
  <c r="AG189" i="56" s="1"/>
  <c r="AH189" i="56" s="1"/>
  <c r="AR190" i="56"/>
  <c r="AX190" i="56"/>
  <c r="AW187" i="54"/>
  <c r="AQ188" i="54" s="1"/>
  <c r="AY187" i="54"/>
  <c r="AE190" i="54"/>
  <c r="AF190" i="54" s="1"/>
  <c r="AG190" i="54" s="1"/>
  <c r="AH190" i="54" s="1"/>
  <c r="AD191" i="64"/>
  <c r="AJ191" i="64"/>
  <c r="AR193" i="64"/>
  <c r="AX193" i="64"/>
  <c r="AE193" i="63"/>
  <c r="AF193" i="63" s="1"/>
  <c r="AG193" i="63" s="1"/>
  <c r="AH193" i="63" s="1"/>
  <c r="AX190" i="62"/>
  <c r="AR190" i="62"/>
  <c r="AJ193" i="50"/>
  <c r="AD193" i="50"/>
  <c r="AS189" i="50"/>
  <c r="AT189" i="50" s="1"/>
  <c r="AU189" i="50" s="1"/>
  <c r="AV189" i="50" s="1"/>
  <c r="AO192" i="52"/>
  <c r="AE193" i="52"/>
  <c r="AF193" i="52" s="1"/>
  <c r="AG193" i="52" s="1"/>
  <c r="AH193" i="52" s="1"/>
  <c r="AW192" i="52"/>
  <c r="AQ193" i="52" s="1"/>
  <c r="AW193" i="57" l="1"/>
  <c r="AQ194" i="57" s="1"/>
  <c r="W187" i="45"/>
  <c r="O187" i="44"/>
  <c r="BC186" i="63"/>
  <c r="BD192" i="52"/>
  <c r="AW189" i="50"/>
  <c r="AQ190" i="50" s="1"/>
  <c r="AR190" i="50" s="1"/>
  <c r="AY189" i="50"/>
  <c r="BC189" i="50" s="1"/>
  <c r="AX187" i="63"/>
  <c r="AI195" i="60"/>
  <c r="AC196" i="60" s="1"/>
  <c r="AD196" i="60" s="1"/>
  <c r="AK195" i="60"/>
  <c r="AO195" i="60" s="1"/>
  <c r="AJ193" i="62"/>
  <c r="BC190" i="61"/>
  <c r="AR191" i="61"/>
  <c r="AS191" i="61" s="1"/>
  <c r="AT191" i="61" s="1"/>
  <c r="AU191" i="61" s="1"/>
  <c r="AV191" i="61" s="1"/>
  <c r="AI189" i="61"/>
  <c r="AC190" i="61" s="1"/>
  <c r="AJ190" i="61" s="1"/>
  <c r="BD192" i="60"/>
  <c r="AX193" i="60"/>
  <c r="BC192" i="60"/>
  <c r="AK189" i="61"/>
  <c r="AK193" i="52"/>
  <c r="AO193" i="52" s="1"/>
  <c r="AI193" i="63"/>
  <c r="AC194" i="63" s="1"/>
  <c r="AD194" i="63" s="1"/>
  <c r="AK190" i="54"/>
  <c r="AI193" i="52"/>
  <c r="AC194" i="52" s="1"/>
  <c r="AD194" i="52" s="1"/>
  <c r="AX192" i="58"/>
  <c r="AR192" i="58"/>
  <c r="BC191" i="58"/>
  <c r="BD191" i="58"/>
  <c r="AE194" i="58"/>
  <c r="AF194" i="58" s="1"/>
  <c r="AG194" i="58" s="1"/>
  <c r="AH194" i="58" s="1"/>
  <c r="AI194" i="58"/>
  <c r="AC195" i="58" s="1"/>
  <c r="AS193" i="60"/>
  <c r="AT193" i="60" s="1"/>
  <c r="AU193" i="60" s="1"/>
  <c r="AV193" i="60" s="1"/>
  <c r="AO191" i="55"/>
  <c r="AW190" i="55"/>
  <c r="AQ191" i="55" s="1"/>
  <c r="AJ192" i="55"/>
  <c r="AD192" i="55"/>
  <c r="AY190" i="55"/>
  <c r="Z190" i="45" s="1"/>
  <c r="AO190" i="57"/>
  <c r="BD190" i="57"/>
  <c r="AR194" i="57"/>
  <c r="AX194" i="57"/>
  <c r="AI190" i="57"/>
  <c r="AC191" i="57" s="1"/>
  <c r="AS190" i="56"/>
  <c r="AT190" i="56" s="1"/>
  <c r="AU190" i="56" s="1"/>
  <c r="AV190" i="56" s="1"/>
  <c r="AI189" i="56"/>
  <c r="AC190" i="56" s="1"/>
  <c r="AK189" i="56"/>
  <c r="X189" i="45" s="1"/>
  <c r="AR188" i="54"/>
  <c r="AX188" i="54"/>
  <c r="AO190" i="54"/>
  <c r="AI190" i="54"/>
  <c r="AC191" i="54" s="1"/>
  <c r="BC187" i="54"/>
  <c r="BD187" i="54"/>
  <c r="AS193" i="64"/>
  <c r="AT193" i="64" s="1"/>
  <c r="AU193" i="64" s="1"/>
  <c r="AV193" i="64" s="1"/>
  <c r="AW193" i="64"/>
  <c r="AQ194" i="64" s="1"/>
  <c r="AE191" i="64"/>
  <c r="AF191" i="64" s="1"/>
  <c r="AG191" i="64" s="1"/>
  <c r="AH191" i="64" s="1"/>
  <c r="AI191" i="64"/>
  <c r="AC192" i="64" s="1"/>
  <c r="AK191" i="64"/>
  <c r="AK193" i="63"/>
  <c r="AS187" i="63"/>
  <c r="AT187" i="63" s="1"/>
  <c r="AU187" i="63" s="1"/>
  <c r="AV187" i="63" s="1"/>
  <c r="AS190" i="62"/>
  <c r="AT190" i="62" s="1"/>
  <c r="AU190" i="62" s="1"/>
  <c r="AV190" i="62" s="1"/>
  <c r="AE193" i="62"/>
  <c r="AF193" i="62" s="1"/>
  <c r="AG193" i="62" s="1"/>
  <c r="AH193" i="62" s="1"/>
  <c r="AE193" i="50"/>
  <c r="AF193" i="50" s="1"/>
  <c r="AG193" i="50" s="1"/>
  <c r="AH193" i="50" s="1"/>
  <c r="AR193" i="52"/>
  <c r="AX193" i="52"/>
  <c r="AI192" i="51"/>
  <c r="AC193" i="51" s="1"/>
  <c r="AK192" i="51"/>
  <c r="AW194" i="51"/>
  <c r="AQ195" i="51" s="1"/>
  <c r="AW190" i="56" l="1"/>
  <c r="AQ191" i="56" s="1"/>
  <c r="S187" i="44"/>
  <c r="U187" i="44"/>
  <c r="AY190" i="56"/>
  <c r="BC190" i="56" s="1"/>
  <c r="AK193" i="62"/>
  <c r="AJ196" i="60"/>
  <c r="BD189" i="50"/>
  <c r="AX190" i="50"/>
  <c r="AJ194" i="63"/>
  <c r="AI193" i="62"/>
  <c r="AC194" i="62" s="1"/>
  <c r="AD194" i="62" s="1"/>
  <c r="AB189" i="45"/>
  <c r="N189" i="44"/>
  <c r="AD190" i="61"/>
  <c r="AE190" i="61" s="1"/>
  <c r="AF190" i="61" s="1"/>
  <c r="AG190" i="61" s="1"/>
  <c r="AH190" i="61" s="1"/>
  <c r="BD189" i="61"/>
  <c r="AO189" i="61"/>
  <c r="AW193" i="60"/>
  <c r="AQ194" i="60" s="1"/>
  <c r="AR194" i="60" s="1"/>
  <c r="AY193" i="60"/>
  <c r="AA193" i="45" s="1"/>
  <c r="AJ194" i="52"/>
  <c r="AY190" i="62"/>
  <c r="BC190" i="62" s="1"/>
  <c r="AD195" i="58"/>
  <c r="AJ195" i="58"/>
  <c r="AK194" i="58"/>
  <c r="AS192" i="58"/>
  <c r="AT192" i="58" s="1"/>
  <c r="AU192" i="58" s="1"/>
  <c r="AV192" i="58" s="1"/>
  <c r="AW191" i="61"/>
  <c r="AQ192" i="61" s="1"/>
  <c r="AY191" i="61"/>
  <c r="AE196" i="60"/>
  <c r="AF196" i="60" s="1"/>
  <c r="AG196" i="60" s="1"/>
  <c r="AH196" i="60" s="1"/>
  <c r="AE192" i="55"/>
  <c r="AF192" i="55" s="1"/>
  <c r="AG192" i="55" s="1"/>
  <c r="AH192" i="55" s="1"/>
  <c r="AI192" i="55" s="1"/>
  <c r="AC193" i="55" s="1"/>
  <c r="AX191" i="55"/>
  <c r="AR191" i="55"/>
  <c r="BC190" i="55"/>
  <c r="BD190" i="55"/>
  <c r="AJ191" i="57"/>
  <c r="AD191" i="57"/>
  <c r="AS194" i="57"/>
  <c r="AT194" i="57" s="1"/>
  <c r="AU194" i="57" s="1"/>
  <c r="AV194" i="57" s="1"/>
  <c r="AJ190" i="56"/>
  <c r="AD190" i="56"/>
  <c r="AX191" i="56"/>
  <c r="AR191" i="56"/>
  <c r="AO189" i="56"/>
  <c r="BD189" i="56"/>
  <c r="AS188" i="54"/>
  <c r="AT188" i="54" s="1"/>
  <c r="AU188" i="54" s="1"/>
  <c r="AV188" i="54" s="1"/>
  <c r="AD191" i="54"/>
  <c r="AJ191" i="54"/>
  <c r="AR194" i="64"/>
  <c r="AX194" i="64"/>
  <c r="AD192" i="64"/>
  <c r="AJ192" i="64"/>
  <c r="BD191" i="64"/>
  <c r="AO191" i="64"/>
  <c r="AY193" i="64"/>
  <c r="BC193" i="64" s="1"/>
  <c r="AO193" i="63"/>
  <c r="AW187" i="63"/>
  <c r="AQ188" i="63" s="1"/>
  <c r="AE194" i="63"/>
  <c r="AF194" i="63" s="1"/>
  <c r="AG194" i="63" s="1"/>
  <c r="AH194" i="63" s="1"/>
  <c r="AK194" i="63"/>
  <c r="AY187" i="63"/>
  <c r="AO193" i="62"/>
  <c r="AW190" i="62"/>
  <c r="AQ191" i="62" s="1"/>
  <c r="AS190" i="50"/>
  <c r="AT190" i="50" s="1"/>
  <c r="AU190" i="50" s="1"/>
  <c r="AV190" i="50" s="1"/>
  <c r="AI193" i="50"/>
  <c r="AC194" i="50" s="1"/>
  <c r="AK193" i="50"/>
  <c r="AS193" i="52"/>
  <c r="AT193" i="52" s="1"/>
  <c r="AU193" i="52" s="1"/>
  <c r="AV193" i="52" s="1"/>
  <c r="AE194" i="52"/>
  <c r="AF194" i="52" s="1"/>
  <c r="AG194" i="52" s="1"/>
  <c r="AH194" i="52" s="1"/>
  <c r="AR195" i="51"/>
  <c r="AX195" i="51"/>
  <c r="AO192" i="51"/>
  <c r="BD192" i="51"/>
  <c r="AJ193" i="51"/>
  <c r="AD193" i="51"/>
  <c r="AK196" i="60" l="1"/>
  <c r="AO196" i="60" s="1"/>
  <c r="AJ194" i="62"/>
  <c r="AX194" i="60"/>
  <c r="BD193" i="60"/>
  <c r="BC193" i="60"/>
  <c r="BC191" i="61"/>
  <c r="R189" i="44"/>
  <c r="AY193" i="52"/>
  <c r="BC193" i="52" s="1"/>
  <c r="AW193" i="52"/>
  <c r="AQ194" i="52" s="1"/>
  <c r="AR194" i="52" s="1"/>
  <c r="AI190" i="61"/>
  <c r="AC191" i="61" s="1"/>
  <c r="AJ191" i="61" s="1"/>
  <c r="BD190" i="62"/>
  <c r="AY190" i="50"/>
  <c r="BD190" i="50" s="1"/>
  <c r="AY194" i="57"/>
  <c r="BC194" i="57" s="1"/>
  <c r="AW190" i="50"/>
  <c r="AQ191" i="50" s="1"/>
  <c r="AR191" i="50" s="1"/>
  <c r="AK192" i="55"/>
  <c r="AO192" i="55" s="1"/>
  <c r="AO194" i="58"/>
  <c r="AW192" i="58"/>
  <c r="AQ193" i="58" s="1"/>
  <c r="AY192" i="58"/>
  <c r="AC192" i="45" s="1"/>
  <c r="AE195" i="58"/>
  <c r="AF195" i="58" s="1"/>
  <c r="AG195" i="58" s="1"/>
  <c r="AH195" i="58" s="1"/>
  <c r="AK195" i="58"/>
  <c r="AK190" i="61"/>
  <c r="AR192" i="61"/>
  <c r="AX192" i="61"/>
  <c r="AI196" i="60"/>
  <c r="AC197" i="60" s="1"/>
  <c r="AS194" i="60"/>
  <c r="AT194" i="60" s="1"/>
  <c r="AU194" i="60" s="1"/>
  <c r="AV194" i="60" s="1"/>
  <c r="AS191" i="55"/>
  <c r="AT191" i="55" s="1"/>
  <c r="AU191" i="55" s="1"/>
  <c r="AV191" i="55" s="1"/>
  <c r="AD193" i="55"/>
  <c r="AJ193" i="55"/>
  <c r="AW194" i="57"/>
  <c r="AQ195" i="57" s="1"/>
  <c r="AE191" i="57"/>
  <c r="AF191" i="57" s="1"/>
  <c r="AG191" i="57" s="1"/>
  <c r="AH191" i="57" s="1"/>
  <c r="AE190" i="56"/>
  <c r="AF190" i="56" s="1"/>
  <c r="AG190" i="56" s="1"/>
  <c r="AH190" i="56" s="1"/>
  <c r="AS191" i="56"/>
  <c r="AT191" i="56" s="1"/>
  <c r="AU191" i="56" s="1"/>
  <c r="AV191" i="56" s="1"/>
  <c r="AW188" i="54"/>
  <c r="AQ189" i="54" s="1"/>
  <c r="AE191" i="54"/>
  <c r="AF191" i="54" s="1"/>
  <c r="AG191" i="54" s="1"/>
  <c r="AH191" i="54" s="1"/>
  <c r="AY188" i="54"/>
  <c r="AE192" i="64"/>
  <c r="AF192" i="64" s="1"/>
  <c r="AG192" i="64" s="1"/>
  <c r="AH192" i="64" s="1"/>
  <c r="AS194" i="64"/>
  <c r="AT194" i="64" s="1"/>
  <c r="AU194" i="64" s="1"/>
  <c r="AV194" i="64" s="1"/>
  <c r="BC187" i="63"/>
  <c r="BD187" i="63"/>
  <c r="AR188" i="63"/>
  <c r="AX188" i="63"/>
  <c r="AO194" i="63"/>
  <c r="AI194" i="63"/>
  <c r="AC195" i="63" s="1"/>
  <c r="AR191" i="62"/>
  <c r="AX191" i="62"/>
  <c r="AE194" i="62"/>
  <c r="AF194" i="62" s="1"/>
  <c r="AG194" i="62" s="1"/>
  <c r="AH194" i="62" s="1"/>
  <c r="AO193" i="50"/>
  <c r="AD194" i="50"/>
  <c r="AJ194" i="50"/>
  <c r="AI194" i="52"/>
  <c r="AC195" i="52" s="1"/>
  <c r="AK194" i="52"/>
  <c r="AE193" i="51"/>
  <c r="AF193" i="51" s="1"/>
  <c r="AG193" i="51" s="1"/>
  <c r="AH193" i="51" s="1"/>
  <c r="AS195" i="51"/>
  <c r="AT195" i="51" s="1"/>
  <c r="AU195" i="51" s="1"/>
  <c r="AV195" i="51" s="1"/>
  <c r="W188" i="45" l="1"/>
  <c r="O188" i="44"/>
  <c r="AX194" i="52"/>
  <c r="BD193" i="52"/>
  <c r="BC190" i="50"/>
  <c r="AD191" i="61"/>
  <c r="AE191" i="61" s="1"/>
  <c r="AF191" i="61" s="1"/>
  <c r="AG191" i="61" s="1"/>
  <c r="AH191" i="61" s="1"/>
  <c r="AB190" i="45"/>
  <c r="N190" i="44"/>
  <c r="AW194" i="60"/>
  <c r="AQ195" i="60" s="1"/>
  <c r="AR195" i="60" s="1"/>
  <c r="AY194" i="60"/>
  <c r="AA194" i="45" s="1"/>
  <c r="AW194" i="64"/>
  <c r="AQ195" i="64" s="1"/>
  <c r="AW195" i="51"/>
  <c r="AQ196" i="51" s="1"/>
  <c r="AX196" i="51" s="1"/>
  <c r="AY195" i="51"/>
  <c r="BC195" i="51" s="1"/>
  <c r="AY191" i="55"/>
  <c r="Z191" i="45" s="1"/>
  <c r="AX191" i="50"/>
  <c r="AW191" i="55"/>
  <c r="AQ192" i="55" s="1"/>
  <c r="AR192" i="55" s="1"/>
  <c r="AK190" i="56"/>
  <c r="X190" i="45" s="1"/>
  <c r="AI190" i="56"/>
  <c r="AC191" i="56" s="1"/>
  <c r="AK192" i="64"/>
  <c r="AK193" i="51"/>
  <c r="AO193" i="51" s="1"/>
  <c r="AI195" i="58"/>
  <c r="AC196" i="58" s="1"/>
  <c r="AD196" i="58" s="1"/>
  <c r="AI191" i="54"/>
  <c r="AC192" i="54" s="1"/>
  <c r="AJ192" i="54" s="1"/>
  <c r="AI194" i="62"/>
  <c r="AC195" i="62" s="1"/>
  <c r="AD195" i="62" s="1"/>
  <c r="AK191" i="54"/>
  <c r="AO191" i="54" s="1"/>
  <c r="BC192" i="58"/>
  <c r="BD192" i="58"/>
  <c r="AX193" i="58"/>
  <c r="AR193" i="58"/>
  <c r="AO195" i="58"/>
  <c r="AS192" i="61"/>
  <c r="AT192" i="61" s="1"/>
  <c r="AU192" i="61" s="1"/>
  <c r="AV192" i="61" s="1"/>
  <c r="BD190" i="61"/>
  <c r="AO190" i="61"/>
  <c r="AD197" i="60"/>
  <c r="AJ197" i="60"/>
  <c r="AE193" i="55"/>
  <c r="AF193" i="55" s="1"/>
  <c r="AG193" i="55" s="1"/>
  <c r="AH193" i="55" s="1"/>
  <c r="AK193" i="55"/>
  <c r="AI191" i="57"/>
  <c r="AC192" i="57" s="1"/>
  <c r="AK191" i="57"/>
  <c r="Y191" i="45" s="1"/>
  <c r="AX195" i="57"/>
  <c r="AR195" i="57"/>
  <c r="AW191" i="56"/>
  <c r="AQ192" i="56" s="1"/>
  <c r="BD190" i="56"/>
  <c r="AO190" i="56"/>
  <c r="AY191" i="56"/>
  <c r="BC191" i="56" s="1"/>
  <c r="AD191" i="56"/>
  <c r="AJ191" i="56"/>
  <c r="BC188" i="54"/>
  <c r="BD188" i="54"/>
  <c r="AX189" i="54"/>
  <c r="AR189" i="54"/>
  <c r="AR195" i="64"/>
  <c r="AX195" i="64"/>
  <c r="BD192" i="64"/>
  <c r="AO192" i="64"/>
  <c r="AY194" i="64"/>
  <c r="AI192" i="64"/>
  <c r="AC193" i="64" s="1"/>
  <c r="AS188" i="63"/>
  <c r="AT188" i="63" s="1"/>
  <c r="AU188" i="63" s="1"/>
  <c r="AV188" i="63" s="1"/>
  <c r="AD195" i="63"/>
  <c r="AJ195" i="63"/>
  <c r="AK194" i="62"/>
  <c r="AS191" i="62"/>
  <c r="AT191" i="62" s="1"/>
  <c r="AU191" i="62" s="1"/>
  <c r="AV191" i="62" s="1"/>
  <c r="AE194" i="50"/>
  <c r="AF194" i="50" s="1"/>
  <c r="AG194" i="50" s="1"/>
  <c r="AH194" i="50" s="1"/>
  <c r="AS191" i="50"/>
  <c r="AT191" i="50" s="1"/>
  <c r="AU191" i="50" s="1"/>
  <c r="AV191" i="50" s="1"/>
  <c r="AW191" i="50" s="1"/>
  <c r="AQ192" i="50" s="1"/>
  <c r="AS194" i="52"/>
  <c r="AT194" i="52" s="1"/>
  <c r="AU194" i="52" s="1"/>
  <c r="AV194" i="52" s="1"/>
  <c r="AO194" i="52"/>
  <c r="AJ195" i="52"/>
  <c r="AD195" i="52"/>
  <c r="AI193" i="51"/>
  <c r="AC194" i="51" s="1"/>
  <c r="AY191" i="62" l="1"/>
  <c r="S188" i="44"/>
  <c r="U188" i="44"/>
  <c r="AY188" i="63"/>
  <c r="BC188" i="63" s="1"/>
  <c r="AJ195" i="62"/>
  <c r="AR196" i="51"/>
  <c r="AS196" i="51" s="1"/>
  <c r="AT196" i="51" s="1"/>
  <c r="AU196" i="51" s="1"/>
  <c r="AV196" i="51" s="1"/>
  <c r="BD193" i="51"/>
  <c r="BD194" i="60"/>
  <c r="AX195" i="60"/>
  <c r="BC194" i="60"/>
  <c r="R190" i="44"/>
  <c r="AI194" i="50"/>
  <c r="AC195" i="50" s="1"/>
  <c r="AJ195" i="50" s="1"/>
  <c r="AY192" i="61"/>
  <c r="BC192" i="61" s="1"/>
  <c r="AW192" i="61"/>
  <c r="AQ193" i="61" s="1"/>
  <c r="AX193" i="61" s="1"/>
  <c r="AW188" i="63"/>
  <c r="AQ189" i="63" s="1"/>
  <c r="AX189" i="63" s="1"/>
  <c r="BC191" i="55"/>
  <c r="BD191" i="55"/>
  <c r="AX192" i="55"/>
  <c r="BC194" i="64"/>
  <c r="AD192" i="54"/>
  <c r="AK194" i="50"/>
  <c r="AO194" i="50" s="1"/>
  <c r="AJ196" i="58"/>
  <c r="AI191" i="61"/>
  <c r="AC192" i="61" s="1"/>
  <c r="AD192" i="61" s="1"/>
  <c r="AK191" i="61"/>
  <c r="AS193" i="58"/>
  <c r="AT193" i="58" s="1"/>
  <c r="AU193" i="58" s="1"/>
  <c r="AV193" i="58" s="1"/>
  <c r="AE196" i="58"/>
  <c r="AF196" i="58" s="1"/>
  <c r="AG196" i="58" s="1"/>
  <c r="AH196" i="58" s="1"/>
  <c r="AE197" i="60"/>
  <c r="AF197" i="60" s="1"/>
  <c r="AG197" i="60" s="1"/>
  <c r="AH197" i="60" s="1"/>
  <c r="AS195" i="60"/>
  <c r="AT195" i="60" s="1"/>
  <c r="AU195" i="60" s="1"/>
  <c r="AV195" i="60" s="1"/>
  <c r="AS192" i="55"/>
  <c r="AT192" i="55" s="1"/>
  <c r="AU192" i="55" s="1"/>
  <c r="AV192" i="55" s="1"/>
  <c r="AO193" i="55"/>
  <c r="AI193" i="55"/>
  <c r="AC194" i="55" s="1"/>
  <c r="AS195" i="57"/>
  <c r="AT195" i="57" s="1"/>
  <c r="AU195" i="57" s="1"/>
  <c r="AV195" i="57" s="1"/>
  <c r="AO191" i="57"/>
  <c r="BD191" i="57"/>
  <c r="AD192" i="57"/>
  <c r="AJ192" i="57"/>
  <c r="AE191" i="56"/>
  <c r="AF191" i="56" s="1"/>
  <c r="AG191" i="56" s="1"/>
  <c r="AH191" i="56" s="1"/>
  <c r="AR192" i="56"/>
  <c r="AX192" i="56"/>
  <c r="AS189" i="54"/>
  <c r="AT189" i="54" s="1"/>
  <c r="AU189" i="54" s="1"/>
  <c r="AV189" i="54" s="1"/>
  <c r="AE192" i="54"/>
  <c r="AF192" i="54" s="1"/>
  <c r="AG192" i="54" s="1"/>
  <c r="AH192" i="54" s="1"/>
  <c r="AD193" i="64"/>
  <c r="AJ193" i="64"/>
  <c r="AS195" i="64"/>
  <c r="AT195" i="64" s="1"/>
  <c r="AU195" i="64" s="1"/>
  <c r="AV195" i="64" s="1"/>
  <c r="AW195" i="64"/>
  <c r="AQ196" i="64" s="1"/>
  <c r="AE195" i="63"/>
  <c r="AF195" i="63" s="1"/>
  <c r="AG195" i="63" s="1"/>
  <c r="AH195" i="63" s="1"/>
  <c r="AW191" i="62"/>
  <c r="AQ192" i="62" s="1"/>
  <c r="AO194" i="62"/>
  <c r="BC191" i="62"/>
  <c r="BD191" i="62"/>
  <c r="AE195" i="62"/>
  <c r="AF195" i="62" s="1"/>
  <c r="AG195" i="62" s="1"/>
  <c r="AH195" i="62" s="1"/>
  <c r="AR192" i="50"/>
  <c r="AX192" i="50"/>
  <c r="AY191" i="50"/>
  <c r="AY194" i="52"/>
  <c r="AE195" i="52"/>
  <c r="AF195" i="52" s="1"/>
  <c r="AG195" i="52" s="1"/>
  <c r="AH195" i="52" s="1"/>
  <c r="AW194" i="52"/>
  <c r="AQ195" i="52" s="1"/>
  <c r="AJ194" i="51"/>
  <c r="AD194" i="51"/>
  <c r="AR189" i="63" l="1"/>
  <c r="BD188" i="63"/>
  <c r="AY196" i="51"/>
  <c r="BC196" i="51" s="1"/>
  <c r="AD195" i="50"/>
  <c r="AE195" i="50" s="1"/>
  <c r="AF195" i="50" s="1"/>
  <c r="AG195" i="50" s="1"/>
  <c r="AH195" i="50" s="1"/>
  <c r="AR193" i="61"/>
  <c r="AS193" i="61" s="1"/>
  <c r="AT193" i="61" s="1"/>
  <c r="AU193" i="61" s="1"/>
  <c r="AV193" i="61" s="1"/>
  <c r="AY193" i="61" s="1"/>
  <c r="AB191" i="45"/>
  <c r="AY195" i="64"/>
  <c r="BC195" i="64" s="1"/>
  <c r="AW195" i="60"/>
  <c r="AQ196" i="60" s="1"/>
  <c r="AX196" i="60" s="1"/>
  <c r="AY195" i="60"/>
  <c r="AA195" i="45" s="1"/>
  <c r="AY189" i="54"/>
  <c r="AW196" i="51"/>
  <c r="AQ197" i="51" s="1"/>
  <c r="AR197" i="51" s="1"/>
  <c r="AW189" i="54"/>
  <c r="AQ190" i="54" s="1"/>
  <c r="AX190" i="54" s="1"/>
  <c r="AI197" i="60"/>
  <c r="AC198" i="60" s="1"/>
  <c r="AJ198" i="60" s="1"/>
  <c r="AK196" i="58"/>
  <c r="BD191" i="61"/>
  <c r="AK195" i="62"/>
  <c r="AO195" i="62" s="1"/>
  <c r="AJ192" i="61"/>
  <c r="AK197" i="60"/>
  <c r="AI196" i="58"/>
  <c r="AC197" i="58" s="1"/>
  <c r="AD197" i="58" s="1"/>
  <c r="AI195" i="63"/>
  <c r="AC196" i="63" s="1"/>
  <c r="AD196" i="63" s="1"/>
  <c r="AO191" i="61"/>
  <c r="AI195" i="62"/>
  <c r="AC196" i="62" s="1"/>
  <c r="AJ196" i="62" s="1"/>
  <c r="AO196" i="58"/>
  <c r="AY193" i="58"/>
  <c r="AC193" i="45" s="1"/>
  <c r="AW193" i="58"/>
  <c r="AQ194" i="58" s="1"/>
  <c r="AE192" i="61"/>
  <c r="AF192" i="61" s="1"/>
  <c r="AG192" i="61" s="1"/>
  <c r="AH192" i="61" s="1"/>
  <c r="AJ194" i="55"/>
  <c r="AD194" i="55"/>
  <c r="AW192" i="55"/>
  <c r="AQ193" i="55" s="1"/>
  <c r="AY192" i="55"/>
  <c r="Z192" i="45" s="1"/>
  <c r="AE192" i="57"/>
  <c r="AF192" i="57" s="1"/>
  <c r="AG192" i="57" s="1"/>
  <c r="AH192" i="57" s="1"/>
  <c r="AW195" i="57"/>
  <c r="AQ196" i="57" s="1"/>
  <c r="AY195" i="57"/>
  <c r="BC195" i="57" s="1"/>
  <c r="AI191" i="56"/>
  <c r="AC192" i="56" s="1"/>
  <c r="AS192" i="56"/>
  <c r="AT192" i="56" s="1"/>
  <c r="AU192" i="56" s="1"/>
  <c r="AV192" i="56" s="1"/>
  <c r="AY192" i="56"/>
  <c r="BC192" i="56" s="1"/>
  <c r="AK191" i="56"/>
  <c r="X191" i="45" s="1"/>
  <c r="AK192" i="54"/>
  <c r="AI192" i="54"/>
  <c r="AC193" i="54" s="1"/>
  <c r="AX196" i="64"/>
  <c r="AR196" i="64"/>
  <c r="AE193" i="64"/>
  <c r="AF193" i="64" s="1"/>
  <c r="AG193" i="64" s="1"/>
  <c r="AH193" i="64" s="1"/>
  <c r="AK195" i="63"/>
  <c r="AS189" i="63"/>
  <c r="AT189" i="63" s="1"/>
  <c r="AU189" i="63" s="1"/>
  <c r="AV189" i="63" s="1"/>
  <c r="AR192" i="62"/>
  <c r="AX192" i="62"/>
  <c r="AS192" i="50"/>
  <c r="AT192" i="50" s="1"/>
  <c r="AU192" i="50" s="1"/>
  <c r="AV192" i="50" s="1"/>
  <c r="BC191" i="50"/>
  <c r="BD191" i="50"/>
  <c r="AI195" i="52"/>
  <c r="AC196" i="52" s="1"/>
  <c r="AK195" i="52"/>
  <c r="AX195" i="52"/>
  <c r="AR195" i="52"/>
  <c r="BC194" i="52"/>
  <c r="BD194" i="52"/>
  <c r="AE194" i="51"/>
  <c r="AF194" i="51" s="1"/>
  <c r="AG194" i="51" s="1"/>
  <c r="AH194" i="51" s="1"/>
  <c r="W189" i="45" l="1"/>
  <c r="O189" i="44"/>
  <c r="N191" i="44"/>
  <c r="AJ196" i="63"/>
  <c r="AD196" i="62"/>
  <c r="AX197" i="51"/>
  <c r="AD198" i="60"/>
  <c r="AK192" i="61"/>
  <c r="AO192" i="61" s="1"/>
  <c r="AR196" i="60"/>
  <c r="AS196" i="60" s="1"/>
  <c r="AT196" i="60" s="1"/>
  <c r="BC195" i="60"/>
  <c r="BD195" i="60"/>
  <c r="AW192" i="50"/>
  <c r="AQ193" i="50" s="1"/>
  <c r="AX193" i="50" s="1"/>
  <c r="BC193" i="61"/>
  <c r="R191" i="44"/>
  <c r="AI192" i="61"/>
  <c r="AC193" i="61" s="1"/>
  <c r="AJ193" i="61" s="1"/>
  <c r="AW192" i="56"/>
  <c r="AQ193" i="56" s="1"/>
  <c r="BD189" i="54"/>
  <c r="AR190" i="54"/>
  <c r="BC189" i="54"/>
  <c r="AY192" i="50"/>
  <c r="BC192" i="50" s="1"/>
  <c r="AK193" i="64"/>
  <c r="AJ197" i="58"/>
  <c r="AO197" i="60"/>
  <c r="AI193" i="64"/>
  <c r="AC194" i="64" s="1"/>
  <c r="AK195" i="50"/>
  <c r="AO195" i="50" s="1"/>
  <c r="AI192" i="57"/>
  <c r="AC193" i="57" s="1"/>
  <c r="AD193" i="57" s="1"/>
  <c r="AI195" i="50"/>
  <c r="AC196" i="50" s="1"/>
  <c r="AJ196" i="50" s="1"/>
  <c r="AK192" i="57"/>
  <c r="Y192" i="45" s="1"/>
  <c r="BC193" i="58"/>
  <c r="BD193" i="58"/>
  <c r="AX194" i="58"/>
  <c r="AR194" i="58"/>
  <c r="AE197" i="58"/>
  <c r="AF197" i="58" s="1"/>
  <c r="AG197" i="58" s="1"/>
  <c r="AH197" i="58" s="1"/>
  <c r="AW193" i="61"/>
  <c r="AQ194" i="61" s="1"/>
  <c r="AE198" i="60"/>
  <c r="AF198" i="60" s="1"/>
  <c r="AG198" i="60" s="1"/>
  <c r="AH198" i="60" s="1"/>
  <c r="BC192" i="55"/>
  <c r="BD192" i="55"/>
  <c r="AR193" i="55"/>
  <c r="AX193" i="55"/>
  <c r="AE194" i="55"/>
  <c r="AF194" i="55" s="1"/>
  <c r="AG194" i="55" s="1"/>
  <c r="AH194" i="55" s="1"/>
  <c r="AI194" i="55" s="1"/>
  <c r="AC195" i="55" s="1"/>
  <c r="AR196" i="57"/>
  <c r="AX196" i="57"/>
  <c r="BD192" i="57"/>
  <c r="AO191" i="56"/>
  <c r="BD191" i="56"/>
  <c r="AX193" i="56"/>
  <c r="AR193" i="56"/>
  <c r="AD192" i="56"/>
  <c r="AJ192" i="56"/>
  <c r="AS190" i="54"/>
  <c r="AT190" i="54" s="1"/>
  <c r="AU190" i="54" s="1"/>
  <c r="AV190" i="54" s="1"/>
  <c r="AY190" i="54"/>
  <c r="AO192" i="54"/>
  <c r="AD193" i="54"/>
  <c r="AJ193" i="54"/>
  <c r="BD193" i="64"/>
  <c r="AO193" i="64"/>
  <c r="AS196" i="64"/>
  <c r="AT196" i="64" s="1"/>
  <c r="AU196" i="64" s="1"/>
  <c r="AV196" i="64" s="1"/>
  <c r="AY196" i="64"/>
  <c r="AD194" i="64"/>
  <c r="AJ194" i="64"/>
  <c r="AO195" i="63"/>
  <c r="AY189" i="63"/>
  <c r="AW189" i="63"/>
  <c r="AQ190" i="63" s="1"/>
  <c r="AE196" i="63"/>
  <c r="AF196" i="63" s="1"/>
  <c r="AG196" i="63" s="1"/>
  <c r="AH196" i="63" s="1"/>
  <c r="AS192" i="62"/>
  <c r="AT192" i="62" s="1"/>
  <c r="AU192" i="62" s="1"/>
  <c r="AV192" i="62" s="1"/>
  <c r="AE196" i="62"/>
  <c r="AF196" i="62" s="1"/>
  <c r="AG196" i="62" s="1"/>
  <c r="AH196" i="62" s="1"/>
  <c r="AS195" i="52"/>
  <c r="AT195" i="52" s="1"/>
  <c r="AU195" i="52" s="1"/>
  <c r="AV195" i="52" s="1"/>
  <c r="AY195" i="52" s="1"/>
  <c r="AO195" i="52"/>
  <c r="AD196" i="52"/>
  <c r="AJ196" i="52"/>
  <c r="AK194" i="51"/>
  <c r="AI194" i="51"/>
  <c r="AC195" i="51" s="1"/>
  <c r="AS197" i="51"/>
  <c r="AT197" i="51" s="1"/>
  <c r="AU197" i="51" s="1"/>
  <c r="AV197" i="51" s="1"/>
  <c r="AI197" i="58" l="1"/>
  <c r="AC198" i="58" s="1"/>
  <c r="W190" i="45"/>
  <c r="O190" i="44"/>
  <c r="AW196" i="64"/>
  <c r="AQ197" i="64" s="1"/>
  <c r="S189" i="44"/>
  <c r="U189" i="44"/>
  <c r="AK197" i="58"/>
  <c r="AO197" i="58" s="1"/>
  <c r="AW197" i="51"/>
  <c r="AQ198" i="51" s="1"/>
  <c r="AX198" i="51" s="1"/>
  <c r="AY192" i="62"/>
  <c r="AW195" i="52"/>
  <c r="AQ196" i="52" s="1"/>
  <c r="AX196" i="52" s="1"/>
  <c r="BD192" i="61"/>
  <c r="AB192" i="45"/>
  <c r="AW192" i="62"/>
  <c r="AQ193" i="62" s="1"/>
  <c r="AX193" i="62" s="1"/>
  <c r="AU196" i="60"/>
  <c r="AV196" i="60" s="1"/>
  <c r="AW196" i="60" s="1"/>
  <c r="AQ197" i="60" s="1"/>
  <c r="AR193" i="50"/>
  <c r="AS193" i="50" s="1"/>
  <c r="AT193" i="50" s="1"/>
  <c r="AU193" i="50" s="1"/>
  <c r="AV193" i="50" s="1"/>
  <c r="AD193" i="61"/>
  <c r="AE193" i="61" s="1"/>
  <c r="AF193" i="61" s="1"/>
  <c r="AG193" i="61" s="1"/>
  <c r="AH193" i="61" s="1"/>
  <c r="BC195" i="52"/>
  <c r="BD195" i="52"/>
  <c r="BD192" i="50"/>
  <c r="BC196" i="64"/>
  <c r="AW190" i="54"/>
  <c r="AQ191" i="54" s="1"/>
  <c r="AD196" i="50"/>
  <c r="AE196" i="50" s="1"/>
  <c r="AF196" i="50" s="1"/>
  <c r="AG196" i="50" s="1"/>
  <c r="AH196" i="50" s="1"/>
  <c r="AJ193" i="57"/>
  <c r="AK196" i="63"/>
  <c r="AO196" i="63" s="1"/>
  <c r="AO192" i="57"/>
  <c r="AI196" i="62"/>
  <c r="AC197" i="62" s="1"/>
  <c r="AD197" i="62" s="1"/>
  <c r="AK196" i="62"/>
  <c r="AO196" i="62" s="1"/>
  <c r="AS194" i="58"/>
  <c r="AT194" i="58" s="1"/>
  <c r="AU194" i="58" s="1"/>
  <c r="AV194" i="58" s="1"/>
  <c r="AD198" i="58"/>
  <c r="AJ198" i="58"/>
  <c r="AR194" i="61"/>
  <c r="AX194" i="61"/>
  <c r="AI198" i="60"/>
  <c r="AC199" i="60" s="1"/>
  <c r="AK198" i="60"/>
  <c r="AD195" i="55"/>
  <c r="AJ195" i="55"/>
  <c r="AS193" i="55"/>
  <c r="AT193" i="55" s="1"/>
  <c r="AU193" i="55" s="1"/>
  <c r="AV193" i="55" s="1"/>
  <c r="AK194" i="55"/>
  <c r="AE193" i="57"/>
  <c r="AF193" i="57" s="1"/>
  <c r="AG193" i="57" s="1"/>
  <c r="AH193" i="57" s="1"/>
  <c r="AS196" i="57"/>
  <c r="AT196" i="57" s="1"/>
  <c r="AU196" i="57" s="1"/>
  <c r="AV196" i="57" s="1"/>
  <c r="AW196" i="57"/>
  <c r="AQ197" i="57" s="1"/>
  <c r="AE192" i="56"/>
  <c r="AF192" i="56" s="1"/>
  <c r="AG192" i="56" s="1"/>
  <c r="AH192" i="56" s="1"/>
  <c r="AS193" i="56"/>
  <c r="AT193" i="56" s="1"/>
  <c r="AU193" i="56" s="1"/>
  <c r="AV193" i="56" s="1"/>
  <c r="AR191" i="54"/>
  <c r="AX191" i="54"/>
  <c r="AE193" i="54"/>
  <c r="AF193" i="54" s="1"/>
  <c r="AG193" i="54" s="1"/>
  <c r="AH193" i="54" s="1"/>
  <c r="BC190" i="54"/>
  <c r="BD190" i="54"/>
  <c r="AE194" i="64"/>
  <c r="AF194" i="64" s="1"/>
  <c r="AG194" i="64" s="1"/>
  <c r="AH194" i="64" s="1"/>
  <c r="AR197" i="64"/>
  <c r="AX197" i="64"/>
  <c r="AI196" i="63"/>
  <c r="AC197" i="63" s="1"/>
  <c r="BC189" i="63"/>
  <c r="BD189" i="63"/>
  <c r="AR190" i="63"/>
  <c r="AX190" i="63"/>
  <c r="BC192" i="62"/>
  <c r="BD192" i="62"/>
  <c r="AE196" i="52"/>
  <c r="AF196" i="52" s="1"/>
  <c r="AG196" i="52" s="1"/>
  <c r="AH196" i="52" s="1"/>
  <c r="AY197" i="51"/>
  <c r="BC197" i="51" s="1"/>
  <c r="AJ195" i="51"/>
  <c r="AD195" i="51"/>
  <c r="BD194" i="51"/>
  <c r="AO194" i="51"/>
  <c r="AK193" i="54" l="1"/>
  <c r="AY193" i="56"/>
  <c r="BC193" i="56" s="1"/>
  <c r="S190" i="44"/>
  <c r="U190" i="44"/>
  <c r="AI192" i="56"/>
  <c r="AC193" i="56" s="1"/>
  <c r="AI193" i="54"/>
  <c r="AC194" i="54" s="1"/>
  <c r="AK192" i="56"/>
  <c r="AR198" i="51"/>
  <c r="AS198" i="51" s="1"/>
  <c r="AT198" i="51" s="1"/>
  <c r="AU198" i="51" s="1"/>
  <c r="AV198" i="51" s="1"/>
  <c r="AR193" i="62"/>
  <c r="AR196" i="52"/>
  <c r="AS196" i="52" s="1"/>
  <c r="AT196" i="52" s="1"/>
  <c r="AU196" i="52" s="1"/>
  <c r="AV196" i="52" s="1"/>
  <c r="AR197" i="60"/>
  <c r="AS197" i="60" s="1"/>
  <c r="AT197" i="60" s="1"/>
  <c r="AU197" i="60" s="1"/>
  <c r="AV197" i="60" s="1"/>
  <c r="AX197" i="60"/>
  <c r="AY196" i="60"/>
  <c r="AK196" i="50"/>
  <c r="AO196" i="50" s="1"/>
  <c r="AW193" i="50"/>
  <c r="AQ194" i="50" s="1"/>
  <c r="AR194" i="50" s="1"/>
  <c r="AJ197" i="62"/>
  <c r="AI196" i="52"/>
  <c r="AC197" i="52" s="1"/>
  <c r="AD197" i="52" s="1"/>
  <c r="AI196" i="50"/>
  <c r="AC197" i="50" s="1"/>
  <c r="AJ197" i="50" s="1"/>
  <c r="AK194" i="64"/>
  <c r="BD194" i="64" s="1"/>
  <c r="AK193" i="57"/>
  <c r="Y193" i="45" s="1"/>
  <c r="AI193" i="61"/>
  <c r="AC194" i="61" s="1"/>
  <c r="AJ194" i="61" s="1"/>
  <c r="AI193" i="57"/>
  <c r="AC194" i="57" s="1"/>
  <c r="AJ194" i="57" s="1"/>
  <c r="AW194" i="58"/>
  <c r="AQ195" i="58" s="1"/>
  <c r="AE198" i="58"/>
  <c r="AF198" i="58" s="1"/>
  <c r="AG198" i="58" s="1"/>
  <c r="AH198" i="58" s="1"/>
  <c r="AY194" i="58"/>
  <c r="AC194" i="45" s="1"/>
  <c r="AS194" i="61"/>
  <c r="AT194" i="61" s="1"/>
  <c r="AU194" i="61" s="1"/>
  <c r="AV194" i="61" s="1"/>
  <c r="AK193" i="61"/>
  <c r="AO198" i="60"/>
  <c r="AD199" i="60"/>
  <c r="AJ199" i="60"/>
  <c r="AW193" i="55"/>
  <c r="AQ194" i="55" s="1"/>
  <c r="AY193" i="55"/>
  <c r="Z193" i="45" s="1"/>
  <c r="AO194" i="55"/>
  <c r="AE195" i="55"/>
  <c r="AF195" i="55" s="1"/>
  <c r="AG195" i="55" s="1"/>
  <c r="AH195" i="55" s="1"/>
  <c r="AI195" i="55" s="1"/>
  <c r="AC196" i="55" s="1"/>
  <c r="AX197" i="57"/>
  <c r="AR197" i="57"/>
  <c r="AY196" i="57"/>
  <c r="BC196" i="57" s="1"/>
  <c r="AW193" i="56"/>
  <c r="AQ194" i="56" s="1"/>
  <c r="AD193" i="56"/>
  <c r="AJ193" i="56"/>
  <c r="BD192" i="56"/>
  <c r="AO192" i="56"/>
  <c r="AS191" i="54"/>
  <c r="AT191" i="54" s="1"/>
  <c r="AU191" i="54" s="1"/>
  <c r="AV191" i="54" s="1"/>
  <c r="AO193" i="54"/>
  <c r="AJ194" i="54"/>
  <c r="AD194" i="54"/>
  <c r="AS197" i="64"/>
  <c r="AT197" i="64" s="1"/>
  <c r="AU197" i="64" s="1"/>
  <c r="AV197" i="64" s="1"/>
  <c r="AY197" i="64"/>
  <c r="AW197" i="64"/>
  <c r="AQ198" i="64" s="1"/>
  <c r="AI194" i="64"/>
  <c r="AC195" i="64" s="1"/>
  <c r="AS190" i="63"/>
  <c r="AT190" i="63" s="1"/>
  <c r="AU190" i="63" s="1"/>
  <c r="AV190" i="63" s="1"/>
  <c r="AD197" i="63"/>
  <c r="AJ197" i="63"/>
  <c r="AS193" i="62"/>
  <c r="AT193" i="62" s="1"/>
  <c r="AU193" i="62" s="1"/>
  <c r="AV193" i="62" s="1"/>
  <c r="AW193" i="62"/>
  <c r="AQ194" i="62" s="1"/>
  <c r="AE197" i="62"/>
  <c r="AF197" i="62" s="1"/>
  <c r="AG197" i="62" s="1"/>
  <c r="AH197" i="62" s="1"/>
  <c r="AY193" i="50"/>
  <c r="AK196" i="52"/>
  <c r="AE195" i="51"/>
  <c r="AF195" i="51" s="1"/>
  <c r="AG195" i="51" s="1"/>
  <c r="AH195" i="51" s="1"/>
  <c r="X192" i="45" l="1"/>
  <c r="N192" i="44"/>
  <c r="AX194" i="50"/>
  <c r="AA196" i="45"/>
  <c r="BD196" i="60"/>
  <c r="BC196" i="60"/>
  <c r="AD197" i="50"/>
  <c r="AE197" i="50" s="1"/>
  <c r="AF197" i="50" s="1"/>
  <c r="AG197" i="50" s="1"/>
  <c r="AH197" i="50" s="1"/>
  <c r="AB193" i="45"/>
  <c r="AJ197" i="52"/>
  <c r="AD194" i="61"/>
  <c r="AE194" i="61" s="1"/>
  <c r="AF194" i="61" s="1"/>
  <c r="AG194" i="61" s="1"/>
  <c r="AH194" i="61" s="1"/>
  <c r="AY196" i="52"/>
  <c r="BC196" i="52" s="1"/>
  <c r="AY190" i="63"/>
  <c r="BC190" i="63" s="1"/>
  <c r="AY197" i="60"/>
  <c r="AA197" i="45" s="1"/>
  <c r="BC197" i="64"/>
  <c r="AW194" i="61"/>
  <c r="AQ195" i="61" s="1"/>
  <c r="AR195" i="61" s="1"/>
  <c r="AY191" i="54"/>
  <c r="BC191" i="54" s="1"/>
  <c r="AW190" i="63"/>
  <c r="AQ191" i="63" s="1"/>
  <c r="AX191" i="63" s="1"/>
  <c r="AY194" i="61"/>
  <c r="AO193" i="57"/>
  <c r="AD194" i="57"/>
  <c r="AO194" i="64"/>
  <c r="BD193" i="57"/>
  <c r="AI197" i="62"/>
  <c r="AC198" i="62" s="1"/>
  <c r="AD198" i="62" s="1"/>
  <c r="AK197" i="62"/>
  <c r="AO197" i="62" s="1"/>
  <c r="AK195" i="51"/>
  <c r="BD195" i="51" s="1"/>
  <c r="AY193" i="62"/>
  <c r="BC193" i="62" s="1"/>
  <c r="AK198" i="58"/>
  <c r="AI198" i="58"/>
  <c r="AC199" i="58" s="1"/>
  <c r="BC194" i="58"/>
  <c r="BD194" i="58"/>
  <c r="AR195" i="58"/>
  <c r="AX195" i="58"/>
  <c r="AO193" i="61"/>
  <c r="BD193" i="61"/>
  <c r="AE199" i="60"/>
  <c r="AF199" i="60" s="1"/>
  <c r="AG199" i="60" s="1"/>
  <c r="AH199" i="60" s="1"/>
  <c r="AW197" i="60"/>
  <c r="AQ198" i="60" s="1"/>
  <c r="AJ196" i="55"/>
  <c r="AD196" i="55"/>
  <c r="AK195" i="55"/>
  <c r="BC193" i="55"/>
  <c r="BD193" i="55"/>
  <c r="AX194" i="55"/>
  <c r="AR194" i="55"/>
  <c r="AE194" i="57"/>
  <c r="AF194" i="57" s="1"/>
  <c r="AG194" i="57" s="1"/>
  <c r="AH194" i="57" s="1"/>
  <c r="AS197" i="57"/>
  <c r="AT197" i="57" s="1"/>
  <c r="AU197" i="57" s="1"/>
  <c r="AV197" i="57" s="1"/>
  <c r="AE193" i="56"/>
  <c r="AF193" i="56" s="1"/>
  <c r="AG193" i="56" s="1"/>
  <c r="AH193" i="56" s="1"/>
  <c r="AR194" i="56"/>
  <c r="AX194" i="56"/>
  <c r="AE194" i="54"/>
  <c r="AF194" i="54" s="1"/>
  <c r="AG194" i="54" s="1"/>
  <c r="AH194" i="54" s="1"/>
  <c r="AK194" i="54"/>
  <c r="AW191" i="54"/>
  <c r="AQ192" i="54" s="1"/>
  <c r="AD195" i="64"/>
  <c r="AJ195" i="64"/>
  <c r="AR198" i="64"/>
  <c r="AX198" i="64"/>
  <c r="AE197" i="63"/>
  <c r="AF197" i="63" s="1"/>
  <c r="AG197" i="63" s="1"/>
  <c r="AH197" i="63" s="1"/>
  <c r="AR194" i="62"/>
  <c r="AX194" i="62"/>
  <c r="BC193" i="50"/>
  <c r="BD193" i="50"/>
  <c r="AS194" i="50"/>
  <c r="AT194" i="50" s="1"/>
  <c r="AU194" i="50" s="1"/>
  <c r="AV194" i="50" s="1"/>
  <c r="AW196" i="52"/>
  <c r="AQ197" i="52" s="1"/>
  <c r="AO196" i="52"/>
  <c r="AE197" i="52"/>
  <c r="AF197" i="52" s="1"/>
  <c r="AG197" i="52" s="1"/>
  <c r="AH197" i="52" s="1"/>
  <c r="AI195" i="51"/>
  <c r="AC196" i="51" s="1"/>
  <c r="AY198" i="51"/>
  <c r="BC198" i="51" s="1"/>
  <c r="AW198" i="51"/>
  <c r="AQ199" i="51" s="1"/>
  <c r="R192" i="44" l="1"/>
  <c r="W191" i="45"/>
  <c r="O191" i="44"/>
  <c r="BD190" i="63"/>
  <c r="AI199" i="60"/>
  <c r="AC200" i="60" s="1"/>
  <c r="AJ200" i="60" s="1"/>
  <c r="AJ198" i="62"/>
  <c r="BD197" i="60"/>
  <c r="BC197" i="60"/>
  <c r="BC194" i="61"/>
  <c r="BD196" i="52"/>
  <c r="AR191" i="63"/>
  <c r="BD191" i="54"/>
  <c r="AX195" i="61"/>
  <c r="BD193" i="62"/>
  <c r="AW194" i="50"/>
  <c r="AQ195" i="50" s="1"/>
  <c r="AR195" i="50" s="1"/>
  <c r="AY194" i="50"/>
  <c r="BC194" i="50" s="1"/>
  <c r="AK194" i="61"/>
  <c r="AI197" i="52"/>
  <c r="AC198" i="52" s="1"/>
  <c r="AD198" i="52" s="1"/>
  <c r="AO195" i="51"/>
  <c r="AK197" i="50"/>
  <c r="AO197" i="50" s="1"/>
  <c r="AI197" i="63"/>
  <c r="AC198" i="63" s="1"/>
  <c r="AJ198" i="63" s="1"/>
  <c r="AI194" i="54"/>
  <c r="AC195" i="54" s="1"/>
  <c r="AJ195" i="54" s="1"/>
  <c r="AK197" i="52"/>
  <c r="AO197" i="52" s="1"/>
  <c r="AI197" i="50"/>
  <c r="AC198" i="50" s="1"/>
  <c r="AJ198" i="50" s="1"/>
  <c r="AD199" i="58"/>
  <c r="AJ199" i="58"/>
  <c r="AS195" i="58"/>
  <c r="AT195" i="58" s="1"/>
  <c r="AU195" i="58" s="1"/>
  <c r="AV195" i="58" s="1"/>
  <c r="AW195" i="58"/>
  <c r="AQ196" i="58" s="1"/>
  <c r="AY195" i="58"/>
  <c r="AC195" i="45" s="1"/>
  <c r="AO198" i="58"/>
  <c r="AS195" i="61"/>
  <c r="AT195" i="61" s="1"/>
  <c r="AU195" i="61" s="1"/>
  <c r="AV195" i="61" s="1"/>
  <c r="AI194" i="61"/>
  <c r="AC195" i="61" s="1"/>
  <c r="AX198" i="60"/>
  <c r="AR198" i="60"/>
  <c r="AK199" i="60"/>
  <c r="AS194" i="55"/>
  <c r="AT194" i="55" s="1"/>
  <c r="AU194" i="55" s="1"/>
  <c r="AV194" i="55" s="1"/>
  <c r="AO195" i="55"/>
  <c r="AE196" i="55"/>
  <c r="AF196" i="55" s="1"/>
  <c r="AG196" i="55" s="1"/>
  <c r="AH196" i="55" s="1"/>
  <c r="AW197" i="57"/>
  <c r="AQ198" i="57" s="1"/>
  <c r="AY197" i="57"/>
  <c r="BC197" i="57" s="1"/>
  <c r="AK194" i="57"/>
  <c r="Y194" i="45" s="1"/>
  <c r="AI194" i="57"/>
  <c r="AC195" i="57" s="1"/>
  <c r="AS194" i="56"/>
  <c r="AT194" i="56" s="1"/>
  <c r="AU194" i="56" s="1"/>
  <c r="AV194" i="56" s="1"/>
  <c r="AI193" i="56"/>
  <c r="AC194" i="56" s="1"/>
  <c r="AK193" i="56"/>
  <c r="AO194" i="54"/>
  <c r="AX192" i="54"/>
  <c r="AR192" i="54"/>
  <c r="AS198" i="64"/>
  <c r="AT198" i="64" s="1"/>
  <c r="AU198" i="64" s="1"/>
  <c r="AV198" i="64" s="1"/>
  <c r="AW198" i="64"/>
  <c r="AQ199" i="64" s="1"/>
  <c r="AE195" i="64"/>
  <c r="AF195" i="64" s="1"/>
  <c r="AG195" i="64" s="1"/>
  <c r="AH195" i="64" s="1"/>
  <c r="AK195" i="64"/>
  <c r="AK197" i="63"/>
  <c r="AS191" i="63"/>
  <c r="AT191" i="63" s="1"/>
  <c r="AU191" i="63" s="1"/>
  <c r="AV191" i="63" s="1"/>
  <c r="AE198" i="62"/>
  <c r="AF198" i="62" s="1"/>
  <c r="AG198" i="62" s="1"/>
  <c r="AH198" i="62" s="1"/>
  <c r="AK198" i="62"/>
  <c r="AS194" i="62"/>
  <c r="AT194" i="62" s="1"/>
  <c r="AU194" i="62" s="1"/>
  <c r="AV194" i="62" s="1"/>
  <c r="AR197" i="52"/>
  <c r="AX197" i="52"/>
  <c r="AR199" i="51"/>
  <c r="AX199" i="51"/>
  <c r="AJ196" i="51"/>
  <c r="AD196" i="51"/>
  <c r="S191" i="44" l="1"/>
  <c r="U191" i="44"/>
  <c r="AI198" i="62"/>
  <c r="AC199" i="62" s="1"/>
  <c r="AD195" i="54"/>
  <c r="AI196" i="55"/>
  <c r="AC197" i="55" s="1"/>
  <c r="X193" i="45"/>
  <c r="N193" i="44"/>
  <c r="AD200" i="60"/>
  <c r="BD194" i="50"/>
  <c r="AB194" i="45"/>
  <c r="AJ198" i="52"/>
  <c r="AW195" i="61"/>
  <c r="AQ196" i="61" s="1"/>
  <c r="AX196" i="61" s="1"/>
  <c r="AO194" i="61"/>
  <c r="BD194" i="61"/>
  <c r="AX195" i="50"/>
  <c r="AW194" i="56"/>
  <c r="AQ195" i="56" s="1"/>
  <c r="AY194" i="56"/>
  <c r="BC194" i="56" s="1"/>
  <c r="AY195" i="61"/>
  <c r="AI195" i="64"/>
  <c r="AC196" i="64" s="1"/>
  <c r="AD198" i="50"/>
  <c r="AE198" i="50" s="1"/>
  <c r="AF198" i="50" s="1"/>
  <c r="AG198" i="50" s="1"/>
  <c r="AH198" i="50" s="1"/>
  <c r="AD198" i="63"/>
  <c r="AY194" i="62"/>
  <c r="BD194" i="62" s="1"/>
  <c r="AW194" i="62"/>
  <c r="AQ195" i="62" s="1"/>
  <c r="AR195" i="62" s="1"/>
  <c r="AX196" i="58"/>
  <c r="AR196" i="58"/>
  <c r="BC195" i="58"/>
  <c r="BD195" i="58"/>
  <c r="AE199" i="58"/>
  <c r="AF199" i="58" s="1"/>
  <c r="AG199" i="58" s="1"/>
  <c r="AH199" i="58" s="1"/>
  <c r="AD195" i="61"/>
  <c r="AJ195" i="61"/>
  <c r="AO199" i="60"/>
  <c r="AE200" i="60"/>
  <c r="AF200" i="60" s="1"/>
  <c r="AG200" i="60" s="1"/>
  <c r="AH200" i="60" s="1"/>
  <c r="AS198" i="60"/>
  <c r="AT198" i="60" s="1"/>
  <c r="AU198" i="60" s="1"/>
  <c r="AV198" i="60" s="1"/>
  <c r="AJ197" i="55"/>
  <c r="AD197" i="55"/>
  <c r="AK196" i="55"/>
  <c r="AY194" i="55"/>
  <c r="Z194" i="45" s="1"/>
  <c r="AW194" i="55"/>
  <c r="AQ195" i="55" s="1"/>
  <c r="AJ195" i="57"/>
  <c r="AD195" i="57"/>
  <c r="BD194" i="57"/>
  <c r="AO194" i="57"/>
  <c r="AR198" i="57"/>
  <c r="AX198" i="57"/>
  <c r="AX195" i="56"/>
  <c r="AR195" i="56"/>
  <c r="AO193" i="56"/>
  <c r="BD193" i="56"/>
  <c r="AD194" i="56"/>
  <c r="AJ194" i="56"/>
  <c r="AS192" i="54"/>
  <c r="AT192" i="54" s="1"/>
  <c r="AU192" i="54" s="1"/>
  <c r="AV192" i="54" s="1"/>
  <c r="AE195" i="54"/>
  <c r="AF195" i="54" s="1"/>
  <c r="AG195" i="54" s="1"/>
  <c r="AH195" i="54" s="1"/>
  <c r="AR199" i="64"/>
  <c r="AX199" i="64"/>
  <c r="AO195" i="64"/>
  <c r="BD195" i="64"/>
  <c r="AJ196" i="64"/>
  <c r="AD196" i="64"/>
  <c r="AY198" i="64"/>
  <c r="AE198" i="63"/>
  <c r="AF198" i="63" s="1"/>
  <c r="AG198" i="63" s="1"/>
  <c r="AH198" i="63" s="1"/>
  <c r="AY191" i="63"/>
  <c r="AW191" i="63"/>
  <c r="AQ192" i="63" s="1"/>
  <c r="AO197" i="63"/>
  <c r="AD199" i="62"/>
  <c r="AJ199" i="62"/>
  <c r="AO198" i="62"/>
  <c r="AS195" i="50"/>
  <c r="AT195" i="50" s="1"/>
  <c r="AU195" i="50" s="1"/>
  <c r="AV195" i="50" s="1"/>
  <c r="AW195" i="50" s="1"/>
  <c r="AQ196" i="50" s="1"/>
  <c r="AE198" i="52"/>
  <c r="AF198" i="52" s="1"/>
  <c r="AG198" i="52" s="1"/>
  <c r="AH198" i="52" s="1"/>
  <c r="AS197" i="52"/>
  <c r="AT197" i="52" s="1"/>
  <c r="AU197" i="52" s="1"/>
  <c r="AV197" i="52" s="1"/>
  <c r="AE196" i="51"/>
  <c r="AF196" i="51" s="1"/>
  <c r="AG196" i="51" s="1"/>
  <c r="AH196" i="51" s="1"/>
  <c r="AS199" i="51"/>
  <c r="AT199" i="51" s="1"/>
  <c r="AU199" i="51" s="1"/>
  <c r="AV199" i="51" s="1"/>
  <c r="R193" i="44" l="1"/>
  <c r="AI199" i="58"/>
  <c r="AC200" i="58" s="1"/>
  <c r="AW199" i="51"/>
  <c r="AQ200" i="51" s="1"/>
  <c r="AX200" i="51" s="1"/>
  <c r="AY199" i="51"/>
  <c r="BC199" i="51" s="1"/>
  <c r="AR196" i="61"/>
  <c r="AS196" i="61" s="1"/>
  <c r="AT196" i="61" s="1"/>
  <c r="AU196" i="61" s="1"/>
  <c r="AV196" i="61" s="1"/>
  <c r="AI196" i="51"/>
  <c r="AC197" i="51" s="1"/>
  <c r="AD197" i="51" s="1"/>
  <c r="BC194" i="62"/>
  <c r="AY195" i="50"/>
  <c r="BC195" i="50" s="1"/>
  <c r="BC195" i="61"/>
  <c r="BC198" i="64"/>
  <c r="AW198" i="60"/>
  <c r="AQ199" i="60" s="1"/>
  <c r="AX199" i="60" s="1"/>
  <c r="AX195" i="62"/>
  <c r="AY198" i="60"/>
  <c r="AA198" i="45" s="1"/>
  <c r="AW197" i="52"/>
  <c r="AQ198" i="52" s="1"/>
  <c r="AX198" i="52" s="1"/>
  <c r="AY197" i="52"/>
  <c r="BC197" i="52" s="1"/>
  <c r="AI195" i="54"/>
  <c r="AC196" i="54" s="1"/>
  <c r="AI198" i="52"/>
  <c r="AC199" i="52" s="1"/>
  <c r="AJ199" i="52" s="1"/>
  <c r="AK198" i="63"/>
  <c r="AO198" i="63" s="1"/>
  <c r="AK195" i="54"/>
  <c r="AD200" i="58"/>
  <c r="AJ200" i="58"/>
  <c r="AK199" i="58"/>
  <c r="AS196" i="58"/>
  <c r="AT196" i="58" s="1"/>
  <c r="AU196" i="58" s="1"/>
  <c r="AV196" i="58" s="1"/>
  <c r="AE195" i="61"/>
  <c r="AF195" i="61" s="1"/>
  <c r="AG195" i="61" s="1"/>
  <c r="AH195" i="61" s="1"/>
  <c r="AI200" i="60"/>
  <c r="AC201" i="60" s="1"/>
  <c r="AK200" i="60"/>
  <c r="BC194" i="55"/>
  <c r="BD194" i="55"/>
  <c r="AO196" i="55"/>
  <c r="AR195" i="55"/>
  <c r="AX195" i="55"/>
  <c r="AE197" i="55"/>
  <c r="AF197" i="55" s="1"/>
  <c r="AG197" i="55" s="1"/>
  <c r="AH197" i="55" s="1"/>
  <c r="AS198" i="57"/>
  <c r="AT198" i="57" s="1"/>
  <c r="AU198" i="57" s="1"/>
  <c r="AV198" i="57" s="1"/>
  <c r="AE195" i="57"/>
  <c r="AF195" i="57" s="1"/>
  <c r="AG195" i="57" s="1"/>
  <c r="AH195" i="57" s="1"/>
  <c r="AE194" i="56"/>
  <c r="AF194" i="56" s="1"/>
  <c r="AG194" i="56" s="1"/>
  <c r="AH194" i="56" s="1"/>
  <c r="AS195" i="56"/>
  <c r="AT195" i="56" s="1"/>
  <c r="AU195" i="56" s="1"/>
  <c r="AV195" i="56" s="1"/>
  <c r="AD196" i="54"/>
  <c r="AJ196" i="54"/>
  <c r="AW192" i="54"/>
  <c r="AQ193" i="54" s="1"/>
  <c r="AY192" i="54"/>
  <c r="AE196" i="64"/>
  <c r="AF196" i="64" s="1"/>
  <c r="AG196" i="64" s="1"/>
  <c r="AH196" i="64" s="1"/>
  <c r="AS199" i="64"/>
  <c r="AT199" i="64" s="1"/>
  <c r="AU199" i="64" s="1"/>
  <c r="AV199" i="64" s="1"/>
  <c r="AR192" i="63"/>
  <c r="AX192" i="63"/>
  <c r="BC191" i="63"/>
  <c r="BD191" i="63"/>
  <c r="AI198" i="63"/>
  <c r="AC199" i="63" s="1"/>
  <c r="AE199" i="62"/>
  <c r="AF199" i="62" s="1"/>
  <c r="AG199" i="62" s="1"/>
  <c r="AH199" i="62" s="1"/>
  <c r="AS195" i="62"/>
  <c r="AT195" i="62" s="1"/>
  <c r="AU195" i="62" s="1"/>
  <c r="AV195" i="62" s="1"/>
  <c r="AI198" i="50"/>
  <c r="AC199" i="50" s="1"/>
  <c r="AX196" i="50"/>
  <c r="AR196" i="50"/>
  <c r="AK198" i="50"/>
  <c r="AK198" i="52"/>
  <c r="AK196" i="51"/>
  <c r="W192" i="45" l="1"/>
  <c r="O192" i="44"/>
  <c r="AJ197" i="51"/>
  <c r="AR200" i="51"/>
  <c r="AS200" i="51" s="1"/>
  <c r="AT200" i="51" s="1"/>
  <c r="AU200" i="51" s="1"/>
  <c r="AV200" i="51" s="1"/>
  <c r="AY200" i="51" s="1"/>
  <c r="BC200" i="51" s="1"/>
  <c r="AR199" i="60"/>
  <c r="AS199" i="60" s="1"/>
  <c r="AT199" i="60" s="1"/>
  <c r="AU199" i="60" s="1"/>
  <c r="AV199" i="60" s="1"/>
  <c r="BD195" i="50"/>
  <c r="AW196" i="61"/>
  <c r="AQ197" i="61" s="1"/>
  <c r="AX197" i="61" s="1"/>
  <c r="AI195" i="61"/>
  <c r="AC196" i="61" s="1"/>
  <c r="AD196" i="61" s="1"/>
  <c r="AD199" i="52"/>
  <c r="AE199" i="52" s="1"/>
  <c r="AF199" i="52" s="1"/>
  <c r="AG199" i="52" s="1"/>
  <c r="AH199" i="52" s="1"/>
  <c r="AK199" i="52" s="1"/>
  <c r="AW199" i="64"/>
  <c r="AQ200" i="64" s="1"/>
  <c r="BC198" i="60"/>
  <c r="BD197" i="52"/>
  <c r="AW195" i="62"/>
  <c r="AQ196" i="62" s="1"/>
  <c r="AR196" i="62" s="1"/>
  <c r="AY199" i="64"/>
  <c r="BC199" i="64" s="1"/>
  <c r="BD198" i="60"/>
  <c r="AR198" i="52"/>
  <c r="AS198" i="52" s="1"/>
  <c r="AT198" i="52" s="1"/>
  <c r="AU198" i="52" s="1"/>
  <c r="AV198" i="52" s="1"/>
  <c r="AW196" i="58"/>
  <c r="AQ197" i="58" s="1"/>
  <c r="AR197" i="58" s="1"/>
  <c r="AY196" i="58"/>
  <c r="AC196" i="45" s="1"/>
  <c r="AK197" i="55"/>
  <c r="AO195" i="54"/>
  <c r="AI197" i="55"/>
  <c r="AC198" i="55" s="1"/>
  <c r="AD198" i="55" s="1"/>
  <c r="AI194" i="56"/>
  <c r="AC195" i="56" s="1"/>
  <c r="AD195" i="56" s="1"/>
  <c r="AK194" i="56"/>
  <c r="AY195" i="62"/>
  <c r="BC195" i="62" s="1"/>
  <c r="AO199" i="58"/>
  <c r="AE200" i="58"/>
  <c r="AF200" i="58" s="1"/>
  <c r="AG200" i="58" s="1"/>
  <c r="AH200" i="58" s="1"/>
  <c r="AY196" i="61"/>
  <c r="AK195" i="61"/>
  <c r="AO200" i="60"/>
  <c r="AJ201" i="60"/>
  <c r="AD201" i="60"/>
  <c r="AJ198" i="55"/>
  <c r="AS195" i="55"/>
  <c r="AT195" i="55" s="1"/>
  <c r="AU195" i="55" s="1"/>
  <c r="AV195" i="55" s="1"/>
  <c r="AO197" i="55"/>
  <c r="AI195" i="57"/>
  <c r="AC196" i="57" s="1"/>
  <c r="AK195" i="57"/>
  <c r="Y195" i="45" s="1"/>
  <c r="AW198" i="57"/>
  <c r="AQ199" i="57" s="1"/>
  <c r="AY198" i="57"/>
  <c r="BC198" i="57" s="1"/>
  <c r="AW195" i="56"/>
  <c r="AQ196" i="56" s="1"/>
  <c r="AJ195" i="56"/>
  <c r="AO194" i="56"/>
  <c r="AY195" i="56"/>
  <c r="BC195" i="56" s="1"/>
  <c r="AE196" i="54"/>
  <c r="AF196" i="54" s="1"/>
  <c r="AG196" i="54" s="1"/>
  <c r="AH196" i="54" s="1"/>
  <c r="BC192" i="54"/>
  <c r="BD192" i="54"/>
  <c r="AR193" i="54"/>
  <c r="AX193" i="54"/>
  <c r="AK196" i="64"/>
  <c r="AX200" i="64"/>
  <c r="AR200" i="64"/>
  <c r="AI196" i="64"/>
  <c r="AC197" i="64" s="1"/>
  <c r="AS192" i="63"/>
  <c r="AT192" i="63" s="1"/>
  <c r="AU192" i="63" s="1"/>
  <c r="AV192" i="63" s="1"/>
  <c r="AY192" i="63" s="1"/>
  <c r="AW192" i="63"/>
  <c r="AQ193" i="63" s="1"/>
  <c r="AD199" i="63"/>
  <c r="AJ199" i="63"/>
  <c r="AI199" i="62"/>
  <c r="AC200" i="62" s="1"/>
  <c r="AK199" i="62"/>
  <c r="AO198" i="50"/>
  <c r="AS196" i="50"/>
  <c r="AT196" i="50" s="1"/>
  <c r="AU196" i="50" s="1"/>
  <c r="AV196" i="50" s="1"/>
  <c r="AJ199" i="50"/>
  <c r="AD199" i="50"/>
  <c r="AO198" i="52"/>
  <c r="BD196" i="51"/>
  <c r="AO196" i="51"/>
  <c r="AE197" i="51"/>
  <c r="AF197" i="51" s="1"/>
  <c r="AG197" i="51" s="1"/>
  <c r="AH197" i="51" s="1"/>
  <c r="AW195" i="55" l="1"/>
  <c r="AQ196" i="55" s="1"/>
  <c r="AI200" i="58"/>
  <c r="AC201" i="58" s="1"/>
  <c r="X194" i="45"/>
  <c r="N194" i="44"/>
  <c r="S192" i="44"/>
  <c r="U192" i="44"/>
  <c r="AK197" i="51"/>
  <c r="AO197" i="51" s="1"/>
  <c r="AJ196" i="61"/>
  <c r="AW200" i="51"/>
  <c r="AQ201" i="51" s="1"/>
  <c r="AR201" i="51" s="1"/>
  <c r="AR197" i="61"/>
  <c r="AS197" i="61" s="1"/>
  <c r="AT197" i="61" s="1"/>
  <c r="AU197" i="61" s="1"/>
  <c r="AV197" i="61" s="1"/>
  <c r="AX196" i="62"/>
  <c r="BC196" i="61"/>
  <c r="AB195" i="45"/>
  <c r="AY198" i="52"/>
  <c r="BC198" i="52" s="1"/>
  <c r="AW199" i="60"/>
  <c r="AQ200" i="60" s="1"/>
  <c r="AR200" i="60" s="1"/>
  <c r="BD195" i="62"/>
  <c r="BC196" i="58"/>
  <c r="AX197" i="58"/>
  <c r="BD196" i="58"/>
  <c r="BD194" i="56"/>
  <c r="AI196" i="54"/>
  <c r="AC197" i="54" s="1"/>
  <c r="AI197" i="51"/>
  <c r="AC198" i="51" s="1"/>
  <c r="AJ198" i="51" s="1"/>
  <c r="AK196" i="54"/>
  <c r="AS197" i="58"/>
  <c r="AT197" i="58" s="1"/>
  <c r="AU197" i="58" s="1"/>
  <c r="AV197" i="58" s="1"/>
  <c r="AJ201" i="58"/>
  <c r="AD201" i="58"/>
  <c r="AK200" i="58"/>
  <c r="AO195" i="61"/>
  <c r="BD195" i="61"/>
  <c r="AE196" i="61"/>
  <c r="AF196" i="61" s="1"/>
  <c r="AG196" i="61" s="1"/>
  <c r="AH196" i="61" s="1"/>
  <c r="AI196" i="61" s="1"/>
  <c r="AC197" i="61" s="1"/>
  <c r="AE201" i="60"/>
  <c r="AF201" i="60" s="1"/>
  <c r="AG201" i="60" s="1"/>
  <c r="AH201" i="60" s="1"/>
  <c r="AY199" i="60"/>
  <c r="AA199" i="45" s="1"/>
  <c r="AY195" i="55"/>
  <c r="Z195" i="45" s="1"/>
  <c r="AX196" i="55"/>
  <c r="AR196" i="55"/>
  <c r="AE198" i="55"/>
  <c r="AF198" i="55" s="1"/>
  <c r="AG198" i="55" s="1"/>
  <c r="AH198" i="55" s="1"/>
  <c r="AX199" i="57"/>
  <c r="AR199" i="57"/>
  <c r="BD195" i="57"/>
  <c r="AO195" i="57"/>
  <c r="AD196" i="57"/>
  <c r="AJ196" i="57"/>
  <c r="AE195" i="56"/>
  <c r="AF195" i="56" s="1"/>
  <c r="AG195" i="56" s="1"/>
  <c r="AH195" i="56" s="1"/>
  <c r="AR196" i="56"/>
  <c r="AX196" i="56"/>
  <c r="AS193" i="54"/>
  <c r="AT193" i="54" s="1"/>
  <c r="AU193" i="54" s="1"/>
  <c r="AV193" i="54" s="1"/>
  <c r="AW193" i="54"/>
  <c r="AQ194" i="54" s="1"/>
  <c r="AD197" i="54"/>
  <c r="AJ197" i="54"/>
  <c r="AO196" i="54"/>
  <c r="AS200" i="64"/>
  <c r="AT200" i="64" s="1"/>
  <c r="AU200" i="64" s="1"/>
  <c r="AV200" i="64" s="1"/>
  <c r="AJ197" i="64"/>
  <c r="AD197" i="64"/>
  <c r="BD196" i="64"/>
  <c r="AO196" i="64"/>
  <c r="BC192" i="63"/>
  <c r="BD192" i="63"/>
  <c r="AE199" i="63"/>
  <c r="AF199" i="63" s="1"/>
  <c r="AG199" i="63" s="1"/>
  <c r="AH199" i="63" s="1"/>
  <c r="AI199" i="63"/>
  <c r="AC200" i="63" s="1"/>
  <c r="AX193" i="63"/>
  <c r="AR193" i="63"/>
  <c r="AO199" i="62"/>
  <c r="AD200" i="62"/>
  <c r="AJ200" i="62"/>
  <c r="AS196" i="62"/>
  <c r="AT196" i="62" s="1"/>
  <c r="AU196" i="62" s="1"/>
  <c r="AV196" i="62" s="1"/>
  <c r="AY196" i="50"/>
  <c r="AW196" i="50"/>
  <c r="AQ197" i="50" s="1"/>
  <c r="AE199" i="50"/>
  <c r="AF199" i="50" s="1"/>
  <c r="AG199" i="50" s="1"/>
  <c r="AH199" i="50" s="1"/>
  <c r="AO199" i="52"/>
  <c r="AI199" i="52"/>
  <c r="AC200" i="52" s="1"/>
  <c r="AW198" i="52"/>
  <c r="AQ199" i="52" s="1"/>
  <c r="R194" i="44" l="1"/>
  <c r="AI198" i="55"/>
  <c r="AC199" i="55" s="1"/>
  <c r="BD197" i="51"/>
  <c r="AX201" i="51"/>
  <c r="AD198" i="51"/>
  <c r="AE198" i="51" s="1"/>
  <c r="AF198" i="51" s="1"/>
  <c r="AG198" i="51" s="1"/>
  <c r="AH198" i="51" s="1"/>
  <c r="AX200" i="60"/>
  <c r="BD198" i="52"/>
  <c r="AY193" i="54"/>
  <c r="AY196" i="62"/>
  <c r="BC196" i="62" s="1"/>
  <c r="AW196" i="62"/>
  <c r="AQ197" i="62" s="1"/>
  <c r="AX197" i="62" s="1"/>
  <c r="AK196" i="61"/>
  <c r="AO196" i="61" s="1"/>
  <c r="AI201" i="60"/>
  <c r="AC202" i="60" s="1"/>
  <c r="AD202" i="60" s="1"/>
  <c r="AY197" i="58"/>
  <c r="AC197" i="45" s="1"/>
  <c r="AO200" i="58"/>
  <c r="AE201" i="58"/>
  <c r="AF201" i="58" s="1"/>
  <c r="AG201" i="58" s="1"/>
  <c r="AH201" i="58" s="1"/>
  <c r="AW197" i="58"/>
  <c r="AQ198" i="58" s="1"/>
  <c r="AD197" i="61"/>
  <c r="AJ197" i="61"/>
  <c r="AY197" i="61"/>
  <c r="AW197" i="61"/>
  <c r="AQ198" i="61" s="1"/>
  <c r="BC199" i="60"/>
  <c r="BD199" i="60"/>
  <c r="AK201" i="60"/>
  <c r="AS200" i="60"/>
  <c r="AT200" i="60" s="1"/>
  <c r="AU200" i="60" s="1"/>
  <c r="AV200" i="60" s="1"/>
  <c r="AK198" i="55"/>
  <c r="AS196" i="55"/>
  <c r="AT196" i="55" s="1"/>
  <c r="AU196" i="55" s="1"/>
  <c r="AV196" i="55" s="1"/>
  <c r="AD199" i="55"/>
  <c r="AJ199" i="55"/>
  <c r="BC195" i="55"/>
  <c r="BD195" i="55"/>
  <c r="AS199" i="57"/>
  <c r="AT199" i="57" s="1"/>
  <c r="AU199" i="57" s="1"/>
  <c r="AV199" i="57" s="1"/>
  <c r="AE196" i="57"/>
  <c r="AF196" i="57" s="1"/>
  <c r="AG196" i="57" s="1"/>
  <c r="AH196" i="57" s="1"/>
  <c r="AI196" i="57"/>
  <c r="AC197" i="57" s="1"/>
  <c r="AK196" i="57"/>
  <c r="Y196" i="45" s="1"/>
  <c r="AS196" i="56"/>
  <c r="AT196" i="56" s="1"/>
  <c r="AU196" i="56" s="1"/>
  <c r="AV196" i="56" s="1"/>
  <c r="AI195" i="56"/>
  <c r="AC196" i="56" s="1"/>
  <c r="AK195" i="56"/>
  <c r="BC193" i="54"/>
  <c r="BD193" i="54"/>
  <c r="AE197" i="54"/>
  <c r="AF197" i="54" s="1"/>
  <c r="AG197" i="54" s="1"/>
  <c r="AH197" i="54" s="1"/>
  <c r="AI197" i="54"/>
  <c r="AC198" i="54" s="1"/>
  <c r="AR194" i="54"/>
  <c r="AX194" i="54"/>
  <c r="AE197" i="64"/>
  <c r="AF197" i="64" s="1"/>
  <c r="AG197" i="64" s="1"/>
  <c r="AH197" i="64" s="1"/>
  <c r="AI197" i="64"/>
  <c r="AC198" i="64" s="1"/>
  <c r="AY200" i="64"/>
  <c r="BC200" i="64" s="1"/>
  <c r="AW200" i="64"/>
  <c r="AQ201" i="64" s="1"/>
  <c r="AK199" i="63"/>
  <c r="AS193" i="63"/>
  <c r="AT193" i="63" s="1"/>
  <c r="AU193" i="63" s="1"/>
  <c r="AV193" i="63" s="1"/>
  <c r="AJ200" i="63"/>
  <c r="AD200" i="63"/>
  <c r="AE200" i="62"/>
  <c r="AF200" i="62" s="1"/>
  <c r="AG200" i="62" s="1"/>
  <c r="AH200" i="62" s="1"/>
  <c r="BC196" i="50"/>
  <c r="BD196" i="50"/>
  <c r="AK199" i="50"/>
  <c r="AI199" i="50"/>
  <c r="AC200" i="50" s="1"/>
  <c r="AR197" i="50"/>
  <c r="AX197" i="50"/>
  <c r="AD200" i="52"/>
  <c r="AJ200" i="52"/>
  <c r="AX199" i="52"/>
  <c r="AR199" i="52"/>
  <c r="AS201" i="51"/>
  <c r="AT201" i="51" s="1"/>
  <c r="AU201" i="51" s="1"/>
  <c r="AV201" i="51" s="1"/>
  <c r="X195" i="45" l="1"/>
  <c r="N195" i="44"/>
  <c r="W193" i="45"/>
  <c r="O193" i="44"/>
  <c r="AJ202" i="60"/>
  <c r="BD196" i="62"/>
  <c r="AR197" i="62"/>
  <c r="AS197" i="62" s="1"/>
  <c r="AT197" i="62" s="1"/>
  <c r="AU197" i="62" s="1"/>
  <c r="AV197" i="62" s="1"/>
  <c r="AW197" i="62" s="1"/>
  <c r="AQ198" i="62" s="1"/>
  <c r="BC197" i="61"/>
  <c r="AB196" i="45"/>
  <c r="BD196" i="61"/>
  <c r="AY196" i="55"/>
  <c r="Z196" i="45" s="1"/>
  <c r="AW196" i="56"/>
  <c r="AQ197" i="56" s="1"/>
  <c r="AX197" i="56" s="1"/>
  <c r="AY196" i="56"/>
  <c r="BC196" i="56" s="1"/>
  <c r="AW201" i="51"/>
  <c r="AQ202" i="51" s="1"/>
  <c r="AR202" i="51" s="1"/>
  <c r="AY199" i="57"/>
  <c r="BC199" i="57" s="1"/>
  <c r="AY201" i="51"/>
  <c r="BC201" i="51" s="1"/>
  <c r="AW199" i="57"/>
  <c r="AQ200" i="57" s="1"/>
  <c r="AX200" i="57" s="1"/>
  <c r="AK197" i="64"/>
  <c r="AK197" i="54"/>
  <c r="AI201" i="58"/>
  <c r="AC202" i="58" s="1"/>
  <c r="AX198" i="58"/>
  <c r="AR198" i="58"/>
  <c r="AK201" i="58"/>
  <c r="BC197" i="58"/>
  <c r="BD197" i="58"/>
  <c r="AX198" i="61"/>
  <c r="AR198" i="61"/>
  <c r="AE197" i="61"/>
  <c r="AF197" i="61" s="1"/>
  <c r="AG197" i="61" s="1"/>
  <c r="AH197" i="61" s="1"/>
  <c r="AW200" i="60"/>
  <c r="AQ201" i="60" s="1"/>
  <c r="AY200" i="60"/>
  <c r="AA200" i="45" s="1"/>
  <c r="AE202" i="60"/>
  <c r="AF202" i="60" s="1"/>
  <c r="AG202" i="60" s="1"/>
  <c r="AH202" i="60" s="1"/>
  <c r="AO201" i="60"/>
  <c r="BC196" i="55"/>
  <c r="BD196" i="55"/>
  <c r="AE199" i="55"/>
  <c r="AF199" i="55" s="1"/>
  <c r="AG199" i="55" s="1"/>
  <c r="AH199" i="55" s="1"/>
  <c r="AK199" i="55"/>
  <c r="AW196" i="55"/>
  <c r="AQ197" i="55" s="1"/>
  <c r="AO198" i="55"/>
  <c r="AO196" i="57"/>
  <c r="BD196" i="57"/>
  <c r="AJ197" i="57"/>
  <c r="AD197" i="57"/>
  <c r="AO195" i="56"/>
  <c r="BD195" i="56"/>
  <c r="AJ196" i="56"/>
  <c r="AD196" i="56"/>
  <c r="AR197" i="56"/>
  <c r="AS194" i="54"/>
  <c r="AT194" i="54" s="1"/>
  <c r="AU194" i="54" s="1"/>
  <c r="AV194" i="54" s="1"/>
  <c r="AD198" i="54"/>
  <c r="AJ198" i="54"/>
  <c r="AO197" i="54"/>
  <c r="AR201" i="64"/>
  <c r="AX201" i="64"/>
  <c r="AJ198" i="64"/>
  <c r="AD198" i="64"/>
  <c r="BD197" i="64"/>
  <c r="AO197" i="64"/>
  <c r="AE200" i="63"/>
  <c r="AF200" i="63" s="1"/>
  <c r="AG200" i="63" s="1"/>
  <c r="AH200" i="63" s="1"/>
  <c r="AY193" i="63"/>
  <c r="AW193" i="63"/>
  <c r="AQ194" i="63" s="1"/>
  <c r="AO199" i="63"/>
  <c r="AK200" i="62"/>
  <c r="AI200" i="62"/>
  <c r="AC201" i="62" s="1"/>
  <c r="AS197" i="50"/>
  <c r="AT197" i="50" s="1"/>
  <c r="AU197" i="50" s="1"/>
  <c r="AV197" i="50" s="1"/>
  <c r="AD200" i="50"/>
  <c r="AJ200" i="50"/>
  <c r="AO199" i="50"/>
  <c r="AS199" i="52"/>
  <c r="AT199" i="52" s="1"/>
  <c r="AU199" i="52" s="1"/>
  <c r="AV199" i="52" s="1"/>
  <c r="AE200" i="52"/>
  <c r="AF200" i="52" s="1"/>
  <c r="AG200" i="52" s="1"/>
  <c r="AH200" i="52" s="1"/>
  <c r="AK198" i="51"/>
  <c r="AI198" i="51"/>
  <c r="AC199" i="51" s="1"/>
  <c r="S193" i="44" l="1"/>
  <c r="U193" i="44"/>
  <c r="R195" i="44"/>
  <c r="AX202" i="51"/>
  <c r="AW197" i="50"/>
  <c r="AQ198" i="50" s="1"/>
  <c r="AX198" i="50" s="1"/>
  <c r="AI197" i="61"/>
  <c r="AC198" i="61" s="1"/>
  <c r="AJ198" i="61" s="1"/>
  <c r="AR200" i="57"/>
  <c r="AY199" i="52"/>
  <c r="BC199" i="52" s="1"/>
  <c r="AY197" i="50"/>
  <c r="BC197" i="50" s="1"/>
  <c r="AW199" i="52"/>
  <c r="AQ200" i="52" s="1"/>
  <c r="AX200" i="52" s="1"/>
  <c r="AO201" i="58"/>
  <c r="AS198" i="58"/>
  <c r="AT198" i="58" s="1"/>
  <c r="AU198" i="58" s="1"/>
  <c r="AV198" i="58" s="1"/>
  <c r="AD202" i="58"/>
  <c r="AJ202" i="58"/>
  <c r="AK197" i="61"/>
  <c r="AS198" i="61"/>
  <c r="AT198" i="61" s="1"/>
  <c r="AU198" i="61" s="1"/>
  <c r="AV198" i="61" s="1"/>
  <c r="AI202" i="60"/>
  <c r="AC203" i="60" s="1"/>
  <c r="BC200" i="60"/>
  <c r="BD200" i="60"/>
  <c r="AK202" i="60"/>
  <c r="AR201" i="60"/>
  <c r="AX201" i="60"/>
  <c r="AI199" i="55"/>
  <c r="AC200" i="55" s="1"/>
  <c r="AR197" i="55"/>
  <c r="AX197" i="55"/>
  <c r="AO199" i="55"/>
  <c r="AS200" i="57"/>
  <c r="AT200" i="57" s="1"/>
  <c r="AU200" i="57" s="1"/>
  <c r="AV200" i="57" s="1"/>
  <c r="AE197" i="57"/>
  <c r="AF197" i="57" s="1"/>
  <c r="AG197" i="57" s="1"/>
  <c r="AH197" i="57" s="1"/>
  <c r="AE196" i="56"/>
  <c r="AF196" i="56" s="1"/>
  <c r="AG196" i="56" s="1"/>
  <c r="AH196" i="56" s="1"/>
  <c r="AS197" i="56"/>
  <c r="AT197" i="56" s="1"/>
  <c r="AU197" i="56" s="1"/>
  <c r="AV197" i="56" s="1"/>
  <c r="AW197" i="56" s="1"/>
  <c r="AQ198" i="56" s="1"/>
  <c r="AW194" i="54"/>
  <c r="AQ195" i="54" s="1"/>
  <c r="AE198" i="54"/>
  <c r="AF198" i="54" s="1"/>
  <c r="AG198" i="54" s="1"/>
  <c r="AH198" i="54" s="1"/>
  <c r="AK198" i="54"/>
  <c r="AY194" i="54"/>
  <c r="AE198" i="64"/>
  <c r="AF198" i="64" s="1"/>
  <c r="AG198" i="64" s="1"/>
  <c r="AH198" i="64" s="1"/>
  <c r="AS201" i="64"/>
  <c r="AT201" i="64" s="1"/>
  <c r="AU201" i="64" s="1"/>
  <c r="AV201" i="64" s="1"/>
  <c r="AR194" i="63"/>
  <c r="AX194" i="63"/>
  <c r="BC193" i="63"/>
  <c r="BD193" i="63"/>
  <c r="AK200" i="63"/>
  <c r="AI200" i="63"/>
  <c r="AC201" i="63" s="1"/>
  <c r="AR198" i="62"/>
  <c r="AX198" i="62"/>
  <c r="AY197" i="62"/>
  <c r="AJ201" i="62"/>
  <c r="AD201" i="62"/>
  <c r="AO200" i="62"/>
  <c r="AE200" i="50"/>
  <c r="AF200" i="50" s="1"/>
  <c r="AG200" i="50" s="1"/>
  <c r="AH200" i="50" s="1"/>
  <c r="AK200" i="52"/>
  <c r="AI200" i="52"/>
  <c r="AC201" i="52" s="1"/>
  <c r="AJ199" i="51"/>
  <c r="AD199" i="51"/>
  <c r="AS202" i="51"/>
  <c r="AT202" i="51" s="1"/>
  <c r="AU202" i="51" s="1"/>
  <c r="AV202" i="51" s="1"/>
  <c r="AY202" i="51" s="1"/>
  <c r="BC202" i="51" s="1"/>
  <c r="AO198" i="51"/>
  <c r="BD198" i="51"/>
  <c r="AK196" i="56" l="1"/>
  <c r="W194" i="45"/>
  <c r="O194" i="44"/>
  <c r="AY197" i="56"/>
  <c r="BC197" i="56" s="1"/>
  <c r="AW202" i="51"/>
  <c r="AQ203" i="51" s="1"/>
  <c r="AX203" i="51" s="1"/>
  <c r="BD199" i="52"/>
  <c r="AD198" i="61"/>
  <c r="AE198" i="61" s="1"/>
  <c r="AF198" i="61" s="1"/>
  <c r="AG198" i="61" s="1"/>
  <c r="AH198" i="61" s="1"/>
  <c r="AR198" i="50"/>
  <c r="AS198" i="50" s="1"/>
  <c r="AT198" i="50" s="1"/>
  <c r="AU198" i="50" s="1"/>
  <c r="AV198" i="50" s="1"/>
  <c r="AY198" i="50" s="1"/>
  <c r="AI200" i="50"/>
  <c r="AC201" i="50" s="1"/>
  <c r="AJ201" i="50" s="1"/>
  <c r="BD197" i="50"/>
  <c r="AB197" i="45"/>
  <c r="AY198" i="61"/>
  <c r="AR200" i="52"/>
  <c r="AS200" i="52" s="1"/>
  <c r="AT200" i="52" s="1"/>
  <c r="AU200" i="52" s="1"/>
  <c r="AV200" i="52" s="1"/>
  <c r="AW201" i="64"/>
  <c r="AQ202" i="64" s="1"/>
  <c r="AK198" i="64"/>
  <c r="AI196" i="56"/>
  <c r="AC197" i="56" s="1"/>
  <c r="AI198" i="64"/>
  <c r="AC199" i="64" s="1"/>
  <c r="AE202" i="58"/>
  <c r="AF202" i="58" s="1"/>
  <c r="AG202" i="58" s="1"/>
  <c r="AH202" i="58" s="1"/>
  <c r="AW198" i="58"/>
  <c r="AQ199" i="58" s="1"/>
  <c r="AY198" i="58"/>
  <c r="AC198" i="45" s="1"/>
  <c r="AW198" i="61"/>
  <c r="AQ199" i="61" s="1"/>
  <c r="AO197" i="61"/>
  <c r="BD197" i="61"/>
  <c r="AS201" i="60"/>
  <c r="AT201" i="60" s="1"/>
  <c r="AU201" i="60" s="1"/>
  <c r="AV201" i="60" s="1"/>
  <c r="AO202" i="60"/>
  <c r="AJ203" i="60"/>
  <c r="AD203" i="60"/>
  <c r="AS197" i="55"/>
  <c r="AT197" i="55" s="1"/>
  <c r="AU197" i="55" s="1"/>
  <c r="AV197" i="55" s="1"/>
  <c r="AY197" i="55" s="1"/>
  <c r="Z197" i="45" s="1"/>
  <c r="AW197" i="55"/>
  <c r="AQ198" i="55" s="1"/>
  <c r="AJ200" i="55"/>
  <c r="AD200" i="55"/>
  <c r="AI197" i="57"/>
  <c r="AC198" i="57" s="1"/>
  <c r="AK197" i="57"/>
  <c r="Y197" i="45" s="1"/>
  <c r="AY200" i="57"/>
  <c r="BC200" i="57" s="1"/>
  <c r="AW200" i="57"/>
  <c r="AQ201" i="57" s="1"/>
  <c r="AR198" i="56"/>
  <c r="AX198" i="56"/>
  <c r="AD197" i="56"/>
  <c r="AJ197" i="56"/>
  <c r="BD196" i="56"/>
  <c r="AO196" i="56"/>
  <c r="AR195" i="54"/>
  <c r="AX195" i="54"/>
  <c r="AO198" i="54"/>
  <c r="BC194" i="54"/>
  <c r="BD194" i="54"/>
  <c r="AI198" i="54"/>
  <c r="AC199" i="54" s="1"/>
  <c r="AD199" i="64"/>
  <c r="AJ199" i="64"/>
  <c r="AR202" i="64"/>
  <c r="AX202" i="64"/>
  <c r="AY201" i="64"/>
  <c r="BC201" i="64" s="1"/>
  <c r="BD198" i="64"/>
  <c r="AO198" i="64"/>
  <c r="AD201" i="63"/>
  <c r="AJ201" i="63"/>
  <c r="AO200" i="63"/>
  <c r="AS194" i="63"/>
  <c r="AT194" i="63" s="1"/>
  <c r="AU194" i="63" s="1"/>
  <c r="AV194" i="63" s="1"/>
  <c r="BC197" i="62"/>
  <c r="BD197" i="62"/>
  <c r="AE201" i="62"/>
  <c r="AF201" i="62" s="1"/>
  <c r="AG201" i="62" s="1"/>
  <c r="AH201" i="62" s="1"/>
  <c r="AS198" i="62"/>
  <c r="AT198" i="62" s="1"/>
  <c r="AU198" i="62" s="1"/>
  <c r="AV198" i="62" s="1"/>
  <c r="AK200" i="50"/>
  <c r="AJ201" i="52"/>
  <c r="AD201" i="52"/>
  <c r="AO200" i="52"/>
  <c r="AE199" i="51"/>
  <c r="AF199" i="51" s="1"/>
  <c r="AG199" i="51" s="1"/>
  <c r="AH199" i="51" s="1"/>
  <c r="S194" i="44" l="1"/>
  <c r="U194" i="44"/>
  <c r="X196" i="45"/>
  <c r="N196" i="44"/>
  <c r="AY201" i="60"/>
  <c r="AA201" i="45" s="1"/>
  <c r="AR203" i="51"/>
  <c r="AS203" i="51" s="1"/>
  <c r="AT203" i="51" s="1"/>
  <c r="AU203" i="51" s="1"/>
  <c r="AV203" i="51" s="1"/>
  <c r="AI201" i="62"/>
  <c r="AC202" i="62" s="1"/>
  <c r="AD202" i="62" s="1"/>
  <c r="AD201" i="50"/>
  <c r="AE201" i="50" s="1"/>
  <c r="AF201" i="50" s="1"/>
  <c r="AG201" i="50" s="1"/>
  <c r="AH201" i="50" s="1"/>
  <c r="BC198" i="61"/>
  <c r="AW194" i="63"/>
  <c r="AQ195" i="63" s="1"/>
  <c r="AR195" i="63" s="1"/>
  <c r="AW198" i="50"/>
  <c r="AQ199" i="50" s="1"/>
  <c r="AX199" i="50" s="1"/>
  <c r="AY194" i="63"/>
  <c r="BD194" i="63" s="1"/>
  <c r="AK201" i="62"/>
  <c r="AO201" i="62" s="1"/>
  <c r="AR199" i="58"/>
  <c r="AX199" i="58"/>
  <c r="AK202" i="58"/>
  <c r="BC198" i="58"/>
  <c r="BD198" i="58"/>
  <c r="AI202" i="58"/>
  <c r="AC203" i="58" s="1"/>
  <c r="AK198" i="61"/>
  <c r="AI198" i="61"/>
  <c r="AC199" i="61" s="1"/>
  <c r="AX199" i="61"/>
  <c r="AR199" i="61"/>
  <c r="AE203" i="60"/>
  <c r="AF203" i="60" s="1"/>
  <c r="AG203" i="60" s="1"/>
  <c r="AH203" i="60" s="1"/>
  <c r="AW201" i="60"/>
  <c r="AQ202" i="60" s="1"/>
  <c r="AE200" i="55"/>
  <c r="AF200" i="55" s="1"/>
  <c r="AG200" i="55" s="1"/>
  <c r="AH200" i="55" s="1"/>
  <c r="AX198" i="55"/>
  <c r="AR198" i="55"/>
  <c r="BC197" i="55"/>
  <c r="BD197" i="55"/>
  <c r="AX201" i="57"/>
  <c r="AR201" i="57"/>
  <c r="AO197" i="57"/>
  <c r="BD197" i="57"/>
  <c r="AJ198" i="57"/>
  <c r="AD198" i="57"/>
  <c r="AE197" i="56"/>
  <c r="AF197" i="56" s="1"/>
  <c r="AG197" i="56" s="1"/>
  <c r="AH197" i="56" s="1"/>
  <c r="AS198" i="56"/>
  <c r="AT198" i="56" s="1"/>
  <c r="AU198" i="56" s="1"/>
  <c r="AV198" i="56" s="1"/>
  <c r="AD199" i="54"/>
  <c r="AJ199" i="54"/>
  <c r="AS195" i="54"/>
  <c r="AT195" i="54" s="1"/>
  <c r="AU195" i="54" s="1"/>
  <c r="AV195" i="54" s="1"/>
  <c r="AW195" i="54"/>
  <c r="AQ196" i="54" s="1"/>
  <c r="AS202" i="64"/>
  <c r="AT202" i="64" s="1"/>
  <c r="AU202" i="64" s="1"/>
  <c r="AV202" i="64" s="1"/>
  <c r="AW202" i="64"/>
  <c r="AQ203" i="64" s="1"/>
  <c r="AE199" i="64"/>
  <c r="AF199" i="64" s="1"/>
  <c r="AG199" i="64" s="1"/>
  <c r="AH199" i="64" s="1"/>
  <c r="AK199" i="64"/>
  <c r="AX195" i="63"/>
  <c r="AE201" i="63"/>
  <c r="AF201" i="63" s="1"/>
  <c r="AG201" i="63" s="1"/>
  <c r="AH201" i="63" s="1"/>
  <c r="AW198" i="62"/>
  <c r="AQ199" i="62" s="1"/>
  <c r="AJ202" i="62"/>
  <c r="AY198" i="62"/>
  <c r="AO200" i="50"/>
  <c r="BC198" i="50"/>
  <c r="BD198" i="50"/>
  <c r="AE201" i="52"/>
  <c r="AF201" i="52" s="1"/>
  <c r="AG201" i="52" s="1"/>
  <c r="AH201" i="52" s="1"/>
  <c r="AY200" i="52"/>
  <c r="AW200" i="52"/>
  <c r="AQ201" i="52" s="1"/>
  <c r="AK199" i="51"/>
  <c r="AI199" i="51"/>
  <c r="AC200" i="51" s="1"/>
  <c r="BC194" i="63" l="1"/>
  <c r="R196" i="44"/>
  <c r="AI199" i="64"/>
  <c r="AC200" i="64" s="1"/>
  <c r="AI201" i="63"/>
  <c r="AC202" i="63" s="1"/>
  <c r="BC201" i="60"/>
  <c r="BD201" i="60"/>
  <c r="AY203" i="51"/>
  <c r="BC203" i="51" s="1"/>
  <c r="AR199" i="50"/>
  <c r="AS199" i="50" s="1"/>
  <c r="AT199" i="50" s="1"/>
  <c r="AU199" i="50" s="1"/>
  <c r="AV199" i="50" s="1"/>
  <c r="AW199" i="50" s="1"/>
  <c r="AQ200" i="50" s="1"/>
  <c r="AK201" i="50"/>
  <c r="AO201" i="50" s="1"/>
  <c r="AI201" i="50"/>
  <c r="AC202" i="50" s="1"/>
  <c r="AD202" i="50" s="1"/>
  <c r="AB198" i="45"/>
  <c r="AY198" i="56"/>
  <c r="BC198" i="56" s="1"/>
  <c r="AW198" i="56"/>
  <c r="AQ199" i="56" s="1"/>
  <c r="AX199" i="56" s="1"/>
  <c r="AO202" i="58"/>
  <c r="AD203" i="58"/>
  <c r="AJ203" i="58"/>
  <c r="AS199" i="58"/>
  <c r="AT199" i="58" s="1"/>
  <c r="AU199" i="58" s="1"/>
  <c r="AV199" i="58" s="1"/>
  <c r="AS199" i="61"/>
  <c r="AT199" i="61" s="1"/>
  <c r="AU199" i="61" s="1"/>
  <c r="AV199" i="61" s="1"/>
  <c r="AD199" i="61"/>
  <c r="AJ199" i="61"/>
  <c r="AO198" i="61"/>
  <c r="BD198" i="61"/>
  <c r="AK203" i="60"/>
  <c r="AX202" i="60"/>
  <c r="AR202" i="60"/>
  <c r="AI203" i="60"/>
  <c r="AC204" i="60" s="1"/>
  <c r="AS198" i="55"/>
  <c r="AT198" i="55" s="1"/>
  <c r="AU198" i="55" s="1"/>
  <c r="AV198" i="55" s="1"/>
  <c r="AY198" i="55"/>
  <c r="Z198" i="45" s="1"/>
  <c r="AI200" i="55"/>
  <c r="AC201" i="55" s="1"/>
  <c r="AK200" i="55"/>
  <c r="AE198" i="57"/>
  <c r="AF198" i="57" s="1"/>
  <c r="AG198" i="57" s="1"/>
  <c r="AH198" i="57" s="1"/>
  <c r="AS201" i="57"/>
  <c r="AT201" i="57" s="1"/>
  <c r="AU201" i="57" s="1"/>
  <c r="AV201" i="57" s="1"/>
  <c r="AR199" i="56"/>
  <c r="AI197" i="56"/>
  <c r="AC198" i="56" s="1"/>
  <c r="AK197" i="56"/>
  <c r="AE199" i="54"/>
  <c r="AF199" i="54" s="1"/>
  <c r="AG199" i="54" s="1"/>
  <c r="AH199" i="54" s="1"/>
  <c r="AY195" i="54"/>
  <c r="AR196" i="54"/>
  <c r="AX196" i="54"/>
  <c r="AR203" i="64"/>
  <c r="AX203" i="64"/>
  <c r="AJ200" i="64"/>
  <c r="AD200" i="64"/>
  <c r="BD199" i="64"/>
  <c r="AO199" i="64"/>
  <c r="AY202" i="64"/>
  <c r="BC202" i="64" s="1"/>
  <c r="AJ202" i="63"/>
  <c r="AD202" i="63"/>
  <c r="AK201" i="63"/>
  <c r="AS195" i="63"/>
  <c r="AT195" i="63" s="1"/>
  <c r="AU195" i="63" s="1"/>
  <c r="AV195" i="63" s="1"/>
  <c r="BC198" i="62"/>
  <c r="BD198" i="62"/>
  <c r="AE202" i="62"/>
  <c r="AF202" i="62" s="1"/>
  <c r="AG202" i="62" s="1"/>
  <c r="AH202" i="62" s="1"/>
  <c r="AR199" i="62"/>
  <c r="AX199" i="62"/>
  <c r="BC200" i="52"/>
  <c r="BD200" i="52"/>
  <c r="AI201" i="52"/>
  <c r="AC202" i="52" s="1"/>
  <c r="AX201" i="52"/>
  <c r="AR201" i="52"/>
  <c r="AK201" i="52"/>
  <c r="AD200" i="51"/>
  <c r="AJ200" i="51"/>
  <c r="AW203" i="51"/>
  <c r="AQ204" i="51" s="1"/>
  <c r="BD199" i="51"/>
  <c r="AO199" i="51"/>
  <c r="AW199" i="58" l="1"/>
  <c r="AQ200" i="58" s="1"/>
  <c r="X197" i="45"/>
  <c r="N197" i="44"/>
  <c r="W195" i="45"/>
  <c r="O195" i="44"/>
  <c r="AJ202" i="50"/>
  <c r="AW199" i="61"/>
  <c r="AQ200" i="61" s="1"/>
  <c r="AR200" i="61" s="1"/>
  <c r="AY199" i="61"/>
  <c r="AX200" i="58"/>
  <c r="AR200" i="58"/>
  <c r="AE203" i="58"/>
  <c r="AF203" i="58" s="1"/>
  <c r="AG203" i="58" s="1"/>
  <c r="AH203" i="58" s="1"/>
  <c r="AY199" i="58"/>
  <c r="AC199" i="45" s="1"/>
  <c r="AE199" i="61"/>
  <c r="AF199" i="61" s="1"/>
  <c r="AG199" i="61" s="1"/>
  <c r="AH199" i="61" s="1"/>
  <c r="AJ204" i="60"/>
  <c r="AD204" i="60"/>
  <c r="AS202" i="60"/>
  <c r="AT202" i="60" s="1"/>
  <c r="AU202" i="60" s="1"/>
  <c r="AV202" i="60" s="1"/>
  <c r="AO203" i="60"/>
  <c r="AO200" i="55"/>
  <c r="AJ201" i="55"/>
  <c r="AD201" i="55"/>
  <c r="BC198" i="55"/>
  <c r="BD198" i="55"/>
  <c r="AW198" i="55"/>
  <c r="AQ199" i="55" s="1"/>
  <c r="AW201" i="57"/>
  <c r="AQ202" i="57" s="1"/>
  <c r="AI198" i="57"/>
  <c r="AC199" i="57" s="1"/>
  <c r="AY201" i="57"/>
  <c r="BC201" i="57" s="1"/>
  <c r="AK198" i="57"/>
  <c r="Y198" i="45" s="1"/>
  <c r="AD198" i="56"/>
  <c r="AJ198" i="56"/>
  <c r="AS199" i="56"/>
  <c r="AT199" i="56" s="1"/>
  <c r="AU199" i="56" s="1"/>
  <c r="AV199" i="56" s="1"/>
  <c r="AO197" i="56"/>
  <c r="BD197" i="56"/>
  <c r="AS196" i="54"/>
  <c r="AT196" i="54" s="1"/>
  <c r="AU196" i="54" s="1"/>
  <c r="AV196" i="54" s="1"/>
  <c r="AI199" i="54"/>
  <c r="AC200" i="54" s="1"/>
  <c r="BC195" i="54"/>
  <c r="BD195" i="54"/>
  <c r="AK199" i="54"/>
  <c r="AE200" i="64"/>
  <c r="AF200" i="64" s="1"/>
  <c r="AG200" i="64" s="1"/>
  <c r="AH200" i="64" s="1"/>
  <c r="AS203" i="64"/>
  <c r="AT203" i="64" s="1"/>
  <c r="AU203" i="64" s="1"/>
  <c r="AV203" i="64" s="1"/>
  <c r="AO201" i="63"/>
  <c r="AY195" i="63"/>
  <c r="AE202" i="63"/>
  <c r="AF202" i="63" s="1"/>
  <c r="AG202" i="63" s="1"/>
  <c r="AH202" i="63" s="1"/>
  <c r="AW195" i="63"/>
  <c r="AQ196" i="63" s="1"/>
  <c r="AS199" i="62"/>
  <c r="AT199" i="62" s="1"/>
  <c r="AU199" i="62" s="1"/>
  <c r="AV199" i="62" s="1"/>
  <c r="AI202" i="62"/>
  <c r="AC203" i="62" s="1"/>
  <c r="AK202" i="62"/>
  <c r="AX200" i="50"/>
  <c r="AR200" i="50"/>
  <c r="AE202" i="50"/>
  <c r="AF202" i="50" s="1"/>
  <c r="AG202" i="50" s="1"/>
  <c r="AH202" i="50" s="1"/>
  <c r="AK202" i="50" s="1"/>
  <c r="AY199" i="50"/>
  <c r="AD202" i="52"/>
  <c r="AJ202" i="52"/>
  <c r="AO201" i="52"/>
  <c r="AS201" i="52"/>
  <c r="AT201" i="52" s="1"/>
  <c r="AU201" i="52" s="1"/>
  <c r="AV201" i="52" s="1"/>
  <c r="AR204" i="51"/>
  <c r="AX204" i="51"/>
  <c r="AE200" i="51"/>
  <c r="AF200" i="51" s="1"/>
  <c r="AG200" i="51" s="1"/>
  <c r="AH200" i="51" s="1"/>
  <c r="R197" i="44" l="1"/>
  <c r="S195" i="44"/>
  <c r="U195" i="44"/>
  <c r="AY202" i="60"/>
  <c r="AA202" i="45" s="1"/>
  <c r="BC199" i="61"/>
  <c r="AY201" i="52"/>
  <c r="BC201" i="52" s="1"/>
  <c r="AX200" i="61"/>
  <c r="AW199" i="62"/>
  <c r="AQ200" i="62" s="1"/>
  <c r="AR200" i="62" s="1"/>
  <c r="AW201" i="52"/>
  <c r="AQ202" i="52" s="1"/>
  <c r="AX202" i="52" s="1"/>
  <c r="AI200" i="51"/>
  <c r="AC201" i="51" s="1"/>
  <c r="AJ201" i="51" s="1"/>
  <c r="AK200" i="51"/>
  <c r="BD200" i="51" s="1"/>
  <c r="BC199" i="58"/>
  <c r="BD199" i="58"/>
  <c r="AI203" i="58"/>
  <c r="AC204" i="58" s="1"/>
  <c r="AK203" i="58"/>
  <c r="AS200" i="58"/>
  <c r="AT200" i="58" s="1"/>
  <c r="AU200" i="58" s="1"/>
  <c r="AV200" i="58" s="1"/>
  <c r="AY200" i="58"/>
  <c r="AC200" i="45" s="1"/>
  <c r="AS200" i="61"/>
  <c r="AT200" i="61" s="1"/>
  <c r="AU200" i="61" s="1"/>
  <c r="AV200" i="61" s="1"/>
  <c r="AI199" i="61"/>
  <c r="AC200" i="61" s="1"/>
  <c r="AK199" i="61"/>
  <c r="AW202" i="60"/>
  <c r="AQ203" i="60" s="1"/>
  <c r="AE204" i="60"/>
  <c r="AF204" i="60" s="1"/>
  <c r="AG204" i="60" s="1"/>
  <c r="AH204" i="60" s="1"/>
  <c r="AE201" i="55"/>
  <c r="AF201" i="55" s="1"/>
  <c r="AG201" i="55" s="1"/>
  <c r="AH201" i="55" s="1"/>
  <c r="AR199" i="55"/>
  <c r="AX199" i="55"/>
  <c r="AJ199" i="57"/>
  <c r="AD199" i="57"/>
  <c r="BD198" i="57"/>
  <c r="AO198" i="57"/>
  <c r="AR202" i="57"/>
  <c r="AX202" i="57"/>
  <c r="AW199" i="56"/>
  <c r="AQ200" i="56" s="1"/>
  <c r="AY199" i="56"/>
  <c r="BC199" i="56" s="1"/>
  <c r="AE198" i="56"/>
  <c r="AF198" i="56" s="1"/>
  <c r="AG198" i="56" s="1"/>
  <c r="AH198" i="56" s="1"/>
  <c r="AI198" i="56"/>
  <c r="AC199" i="56" s="1"/>
  <c r="AK198" i="56"/>
  <c r="AO199" i="54"/>
  <c r="AY196" i="54"/>
  <c r="AJ200" i="54"/>
  <c r="AD200" i="54"/>
  <c r="AW196" i="54"/>
  <c r="AQ197" i="54" s="1"/>
  <c r="AY203" i="64"/>
  <c r="AK200" i="64"/>
  <c r="AW203" i="64"/>
  <c r="AQ204" i="64" s="1"/>
  <c r="AI200" i="64"/>
  <c r="AC201" i="64" s="1"/>
  <c r="BC195" i="63"/>
  <c r="BD195" i="63"/>
  <c r="AI202" i="63"/>
  <c r="AC203" i="63" s="1"/>
  <c r="AR196" i="63"/>
  <c r="AX196" i="63"/>
  <c r="AK202" i="63"/>
  <c r="AO202" i="62"/>
  <c r="AJ203" i="62"/>
  <c r="AD203" i="62"/>
  <c r="AX200" i="62"/>
  <c r="AY199" i="62"/>
  <c r="AO202" i="50"/>
  <c r="AI202" i="50"/>
  <c r="AC203" i="50" s="1"/>
  <c r="BC199" i="50"/>
  <c r="BD199" i="50"/>
  <c r="AS200" i="50"/>
  <c r="AT200" i="50" s="1"/>
  <c r="AU200" i="50" s="1"/>
  <c r="AV200" i="50" s="1"/>
  <c r="AE202" i="52"/>
  <c r="AF202" i="52" s="1"/>
  <c r="AG202" i="52" s="1"/>
  <c r="AH202" i="52" s="1"/>
  <c r="AS204" i="51"/>
  <c r="AT204" i="51" s="1"/>
  <c r="AU204" i="51" s="1"/>
  <c r="AV204" i="51" s="1"/>
  <c r="AY204" i="51" s="1"/>
  <c r="BC204" i="51" s="1"/>
  <c r="W196" i="45" l="1"/>
  <c r="O196" i="44"/>
  <c r="X198" i="45"/>
  <c r="N198" i="44"/>
  <c r="BD202" i="60"/>
  <c r="BC202" i="60"/>
  <c r="AD201" i="51"/>
  <c r="AE201" i="51" s="1"/>
  <c r="AF201" i="51" s="1"/>
  <c r="AG201" i="51" s="1"/>
  <c r="AH201" i="51" s="1"/>
  <c r="AK201" i="51" s="1"/>
  <c r="AO200" i="51"/>
  <c r="AB199" i="45"/>
  <c r="BD201" i="52"/>
  <c r="AR202" i="52"/>
  <c r="AS202" i="52" s="1"/>
  <c r="AT202" i="52" s="1"/>
  <c r="AW200" i="61"/>
  <c r="AQ201" i="61" s="1"/>
  <c r="AR201" i="61" s="1"/>
  <c r="AY200" i="61"/>
  <c r="AW200" i="50"/>
  <c r="AQ201" i="50" s="1"/>
  <c r="AR201" i="50" s="1"/>
  <c r="AY200" i="50"/>
  <c r="BD200" i="50" s="1"/>
  <c r="BC203" i="64"/>
  <c r="AI202" i="52"/>
  <c r="AC203" i="52" s="1"/>
  <c r="AD203" i="52" s="1"/>
  <c r="AO203" i="58"/>
  <c r="AD204" i="58"/>
  <c r="AJ204" i="58"/>
  <c r="BC200" i="58"/>
  <c r="BD200" i="58"/>
  <c r="AW200" i="58"/>
  <c r="AQ201" i="58" s="1"/>
  <c r="AJ200" i="61"/>
  <c r="AD200" i="61"/>
  <c r="AO199" i="61"/>
  <c r="BD199" i="61"/>
  <c r="AK204" i="60"/>
  <c r="AI204" i="60"/>
  <c r="AC205" i="60" s="1"/>
  <c r="AR203" i="60"/>
  <c r="AX203" i="60"/>
  <c r="AS199" i="55"/>
  <c r="AT199" i="55" s="1"/>
  <c r="AU199" i="55" s="1"/>
  <c r="AV199" i="55" s="1"/>
  <c r="AI201" i="55"/>
  <c r="AC202" i="55" s="1"/>
  <c r="AK201" i="55"/>
  <c r="AS202" i="57"/>
  <c r="AT202" i="57" s="1"/>
  <c r="AU202" i="57" s="1"/>
  <c r="AV202" i="57" s="1"/>
  <c r="AE199" i="57"/>
  <c r="AF199" i="57" s="1"/>
  <c r="AG199" i="57" s="1"/>
  <c r="AH199" i="57" s="1"/>
  <c r="AI199" i="57"/>
  <c r="AC200" i="57" s="1"/>
  <c r="BD198" i="56"/>
  <c r="AO198" i="56"/>
  <c r="AD199" i="56"/>
  <c r="AJ199" i="56"/>
  <c r="AR200" i="56"/>
  <c r="AX200" i="56"/>
  <c r="AE200" i="54"/>
  <c r="AF200" i="54" s="1"/>
  <c r="AG200" i="54" s="1"/>
  <c r="AH200" i="54" s="1"/>
  <c r="BC196" i="54"/>
  <c r="BD196" i="54"/>
  <c r="AR197" i="54"/>
  <c r="AX197" i="54"/>
  <c r="AJ201" i="64"/>
  <c r="AD201" i="64"/>
  <c r="AX204" i="64"/>
  <c r="AR204" i="64"/>
  <c r="BD200" i="64"/>
  <c r="AO200" i="64"/>
  <c r="AD203" i="63"/>
  <c r="AJ203" i="63"/>
  <c r="AO202" i="63"/>
  <c r="AS196" i="63"/>
  <c r="AT196" i="63" s="1"/>
  <c r="AU196" i="63" s="1"/>
  <c r="AV196" i="63" s="1"/>
  <c r="BC199" i="62"/>
  <c r="BD199" i="62"/>
  <c r="AS200" i="62"/>
  <c r="AT200" i="62" s="1"/>
  <c r="AU200" i="62" s="1"/>
  <c r="AV200" i="62" s="1"/>
  <c r="AE203" i="62"/>
  <c r="AF203" i="62" s="1"/>
  <c r="AG203" i="62" s="1"/>
  <c r="AH203" i="62" s="1"/>
  <c r="AJ203" i="50"/>
  <c r="AD203" i="50"/>
  <c r="AK202" i="52"/>
  <c r="AW204" i="51"/>
  <c r="AQ205" i="51" s="1"/>
  <c r="R198" i="44" l="1"/>
  <c r="AW202" i="57"/>
  <c r="AQ203" i="57" s="1"/>
  <c r="S196" i="44"/>
  <c r="U196" i="44"/>
  <c r="AY202" i="57"/>
  <c r="BC202" i="57" s="1"/>
  <c r="AW196" i="63"/>
  <c r="AQ197" i="63" s="1"/>
  <c r="AR197" i="63" s="1"/>
  <c r="AY196" i="63"/>
  <c r="BC196" i="63" s="1"/>
  <c r="AI201" i="51"/>
  <c r="AC202" i="51" s="1"/>
  <c r="AD202" i="51" s="1"/>
  <c r="BC200" i="50"/>
  <c r="AX201" i="50"/>
  <c r="BC200" i="61"/>
  <c r="AU202" i="52"/>
  <c r="AV202" i="52" s="1"/>
  <c r="AY202" i="52" s="1"/>
  <c r="BC202" i="52" s="1"/>
  <c r="AJ203" i="52"/>
  <c r="AX201" i="61"/>
  <c r="AY200" i="62"/>
  <c r="BC200" i="62" s="1"/>
  <c r="AW199" i="55"/>
  <c r="AQ200" i="55" s="1"/>
  <c r="AR200" i="55" s="1"/>
  <c r="AY199" i="55"/>
  <c r="Z199" i="45" s="1"/>
  <c r="AI200" i="54"/>
  <c r="AC201" i="54" s="1"/>
  <c r="AI203" i="62"/>
  <c r="AC204" i="62" s="1"/>
  <c r="AD204" i="62" s="1"/>
  <c r="AK203" i="62"/>
  <c r="AE204" i="58"/>
  <c r="AF204" i="58" s="1"/>
  <c r="AG204" i="58" s="1"/>
  <c r="AH204" i="58" s="1"/>
  <c r="AX201" i="58"/>
  <c r="AR201" i="58"/>
  <c r="AS201" i="61"/>
  <c r="AT201" i="61" s="1"/>
  <c r="AU201" i="61" s="1"/>
  <c r="AV201" i="61" s="1"/>
  <c r="AE200" i="61"/>
  <c r="AF200" i="61" s="1"/>
  <c r="AG200" i="61" s="1"/>
  <c r="AH200" i="61" s="1"/>
  <c r="AS203" i="60"/>
  <c r="AT203" i="60" s="1"/>
  <c r="AU203" i="60" s="1"/>
  <c r="AV203" i="60" s="1"/>
  <c r="AJ205" i="60"/>
  <c r="AD205" i="60"/>
  <c r="AO204" i="60"/>
  <c r="AJ202" i="55"/>
  <c r="AD202" i="55"/>
  <c r="AX200" i="55"/>
  <c r="AO201" i="55"/>
  <c r="AK199" i="57"/>
  <c r="Y199" i="45" s="1"/>
  <c r="AX203" i="57"/>
  <c r="AR203" i="57"/>
  <c r="AJ200" i="57"/>
  <c r="AD200" i="57"/>
  <c r="AE199" i="56"/>
  <c r="AF199" i="56" s="1"/>
  <c r="AG199" i="56" s="1"/>
  <c r="AH199" i="56" s="1"/>
  <c r="AS200" i="56"/>
  <c r="AT200" i="56" s="1"/>
  <c r="AU200" i="56" s="1"/>
  <c r="AV200" i="56" s="1"/>
  <c r="AJ201" i="54"/>
  <c r="AD201" i="54"/>
  <c r="AS197" i="54"/>
  <c r="AT197" i="54" s="1"/>
  <c r="AU197" i="54" s="1"/>
  <c r="AV197" i="54" s="1"/>
  <c r="AK200" i="54"/>
  <c r="AE201" i="64"/>
  <c r="AF201" i="64" s="1"/>
  <c r="AG201" i="64" s="1"/>
  <c r="AH201" i="64" s="1"/>
  <c r="AS204" i="64"/>
  <c r="AT204" i="64" s="1"/>
  <c r="AU204" i="64" s="1"/>
  <c r="AV204" i="64" s="1"/>
  <c r="BD196" i="63"/>
  <c r="AE203" i="63"/>
  <c r="AF203" i="63" s="1"/>
  <c r="AG203" i="63" s="1"/>
  <c r="AH203" i="63" s="1"/>
  <c r="AW200" i="62"/>
  <c r="AQ201" i="62" s="1"/>
  <c r="AS201" i="50"/>
  <c r="AT201" i="50" s="1"/>
  <c r="AU201" i="50" s="1"/>
  <c r="AV201" i="50" s="1"/>
  <c r="AE203" i="50"/>
  <c r="AF203" i="50" s="1"/>
  <c r="AG203" i="50" s="1"/>
  <c r="AH203" i="50" s="1"/>
  <c r="AO202" i="52"/>
  <c r="AE203" i="52"/>
  <c r="AF203" i="52" s="1"/>
  <c r="AG203" i="52" s="1"/>
  <c r="AH203" i="52" s="1"/>
  <c r="BD201" i="51"/>
  <c r="AO201" i="51"/>
  <c r="AR205" i="51"/>
  <c r="AX205" i="51"/>
  <c r="AI201" i="64" l="1"/>
  <c r="AC202" i="64" s="1"/>
  <c r="AY200" i="56"/>
  <c r="BC200" i="56" s="1"/>
  <c r="AI204" i="58"/>
  <c r="AC205" i="58" s="1"/>
  <c r="AI203" i="63"/>
  <c r="AC204" i="63" s="1"/>
  <c r="AX197" i="63"/>
  <c r="AW202" i="52"/>
  <c r="AQ203" i="52" s="1"/>
  <c r="AJ202" i="51"/>
  <c r="BD200" i="62"/>
  <c r="AY201" i="61"/>
  <c r="BC201" i="61" s="1"/>
  <c r="AK200" i="61"/>
  <c r="AB200" i="45" s="1"/>
  <c r="AJ204" i="62"/>
  <c r="AI203" i="50"/>
  <c r="AC204" i="50" s="1"/>
  <c r="AD204" i="50" s="1"/>
  <c r="BD202" i="52"/>
  <c r="AW201" i="61"/>
  <c r="AQ202" i="61" s="1"/>
  <c r="AR202" i="61" s="1"/>
  <c r="AW200" i="56"/>
  <c r="AQ201" i="56" s="1"/>
  <c r="BD199" i="55"/>
  <c r="BC199" i="55"/>
  <c r="AI203" i="52"/>
  <c r="AC204" i="52" s="1"/>
  <c r="AD204" i="52" s="1"/>
  <c r="AI200" i="61"/>
  <c r="AC201" i="61" s="1"/>
  <c r="AJ201" i="61" s="1"/>
  <c r="AK203" i="52"/>
  <c r="AO203" i="52" s="1"/>
  <c r="AO203" i="62"/>
  <c r="AD205" i="58"/>
  <c r="AJ205" i="58"/>
  <c r="AS201" i="58"/>
  <c r="AT201" i="58" s="1"/>
  <c r="AU201" i="58" s="1"/>
  <c r="AV201" i="58" s="1"/>
  <c r="AK204" i="58"/>
  <c r="AY203" i="60"/>
  <c r="AA203" i="45" s="1"/>
  <c r="AE205" i="60"/>
  <c r="AF205" i="60" s="1"/>
  <c r="AG205" i="60" s="1"/>
  <c r="AH205" i="60" s="1"/>
  <c r="AW203" i="60"/>
  <c r="AQ204" i="60" s="1"/>
  <c r="AS200" i="55"/>
  <c r="AT200" i="55" s="1"/>
  <c r="AU200" i="55" s="1"/>
  <c r="AV200" i="55" s="1"/>
  <c r="AE202" i="55"/>
  <c r="AF202" i="55" s="1"/>
  <c r="AG202" i="55" s="1"/>
  <c r="AH202" i="55" s="1"/>
  <c r="AI202" i="55" s="1"/>
  <c r="AC203" i="55" s="1"/>
  <c r="AS203" i="57"/>
  <c r="AT203" i="57" s="1"/>
  <c r="AU203" i="57" s="1"/>
  <c r="AV203" i="57" s="1"/>
  <c r="AE200" i="57"/>
  <c r="AF200" i="57" s="1"/>
  <c r="AG200" i="57" s="1"/>
  <c r="AH200" i="57" s="1"/>
  <c r="BD199" i="57"/>
  <c r="AO199" i="57"/>
  <c r="AX201" i="56"/>
  <c r="AR201" i="56"/>
  <c r="AI199" i="56"/>
  <c r="AC200" i="56" s="1"/>
  <c r="AK199" i="56"/>
  <c r="AW197" i="54"/>
  <c r="AQ198" i="54" s="1"/>
  <c r="AY197" i="54"/>
  <c r="AO200" i="54"/>
  <c r="AE201" i="54"/>
  <c r="AF201" i="54" s="1"/>
  <c r="AG201" i="54" s="1"/>
  <c r="AH201" i="54" s="1"/>
  <c r="AK201" i="54" s="1"/>
  <c r="AI201" i="54"/>
  <c r="AC202" i="54" s="1"/>
  <c r="AJ202" i="64"/>
  <c r="AD202" i="64"/>
  <c r="AW204" i="64"/>
  <c r="AQ205" i="64" s="1"/>
  <c r="AY204" i="64"/>
  <c r="BC204" i="64" s="1"/>
  <c r="AK201" i="64"/>
  <c r="AJ204" i="63"/>
  <c r="AD204" i="63"/>
  <c r="AK203" i="63"/>
  <c r="AS197" i="63"/>
  <c r="AT197" i="63" s="1"/>
  <c r="AU197" i="63" s="1"/>
  <c r="AV197" i="63" s="1"/>
  <c r="AX201" i="62"/>
  <c r="AR201" i="62"/>
  <c r="AE204" i="62"/>
  <c r="AF204" i="62" s="1"/>
  <c r="AG204" i="62" s="1"/>
  <c r="AH204" i="62" s="1"/>
  <c r="AK203" i="50"/>
  <c r="AW201" i="50"/>
  <c r="AQ202" i="50" s="1"/>
  <c r="AY201" i="50"/>
  <c r="AR203" i="52"/>
  <c r="AX203" i="52"/>
  <c r="AS205" i="51"/>
  <c r="AT205" i="51" s="1"/>
  <c r="AU205" i="51" s="1"/>
  <c r="AV205" i="51" s="1"/>
  <c r="AE202" i="51"/>
  <c r="AF202" i="51" s="1"/>
  <c r="AG202" i="51" s="1"/>
  <c r="AH202" i="51" s="1"/>
  <c r="X199" i="45" l="1"/>
  <c r="N199" i="44"/>
  <c r="W197" i="45"/>
  <c r="O197" i="44"/>
  <c r="AI200" i="57"/>
  <c r="AC201" i="57" s="1"/>
  <c r="AY205" i="51"/>
  <c r="BC205" i="51" s="1"/>
  <c r="AI202" i="51"/>
  <c r="AC203" i="51" s="1"/>
  <c r="AD203" i="51" s="1"/>
  <c r="AD201" i="61"/>
  <c r="AE201" i="61" s="1"/>
  <c r="AF201" i="61" s="1"/>
  <c r="AG201" i="61" s="1"/>
  <c r="AH201" i="61" s="1"/>
  <c r="AO200" i="61"/>
  <c r="BD200" i="61"/>
  <c r="AK205" i="60"/>
  <c r="AO205" i="60" s="1"/>
  <c r="AJ204" i="50"/>
  <c r="AX202" i="61"/>
  <c r="AJ204" i="52"/>
  <c r="AK200" i="57"/>
  <c r="Y200" i="45" s="1"/>
  <c r="AK204" i="62"/>
  <c r="AO204" i="62" s="1"/>
  <c r="AW201" i="58"/>
  <c r="AQ202" i="58" s="1"/>
  <c r="AO204" i="58"/>
  <c r="AY201" i="58"/>
  <c r="AC201" i="45" s="1"/>
  <c r="AE205" i="58"/>
  <c r="AF205" i="58" s="1"/>
  <c r="AG205" i="58" s="1"/>
  <c r="AH205" i="58" s="1"/>
  <c r="AI205" i="58"/>
  <c r="AC206" i="58" s="1"/>
  <c r="AS202" i="61"/>
  <c r="AT202" i="61" s="1"/>
  <c r="AU202" i="61" s="1"/>
  <c r="AV202" i="61" s="1"/>
  <c r="AR204" i="60"/>
  <c r="AX204" i="60"/>
  <c r="AI205" i="60"/>
  <c r="AC206" i="60" s="1"/>
  <c r="BC203" i="60"/>
  <c r="BD203" i="60"/>
  <c r="AJ203" i="55"/>
  <c r="AD203" i="55"/>
  <c r="AY200" i="55"/>
  <c r="Z200" i="45" s="1"/>
  <c r="AK202" i="55"/>
  <c r="AW200" i="55"/>
  <c r="AQ201" i="55" s="1"/>
  <c r="AJ201" i="57"/>
  <c r="AD201" i="57"/>
  <c r="AW203" i="57"/>
  <c r="AQ204" i="57" s="1"/>
  <c r="AO200" i="57"/>
  <c r="BD200" i="57"/>
  <c r="AY203" i="57"/>
  <c r="BC203" i="57" s="1"/>
  <c r="AO199" i="56"/>
  <c r="BD199" i="56"/>
  <c r="AJ200" i="56"/>
  <c r="AD200" i="56"/>
  <c r="AS201" i="56"/>
  <c r="AT201" i="56" s="1"/>
  <c r="AU201" i="56" s="1"/>
  <c r="AV201" i="56" s="1"/>
  <c r="AR198" i="54"/>
  <c r="AX198" i="54"/>
  <c r="AO201" i="54"/>
  <c r="AJ202" i="54"/>
  <c r="AD202" i="54"/>
  <c r="BC197" i="54"/>
  <c r="BD197" i="54"/>
  <c r="AO201" i="64"/>
  <c r="BD201" i="64"/>
  <c r="AR205" i="64"/>
  <c r="AX205" i="64"/>
  <c r="AE202" i="64"/>
  <c r="AF202" i="64" s="1"/>
  <c r="AG202" i="64" s="1"/>
  <c r="AH202" i="64" s="1"/>
  <c r="AO203" i="63"/>
  <c r="AY197" i="63"/>
  <c r="AE204" i="63"/>
  <c r="AF204" i="63" s="1"/>
  <c r="AG204" i="63" s="1"/>
  <c r="AH204" i="63" s="1"/>
  <c r="AW197" i="63"/>
  <c r="AQ198" i="63" s="1"/>
  <c r="AI204" i="62"/>
  <c r="AC205" i="62" s="1"/>
  <c r="AS201" i="62"/>
  <c r="AT201" i="62" s="1"/>
  <c r="AU201" i="62" s="1"/>
  <c r="AV201" i="62" s="1"/>
  <c r="AE204" i="50"/>
  <c r="AF204" i="50" s="1"/>
  <c r="AG204" i="50" s="1"/>
  <c r="AH204" i="50" s="1"/>
  <c r="BC201" i="50"/>
  <c r="BD201" i="50"/>
  <c r="AO203" i="50"/>
  <c r="AX202" i="50"/>
  <c r="AR202" i="50"/>
  <c r="AS203" i="52"/>
  <c r="AT203" i="52" s="1"/>
  <c r="AU203" i="52" s="1"/>
  <c r="AV203" i="52" s="1"/>
  <c r="AE204" i="52"/>
  <c r="AF204" i="52" s="1"/>
  <c r="AG204" i="52" s="1"/>
  <c r="AH204" i="52" s="1"/>
  <c r="AK202" i="51"/>
  <c r="AW205" i="51"/>
  <c r="AQ206" i="51" s="1"/>
  <c r="S197" i="44" l="1"/>
  <c r="U197" i="44"/>
  <c r="AK202" i="64"/>
  <c r="AI202" i="64"/>
  <c r="AC203" i="64" s="1"/>
  <c r="R199" i="44"/>
  <c r="AJ203" i="51"/>
  <c r="AW203" i="52"/>
  <c r="AQ204" i="52" s="1"/>
  <c r="AR204" i="52" s="1"/>
  <c r="AY203" i="52"/>
  <c r="BD203" i="52" s="1"/>
  <c r="AK205" i="58"/>
  <c r="AI201" i="61"/>
  <c r="AC202" i="61" s="1"/>
  <c r="AD202" i="61" s="1"/>
  <c r="AK201" i="61"/>
  <c r="AD206" i="58"/>
  <c r="AJ206" i="58"/>
  <c r="BC201" i="58"/>
  <c r="BD201" i="58"/>
  <c r="AO205" i="58"/>
  <c r="AX202" i="58"/>
  <c r="AR202" i="58"/>
  <c r="AW202" i="61"/>
  <c r="AQ203" i="61" s="1"/>
  <c r="AY202" i="61"/>
  <c r="AJ206" i="60"/>
  <c r="AD206" i="60"/>
  <c r="AS204" i="60"/>
  <c r="AT204" i="60" s="1"/>
  <c r="AU204" i="60" s="1"/>
  <c r="AV204" i="60" s="1"/>
  <c r="AR201" i="55"/>
  <c r="AX201" i="55"/>
  <c r="AO202" i="55"/>
  <c r="BC200" i="55"/>
  <c r="BD200" i="55"/>
  <c r="AE203" i="55"/>
  <c r="AF203" i="55" s="1"/>
  <c r="AG203" i="55" s="1"/>
  <c r="AH203" i="55" s="1"/>
  <c r="AK203" i="55"/>
  <c r="AR204" i="57"/>
  <c r="AX204" i="57"/>
  <c r="AE201" i="57"/>
  <c r="AF201" i="57" s="1"/>
  <c r="AG201" i="57" s="1"/>
  <c r="AH201" i="57" s="1"/>
  <c r="AW201" i="56"/>
  <c r="AQ202" i="56" s="1"/>
  <c r="AE200" i="56"/>
  <c r="AF200" i="56" s="1"/>
  <c r="AG200" i="56" s="1"/>
  <c r="AH200" i="56" s="1"/>
  <c r="AY201" i="56"/>
  <c r="BC201" i="56" s="1"/>
  <c r="AE202" i="54"/>
  <c r="AF202" i="54" s="1"/>
  <c r="AG202" i="54" s="1"/>
  <c r="AH202" i="54" s="1"/>
  <c r="AS198" i="54"/>
  <c r="AT198" i="54" s="1"/>
  <c r="AU198" i="54" s="1"/>
  <c r="AV198" i="54" s="1"/>
  <c r="AS205" i="64"/>
  <c r="AT205" i="64" s="1"/>
  <c r="AU205" i="64" s="1"/>
  <c r="AV205" i="64" s="1"/>
  <c r="AY205" i="64"/>
  <c r="BC205" i="64" s="1"/>
  <c r="AO202" i="64"/>
  <c r="BD202" i="64"/>
  <c r="AJ203" i="64"/>
  <c r="AD203" i="64"/>
  <c r="BC197" i="63"/>
  <c r="BD197" i="63"/>
  <c r="AK204" i="63"/>
  <c r="AR198" i="63"/>
  <c r="AX198" i="63"/>
  <c r="AI204" i="63"/>
  <c r="AC205" i="63" s="1"/>
  <c r="AW201" i="62"/>
  <c r="AQ202" i="62" s="1"/>
  <c r="AY201" i="62"/>
  <c r="AD205" i="62"/>
  <c r="AJ205" i="62"/>
  <c r="AI204" i="50"/>
  <c r="AC205" i="50" s="1"/>
  <c r="AS202" i="50"/>
  <c r="AT202" i="50" s="1"/>
  <c r="AU202" i="50" s="1"/>
  <c r="AV202" i="50" s="1"/>
  <c r="AK204" i="50"/>
  <c r="AI204" i="52"/>
  <c r="AC205" i="52" s="1"/>
  <c r="AK204" i="52"/>
  <c r="BC203" i="52"/>
  <c r="BD202" i="51"/>
  <c r="AO202" i="51"/>
  <c r="AR206" i="51"/>
  <c r="AX206" i="51"/>
  <c r="AE203" i="51"/>
  <c r="AF203" i="51" s="1"/>
  <c r="AG203" i="51" s="1"/>
  <c r="AH203" i="51" s="1"/>
  <c r="AX204" i="52" l="1"/>
  <c r="AY204" i="60"/>
  <c r="AA204" i="45" s="1"/>
  <c r="BC202" i="61"/>
  <c r="AJ202" i="61"/>
  <c r="AB201" i="45"/>
  <c r="BD201" i="61"/>
  <c r="AO201" i="61"/>
  <c r="AI203" i="51"/>
  <c r="AC204" i="51" s="1"/>
  <c r="AD204" i="51" s="1"/>
  <c r="AK200" i="56"/>
  <c r="AI202" i="54"/>
  <c r="AC203" i="54" s="1"/>
  <c r="AD203" i="54" s="1"/>
  <c r="AI200" i="56"/>
  <c r="AC201" i="56" s="1"/>
  <c r="AS202" i="58"/>
  <c r="AT202" i="58" s="1"/>
  <c r="AU202" i="58" s="1"/>
  <c r="AV202" i="58" s="1"/>
  <c r="AE206" i="58"/>
  <c r="AF206" i="58" s="1"/>
  <c r="AG206" i="58" s="1"/>
  <c r="AH206" i="58" s="1"/>
  <c r="AK206" i="58"/>
  <c r="AE202" i="61"/>
  <c r="AF202" i="61" s="1"/>
  <c r="AG202" i="61" s="1"/>
  <c r="AH202" i="61" s="1"/>
  <c r="AX203" i="61"/>
  <c r="AR203" i="61"/>
  <c r="AW204" i="60"/>
  <c r="AQ205" i="60" s="1"/>
  <c r="AE206" i="60"/>
  <c r="AF206" i="60" s="1"/>
  <c r="AG206" i="60" s="1"/>
  <c r="AH206" i="60" s="1"/>
  <c r="AO203" i="55"/>
  <c r="AI203" i="55"/>
  <c r="AC204" i="55" s="1"/>
  <c r="AS201" i="55"/>
  <c r="AT201" i="55" s="1"/>
  <c r="AU201" i="55" s="1"/>
  <c r="AV201" i="55" s="1"/>
  <c r="AI201" i="57"/>
  <c r="AC202" i="57" s="1"/>
  <c r="AK201" i="57"/>
  <c r="Y201" i="45" s="1"/>
  <c r="AS204" i="57"/>
  <c r="AT204" i="57" s="1"/>
  <c r="AU204" i="57" s="1"/>
  <c r="AV204" i="57" s="1"/>
  <c r="BD200" i="56"/>
  <c r="AO200" i="56"/>
  <c r="AD201" i="56"/>
  <c r="AJ201" i="56"/>
  <c r="AX202" i="56"/>
  <c r="AR202" i="56"/>
  <c r="AJ203" i="54"/>
  <c r="AY198" i="54"/>
  <c r="AW198" i="54"/>
  <c r="AQ199" i="54" s="1"/>
  <c r="AK202" i="54"/>
  <c r="AE203" i="64"/>
  <c r="AF203" i="64" s="1"/>
  <c r="AG203" i="64" s="1"/>
  <c r="AH203" i="64" s="1"/>
  <c r="AW205" i="64"/>
  <c r="AQ206" i="64" s="1"/>
  <c r="AD205" i="63"/>
  <c r="AJ205" i="63"/>
  <c r="AO204" i="63"/>
  <c r="AS198" i="63"/>
  <c r="AT198" i="63" s="1"/>
  <c r="AU198" i="63" s="1"/>
  <c r="AV198" i="63" s="1"/>
  <c r="AE205" i="62"/>
  <c r="AF205" i="62" s="1"/>
  <c r="AG205" i="62" s="1"/>
  <c r="AH205" i="62" s="1"/>
  <c r="BC201" i="62"/>
  <c r="BD201" i="62"/>
  <c r="AX202" i="62"/>
  <c r="AR202" i="62"/>
  <c r="AO204" i="50"/>
  <c r="AY202" i="50"/>
  <c r="AJ205" i="50"/>
  <c r="AD205" i="50"/>
  <c r="AW202" i="50"/>
  <c r="AQ203" i="50" s="1"/>
  <c r="AS204" i="52"/>
  <c r="AT204" i="52" s="1"/>
  <c r="AU204" i="52" s="1"/>
  <c r="AV204" i="52" s="1"/>
  <c r="AO204" i="52"/>
  <c r="AJ205" i="52"/>
  <c r="AD205" i="52"/>
  <c r="AS206" i="51"/>
  <c r="AT206" i="51" s="1"/>
  <c r="AU206" i="51" s="1"/>
  <c r="AV206" i="51" s="1"/>
  <c r="AW206" i="51" s="1"/>
  <c r="AQ207" i="51" s="1"/>
  <c r="AK203" i="51"/>
  <c r="AW198" i="63" l="1"/>
  <c r="AQ199" i="63" s="1"/>
  <c r="X200" i="45"/>
  <c r="N200" i="44"/>
  <c r="AW201" i="55"/>
  <c r="AQ202" i="55" s="1"/>
  <c r="W198" i="45"/>
  <c r="O198" i="44"/>
  <c r="AY201" i="55"/>
  <c r="Z201" i="45" s="1"/>
  <c r="AI206" i="60"/>
  <c r="AC207" i="60" s="1"/>
  <c r="AJ207" i="60" s="1"/>
  <c r="AJ204" i="51"/>
  <c r="AK206" i="60"/>
  <c r="BC204" i="60"/>
  <c r="BD204" i="60"/>
  <c r="AY206" i="51"/>
  <c r="BC206" i="51" s="1"/>
  <c r="AY198" i="63"/>
  <c r="BC198" i="63" s="1"/>
  <c r="AY204" i="57"/>
  <c r="BC204" i="57" s="1"/>
  <c r="AW204" i="57"/>
  <c r="AQ205" i="57" s="1"/>
  <c r="AI205" i="62"/>
  <c r="AC206" i="62" s="1"/>
  <c r="AJ206" i="62" s="1"/>
  <c r="AI202" i="61"/>
  <c r="AC203" i="61" s="1"/>
  <c r="AJ203" i="61" s="1"/>
  <c r="AK205" i="62"/>
  <c r="AO205" i="62" s="1"/>
  <c r="AK202" i="61"/>
  <c r="AI206" i="58"/>
  <c r="AC207" i="58" s="1"/>
  <c r="AW202" i="58"/>
  <c r="AQ203" i="58" s="1"/>
  <c r="AO206" i="58"/>
  <c r="AY202" i="58"/>
  <c r="AC202" i="45" s="1"/>
  <c r="AS203" i="61"/>
  <c r="AT203" i="61" s="1"/>
  <c r="AU203" i="61" s="1"/>
  <c r="AV203" i="61" s="1"/>
  <c r="AO206" i="60"/>
  <c r="AR205" i="60"/>
  <c r="AX205" i="60"/>
  <c r="BC201" i="55"/>
  <c r="BD201" i="55"/>
  <c r="AJ204" i="55"/>
  <c r="AD204" i="55"/>
  <c r="AR202" i="55"/>
  <c r="AX202" i="55"/>
  <c r="AR205" i="57"/>
  <c r="AX205" i="57"/>
  <c r="AO201" i="57"/>
  <c r="BD201" i="57"/>
  <c r="AD202" i="57"/>
  <c r="AJ202" i="57"/>
  <c r="AS202" i="56"/>
  <c r="AT202" i="56" s="1"/>
  <c r="AU202" i="56" s="1"/>
  <c r="AV202" i="56" s="1"/>
  <c r="AE201" i="56"/>
  <c r="AF201" i="56" s="1"/>
  <c r="AG201" i="56" s="1"/>
  <c r="AH201" i="56" s="1"/>
  <c r="AX199" i="54"/>
  <c r="AR199" i="54"/>
  <c r="AO202" i="54"/>
  <c r="BC198" i="54"/>
  <c r="BD198" i="54"/>
  <c r="AE203" i="54"/>
  <c r="AF203" i="54" s="1"/>
  <c r="AG203" i="54" s="1"/>
  <c r="AH203" i="54" s="1"/>
  <c r="AI203" i="54" s="1"/>
  <c r="AC204" i="54" s="1"/>
  <c r="AX206" i="64"/>
  <c r="AR206" i="64"/>
  <c r="AI203" i="64"/>
  <c r="AC204" i="64" s="1"/>
  <c r="AK203" i="64"/>
  <c r="BD198" i="63"/>
  <c r="AX199" i="63"/>
  <c r="AR199" i="63"/>
  <c r="AE205" i="63"/>
  <c r="AF205" i="63" s="1"/>
  <c r="AG205" i="63" s="1"/>
  <c r="AH205" i="63" s="1"/>
  <c r="AS202" i="62"/>
  <c r="AT202" i="62" s="1"/>
  <c r="AU202" i="62" s="1"/>
  <c r="AV202" i="62" s="1"/>
  <c r="AX203" i="50"/>
  <c r="AR203" i="50"/>
  <c r="BC202" i="50"/>
  <c r="BD202" i="50"/>
  <c r="AE205" i="50"/>
  <c r="AF205" i="50" s="1"/>
  <c r="AG205" i="50" s="1"/>
  <c r="AH205" i="50" s="1"/>
  <c r="AE205" i="52"/>
  <c r="AF205" i="52" s="1"/>
  <c r="AG205" i="52" s="1"/>
  <c r="AH205" i="52" s="1"/>
  <c r="AY204" i="52"/>
  <c r="AW204" i="52"/>
  <c r="AQ205" i="52" s="1"/>
  <c r="AO203" i="51"/>
  <c r="BD203" i="51"/>
  <c r="AE204" i="51"/>
  <c r="AF204" i="51" s="1"/>
  <c r="AG204" i="51" s="1"/>
  <c r="AH204" i="51" s="1"/>
  <c r="AR207" i="51"/>
  <c r="AX207" i="51"/>
  <c r="R200" i="44" l="1"/>
  <c r="S198" i="44"/>
  <c r="U198" i="44"/>
  <c r="AD207" i="60"/>
  <c r="AE207" i="60" s="1"/>
  <c r="AF207" i="60" s="1"/>
  <c r="AG207" i="60" s="1"/>
  <c r="AH207" i="60" s="1"/>
  <c r="AI207" i="60" s="1"/>
  <c r="AC208" i="60" s="1"/>
  <c r="AD206" i="62"/>
  <c r="AB202" i="45"/>
  <c r="AD203" i="61"/>
  <c r="AE203" i="61" s="1"/>
  <c r="AF203" i="61" s="1"/>
  <c r="AG203" i="61" s="1"/>
  <c r="AH203" i="61" s="1"/>
  <c r="AY202" i="56"/>
  <c r="BC202" i="56" s="1"/>
  <c r="AW202" i="56"/>
  <c r="AQ203" i="56" s="1"/>
  <c r="AO202" i="61"/>
  <c r="AK203" i="54"/>
  <c r="BD202" i="61"/>
  <c r="AI204" i="51"/>
  <c r="AC205" i="51" s="1"/>
  <c r="AD205" i="51" s="1"/>
  <c r="BC202" i="58"/>
  <c r="BD202" i="58"/>
  <c r="AR203" i="58"/>
  <c r="AX203" i="58"/>
  <c r="AJ207" i="58"/>
  <c r="AD207" i="58"/>
  <c r="AW203" i="61"/>
  <c r="AQ204" i="61" s="1"/>
  <c r="AY203" i="61"/>
  <c r="AS205" i="60"/>
  <c r="AT205" i="60" s="1"/>
  <c r="AU205" i="60" s="1"/>
  <c r="AV205" i="60" s="1"/>
  <c r="AS202" i="55"/>
  <c r="AT202" i="55" s="1"/>
  <c r="AU202" i="55" s="1"/>
  <c r="AV202" i="55" s="1"/>
  <c r="AY202" i="55"/>
  <c r="Z202" i="45" s="1"/>
  <c r="AE204" i="55"/>
  <c r="AF204" i="55" s="1"/>
  <c r="AG204" i="55" s="1"/>
  <c r="AH204" i="55" s="1"/>
  <c r="AE202" i="57"/>
  <c r="AF202" i="57" s="1"/>
  <c r="AG202" i="57" s="1"/>
  <c r="AH202" i="57" s="1"/>
  <c r="AK202" i="57"/>
  <c r="Y202" i="45" s="1"/>
  <c r="AS205" i="57"/>
  <c r="AT205" i="57" s="1"/>
  <c r="AU205" i="57" s="1"/>
  <c r="AV205" i="57" s="1"/>
  <c r="AI201" i="56"/>
  <c r="AC202" i="56" s="1"/>
  <c r="AK201" i="56"/>
  <c r="AX203" i="56"/>
  <c r="AR203" i="56"/>
  <c r="AJ204" i="54"/>
  <c r="AD204" i="54"/>
  <c r="AO203" i="54"/>
  <c r="AS199" i="54"/>
  <c r="AT199" i="54" s="1"/>
  <c r="AU199" i="54" s="1"/>
  <c r="AV199" i="54" s="1"/>
  <c r="AJ204" i="64"/>
  <c r="AD204" i="64"/>
  <c r="AS206" i="64"/>
  <c r="AT206" i="64" s="1"/>
  <c r="AU206" i="64" s="1"/>
  <c r="AV206" i="64" s="1"/>
  <c r="BD203" i="64"/>
  <c r="AO203" i="64"/>
  <c r="AI205" i="63"/>
  <c r="AC206" i="63" s="1"/>
  <c r="AK205" i="63"/>
  <c r="AS199" i="63"/>
  <c r="AT199" i="63" s="1"/>
  <c r="AU199" i="63" s="1"/>
  <c r="AV199" i="63" s="1"/>
  <c r="AY202" i="62"/>
  <c r="AW202" i="62"/>
  <c r="AQ203" i="62" s="1"/>
  <c r="AE206" i="62"/>
  <c r="AF206" i="62" s="1"/>
  <c r="AG206" i="62" s="1"/>
  <c r="AH206" i="62" s="1"/>
  <c r="AK205" i="50"/>
  <c r="AI205" i="50"/>
  <c r="AC206" i="50" s="1"/>
  <c r="AS203" i="50"/>
  <c r="AT203" i="50" s="1"/>
  <c r="AU203" i="50" s="1"/>
  <c r="AV203" i="50" s="1"/>
  <c r="BC204" i="52"/>
  <c r="BD204" i="52"/>
  <c r="AK205" i="52"/>
  <c r="AX205" i="52"/>
  <c r="AR205" i="52"/>
  <c r="AI205" i="52"/>
  <c r="AC206" i="52" s="1"/>
  <c r="AK204" i="51"/>
  <c r="AS207" i="51"/>
  <c r="AT207" i="51" s="1"/>
  <c r="AU207" i="51" s="1"/>
  <c r="AV207" i="51" s="1"/>
  <c r="AW199" i="54" l="1"/>
  <c r="AQ200" i="54" s="1"/>
  <c r="AW205" i="57"/>
  <c r="AQ206" i="57" s="1"/>
  <c r="X201" i="45"/>
  <c r="N201" i="44"/>
  <c r="AK207" i="60"/>
  <c r="AO207" i="60" s="1"/>
  <c r="AJ205" i="51"/>
  <c r="BC203" i="61"/>
  <c r="AW203" i="50"/>
  <c r="AQ204" i="50" s="1"/>
  <c r="AR204" i="50" s="1"/>
  <c r="AY205" i="57"/>
  <c r="BC205" i="57" s="1"/>
  <c r="AI203" i="61"/>
  <c r="AC204" i="61" s="1"/>
  <c r="AJ204" i="61" s="1"/>
  <c r="AS203" i="58"/>
  <c r="AT203" i="58" s="1"/>
  <c r="AU203" i="58" s="1"/>
  <c r="AV203" i="58" s="1"/>
  <c r="AE207" i="58"/>
  <c r="AF207" i="58" s="1"/>
  <c r="AG207" i="58" s="1"/>
  <c r="AH207" i="58" s="1"/>
  <c r="AX204" i="61"/>
  <c r="AR204" i="61"/>
  <c r="AK203" i="61"/>
  <c r="AW205" i="60"/>
  <c r="AQ206" i="60" s="1"/>
  <c r="AY205" i="60"/>
  <c r="AA205" i="45" s="1"/>
  <c r="AJ208" i="60"/>
  <c r="AD208" i="60"/>
  <c r="AI204" i="55"/>
  <c r="AC205" i="55" s="1"/>
  <c r="AK204" i="55"/>
  <c r="BC202" i="55"/>
  <c r="BD202" i="55"/>
  <c r="AW202" i="55"/>
  <c r="AQ203" i="55" s="1"/>
  <c r="BD202" i="57"/>
  <c r="AO202" i="57"/>
  <c r="AR206" i="57"/>
  <c r="AX206" i="57"/>
  <c r="AI202" i="57"/>
  <c r="AC203" i="57" s="1"/>
  <c r="AO201" i="56"/>
  <c r="BD201" i="56"/>
  <c r="AS203" i="56"/>
  <c r="AT203" i="56" s="1"/>
  <c r="AU203" i="56" s="1"/>
  <c r="AV203" i="56" s="1"/>
  <c r="AY203" i="56"/>
  <c r="BC203" i="56" s="1"/>
  <c r="AJ202" i="56"/>
  <c r="AD202" i="56"/>
  <c r="AY199" i="54"/>
  <c r="AX200" i="54"/>
  <c r="AR200" i="54"/>
  <c r="AE204" i="54"/>
  <c r="AF204" i="54" s="1"/>
  <c r="AG204" i="54" s="1"/>
  <c r="AH204" i="54" s="1"/>
  <c r="AI204" i="54" s="1"/>
  <c r="AC205" i="54" s="1"/>
  <c r="AW206" i="64"/>
  <c r="AQ207" i="64" s="1"/>
  <c r="AE204" i="64"/>
  <c r="AF204" i="64" s="1"/>
  <c r="AG204" i="64" s="1"/>
  <c r="AH204" i="64" s="1"/>
  <c r="AY206" i="64"/>
  <c r="BC206" i="64" s="1"/>
  <c r="AW199" i="63"/>
  <c r="AQ200" i="63" s="1"/>
  <c r="AO205" i="63"/>
  <c r="AY199" i="63"/>
  <c r="AJ206" i="63"/>
  <c r="AD206" i="63"/>
  <c r="AK206" i="62"/>
  <c r="AI206" i="62"/>
  <c r="AC207" i="62" s="1"/>
  <c r="AX203" i="62"/>
  <c r="AR203" i="62"/>
  <c r="BC202" i="62"/>
  <c r="BD202" i="62"/>
  <c r="AO205" i="50"/>
  <c r="AY203" i="50"/>
  <c r="AD206" i="50"/>
  <c r="AJ206" i="50"/>
  <c r="AS205" i="52"/>
  <c r="AT205" i="52" s="1"/>
  <c r="AU205" i="52" s="1"/>
  <c r="AV205" i="52" s="1"/>
  <c r="AO205" i="52"/>
  <c r="AD206" i="52"/>
  <c r="AJ206" i="52"/>
  <c r="AY207" i="51"/>
  <c r="BC207" i="51" s="1"/>
  <c r="BD204" i="51"/>
  <c r="AO204" i="51"/>
  <c r="AE205" i="51"/>
  <c r="AF205" i="51" s="1"/>
  <c r="AG205" i="51" s="1"/>
  <c r="AH205" i="51" s="1"/>
  <c r="AI205" i="51" s="1"/>
  <c r="AC206" i="51" s="1"/>
  <c r="AW207" i="51"/>
  <c r="AQ208" i="51" s="1"/>
  <c r="R201" i="44" l="1"/>
  <c r="AK204" i="54"/>
  <c r="W199" i="45"/>
  <c r="O199" i="44"/>
  <c r="AX204" i="50"/>
  <c r="AD204" i="61"/>
  <c r="AE204" i="61" s="1"/>
  <c r="AF204" i="61" s="1"/>
  <c r="AG204" i="61" s="1"/>
  <c r="AH204" i="61" s="1"/>
  <c r="AB203" i="45"/>
  <c r="AY205" i="52"/>
  <c r="BC205" i="52" s="1"/>
  <c r="AW205" i="52"/>
  <c r="AQ206" i="52" s="1"/>
  <c r="AR206" i="52" s="1"/>
  <c r="AW203" i="56"/>
  <c r="AQ204" i="56" s="1"/>
  <c r="AK207" i="58"/>
  <c r="AW203" i="58"/>
  <c r="AQ204" i="58" s="1"/>
  <c r="AI207" i="58"/>
  <c r="AC208" i="58" s="1"/>
  <c r="AY203" i="58"/>
  <c r="AC203" i="45" s="1"/>
  <c r="AS204" i="61"/>
  <c r="AT204" i="61" s="1"/>
  <c r="AU204" i="61" s="1"/>
  <c r="AV204" i="61" s="1"/>
  <c r="AO203" i="61"/>
  <c r="BD203" i="61"/>
  <c r="AE208" i="60"/>
  <c r="AF208" i="60" s="1"/>
  <c r="AG208" i="60" s="1"/>
  <c r="AH208" i="60" s="1"/>
  <c r="BC205" i="60"/>
  <c r="BD205" i="60"/>
  <c r="AR206" i="60"/>
  <c r="AX206" i="60"/>
  <c r="AR203" i="55"/>
  <c r="AX203" i="55"/>
  <c r="AO204" i="55"/>
  <c r="AJ205" i="55"/>
  <c r="AD205" i="55"/>
  <c r="AJ203" i="57"/>
  <c r="AD203" i="57"/>
  <c r="AS206" i="57"/>
  <c r="AT206" i="57" s="1"/>
  <c r="AU206" i="57" s="1"/>
  <c r="AV206" i="57" s="1"/>
  <c r="AW206" i="57"/>
  <c r="AQ207" i="57" s="1"/>
  <c r="AR204" i="56"/>
  <c r="AX204" i="56"/>
  <c r="AE202" i="56"/>
  <c r="AF202" i="56" s="1"/>
  <c r="AG202" i="56" s="1"/>
  <c r="AH202" i="56" s="1"/>
  <c r="AD205" i="54"/>
  <c r="AJ205" i="54"/>
  <c r="BC199" i="54"/>
  <c r="BD199" i="54"/>
  <c r="AS200" i="54"/>
  <c r="AT200" i="54" s="1"/>
  <c r="AU200" i="54" s="1"/>
  <c r="AV200" i="54" s="1"/>
  <c r="AO204" i="54"/>
  <c r="AI204" i="64"/>
  <c r="AC205" i="64" s="1"/>
  <c r="AK204" i="64"/>
  <c r="AR207" i="64"/>
  <c r="AX207" i="64"/>
  <c r="AE206" i="63"/>
  <c r="AF206" i="63" s="1"/>
  <c r="AG206" i="63" s="1"/>
  <c r="AH206" i="63" s="1"/>
  <c r="BC199" i="63"/>
  <c r="BD199" i="63"/>
  <c r="AR200" i="63"/>
  <c r="AX200" i="63"/>
  <c r="AS203" i="62"/>
  <c r="AT203" i="62" s="1"/>
  <c r="AU203" i="62" s="1"/>
  <c r="AV203" i="62" s="1"/>
  <c r="AJ207" i="62"/>
  <c r="AD207" i="62"/>
  <c r="AO206" i="62"/>
  <c r="BC203" i="50"/>
  <c r="BD203" i="50"/>
  <c r="AE206" i="50"/>
  <c r="AF206" i="50" s="1"/>
  <c r="AG206" i="50" s="1"/>
  <c r="AH206" i="50" s="1"/>
  <c r="AS204" i="50"/>
  <c r="AT204" i="50" s="1"/>
  <c r="AU204" i="50" s="1"/>
  <c r="AV204" i="50" s="1"/>
  <c r="AE206" i="52"/>
  <c r="AF206" i="52" s="1"/>
  <c r="AG206" i="52" s="1"/>
  <c r="AH206" i="52" s="1"/>
  <c r="AR208" i="51"/>
  <c r="AX208" i="51"/>
  <c r="AK205" i="51"/>
  <c r="AJ206" i="51"/>
  <c r="AD206" i="51"/>
  <c r="AY206" i="57" l="1"/>
  <c r="BC206" i="57" s="1"/>
  <c r="S199" i="44"/>
  <c r="U199" i="44"/>
  <c r="AI208" i="60"/>
  <c r="AC209" i="60" s="1"/>
  <c r="AD209" i="60" s="1"/>
  <c r="AX206" i="52"/>
  <c r="AK208" i="60"/>
  <c r="AO208" i="60" s="1"/>
  <c r="BD205" i="52"/>
  <c r="AI204" i="61"/>
  <c r="AC205" i="61" s="1"/>
  <c r="AD205" i="61" s="1"/>
  <c r="AW204" i="50"/>
  <c r="AQ205" i="50" s="1"/>
  <c r="AX205" i="50" s="1"/>
  <c r="AW203" i="62"/>
  <c r="AQ204" i="62" s="1"/>
  <c r="AX204" i="62" s="1"/>
  <c r="AK206" i="63"/>
  <c r="AO206" i="63" s="1"/>
  <c r="BC203" i="58"/>
  <c r="BD203" i="58"/>
  <c r="AD208" i="58"/>
  <c r="AJ208" i="58"/>
  <c r="AX204" i="58"/>
  <c r="AR204" i="58"/>
  <c r="AO207" i="58"/>
  <c r="AK204" i="61"/>
  <c r="AW204" i="61"/>
  <c r="AQ205" i="61" s="1"/>
  <c r="AY204" i="61"/>
  <c r="AS206" i="60"/>
  <c r="AT206" i="60" s="1"/>
  <c r="AU206" i="60" s="1"/>
  <c r="AV206" i="60" s="1"/>
  <c r="AE205" i="55"/>
  <c r="AF205" i="55" s="1"/>
  <c r="AG205" i="55" s="1"/>
  <c r="AH205" i="55" s="1"/>
  <c r="AS203" i="55"/>
  <c r="AT203" i="55" s="1"/>
  <c r="AU203" i="55" s="1"/>
  <c r="AV203" i="55" s="1"/>
  <c r="AE203" i="57"/>
  <c r="AF203" i="57" s="1"/>
  <c r="AG203" i="57" s="1"/>
  <c r="AH203" i="57" s="1"/>
  <c r="AR207" i="57"/>
  <c r="AX207" i="57"/>
  <c r="AI202" i="56"/>
  <c r="AC203" i="56" s="1"/>
  <c r="AK202" i="56"/>
  <c r="AS204" i="56"/>
  <c r="AT204" i="56" s="1"/>
  <c r="AU204" i="56" s="1"/>
  <c r="AV204" i="56" s="1"/>
  <c r="AE205" i="54"/>
  <c r="AF205" i="54" s="1"/>
  <c r="AG205" i="54" s="1"/>
  <c r="AH205" i="54" s="1"/>
  <c r="AW200" i="54"/>
  <c r="AQ201" i="54" s="1"/>
  <c r="AY200" i="54"/>
  <c r="AS207" i="64"/>
  <c r="AT207" i="64" s="1"/>
  <c r="AU207" i="64" s="1"/>
  <c r="AV207" i="64" s="1"/>
  <c r="BD204" i="64"/>
  <c r="AO204" i="64"/>
  <c r="AJ205" i="64"/>
  <c r="AD205" i="64"/>
  <c r="AS200" i="63"/>
  <c r="AT200" i="63" s="1"/>
  <c r="AU200" i="63" s="1"/>
  <c r="AV200" i="63" s="1"/>
  <c r="AY200" i="63" s="1"/>
  <c r="AI206" i="63"/>
  <c r="AC207" i="63" s="1"/>
  <c r="AE207" i="62"/>
  <c r="AF207" i="62" s="1"/>
  <c r="AG207" i="62" s="1"/>
  <c r="AH207" i="62" s="1"/>
  <c r="AY203" i="62"/>
  <c r="AY204" i="50"/>
  <c r="AK206" i="50"/>
  <c r="AI206" i="50"/>
  <c r="AC207" i="50" s="1"/>
  <c r="AK206" i="52"/>
  <c r="AS206" i="52"/>
  <c r="AT206" i="52" s="1"/>
  <c r="AU206" i="52" s="1"/>
  <c r="AV206" i="52" s="1"/>
  <c r="AI206" i="52"/>
  <c r="AC207" i="52" s="1"/>
  <c r="AO205" i="51"/>
  <c r="BD205" i="51"/>
  <c r="AE206" i="51"/>
  <c r="AF206" i="51" s="1"/>
  <c r="AG206" i="51" s="1"/>
  <c r="AH206" i="51" s="1"/>
  <c r="AS208" i="51"/>
  <c r="AT208" i="51" s="1"/>
  <c r="AU208" i="51" s="1"/>
  <c r="AV208" i="51" s="1"/>
  <c r="W200" i="45" l="1"/>
  <c r="O200" i="44"/>
  <c r="X202" i="45"/>
  <c r="N202" i="44"/>
  <c r="AI206" i="51"/>
  <c r="AC207" i="51" s="1"/>
  <c r="AJ207" i="51" s="1"/>
  <c r="AK206" i="51"/>
  <c r="BD206" i="51" s="1"/>
  <c r="AJ209" i="60"/>
  <c r="AR205" i="50"/>
  <c r="AS205" i="50" s="1"/>
  <c r="AT205" i="50" s="1"/>
  <c r="AU205" i="50" s="1"/>
  <c r="AV205" i="50" s="1"/>
  <c r="AY206" i="60"/>
  <c r="AA206" i="45" s="1"/>
  <c r="BC204" i="61"/>
  <c r="AJ205" i="61"/>
  <c r="AB204" i="45"/>
  <c r="AW200" i="63"/>
  <c r="AQ201" i="63" s="1"/>
  <c r="AX201" i="63" s="1"/>
  <c r="AW207" i="64"/>
  <c r="AQ208" i="64" s="1"/>
  <c r="AR204" i="62"/>
  <c r="AS204" i="62" s="1"/>
  <c r="AT204" i="62" s="1"/>
  <c r="AU204" i="62" s="1"/>
  <c r="AV204" i="62" s="1"/>
  <c r="AY204" i="62" s="1"/>
  <c r="AY208" i="51"/>
  <c r="BC208" i="51" s="1"/>
  <c r="AW203" i="55"/>
  <c r="AQ204" i="55" s="1"/>
  <c r="AX204" i="55" s="1"/>
  <c r="AW204" i="56"/>
  <c r="AQ205" i="56" s="1"/>
  <c r="AX205" i="56" s="1"/>
  <c r="AY203" i="55"/>
  <c r="Z203" i="45" s="1"/>
  <c r="AK205" i="55"/>
  <c r="AI205" i="55"/>
  <c r="AC206" i="55" s="1"/>
  <c r="AI207" i="62"/>
  <c r="AC208" i="62" s="1"/>
  <c r="AD208" i="62" s="1"/>
  <c r="AK203" i="57"/>
  <c r="Y203" i="45" s="1"/>
  <c r="AE208" i="58"/>
  <c r="AF208" i="58" s="1"/>
  <c r="AG208" i="58" s="1"/>
  <c r="AH208" i="58" s="1"/>
  <c r="AS204" i="58"/>
  <c r="AT204" i="58" s="1"/>
  <c r="AU204" i="58" s="1"/>
  <c r="AV204" i="58" s="1"/>
  <c r="AX205" i="61"/>
  <c r="AR205" i="61"/>
  <c r="AO204" i="61"/>
  <c r="BD204" i="61"/>
  <c r="AE205" i="61"/>
  <c r="AF205" i="61" s="1"/>
  <c r="AG205" i="61" s="1"/>
  <c r="AH205" i="61" s="1"/>
  <c r="AW206" i="60"/>
  <c r="AQ207" i="60" s="1"/>
  <c r="AE209" i="60"/>
  <c r="AF209" i="60" s="1"/>
  <c r="AG209" i="60" s="1"/>
  <c r="AH209" i="60" s="1"/>
  <c r="AO205" i="55"/>
  <c r="AJ206" i="55"/>
  <c r="AD206" i="55"/>
  <c r="AO203" i="57"/>
  <c r="AS207" i="57"/>
  <c r="AT207" i="57" s="1"/>
  <c r="AU207" i="57" s="1"/>
  <c r="AV207" i="57" s="1"/>
  <c r="AY207" i="57"/>
  <c r="BC207" i="57" s="1"/>
  <c r="AI203" i="57"/>
  <c r="AC204" i="57" s="1"/>
  <c r="AY204" i="56"/>
  <c r="BC204" i="56" s="1"/>
  <c r="BD202" i="56"/>
  <c r="AO202" i="56"/>
  <c r="AJ203" i="56"/>
  <c r="AD203" i="56"/>
  <c r="BC200" i="54"/>
  <c r="BD200" i="54"/>
  <c r="AK205" i="54"/>
  <c r="AX201" i="54"/>
  <c r="AR201" i="54"/>
  <c r="AI205" i="54"/>
  <c r="AC206" i="54" s="1"/>
  <c r="AR208" i="64"/>
  <c r="AX208" i="64"/>
  <c r="AE205" i="64"/>
  <c r="AF205" i="64" s="1"/>
  <c r="AG205" i="64" s="1"/>
  <c r="AH205" i="64" s="1"/>
  <c r="AY207" i="64"/>
  <c r="BC207" i="64" s="1"/>
  <c r="AD207" i="63"/>
  <c r="AJ207" i="63"/>
  <c r="BC200" i="63"/>
  <c r="BD200" i="63"/>
  <c r="AK207" i="62"/>
  <c r="BC203" i="62"/>
  <c r="BD203" i="62"/>
  <c r="BC204" i="50"/>
  <c r="BD204" i="50"/>
  <c r="AJ207" i="50"/>
  <c r="AD207" i="50"/>
  <c r="AO206" i="50"/>
  <c r="AY206" i="52"/>
  <c r="BC206" i="52" s="1"/>
  <c r="AD207" i="52"/>
  <c r="AJ207" i="52"/>
  <c r="AW206" i="52"/>
  <c r="AQ207" i="52" s="1"/>
  <c r="AO206" i="52"/>
  <c r="AW208" i="51"/>
  <c r="AQ209" i="51" s="1"/>
  <c r="AK205" i="64" l="1"/>
  <c r="AW207" i="57"/>
  <c r="AQ208" i="57" s="1"/>
  <c r="BD203" i="57"/>
  <c r="AI208" i="58"/>
  <c r="AC209" i="58" s="1"/>
  <c r="S200" i="44"/>
  <c r="U200" i="44"/>
  <c r="R202" i="44"/>
  <c r="AK209" i="60"/>
  <c r="AO209" i="60" s="1"/>
  <c r="AD207" i="51"/>
  <c r="AE207" i="51" s="1"/>
  <c r="AF207" i="51" s="1"/>
  <c r="AG207" i="51" s="1"/>
  <c r="AH207" i="51" s="1"/>
  <c r="AO206" i="51"/>
  <c r="AI209" i="60"/>
  <c r="AC210" i="60" s="1"/>
  <c r="AD210" i="60" s="1"/>
  <c r="AR201" i="63"/>
  <c r="BD206" i="60"/>
  <c r="BC206" i="60"/>
  <c r="AW204" i="62"/>
  <c r="AQ205" i="62" s="1"/>
  <c r="AR205" i="62" s="1"/>
  <c r="AJ208" i="62"/>
  <c r="AR205" i="56"/>
  <c r="AS205" i="56" s="1"/>
  <c r="AT205" i="56" s="1"/>
  <c r="AU205" i="56" s="1"/>
  <c r="AV205" i="56" s="1"/>
  <c r="AR204" i="55"/>
  <c r="AW204" i="58"/>
  <c r="AQ205" i="58" s="1"/>
  <c r="AY204" i="58"/>
  <c r="AC204" i="45" s="1"/>
  <c r="BD203" i="55"/>
  <c r="AY205" i="50"/>
  <c r="BC205" i="50" s="1"/>
  <c r="BC203" i="55"/>
  <c r="BD206" i="52"/>
  <c r="AI205" i="64"/>
  <c r="AC206" i="64" s="1"/>
  <c r="AJ209" i="58"/>
  <c r="AD209" i="58"/>
  <c r="AR205" i="58"/>
  <c r="AX205" i="58"/>
  <c r="AK208" i="58"/>
  <c r="AK205" i="61"/>
  <c r="AS205" i="61"/>
  <c r="AT205" i="61" s="1"/>
  <c r="AU205" i="61" s="1"/>
  <c r="AV205" i="61" s="1"/>
  <c r="AI205" i="61"/>
  <c r="AC206" i="61" s="1"/>
  <c r="AR207" i="60"/>
  <c r="AX207" i="60"/>
  <c r="AS204" i="55"/>
  <c r="AT204" i="55" s="1"/>
  <c r="AU204" i="55" s="1"/>
  <c r="AV204" i="55" s="1"/>
  <c r="AE206" i="55"/>
  <c r="AF206" i="55" s="1"/>
  <c r="AG206" i="55" s="1"/>
  <c r="AH206" i="55" s="1"/>
  <c r="AR208" i="57"/>
  <c r="AX208" i="57"/>
  <c r="AD204" i="57"/>
  <c r="AJ204" i="57"/>
  <c r="AE203" i="56"/>
  <c r="AF203" i="56" s="1"/>
  <c r="AG203" i="56" s="1"/>
  <c r="AH203" i="56" s="1"/>
  <c r="AD206" i="54"/>
  <c r="AJ206" i="54"/>
  <c r="AO205" i="54"/>
  <c r="AS201" i="54"/>
  <c r="AT201" i="54" s="1"/>
  <c r="AU201" i="54" s="1"/>
  <c r="AV201" i="54" s="1"/>
  <c r="AJ206" i="64"/>
  <c r="AD206" i="64"/>
  <c r="AO205" i="64"/>
  <c r="BD205" i="64"/>
  <c r="AS208" i="64"/>
  <c r="AT208" i="64" s="1"/>
  <c r="AU208" i="64" s="1"/>
  <c r="AV208" i="64" s="1"/>
  <c r="AS201" i="63"/>
  <c r="AT201" i="63" s="1"/>
  <c r="AU201" i="63" s="1"/>
  <c r="AV201" i="63" s="1"/>
  <c r="AE207" i="63"/>
  <c r="AF207" i="63" s="1"/>
  <c r="AG207" i="63" s="1"/>
  <c r="AH207" i="63" s="1"/>
  <c r="AK207" i="63"/>
  <c r="BC204" i="62"/>
  <c r="BD204" i="62"/>
  <c r="AO207" i="62"/>
  <c r="AE208" i="62"/>
  <c r="AF208" i="62" s="1"/>
  <c r="AG208" i="62" s="1"/>
  <c r="AH208" i="62" s="1"/>
  <c r="AI208" i="62" s="1"/>
  <c r="AC209" i="62" s="1"/>
  <c r="AW205" i="50"/>
  <c r="AQ206" i="50" s="1"/>
  <c r="AE207" i="50"/>
  <c r="AF207" i="50" s="1"/>
  <c r="AG207" i="50" s="1"/>
  <c r="AH207" i="50" s="1"/>
  <c r="AR207" i="52"/>
  <c r="AX207" i="52"/>
  <c r="AE207" i="52"/>
  <c r="AF207" i="52" s="1"/>
  <c r="AG207" i="52" s="1"/>
  <c r="AH207" i="52" s="1"/>
  <c r="AR209" i="51"/>
  <c r="AX209" i="51"/>
  <c r="AW208" i="64" l="1"/>
  <c r="AQ209" i="64" s="1"/>
  <c r="AJ210" i="60"/>
  <c r="AX205" i="62"/>
  <c r="BD205" i="50"/>
  <c r="BD204" i="58"/>
  <c r="BC204" i="58"/>
  <c r="AY205" i="56"/>
  <c r="BC205" i="56" s="1"/>
  <c r="AY208" i="64"/>
  <c r="BC208" i="64" s="1"/>
  <c r="AI207" i="50"/>
  <c r="AC208" i="50" s="1"/>
  <c r="AD208" i="50" s="1"/>
  <c r="AK207" i="50"/>
  <c r="AO207" i="50" s="1"/>
  <c r="AI207" i="63"/>
  <c r="AC208" i="63" s="1"/>
  <c r="AD208" i="63" s="1"/>
  <c r="AE209" i="58"/>
  <c r="AF209" i="58" s="1"/>
  <c r="AG209" i="58" s="1"/>
  <c r="AH209" i="58" s="1"/>
  <c r="AK209" i="58"/>
  <c r="AI209" i="58"/>
  <c r="AC210" i="58" s="1"/>
  <c r="AO208" i="58"/>
  <c r="AS205" i="58"/>
  <c r="AT205" i="58" s="1"/>
  <c r="AU205" i="58" s="1"/>
  <c r="AV205" i="58" s="1"/>
  <c r="AY205" i="58"/>
  <c r="AC205" i="45" s="1"/>
  <c r="AW205" i="58"/>
  <c r="AQ206" i="58" s="1"/>
  <c r="AY205" i="61"/>
  <c r="AD206" i="61"/>
  <c r="AJ206" i="61"/>
  <c r="AW205" i="61"/>
  <c r="AQ206" i="61" s="1"/>
  <c r="AO205" i="61"/>
  <c r="AS207" i="60"/>
  <c r="AT207" i="60" s="1"/>
  <c r="AU207" i="60" s="1"/>
  <c r="AV207" i="60" s="1"/>
  <c r="AE210" i="60"/>
  <c r="AF210" i="60" s="1"/>
  <c r="AG210" i="60" s="1"/>
  <c r="AH210" i="60" s="1"/>
  <c r="AI206" i="55"/>
  <c r="AC207" i="55" s="1"/>
  <c r="AK206" i="55"/>
  <c r="AY204" i="55"/>
  <c r="Z204" i="45" s="1"/>
  <c r="AW204" i="55"/>
  <c r="AQ205" i="55" s="1"/>
  <c r="AE204" i="57"/>
  <c r="AF204" i="57" s="1"/>
  <c r="AG204" i="57" s="1"/>
  <c r="AH204" i="57" s="1"/>
  <c r="AK204" i="57"/>
  <c r="Y204" i="45" s="1"/>
  <c r="AI204" i="57"/>
  <c r="AC205" i="57" s="1"/>
  <c r="AS208" i="57"/>
  <c r="AT208" i="57" s="1"/>
  <c r="AU208" i="57" s="1"/>
  <c r="AV208" i="57" s="1"/>
  <c r="AW205" i="56"/>
  <c r="AQ206" i="56" s="1"/>
  <c r="AI203" i="56"/>
  <c r="AC204" i="56" s="1"/>
  <c r="AK203" i="56"/>
  <c r="AE206" i="54"/>
  <c r="AF206" i="54" s="1"/>
  <c r="AG206" i="54" s="1"/>
  <c r="AH206" i="54" s="1"/>
  <c r="AW201" i="54"/>
  <c r="AQ202" i="54" s="1"/>
  <c r="AY201" i="54"/>
  <c r="AE206" i="64"/>
  <c r="AF206" i="64" s="1"/>
  <c r="AG206" i="64" s="1"/>
  <c r="AH206" i="64" s="1"/>
  <c r="AR209" i="64"/>
  <c r="AX209" i="64"/>
  <c r="AJ208" i="63"/>
  <c r="AO207" i="63"/>
  <c r="AY201" i="63"/>
  <c r="AW201" i="63"/>
  <c r="AQ202" i="63" s="1"/>
  <c r="AD209" i="62"/>
  <c r="AJ209" i="62"/>
  <c r="AS205" i="62"/>
  <c r="AT205" i="62" s="1"/>
  <c r="AU205" i="62" s="1"/>
  <c r="AV205" i="62" s="1"/>
  <c r="AK208" i="62"/>
  <c r="AX206" i="50"/>
  <c r="AR206" i="50"/>
  <c r="AK207" i="52"/>
  <c r="AI207" i="52"/>
  <c r="AC208" i="52" s="1"/>
  <c r="AS207" i="52"/>
  <c r="AT207" i="52" s="1"/>
  <c r="AU207" i="52" s="1"/>
  <c r="AV207" i="52" s="1"/>
  <c r="AS209" i="51"/>
  <c r="AT209" i="51" s="1"/>
  <c r="AU209" i="51" s="1"/>
  <c r="AV209" i="51" s="1"/>
  <c r="AI207" i="51"/>
  <c r="AC208" i="51" s="1"/>
  <c r="AK207" i="51"/>
  <c r="AK206" i="54" l="1"/>
  <c r="W201" i="45"/>
  <c r="O201" i="44"/>
  <c r="X203" i="45"/>
  <c r="N203" i="44"/>
  <c r="AI210" i="60"/>
  <c r="AC211" i="60" s="1"/>
  <c r="AJ211" i="60" s="1"/>
  <c r="AW207" i="60"/>
  <c r="AQ208" i="60" s="1"/>
  <c r="AR208" i="60" s="1"/>
  <c r="AW207" i="52"/>
  <c r="AQ208" i="52" s="1"/>
  <c r="AX208" i="52" s="1"/>
  <c r="AY207" i="60"/>
  <c r="AA207" i="45" s="1"/>
  <c r="AK210" i="60"/>
  <c r="AO210" i="60" s="1"/>
  <c r="AJ208" i="50"/>
  <c r="BC205" i="61"/>
  <c r="AY207" i="52"/>
  <c r="BC207" i="52" s="1"/>
  <c r="AW208" i="57"/>
  <c r="AQ209" i="57" s="1"/>
  <c r="BD205" i="61"/>
  <c r="AY209" i="51"/>
  <c r="BC209" i="51" s="1"/>
  <c r="AB205" i="45"/>
  <c r="AI206" i="54"/>
  <c r="AC207" i="54" s="1"/>
  <c r="AY205" i="62"/>
  <c r="BC205" i="62" s="1"/>
  <c r="AW205" i="62"/>
  <c r="AQ206" i="62" s="1"/>
  <c r="AX206" i="62" s="1"/>
  <c r="BC205" i="58"/>
  <c r="BD205" i="58"/>
  <c r="AD210" i="58"/>
  <c r="AJ210" i="58"/>
  <c r="AX206" i="58"/>
  <c r="AR206" i="58"/>
  <c r="AO209" i="58"/>
  <c r="AR206" i="61"/>
  <c r="AX206" i="61"/>
  <c r="AE206" i="61"/>
  <c r="AF206" i="61" s="1"/>
  <c r="AG206" i="61" s="1"/>
  <c r="AH206" i="61" s="1"/>
  <c r="AR205" i="55"/>
  <c r="AX205" i="55"/>
  <c r="BC204" i="55"/>
  <c r="BD204" i="55"/>
  <c r="AO206" i="55"/>
  <c r="AJ207" i="55"/>
  <c r="AD207" i="55"/>
  <c r="AR209" i="57"/>
  <c r="AX209" i="57"/>
  <c r="AJ205" i="57"/>
  <c r="AD205" i="57"/>
  <c r="AO204" i="57"/>
  <c r="BD204" i="57"/>
  <c r="AY208" i="57"/>
  <c r="BC208" i="57" s="1"/>
  <c r="AO203" i="56"/>
  <c r="BD203" i="56"/>
  <c r="AD204" i="56"/>
  <c r="AJ204" i="56"/>
  <c r="AR206" i="56"/>
  <c r="AX206" i="56"/>
  <c r="AD207" i="54"/>
  <c r="AJ207" i="54"/>
  <c r="BC201" i="54"/>
  <c r="BD201" i="54"/>
  <c r="AO206" i="54"/>
  <c r="AX202" i="54"/>
  <c r="AR202" i="54"/>
  <c r="AK206" i="64"/>
  <c r="AS209" i="64"/>
  <c r="AT209" i="64" s="1"/>
  <c r="AU209" i="64" s="1"/>
  <c r="AV209" i="64" s="1"/>
  <c r="AI206" i="64"/>
  <c r="AC207" i="64" s="1"/>
  <c r="BC201" i="63"/>
  <c r="BD201" i="63"/>
  <c r="AR202" i="63"/>
  <c r="AX202" i="63"/>
  <c r="AE208" i="63"/>
  <c r="AF208" i="63" s="1"/>
  <c r="AG208" i="63" s="1"/>
  <c r="AH208" i="63" s="1"/>
  <c r="AO208" i="62"/>
  <c r="AE209" i="62"/>
  <c r="AF209" i="62" s="1"/>
  <c r="AG209" i="62" s="1"/>
  <c r="AH209" i="62" s="1"/>
  <c r="AS206" i="50"/>
  <c r="AT206" i="50" s="1"/>
  <c r="AU206" i="50" s="1"/>
  <c r="AV206" i="50" s="1"/>
  <c r="AE208" i="50"/>
  <c r="AF208" i="50" s="1"/>
  <c r="AG208" i="50" s="1"/>
  <c r="AH208" i="50" s="1"/>
  <c r="AK208" i="50" s="1"/>
  <c r="AD208" i="52"/>
  <c r="AJ208" i="52"/>
  <c r="AO207" i="52"/>
  <c r="AO207" i="51"/>
  <c r="BD207" i="51"/>
  <c r="AD208" i="51"/>
  <c r="AJ208" i="51"/>
  <c r="AW209" i="51"/>
  <c r="AQ210" i="51" s="1"/>
  <c r="S201" i="44" l="1"/>
  <c r="U201" i="44"/>
  <c r="R203" i="44"/>
  <c r="AD211" i="60"/>
  <c r="AX208" i="60"/>
  <c r="AR208" i="52"/>
  <c r="AS208" i="52" s="1"/>
  <c r="AT208" i="52" s="1"/>
  <c r="AU208" i="52" s="1"/>
  <c r="AV208" i="52" s="1"/>
  <c r="AI208" i="50"/>
  <c r="AC209" i="50" s="1"/>
  <c r="AJ209" i="50" s="1"/>
  <c r="AI208" i="63"/>
  <c r="AC209" i="63" s="1"/>
  <c r="AD209" i="63" s="1"/>
  <c r="BC207" i="60"/>
  <c r="BD207" i="60"/>
  <c r="BD207" i="52"/>
  <c r="AK206" i="61"/>
  <c r="AI206" i="61"/>
  <c r="AC207" i="61" s="1"/>
  <c r="AD207" i="61" s="1"/>
  <c r="BD205" i="62"/>
  <c r="AY209" i="64"/>
  <c r="BC209" i="64" s="1"/>
  <c r="AY206" i="50"/>
  <c r="BD206" i="50" s="1"/>
  <c r="AR206" i="62"/>
  <c r="AS206" i="62" s="1"/>
  <c r="AT206" i="62" s="1"/>
  <c r="AU206" i="62" s="1"/>
  <c r="AV206" i="62" s="1"/>
  <c r="AW209" i="64"/>
  <c r="AQ210" i="64" s="1"/>
  <c r="AR210" i="64" s="1"/>
  <c r="AK208" i="63"/>
  <c r="AO208" i="63" s="1"/>
  <c r="AS206" i="58"/>
  <c r="AT206" i="58" s="1"/>
  <c r="AU206" i="58" s="1"/>
  <c r="AV206" i="58" s="1"/>
  <c r="AE210" i="58"/>
  <c r="AF210" i="58" s="1"/>
  <c r="AG210" i="58" s="1"/>
  <c r="AH210" i="58" s="1"/>
  <c r="AI210" i="58"/>
  <c r="AC211" i="58" s="1"/>
  <c r="AK210" i="58"/>
  <c r="AS206" i="61"/>
  <c r="AT206" i="61" s="1"/>
  <c r="AU206" i="61" s="1"/>
  <c r="AV206" i="61" s="1"/>
  <c r="AE211" i="60"/>
  <c r="AF211" i="60" s="1"/>
  <c r="AG211" i="60" s="1"/>
  <c r="AH211" i="60" s="1"/>
  <c r="AS208" i="60"/>
  <c r="AT208" i="60" s="1"/>
  <c r="AU208" i="60" s="1"/>
  <c r="AV208" i="60" s="1"/>
  <c r="AE207" i="55"/>
  <c r="AF207" i="55" s="1"/>
  <c r="AG207" i="55" s="1"/>
  <c r="AH207" i="55" s="1"/>
  <c r="AS205" i="55"/>
  <c r="AT205" i="55" s="1"/>
  <c r="AU205" i="55" s="1"/>
  <c r="AV205" i="55" s="1"/>
  <c r="AE205" i="57"/>
  <c r="AF205" i="57" s="1"/>
  <c r="AG205" i="57" s="1"/>
  <c r="AH205" i="57" s="1"/>
  <c r="AI205" i="57"/>
  <c r="AC206" i="57" s="1"/>
  <c r="AS209" i="57"/>
  <c r="AT209" i="57" s="1"/>
  <c r="AU209" i="57" s="1"/>
  <c r="AV209" i="57" s="1"/>
  <c r="AS206" i="56"/>
  <c r="AT206" i="56" s="1"/>
  <c r="AU206" i="56" s="1"/>
  <c r="AV206" i="56" s="1"/>
  <c r="AY206" i="56"/>
  <c r="BC206" i="56" s="1"/>
  <c r="AW206" i="56"/>
  <c r="AQ207" i="56" s="1"/>
  <c r="AE204" i="56"/>
  <c r="AF204" i="56" s="1"/>
  <c r="AG204" i="56" s="1"/>
  <c r="AH204" i="56" s="1"/>
  <c r="AE207" i="54"/>
  <c r="AF207" i="54" s="1"/>
  <c r="AG207" i="54" s="1"/>
  <c r="AH207" i="54" s="1"/>
  <c r="AS202" i="54"/>
  <c r="AT202" i="54" s="1"/>
  <c r="AU202" i="54" s="1"/>
  <c r="AV202" i="54" s="1"/>
  <c r="AX210" i="64"/>
  <c r="AJ207" i="64"/>
  <c r="AD207" i="64"/>
  <c r="BD206" i="64"/>
  <c r="AO206" i="64"/>
  <c r="AS202" i="63"/>
  <c r="AT202" i="63" s="1"/>
  <c r="AU202" i="63" s="1"/>
  <c r="AV202" i="63" s="1"/>
  <c r="AK209" i="62"/>
  <c r="AI209" i="62"/>
  <c r="AC210" i="62" s="1"/>
  <c r="AO208" i="50"/>
  <c r="AW206" i="50"/>
  <c r="AQ207" i="50" s="1"/>
  <c r="AE208" i="52"/>
  <c r="AF208" i="52" s="1"/>
  <c r="AG208" i="52" s="1"/>
  <c r="AH208" i="52" s="1"/>
  <c r="AR210" i="51"/>
  <c r="AX210" i="51"/>
  <c r="AE208" i="51"/>
  <c r="AF208" i="51" s="1"/>
  <c r="AG208" i="51" s="1"/>
  <c r="AH208" i="51" s="1"/>
  <c r="AK204" i="56" l="1"/>
  <c r="AY206" i="58"/>
  <c r="AC206" i="45" s="1"/>
  <c r="AW202" i="63"/>
  <c r="AQ203" i="63" s="1"/>
  <c r="AX203" i="63" s="1"/>
  <c r="AJ209" i="63"/>
  <c r="AY202" i="63"/>
  <c r="AI208" i="51"/>
  <c r="AC209" i="51" s="1"/>
  <c r="AJ209" i="51" s="1"/>
  <c r="AW208" i="60"/>
  <c r="AQ209" i="60" s="1"/>
  <c r="AR209" i="60" s="1"/>
  <c r="AY208" i="60"/>
  <c r="AA208" i="45" s="1"/>
  <c r="AI211" i="60"/>
  <c r="AC212" i="60" s="1"/>
  <c r="AJ212" i="60" s="1"/>
  <c r="AD209" i="50"/>
  <c r="AE209" i="50" s="1"/>
  <c r="AF209" i="50" s="1"/>
  <c r="AG209" i="50" s="1"/>
  <c r="AH209" i="50" s="1"/>
  <c r="AK209" i="50" s="1"/>
  <c r="BC206" i="50"/>
  <c r="AJ207" i="61"/>
  <c r="AO206" i="61"/>
  <c r="AI208" i="52"/>
  <c r="AC209" i="52" s="1"/>
  <c r="AJ209" i="52" s="1"/>
  <c r="AY206" i="61"/>
  <c r="AY208" i="52"/>
  <c r="BC208" i="52" s="1"/>
  <c r="AW205" i="55"/>
  <c r="AQ206" i="55" s="1"/>
  <c r="AY205" i="55"/>
  <c r="Z205" i="45" s="1"/>
  <c r="AW206" i="61"/>
  <c r="AQ207" i="61" s="1"/>
  <c r="AX207" i="61" s="1"/>
  <c r="AY202" i="54"/>
  <c r="AW209" i="57"/>
  <c r="AQ210" i="57" s="1"/>
  <c r="AR210" i="57" s="1"/>
  <c r="AK205" i="57"/>
  <c r="Y205" i="45" s="1"/>
  <c r="AK208" i="51"/>
  <c r="AO208" i="51" s="1"/>
  <c r="BC206" i="58"/>
  <c r="BD206" i="58"/>
  <c r="AO210" i="58"/>
  <c r="AJ211" i="58"/>
  <c r="AD211" i="58"/>
  <c r="AW206" i="58"/>
  <c r="AQ207" i="58" s="1"/>
  <c r="AE207" i="61"/>
  <c r="AF207" i="61" s="1"/>
  <c r="AG207" i="61" s="1"/>
  <c r="AH207" i="61" s="1"/>
  <c r="AX209" i="60"/>
  <c r="AK211" i="60"/>
  <c r="AR206" i="55"/>
  <c r="AX206" i="55"/>
  <c r="BC205" i="55"/>
  <c r="BD205" i="55"/>
  <c r="AK207" i="55"/>
  <c r="AI207" i="55"/>
  <c r="AC208" i="55" s="1"/>
  <c r="AY209" i="57"/>
  <c r="BC209" i="57" s="1"/>
  <c r="AD206" i="57"/>
  <c r="AJ206" i="57"/>
  <c r="BD205" i="57"/>
  <c r="AO205" i="57"/>
  <c r="AI204" i="56"/>
  <c r="AC205" i="56" s="1"/>
  <c r="AR207" i="56"/>
  <c r="AX207" i="56"/>
  <c r="BD204" i="56"/>
  <c r="AO204" i="56"/>
  <c r="AW202" i="54"/>
  <c r="AQ203" i="54" s="1"/>
  <c r="AK207" i="54"/>
  <c r="BC202" i="54"/>
  <c r="AI207" i="54"/>
  <c r="AC208" i="54" s="1"/>
  <c r="AE207" i="64"/>
  <c r="AF207" i="64" s="1"/>
  <c r="AG207" i="64" s="1"/>
  <c r="AH207" i="64" s="1"/>
  <c r="AS210" i="64"/>
  <c r="AT210" i="64" s="1"/>
  <c r="AU210" i="64" s="1"/>
  <c r="AV210" i="64" s="1"/>
  <c r="BC202" i="63"/>
  <c r="BD202" i="63"/>
  <c r="AE209" i="63"/>
  <c r="AF209" i="63" s="1"/>
  <c r="AG209" i="63" s="1"/>
  <c r="AH209" i="63" s="1"/>
  <c r="AO209" i="62"/>
  <c r="AY206" i="62"/>
  <c r="AW206" i="62"/>
  <c r="AQ207" i="62" s="1"/>
  <c r="AJ210" i="62"/>
  <c r="AD210" i="62"/>
  <c r="AR207" i="50"/>
  <c r="AX207" i="50"/>
  <c r="AK208" i="52"/>
  <c r="AW208" i="52"/>
  <c r="AQ209" i="52" s="1"/>
  <c r="AS210" i="51"/>
  <c r="AT210" i="51" s="1"/>
  <c r="AU210" i="51" s="1"/>
  <c r="AV210" i="51" s="1"/>
  <c r="W202" i="45" l="1"/>
  <c r="O202" i="44"/>
  <c r="X204" i="45"/>
  <c r="N204" i="44"/>
  <c r="AR203" i="63"/>
  <c r="BC208" i="60"/>
  <c r="AD209" i="51"/>
  <c r="AE209" i="51" s="1"/>
  <c r="AF209" i="51" s="1"/>
  <c r="AG209" i="51" s="1"/>
  <c r="AH209" i="51" s="1"/>
  <c r="AD212" i="60"/>
  <c r="AE212" i="60" s="1"/>
  <c r="AF212" i="60" s="1"/>
  <c r="AG212" i="60" s="1"/>
  <c r="AH212" i="60" s="1"/>
  <c r="BD208" i="60"/>
  <c r="AD209" i="52"/>
  <c r="AE209" i="52" s="1"/>
  <c r="AF209" i="52" s="1"/>
  <c r="AG209" i="52" s="1"/>
  <c r="AH209" i="52" s="1"/>
  <c r="AI207" i="61"/>
  <c r="AC208" i="61" s="1"/>
  <c r="AJ208" i="61" s="1"/>
  <c r="AI209" i="63"/>
  <c r="AC210" i="63" s="1"/>
  <c r="AJ210" i="63" s="1"/>
  <c r="BD208" i="51"/>
  <c r="BC206" i="61"/>
  <c r="BD206" i="61"/>
  <c r="AB206" i="45"/>
  <c r="AR207" i="61"/>
  <c r="AS207" i="61" s="1"/>
  <c r="AT207" i="61" s="1"/>
  <c r="AU207" i="61" s="1"/>
  <c r="AV207" i="61" s="1"/>
  <c r="AX210" i="57"/>
  <c r="BD202" i="54"/>
  <c r="AY210" i="51"/>
  <c r="BC210" i="51" s="1"/>
  <c r="AW210" i="51"/>
  <c r="AQ211" i="51" s="1"/>
  <c r="AX211" i="51" s="1"/>
  <c r="AK209" i="63"/>
  <c r="AO209" i="63" s="1"/>
  <c r="AX207" i="58"/>
  <c r="AR207" i="58"/>
  <c r="AE211" i="58"/>
  <c r="AF211" i="58" s="1"/>
  <c r="AG211" i="58" s="1"/>
  <c r="AH211" i="58" s="1"/>
  <c r="AK207" i="61"/>
  <c r="AO211" i="60"/>
  <c r="AS209" i="60"/>
  <c r="AT209" i="60" s="1"/>
  <c r="AU209" i="60" s="1"/>
  <c r="AV209" i="60" s="1"/>
  <c r="AO207" i="55"/>
  <c r="AJ208" i="55"/>
  <c r="AD208" i="55"/>
  <c r="AS206" i="55"/>
  <c r="AT206" i="55" s="1"/>
  <c r="AU206" i="55" s="1"/>
  <c r="AV206" i="55" s="1"/>
  <c r="AE206" i="57"/>
  <c r="AF206" i="57" s="1"/>
  <c r="AG206" i="57" s="1"/>
  <c r="AH206" i="57" s="1"/>
  <c r="AI206" i="57"/>
  <c r="AC207" i="57" s="1"/>
  <c r="AS210" i="57"/>
  <c r="AT210" i="57" s="1"/>
  <c r="AU210" i="57" s="1"/>
  <c r="AV210" i="57" s="1"/>
  <c r="AS207" i="56"/>
  <c r="AT207" i="56" s="1"/>
  <c r="AU207" i="56" s="1"/>
  <c r="AV207" i="56" s="1"/>
  <c r="AD205" i="56"/>
  <c r="AJ205" i="56"/>
  <c r="AR203" i="54"/>
  <c r="AX203" i="54"/>
  <c r="AD208" i="54"/>
  <c r="AJ208" i="54"/>
  <c r="AO207" i="54"/>
  <c r="AW210" i="64"/>
  <c r="AQ211" i="64" s="1"/>
  <c r="AK207" i="64"/>
  <c r="AY210" i="64"/>
  <c r="AI207" i="64"/>
  <c r="AC208" i="64" s="1"/>
  <c r="AS203" i="63"/>
  <c r="AT203" i="63" s="1"/>
  <c r="AU203" i="63" s="1"/>
  <c r="AV203" i="63" s="1"/>
  <c r="BC206" i="62"/>
  <c r="BD206" i="62"/>
  <c r="AE210" i="62"/>
  <c r="AF210" i="62" s="1"/>
  <c r="AG210" i="62" s="1"/>
  <c r="AH210" i="62" s="1"/>
  <c r="AX207" i="62"/>
  <c r="AR207" i="62"/>
  <c r="AO209" i="50"/>
  <c r="AS207" i="50"/>
  <c r="AT207" i="50" s="1"/>
  <c r="AU207" i="50" s="1"/>
  <c r="AV207" i="50" s="1"/>
  <c r="AY207" i="50" s="1"/>
  <c r="AI209" i="50"/>
  <c r="AC210" i="50" s="1"/>
  <c r="AR209" i="52"/>
  <c r="AX209" i="52"/>
  <c r="AO208" i="52"/>
  <c r="BD208" i="52"/>
  <c r="AK206" i="57" l="1"/>
  <c r="Y206" i="45" s="1"/>
  <c r="R204" i="44"/>
  <c r="S202" i="44"/>
  <c r="U202" i="44"/>
  <c r="AD210" i="63"/>
  <c r="AR211" i="51"/>
  <c r="AS211" i="51" s="1"/>
  <c r="AT211" i="51" s="1"/>
  <c r="AU211" i="51" s="1"/>
  <c r="AV211" i="51" s="1"/>
  <c r="AD208" i="61"/>
  <c r="AE208" i="61" s="1"/>
  <c r="AF208" i="61" s="1"/>
  <c r="AG208" i="61" s="1"/>
  <c r="AH208" i="61" s="1"/>
  <c r="AW207" i="50"/>
  <c r="AQ208" i="50" s="1"/>
  <c r="AX208" i="50" s="1"/>
  <c r="AK209" i="52"/>
  <c r="AO209" i="52" s="1"/>
  <c r="AI209" i="52"/>
  <c r="AC210" i="52" s="1"/>
  <c r="AD210" i="52" s="1"/>
  <c r="AY207" i="56"/>
  <c r="BC207" i="56" s="1"/>
  <c r="AY207" i="61"/>
  <c r="AW210" i="57"/>
  <c r="AQ211" i="57" s="1"/>
  <c r="BC210" i="64"/>
  <c r="AW209" i="60"/>
  <c r="AQ210" i="60" s="1"/>
  <c r="AX210" i="60" s="1"/>
  <c r="AY209" i="60"/>
  <c r="AA209" i="45" s="1"/>
  <c r="AK210" i="62"/>
  <c r="AO210" i="62" s="1"/>
  <c r="AK211" i="58"/>
  <c r="AS207" i="58"/>
  <c r="AT207" i="58" s="1"/>
  <c r="AU207" i="58" s="1"/>
  <c r="AV207" i="58" s="1"/>
  <c r="AI211" i="58"/>
  <c r="AC212" i="58" s="1"/>
  <c r="AW207" i="61"/>
  <c r="AQ208" i="61" s="1"/>
  <c r="AO207" i="61"/>
  <c r="AI212" i="60"/>
  <c r="AC213" i="60" s="1"/>
  <c r="AK212" i="60"/>
  <c r="AE208" i="55"/>
  <c r="AF208" i="55" s="1"/>
  <c r="AG208" i="55" s="1"/>
  <c r="AH208" i="55" s="1"/>
  <c r="AY206" i="55"/>
  <c r="Z206" i="45" s="1"/>
  <c r="AW206" i="55"/>
  <c r="AQ207" i="55" s="1"/>
  <c r="AX211" i="57"/>
  <c r="AR211" i="57"/>
  <c r="AJ207" i="57"/>
  <c r="AD207" i="57"/>
  <c r="AY210" i="57"/>
  <c r="BC210" i="57" s="1"/>
  <c r="BD206" i="57"/>
  <c r="AO206" i="57"/>
  <c r="AE205" i="56"/>
  <c r="AF205" i="56" s="1"/>
  <c r="AG205" i="56" s="1"/>
  <c r="AH205" i="56" s="1"/>
  <c r="AI205" i="56"/>
  <c r="AC206" i="56" s="1"/>
  <c r="AW207" i="56"/>
  <c r="AQ208" i="56" s="1"/>
  <c r="AS203" i="54"/>
  <c r="AT203" i="54" s="1"/>
  <c r="AU203" i="54" s="1"/>
  <c r="AV203" i="54" s="1"/>
  <c r="AE208" i="54"/>
  <c r="AF208" i="54" s="1"/>
  <c r="AG208" i="54" s="1"/>
  <c r="AH208" i="54" s="1"/>
  <c r="AK208" i="54"/>
  <c r="BD207" i="64"/>
  <c r="AO207" i="64"/>
  <c r="AJ208" i="64"/>
  <c r="AD208" i="64"/>
  <c r="AR211" i="64"/>
  <c r="AX211" i="64"/>
  <c r="AE210" i="63"/>
  <c r="AF210" i="63" s="1"/>
  <c r="AG210" i="63" s="1"/>
  <c r="AH210" i="63" s="1"/>
  <c r="AI210" i="63"/>
  <c r="AC211" i="63" s="1"/>
  <c r="AW203" i="63"/>
  <c r="AQ204" i="63" s="1"/>
  <c r="AY203" i="63"/>
  <c r="AI210" i="62"/>
  <c r="AC211" i="62" s="1"/>
  <c r="AS207" i="62"/>
  <c r="AT207" i="62" s="1"/>
  <c r="AU207" i="62" s="1"/>
  <c r="AV207" i="62" s="1"/>
  <c r="AW207" i="62" s="1"/>
  <c r="AQ208" i="62" s="1"/>
  <c r="AD210" i="50"/>
  <c r="AJ210" i="50"/>
  <c r="BC207" i="50"/>
  <c r="BD207" i="50"/>
  <c r="AS209" i="52"/>
  <c r="AT209" i="52" s="1"/>
  <c r="AU209" i="52" s="1"/>
  <c r="AV209" i="52" s="1"/>
  <c r="AW209" i="52" s="1"/>
  <c r="AQ210" i="52" s="1"/>
  <c r="AI209" i="51"/>
  <c r="AC210" i="51" s="1"/>
  <c r="AK209" i="51"/>
  <c r="AR208" i="50" l="1"/>
  <c r="AS208" i="50" s="1"/>
  <c r="AT208" i="50" s="1"/>
  <c r="AU208" i="50" s="1"/>
  <c r="AV208" i="50" s="1"/>
  <c r="BC207" i="61"/>
  <c r="AB207" i="45"/>
  <c r="BD207" i="61"/>
  <c r="AY209" i="52"/>
  <c r="BC209" i="52" s="1"/>
  <c r="AJ210" i="52"/>
  <c r="AR210" i="60"/>
  <c r="AS210" i="60" s="1"/>
  <c r="AT210" i="60" s="1"/>
  <c r="AU210" i="60" s="1"/>
  <c r="AV210" i="60" s="1"/>
  <c r="BD209" i="60"/>
  <c r="BC209" i="60"/>
  <c r="AY203" i="54"/>
  <c r="AW207" i="58"/>
  <c r="AQ208" i="58" s="1"/>
  <c r="AY207" i="58"/>
  <c r="AC207" i="45" s="1"/>
  <c r="AD212" i="58"/>
  <c r="AJ212" i="58"/>
  <c r="AO211" i="58"/>
  <c r="AX208" i="61"/>
  <c r="AR208" i="61"/>
  <c r="AI208" i="61"/>
  <c r="AC209" i="61" s="1"/>
  <c r="AK208" i="61"/>
  <c r="AO212" i="60"/>
  <c r="AJ213" i="60"/>
  <c r="AD213" i="60"/>
  <c r="AR207" i="55"/>
  <c r="AX207" i="55"/>
  <c r="BC206" i="55"/>
  <c r="BD206" i="55"/>
  <c r="AI208" i="55"/>
  <c r="AC209" i="55" s="1"/>
  <c r="AK208" i="55"/>
  <c r="AE207" i="57"/>
  <c r="AF207" i="57" s="1"/>
  <c r="AG207" i="57" s="1"/>
  <c r="AH207" i="57" s="1"/>
  <c r="AK207" i="57"/>
  <c r="Y207" i="45" s="1"/>
  <c r="AI207" i="57"/>
  <c r="AC208" i="57" s="1"/>
  <c r="AS211" i="57"/>
  <c r="AT211" i="57" s="1"/>
  <c r="AU211" i="57" s="1"/>
  <c r="AV211" i="57" s="1"/>
  <c r="AD206" i="56"/>
  <c r="AJ206" i="56"/>
  <c r="AX208" i="56"/>
  <c r="AR208" i="56"/>
  <c r="AK205" i="56"/>
  <c r="BC203" i="54"/>
  <c r="BD203" i="54"/>
  <c r="AO208" i="54"/>
  <c r="AI208" i="54"/>
  <c r="AC209" i="54" s="1"/>
  <c r="AW203" i="54"/>
  <c r="AQ204" i="54" s="1"/>
  <c r="AS211" i="64"/>
  <c r="AT211" i="64" s="1"/>
  <c r="AU211" i="64" s="1"/>
  <c r="AV211" i="64" s="1"/>
  <c r="AE208" i="64"/>
  <c r="AF208" i="64" s="1"/>
  <c r="AG208" i="64" s="1"/>
  <c r="AH208" i="64" s="1"/>
  <c r="AI208" i="64"/>
  <c r="AC209" i="64" s="1"/>
  <c r="AK208" i="64"/>
  <c r="AD211" i="63"/>
  <c r="AJ211" i="63"/>
  <c r="BC203" i="63"/>
  <c r="BD203" i="63"/>
  <c r="AX204" i="63"/>
  <c r="AR204" i="63"/>
  <c r="AK210" i="63"/>
  <c r="AR208" i="62"/>
  <c r="AX208" i="62"/>
  <c r="AY207" i="62"/>
  <c r="AD211" i="62"/>
  <c r="AJ211" i="62"/>
  <c r="AE210" i="50"/>
  <c r="AF210" i="50" s="1"/>
  <c r="AG210" i="50" s="1"/>
  <c r="AH210" i="50" s="1"/>
  <c r="AX210" i="52"/>
  <c r="AR210" i="52"/>
  <c r="AE210" i="52"/>
  <c r="AF210" i="52" s="1"/>
  <c r="AG210" i="52" s="1"/>
  <c r="AH210" i="52" s="1"/>
  <c r="AW211" i="51"/>
  <c r="AQ212" i="51" s="1"/>
  <c r="BD209" i="51"/>
  <c r="AO209" i="51"/>
  <c r="AY211" i="51"/>
  <c r="BC211" i="51" s="1"/>
  <c r="AJ210" i="51"/>
  <c r="AD210" i="51"/>
  <c r="X205" i="45" l="1"/>
  <c r="N205" i="44"/>
  <c r="W203" i="45"/>
  <c r="O203" i="44"/>
  <c r="AW211" i="57"/>
  <c r="AQ212" i="57" s="1"/>
  <c r="BD209" i="52"/>
  <c r="AW210" i="60"/>
  <c r="AQ211" i="60" s="1"/>
  <c r="AR211" i="60" s="1"/>
  <c r="AW211" i="64"/>
  <c r="AQ212" i="64" s="1"/>
  <c r="AK210" i="50"/>
  <c r="AO210" i="50" s="1"/>
  <c r="AE212" i="58"/>
  <c r="AF212" i="58" s="1"/>
  <c r="AG212" i="58" s="1"/>
  <c r="AH212" i="58" s="1"/>
  <c r="BC207" i="58"/>
  <c r="BD207" i="58"/>
  <c r="AX208" i="58"/>
  <c r="AR208" i="58"/>
  <c r="AO208" i="61"/>
  <c r="AD209" i="61"/>
  <c r="AJ209" i="61"/>
  <c r="AS208" i="61"/>
  <c r="AT208" i="61" s="1"/>
  <c r="AU208" i="61" s="1"/>
  <c r="AV208" i="61" s="1"/>
  <c r="AW208" i="61" s="1"/>
  <c r="AQ209" i="61" s="1"/>
  <c r="AE213" i="60"/>
  <c r="AF213" i="60" s="1"/>
  <c r="AG213" i="60" s="1"/>
  <c r="AH213" i="60" s="1"/>
  <c r="AY210" i="60"/>
  <c r="AA210" i="45" s="1"/>
  <c r="AO208" i="55"/>
  <c r="AD209" i="55"/>
  <c r="AJ209" i="55"/>
  <c r="AS207" i="55"/>
  <c r="AT207" i="55" s="1"/>
  <c r="AU207" i="55" s="1"/>
  <c r="AV207" i="55" s="1"/>
  <c r="AR212" i="57"/>
  <c r="AX212" i="57"/>
  <c r="AY211" i="57"/>
  <c r="BC211" i="57" s="1"/>
  <c r="AD208" i="57"/>
  <c r="AJ208" i="57"/>
  <c r="BD207" i="57"/>
  <c r="AO207" i="57"/>
  <c r="BD205" i="56"/>
  <c r="AO205" i="56"/>
  <c r="AS208" i="56"/>
  <c r="AT208" i="56" s="1"/>
  <c r="AU208" i="56" s="1"/>
  <c r="AV208" i="56" s="1"/>
  <c r="AE206" i="56"/>
  <c r="AF206" i="56" s="1"/>
  <c r="AG206" i="56" s="1"/>
  <c r="AH206" i="56" s="1"/>
  <c r="AI206" i="56"/>
  <c r="AC207" i="56" s="1"/>
  <c r="AX204" i="54"/>
  <c r="AR204" i="54"/>
  <c r="AD209" i="54"/>
  <c r="AJ209" i="54"/>
  <c r="AD209" i="64"/>
  <c r="AJ209" i="64"/>
  <c r="AR212" i="64"/>
  <c r="AX212" i="64"/>
  <c r="BD208" i="64"/>
  <c r="AO208" i="64"/>
  <c r="AY211" i="64"/>
  <c r="BC211" i="64" s="1"/>
  <c r="AO210" i="63"/>
  <c r="AS204" i="63"/>
  <c r="AT204" i="63" s="1"/>
  <c r="AU204" i="63" s="1"/>
  <c r="AV204" i="63" s="1"/>
  <c r="AE211" i="63"/>
  <c r="AF211" i="63" s="1"/>
  <c r="AG211" i="63" s="1"/>
  <c r="AH211" i="63" s="1"/>
  <c r="AE211" i="62"/>
  <c r="AF211" i="62" s="1"/>
  <c r="AG211" i="62" s="1"/>
  <c r="AH211" i="62" s="1"/>
  <c r="BC207" i="62"/>
  <c r="BD207" i="62"/>
  <c r="AS208" i="62"/>
  <c r="AT208" i="62" s="1"/>
  <c r="AU208" i="62" s="1"/>
  <c r="AV208" i="62" s="1"/>
  <c r="AW208" i="50"/>
  <c r="AQ209" i="50" s="1"/>
  <c r="AY208" i="50"/>
  <c r="AI210" i="50"/>
  <c r="AC211" i="50" s="1"/>
  <c r="AK210" i="52"/>
  <c r="AI210" i="52"/>
  <c r="AC211" i="52" s="1"/>
  <c r="AS210" i="52"/>
  <c r="AT210" i="52" s="1"/>
  <c r="AU210" i="52" s="1"/>
  <c r="AV210" i="52" s="1"/>
  <c r="AE210" i="51"/>
  <c r="AF210" i="51" s="1"/>
  <c r="AG210" i="51" s="1"/>
  <c r="AH210" i="51" s="1"/>
  <c r="AR212" i="51"/>
  <c r="AX212" i="51"/>
  <c r="R205" i="44" l="1"/>
  <c r="S203" i="44"/>
  <c r="U203" i="44"/>
  <c r="AK210" i="51"/>
  <c r="BD210" i="51" s="1"/>
  <c r="AX211" i="60"/>
  <c r="AI211" i="62"/>
  <c r="AC212" i="62" s="1"/>
  <c r="AK211" i="62"/>
  <c r="AY208" i="61"/>
  <c r="AW208" i="62"/>
  <c r="AQ209" i="62" s="1"/>
  <c r="AX209" i="62" s="1"/>
  <c r="AY208" i="56"/>
  <c r="BC208" i="56" s="1"/>
  <c r="AW208" i="56"/>
  <c r="AQ209" i="56" s="1"/>
  <c r="AW207" i="55"/>
  <c r="AQ208" i="55" s="1"/>
  <c r="AR208" i="55" s="1"/>
  <c r="AY207" i="55"/>
  <c r="Z207" i="45" s="1"/>
  <c r="AK213" i="60"/>
  <c r="AO213" i="60" s="1"/>
  <c r="AI213" i="60"/>
  <c r="AC214" i="60" s="1"/>
  <c r="AD214" i="60" s="1"/>
  <c r="AY208" i="62"/>
  <c r="BD208" i="62" s="1"/>
  <c r="AS208" i="58"/>
  <c r="AT208" i="58" s="1"/>
  <c r="AU208" i="58" s="1"/>
  <c r="AV208" i="58" s="1"/>
  <c r="AI212" i="58"/>
  <c r="AC213" i="58" s="1"/>
  <c r="AK212" i="58"/>
  <c r="AX209" i="61"/>
  <c r="AR209" i="61"/>
  <c r="AE209" i="61"/>
  <c r="AF209" i="61" s="1"/>
  <c r="AG209" i="61" s="1"/>
  <c r="AH209" i="61" s="1"/>
  <c r="BC210" i="60"/>
  <c r="BD210" i="60"/>
  <c r="AS211" i="60"/>
  <c r="AT211" i="60" s="1"/>
  <c r="AU211" i="60" s="1"/>
  <c r="AV211" i="60" s="1"/>
  <c r="BC207" i="55"/>
  <c r="BD207" i="55"/>
  <c r="AE209" i="55"/>
  <c r="AF209" i="55" s="1"/>
  <c r="AG209" i="55" s="1"/>
  <c r="AH209" i="55" s="1"/>
  <c r="AX208" i="55"/>
  <c r="AE208" i="57"/>
  <c r="AF208" i="57" s="1"/>
  <c r="AG208" i="57" s="1"/>
  <c r="AH208" i="57" s="1"/>
  <c r="AS212" i="57"/>
  <c r="AT212" i="57" s="1"/>
  <c r="AU212" i="57" s="1"/>
  <c r="AV212" i="57" s="1"/>
  <c r="AK206" i="56"/>
  <c r="AX209" i="56"/>
  <c r="AR209" i="56"/>
  <c r="AD207" i="56"/>
  <c r="AJ207" i="56"/>
  <c r="AE209" i="54"/>
  <c r="AF209" i="54" s="1"/>
  <c r="AG209" i="54" s="1"/>
  <c r="AH209" i="54" s="1"/>
  <c r="AS204" i="54"/>
  <c r="AT204" i="54" s="1"/>
  <c r="AU204" i="54" s="1"/>
  <c r="AV204" i="54" s="1"/>
  <c r="AS212" i="64"/>
  <c r="AT212" i="64" s="1"/>
  <c r="AU212" i="64" s="1"/>
  <c r="AV212" i="64" s="1"/>
  <c r="AE209" i="64"/>
  <c r="AF209" i="64" s="1"/>
  <c r="AG209" i="64" s="1"/>
  <c r="AH209" i="64" s="1"/>
  <c r="AI209" i="64" s="1"/>
  <c r="AC210" i="64" s="1"/>
  <c r="AI211" i="63"/>
  <c r="AC212" i="63" s="1"/>
  <c r="AW204" i="63"/>
  <c r="AQ205" i="63" s="1"/>
  <c r="AK211" i="63"/>
  <c r="AY204" i="63"/>
  <c r="AD212" i="62"/>
  <c r="AJ212" i="62"/>
  <c r="AO211" i="62"/>
  <c r="AJ211" i="50"/>
  <c r="AD211" i="50"/>
  <c r="AX209" i="50"/>
  <c r="AR209" i="50"/>
  <c r="BC208" i="50"/>
  <c r="BD208" i="50"/>
  <c r="AW210" i="52"/>
  <c r="AQ211" i="52" s="1"/>
  <c r="AY210" i="52"/>
  <c r="BC210" i="52" s="1"/>
  <c r="AJ211" i="52"/>
  <c r="AD211" i="52"/>
  <c r="AO210" i="52"/>
  <c r="AS212" i="51"/>
  <c r="AT212" i="51" s="1"/>
  <c r="AU212" i="51" s="1"/>
  <c r="AV212" i="51" s="1"/>
  <c r="AW212" i="51" s="1"/>
  <c r="AQ213" i="51" s="1"/>
  <c r="AI210" i="51"/>
  <c r="AC211" i="51" s="1"/>
  <c r="AY204" i="54" l="1"/>
  <c r="X206" i="45"/>
  <c r="N206" i="44"/>
  <c r="AW204" i="54"/>
  <c r="AQ205" i="54" s="1"/>
  <c r="AK209" i="55"/>
  <c r="AO210" i="51"/>
  <c r="AR209" i="62"/>
  <c r="AY212" i="51"/>
  <c r="BC212" i="51" s="1"/>
  <c r="AJ214" i="60"/>
  <c r="BC208" i="62"/>
  <c r="BC208" i="61"/>
  <c r="BD208" i="61"/>
  <c r="AB208" i="45"/>
  <c r="AW212" i="64"/>
  <c r="AQ213" i="64" s="1"/>
  <c r="BD210" i="52"/>
  <c r="AY212" i="64"/>
  <c r="BC212" i="64" s="1"/>
  <c r="AY208" i="58"/>
  <c r="AC208" i="45" s="1"/>
  <c r="AK209" i="64"/>
  <c r="AI208" i="57"/>
  <c r="AC209" i="57" s="1"/>
  <c r="AD209" i="57" s="1"/>
  <c r="AK208" i="57"/>
  <c r="Y208" i="45" s="1"/>
  <c r="AI209" i="55"/>
  <c r="AC210" i="55" s="1"/>
  <c r="AJ210" i="55" s="1"/>
  <c r="AD213" i="58"/>
  <c r="AJ213" i="58"/>
  <c r="AO212" i="58"/>
  <c r="AW208" i="58"/>
  <c r="AQ209" i="58" s="1"/>
  <c r="AI209" i="61"/>
  <c r="AC210" i="61" s="1"/>
  <c r="AK209" i="61"/>
  <c r="AS209" i="61"/>
  <c r="AT209" i="61" s="1"/>
  <c r="AU209" i="61" s="1"/>
  <c r="AV209" i="61" s="1"/>
  <c r="AE214" i="60"/>
  <c r="AF214" i="60" s="1"/>
  <c r="AG214" i="60" s="1"/>
  <c r="AH214" i="60" s="1"/>
  <c r="AY211" i="60"/>
  <c r="AA211" i="45" s="1"/>
  <c r="AW211" i="60"/>
  <c r="AQ212" i="60" s="1"/>
  <c r="AS208" i="55"/>
  <c r="AT208" i="55" s="1"/>
  <c r="AU208" i="55" s="1"/>
  <c r="AV208" i="55" s="1"/>
  <c r="AO209" i="55"/>
  <c r="AD210" i="55"/>
  <c r="AW212" i="57"/>
  <c r="AQ213" i="57" s="1"/>
  <c r="AY212" i="57"/>
  <c r="BC212" i="57" s="1"/>
  <c r="AJ209" i="57"/>
  <c r="AE207" i="56"/>
  <c r="AF207" i="56" s="1"/>
  <c r="AG207" i="56" s="1"/>
  <c r="AH207" i="56" s="1"/>
  <c r="AS209" i="56"/>
  <c r="AT209" i="56" s="1"/>
  <c r="AU209" i="56" s="1"/>
  <c r="AV209" i="56" s="1"/>
  <c r="BD206" i="56"/>
  <c r="AO206" i="56"/>
  <c r="BC204" i="54"/>
  <c r="BD204" i="54"/>
  <c r="AK209" i="54"/>
  <c r="AX205" i="54"/>
  <c r="AR205" i="54"/>
  <c r="AI209" i="54"/>
  <c r="AC210" i="54" s="1"/>
  <c r="BD209" i="64"/>
  <c r="AO209" i="64"/>
  <c r="AR213" i="64"/>
  <c r="AX213" i="64"/>
  <c r="AJ210" i="64"/>
  <c r="AD210" i="64"/>
  <c r="AO211" i="63"/>
  <c r="BC204" i="63"/>
  <c r="BD204" i="63"/>
  <c r="AX205" i="63"/>
  <c r="AR205" i="63"/>
  <c r="AD212" i="63"/>
  <c r="AJ212" i="63"/>
  <c r="AE212" i="62"/>
  <c r="AF212" i="62" s="1"/>
  <c r="AG212" i="62" s="1"/>
  <c r="AH212" i="62" s="1"/>
  <c r="AS209" i="62"/>
  <c r="AT209" i="62" s="1"/>
  <c r="AU209" i="62" s="1"/>
  <c r="AV209" i="62" s="1"/>
  <c r="AS209" i="50"/>
  <c r="AT209" i="50" s="1"/>
  <c r="AU209" i="50" s="1"/>
  <c r="AV209" i="50" s="1"/>
  <c r="AE211" i="50"/>
  <c r="AF211" i="50" s="1"/>
  <c r="AG211" i="50" s="1"/>
  <c r="AH211" i="50" s="1"/>
  <c r="AE211" i="52"/>
  <c r="AF211" i="52" s="1"/>
  <c r="AG211" i="52" s="1"/>
  <c r="AH211" i="52" s="1"/>
  <c r="AX211" i="52"/>
  <c r="AR211" i="52"/>
  <c r="AJ211" i="51"/>
  <c r="AD211" i="51"/>
  <c r="AX213" i="51"/>
  <c r="AR213" i="51"/>
  <c r="AO208" i="57" l="1"/>
  <c r="R206" i="44"/>
  <c r="BD208" i="57"/>
  <c r="AY208" i="55"/>
  <c r="Z208" i="45" s="1"/>
  <c r="W204" i="45"/>
  <c r="O204" i="44"/>
  <c r="AW209" i="62"/>
  <c r="AQ210" i="62" s="1"/>
  <c r="BD208" i="58"/>
  <c r="BC208" i="58"/>
  <c r="AY209" i="50"/>
  <c r="BC209" i="50" s="1"/>
  <c r="AK212" i="62"/>
  <c r="AO212" i="62" s="1"/>
  <c r="AI207" i="56"/>
  <c r="AC208" i="56" s="1"/>
  <c r="AK211" i="50"/>
  <c r="AO211" i="50" s="1"/>
  <c r="AI211" i="50"/>
  <c r="AC212" i="50" s="1"/>
  <c r="AD212" i="50" s="1"/>
  <c r="AR209" i="58"/>
  <c r="AX209" i="58"/>
  <c r="AE213" i="58"/>
  <c r="AF213" i="58" s="1"/>
  <c r="AG213" i="58" s="1"/>
  <c r="AH213" i="58" s="1"/>
  <c r="AK213" i="58"/>
  <c r="AY209" i="61"/>
  <c r="AW209" i="61"/>
  <c r="AQ210" i="61" s="1"/>
  <c r="AO209" i="61"/>
  <c r="AD210" i="61"/>
  <c r="AJ210" i="61"/>
  <c r="AX212" i="60"/>
  <c r="AR212" i="60"/>
  <c r="BC211" i="60"/>
  <c r="BD211" i="60"/>
  <c r="AI214" i="60"/>
  <c r="AC215" i="60" s="1"/>
  <c r="AK214" i="60"/>
  <c r="AE210" i="55"/>
  <c r="AF210" i="55" s="1"/>
  <c r="AG210" i="55" s="1"/>
  <c r="AH210" i="55" s="1"/>
  <c r="BC208" i="55"/>
  <c r="BD208" i="55"/>
  <c r="AW208" i="55"/>
  <c r="AQ209" i="55" s="1"/>
  <c r="AE209" i="57"/>
  <c r="AF209" i="57" s="1"/>
  <c r="AG209" i="57" s="1"/>
  <c r="AH209" i="57" s="1"/>
  <c r="AK209" i="57"/>
  <c r="Y209" i="45" s="1"/>
  <c r="AI209" i="57"/>
  <c r="AC210" i="57" s="1"/>
  <c r="AX213" i="57"/>
  <c r="AR213" i="57"/>
  <c r="AD208" i="56"/>
  <c r="AJ208" i="56"/>
  <c r="AW209" i="56"/>
  <c r="AQ210" i="56" s="1"/>
  <c r="AY209" i="56"/>
  <c r="BC209" i="56" s="1"/>
  <c r="AK207" i="56"/>
  <c r="AS205" i="54"/>
  <c r="AT205" i="54" s="1"/>
  <c r="AU205" i="54" s="1"/>
  <c r="AV205" i="54" s="1"/>
  <c r="AO209" i="54"/>
  <c r="AD210" i="54"/>
  <c r="AJ210" i="54"/>
  <c r="AE210" i="64"/>
  <c r="AF210" i="64" s="1"/>
  <c r="AG210" i="64" s="1"/>
  <c r="AH210" i="64" s="1"/>
  <c r="AS213" i="64"/>
  <c r="AT213" i="64" s="1"/>
  <c r="AU213" i="64" s="1"/>
  <c r="AV213" i="64" s="1"/>
  <c r="AW213" i="64"/>
  <c r="AQ214" i="64" s="1"/>
  <c r="AY213" i="64"/>
  <c r="BC213" i="64" s="1"/>
  <c r="AS205" i="63"/>
  <c r="AT205" i="63" s="1"/>
  <c r="AU205" i="63" s="1"/>
  <c r="AV205" i="63" s="1"/>
  <c r="AE212" i="63"/>
  <c r="AF212" i="63" s="1"/>
  <c r="AG212" i="63" s="1"/>
  <c r="AH212" i="63" s="1"/>
  <c r="AR210" i="62"/>
  <c r="AX210" i="62"/>
  <c r="AY209" i="62"/>
  <c r="AI212" i="62"/>
  <c r="AC213" i="62" s="1"/>
  <c r="AW209" i="50"/>
  <c r="AQ210" i="50" s="1"/>
  <c r="AS211" i="52"/>
  <c r="AT211" i="52" s="1"/>
  <c r="AU211" i="52" s="1"/>
  <c r="AV211" i="52" s="1"/>
  <c r="AI211" i="52"/>
  <c r="AC212" i="52" s="1"/>
  <c r="AK211" i="52"/>
  <c r="AS213" i="51"/>
  <c r="AT213" i="51" s="1"/>
  <c r="AU213" i="51" s="1"/>
  <c r="AV213" i="51" s="1"/>
  <c r="AE211" i="51"/>
  <c r="AF211" i="51" s="1"/>
  <c r="AG211" i="51" s="1"/>
  <c r="AH211" i="51" s="1"/>
  <c r="S204" i="44" l="1"/>
  <c r="U204" i="44"/>
  <c r="X207" i="45"/>
  <c r="N207" i="44"/>
  <c r="BD209" i="50"/>
  <c r="AJ212" i="50"/>
  <c r="BC209" i="61"/>
  <c r="BD209" i="61"/>
  <c r="AY211" i="52"/>
  <c r="BC211" i="52" s="1"/>
  <c r="AB209" i="45"/>
  <c r="AY205" i="63"/>
  <c r="BD205" i="63" s="1"/>
  <c r="AY205" i="54"/>
  <c r="BC205" i="54" s="1"/>
  <c r="AW211" i="52"/>
  <c r="AQ212" i="52" s="1"/>
  <c r="AR212" i="52" s="1"/>
  <c r="AW205" i="54"/>
  <c r="AQ206" i="54" s="1"/>
  <c r="AX206" i="54" s="1"/>
  <c r="AI213" i="58"/>
  <c r="AC214" i="58" s="1"/>
  <c r="AJ214" i="58" s="1"/>
  <c r="AD214" i="58"/>
  <c r="AO213" i="58"/>
  <c r="AS209" i="58"/>
  <c r="AT209" i="58" s="1"/>
  <c r="AU209" i="58" s="1"/>
  <c r="AV209" i="58" s="1"/>
  <c r="AY209" i="58"/>
  <c r="AC209" i="45" s="1"/>
  <c r="AR210" i="61"/>
  <c r="AX210" i="61"/>
  <c r="AE210" i="61"/>
  <c r="AF210" i="61" s="1"/>
  <c r="AG210" i="61" s="1"/>
  <c r="AH210" i="61" s="1"/>
  <c r="AO214" i="60"/>
  <c r="AS212" i="60"/>
  <c r="AT212" i="60" s="1"/>
  <c r="AU212" i="60" s="1"/>
  <c r="AV212" i="60" s="1"/>
  <c r="AJ215" i="60"/>
  <c r="AD215" i="60"/>
  <c r="AR209" i="55"/>
  <c r="AX209" i="55"/>
  <c r="AI210" i="55"/>
  <c r="AC211" i="55" s="1"/>
  <c r="AK210" i="55"/>
  <c r="AD210" i="57"/>
  <c r="AJ210" i="57"/>
  <c r="AS213" i="57"/>
  <c r="AT213" i="57" s="1"/>
  <c r="AU213" i="57" s="1"/>
  <c r="AV213" i="57" s="1"/>
  <c r="AO209" i="57"/>
  <c r="BD209" i="57"/>
  <c r="BD207" i="56"/>
  <c r="AO207" i="56"/>
  <c r="AR210" i="56"/>
  <c r="AX210" i="56"/>
  <c r="AE208" i="56"/>
  <c r="AF208" i="56" s="1"/>
  <c r="AG208" i="56" s="1"/>
  <c r="AH208" i="56" s="1"/>
  <c r="AR206" i="54"/>
  <c r="AE210" i="54"/>
  <c r="AF210" i="54" s="1"/>
  <c r="AG210" i="54" s="1"/>
  <c r="AH210" i="54" s="1"/>
  <c r="AK210" i="54" s="1"/>
  <c r="AR214" i="64"/>
  <c r="AX214" i="64"/>
  <c r="AK210" i="64"/>
  <c r="AI210" i="64"/>
  <c r="AC211" i="64" s="1"/>
  <c r="AI212" i="63"/>
  <c r="AC213" i="63" s="1"/>
  <c r="AK212" i="63"/>
  <c r="AW205" i="63"/>
  <c r="AQ206" i="63" s="1"/>
  <c r="AJ213" i="62"/>
  <c r="AD213" i="62"/>
  <c r="BC209" i="62"/>
  <c r="BD209" i="62"/>
  <c r="AS210" i="62"/>
  <c r="AT210" i="62" s="1"/>
  <c r="AU210" i="62" s="1"/>
  <c r="AV210" i="62" s="1"/>
  <c r="AE212" i="50"/>
  <c r="AF212" i="50" s="1"/>
  <c r="AG212" i="50" s="1"/>
  <c r="AH212" i="50" s="1"/>
  <c r="AI212" i="50" s="1"/>
  <c r="AC213" i="50" s="1"/>
  <c r="AX210" i="50"/>
  <c r="AR210" i="50"/>
  <c r="AD212" i="52"/>
  <c r="AJ212" i="52"/>
  <c r="AO211" i="52"/>
  <c r="AK211" i="51"/>
  <c r="AI211" i="51"/>
  <c r="AC212" i="51" s="1"/>
  <c r="AY213" i="51"/>
  <c r="BC213" i="51" s="1"/>
  <c r="AW213" i="51"/>
  <c r="AQ214" i="51" s="1"/>
  <c r="BD205" i="54" l="1"/>
  <c r="R207" i="44"/>
  <c r="W205" i="45"/>
  <c r="O205" i="44"/>
  <c r="U205" i="44" s="1"/>
  <c r="BC205" i="63"/>
  <c r="AW212" i="60"/>
  <c r="AQ213" i="60" s="1"/>
  <c r="AR213" i="60" s="1"/>
  <c r="BD211" i="52"/>
  <c r="AK210" i="61"/>
  <c r="AX212" i="52"/>
  <c r="AY212" i="60"/>
  <c r="AA212" i="45" s="1"/>
  <c r="BC209" i="58"/>
  <c r="BD209" i="58"/>
  <c r="AW209" i="58"/>
  <c r="AQ210" i="58" s="1"/>
  <c r="AE214" i="58"/>
  <c r="AF214" i="58" s="1"/>
  <c r="AG214" i="58" s="1"/>
  <c r="AH214" i="58" s="1"/>
  <c r="AI210" i="61"/>
  <c r="AC211" i="61" s="1"/>
  <c r="AS210" i="61"/>
  <c r="AT210" i="61" s="1"/>
  <c r="AU210" i="61" s="1"/>
  <c r="AV210" i="61" s="1"/>
  <c r="AE215" i="60"/>
  <c r="AF215" i="60" s="1"/>
  <c r="AG215" i="60" s="1"/>
  <c r="AH215" i="60" s="1"/>
  <c r="AD211" i="55"/>
  <c r="AJ211" i="55"/>
  <c r="AO210" i="55"/>
  <c r="AS209" i="55"/>
  <c r="AT209" i="55" s="1"/>
  <c r="AU209" i="55" s="1"/>
  <c r="AV209" i="55" s="1"/>
  <c r="AW209" i="55"/>
  <c r="AQ210" i="55" s="1"/>
  <c r="AY209" i="55"/>
  <c r="Z209" i="45" s="1"/>
  <c r="AY213" i="57"/>
  <c r="BC213" i="57" s="1"/>
  <c r="AW213" i="57"/>
  <c r="AQ214" i="57" s="1"/>
  <c r="AE210" i="57"/>
  <c r="AF210" i="57" s="1"/>
  <c r="AG210" i="57" s="1"/>
  <c r="AH210" i="57" s="1"/>
  <c r="AI208" i="56"/>
  <c r="AC209" i="56" s="1"/>
  <c r="AS210" i="56"/>
  <c r="AT210" i="56" s="1"/>
  <c r="AU210" i="56" s="1"/>
  <c r="AV210" i="56" s="1"/>
  <c r="AY210" i="56"/>
  <c r="BC210" i="56" s="1"/>
  <c r="AW210" i="56"/>
  <c r="AQ211" i="56" s="1"/>
  <c r="AK208" i="56"/>
  <c r="AO210" i="54"/>
  <c r="AI210" i="54"/>
  <c r="AC211" i="54" s="1"/>
  <c r="AS206" i="54"/>
  <c r="AT206" i="54" s="1"/>
  <c r="AU206" i="54" s="1"/>
  <c r="AV206" i="54" s="1"/>
  <c r="AY206" i="54"/>
  <c r="AO210" i="64"/>
  <c r="BD210" i="64"/>
  <c r="AJ211" i="64"/>
  <c r="AD211" i="64"/>
  <c r="AS214" i="64"/>
  <c r="AT214" i="64" s="1"/>
  <c r="AU214" i="64" s="1"/>
  <c r="AV214" i="64" s="1"/>
  <c r="AR206" i="63"/>
  <c r="AX206" i="63"/>
  <c r="AJ213" i="63"/>
  <c r="AD213" i="63"/>
  <c r="AO212" i="63"/>
  <c r="AY210" i="62"/>
  <c r="AE213" i="62"/>
  <c r="AF213" i="62" s="1"/>
  <c r="AG213" i="62" s="1"/>
  <c r="AH213" i="62" s="1"/>
  <c r="AW210" i="62"/>
  <c r="AQ211" i="62" s="1"/>
  <c r="AJ213" i="50"/>
  <c r="AD213" i="50"/>
  <c r="AS210" i="50"/>
  <c r="AT210" i="50" s="1"/>
  <c r="AU210" i="50" s="1"/>
  <c r="AV210" i="50" s="1"/>
  <c r="AK212" i="50"/>
  <c r="AE212" i="52"/>
  <c r="AF212" i="52" s="1"/>
  <c r="AG212" i="52" s="1"/>
  <c r="AH212" i="52" s="1"/>
  <c r="AS212" i="52"/>
  <c r="AT212" i="52" s="1"/>
  <c r="AU212" i="52" s="1"/>
  <c r="AV212" i="52" s="1"/>
  <c r="AR214" i="51"/>
  <c r="AX214" i="51"/>
  <c r="AD212" i="51"/>
  <c r="AJ212" i="51"/>
  <c r="BD211" i="51"/>
  <c r="AO211" i="51"/>
  <c r="W206" i="45" l="1"/>
  <c r="O206" i="44"/>
  <c r="AI210" i="57"/>
  <c r="AC211" i="57" s="1"/>
  <c r="X208" i="45"/>
  <c r="N208" i="44"/>
  <c r="AK214" i="58"/>
  <c r="AI214" i="58"/>
  <c r="AC215" i="58" s="1"/>
  <c r="S205" i="44"/>
  <c r="AX213" i="60"/>
  <c r="BD212" i="60"/>
  <c r="AI212" i="52"/>
  <c r="AC213" i="52" s="1"/>
  <c r="AJ213" i="52" s="1"/>
  <c r="AW210" i="61"/>
  <c r="AQ211" i="61" s="1"/>
  <c r="AX211" i="61" s="1"/>
  <c r="AO210" i="61"/>
  <c r="AY210" i="61"/>
  <c r="BD210" i="61" s="1"/>
  <c r="AY212" i="52"/>
  <c r="BC212" i="52" s="1"/>
  <c r="BC212" i="60"/>
  <c r="AW210" i="50"/>
  <c r="AQ211" i="50" s="1"/>
  <c r="AX211" i="50" s="1"/>
  <c r="AY210" i="50"/>
  <c r="BC210" i="50" s="1"/>
  <c r="AI213" i="62"/>
  <c r="AC214" i="62" s="1"/>
  <c r="AJ214" i="62" s="1"/>
  <c r="AK213" i="62"/>
  <c r="AO213" i="62" s="1"/>
  <c r="AX210" i="58"/>
  <c r="AR210" i="58"/>
  <c r="AO214" i="58"/>
  <c r="AJ215" i="58"/>
  <c r="AD215" i="58"/>
  <c r="AD211" i="61"/>
  <c r="AJ211" i="61"/>
  <c r="AS213" i="60"/>
  <c r="AT213" i="60" s="1"/>
  <c r="AU213" i="60" s="1"/>
  <c r="AV213" i="60" s="1"/>
  <c r="AI215" i="60"/>
  <c r="AC216" i="60" s="1"/>
  <c r="AK215" i="60"/>
  <c r="AX210" i="55"/>
  <c r="AR210" i="55"/>
  <c r="BC209" i="55"/>
  <c r="BD209" i="55"/>
  <c r="AE211" i="55"/>
  <c r="AF211" i="55" s="1"/>
  <c r="AG211" i="55" s="1"/>
  <c r="AH211" i="55" s="1"/>
  <c r="AJ211" i="57"/>
  <c r="AD211" i="57"/>
  <c r="AK210" i="57"/>
  <c r="Y210" i="45" s="1"/>
  <c r="AR214" i="57"/>
  <c r="AX214" i="57"/>
  <c r="BD208" i="56"/>
  <c r="AO208" i="56"/>
  <c r="AR211" i="56"/>
  <c r="AX211" i="56"/>
  <c r="AD209" i="56"/>
  <c r="AJ209" i="56"/>
  <c r="BC206" i="54"/>
  <c r="BD206" i="54"/>
  <c r="AW206" i="54"/>
  <c r="AQ207" i="54" s="1"/>
  <c r="AD211" i="54"/>
  <c r="AJ211" i="54"/>
  <c r="AY214" i="64"/>
  <c r="BC214" i="64" s="1"/>
  <c r="AW214" i="64"/>
  <c r="AQ215" i="64" s="1"/>
  <c r="AE211" i="64"/>
  <c r="AF211" i="64" s="1"/>
  <c r="AG211" i="64" s="1"/>
  <c r="AH211" i="64" s="1"/>
  <c r="AE213" i="63"/>
  <c r="AF213" i="63" s="1"/>
  <c r="AG213" i="63" s="1"/>
  <c r="AH213" i="63" s="1"/>
  <c r="AS206" i="63"/>
  <c r="AT206" i="63" s="1"/>
  <c r="AU206" i="63" s="1"/>
  <c r="AV206" i="63" s="1"/>
  <c r="AD214" i="62"/>
  <c r="AR211" i="62"/>
  <c r="AX211" i="62"/>
  <c r="BC210" i="62"/>
  <c r="BD210" i="62"/>
  <c r="AO212" i="50"/>
  <c r="AE213" i="50"/>
  <c r="AF213" i="50" s="1"/>
  <c r="AG213" i="50" s="1"/>
  <c r="AH213" i="50" s="1"/>
  <c r="AW212" i="52"/>
  <c r="AQ213" i="52" s="1"/>
  <c r="AK212" i="52"/>
  <c r="AE212" i="51"/>
  <c r="AF212" i="51" s="1"/>
  <c r="AG212" i="51" s="1"/>
  <c r="AH212" i="51" s="1"/>
  <c r="AS214" i="51"/>
  <c r="AT214" i="51" s="1"/>
  <c r="AU214" i="51" s="1"/>
  <c r="AV214" i="51" s="1"/>
  <c r="AI211" i="55" l="1"/>
  <c r="AC212" i="55" s="1"/>
  <c r="S206" i="44"/>
  <c r="U206" i="44"/>
  <c r="R208" i="44"/>
  <c r="AW214" i="51"/>
  <c r="AQ215" i="51" s="1"/>
  <c r="AX215" i="51" s="1"/>
  <c r="AD213" i="52"/>
  <c r="AE213" i="52" s="1"/>
  <c r="AF213" i="52" s="1"/>
  <c r="AG213" i="52" s="1"/>
  <c r="AH213" i="52" s="1"/>
  <c r="AB210" i="45"/>
  <c r="AR211" i="61"/>
  <c r="AS211" i="61" s="1"/>
  <c r="AT211" i="61" s="1"/>
  <c r="AU211" i="61" s="1"/>
  <c r="AV211" i="61" s="1"/>
  <c r="AI213" i="63"/>
  <c r="AC214" i="63" s="1"/>
  <c r="AJ214" i="63" s="1"/>
  <c r="AK213" i="63"/>
  <c r="AO213" i="63" s="1"/>
  <c r="AY214" i="51"/>
  <c r="BC214" i="51" s="1"/>
  <c r="AR211" i="50"/>
  <c r="AS211" i="50" s="1"/>
  <c r="AT211" i="50" s="1"/>
  <c r="AU211" i="50" s="1"/>
  <c r="AV211" i="50" s="1"/>
  <c r="BC210" i="61"/>
  <c r="BD210" i="50"/>
  <c r="AY206" i="63"/>
  <c r="BC206" i="63" s="1"/>
  <c r="AW206" i="63"/>
  <c r="AQ207" i="63" s="1"/>
  <c r="AX207" i="63" s="1"/>
  <c r="AI212" i="51"/>
  <c r="AC213" i="51" s="1"/>
  <c r="AJ213" i="51" s="1"/>
  <c r="AK212" i="51"/>
  <c r="AO212" i="51" s="1"/>
  <c r="AK213" i="50"/>
  <c r="AO213" i="50" s="1"/>
  <c r="AI211" i="64"/>
  <c r="AC212" i="64" s="1"/>
  <c r="AE215" i="58"/>
  <c r="AF215" i="58" s="1"/>
  <c r="AG215" i="58" s="1"/>
  <c r="AH215" i="58" s="1"/>
  <c r="AS210" i="58"/>
  <c r="AT210" i="58" s="1"/>
  <c r="AU210" i="58" s="1"/>
  <c r="AV210" i="58" s="1"/>
  <c r="AE211" i="61"/>
  <c r="AF211" i="61" s="1"/>
  <c r="AG211" i="61" s="1"/>
  <c r="AH211" i="61" s="1"/>
  <c r="AJ216" i="60"/>
  <c r="AD216" i="60"/>
  <c r="AO215" i="60"/>
  <c r="AW213" i="60"/>
  <c r="AQ214" i="60" s="1"/>
  <c r="AY213" i="60"/>
  <c r="AA213" i="45" s="1"/>
  <c r="AS210" i="55"/>
  <c r="AT210" i="55" s="1"/>
  <c r="AU210" i="55" s="1"/>
  <c r="AV210" i="55" s="1"/>
  <c r="AJ212" i="55"/>
  <c r="AD212" i="55"/>
  <c r="AK211" i="55"/>
  <c r="AO210" i="57"/>
  <c r="BD210" i="57"/>
  <c r="AE211" i="57"/>
  <c r="AF211" i="57" s="1"/>
  <c r="AG211" i="57" s="1"/>
  <c r="AH211" i="57" s="1"/>
  <c r="AS214" i="57"/>
  <c r="AT214" i="57" s="1"/>
  <c r="AU214" i="57" s="1"/>
  <c r="AV214" i="57" s="1"/>
  <c r="AS211" i="56"/>
  <c r="AT211" i="56" s="1"/>
  <c r="AU211" i="56" s="1"/>
  <c r="AV211" i="56" s="1"/>
  <c r="AE209" i="56"/>
  <c r="AF209" i="56" s="1"/>
  <c r="AG209" i="56" s="1"/>
  <c r="AH209" i="56" s="1"/>
  <c r="AE211" i="54"/>
  <c r="AF211" i="54" s="1"/>
  <c r="AG211" i="54" s="1"/>
  <c r="AH211" i="54" s="1"/>
  <c r="AR207" i="54"/>
  <c r="AX207" i="54"/>
  <c r="AK211" i="64"/>
  <c r="AJ212" i="64"/>
  <c r="AD212" i="64"/>
  <c r="AR215" i="64"/>
  <c r="AX215" i="64"/>
  <c r="AS211" i="62"/>
  <c r="AT211" i="62" s="1"/>
  <c r="AU211" i="62" s="1"/>
  <c r="AV211" i="62" s="1"/>
  <c r="AE214" i="62"/>
  <c r="AF214" i="62" s="1"/>
  <c r="AG214" i="62" s="1"/>
  <c r="AH214" i="62" s="1"/>
  <c r="AI213" i="50"/>
  <c r="AC214" i="50" s="1"/>
  <c r="AR213" i="52"/>
  <c r="AX213" i="52"/>
  <c r="AO212" i="52"/>
  <c r="BD212" i="52"/>
  <c r="AR207" i="63" l="1"/>
  <c r="AD214" i="63"/>
  <c r="AE214" i="63" s="1"/>
  <c r="AF214" i="63" s="1"/>
  <c r="AG214" i="63" s="1"/>
  <c r="AH214" i="63" s="1"/>
  <c r="AR215" i="51"/>
  <c r="AS215" i="51" s="1"/>
  <c r="AT215" i="51" s="1"/>
  <c r="AU215" i="51" s="1"/>
  <c r="AV215" i="51" s="1"/>
  <c r="AW211" i="62"/>
  <c r="AQ212" i="62" s="1"/>
  <c r="AR212" i="62" s="1"/>
  <c r="BD212" i="51"/>
  <c r="AK213" i="52"/>
  <c r="AO213" i="52" s="1"/>
  <c r="BD206" i="63"/>
  <c r="AD213" i="51"/>
  <c r="AE213" i="51" s="1"/>
  <c r="AF213" i="51" s="1"/>
  <c r="AG213" i="51" s="1"/>
  <c r="AH213" i="51" s="1"/>
  <c r="AW211" i="50"/>
  <c r="AQ212" i="50" s="1"/>
  <c r="AX212" i="50" s="1"/>
  <c r="AI211" i="61"/>
  <c r="AC212" i="61" s="1"/>
  <c r="AJ212" i="61" s="1"/>
  <c r="AY211" i="61"/>
  <c r="AY210" i="58"/>
  <c r="AC210" i="45" s="1"/>
  <c r="AW210" i="58"/>
  <c r="AQ211" i="58" s="1"/>
  <c r="AW214" i="57"/>
  <c r="AQ215" i="57" s="1"/>
  <c r="AY211" i="50"/>
  <c r="BC211" i="50" s="1"/>
  <c r="AY211" i="56"/>
  <c r="BC211" i="56" s="1"/>
  <c r="AY214" i="57"/>
  <c r="BC214" i="57" s="1"/>
  <c r="AI211" i="57"/>
  <c r="AC212" i="57" s="1"/>
  <c r="AI213" i="52"/>
  <c r="AC214" i="52" s="1"/>
  <c r="AD214" i="52" s="1"/>
  <c r="AX211" i="58"/>
  <c r="AR211" i="58"/>
  <c r="AK215" i="58"/>
  <c r="BC210" i="58"/>
  <c r="BD210" i="58"/>
  <c r="AI215" i="58"/>
  <c r="AC216" i="58" s="1"/>
  <c r="AK211" i="61"/>
  <c r="AW211" i="61"/>
  <c r="AQ212" i="61" s="1"/>
  <c r="AX214" i="60"/>
  <c r="AR214" i="60"/>
  <c r="AE216" i="60"/>
  <c r="AF216" i="60" s="1"/>
  <c r="AG216" i="60" s="1"/>
  <c r="AH216" i="60" s="1"/>
  <c r="BC213" i="60"/>
  <c r="BD213" i="60"/>
  <c r="AO211" i="55"/>
  <c r="AE212" i="55"/>
  <c r="AF212" i="55" s="1"/>
  <c r="AG212" i="55" s="1"/>
  <c r="AH212" i="55" s="1"/>
  <c r="AY210" i="55"/>
  <c r="Z210" i="45" s="1"/>
  <c r="AW210" i="55"/>
  <c r="AQ211" i="55" s="1"/>
  <c r="AJ212" i="57"/>
  <c r="AD212" i="57"/>
  <c r="AX215" i="57"/>
  <c r="AR215" i="57"/>
  <c r="AK211" i="57"/>
  <c r="Y211" i="45" s="1"/>
  <c r="AI209" i="56"/>
  <c r="AC210" i="56" s="1"/>
  <c r="AK209" i="56"/>
  <c r="AW211" i="56"/>
  <c r="AQ212" i="56" s="1"/>
  <c r="AI211" i="54"/>
  <c r="AC212" i="54" s="1"/>
  <c r="AS207" i="54"/>
  <c r="AT207" i="54" s="1"/>
  <c r="AU207" i="54" s="1"/>
  <c r="AV207" i="54" s="1"/>
  <c r="AK211" i="54"/>
  <c r="AE212" i="64"/>
  <c r="AF212" i="64" s="1"/>
  <c r="AG212" i="64" s="1"/>
  <c r="AH212" i="64" s="1"/>
  <c r="AI212" i="64"/>
  <c r="AC213" i="64" s="1"/>
  <c r="AS215" i="64"/>
  <c r="AT215" i="64" s="1"/>
  <c r="AU215" i="64" s="1"/>
  <c r="AV215" i="64" s="1"/>
  <c r="BD211" i="64"/>
  <c r="AO211" i="64"/>
  <c r="AS207" i="63"/>
  <c r="AT207" i="63" s="1"/>
  <c r="AU207" i="63" s="1"/>
  <c r="AV207" i="63" s="1"/>
  <c r="AI214" i="62"/>
  <c r="AC215" i="62" s="1"/>
  <c r="AK214" i="62"/>
  <c r="AY211" i="62"/>
  <c r="AD214" i="50"/>
  <c r="AJ214" i="50"/>
  <c r="AS213" i="52"/>
  <c r="AT213" i="52" s="1"/>
  <c r="AU213" i="52" s="1"/>
  <c r="AV213" i="52" s="1"/>
  <c r="AW207" i="54" l="1"/>
  <c r="AQ208" i="54" s="1"/>
  <c r="X209" i="45"/>
  <c r="N209" i="44"/>
  <c r="R209" i="44" s="1"/>
  <c r="AX212" i="62"/>
  <c r="AJ214" i="52"/>
  <c r="AW207" i="63"/>
  <c r="AQ208" i="63" s="1"/>
  <c r="AR208" i="63" s="1"/>
  <c r="AY207" i="63"/>
  <c r="BC207" i="63" s="1"/>
  <c r="AR212" i="50"/>
  <c r="AS212" i="50" s="1"/>
  <c r="AT212" i="50" s="1"/>
  <c r="AU212" i="50" s="1"/>
  <c r="AV212" i="50" s="1"/>
  <c r="AD212" i="61"/>
  <c r="AE212" i="61" s="1"/>
  <c r="AF212" i="61" s="1"/>
  <c r="AG212" i="61" s="1"/>
  <c r="AH212" i="61" s="1"/>
  <c r="BD211" i="50"/>
  <c r="BC211" i="61"/>
  <c r="AB211" i="45"/>
  <c r="AY213" i="52"/>
  <c r="BC213" i="52" s="1"/>
  <c r="AW215" i="64"/>
  <c r="AQ216" i="64" s="1"/>
  <c r="AW213" i="52"/>
  <c r="AQ214" i="52" s="1"/>
  <c r="AR214" i="52" s="1"/>
  <c r="AK212" i="64"/>
  <c r="AI212" i="55"/>
  <c r="AC213" i="55" s="1"/>
  <c r="AD216" i="58"/>
  <c r="AJ216" i="58"/>
  <c r="AO215" i="58"/>
  <c r="AS211" i="58"/>
  <c r="AT211" i="58" s="1"/>
  <c r="AU211" i="58" s="1"/>
  <c r="AV211" i="58" s="1"/>
  <c r="AX212" i="61"/>
  <c r="AR212" i="61"/>
  <c r="AO211" i="61"/>
  <c r="BD211" i="61"/>
  <c r="AI216" i="60"/>
  <c r="AC217" i="60" s="1"/>
  <c r="AK216" i="60"/>
  <c r="AS214" i="60"/>
  <c r="AT214" i="60" s="1"/>
  <c r="AU214" i="60" s="1"/>
  <c r="AV214" i="60" s="1"/>
  <c r="BC210" i="55"/>
  <c r="BD210" i="55"/>
  <c r="AK212" i="55"/>
  <c r="AR211" i="55"/>
  <c r="AX211" i="55"/>
  <c r="AJ213" i="55"/>
  <c r="AD213" i="55"/>
  <c r="AO211" i="57"/>
  <c r="BD211" i="57"/>
  <c r="AE212" i="57"/>
  <c r="AF212" i="57" s="1"/>
  <c r="AG212" i="57" s="1"/>
  <c r="AH212" i="57" s="1"/>
  <c r="AS215" i="57"/>
  <c r="AT215" i="57" s="1"/>
  <c r="AU215" i="57" s="1"/>
  <c r="AV215" i="57" s="1"/>
  <c r="AX212" i="56"/>
  <c r="AR212" i="56"/>
  <c r="BD209" i="56"/>
  <c r="AO209" i="56"/>
  <c r="AJ210" i="56"/>
  <c r="AD210" i="56"/>
  <c r="AD212" i="54"/>
  <c r="AJ212" i="54"/>
  <c r="AO211" i="54"/>
  <c r="AR208" i="54"/>
  <c r="AX208" i="54"/>
  <c r="AY207" i="54"/>
  <c r="AR216" i="64"/>
  <c r="AX216" i="64"/>
  <c r="AD213" i="64"/>
  <c r="AJ213" i="64"/>
  <c r="AY215" i="64"/>
  <c r="BD212" i="64"/>
  <c r="AO212" i="64"/>
  <c r="AI214" i="63"/>
  <c r="AC215" i="63" s="1"/>
  <c r="AK214" i="63"/>
  <c r="AD215" i="62"/>
  <c r="AJ215" i="62"/>
  <c r="BC211" i="62"/>
  <c r="BD211" i="62"/>
  <c r="AO214" i="62"/>
  <c r="AS212" i="62"/>
  <c r="AT212" i="62" s="1"/>
  <c r="AU212" i="62" s="1"/>
  <c r="AV212" i="62" s="1"/>
  <c r="AE214" i="50"/>
  <c r="AF214" i="50" s="1"/>
  <c r="AG214" i="50" s="1"/>
  <c r="AH214" i="50" s="1"/>
  <c r="AE214" i="52"/>
  <c r="AF214" i="52" s="1"/>
  <c r="AG214" i="52" s="1"/>
  <c r="AH214" i="52" s="1"/>
  <c r="AW215" i="51"/>
  <c r="AQ216" i="51" s="1"/>
  <c r="AY215" i="51"/>
  <c r="AI213" i="51"/>
  <c r="AC214" i="51" s="1"/>
  <c r="AK213" i="51"/>
  <c r="BC215" i="64" l="1"/>
  <c r="F50" i="53" s="1"/>
  <c r="J50" i="53"/>
  <c r="W207" i="45"/>
  <c r="O207" i="44"/>
  <c r="AX208" i="63"/>
  <c r="BD207" i="63"/>
  <c r="BC215" i="51"/>
  <c r="F45" i="53" s="1"/>
  <c r="J45" i="53"/>
  <c r="BD213" i="52"/>
  <c r="AY215" i="57"/>
  <c r="BC215" i="57" s="1"/>
  <c r="AX214" i="52"/>
  <c r="AW215" i="57"/>
  <c r="AQ216" i="57" s="1"/>
  <c r="AX216" i="57" s="1"/>
  <c r="AI214" i="52"/>
  <c r="AC215" i="52" s="1"/>
  <c r="AJ215" i="52" s="1"/>
  <c r="AI212" i="57"/>
  <c r="AC213" i="57" s="1"/>
  <c r="AY211" i="58"/>
  <c r="AC211" i="45" s="1"/>
  <c r="AW211" i="58"/>
  <c r="AQ212" i="58" s="1"/>
  <c r="AE216" i="58"/>
  <c r="AF216" i="58" s="1"/>
  <c r="AG216" i="58" s="1"/>
  <c r="AH216" i="58" s="1"/>
  <c r="AI212" i="61"/>
  <c r="AC213" i="61" s="1"/>
  <c r="AS212" i="61"/>
  <c r="AT212" i="61" s="1"/>
  <c r="AU212" i="61" s="1"/>
  <c r="AV212" i="61" s="1"/>
  <c r="AY212" i="61" s="1"/>
  <c r="AK212" i="61"/>
  <c r="AW214" i="60"/>
  <c r="AQ215" i="60" s="1"/>
  <c r="AY214" i="60"/>
  <c r="AA214" i="45" s="1"/>
  <c r="AO216" i="60"/>
  <c r="AJ217" i="60"/>
  <c r="AD217" i="60"/>
  <c r="AE213" i="55"/>
  <c r="AF213" i="55" s="1"/>
  <c r="AG213" i="55" s="1"/>
  <c r="AH213" i="55" s="1"/>
  <c r="AS211" i="55"/>
  <c r="AT211" i="55" s="1"/>
  <c r="AU211" i="55" s="1"/>
  <c r="AV211" i="55" s="1"/>
  <c r="AY211" i="55"/>
  <c r="Z211" i="45" s="1"/>
  <c r="AW211" i="55"/>
  <c r="AQ212" i="55" s="1"/>
  <c r="AO212" i="55"/>
  <c r="AR216" i="57"/>
  <c r="AJ213" i="57"/>
  <c r="AD213" i="57"/>
  <c r="AK212" i="57"/>
  <c r="Y212" i="45" s="1"/>
  <c r="AE210" i="56"/>
  <c r="AF210" i="56" s="1"/>
  <c r="AG210" i="56" s="1"/>
  <c r="AH210" i="56" s="1"/>
  <c r="AS212" i="56"/>
  <c r="AT212" i="56" s="1"/>
  <c r="AU212" i="56" s="1"/>
  <c r="AV212" i="56" s="1"/>
  <c r="AE212" i="54"/>
  <c r="AF212" i="54" s="1"/>
  <c r="AG212" i="54" s="1"/>
  <c r="AH212" i="54" s="1"/>
  <c r="BC207" i="54"/>
  <c r="BD207" i="54"/>
  <c r="AS208" i="54"/>
  <c r="AT208" i="54" s="1"/>
  <c r="AU208" i="54" s="1"/>
  <c r="AV208" i="54" s="1"/>
  <c r="AW208" i="54"/>
  <c r="AQ209" i="54" s="1"/>
  <c r="AE213" i="64"/>
  <c r="AF213" i="64" s="1"/>
  <c r="AG213" i="64" s="1"/>
  <c r="AH213" i="64" s="1"/>
  <c r="AI213" i="64"/>
  <c r="AC214" i="64" s="1"/>
  <c r="AK213" i="64"/>
  <c r="AS216" i="64"/>
  <c r="AT216" i="64" s="1"/>
  <c r="AU216" i="64" s="1"/>
  <c r="AV216" i="64" s="1"/>
  <c r="AJ215" i="63"/>
  <c r="AD215" i="63"/>
  <c r="AO214" i="63"/>
  <c r="AS208" i="63"/>
  <c r="AT208" i="63" s="1"/>
  <c r="AU208" i="63" s="1"/>
  <c r="AV208" i="63" s="1"/>
  <c r="AW212" i="62"/>
  <c r="AQ213" i="62" s="1"/>
  <c r="AY212" i="62"/>
  <c r="AE215" i="62"/>
  <c r="AF215" i="62" s="1"/>
  <c r="AG215" i="62" s="1"/>
  <c r="AH215" i="62" s="1"/>
  <c r="AY212" i="50"/>
  <c r="AK214" i="50"/>
  <c r="AW212" i="50"/>
  <c r="AQ213" i="50" s="1"/>
  <c r="AI214" i="50"/>
  <c r="AC215" i="50" s="1"/>
  <c r="AK214" i="52"/>
  <c r="AS214" i="52"/>
  <c r="AT214" i="52" s="1"/>
  <c r="AU214" i="52" s="1"/>
  <c r="AV214" i="52" s="1"/>
  <c r="AO213" i="51"/>
  <c r="BD213" i="51"/>
  <c r="AJ214" i="51"/>
  <c r="AD214" i="51"/>
  <c r="AR216" i="51"/>
  <c r="AX216" i="51"/>
  <c r="U207" i="44" l="1"/>
  <c r="S207" i="44"/>
  <c r="AW212" i="61"/>
  <c r="AQ213" i="61" s="1"/>
  <c r="AX213" i="61" s="1"/>
  <c r="BC212" i="61"/>
  <c r="AY214" i="52"/>
  <c r="BC214" i="52" s="1"/>
  <c r="AD215" i="52"/>
  <c r="AE215" i="52" s="1"/>
  <c r="AF215" i="52" s="1"/>
  <c r="AB212" i="45"/>
  <c r="AW216" i="64"/>
  <c r="AQ217" i="64" s="1"/>
  <c r="AY216" i="64"/>
  <c r="AY208" i="63"/>
  <c r="BC208" i="63" s="1"/>
  <c r="AW208" i="63"/>
  <c r="AQ209" i="63" s="1"/>
  <c r="AX209" i="63" s="1"/>
  <c r="AW212" i="56"/>
  <c r="AQ213" i="56" s="1"/>
  <c r="AY212" i="56"/>
  <c r="BC212" i="56" s="1"/>
  <c r="AI212" i="54"/>
  <c r="AC213" i="54" s="1"/>
  <c r="AI215" i="62"/>
  <c r="AC216" i="62" s="1"/>
  <c r="AD216" i="62" s="1"/>
  <c r="AI216" i="58"/>
  <c r="AC217" i="58" s="1"/>
  <c r="AK216" i="58"/>
  <c r="AX212" i="58"/>
  <c r="AR212" i="58"/>
  <c r="BC211" i="58"/>
  <c r="BD211" i="58"/>
  <c r="BD212" i="61"/>
  <c r="AO212" i="61"/>
  <c r="AD213" i="61"/>
  <c r="AJ213" i="61"/>
  <c r="AE217" i="60"/>
  <c r="AF217" i="60" s="1"/>
  <c r="AG217" i="60" s="1"/>
  <c r="AH217" i="60" s="1"/>
  <c r="BC214" i="60"/>
  <c r="BD214" i="60"/>
  <c r="AR215" i="60"/>
  <c r="AX215" i="60"/>
  <c r="BC211" i="55"/>
  <c r="BD211" i="55"/>
  <c r="AI213" i="55"/>
  <c r="AC214" i="55" s="1"/>
  <c r="AX212" i="55"/>
  <c r="AR212" i="55"/>
  <c r="AK213" i="55"/>
  <c r="AE213" i="57"/>
  <c r="AF213" i="57" s="1"/>
  <c r="AG213" i="57" s="1"/>
  <c r="AH213" i="57" s="1"/>
  <c r="AO212" i="57"/>
  <c r="BD212" i="57"/>
  <c r="AS216" i="57"/>
  <c r="AT216" i="57" s="1"/>
  <c r="AU216" i="57" s="1"/>
  <c r="AV216" i="57" s="1"/>
  <c r="AI210" i="56"/>
  <c r="AC211" i="56" s="1"/>
  <c r="AR213" i="56"/>
  <c r="AX213" i="56"/>
  <c r="AK210" i="56"/>
  <c r="AJ213" i="54"/>
  <c r="AD213" i="54"/>
  <c r="AY208" i="54"/>
  <c r="AR209" i="54"/>
  <c r="AX209" i="54"/>
  <c r="AK212" i="54"/>
  <c r="BD213" i="64"/>
  <c r="AO213" i="64"/>
  <c r="AR217" i="64"/>
  <c r="AX217" i="64"/>
  <c r="AJ214" i="64"/>
  <c r="AD214" i="64"/>
  <c r="AE215" i="63"/>
  <c r="AF215" i="63" s="1"/>
  <c r="AG215" i="63" s="1"/>
  <c r="AH215" i="63" s="1"/>
  <c r="AJ216" i="62"/>
  <c r="AK215" i="62"/>
  <c r="I48" i="53" s="1"/>
  <c r="BC212" i="62"/>
  <c r="BD212" i="62"/>
  <c r="AX213" i="62"/>
  <c r="AR213" i="62"/>
  <c r="BC212" i="50"/>
  <c r="BD212" i="50"/>
  <c r="AR213" i="50"/>
  <c r="AX213" i="50"/>
  <c r="AJ215" i="50"/>
  <c r="AD215" i="50"/>
  <c r="AO214" i="50"/>
  <c r="AO214" i="52"/>
  <c r="AW214" i="52"/>
  <c r="AQ215" i="52" s="1"/>
  <c r="AS216" i="51"/>
  <c r="AT216" i="51" s="1"/>
  <c r="AU216" i="51" s="1"/>
  <c r="AV216" i="51" s="1"/>
  <c r="AW216" i="51" s="1"/>
  <c r="AQ217" i="51" s="1"/>
  <c r="AE214" i="51"/>
  <c r="AF214" i="51" s="1"/>
  <c r="AG214" i="51" s="1"/>
  <c r="AH214" i="51" s="1"/>
  <c r="BC216" i="64" l="1"/>
  <c r="X210" i="45"/>
  <c r="N210" i="44"/>
  <c r="W208" i="45"/>
  <c r="O208" i="44"/>
  <c r="U208" i="44" s="1"/>
  <c r="BD208" i="63"/>
  <c r="AR209" i="63"/>
  <c r="AS209" i="63" s="1"/>
  <c r="AT209" i="63" s="1"/>
  <c r="AU209" i="63" s="1"/>
  <c r="AV209" i="63" s="1"/>
  <c r="AY216" i="51"/>
  <c r="BC216" i="51" s="1"/>
  <c r="BD214" i="52"/>
  <c r="AG215" i="52"/>
  <c r="AH215" i="52" s="1"/>
  <c r="AK215" i="52" s="1"/>
  <c r="AR213" i="61"/>
  <c r="AS213" i="61" s="1"/>
  <c r="AT213" i="61" s="1"/>
  <c r="AU213" i="61" s="1"/>
  <c r="AV213" i="61" s="1"/>
  <c r="AI214" i="51"/>
  <c r="AC215" i="51" s="1"/>
  <c r="AD215" i="51" s="1"/>
  <c r="AS212" i="58"/>
  <c r="AT212" i="58" s="1"/>
  <c r="AU212" i="58" s="1"/>
  <c r="AV212" i="58" s="1"/>
  <c r="AO216" i="58"/>
  <c r="AJ217" i="58"/>
  <c r="AD217" i="58"/>
  <c r="AE213" i="61"/>
  <c r="AF213" i="61" s="1"/>
  <c r="AG213" i="61" s="1"/>
  <c r="AH213" i="61" s="1"/>
  <c r="AI217" i="60"/>
  <c r="AC218" i="60" s="1"/>
  <c r="AS215" i="60"/>
  <c r="AT215" i="60" s="1"/>
  <c r="AU215" i="60" s="1"/>
  <c r="AV215" i="60" s="1"/>
  <c r="AK217" i="60"/>
  <c r="AS212" i="55"/>
  <c r="AT212" i="55" s="1"/>
  <c r="AU212" i="55" s="1"/>
  <c r="AV212" i="55" s="1"/>
  <c r="AO213" i="55"/>
  <c r="AD214" i="55"/>
  <c r="AJ214" i="55"/>
  <c r="AY216" i="57"/>
  <c r="BC216" i="57" s="1"/>
  <c r="AW216" i="57"/>
  <c r="AQ217" i="57" s="1"/>
  <c r="AI213" i="57"/>
  <c r="AC214" i="57" s="1"/>
  <c r="AK213" i="57"/>
  <c r="Y213" i="45" s="1"/>
  <c r="BD210" i="56"/>
  <c r="AO210" i="56"/>
  <c r="AS213" i="56"/>
  <c r="AT213" i="56" s="1"/>
  <c r="AU213" i="56" s="1"/>
  <c r="AV213" i="56" s="1"/>
  <c r="AD211" i="56"/>
  <c r="AJ211" i="56"/>
  <c r="AO212" i="54"/>
  <c r="AS209" i="54"/>
  <c r="AT209" i="54" s="1"/>
  <c r="AU209" i="54" s="1"/>
  <c r="AV209" i="54" s="1"/>
  <c r="BC208" i="54"/>
  <c r="BD208" i="54"/>
  <c r="AE213" i="54"/>
  <c r="AF213" i="54" s="1"/>
  <c r="AG213" i="54" s="1"/>
  <c r="AH213" i="54" s="1"/>
  <c r="AS217" i="64"/>
  <c r="AT217" i="64" s="1"/>
  <c r="AU217" i="64" s="1"/>
  <c r="AV217" i="64" s="1"/>
  <c r="AE214" i="64"/>
  <c r="AF214" i="64" s="1"/>
  <c r="AG214" i="64" s="1"/>
  <c r="AH214" i="64" s="1"/>
  <c r="AI214" i="64"/>
  <c r="AC215" i="64" s="1"/>
  <c r="AK215" i="63"/>
  <c r="I49" i="53" s="1"/>
  <c r="AI215" i="63"/>
  <c r="AC216" i="63" s="1"/>
  <c r="AO215" i="62"/>
  <c r="E48" i="53" s="1"/>
  <c r="AS213" i="62"/>
  <c r="AT213" i="62" s="1"/>
  <c r="AU213" i="62" s="1"/>
  <c r="AV213" i="62" s="1"/>
  <c r="AE216" i="62"/>
  <c r="AF216" i="62" s="1"/>
  <c r="AG216" i="62" s="1"/>
  <c r="AH216" i="62" s="1"/>
  <c r="AE215" i="50"/>
  <c r="AF215" i="50" s="1"/>
  <c r="AG215" i="50" s="1"/>
  <c r="AH215" i="50" s="1"/>
  <c r="AS213" i="50"/>
  <c r="AT213" i="50" s="1"/>
  <c r="AU213" i="50" s="1"/>
  <c r="AV213" i="50" s="1"/>
  <c r="AX215" i="52"/>
  <c r="AR215" i="52"/>
  <c r="AK214" i="51"/>
  <c r="AR217" i="51"/>
  <c r="AX217" i="51"/>
  <c r="S208" i="44" l="1"/>
  <c r="AW212" i="58"/>
  <c r="AQ213" i="58" s="1"/>
  <c r="AY213" i="56"/>
  <c r="BC213" i="56" s="1"/>
  <c r="AY212" i="58"/>
  <c r="AC212" i="45" s="1"/>
  <c r="AK214" i="64"/>
  <c r="R210" i="44"/>
  <c r="AJ215" i="51"/>
  <c r="AI215" i="52"/>
  <c r="AC216" i="52" s="1"/>
  <c r="AJ216" i="52" s="1"/>
  <c r="I46" i="53"/>
  <c r="AO215" i="52"/>
  <c r="E46" i="53" s="1"/>
  <c r="AW209" i="63"/>
  <c r="AQ210" i="63" s="1"/>
  <c r="AX210" i="63" s="1"/>
  <c r="AW213" i="56"/>
  <c r="AQ214" i="56" s="1"/>
  <c r="AW209" i="54"/>
  <c r="AQ210" i="54" s="1"/>
  <c r="AY212" i="55"/>
  <c r="Z212" i="45" s="1"/>
  <c r="AK213" i="54"/>
  <c r="AI215" i="50"/>
  <c r="AC216" i="50" s="1"/>
  <c r="AJ216" i="50" s="1"/>
  <c r="AE217" i="58"/>
  <c r="AF217" i="58" s="1"/>
  <c r="AG217" i="58" s="1"/>
  <c r="AH217" i="58" s="1"/>
  <c r="AR213" i="58"/>
  <c r="AX213" i="58"/>
  <c r="BC212" i="58"/>
  <c r="BD212" i="58"/>
  <c r="AW213" i="61"/>
  <c r="AQ214" i="61" s="1"/>
  <c r="AI213" i="61"/>
  <c r="AC214" i="61" s="1"/>
  <c r="AY213" i="61"/>
  <c r="AK213" i="61"/>
  <c r="AO217" i="60"/>
  <c r="AY215" i="60"/>
  <c r="AA215" i="45" s="1"/>
  <c r="AW215" i="60"/>
  <c r="AQ216" i="60" s="1"/>
  <c r="AD218" i="60"/>
  <c r="AJ218" i="60"/>
  <c r="AE214" i="55"/>
  <c r="AF214" i="55" s="1"/>
  <c r="AG214" i="55" s="1"/>
  <c r="AH214" i="55" s="1"/>
  <c r="BD212" i="55"/>
  <c r="AW212" i="55"/>
  <c r="AQ213" i="55" s="1"/>
  <c r="AJ214" i="57"/>
  <c r="AD214" i="57"/>
  <c r="AR217" i="57"/>
  <c r="AX217" i="57"/>
  <c r="AO213" i="57"/>
  <c r="BD213" i="57"/>
  <c r="AE211" i="56"/>
  <c r="AF211" i="56" s="1"/>
  <c r="AG211" i="56" s="1"/>
  <c r="AH211" i="56" s="1"/>
  <c r="AR214" i="56"/>
  <c r="AX214" i="56"/>
  <c r="AO213" i="54"/>
  <c r="AY209" i="54"/>
  <c r="AR210" i="54"/>
  <c r="AX210" i="54"/>
  <c r="AI213" i="54"/>
  <c r="AC214" i="54" s="1"/>
  <c r="AD215" i="64"/>
  <c r="AJ215" i="64"/>
  <c r="BD214" i="64"/>
  <c r="AO214" i="64"/>
  <c r="AW217" i="64"/>
  <c r="AQ218" i="64" s="1"/>
  <c r="AY217" i="64"/>
  <c r="AD216" i="63"/>
  <c r="AJ216" i="63"/>
  <c r="AY209" i="63"/>
  <c r="AO215" i="63"/>
  <c r="E49" i="53" s="1"/>
  <c r="AI216" i="62"/>
  <c r="AC217" i="62" s="1"/>
  <c r="AY213" i="62"/>
  <c r="AK216" i="62"/>
  <c r="AW213" i="62"/>
  <c r="AQ214" i="62" s="1"/>
  <c r="AY213" i="50"/>
  <c r="AW213" i="50"/>
  <c r="AQ214" i="50" s="1"/>
  <c r="AK215" i="50"/>
  <c r="I47" i="53" s="1"/>
  <c r="AS215" i="52"/>
  <c r="AT215" i="52" s="1"/>
  <c r="AU215" i="52" s="1"/>
  <c r="AV215" i="52" s="1"/>
  <c r="AS217" i="51"/>
  <c r="AT217" i="51" s="1"/>
  <c r="AU217" i="51" s="1"/>
  <c r="AV217" i="51" s="1"/>
  <c r="AE215" i="51"/>
  <c r="AF215" i="51" s="1"/>
  <c r="AG215" i="51" s="1"/>
  <c r="AH215" i="51" s="1"/>
  <c r="BD214" i="51"/>
  <c r="AO214" i="51"/>
  <c r="W209" i="45" l="1"/>
  <c r="O209" i="44"/>
  <c r="U209" i="44" s="1"/>
  <c r="AI211" i="56"/>
  <c r="AC212" i="56" s="1"/>
  <c r="BC212" i="55"/>
  <c r="S209" i="44"/>
  <c r="AR210" i="63"/>
  <c r="AS210" i="63" s="1"/>
  <c r="AT210" i="63" s="1"/>
  <c r="AU210" i="63" s="1"/>
  <c r="AV210" i="63" s="1"/>
  <c r="AD216" i="52"/>
  <c r="AD216" i="50"/>
  <c r="AE216" i="50" s="1"/>
  <c r="AF216" i="50" s="1"/>
  <c r="AG216" i="50" s="1"/>
  <c r="AH216" i="50" s="1"/>
  <c r="AY217" i="51"/>
  <c r="BC213" i="61"/>
  <c r="AB213" i="45"/>
  <c r="AW215" i="52"/>
  <c r="AQ216" i="52" s="1"/>
  <c r="AR216" i="52" s="1"/>
  <c r="BC217" i="64"/>
  <c r="AY215" i="52"/>
  <c r="AI215" i="51"/>
  <c r="AC216" i="51" s="1"/>
  <c r="AJ216" i="51" s="1"/>
  <c r="AI214" i="55"/>
  <c r="AC215" i="55" s="1"/>
  <c r="AS213" i="58"/>
  <c r="AT213" i="58" s="1"/>
  <c r="AU213" i="58" s="1"/>
  <c r="AV213" i="58" s="1"/>
  <c r="AK217" i="58"/>
  <c r="AI217" i="58"/>
  <c r="AC218" i="58" s="1"/>
  <c r="AO213" i="61"/>
  <c r="BD213" i="61"/>
  <c r="AD214" i="61"/>
  <c r="AJ214" i="61"/>
  <c r="AR214" i="61"/>
  <c r="AX214" i="61"/>
  <c r="AX216" i="60"/>
  <c r="AR216" i="60"/>
  <c r="BC215" i="60"/>
  <c r="BD215" i="60"/>
  <c r="AE218" i="60"/>
  <c r="AF218" i="60" s="1"/>
  <c r="AG218" i="60" s="1"/>
  <c r="AH218" i="60" s="1"/>
  <c r="AR213" i="55"/>
  <c r="AX213" i="55"/>
  <c r="AJ215" i="55"/>
  <c r="AD215" i="55"/>
  <c r="AK214" i="55"/>
  <c r="AS217" i="57"/>
  <c r="AT217" i="57" s="1"/>
  <c r="AU217" i="57" s="1"/>
  <c r="AV217" i="57" s="1"/>
  <c r="AY217" i="57"/>
  <c r="BC217" i="57" s="1"/>
  <c r="AE214" i="57"/>
  <c r="AF214" i="57" s="1"/>
  <c r="AG214" i="57" s="1"/>
  <c r="AH214" i="57" s="1"/>
  <c r="AJ212" i="56"/>
  <c r="AD212" i="56"/>
  <c r="AS214" i="56"/>
  <c r="AT214" i="56" s="1"/>
  <c r="AU214" i="56" s="1"/>
  <c r="AV214" i="56" s="1"/>
  <c r="AY214" i="56" s="1"/>
  <c r="BC214" i="56" s="1"/>
  <c r="AK211" i="56"/>
  <c r="AS210" i="54"/>
  <c r="AT210" i="54" s="1"/>
  <c r="AU210" i="54" s="1"/>
  <c r="AV210" i="54" s="1"/>
  <c r="AW210" i="54"/>
  <c r="AQ211" i="54" s="1"/>
  <c r="BC209" i="54"/>
  <c r="BD209" i="54"/>
  <c r="AJ214" i="54"/>
  <c r="AD214" i="54"/>
  <c r="AX218" i="64"/>
  <c r="AR218" i="64"/>
  <c r="AE215" i="64"/>
  <c r="AF215" i="64" s="1"/>
  <c r="AG215" i="64" s="1"/>
  <c r="AH215" i="64" s="1"/>
  <c r="BC209" i="63"/>
  <c r="BD209" i="63"/>
  <c r="AE216" i="63"/>
  <c r="AF216" i="63" s="1"/>
  <c r="AG216" i="63" s="1"/>
  <c r="AH216" i="63" s="1"/>
  <c r="AO216" i="62"/>
  <c r="AX214" i="62"/>
  <c r="AR214" i="62"/>
  <c r="BC213" i="62"/>
  <c r="BD213" i="62"/>
  <c r="AJ217" i="62"/>
  <c r="AD217" i="62"/>
  <c r="AO215" i="50"/>
  <c r="E47" i="53" s="1"/>
  <c r="BC213" i="50"/>
  <c r="BD213" i="50"/>
  <c r="AX214" i="50"/>
  <c r="AR214" i="50"/>
  <c r="AE216" i="52"/>
  <c r="AF216" i="52" s="1"/>
  <c r="AG216" i="52" s="1"/>
  <c r="AH216" i="52" s="1"/>
  <c r="AK215" i="51"/>
  <c r="I45" i="53" s="1"/>
  <c r="AW217" i="51"/>
  <c r="AQ218" i="51" s="1"/>
  <c r="AI216" i="63" l="1"/>
  <c r="AC217" i="63" s="1"/>
  <c r="X211" i="45"/>
  <c r="N211" i="44"/>
  <c r="AX216" i="52"/>
  <c r="BC217" i="51"/>
  <c r="AD216" i="51"/>
  <c r="AK216" i="50"/>
  <c r="AO216" i="50" s="1"/>
  <c r="BD215" i="52"/>
  <c r="J46" i="53"/>
  <c r="BC215" i="52"/>
  <c r="F46" i="53" s="1"/>
  <c r="AY210" i="54"/>
  <c r="AW210" i="63"/>
  <c r="AQ211" i="63" s="1"/>
  <c r="AX211" i="63" s="1"/>
  <c r="AW213" i="58"/>
  <c r="AQ214" i="58" s="1"/>
  <c r="AR214" i="58" s="1"/>
  <c r="AI215" i="64"/>
  <c r="AC216" i="64" s="1"/>
  <c r="AO217" i="58"/>
  <c r="AD218" i="58"/>
  <c r="AJ218" i="58"/>
  <c r="AY213" i="58"/>
  <c r="AC213" i="45" s="1"/>
  <c r="AS214" i="61"/>
  <c r="AT214" i="61" s="1"/>
  <c r="AU214" i="61" s="1"/>
  <c r="AV214" i="61" s="1"/>
  <c r="AE214" i="61"/>
  <c r="AF214" i="61" s="1"/>
  <c r="AG214" i="61" s="1"/>
  <c r="AH214" i="61" s="1"/>
  <c r="AI218" i="60"/>
  <c r="AC219" i="60" s="1"/>
  <c r="AK218" i="60"/>
  <c r="AS216" i="60"/>
  <c r="AT216" i="60" s="1"/>
  <c r="AU216" i="60" s="1"/>
  <c r="AV216" i="60" s="1"/>
  <c r="AO214" i="55"/>
  <c r="AE215" i="55"/>
  <c r="AF215" i="55" s="1"/>
  <c r="AG215" i="55" s="1"/>
  <c r="AH215" i="55" s="1"/>
  <c r="AS213" i="55"/>
  <c r="AT213" i="55" s="1"/>
  <c r="AU213" i="55" s="1"/>
  <c r="AV213" i="55" s="1"/>
  <c r="AI214" i="57"/>
  <c r="AC215" i="57" s="1"/>
  <c r="AK214" i="57"/>
  <c r="Y214" i="45" s="1"/>
  <c r="AW217" i="57"/>
  <c r="AQ218" i="57" s="1"/>
  <c r="AW214" i="56"/>
  <c r="AQ215" i="56" s="1"/>
  <c r="AE212" i="56"/>
  <c r="AF212" i="56" s="1"/>
  <c r="AG212" i="56" s="1"/>
  <c r="AH212" i="56" s="1"/>
  <c r="BD211" i="56"/>
  <c r="AO211" i="56"/>
  <c r="BC210" i="54"/>
  <c r="BD210" i="54"/>
  <c r="AE214" i="54"/>
  <c r="AF214" i="54" s="1"/>
  <c r="AG214" i="54" s="1"/>
  <c r="AH214" i="54" s="1"/>
  <c r="AR211" i="54"/>
  <c r="AX211" i="54"/>
  <c r="AJ216" i="64"/>
  <c r="AD216" i="64"/>
  <c r="AK215" i="64"/>
  <c r="I50" i="53" s="1"/>
  <c r="AS218" i="64"/>
  <c r="AT218" i="64" s="1"/>
  <c r="AU218" i="64" s="1"/>
  <c r="AV218" i="64" s="1"/>
  <c r="AK216" i="63"/>
  <c r="AY210" i="63"/>
  <c r="AJ217" i="63"/>
  <c r="AD217" i="63"/>
  <c r="AS214" i="62"/>
  <c r="AT214" i="62" s="1"/>
  <c r="AU214" i="62" s="1"/>
  <c r="AV214" i="62" s="1"/>
  <c r="AE217" i="62"/>
  <c r="AF217" i="62" s="1"/>
  <c r="AG217" i="62" s="1"/>
  <c r="AH217" i="62" s="1"/>
  <c r="AS214" i="50"/>
  <c r="AT214" i="50" s="1"/>
  <c r="AU214" i="50" s="1"/>
  <c r="AV214" i="50" s="1"/>
  <c r="AI216" i="50"/>
  <c r="AC217" i="50" s="1"/>
  <c r="AK216" i="52"/>
  <c r="AS216" i="52"/>
  <c r="AT216" i="52" s="1"/>
  <c r="AU216" i="52" s="1"/>
  <c r="AV216" i="52" s="1"/>
  <c r="AI216" i="52"/>
  <c r="AC217" i="52" s="1"/>
  <c r="AO215" i="51"/>
  <c r="E45" i="53" s="1"/>
  <c r="BD215" i="51"/>
  <c r="AR218" i="51"/>
  <c r="AX218" i="51"/>
  <c r="AE216" i="51"/>
  <c r="AF216" i="51" s="1"/>
  <c r="AG216" i="51" s="1"/>
  <c r="AH216" i="51" s="1"/>
  <c r="AY213" i="55" l="1"/>
  <c r="Z213" i="45" s="1"/>
  <c r="W210" i="45"/>
  <c r="O210" i="44"/>
  <c r="AK214" i="54"/>
  <c r="R211" i="44"/>
  <c r="AK214" i="61"/>
  <c r="AK217" i="62"/>
  <c r="AO217" i="62" s="1"/>
  <c r="AI217" i="62"/>
  <c r="AC218" i="62" s="1"/>
  <c r="AY214" i="50"/>
  <c r="BD214" i="50" s="1"/>
  <c r="AY214" i="61"/>
  <c r="AW214" i="50"/>
  <c r="AQ215" i="50" s="1"/>
  <c r="AX215" i="50" s="1"/>
  <c r="AW214" i="62"/>
  <c r="AQ215" i="62" s="1"/>
  <c r="AX215" i="62" s="1"/>
  <c r="AX214" i="58"/>
  <c r="AR211" i="63"/>
  <c r="AS211" i="63" s="1"/>
  <c r="AT211" i="63" s="1"/>
  <c r="AU211" i="63" s="1"/>
  <c r="AV211" i="63" s="1"/>
  <c r="AE218" i="58"/>
  <c r="AF218" i="58" s="1"/>
  <c r="AG218" i="58" s="1"/>
  <c r="AH218" i="58" s="1"/>
  <c r="AI218" i="58" s="1"/>
  <c r="AC219" i="58" s="1"/>
  <c r="AK218" i="58"/>
  <c r="BC213" i="58"/>
  <c r="BD213" i="58"/>
  <c r="AS214" i="58"/>
  <c r="AT214" i="58" s="1"/>
  <c r="AU214" i="58" s="1"/>
  <c r="AV214" i="58" s="1"/>
  <c r="AY214" i="58"/>
  <c r="AC214" i="45" s="1"/>
  <c r="AI214" i="61"/>
  <c r="AC215" i="61" s="1"/>
  <c r="AW214" i="61"/>
  <c r="AQ215" i="61" s="1"/>
  <c r="AY216" i="60"/>
  <c r="AA216" i="45" s="1"/>
  <c r="AW216" i="60"/>
  <c r="AQ217" i="60" s="1"/>
  <c r="AO218" i="60"/>
  <c r="AJ219" i="60"/>
  <c r="AD219" i="60"/>
  <c r="AW213" i="55"/>
  <c r="AQ214" i="55" s="1"/>
  <c r="BC213" i="55"/>
  <c r="BD213" i="55"/>
  <c r="AI215" i="55"/>
  <c r="AC216" i="55" s="1"/>
  <c r="AK215" i="55"/>
  <c r="AR218" i="57"/>
  <c r="AX218" i="57"/>
  <c r="BD214" i="57"/>
  <c r="AO214" i="57"/>
  <c r="AJ215" i="57"/>
  <c r="AD215" i="57"/>
  <c r="AI212" i="56"/>
  <c r="AC213" i="56" s="1"/>
  <c r="AK212" i="56"/>
  <c r="AR215" i="56"/>
  <c r="AX215" i="56"/>
  <c r="AS211" i="54"/>
  <c r="AT211" i="54" s="1"/>
  <c r="AU211" i="54" s="1"/>
  <c r="AV211" i="54" s="1"/>
  <c r="AO214" i="54"/>
  <c r="AI214" i="54"/>
  <c r="AC215" i="54" s="1"/>
  <c r="BD215" i="64"/>
  <c r="AO215" i="64"/>
  <c r="E50" i="53" s="1"/>
  <c r="AY218" i="64"/>
  <c r="AE216" i="64"/>
  <c r="AF216" i="64" s="1"/>
  <c r="AG216" i="64" s="1"/>
  <c r="AH216" i="64" s="1"/>
  <c r="AW218" i="64"/>
  <c r="AQ219" i="64" s="1"/>
  <c r="BC210" i="63"/>
  <c r="BD210" i="63"/>
  <c r="AE217" i="63"/>
  <c r="AF217" i="63" s="1"/>
  <c r="AG217" i="63" s="1"/>
  <c r="AH217" i="63" s="1"/>
  <c r="AO216" i="63"/>
  <c r="AJ218" i="62"/>
  <c r="AD218" i="62"/>
  <c r="AY214" i="62"/>
  <c r="AJ217" i="50"/>
  <c r="AD217" i="50"/>
  <c r="AY216" i="52"/>
  <c r="AJ217" i="52"/>
  <c r="AD217" i="52"/>
  <c r="AW216" i="52"/>
  <c r="AQ217" i="52" s="1"/>
  <c r="AO216" i="52"/>
  <c r="AI216" i="51"/>
  <c r="AC217" i="51" s="1"/>
  <c r="AK216" i="51"/>
  <c r="AS218" i="51"/>
  <c r="AT218" i="51" s="1"/>
  <c r="AU218" i="51" s="1"/>
  <c r="AV218" i="51" s="1"/>
  <c r="U210" i="44" l="1"/>
  <c r="S210" i="44"/>
  <c r="BC218" i="64"/>
  <c r="X212" i="45"/>
  <c r="N212" i="44"/>
  <c r="AB214" i="45"/>
  <c r="AO214" i="61"/>
  <c r="BC214" i="50"/>
  <c r="AR215" i="62"/>
  <c r="AS215" i="62" s="1"/>
  <c r="AT215" i="62" s="1"/>
  <c r="AU215" i="62" s="1"/>
  <c r="AV215" i="62" s="1"/>
  <c r="AR215" i="50"/>
  <c r="AS215" i="50" s="1"/>
  <c r="AT215" i="50" s="1"/>
  <c r="AU215" i="50" s="1"/>
  <c r="AV215" i="50" s="1"/>
  <c r="BC214" i="61"/>
  <c r="BC216" i="52"/>
  <c r="BD214" i="61"/>
  <c r="BD216" i="52"/>
  <c r="AW211" i="54"/>
  <c r="AQ212" i="54" s="1"/>
  <c r="AY211" i="54"/>
  <c r="AW218" i="51"/>
  <c r="AQ219" i="51" s="1"/>
  <c r="AR219" i="51" s="1"/>
  <c r="AK217" i="63"/>
  <c r="AI217" i="63"/>
  <c r="AC218" i="63" s="1"/>
  <c r="AD218" i="63" s="1"/>
  <c r="AI216" i="64"/>
  <c r="AC217" i="64" s="1"/>
  <c r="AK216" i="64"/>
  <c r="AW214" i="58"/>
  <c r="AQ215" i="58" s="1"/>
  <c r="AO218" i="58"/>
  <c r="AD219" i="58"/>
  <c r="AJ219" i="58"/>
  <c r="BC214" i="58"/>
  <c r="BD214" i="58"/>
  <c r="AX215" i="61"/>
  <c r="AR215" i="61"/>
  <c r="AJ215" i="61"/>
  <c r="AD215" i="61"/>
  <c r="AE219" i="60"/>
  <c r="AF219" i="60" s="1"/>
  <c r="AG219" i="60" s="1"/>
  <c r="AH219" i="60" s="1"/>
  <c r="AX217" i="60"/>
  <c r="AR217" i="60"/>
  <c r="BC216" i="60"/>
  <c r="BD216" i="60"/>
  <c r="AD216" i="55"/>
  <c r="AJ216" i="55"/>
  <c r="AO215" i="55"/>
  <c r="AX214" i="55"/>
  <c r="AR214" i="55"/>
  <c r="AE215" i="57"/>
  <c r="AF215" i="57" s="1"/>
  <c r="AG215" i="57" s="1"/>
  <c r="AH215" i="57" s="1"/>
  <c r="AS218" i="57"/>
  <c r="AT218" i="57" s="1"/>
  <c r="AU218" i="57" s="1"/>
  <c r="AV218" i="57" s="1"/>
  <c r="AS215" i="56"/>
  <c r="AT215" i="56" s="1"/>
  <c r="AU215" i="56" s="1"/>
  <c r="AV215" i="56" s="1"/>
  <c r="BD212" i="56"/>
  <c r="AO212" i="56"/>
  <c r="AD213" i="56"/>
  <c r="AJ213" i="56"/>
  <c r="BC211" i="54"/>
  <c r="BD211" i="54"/>
  <c r="AD215" i="54"/>
  <c r="AJ215" i="54"/>
  <c r="AX212" i="54"/>
  <c r="AR212" i="54"/>
  <c r="AR219" i="64"/>
  <c r="AX219" i="64"/>
  <c r="AO216" i="64"/>
  <c r="BD216" i="64"/>
  <c r="AJ217" i="64"/>
  <c r="AD217" i="64"/>
  <c r="AW211" i="63"/>
  <c r="AQ212" i="63" s="1"/>
  <c r="AY211" i="63"/>
  <c r="AE218" i="62"/>
  <c r="AF218" i="62" s="1"/>
  <c r="AG218" i="62" s="1"/>
  <c r="AH218" i="62" s="1"/>
  <c r="BC214" i="62"/>
  <c r="BD214" i="62"/>
  <c r="AE217" i="50"/>
  <c r="AF217" i="50" s="1"/>
  <c r="AG217" i="50" s="1"/>
  <c r="AH217" i="50" s="1"/>
  <c r="AX217" i="52"/>
  <c r="AR217" i="52"/>
  <c r="AE217" i="52"/>
  <c r="AF217" i="52" s="1"/>
  <c r="AG217" i="52" s="1"/>
  <c r="AH217" i="52" s="1"/>
  <c r="AY218" i="51"/>
  <c r="BD216" i="51"/>
  <c r="AO216" i="51"/>
  <c r="AJ217" i="51"/>
  <c r="AD217" i="51"/>
  <c r="W211" i="45" l="1"/>
  <c r="O211" i="44"/>
  <c r="R212" i="44"/>
  <c r="AK219" i="60"/>
  <c r="AO219" i="60" s="1"/>
  <c r="AX219" i="51"/>
  <c r="AJ218" i="63"/>
  <c r="AO217" i="63"/>
  <c r="BC218" i="51"/>
  <c r="AW215" i="62"/>
  <c r="AQ216" i="62" s="1"/>
  <c r="AX216" i="62" s="1"/>
  <c r="AI217" i="50"/>
  <c r="AC218" i="50" s="1"/>
  <c r="AJ218" i="50" s="1"/>
  <c r="AK217" i="50"/>
  <c r="AW215" i="50"/>
  <c r="AQ216" i="50" s="1"/>
  <c r="AX216" i="50" s="1"/>
  <c r="AY218" i="57"/>
  <c r="BC218" i="57" s="1"/>
  <c r="AW218" i="57"/>
  <c r="AQ219" i="57" s="1"/>
  <c r="AI219" i="60"/>
  <c r="AC220" i="60" s="1"/>
  <c r="AJ220" i="60" s="1"/>
  <c r="AE219" i="58"/>
  <c r="AF219" i="58" s="1"/>
  <c r="AG219" i="58" s="1"/>
  <c r="AH219" i="58" s="1"/>
  <c r="AX215" i="58"/>
  <c r="AR215" i="58"/>
  <c r="AE215" i="61"/>
  <c r="AF215" i="61" s="1"/>
  <c r="AG215" i="61" s="1"/>
  <c r="AH215" i="61" s="1"/>
  <c r="AS215" i="61"/>
  <c r="AT215" i="61" s="1"/>
  <c r="AU215" i="61" s="1"/>
  <c r="AV215" i="61" s="1"/>
  <c r="AS217" i="60"/>
  <c r="AT217" i="60" s="1"/>
  <c r="AU217" i="60" s="1"/>
  <c r="AV217" i="60" s="1"/>
  <c r="AS214" i="55"/>
  <c r="AT214" i="55" s="1"/>
  <c r="AU214" i="55" s="1"/>
  <c r="AV214" i="55" s="1"/>
  <c r="AY214" i="55" s="1"/>
  <c r="Z214" i="45" s="1"/>
  <c r="AE216" i="55"/>
  <c r="AF216" i="55" s="1"/>
  <c r="AG216" i="55" s="1"/>
  <c r="AH216" i="55" s="1"/>
  <c r="AR219" i="57"/>
  <c r="AX219" i="57"/>
  <c r="AK215" i="57"/>
  <c r="Y215" i="45" s="1"/>
  <c r="AI215" i="57"/>
  <c r="AC216" i="57" s="1"/>
  <c r="AY215" i="56"/>
  <c r="BC215" i="56" s="1"/>
  <c r="AE213" i="56"/>
  <c r="AF213" i="56" s="1"/>
  <c r="AG213" i="56" s="1"/>
  <c r="AH213" i="56" s="1"/>
  <c r="AI213" i="56"/>
  <c r="AC214" i="56" s="1"/>
  <c r="AW215" i="56"/>
  <c r="AQ216" i="56" s="1"/>
  <c r="AS212" i="54"/>
  <c r="AT212" i="54" s="1"/>
  <c r="AU212" i="54" s="1"/>
  <c r="AV212" i="54" s="1"/>
  <c r="AE215" i="54"/>
  <c r="AF215" i="54" s="1"/>
  <c r="AG215" i="54" s="1"/>
  <c r="AH215" i="54" s="1"/>
  <c r="AK215" i="54" s="1"/>
  <c r="AE217" i="64"/>
  <c r="AF217" i="64" s="1"/>
  <c r="AG217" i="64" s="1"/>
  <c r="AH217" i="64" s="1"/>
  <c r="AS219" i="64"/>
  <c r="AT219" i="64" s="1"/>
  <c r="AU219" i="64" s="1"/>
  <c r="AV219" i="64" s="1"/>
  <c r="AR212" i="63"/>
  <c r="AX212" i="63"/>
  <c r="AE218" i="63"/>
  <c r="AF218" i="63" s="1"/>
  <c r="AG218" i="63" s="1"/>
  <c r="AH218" i="63" s="1"/>
  <c r="BC211" i="63"/>
  <c r="BD211" i="63"/>
  <c r="AY215" i="62"/>
  <c r="J48" i="53" s="1"/>
  <c r="AK218" i="62"/>
  <c r="AI218" i="62"/>
  <c r="AC219" i="62" s="1"/>
  <c r="AY215" i="50"/>
  <c r="J47" i="53" s="1"/>
  <c r="AK217" i="52"/>
  <c r="AS217" i="52"/>
  <c r="AT217" i="52" s="1"/>
  <c r="AU217" i="52" s="1"/>
  <c r="AV217" i="52" s="1"/>
  <c r="AI217" i="52"/>
  <c r="AC218" i="52" s="1"/>
  <c r="AS219" i="51"/>
  <c r="AT219" i="51" s="1"/>
  <c r="AU219" i="51" s="1"/>
  <c r="AV219" i="51" s="1"/>
  <c r="AE217" i="51"/>
  <c r="AF217" i="51" s="1"/>
  <c r="AG217" i="51" s="1"/>
  <c r="AH217" i="51" s="1"/>
  <c r="AI215" i="54" l="1"/>
  <c r="AC216" i="54" s="1"/>
  <c r="AI216" i="55"/>
  <c r="AC217" i="55" s="1"/>
  <c r="AK219" i="58"/>
  <c r="AO219" i="58" s="1"/>
  <c r="S211" i="44"/>
  <c r="U211" i="44"/>
  <c r="AD220" i="60"/>
  <c r="AE220" i="60" s="1"/>
  <c r="AF220" i="60" s="1"/>
  <c r="AG220" i="60" s="1"/>
  <c r="AH220" i="60" s="1"/>
  <c r="AW217" i="60"/>
  <c r="AQ218" i="60" s="1"/>
  <c r="AR218" i="60" s="1"/>
  <c r="AR216" i="50"/>
  <c r="AS216" i="50" s="1"/>
  <c r="AT216" i="50" s="1"/>
  <c r="AU216" i="50" s="1"/>
  <c r="AV216" i="50" s="1"/>
  <c r="AR216" i="62"/>
  <c r="AS216" i="62" s="1"/>
  <c r="AT216" i="62" s="1"/>
  <c r="AU216" i="62" s="1"/>
  <c r="AV216" i="62" s="1"/>
  <c r="AD218" i="50"/>
  <c r="AE218" i="50" s="1"/>
  <c r="AF218" i="50" s="1"/>
  <c r="AG218" i="50" s="1"/>
  <c r="AH218" i="50" s="1"/>
  <c r="AO217" i="50"/>
  <c r="AY217" i="52"/>
  <c r="BD217" i="52" s="1"/>
  <c r="AY219" i="64"/>
  <c r="AW219" i="64"/>
  <c r="AQ220" i="64" s="1"/>
  <c r="AW217" i="52"/>
  <c r="AQ218" i="52" s="1"/>
  <c r="AX218" i="52" s="1"/>
  <c r="AI218" i="63"/>
  <c r="AC219" i="63" s="1"/>
  <c r="AJ219" i="63" s="1"/>
  <c r="AS215" i="58"/>
  <c r="AT215" i="58" s="1"/>
  <c r="AU215" i="58" s="1"/>
  <c r="AV215" i="58" s="1"/>
  <c r="AI219" i="58"/>
  <c r="AC220" i="58" s="1"/>
  <c r="AW215" i="61"/>
  <c r="AQ216" i="61" s="1"/>
  <c r="AY215" i="61"/>
  <c r="AI215" i="61"/>
  <c r="AC216" i="61" s="1"/>
  <c r="AK215" i="61"/>
  <c r="AY217" i="60"/>
  <c r="AA217" i="45" s="1"/>
  <c r="AK216" i="55"/>
  <c r="BC214" i="55"/>
  <c r="BD214" i="55"/>
  <c r="AJ217" i="55"/>
  <c r="AD217" i="55"/>
  <c r="AW214" i="55"/>
  <c r="AQ215" i="55" s="1"/>
  <c r="BD215" i="57"/>
  <c r="AO215" i="57"/>
  <c r="AJ216" i="57"/>
  <c r="AD216" i="57"/>
  <c r="AS219" i="57"/>
  <c r="AT219" i="57" s="1"/>
  <c r="AU219" i="57" s="1"/>
  <c r="AV219" i="57" s="1"/>
  <c r="AJ214" i="56"/>
  <c r="AD214" i="56"/>
  <c r="AR216" i="56"/>
  <c r="AX216" i="56"/>
  <c r="AK213" i="56"/>
  <c r="AD216" i="54"/>
  <c r="AJ216" i="54"/>
  <c r="AY212" i="54"/>
  <c r="AO215" i="54"/>
  <c r="AW212" i="54"/>
  <c r="AQ213" i="54" s="1"/>
  <c r="AK217" i="64"/>
  <c r="AX220" i="64"/>
  <c r="AR220" i="64"/>
  <c r="AI217" i="64"/>
  <c r="AC218" i="64" s="1"/>
  <c r="AK218" i="63"/>
  <c r="AS212" i="63"/>
  <c r="AT212" i="63" s="1"/>
  <c r="AU212" i="63" s="1"/>
  <c r="AV212" i="63" s="1"/>
  <c r="AD219" i="62"/>
  <c r="AJ219" i="62"/>
  <c r="AO218" i="62"/>
  <c r="BC215" i="62"/>
  <c r="F48" i="53" s="1"/>
  <c r="BD215" i="62"/>
  <c r="BC215" i="50"/>
  <c r="F47" i="53" s="1"/>
  <c r="BD215" i="50"/>
  <c r="AD218" i="52"/>
  <c r="AJ218" i="52"/>
  <c r="AO217" i="52"/>
  <c r="AI217" i="51"/>
  <c r="AC218" i="51" s="1"/>
  <c r="AK217" i="51"/>
  <c r="AY219" i="51"/>
  <c r="AW219" i="51"/>
  <c r="AQ220" i="51" s="1"/>
  <c r="X213" i="45" l="1"/>
  <c r="N213" i="44"/>
  <c r="W212" i="45"/>
  <c r="O212" i="44"/>
  <c r="BC219" i="64"/>
  <c r="AX218" i="60"/>
  <c r="AW212" i="63"/>
  <c r="AQ213" i="63" s="1"/>
  <c r="AR213" i="63" s="1"/>
  <c r="AD219" i="63"/>
  <c r="BC219" i="51"/>
  <c r="AY216" i="62"/>
  <c r="BC216" i="62" s="1"/>
  <c r="BC215" i="61"/>
  <c r="AB215" i="45"/>
  <c r="AR218" i="52"/>
  <c r="AS218" i="52" s="1"/>
  <c r="AT218" i="52" s="1"/>
  <c r="AU218" i="52" s="1"/>
  <c r="AV218" i="52" s="1"/>
  <c r="BC217" i="52"/>
  <c r="AY219" i="57"/>
  <c r="BC219" i="57" s="1"/>
  <c r="AW216" i="50"/>
  <c r="AQ217" i="50" s="1"/>
  <c r="AX217" i="50" s="1"/>
  <c r="AW219" i="57"/>
  <c r="AQ220" i="57" s="1"/>
  <c r="AY216" i="50"/>
  <c r="BC216" i="50" s="1"/>
  <c r="AJ220" i="58"/>
  <c r="AD220" i="58"/>
  <c r="AW215" i="58"/>
  <c r="AQ216" i="58" s="1"/>
  <c r="AY215" i="58"/>
  <c r="AC215" i="45" s="1"/>
  <c r="BD215" i="61"/>
  <c r="AO215" i="61"/>
  <c r="AD216" i="61"/>
  <c r="AJ216" i="61"/>
  <c r="AR216" i="61"/>
  <c r="AX216" i="61"/>
  <c r="AS218" i="60"/>
  <c r="AT218" i="60" s="1"/>
  <c r="AU218" i="60" s="1"/>
  <c r="AV218" i="60" s="1"/>
  <c r="BC217" i="60"/>
  <c r="BD217" i="60"/>
  <c r="AK220" i="60"/>
  <c r="AI220" i="60"/>
  <c r="AC221" i="60" s="1"/>
  <c r="AR215" i="55"/>
  <c r="AX215" i="55"/>
  <c r="AE217" i="55"/>
  <c r="AF217" i="55" s="1"/>
  <c r="AG217" i="55" s="1"/>
  <c r="AH217" i="55" s="1"/>
  <c r="AO216" i="55"/>
  <c r="AR220" i="57"/>
  <c r="AX220" i="57"/>
  <c r="AE216" i="57"/>
  <c r="AF216" i="57" s="1"/>
  <c r="AG216" i="57" s="1"/>
  <c r="AH216" i="57" s="1"/>
  <c r="AS216" i="56"/>
  <c r="AT216" i="56" s="1"/>
  <c r="AU216" i="56" s="1"/>
  <c r="AV216" i="56" s="1"/>
  <c r="AY216" i="56"/>
  <c r="BC216" i="56" s="1"/>
  <c r="BD213" i="56"/>
  <c r="AO213" i="56"/>
  <c r="AE214" i="56"/>
  <c r="AF214" i="56" s="1"/>
  <c r="AG214" i="56" s="1"/>
  <c r="AH214" i="56" s="1"/>
  <c r="AK214" i="56"/>
  <c r="AE216" i="54"/>
  <c r="AF216" i="54" s="1"/>
  <c r="AG216" i="54" s="1"/>
  <c r="AH216" i="54" s="1"/>
  <c r="AR213" i="54"/>
  <c r="AX213" i="54"/>
  <c r="BC212" i="54"/>
  <c r="BD212" i="54"/>
  <c r="AJ218" i="64"/>
  <c r="AD218" i="64"/>
  <c r="AS220" i="64"/>
  <c r="AT220" i="64" s="1"/>
  <c r="AU220" i="64" s="1"/>
  <c r="AV220" i="64" s="1"/>
  <c r="AO217" i="64"/>
  <c r="BD217" i="64"/>
  <c r="AE219" i="63"/>
  <c r="AF219" i="63" s="1"/>
  <c r="AG219" i="63" s="1"/>
  <c r="AH219" i="63" s="1"/>
  <c r="AX213" i="63"/>
  <c r="AY212" i="63"/>
  <c r="AO218" i="63"/>
  <c r="AW216" i="62"/>
  <c r="AQ217" i="62" s="1"/>
  <c r="AE219" i="62"/>
  <c r="AF219" i="62" s="1"/>
  <c r="AG219" i="62" s="1"/>
  <c r="AH219" i="62" s="1"/>
  <c r="AI219" i="62"/>
  <c r="AC220" i="62" s="1"/>
  <c r="AK218" i="50"/>
  <c r="AI218" i="50"/>
  <c r="AC219" i="50" s="1"/>
  <c r="AE218" i="52"/>
  <c r="AF218" i="52" s="1"/>
  <c r="AG218" i="52" s="1"/>
  <c r="AH218" i="52" s="1"/>
  <c r="BD217" i="51"/>
  <c r="AO217" i="51"/>
  <c r="AR220" i="51"/>
  <c r="AX220" i="51"/>
  <c r="AD218" i="51"/>
  <c r="AJ218" i="51"/>
  <c r="S212" i="44" l="1"/>
  <c r="U212" i="44"/>
  <c r="X214" i="45"/>
  <c r="N214" i="44"/>
  <c r="AW216" i="56"/>
  <c r="AQ217" i="56" s="1"/>
  <c r="R213" i="44"/>
  <c r="AK219" i="62"/>
  <c r="AW218" i="60"/>
  <c r="AQ219" i="60" s="1"/>
  <c r="AX219" i="60" s="1"/>
  <c r="BD216" i="50"/>
  <c r="AK219" i="63"/>
  <c r="AI219" i="63"/>
  <c r="AC220" i="63" s="1"/>
  <c r="AJ220" i="63" s="1"/>
  <c r="BD216" i="62"/>
  <c r="AR217" i="50"/>
  <c r="AS217" i="50" s="1"/>
  <c r="AT217" i="50" s="1"/>
  <c r="AU217" i="50" s="1"/>
  <c r="AV217" i="50" s="1"/>
  <c r="AY218" i="52"/>
  <c r="BC218" i="52" s="1"/>
  <c r="AI216" i="54"/>
  <c r="AC217" i="54" s="1"/>
  <c r="AI218" i="52"/>
  <c r="AC219" i="52" s="1"/>
  <c r="AD219" i="52" s="1"/>
  <c r="AX216" i="58"/>
  <c r="AR216" i="58"/>
  <c r="BC215" i="58"/>
  <c r="BD215" i="58"/>
  <c r="AE220" i="58"/>
  <c r="AF220" i="58" s="1"/>
  <c r="AG220" i="58" s="1"/>
  <c r="AH220" i="58" s="1"/>
  <c r="AE216" i="61"/>
  <c r="AF216" i="61" s="1"/>
  <c r="AG216" i="61" s="1"/>
  <c r="AH216" i="61" s="1"/>
  <c r="AS216" i="61"/>
  <c r="AT216" i="61" s="1"/>
  <c r="AU216" i="61" s="1"/>
  <c r="AV216" i="61" s="1"/>
  <c r="AO220" i="60"/>
  <c r="AJ221" i="60"/>
  <c r="AD221" i="60"/>
  <c r="AY218" i="60"/>
  <c r="AA218" i="45" s="1"/>
  <c r="AI217" i="55"/>
  <c r="AC218" i="55" s="1"/>
  <c r="AK217" i="55"/>
  <c r="AS215" i="55"/>
  <c r="AT215" i="55" s="1"/>
  <c r="AU215" i="55" s="1"/>
  <c r="AV215" i="55" s="1"/>
  <c r="AW215" i="55"/>
  <c r="AQ216" i="55" s="1"/>
  <c r="AI216" i="57"/>
  <c r="AC217" i="57" s="1"/>
  <c r="AK216" i="57"/>
  <c r="Y216" i="45" s="1"/>
  <c r="AS220" i="57"/>
  <c r="AT220" i="57" s="1"/>
  <c r="AU220" i="57" s="1"/>
  <c r="AV220" i="57" s="1"/>
  <c r="AI214" i="56"/>
  <c r="AC215" i="56" s="1"/>
  <c r="AR217" i="56"/>
  <c r="AX217" i="56"/>
  <c r="BD214" i="56"/>
  <c r="AO214" i="56"/>
  <c r="AJ217" i="54"/>
  <c r="AD217" i="54"/>
  <c r="AS213" i="54"/>
  <c r="AT213" i="54" s="1"/>
  <c r="AU213" i="54" s="1"/>
  <c r="AV213" i="54" s="1"/>
  <c r="AK216" i="54"/>
  <c r="AY220" i="64"/>
  <c r="BC220" i="64" s="1"/>
  <c r="AW220" i="64"/>
  <c r="AQ221" i="64" s="1"/>
  <c r="AE218" i="64"/>
  <c r="AF218" i="64" s="1"/>
  <c r="AG218" i="64" s="1"/>
  <c r="AH218" i="64" s="1"/>
  <c r="BC212" i="63"/>
  <c r="BD212" i="63"/>
  <c r="AO219" i="63"/>
  <c r="AS213" i="63"/>
  <c r="AT213" i="63" s="1"/>
  <c r="AU213" i="63" s="1"/>
  <c r="AV213" i="63" s="1"/>
  <c r="AO219" i="62"/>
  <c r="AJ220" i="62"/>
  <c r="AD220" i="62"/>
  <c r="AR217" i="62"/>
  <c r="AX217" i="62"/>
  <c r="AJ219" i="50"/>
  <c r="AD219" i="50"/>
  <c r="AO218" i="50"/>
  <c r="AK218" i="52"/>
  <c r="AW218" i="52"/>
  <c r="AQ219" i="52" s="1"/>
  <c r="AS220" i="51"/>
  <c r="AT220" i="51" s="1"/>
  <c r="AU220" i="51" s="1"/>
  <c r="AV220" i="51" s="1"/>
  <c r="AE218" i="51"/>
  <c r="AF218" i="51" s="1"/>
  <c r="AG218" i="51" s="1"/>
  <c r="AH218" i="51" s="1"/>
  <c r="R214" i="44" l="1"/>
  <c r="AD220" i="63"/>
  <c r="AW220" i="51"/>
  <c r="AQ221" i="51" s="1"/>
  <c r="AX221" i="51" s="1"/>
  <c r="AR219" i="60"/>
  <c r="AS219" i="60" s="1"/>
  <c r="AT219" i="60" s="1"/>
  <c r="AU219" i="60" s="1"/>
  <c r="AV219" i="60" s="1"/>
  <c r="AJ219" i="52"/>
  <c r="AY216" i="61"/>
  <c r="BC216" i="61" s="1"/>
  <c r="AY213" i="63"/>
  <c r="BD213" i="63" s="1"/>
  <c r="AY215" i="55"/>
  <c r="Z215" i="45" s="1"/>
  <c r="AW220" i="57"/>
  <c r="AQ221" i="57" s="1"/>
  <c r="AY220" i="57"/>
  <c r="BC220" i="57" s="1"/>
  <c r="AK216" i="61"/>
  <c r="AK220" i="58"/>
  <c r="AO220" i="58" s="1"/>
  <c r="AS216" i="58"/>
  <c r="AT216" i="58" s="1"/>
  <c r="AU216" i="58" s="1"/>
  <c r="AV216" i="58" s="1"/>
  <c r="AI220" i="58"/>
  <c r="AC221" i="58" s="1"/>
  <c r="AW216" i="61"/>
  <c r="AQ217" i="61" s="1"/>
  <c r="AI216" i="61"/>
  <c r="AC217" i="61" s="1"/>
  <c r="AE221" i="60"/>
  <c r="AF221" i="60" s="1"/>
  <c r="AG221" i="60" s="1"/>
  <c r="AH221" i="60" s="1"/>
  <c r="BC218" i="60"/>
  <c r="BD218" i="60"/>
  <c r="BC215" i="55"/>
  <c r="BD215" i="55"/>
  <c r="AX216" i="55"/>
  <c r="AR216" i="55"/>
  <c r="AO217" i="55"/>
  <c r="AD218" i="55"/>
  <c r="AJ218" i="55"/>
  <c r="AR221" i="57"/>
  <c r="AX221" i="57"/>
  <c r="BD216" i="57"/>
  <c r="AO216" i="57"/>
  <c r="AJ217" i="57"/>
  <c r="AD217" i="57"/>
  <c r="AS217" i="56"/>
  <c r="AT217" i="56" s="1"/>
  <c r="AU217" i="56" s="1"/>
  <c r="AV217" i="56" s="1"/>
  <c r="AJ215" i="56"/>
  <c r="AD215" i="56"/>
  <c r="AO216" i="54"/>
  <c r="AW213" i="54"/>
  <c r="AQ214" i="54" s="1"/>
  <c r="AY213" i="54"/>
  <c r="AE217" i="54"/>
  <c r="AF217" i="54" s="1"/>
  <c r="AG217" i="54" s="1"/>
  <c r="AH217" i="54" s="1"/>
  <c r="AI218" i="64"/>
  <c r="AC219" i="64" s="1"/>
  <c r="AK218" i="64"/>
  <c r="AR221" i="64"/>
  <c r="AX221" i="64"/>
  <c r="AE220" i="63"/>
  <c r="AF220" i="63" s="1"/>
  <c r="AG220" i="63" s="1"/>
  <c r="AH220" i="63" s="1"/>
  <c r="AK220" i="63" s="1"/>
  <c r="AW213" i="63"/>
  <c r="AQ214" i="63" s="1"/>
  <c r="AE220" i="62"/>
  <c r="AF220" i="62" s="1"/>
  <c r="AG220" i="62" s="1"/>
  <c r="AH220" i="62" s="1"/>
  <c r="AK220" i="62" s="1"/>
  <c r="AS217" i="62"/>
  <c r="AT217" i="62" s="1"/>
  <c r="AU217" i="62" s="1"/>
  <c r="AV217" i="62" s="1"/>
  <c r="AE219" i="50"/>
  <c r="AF219" i="50" s="1"/>
  <c r="AG219" i="50" s="1"/>
  <c r="AH219" i="50" s="1"/>
  <c r="AY217" i="50"/>
  <c r="AW217" i="50"/>
  <c r="AQ218" i="50" s="1"/>
  <c r="AO218" i="52"/>
  <c r="BD218" i="52"/>
  <c r="AR219" i="52"/>
  <c r="AX219" i="52"/>
  <c r="AE219" i="52"/>
  <c r="AF219" i="52" s="1"/>
  <c r="AG219" i="52" s="1"/>
  <c r="AH219" i="52" s="1"/>
  <c r="AK218" i="51"/>
  <c r="AI218" i="51"/>
  <c r="AC219" i="51" s="1"/>
  <c r="AY220" i="51"/>
  <c r="W213" i="45" l="1"/>
  <c r="O213" i="44"/>
  <c r="AI217" i="54"/>
  <c r="AC218" i="54" s="1"/>
  <c r="BC213" i="63"/>
  <c r="AR221" i="51"/>
  <c r="AS221" i="51" s="1"/>
  <c r="AT221" i="51" s="1"/>
  <c r="AU221" i="51" s="1"/>
  <c r="AV221" i="51" s="1"/>
  <c r="AW219" i="60"/>
  <c r="AQ220" i="60" s="1"/>
  <c r="AR220" i="60" s="1"/>
  <c r="BC220" i="51"/>
  <c r="AB216" i="45"/>
  <c r="AO216" i="61"/>
  <c r="BD216" i="61"/>
  <c r="AY219" i="60"/>
  <c r="AA219" i="45" s="1"/>
  <c r="AK219" i="50"/>
  <c r="AO219" i="50" s="1"/>
  <c r="AK217" i="54"/>
  <c r="AI219" i="52"/>
  <c r="AC220" i="52" s="1"/>
  <c r="AJ220" i="52" s="1"/>
  <c r="AK219" i="52"/>
  <c r="AO219" i="52" s="1"/>
  <c r="AW216" i="58"/>
  <c r="AQ217" i="58" s="1"/>
  <c r="AD221" i="58"/>
  <c r="AJ221" i="58"/>
  <c r="AY216" i="58"/>
  <c r="AC216" i="45" s="1"/>
  <c r="AJ217" i="61"/>
  <c r="AD217" i="61"/>
  <c r="AR217" i="61"/>
  <c r="AX217" i="61"/>
  <c r="AI221" i="60"/>
  <c r="AC222" i="60" s="1"/>
  <c r="AK221" i="60"/>
  <c r="AE218" i="55"/>
  <c r="AF218" i="55" s="1"/>
  <c r="AG218" i="55" s="1"/>
  <c r="AH218" i="55" s="1"/>
  <c r="AS216" i="55"/>
  <c r="AT216" i="55" s="1"/>
  <c r="AU216" i="55" s="1"/>
  <c r="AV216" i="55" s="1"/>
  <c r="AE217" i="57"/>
  <c r="AF217" i="57" s="1"/>
  <c r="AG217" i="57" s="1"/>
  <c r="AH217" i="57" s="1"/>
  <c r="AS221" i="57"/>
  <c r="AT221" i="57" s="1"/>
  <c r="AU221" i="57" s="1"/>
  <c r="AV221" i="57" s="1"/>
  <c r="AY217" i="56"/>
  <c r="BC217" i="56" s="1"/>
  <c r="AE215" i="56"/>
  <c r="AF215" i="56" s="1"/>
  <c r="AG215" i="56" s="1"/>
  <c r="AH215" i="56" s="1"/>
  <c r="AW217" i="56"/>
  <c r="AQ218" i="56" s="1"/>
  <c r="AJ218" i="54"/>
  <c r="AD218" i="54"/>
  <c r="AX214" i="54"/>
  <c r="AR214" i="54"/>
  <c r="AO217" i="54"/>
  <c r="BC213" i="54"/>
  <c r="BD213" i="54"/>
  <c r="AS221" i="64"/>
  <c r="AT221" i="64" s="1"/>
  <c r="AU221" i="64" s="1"/>
  <c r="AV221" i="64" s="1"/>
  <c r="AO218" i="64"/>
  <c r="BD218" i="64"/>
  <c r="AD219" i="64"/>
  <c r="AJ219" i="64"/>
  <c r="AR214" i="63"/>
  <c r="AX214" i="63"/>
  <c r="AO220" i="63"/>
  <c r="AI220" i="63"/>
  <c r="AC221" i="63" s="1"/>
  <c r="AY217" i="62"/>
  <c r="AO220" i="62"/>
  <c r="AW217" i="62"/>
  <c r="AQ218" i="62" s="1"/>
  <c r="AI220" i="62"/>
  <c r="AC221" i="62" s="1"/>
  <c r="BC217" i="50"/>
  <c r="BD217" i="50"/>
  <c r="AX218" i="50"/>
  <c r="AR218" i="50"/>
  <c r="AI219" i="50"/>
  <c r="AC220" i="50" s="1"/>
  <c r="AS219" i="52"/>
  <c r="AT219" i="52" s="1"/>
  <c r="AU219" i="52" s="1"/>
  <c r="AV219" i="52" s="1"/>
  <c r="BD218" i="51"/>
  <c r="AO218" i="51"/>
  <c r="AJ219" i="51"/>
  <c r="AD219" i="51"/>
  <c r="S213" i="44" l="1"/>
  <c r="U213" i="44"/>
  <c r="AY221" i="51"/>
  <c r="BC221" i="51" s="1"/>
  <c r="AX220" i="60"/>
  <c r="AD220" i="52"/>
  <c r="AE220" i="52" s="1"/>
  <c r="AF220" i="52" s="1"/>
  <c r="AG220" i="52" s="1"/>
  <c r="AH220" i="52" s="1"/>
  <c r="BD219" i="60"/>
  <c r="BC219" i="60"/>
  <c r="AY219" i="52"/>
  <c r="AW219" i="52"/>
  <c r="AQ220" i="52" s="1"/>
  <c r="AX220" i="52" s="1"/>
  <c r="AY221" i="57"/>
  <c r="BC221" i="57" s="1"/>
  <c r="AW221" i="57"/>
  <c r="AQ222" i="57" s="1"/>
  <c r="AR222" i="57" s="1"/>
  <c r="BC216" i="58"/>
  <c r="BD216" i="58"/>
  <c r="AE221" i="58"/>
  <c r="AF221" i="58" s="1"/>
  <c r="AG221" i="58" s="1"/>
  <c r="AH221" i="58" s="1"/>
  <c r="AK221" i="58"/>
  <c r="AR217" i="58"/>
  <c r="AX217" i="58"/>
  <c r="AS217" i="61"/>
  <c r="AT217" i="61" s="1"/>
  <c r="AU217" i="61" s="1"/>
  <c r="AV217" i="61" s="1"/>
  <c r="AY217" i="61" s="1"/>
  <c r="AE217" i="61"/>
  <c r="AF217" i="61" s="1"/>
  <c r="AG217" i="61" s="1"/>
  <c r="AH217" i="61" s="1"/>
  <c r="AO221" i="60"/>
  <c r="AD222" i="60"/>
  <c r="AJ222" i="60"/>
  <c r="AS220" i="60"/>
  <c r="AT220" i="60" s="1"/>
  <c r="AU220" i="60" s="1"/>
  <c r="AV220" i="60" s="1"/>
  <c r="AY216" i="55"/>
  <c r="Z216" i="45" s="1"/>
  <c r="AW216" i="55"/>
  <c r="AQ217" i="55" s="1"/>
  <c r="AI218" i="55"/>
  <c r="AC219" i="55" s="1"/>
  <c r="AK218" i="55"/>
  <c r="AK217" i="57"/>
  <c r="Y217" i="45" s="1"/>
  <c r="AI217" i="57"/>
  <c r="AC218" i="57" s="1"/>
  <c r="AI215" i="56"/>
  <c r="AC216" i="56" s="1"/>
  <c r="AR218" i="56"/>
  <c r="AX218" i="56"/>
  <c r="AK215" i="56"/>
  <c r="AS214" i="54"/>
  <c r="AT214" i="54" s="1"/>
  <c r="AU214" i="54" s="1"/>
  <c r="AV214" i="54" s="1"/>
  <c r="AE218" i="54"/>
  <c r="AF218" i="54" s="1"/>
  <c r="AG218" i="54" s="1"/>
  <c r="AH218" i="54" s="1"/>
  <c r="AY221" i="64"/>
  <c r="BC221" i="64" s="1"/>
  <c r="AE219" i="64"/>
  <c r="AF219" i="64" s="1"/>
  <c r="AG219" i="64" s="1"/>
  <c r="AH219" i="64" s="1"/>
  <c r="AW221" i="64"/>
  <c r="AQ222" i="64" s="1"/>
  <c r="AJ221" i="63"/>
  <c r="AD221" i="63"/>
  <c r="AS214" i="63"/>
  <c r="AT214" i="63" s="1"/>
  <c r="AU214" i="63" s="1"/>
  <c r="AV214" i="63" s="1"/>
  <c r="AD221" i="62"/>
  <c r="AJ221" i="62"/>
  <c r="AX218" i="62"/>
  <c r="AR218" i="62"/>
  <c r="BC217" i="62"/>
  <c r="BD217" i="62"/>
  <c r="AD220" i="50"/>
  <c r="AJ220" i="50"/>
  <c r="AS218" i="50"/>
  <c r="AT218" i="50" s="1"/>
  <c r="AU218" i="50" s="1"/>
  <c r="AV218" i="50" s="1"/>
  <c r="AW221" i="51"/>
  <c r="AQ222" i="51" s="1"/>
  <c r="AE219" i="51"/>
  <c r="AF219" i="51" s="1"/>
  <c r="AG219" i="51" s="1"/>
  <c r="AH219" i="51" s="1"/>
  <c r="AI221" i="58" l="1"/>
  <c r="AC222" i="58" s="1"/>
  <c r="X215" i="45"/>
  <c r="N215" i="44"/>
  <c r="AR220" i="52"/>
  <c r="AS220" i="52" s="1"/>
  <c r="AT220" i="52" s="1"/>
  <c r="AU220" i="52" s="1"/>
  <c r="AV220" i="52" s="1"/>
  <c r="BC217" i="61"/>
  <c r="AW217" i="61"/>
  <c r="AQ218" i="61" s="1"/>
  <c r="AR218" i="61" s="1"/>
  <c r="AY214" i="54"/>
  <c r="BC219" i="52"/>
  <c r="BD219" i="52"/>
  <c r="AX222" i="57"/>
  <c r="AI219" i="64"/>
  <c r="AC220" i="64" s="1"/>
  <c r="AS217" i="58"/>
  <c r="AT217" i="58" s="1"/>
  <c r="AU217" i="58" s="1"/>
  <c r="AV217" i="58" s="1"/>
  <c r="AW217" i="58"/>
  <c r="AQ218" i="58" s="1"/>
  <c r="AY217" i="58"/>
  <c r="AC217" i="45" s="1"/>
  <c r="AJ222" i="58"/>
  <c r="AD222" i="58"/>
  <c r="AO221" i="58"/>
  <c r="AI217" i="61"/>
  <c r="AC218" i="61" s="1"/>
  <c r="AK217" i="61"/>
  <c r="AW220" i="60"/>
  <c r="AQ221" i="60" s="1"/>
  <c r="AY220" i="60"/>
  <c r="AA220" i="45" s="1"/>
  <c r="AE222" i="60"/>
  <c r="AF222" i="60" s="1"/>
  <c r="AG222" i="60" s="1"/>
  <c r="AH222" i="60" s="1"/>
  <c r="AO218" i="55"/>
  <c r="AD219" i="55"/>
  <c r="AJ219" i="55"/>
  <c r="AR217" i="55"/>
  <c r="AX217" i="55"/>
  <c r="BC216" i="55"/>
  <c r="BD216" i="55"/>
  <c r="AD218" i="57"/>
  <c r="AJ218" i="57"/>
  <c r="AS222" i="57"/>
  <c r="AT222" i="57" s="1"/>
  <c r="AU222" i="57" s="1"/>
  <c r="AV222" i="57" s="1"/>
  <c r="AY222" i="57"/>
  <c r="BC222" i="57" s="1"/>
  <c r="AW222" i="57"/>
  <c r="AQ223" i="57" s="1"/>
  <c r="AO217" i="57"/>
  <c r="BD217" i="57"/>
  <c r="BD215" i="56"/>
  <c r="AO215" i="56"/>
  <c r="AS218" i="56"/>
  <c r="AT218" i="56" s="1"/>
  <c r="AU218" i="56" s="1"/>
  <c r="AV218" i="56" s="1"/>
  <c r="AY218" i="56"/>
  <c r="BC218" i="56" s="1"/>
  <c r="AJ216" i="56"/>
  <c r="AD216" i="56"/>
  <c r="BC214" i="54"/>
  <c r="BD214" i="54"/>
  <c r="AI218" i="54"/>
  <c r="AC219" i="54" s="1"/>
  <c r="AK218" i="54"/>
  <c r="AW214" i="54"/>
  <c r="AQ215" i="54" s="1"/>
  <c r="AJ220" i="64"/>
  <c r="AD220" i="64"/>
  <c r="AR222" i="64"/>
  <c r="AX222" i="64"/>
  <c r="AK219" i="64"/>
  <c r="AW214" i="63"/>
  <c r="AQ215" i="63" s="1"/>
  <c r="AE221" i="63"/>
  <c r="AF221" i="63" s="1"/>
  <c r="AG221" i="63" s="1"/>
  <c r="AH221" i="63" s="1"/>
  <c r="AY214" i="63"/>
  <c r="AS218" i="62"/>
  <c r="AT218" i="62" s="1"/>
  <c r="AU218" i="62" s="1"/>
  <c r="AV218" i="62" s="1"/>
  <c r="AE221" i="62"/>
  <c r="AF221" i="62" s="1"/>
  <c r="AG221" i="62" s="1"/>
  <c r="AH221" i="62" s="1"/>
  <c r="AK221" i="62" s="1"/>
  <c r="AW218" i="50"/>
  <c r="AQ219" i="50" s="1"/>
  <c r="AE220" i="50"/>
  <c r="AF220" i="50" s="1"/>
  <c r="AG220" i="50" s="1"/>
  <c r="AH220" i="50" s="1"/>
  <c r="AY218" i="50"/>
  <c r="AK220" i="52"/>
  <c r="AI220" i="52"/>
  <c r="AC221" i="52" s="1"/>
  <c r="AK219" i="51"/>
  <c r="AI219" i="51"/>
  <c r="AC220" i="51" s="1"/>
  <c r="AR222" i="51"/>
  <c r="AX222" i="51"/>
  <c r="R215" i="44" l="1"/>
  <c r="W214" i="45"/>
  <c r="O214" i="44"/>
  <c r="AK222" i="60"/>
  <c r="AO222" i="60" s="1"/>
  <c r="AI220" i="50"/>
  <c r="AC221" i="50" s="1"/>
  <c r="AJ221" i="50" s="1"/>
  <c r="AX218" i="61"/>
  <c r="AB217" i="45"/>
  <c r="AI221" i="62"/>
  <c r="AC222" i="62" s="1"/>
  <c r="AJ222" i="62" s="1"/>
  <c r="AY218" i="62"/>
  <c r="AW218" i="62"/>
  <c r="AQ219" i="62" s="1"/>
  <c r="AX219" i="62" s="1"/>
  <c r="BC217" i="58"/>
  <c r="BD217" i="58"/>
  <c r="AE222" i="58"/>
  <c r="AF222" i="58" s="1"/>
  <c r="AG222" i="58" s="1"/>
  <c r="AH222" i="58" s="1"/>
  <c r="AR218" i="58"/>
  <c r="AX218" i="58"/>
  <c r="AS218" i="61"/>
  <c r="AT218" i="61" s="1"/>
  <c r="AU218" i="61" s="1"/>
  <c r="AV218" i="61" s="1"/>
  <c r="BD217" i="61"/>
  <c r="AO217" i="61"/>
  <c r="AJ218" i="61"/>
  <c r="AD218" i="61"/>
  <c r="AI222" i="60"/>
  <c r="AC223" i="60" s="1"/>
  <c r="BC220" i="60"/>
  <c r="BD220" i="60"/>
  <c r="AR221" i="60"/>
  <c r="AX221" i="60"/>
  <c r="AS217" i="55"/>
  <c r="AT217" i="55" s="1"/>
  <c r="AU217" i="55" s="1"/>
  <c r="AV217" i="55" s="1"/>
  <c r="AE219" i="55"/>
  <c r="AF219" i="55" s="1"/>
  <c r="AG219" i="55" s="1"/>
  <c r="AH219" i="55" s="1"/>
  <c r="AR223" i="57"/>
  <c r="AX223" i="57"/>
  <c r="AE218" i="57"/>
  <c r="AF218" i="57" s="1"/>
  <c r="AG218" i="57" s="1"/>
  <c r="AH218" i="57" s="1"/>
  <c r="AK218" i="57"/>
  <c r="Y218" i="45" s="1"/>
  <c r="AW218" i="56"/>
  <c r="AQ219" i="56" s="1"/>
  <c r="AE216" i="56"/>
  <c r="AF216" i="56" s="1"/>
  <c r="AG216" i="56" s="1"/>
  <c r="AH216" i="56" s="1"/>
  <c r="AI216" i="56"/>
  <c r="AC217" i="56" s="1"/>
  <c r="AO218" i="54"/>
  <c r="AJ219" i="54"/>
  <c r="AD219" i="54"/>
  <c r="AX215" i="54"/>
  <c r="AR215" i="54"/>
  <c r="AO219" i="64"/>
  <c r="BD219" i="64"/>
  <c r="AS222" i="64"/>
  <c r="AT222" i="64" s="1"/>
  <c r="AU222" i="64" s="1"/>
  <c r="AV222" i="64" s="1"/>
  <c r="AY222" i="64"/>
  <c r="BC222" i="64" s="1"/>
  <c r="AE220" i="64"/>
  <c r="AF220" i="64" s="1"/>
  <c r="AG220" i="64" s="1"/>
  <c r="AH220" i="64" s="1"/>
  <c r="BC214" i="63"/>
  <c r="BD214" i="63"/>
  <c r="AI221" i="63"/>
  <c r="AC222" i="63" s="1"/>
  <c r="AK221" i="63"/>
  <c r="AX215" i="63"/>
  <c r="AR215" i="63"/>
  <c r="AO221" i="62"/>
  <c r="AX219" i="50"/>
  <c r="AR219" i="50"/>
  <c r="BC218" i="50"/>
  <c r="BD218" i="50"/>
  <c r="AK220" i="50"/>
  <c r="AW220" i="52"/>
  <c r="AQ221" i="52" s="1"/>
  <c r="AD221" i="52"/>
  <c r="AJ221" i="52"/>
  <c r="AY220" i="52"/>
  <c r="BC220" i="52" s="1"/>
  <c r="AO220" i="52"/>
  <c r="AS222" i="51"/>
  <c r="AT222" i="51" s="1"/>
  <c r="AU222" i="51" s="1"/>
  <c r="AV222" i="51" s="1"/>
  <c r="AD220" i="51"/>
  <c r="AJ220" i="51"/>
  <c r="BD219" i="51"/>
  <c r="AO219" i="51"/>
  <c r="AK222" i="58" l="1"/>
  <c r="U214" i="44"/>
  <c r="S214" i="44"/>
  <c r="AI222" i="58"/>
  <c r="AC223" i="58" s="1"/>
  <c r="BC218" i="62"/>
  <c r="AR219" i="62"/>
  <c r="AS219" i="62" s="1"/>
  <c r="AT219" i="62" s="1"/>
  <c r="AD222" i="62"/>
  <c r="AE222" i="62" s="1"/>
  <c r="AF222" i="62" s="1"/>
  <c r="AG222" i="62" s="1"/>
  <c r="AH222" i="62" s="1"/>
  <c r="AK222" i="62" s="1"/>
  <c r="AD221" i="50"/>
  <c r="AE221" i="50" s="1"/>
  <c r="AF221" i="50" s="1"/>
  <c r="AG221" i="50" s="1"/>
  <c r="AH221" i="50" s="1"/>
  <c r="AW218" i="61"/>
  <c r="AQ219" i="61" s="1"/>
  <c r="AX219" i="61" s="1"/>
  <c r="AY218" i="61"/>
  <c r="BD220" i="52"/>
  <c r="AW217" i="55"/>
  <c r="AQ218" i="55" s="1"/>
  <c r="AY217" i="55"/>
  <c r="Z217" i="45" s="1"/>
  <c r="BD218" i="62"/>
  <c r="AW222" i="51"/>
  <c r="AQ223" i="51" s="1"/>
  <c r="AX223" i="51" s="1"/>
  <c r="AK219" i="55"/>
  <c r="AO222" i="58"/>
  <c r="AD223" i="58"/>
  <c r="AJ223" i="58"/>
  <c r="AS218" i="58"/>
  <c r="AT218" i="58" s="1"/>
  <c r="AU218" i="58" s="1"/>
  <c r="AV218" i="58" s="1"/>
  <c r="AE218" i="61"/>
  <c r="AF218" i="61" s="1"/>
  <c r="AG218" i="61" s="1"/>
  <c r="AH218" i="61" s="1"/>
  <c r="AJ223" i="60"/>
  <c r="AD223" i="60"/>
  <c r="AS221" i="60"/>
  <c r="AT221" i="60" s="1"/>
  <c r="AU221" i="60" s="1"/>
  <c r="AV221" i="60" s="1"/>
  <c r="AI219" i="55"/>
  <c r="AC220" i="55" s="1"/>
  <c r="AX218" i="55"/>
  <c r="AR218" i="55"/>
  <c r="BC217" i="55"/>
  <c r="BD217" i="55"/>
  <c r="AO219" i="55"/>
  <c r="AI218" i="57"/>
  <c r="AC219" i="57" s="1"/>
  <c r="AO218" i="57"/>
  <c r="BD218" i="57"/>
  <c r="AS223" i="57"/>
  <c r="AT223" i="57" s="1"/>
  <c r="AU223" i="57" s="1"/>
  <c r="AV223" i="57" s="1"/>
  <c r="AD217" i="56"/>
  <c r="AJ217" i="56"/>
  <c r="AK216" i="56"/>
  <c r="AR219" i="56"/>
  <c r="AX219" i="56"/>
  <c r="AS215" i="54"/>
  <c r="AT215" i="54" s="1"/>
  <c r="AU215" i="54" s="1"/>
  <c r="AV215" i="54" s="1"/>
  <c r="AE219" i="54"/>
  <c r="AF219" i="54" s="1"/>
  <c r="AG219" i="54" s="1"/>
  <c r="AH219" i="54" s="1"/>
  <c r="AI220" i="64"/>
  <c r="AC221" i="64" s="1"/>
  <c r="AW222" i="64"/>
  <c r="AQ223" i="64" s="1"/>
  <c r="AK220" i="64"/>
  <c r="AO221" i="63"/>
  <c r="AD222" i="63"/>
  <c r="AJ222" i="63"/>
  <c r="AS215" i="63"/>
  <c r="AT215" i="63" s="1"/>
  <c r="AU215" i="63" s="1"/>
  <c r="AV215" i="63" s="1"/>
  <c r="AO220" i="50"/>
  <c r="AS219" i="50"/>
  <c r="AT219" i="50" s="1"/>
  <c r="AU219" i="50" s="1"/>
  <c r="AV219" i="50" s="1"/>
  <c r="AE221" i="52"/>
  <c r="AF221" i="52" s="1"/>
  <c r="AG221" i="52" s="1"/>
  <c r="AH221" i="52" s="1"/>
  <c r="AR221" i="52"/>
  <c r="AX221" i="52"/>
  <c r="AE220" i="51"/>
  <c r="AF220" i="51" s="1"/>
  <c r="AG220" i="51" s="1"/>
  <c r="AH220" i="51" s="1"/>
  <c r="AY222" i="51"/>
  <c r="BC222" i="51" s="1"/>
  <c r="AW215" i="63" l="1"/>
  <c r="AQ216" i="63" s="1"/>
  <c r="AI219" i="54"/>
  <c r="AC220" i="54" s="1"/>
  <c r="X216" i="45"/>
  <c r="N216" i="44"/>
  <c r="AR223" i="51"/>
  <c r="AS223" i="51" s="1"/>
  <c r="AT223" i="51" s="1"/>
  <c r="AU223" i="51" s="1"/>
  <c r="AV223" i="51" s="1"/>
  <c r="AU219" i="62"/>
  <c r="AV219" i="62" s="1"/>
  <c r="AY219" i="62" s="1"/>
  <c r="AR219" i="61"/>
  <c r="AS219" i="61" s="1"/>
  <c r="AT219" i="61" s="1"/>
  <c r="AU219" i="61" s="1"/>
  <c r="AV219" i="61" s="1"/>
  <c r="BC218" i="61"/>
  <c r="AK221" i="52"/>
  <c r="AO221" i="52" s="1"/>
  <c r="AY215" i="54"/>
  <c r="AW221" i="60"/>
  <c r="AQ222" i="60" s="1"/>
  <c r="AR222" i="60" s="1"/>
  <c r="AW223" i="57"/>
  <c r="AQ224" i="57" s="1"/>
  <c r="AY223" i="57"/>
  <c r="BC223" i="57" s="1"/>
  <c r="AI221" i="50"/>
  <c r="AC222" i="50" s="1"/>
  <c r="AJ222" i="50" s="1"/>
  <c r="AI220" i="51"/>
  <c r="AC221" i="51" s="1"/>
  <c r="AD221" i="51" s="1"/>
  <c r="AK220" i="51"/>
  <c r="BD220" i="51" s="1"/>
  <c r="AK219" i="54"/>
  <c r="AK221" i="50"/>
  <c r="AO221" i="50" s="1"/>
  <c r="AI218" i="61"/>
  <c r="AC219" i="61" s="1"/>
  <c r="AJ219" i="61" s="1"/>
  <c r="AK218" i="61"/>
  <c r="AW218" i="58"/>
  <c r="AQ219" i="58" s="1"/>
  <c r="AE223" i="58"/>
  <c r="AF223" i="58" s="1"/>
  <c r="AG223" i="58" s="1"/>
  <c r="AH223" i="58" s="1"/>
  <c r="AY218" i="58"/>
  <c r="AC218" i="45" s="1"/>
  <c r="AY221" i="60"/>
  <c r="AA221" i="45" s="1"/>
  <c r="AE223" i="60"/>
  <c r="AF223" i="60" s="1"/>
  <c r="AG223" i="60" s="1"/>
  <c r="AH223" i="60" s="1"/>
  <c r="AS218" i="55"/>
  <c r="AT218" i="55" s="1"/>
  <c r="AU218" i="55" s="1"/>
  <c r="AV218" i="55" s="1"/>
  <c r="AD220" i="55"/>
  <c r="AJ220" i="55"/>
  <c r="AR224" i="57"/>
  <c r="AX224" i="57"/>
  <c r="AJ219" i="57"/>
  <c r="AD219" i="57"/>
  <c r="AS219" i="56"/>
  <c r="AT219" i="56" s="1"/>
  <c r="AU219" i="56" s="1"/>
  <c r="AV219" i="56" s="1"/>
  <c r="BD216" i="56"/>
  <c r="AO216" i="56"/>
  <c r="AE217" i="56"/>
  <c r="AF217" i="56" s="1"/>
  <c r="AG217" i="56" s="1"/>
  <c r="AH217" i="56" s="1"/>
  <c r="BC215" i="54"/>
  <c r="BD215" i="54"/>
  <c r="AJ220" i="54"/>
  <c r="AD220" i="54"/>
  <c r="AW215" i="54"/>
  <c r="AQ216" i="54" s="1"/>
  <c r="BD220" i="64"/>
  <c r="AO220" i="64"/>
  <c r="AR223" i="64"/>
  <c r="AX223" i="64"/>
  <c r="AJ221" i="64"/>
  <c r="AD221" i="64"/>
  <c r="AE222" i="63"/>
  <c r="AF222" i="63" s="1"/>
  <c r="AG222" i="63" s="1"/>
  <c r="AH222" i="63" s="1"/>
  <c r="AI222" i="63"/>
  <c r="AC223" i="63" s="1"/>
  <c r="AR216" i="63"/>
  <c r="AX216" i="63"/>
  <c r="AY215" i="63"/>
  <c r="J49" i="53" s="1"/>
  <c r="AO222" i="62"/>
  <c r="AI222" i="62"/>
  <c r="AC223" i="62" s="1"/>
  <c r="AW219" i="50"/>
  <c r="AQ220" i="50" s="1"/>
  <c r="AY219" i="50"/>
  <c r="AS221" i="52"/>
  <c r="AT221" i="52" s="1"/>
  <c r="AU221" i="52" s="1"/>
  <c r="AV221" i="52" s="1"/>
  <c r="AI221" i="52"/>
  <c r="AC222" i="52" s="1"/>
  <c r="AK223" i="58" l="1"/>
  <c r="R216" i="44"/>
  <c r="AK222" i="63"/>
  <c r="W215" i="45"/>
  <c r="O215" i="44"/>
  <c r="AW219" i="62"/>
  <c r="AQ220" i="62" s="1"/>
  <c r="AX220" i="62" s="1"/>
  <c r="AY223" i="51"/>
  <c r="BC223" i="51" s="1"/>
  <c r="AO220" i="51"/>
  <c r="AJ221" i="51"/>
  <c r="AX222" i="60"/>
  <c r="AI223" i="60"/>
  <c r="AC224" i="60" s="1"/>
  <c r="AD224" i="60" s="1"/>
  <c r="AW219" i="61"/>
  <c r="AQ220" i="61" s="1"/>
  <c r="AX220" i="61" s="1"/>
  <c r="AR220" i="62"/>
  <c r="AS220" i="62" s="1"/>
  <c r="AT220" i="62" s="1"/>
  <c r="AU220" i="62" s="1"/>
  <c r="AV220" i="62" s="1"/>
  <c r="AY219" i="61"/>
  <c r="BC219" i="61" s="1"/>
  <c r="AD222" i="50"/>
  <c r="AE222" i="50" s="1"/>
  <c r="AF222" i="50" s="1"/>
  <c r="AG222" i="50" s="1"/>
  <c r="AH222" i="50" s="1"/>
  <c r="AB218" i="45"/>
  <c r="AD219" i="61"/>
  <c r="AE219" i="61" s="1"/>
  <c r="AF219" i="61" s="1"/>
  <c r="AG219" i="61" s="1"/>
  <c r="AH219" i="61" s="1"/>
  <c r="AY221" i="52"/>
  <c r="BC221" i="52" s="1"/>
  <c r="AW221" i="52"/>
  <c r="AQ222" i="52" s="1"/>
  <c r="AX222" i="52" s="1"/>
  <c r="AY219" i="56"/>
  <c r="BC219" i="56" s="1"/>
  <c r="AK223" i="60"/>
  <c r="AO223" i="60" s="1"/>
  <c r="AO218" i="61"/>
  <c r="BD218" i="61"/>
  <c r="AI217" i="56"/>
  <c r="AC218" i="56" s="1"/>
  <c r="AK217" i="56"/>
  <c r="AO219" i="54"/>
  <c r="AO223" i="58"/>
  <c r="AI223" i="58"/>
  <c r="AC224" i="58" s="1"/>
  <c r="BC218" i="58"/>
  <c r="BD218" i="58"/>
  <c r="AX219" i="58"/>
  <c r="AR219" i="58"/>
  <c r="BC221" i="60"/>
  <c r="BD221" i="60"/>
  <c r="AS222" i="60"/>
  <c r="AT222" i="60" s="1"/>
  <c r="AU222" i="60" s="1"/>
  <c r="AV222" i="60" s="1"/>
  <c r="AE220" i="55"/>
  <c r="AF220" i="55" s="1"/>
  <c r="AG220" i="55" s="1"/>
  <c r="AH220" i="55" s="1"/>
  <c r="AK220" i="55" s="1"/>
  <c r="AY218" i="55"/>
  <c r="Z218" i="45" s="1"/>
  <c r="AW218" i="55"/>
  <c r="AQ219" i="55" s="1"/>
  <c r="AE219" i="57"/>
  <c r="AF219" i="57" s="1"/>
  <c r="AG219" i="57" s="1"/>
  <c r="AH219" i="57" s="1"/>
  <c r="AS224" i="57"/>
  <c r="AT224" i="57" s="1"/>
  <c r="AU224" i="57" s="1"/>
  <c r="AV224" i="57" s="1"/>
  <c r="AJ218" i="56"/>
  <c r="AD218" i="56"/>
  <c r="AW219" i="56"/>
  <c r="AQ220" i="56" s="1"/>
  <c r="AX216" i="54"/>
  <c r="AR216" i="54"/>
  <c r="AE220" i="54"/>
  <c r="AF220" i="54" s="1"/>
  <c r="AG220" i="54" s="1"/>
  <c r="AH220" i="54" s="1"/>
  <c r="AS223" i="64"/>
  <c r="AT223" i="64" s="1"/>
  <c r="AU223" i="64" s="1"/>
  <c r="AV223" i="64" s="1"/>
  <c r="AE221" i="64"/>
  <c r="AF221" i="64" s="1"/>
  <c r="AG221" i="64" s="1"/>
  <c r="AH221" i="64" s="1"/>
  <c r="AD223" i="63"/>
  <c r="AJ223" i="63"/>
  <c r="AS216" i="63"/>
  <c r="AT216" i="63" s="1"/>
  <c r="AU216" i="63" s="1"/>
  <c r="AV216" i="63" s="1"/>
  <c r="AO222" i="63"/>
  <c r="BC215" i="63"/>
  <c r="F49" i="53" s="1"/>
  <c r="BD215" i="63"/>
  <c r="AD223" i="62"/>
  <c r="AJ223" i="62"/>
  <c r="BC219" i="62"/>
  <c r="BD219" i="62"/>
  <c r="AX220" i="50"/>
  <c r="AR220" i="50"/>
  <c r="BC219" i="50"/>
  <c r="BD219" i="50"/>
  <c r="AJ222" i="52"/>
  <c r="AD222" i="52"/>
  <c r="AW223" i="51"/>
  <c r="AQ224" i="51" s="1"/>
  <c r="AE221" i="51"/>
  <c r="AF221" i="51" s="1"/>
  <c r="AG221" i="51" s="1"/>
  <c r="AH221" i="51" s="1"/>
  <c r="AW224" i="57" l="1"/>
  <c r="AQ225" i="57" s="1"/>
  <c r="X217" i="45"/>
  <c r="N217" i="44"/>
  <c r="S215" i="44"/>
  <c r="U215" i="44"/>
  <c r="AJ224" i="60"/>
  <c r="BD221" i="52"/>
  <c r="AR220" i="61"/>
  <c r="AS220" i="61" s="1"/>
  <c r="AT220" i="61" s="1"/>
  <c r="AU220" i="61" s="1"/>
  <c r="AV220" i="61" s="1"/>
  <c r="AR222" i="52"/>
  <c r="AS222" i="52" s="1"/>
  <c r="AT222" i="52" s="1"/>
  <c r="AU222" i="52" s="1"/>
  <c r="AV222" i="52" s="1"/>
  <c r="AY216" i="63"/>
  <c r="BC216" i="63" s="1"/>
  <c r="AW216" i="63"/>
  <c r="AQ217" i="63" s="1"/>
  <c r="AR217" i="63" s="1"/>
  <c r="AW220" i="62"/>
  <c r="AQ221" i="62" s="1"/>
  <c r="AR221" i="62" s="1"/>
  <c r="AY220" i="62"/>
  <c r="BD220" i="62" s="1"/>
  <c r="AW222" i="60"/>
  <c r="AQ223" i="60" s="1"/>
  <c r="AR223" i="60" s="1"/>
  <c r="AO217" i="56"/>
  <c r="AI220" i="55"/>
  <c r="AC221" i="55" s="1"/>
  <c r="BD217" i="56"/>
  <c r="AK220" i="54"/>
  <c r="AS219" i="58"/>
  <c r="AT219" i="58" s="1"/>
  <c r="AU219" i="58" s="1"/>
  <c r="AV219" i="58" s="1"/>
  <c r="AJ224" i="58"/>
  <c r="AD224" i="58"/>
  <c r="AK219" i="61"/>
  <c r="AI219" i="61"/>
  <c r="AC220" i="61" s="1"/>
  <c r="AE224" i="60"/>
  <c r="AF224" i="60" s="1"/>
  <c r="AG224" i="60" s="1"/>
  <c r="AH224" i="60" s="1"/>
  <c r="AY222" i="60"/>
  <c r="AA222" i="45" s="1"/>
  <c r="AR219" i="55"/>
  <c r="AX219" i="55"/>
  <c r="AD221" i="55"/>
  <c r="AJ221" i="55"/>
  <c r="BC218" i="55"/>
  <c r="BD218" i="55"/>
  <c r="AO220" i="55"/>
  <c r="AY224" i="57"/>
  <c r="BC224" i="57" s="1"/>
  <c r="AI219" i="57"/>
  <c r="AC220" i="57" s="1"/>
  <c r="AR225" i="57"/>
  <c r="AX225" i="57"/>
  <c r="AK219" i="57"/>
  <c r="Y219" i="45" s="1"/>
  <c r="AX220" i="56"/>
  <c r="AR220" i="56"/>
  <c r="AE218" i="56"/>
  <c r="AF218" i="56" s="1"/>
  <c r="AG218" i="56" s="1"/>
  <c r="AH218" i="56" s="1"/>
  <c r="AI218" i="56"/>
  <c r="AC219" i="56" s="1"/>
  <c r="AO220" i="54"/>
  <c r="AI220" i="54"/>
  <c r="AC221" i="54" s="1"/>
  <c r="AS216" i="54"/>
  <c r="AT216" i="54" s="1"/>
  <c r="AU216" i="54" s="1"/>
  <c r="AV216" i="54" s="1"/>
  <c r="AK221" i="64"/>
  <c r="AW223" i="64"/>
  <c r="AQ224" i="64" s="1"/>
  <c r="AI221" i="64"/>
  <c r="AC222" i="64" s="1"/>
  <c r="AY223" i="64"/>
  <c r="BC223" i="64" s="1"/>
  <c r="AE223" i="63"/>
  <c r="AF223" i="63" s="1"/>
  <c r="AG223" i="63" s="1"/>
  <c r="AH223" i="63" s="1"/>
  <c r="AE223" i="62"/>
  <c r="AF223" i="62" s="1"/>
  <c r="AG223" i="62" s="1"/>
  <c r="AH223" i="62" s="1"/>
  <c r="AK222" i="50"/>
  <c r="AI222" i="50"/>
  <c r="AC223" i="50" s="1"/>
  <c r="AS220" i="50"/>
  <c r="AT220" i="50" s="1"/>
  <c r="AU220" i="50" s="1"/>
  <c r="AV220" i="50" s="1"/>
  <c r="AE222" i="52"/>
  <c r="AF222" i="52" s="1"/>
  <c r="AG222" i="52" s="1"/>
  <c r="AH222" i="52" s="1"/>
  <c r="AK221" i="51"/>
  <c r="AI221" i="51"/>
  <c r="AC222" i="51" s="1"/>
  <c r="AR224" i="51"/>
  <c r="AX224" i="51"/>
  <c r="R217" i="44" l="1"/>
  <c r="AX217" i="63"/>
  <c r="BD216" i="63"/>
  <c r="AY220" i="50"/>
  <c r="BC220" i="50" s="1"/>
  <c r="BC220" i="62"/>
  <c r="AX221" i="62"/>
  <c r="AB219" i="45"/>
  <c r="AX223" i="60"/>
  <c r="AW220" i="50"/>
  <c r="AQ221" i="50" s="1"/>
  <c r="AR221" i="50" s="1"/>
  <c r="AI223" i="62"/>
  <c r="AC224" i="62" s="1"/>
  <c r="AD224" i="62" s="1"/>
  <c r="AK223" i="62"/>
  <c r="AO223" i="62" s="1"/>
  <c r="AK218" i="56"/>
  <c r="AY219" i="58"/>
  <c r="AC219" i="45" s="1"/>
  <c r="AE224" i="58"/>
  <c r="AF224" i="58" s="1"/>
  <c r="AG224" i="58" s="1"/>
  <c r="AH224" i="58" s="1"/>
  <c r="AW219" i="58"/>
  <c r="AQ220" i="58" s="1"/>
  <c r="AW220" i="61"/>
  <c r="AQ221" i="61" s="1"/>
  <c r="AY220" i="61"/>
  <c r="AJ220" i="61"/>
  <c r="AD220" i="61"/>
  <c r="AO219" i="61"/>
  <c r="BD219" i="61"/>
  <c r="BC222" i="60"/>
  <c r="BD222" i="60"/>
  <c r="AS223" i="60"/>
  <c r="AT223" i="60" s="1"/>
  <c r="AU223" i="60" s="1"/>
  <c r="AV223" i="60" s="1"/>
  <c r="AY223" i="60" s="1"/>
  <c r="AA223" i="45" s="1"/>
  <c r="AK224" i="60"/>
  <c r="AI224" i="60"/>
  <c r="AC225" i="60" s="1"/>
  <c r="AE221" i="55"/>
  <c r="AF221" i="55" s="1"/>
  <c r="AG221" i="55" s="1"/>
  <c r="AH221" i="55" s="1"/>
  <c r="AS219" i="55"/>
  <c r="AT219" i="55" s="1"/>
  <c r="AU219" i="55" s="1"/>
  <c r="AV219" i="55" s="1"/>
  <c r="AS225" i="57"/>
  <c r="AT225" i="57" s="1"/>
  <c r="AU225" i="57" s="1"/>
  <c r="AV225" i="57" s="1"/>
  <c r="AJ220" i="57"/>
  <c r="AD220" i="57"/>
  <c r="AO219" i="57"/>
  <c r="BD219" i="57"/>
  <c r="BD218" i="56"/>
  <c r="AO218" i="56"/>
  <c r="AD219" i="56"/>
  <c r="AJ219" i="56"/>
  <c r="AS220" i="56"/>
  <c r="AT220" i="56" s="1"/>
  <c r="AU220" i="56" s="1"/>
  <c r="AV220" i="56" s="1"/>
  <c r="AY216" i="54"/>
  <c r="AW216" i="54"/>
  <c r="AQ217" i="54" s="1"/>
  <c r="AJ221" i="54"/>
  <c r="AD221" i="54"/>
  <c r="AJ222" i="64"/>
  <c r="AD222" i="64"/>
  <c r="AR224" i="64"/>
  <c r="AX224" i="64"/>
  <c r="BD221" i="64"/>
  <c r="AO221" i="64"/>
  <c r="AS217" i="63"/>
  <c r="AT217" i="63" s="1"/>
  <c r="AU217" i="63" s="1"/>
  <c r="AV217" i="63" s="1"/>
  <c r="AI223" i="63"/>
  <c r="AC224" i="63" s="1"/>
  <c r="AK223" i="63"/>
  <c r="AS221" i="62"/>
  <c r="AT221" i="62" s="1"/>
  <c r="AU221" i="62" s="1"/>
  <c r="AV221" i="62" s="1"/>
  <c r="AO222" i="50"/>
  <c r="AJ223" i="50"/>
  <c r="AD223" i="50"/>
  <c r="AY222" i="52"/>
  <c r="BC222" i="52" s="1"/>
  <c r="AI222" i="52"/>
  <c r="AC223" i="52" s="1"/>
  <c r="AW222" i="52"/>
  <c r="AQ223" i="52" s="1"/>
  <c r="AK222" i="52"/>
  <c r="AS224" i="51"/>
  <c r="AT224" i="51" s="1"/>
  <c r="AU224" i="51" s="1"/>
  <c r="AV224" i="51" s="1"/>
  <c r="AD222" i="51"/>
  <c r="AJ222" i="51"/>
  <c r="BD221" i="51"/>
  <c r="AO221" i="51"/>
  <c r="W216" i="45" l="1"/>
  <c r="O216" i="44"/>
  <c r="AW220" i="56"/>
  <c r="AQ221" i="56" s="1"/>
  <c r="AW219" i="55"/>
  <c r="AQ220" i="55" s="1"/>
  <c r="AK224" i="58"/>
  <c r="X218" i="45"/>
  <c r="N218" i="44"/>
  <c r="AY220" i="56"/>
  <c r="BC220" i="56" s="1"/>
  <c r="AY219" i="55"/>
  <c r="Z219" i="45" s="1"/>
  <c r="AI224" i="58"/>
  <c r="AC225" i="58" s="1"/>
  <c r="AD225" i="58" s="1"/>
  <c r="AW224" i="51"/>
  <c r="AQ225" i="51" s="1"/>
  <c r="AX225" i="51" s="1"/>
  <c r="BD220" i="50"/>
  <c r="AJ224" i="62"/>
  <c r="AX221" i="50"/>
  <c r="BC220" i="61"/>
  <c r="AW223" i="60"/>
  <c r="AQ224" i="60" s="1"/>
  <c r="AR224" i="60" s="1"/>
  <c r="AW221" i="62"/>
  <c r="AQ222" i="62" s="1"/>
  <c r="AR222" i="62" s="1"/>
  <c r="AO224" i="58"/>
  <c r="AJ225" i="58"/>
  <c r="AX220" i="58"/>
  <c r="AR220" i="58"/>
  <c r="BC219" i="58"/>
  <c r="BD219" i="58"/>
  <c r="AE220" i="61"/>
  <c r="AF220" i="61" s="1"/>
  <c r="AG220" i="61" s="1"/>
  <c r="AH220" i="61" s="1"/>
  <c r="AR221" i="61"/>
  <c r="AX221" i="61"/>
  <c r="AO224" i="60"/>
  <c r="BC223" i="60"/>
  <c r="BD223" i="60"/>
  <c r="AJ225" i="60"/>
  <c r="AD225" i="60"/>
  <c r="AX220" i="55"/>
  <c r="AR220" i="55"/>
  <c r="AK221" i="55"/>
  <c r="BC219" i="55"/>
  <c r="BD219" i="55"/>
  <c r="AI221" i="55"/>
  <c r="AC222" i="55" s="1"/>
  <c r="AW225" i="57"/>
  <c r="AQ226" i="57" s="1"/>
  <c r="AE220" i="57"/>
  <c r="AF220" i="57" s="1"/>
  <c r="AG220" i="57" s="1"/>
  <c r="AH220" i="57" s="1"/>
  <c r="AI220" i="57"/>
  <c r="AC221" i="57" s="1"/>
  <c r="AY225" i="57"/>
  <c r="BC225" i="57" s="1"/>
  <c r="AE219" i="56"/>
  <c r="AF219" i="56" s="1"/>
  <c r="AG219" i="56" s="1"/>
  <c r="AH219" i="56" s="1"/>
  <c r="AR221" i="56"/>
  <c r="AX221" i="56"/>
  <c r="BC216" i="54"/>
  <c r="BD216" i="54"/>
  <c r="AE221" i="54"/>
  <c r="AF221" i="54" s="1"/>
  <c r="AG221" i="54" s="1"/>
  <c r="AH221" i="54" s="1"/>
  <c r="AX217" i="54"/>
  <c r="AR217" i="54"/>
  <c r="AS224" i="64"/>
  <c r="AT224" i="64" s="1"/>
  <c r="AU224" i="64" s="1"/>
  <c r="AV224" i="64" s="1"/>
  <c r="AE222" i="64"/>
  <c r="AF222" i="64" s="1"/>
  <c r="AG222" i="64" s="1"/>
  <c r="AH222" i="64" s="1"/>
  <c r="AD224" i="63"/>
  <c r="AJ224" i="63"/>
  <c r="AO223" i="63"/>
  <c r="AY217" i="63"/>
  <c r="AW217" i="63"/>
  <c r="AQ218" i="63" s="1"/>
  <c r="AE224" i="62"/>
  <c r="AF224" i="62" s="1"/>
  <c r="AG224" i="62" s="1"/>
  <c r="AH224" i="62" s="1"/>
  <c r="AY221" i="62"/>
  <c r="AE223" i="50"/>
  <c r="AF223" i="50" s="1"/>
  <c r="AG223" i="50" s="1"/>
  <c r="AH223" i="50" s="1"/>
  <c r="AS221" i="50"/>
  <c r="AT221" i="50" s="1"/>
  <c r="AU221" i="50" s="1"/>
  <c r="AV221" i="50" s="1"/>
  <c r="AR223" i="52"/>
  <c r="AX223" i="52"/>
  <c r="BD222" i="52"/>
  <c r="AO222" i="52"/>
  <c r="AJ223" i="52"/>
  <c r="AD223" i="52"/>
  <c r="AE222" i="51"/>
  <c r="AF222" i="51" s="1"/>
  <c r="AG222" i="51" s="1"/>
  <c r="AH222" i="51" s="1"/>
  <c r="AY224" i="51"/>
  <c r="BC224" i="51" s="1"/>
  <c r="AK220" i="57" l="1"/>
  <c r="Y220" i="45" s="1"/>
  <c r="R218" i="44"/>
  <c r="S216" i="44"/>
  <c r="U216" i="44"/>
  <c r="AR225" i="51"/>
  <c r="AS225" i="51" s="1"/>
  <c r="AT225" i="51" s="1"/>
  <c r="AU225" i="51" s="1"/>
  <c r="AV225" i="51" s="1"/>
  <c r="AY221" i="50"/>
  <c r="BC221" i="50" s="1"/>
  <c r="AX224" i="60"/>
  <c r="AX222" i="62"/>
  <c r="AY224" i="64"/>
  <c r="AW224" i="64"/>
  <c r="AQ225" i="64" s="1"/>
  <c r="AI221" i="54"/>
  <c r="AC222" i="54" s="1"/>
  <c r="AK222" i="64"/>
  <c r="AI222" i="51"/>
  <c r="AC223" i="51" s="1"/>
  <c r="AJ223" i="51" s="1"/>
  <c r="AK222" i="51"/>
  <c r="AO222" i="51" s="1"/>
  <c r="AK224" i="62"/>
  <c r="AK220" i="61"/>
  <c r="AI220" i="61"/>
  <c r="AC221" i="61" s="1"/>
  <c r="AJ221" i="61" s="1"/>
  <c r="AE225" i="58"/>
  <c r="AF225" i="58" s="1"/>
  <c r="AG225" i="58" s="1"/>
  <c r="AH225" i="58" s="1"/>
  <c r="AS220" i="58"/>
  <c r="AT220" i="58" s="1"/>
  <c r="AU220" i="58" s="1"/>
  <c r="AV220" i="58" s="1"/>
  <c r="AS221" i="61"/>
  <c r="AT221" i="61" s="1"/>
  <c r="AU221" i="61" s="1"/>
  <c r="AV221" i="61" s="1"/>
  <c r="AY221" i="61" s="1"/>
  <c r="AE225" i="60"/>
  <c r="AF225" i="60" s="1"/>
  <c r="AG225" i="60" s="1"/>
  <c r="AH225" i="60" s="1"/>
  <c r="AS224" i="60"/>
  <c r="AT224" i="60" s="1"/>
  <c r="AU224" i="60" s="1"/>
  <c r="AV224" i="60" s="1"/>
  <c r="AO221" i="55"/>
  <c r="AD222" i="55"/>
  <c r="AJ222" i="55"/>
  <c r="AS220" i="55"/>
  <c r="AT220" i="55" s="1"/>
  <c r="AU220" i="55" s="1"/>
  <c r="AV220" i="55" s="1"/>
  <c r="BD220" i="57"/>
  <c r="AO220" i="57"/>
  <c r="AJ221" i="57"/>
  <c r="AD221" i="57"/>
  <c r="AR226" i="57"/>
  <c r="AX226" i="57"/>
  <c r="AS221" i="56"/>
  <c r="AT221" i="56" s="1"/>
  <c r="AU221" i="56" s="1"/>
  <c r="AV221" i="56" s="1"/>
  <c r="AY221" i="56"/>
  <c r="BC221" i="56" s="1"/>
  <c r="AI219" i="56"/>
  <c r="AC220" i="56" s="1"/>
  <c r="AK219" i="56"/>
  <c r="AJ222" i="54"/>
  <c r="AD222" i="54"/>
  <c r="AK221" i="54"/>
  <c r="AS217" i="54"/>
  <c r="AT217" i="54" s="1"/>
  <c r="AU217" i="54" s="1"/>
  <c r="AV217" i="54" s="1"/>
  <c r="BD222" i="64"/>
  <c r="AO222" i="64"/>
  <c r="AR225" i="64"/>
  <c r="AX225" i="64"/>
  <c r="AI222" i="64"/>
  <c r="AC223" i="64" s="1"/>
  <c r="AR218" i="63"/>
  <c r="AX218" i="63"/>
  <c r="BC217" i="63"/>
  <c r="BD217" i="63"/>
  <c r="AE224" i="63"/>
  <c r="AF224" i="63" s="1"/>
  <c r="AG224" i="63" s="1"/>
  <c r="AH224" i="63" s="1"/>
  <c r="AI224" i="63"/>
  <c r="AC225" i="63" s="1"/>
  <c r="AK224" i="63"/>
  <c r="BC221" i="62"/>
  <c r="BD221" i="62"/>
  <c r="AS222" i="62"/>
  <c r="AT222" i="62" s="1"/>
  <c r="AU222" i="62" s="1"/>
  <c r="AV222" i="62" s="1"/>
  <c r="AI224" i="62"/>
  <c r="AC225" i="62" s="1"/>
  <c r="AK223" i="50"/>
  <c r="AW221" i="50"/>
  <c r="AQ222" i="50" s="1"/>
  <c r="AI223" i="50"/>
  <c r="AC224" i="50" s="1"/>
  <c r="AE223" i="52"/>
  <c r="AF223" i="52" s="1"/>
  <c r="AG223" i="52" s="1"/>
  <c r="AH223" i="52" s="1"/>
  <c r="AS223" i="52"/>
  <c r="AT223" i="52" s="1"/>
  <c r="AU223" i="52" s="1"/>
  <c r="AV223" i="52" s="1"/>
  <c r="AY223" i="52" s="1"/>
  <c r="BC223" i="52" s="1"/>
  <c r="X219" i="45" l="1"/>
  <c r="N219" i="44"/>
  <c r="BD221" i="50"/>
  <c r="BD222" i="51"/>
  <c r="AD223" i="51"/>
  <c r="AE223" i="51" s="1"/>
  <c r="AF223" i="51" s="1"/>
  <c r="AG223" i="51" s="1"/>
  <c r="AH223" i="51" s="1"/>
  <c r="BC221" i="61"/>
  <c r="AB220" i="45"/>
  <c r="AY222" i="62"/>
  <c r="BC222" i="62" s="1"/>
  <c r="AW222" i="62"/>
  <c r="AQ223" i="62" s="1"/>
  <c r="AX223" i="62" s="1"/>
  <c r="AW223" i="52"/>
  <c r="AQ224" i="52" s="1"/>
  <c r="AX224" i="52" s="1"/>
  <c r="AW225" i="51"/>
  <c r="AQ226" i="51" s="1"/>
  <c r="AR226" i="51" s="1"/>
  <c r="BC224" i="64"/>
  <c r="AY225" i="51"/>
  <c r="BC225" i="51" s="1"/>
  <c r="AD221" i="61"/>
  <c r="BD220" i="61"/>
  <c r="AO220" i="61"/>
  <c r="AO224" i="62"/>
  <c r="AI225" i="60"/>
  <c r="AC226" i="60" s="1"/>
  <c r="AD226" i="60" s="1"/>
  <c r="AW220" i="58"/>
  <c r="AQ221" i="58" s="1"/>
  <c r="AY220" i="58"/>
  <c r="AC220" i="45" s="1"/>
  <c r="AI225" i="58"/>
  <c r="AC226" i="58" s="1"/>
  <c r="AK225" i="58"/>
  <c r="AE221" i="61"/>
  <c r="AF221" i="61" s="1"/>
  <c r="AG221" i="61" s="1"/>
  <c r="AH221" i="61" s="1"/>
  <c r="AW221" i="61"/>
  <c r="AQ222" i="61" s="1"/>
  <c r="AW224" i="60"/>
  <c r="AQ225" i="60" s="1"/>
  <c r="AY224" i="60"/>
  <c r="AA224" i="45" s="1"/>
  <c r="AK225" i="60"/>
  <c r="AY220" i="55"/>
  <c r="Z220" i="45" s="1"/>
  <c r="AE222" i="55"/>
  <c r="AF222" i="55" s="1"/>
  <c r="AG222" i="55" s="1"/>
  <c r="AH222" i="55" s="1"/>
  <c r="AK222" i="55"/>
  <c r="AW220" i="55"/>
  <c r="AQ221" i="55" s="1"/>
  <c r="AS226" i="57"/>
  <c r="AT226" i="57" s="1"/>
  <c r="AU226" i="57" s="1"/>
  <c r="AV226" i="57" s="1"/>
  <c r="AE221" i="57"/>
  <c r="AF221" i="57" s="1"/>
  <c r="AG221" i="57" s="1"/>
  <c r="AH221" i="57" s="1"/>
  <c r="AO219" i="56"/>
  <c r="BD219" i="56"/>
  <c r="AJ220" i="56"/>
  <c r="AD220" i="56"/>
  <c r="AW221" i="56"/>
  <c r="AQ222" i="56" s="1"/>
  <c r="AW217" i="54"/>
  <c r="AQ218" i="54" s="1"/>
  <c r="AO221" i="54"/>
  <c r="AY217" i="54"/>
  <c r="AE222" i="54"/>
  <c r="AF222" i="54" s="1"/>
  <c r="AG222" i="54" s="1"/>
  <c r="AH222" i="54" s="1"/>
  <c r="AI222" i="54"/>
  <c r="AC223" i="54" s="1"/>
  <c r="AS225" i="64"/>
  <c r="AT225" i="64" s="1"/>
  <c r="AU225" i="64" s="1"/>
  <c r="AV225" i="64" s="1"/>
  <c r="AJ223" i="64"/>
  <c r="AD223" i="64"/>
  <c r="AO224" i="63"/>
  <c r="AD225" i="63"/>
  <c r="AJ225" i="63"/>
  <c r="AS218" i="63"/>
  <c r="AT218" i="63" s="1"/>
  <c r="AU218" i="63" s="1"/>
  <c r="AV218" i="63" s="1"/>
  <c r="AD225" i="62"/>
  <c r="AJ225" i="62"/>
  <c r="AO223" i="50"/>
  <c r="AD224" i="50"/>
  <c r="AJ224" i="50"/>
  <c r="AX222" i="50"/>
  <c r="AR222" i="50"/>
  <c r="AI223" i="52"/>
  <c r="AC224" i="52" s="1"/>
  <c r="AK223" i="52"/>
  <c r="W217" i="45" l="1"/>
  <c r="O217" i="44"/>
  <c r="R219" i="44"/>
  <c r="AX226" i="51"/>
  <c r="AJ226" i="60"/>
  <c r="AR223" i="62"/>
  <c r="BD222" i="62"/>
  <c r="AR224" i="52"/>
  <c r="AI221" i="57"/>
  <c r="AC222" i="57" s="1"/>
  <c r="AJ222" i="57" s="1"/>
  <c r="AK221" i="61"/>
  <c r="BD221" i="61" s="1"/>
  <c r="AK221" i="57"/>
  <c r="Y221" i="45" s="1"/>
  <c r="AK222" i="54"/>
  <c r="AI222" i="55"/>
  <c r="AC223" i="55" s="1"/>
  <c r="AD223" i="55" s="1"/>
  <c r="AO225" i="58"/>
  <c r="AD226" i="58"/>
  <c r="AJ226" i="58"/>
  <c r="BC220" i="58"/>
  <c r="BD220" i="58"/>
  <c r="AX221" i="58"/>
  <c r="AR221" i="58"/>
  <c r="AR222" i="61"/>
  <c r="AX222" i="61"/>
  <c r="AI221" i="61"/>
  <c r="AC222" i="61" s="1"/>
  <c r="AR225" i="60"/>
  <c r="AX225" i="60"/>
  <c r="BC224" i="60"/>
  <c r="BD224" i="60"/>
  <c r="AO225" i="60"/>
  <c r="AE226" i="60"/>
  <c r="AF226" i="60" s="1"/>
  <c r="AG226" i="60" s="1"/>
  <c r="AH226" i="60" s="1"/>
  <c r="AO222" i="55"/>
  <c r="AR221" i="55"/>
  <c r="AX221" i="55"/>
  <c r="BC220" i="55"/>
  <c r="BD220" i="55"/>
  <c r="AD222" i="57"/>
  <c r="AW226" i="57"/>
  <c r="AQ227" i="57" s="1"/>
  <c r="BD221" i="57"/>
  <c r="AO221" i="57"/>
  <c r="AY226" i="57"/>
  <c r="BC226" i="57" s="1"/>
  <c r="AX222" i="56"/>
  <c r="AR222" i="56"/>
  <c r="AE220" i="56"/>
  <c r="AF220" i="56" s="1"/>
  <c r="AG220" i="56" s="1"/>
  <c r="AH220" i="56" s="1"/>
  <c r="BC217" i="54"/>
  <c r="BD217" i="54"/>
  <c r="AD223" i="54"/>
  <c r="AJ223" i="54"/>
  <c r="AX218" i="54"/>
  <c r="AR218" i="54"/>
  <c r="AO222" i="54"/>
  <c r="AE223" i="64"/>
  <c r="AF223" i="64" s="1"/>
  <c r="AG223" i="64" s="1"/>
  <c r="AH223" i="64" s="1"/>
  <c r="AW225" i="64"/>
  <c r="AQ226" i="64" s="1"/>
  <c r="AY225" i="64"/>
  <c r="BC225" i="64" s="1"/>
  <c r="AE225" i="63"/>
  <c r="AF225" i="63" s="1"/>
  <c r="AG225" i="63" s="1"/>
  <c r="AH225" i="63" s="1"/>
  <c r="AW218" i="63"/>
  <c r="AQ219" i="63" s="1"/>
  <c r="AY218" i="63"/>
  <c r="AE225" i="62"/>
  <c r="AF225" i="62" s="1"/>
  <c r="AG225" i="62" s="1"/>
  <c r="AH225" i="62" s="1"/>
  <c r="AE224" i="50"/>
  <c r="AF224" i="50" s="1"/>
  <c r="AG224" i="50" s="1"/>
  <c r="AH224" i="50" s="1"/>
  <c r="AS222" i="50"/>
  <c r="AT222" i="50" s="1"/>
  <c r="AU222" i="50" s="1"/>
  <c r="AV222" i="50" s="1"/>
  <c r="AJ224" i="52"/>
  <c r="AD224" i="52"/>
  <c r="BD223" i="52"/>
  <c r="AO223" i="52"/>
  <c r="AS224" i="52"/>
  <c r="AT224" i="52" s="1"/>
  <c r="AU224" i="52" s="1"/>
  <c r="AV224" i="52" s="1"/>
  <c r="AI223" i="51"/>
  <c r="AC224" i="51" s="1"/>
  <c r="AK223" i="51"/>
  <c r="AS226" i="51"/>
  <c r="AT226" i="51" s="1"/>
  <c r="AU226" i="51" s="1"/>
  <c r="AV226" i="51" s="1"/>
  <c r="AY226" i="51" s="1"/>
  <c r="BC226" i="51" s="1"/>
  <c r="AI225" i="63" l="1"/>
  <c r="AC226" i="63" s="1"/>
  <c r="S217" i="44"/>
  <c r="U217" i="44"/>
  <c r="AW226" i="51"/>
  <c r="AQ227" i="51" s="1"/>
  <c r="AR227" i="51" s="1"/>
  <c r="AY224" i="52"/>
  <c r="BC224" i="52" s="1"/>
  <c r="AS223" i="62"/>
  <c r="AT223" i="62" s="1"/>
  <c r="AU223" i="62" s="1"/>
  <c r="AV223" i="62" s="1"/>
  <c r="AI225" i="62"/>
  <c r="AC226" i="62" s="1"/>
  <c r="AJ226" i="62" s="1"/>
  <c r="AB221" i="45"/>
  <c r="AO221" i="61"/>
  <c r="AK220" i="56"/>
  <c r="AJ223" i="55"/>
  <c r="AK225" i="62"/>
  <c r="AO225" i="62" s="1"/>
  <c r="AK223" i="64"/>
  <c r="AE226" i="58"/>
  <c r="AF226" i="58" s="1"/>
  <c r="AG226" i="58" s="1"/>
  <c r="AH226" i="58" s="1"/>
  <c r="AI226" i="58"/>
  <c r="AC227" i="58" s="1"/>
  <c r="AS221" i="58"/>
  <c r="AT221" i="58" s="1"/>
  <c r="AU221" i="58" s="1"/>
  <c r="AV221" i="58" s="1"/>
  <c r="AD222" i="61"/>
  <c r="AJ222" i="61"/>
  <c r="AS222" i="61"/>
  <c r="AT222" i="61" s="1"/>
  <c r="AU222" i="61" s="1"/>
  <c r="AV222" i="61" s="1"/>
  <c r="AK226" i="60"/>
  <c r="AI226" i="60"/>
  <c r="AC227" i="60" s="1"/>
  <c r="AS225" i="60"/>
  <c r="AT225" i="60" s="1"/>
  <c r="AU225" i="60" s="1"/>
  <c r="AV225" i="60" s="1"/>
  <c r="AE223" i="55"/>
  <c r="AF223" i="55" s="1"/>
  <c r="AG223" i="55" s="1"/>
  <c r="AH223" i="55" s="1"/>
  <c r="AS221" i="55"/>
  <c r="AT221" i="55" s="1"/>
  <c r="AU221" i="55" s="1"/>
  <c r="AV221" i="55" s="1"/>
  <c r="AW221" i="55"/>
  <c r="AQ222" i="55" s="1"/>
  <c r="AX227" i="57"/>
  <c r="AR227" i="57"/>
  <c r="AE222" i="57"/>
  <c r="AF222" i="57" s="1"/>
  <c r="AG222" i="57" s="1"/>
  <c r="AH222" i="57" s="1"/>
  <c r="AI220" i="56"/>
  <c r="AC221" i="56" s="1"/>
  <c r="AS222" i="56"/>
  <c r="AT222" i="56" s="1"/>
  <c r="AU222" i="56" s="1"/>
  <c r="AV222" i="56" s="1"/>
  <c r="BD220" i="56"/>
  <c r="AO220" i="56"/>
  <c r="AE223" i="54"/>
  <c r="AF223" i="54" s="1"/>
  <c r="AG223" i="54" s="1"/>
  <c r="AH223" i="54" s="1"/>
  <c r="AI223" i="54" s="1"/>
  <c r="AC224" i="54" s="1"/>
  <c r="AS218" i="54"/>
  <c r="AT218" i="54" s="1"/>
  <c r="AU218" i="54" s="1"/>
  <c r="AV218" i="54" s="1"/>
  <c r="BD223" i="64"/>
  <c r="AO223" i="64"/>
  <c r="AX226" i="64"/>
  <c r="AR226" i="64"/>
  <c r="AI223" i="64"/>
  <c r="AC224" i="64" s="1"/>
  <c r="AJ226" i="63"/>
  <c r="AD226" i="63"/>
  <c r="BC218" i="63"/>
  <c r="BD218" i="63"/>
  <c r="AX219" i="63"/>
  <c r="AR219" i="63"/>
  <c r="AK225" i="63"/>
  <c r="AD226" i="62"/>
  <c r="AW222" i="50"/>
  <c r="AQ223" i="50" s="1"/>
  <c r="AI224" i="50"/>
  <c r="AC225" i="50" s="1"/>
  <c r="AY222" i="50"/>
  <c r="AK224" i="50"/>
  <c r="AE224" i="52"/>
  <c r="AF224" i="52" s="1"/>
  <c r="AG224" i="52" s="1"/>
  <c r="AH224" i="52" s="1"/>
  <c r="AW224" i="52"/>
  <c r="AQ225" i="52" s="1"/>
  <c r="BD223" i="51"/>
  <c r="AO223" i="51"/>
  <c r="AD224" i="51"/>
  <c r="AJ224" i="51"/>
  <c r="AY221" i="55" l="1"/>
  <c r="Z221" i="45" s="1"/>
  <c r="X220" i="45"/>
  <c r="N220" i="44"/>
  <c r="AW222" i="56"/>
  <c r="AQ223" i="56" s="1"/>
  <c r="AY222" i="56"/>
  <c r="BC222" i="56" s="1"/>
  <c r="AX227" i="51"/>
  <c r="AY223" i="62"/>
  <c r="BC223" i="62" s="1"/>
  <c r="AW223" i="62"/>
  <c r="AQ224" i="62" s="1"/>
  <c r="AW222" i="61"/>
  <c r="AQ223" i="61" s="1"/>
  <c r="AR223" i="61" s="1"/>
  <c r="AW225" i="60"/>
  <c r="AQ226" i="60" s="1"/>
  <c r="AX226" i="60" s="1"/>
  <c r="AY225" i="60"/>
  <c r="AA225" i="45" s="1"/>
  <c r="AY222" i="61"/>
  <c r="AK222" i="57"/>
  <c r="Y222" i="45" s="1"/>
  <c r="AI222" i="57"/>
  <c r="AC223" i="57" s="1"/>
  <c r="AI224" i="52"/>
  <c r="AC225" i="52" s="1"/>
  <c r="AD225" i="52" s="1"/>
  <c r="AK223" i="54"/>
  <c r="AY221" i="58"/>
  <c r="AC221" i="45" s="1"/>
  <c r="AD227" i="58"/>
  <c r="AJ227" i="58"/>
  <c r="AW221" i="58"/>
  <c r="AQ222" i="58" s="1"/>
  <c r="AK226" i="58"/>
  <c r="AE222" i="61"/>
  <c r="AF222" i="61" s="1"/>
  <c r="AG222" i="61" s="1"/>
  <c r="AH222" i="61" s="1"/>
  <c r="AJ227" i="60"/>
  <c r="AD227" i="60"/>
  <c r="AO226" i="60"/>
  <c r="AX222" i="55"/>
  <c r="AR222" i="55"/>
  <c r="AK223" i="55"/>
  <c r="BC221" i="55"/>
  <c r="BD221" i="55"/>
  <c r="AI223" i="55"/>
  <c r="AC224" i="55" s="1"/>
  <c r="AJ223" i="57"/>
  <c r="AD223" i="57"/>
  <c r="AS227" i="57"/>
  <c r="AT227" i="57" s="1"/>
  <c r="AU227" i="57" s="1"/>
  <c r="AV227" i="57" s="1"/>
  <c r="BD222" i="57"/>
  <c r="AO222" i="57"/>
  <c r="AR223" i="56"/>
  <c r="AX223" i="56"/>
  <c r="AD221" i="56"/>
  <c r="AJ221" i="56"/>
  <c r="AW218" i="54"/>
  <c r="AQ219" i="54" s="1"/>
  <c r="AY218" i="54"/>
  <c r="AD224" i="54"/>
  <c r="AJ224" i="54"/>
  <c r="AO223" i="54"/>
  <c r="AJ224" i="64"/>
  <c r="AD224" i="64"/>
  <c r="AS226" i="64"/>
  <c r="AT226" i="64" s="1"/>
  <c r="AU226" i="64" s="1"/>
  <c r="AV226" i="64" s="1"/>
  <c r="AW226" i="64"/>
  <c r="AQ227" i="64" s="1"/>
  <c r="AY226" i="64"/>
  <c r="BC226" i="64" s="1"/>
  <c r="AS219" i="63"/>
  <c r="AT219" i="63" s="1"/>
  <c r="AU219" i="63" s="1"/>
  <c r="AV219" i="63" s="1"/>
  <c r="AO225" i="63"/>
  <c r="AE226" i="63"/>
  <c r="AF226" i="63" s="1"/>
  <c r="AG226" i="63" s="1"/>
  <c r="AH226" i="63" s="1"/>
  <c r="AE226" i="62"/>
  <c r="AF226" i="62" s="1"/>
  <c r="AG226" i="62" s="1"/>
  <c r="AH226" i="62" s="1"/>
  <c r="BD223" i="62"/>
  <c r="AR223" i="50"/>
  <c r="AX223" i="50"/>
  <c r="BC222" i="50"/>
  <c r="BD222" i="50"/>
  <c r="AO224" i="50"/>
  <c r="AJ225" i="50"/>
  <c r="AD225" i="50"/>
  <c r="AR225" i="52"/>
  <c r="AX225" i="52"/>
  <c r="AK224" i="52"/>
  <c r="AE224" i="51"/>
  <c r="AF224" i="51" s="1"/>
  <c r="AG224" i="51" s="1"/>
  <c r="AH224" i="51" s="1"/>
  <c r="AI224" i="51" s="1"/>
  <c r="AC225" i="51" s="1"/>
  <c r="AS227" i="51"/>
  <c r="AT227" i="51" s="1"/>
  <c r="AU227" i="51" s="1"/>
  <c r="AV227" i="51" s="1"/>
  <c r="W218" i="45" l="1"/>
  <c r="O218" i="44"/>
  <c r="R220" i="44"/>
  <c r="AR226" i="60"/>
  <c r="AS226" i="60" s="1"/>
  <c r="AT226" i="60" s="1"/>
  <c r="AU226" i="60" s="1"/>
  <c r="AV226" i="60" s="1"/>
  <c r="AR224" i="62"/>
  <c r="AS224" i="62" s="1"/>
  <c r="AT224" i="62" s="1"/>
  <c r="AU224" i="62" s="1"/>
  <c r="AV224" i="62" s="1"/>
  <c r="AX224" i="62"/>
  <c r="AK224" i="51"/>
  <c r="BD224" i="51" s="1"/>
  <c r="BD225" i="60"/>
  <c r="BC225" i="60"/>
  <c r="BC222" i="61"/>
  <c r="AX223" i="61"/>
  <c r="AJ225" i="52"/>
  <c r="AY219" i="63"/>
  <c r="AW219" i="63"/>
  <c r="AQ220" i="63" s="1"/>
  <c r="AR220" i="63" s="1"/>
  <c r="AK222" i="61"/>
  <c r="AO222" i="61" s="1"/>
  <c r="AR222" i="58"/>
  <c r="AX222" i="58"/>
  <c r="AO226" i="58"/>
  <c r="AE227" i="58"/>
  <c r="AF227" i="58" s="1"/>
  <c r="AG227" i="58" s="1"/>
  <c r="AH227" i="58" s="1"/>
  <c r="BC221" i="58"/>
  <c r="BD221" i="58"/>
  <c r="AI222" i="61"/>
  <c r="AC223" i="61" s="1"/>
  <c r="AS223" i="61"/>
  <c r="AT223" i="61" s="1"/>
  <c r="AU223" i="61" s="1"/>
  <c r="AV223" i="61" s="1"/>
  <c r="AE227" i="60"/>
  <c r="AF227" i="60" s="1"/>
  <c r="AG227" i="60" s="1"/>
  <c r="AH227" i="60" s="1"/>
  <c r="AO223" i="55"/>
  <c r="AS222" i="55"/>
  <c r="AT222" i="55" s="1"/>
  <c r="AU222" i="55" s="1"/>
  <c r="AV222" i="55" s="1"/>
  <c r="AD224" i="55"/>
  <c r="AJ224" i="55"/>
  <c r="AY227" i="57"/>
  <c r="BC227" i="57" s="1"/>
  <c r="AE223" i="57"/>
  <c r="AF223" i="57" s="1"/>
  <c r="AG223" i="57" s="1"/>
  <c r="AH223" i="57" s="1"/>
  <c r="AW227" i="57"/>
  <c r="AQ228" i="57" s="1"/>
  <c r="AE221" i="56"/>
  <c r="AF221" i="56" s="1"/>
  <c r="AG221" i="56" s="1"/>
  <c r="AH221" i="56" s="1"/>
  <c r="AS223" i="56"/>
  <c r="AT223" i="56" s="1"/>
  <c r="AU223" i="56" s="1"/>
  <c r="AV223" i="56" s="1"/>
  <c r="AE224" i="54"/>
  <c r="AF224" i="54" s="1"/>
  <c r="AG224" i="54" s="1"/>
  <c r="AH224" i="54" s="1"/>
  <c r="AX219" i="54"/>
  <c r="AR219" i="54"/>
  <c r="BC218" i="54"/>
  <c r="BD218" i="54"/>
  <c r="AE224" i="64"/>
  <c r="AF224" i="64" s="1"/>
  <c r="AG224" i="64" s="1"/>
  <c r="AH224" i="64" s="1"/>
  <c r="AK224" i="64"/>
  <c r="AR227" i="64"/>
  <c r="AX227" i="64"/>
  <c r="AK226" i="63"/>
  <c r="AI226" i="63"/>
  <c r="AC227" i="63" s="1"/>
  <c r="BC219" i="63"/>
  <c r="BD219" i="63"/>
  <c r="AK226" i="62"/>
  <c r="AI226" i="62"/>
  <c r="AC227" i="62" s="1"/>
  <c r="AS223" i="50"/>
  <c r="AT223" i="50" s="1"/>
  <c r="AU223" i="50" s="1"/>
  <c r="AV223" i="50" s="1"/>
  <c r="AE225" i="50"/>
  <c r="AF225" i="50" s="1"/>
  <c r="AG225" i="50" s="1"/>
  <c r="AH225" i="50" s="1"/>
  <c r="AS225" i="52"/>
  <c r="AT225" i="52" s="1"/>
  <c r="AU225" i="52" s="1"/>
  <c r="AV225" i="52" s="1"/>
  <c r="BD224" i="52"/>
  <c r="AO224" i="52"/>
  <c r="AE225" i="52"/>
  <c r="AF225" i="52" s="1"/>
  <c r="AG225" i="52" s="1"/>
  <c r="AH225" i="52" s="1"/>
  <c r="AY227" i="51"/>
  <c r="BC227" i="51" s="1"/>
  <c r="AJ225" i="51"/>
  <c r="AD225" i="51"/>
  <c r="AW227" i="51"/>
  <c r="AQ228" i="51" s="1"/>
  <c r="AI223" i="57" l="1"/>
  <c r="AC224" i="57" s="1"/>
  <c r="AI227" i="58"/>
  <c r="AC228" i="58" s="1"/>
  <c r="S218" i="44"/>
  <c r="U218" i="44"/>
  <c r="AW224" i="62"/>
  <c r="AQ225" i="62" s="1"/>
  <c r="AR225" i="62" s="1"/>
  <c r="AY224" i="62"/>
  <c r="BC224" i="62" s="1"/>
  <c r="AO224" i="51"/>
  <c r="AW226" i="60"/>
  <c r="AQ227" i="60" s="1"/>
  <c r="AR227" i="60" s="1"/>
  <c r="AX225" i="62"/>
  <c r="AB222" i="45"/>
  <c r="BD222" i="61"/>
  <c r="AY225" i="52"/>
  <c r="BC225" i="52" s="1"/>
  <c r="AW225" i="52"/>
  <c r="AQ226" i="52" s="1"/>
  <c r="AR226" i="52" s="1"/>
  <c r="AX220" i="63"/>
  <c r="AY223" i="61"/>
  <c r="AI224" i="64"/>
  <c r="AC225" i="64" s="1"/>
  <c r="AI221" i="56"/>
  <c r="AC222" i="56" s="1"/>
  <c r="AK223" i="57"/>
  <c r="Y223" i="45" s="1"/>
  <c r="AK225" i="52"/>
  <c r="AI225" i="52"/>
  <c r="AC226" i="52" s="1"/>
  <c r="AJ226" i="52" s="1"/>
  <c r="AJ228" i="58"/>
  <c r="AD228" i="58"/>
  <c r="AK227" i="58"/>
  <c r="AS222" i="58"/>
  <c r="AT222" i="58" s="1"/>
  <c r="AU222" i="58" s="1"/>
  <c r="AV222" i="58" s="1"/>
  <c r="AY222" i="58"/>
  <c r="AC222" i="45" s="1"/>
  <c r="AW223" i="61"/>
  <c r="AQ224" i="61" s="1"/>
  <c r="AJ223" i="61"/>
  <c r="AD223" i="61"/>
  <c r="AY226" i="60"/>
  <c r="AA226" i="45" s="1"/>
  <c r="AK227" i="60"/>
  <c r="AI227" i="60"/>
  <c r="AC228" i="60" s="1"/>
  <c r="AY222" i="55"/>
  <c r="Z222" i="45" s="1"/>
  <c r="AW222" i="55"/>
  <c r="AQ223" i="55" s="1"/>
  <c r="AE224" i="55"/>
  <c r="AF224" i="55" s="1"/>
  <c r="AG224" i="55" s="1"/>
  <c r="AH224" i="55" s="1"/>
  <c r="AD224" i="57"/>
  <c r="AJ224" i="57"/>
  <c r="BD223" i="57"/>
  <c r="AO223" i="57"/>
  <c r="AR228" i="57"/>
  <c r="AX228" i="57"/>
  <c r="AW223" i="56"/>
  <c r="AQ224" i="56" s="1"/>
  <c r="AY223" i="56"/>
  <c r="BC223" i="56" s="1"/>
  <c r="AJ222" i="56"/>
  <c r="AD222" i="56"/>
  <c r="AK221" i="56"/>
  <c r="AI224" i="54"/>
  <c r="AC225" i="54" s="1"/>
  <c r="AS219" i="54"/>
  <c r="AT219" i="54" s="1"/>
  <c r="AU219" i="54" s="1"/>
  <c r="AV219" i="54" s="1"/>
  <c r="AK224" i="54"/>
  <c r="BD224" i="64"/>
  <c r="AO224" i="64"/>
  <c r="AS227" i="64"/>
  <c r="AT227" i="64" s="1"/>
  <c r="AU227" i="64" s="1"/>
  <c r="AV227" i="64" s="1"/>
  <c r="AY227" i="64"/>
  <c r="BC227" i="64" s="1"/>
  <c r="AJ225" i="64"/>
  <c r="AD225" i="64"/>
  <c r="AS220" i="63"/>
  <c r="AT220" i="63" s="1"/>
  <c r="AU220" i="63" s="1"/>
  <c r="AV220" i="63" s="1"/>
  <c r="AD227" i="63"/>
  <c r="AJ227" i="63"/>
  <c r="AO226" i="63"/>
  <c r="BD224" i="62"/>
  <c r="AJ227" i="62"/>
  <c r="AD227" i="62"/>
  <c r="AO226" i="62"/>
  <c r="AS225" i="62"/>
  <c r="AT225" i="62" s="1"/>
  <c r="AU225" i="62" s="1"/>
  <c r="AV225" i="62" s="1"/>
  <c r="AI225" i="50"/>
  <c r="AC226" i="50" s="1"/>
  <c r="AW223" i="50"/>
  <c r="AQ224" i="50" s="1"/>
  <c r="AK225" i="50"/>
  <c r="AY223" i="50"/>
  <c r="AR228" i="51"/>
  <c r="AX228" i="51"/>
  <c r="AE225" i="51"/>
  <c r="AF225" i="51" s="1"/>
  <c r="AG225" i="51" s="1"/>
  <c r="AH225" i="51" s="1"/>
  <c r="AW227" i="64" l="1"/>
  <c r="AQ228" i="64" s="1"/>
  <c r="AW222" i="58"/>
  <c r="AQ223" i="58" s="1"/>
  <c r="X221" i="45"/>
  <c r="N221" i="44"/>
  <c r="AI224" i="55"/>
  <c r="AC225" i="55" s="1"/>
  <c r="AX227" i="60"/>
  <c r="AD226" i="52"/>
  <c r="AE226" i="52" s="1"/>
  <c r="AF226" i="52" s="1"/>
  <c r="AG226" i="52" s="1"/>
  <c r="AH226" i="52" s="1"/>
  <c r="AX226" i="52"/>
  <c r="BC223" i="61"/>
  <c r="BD225" i="52"/>
  <c r="AO225" i="52"/>
  <c r="AY225" i="62"/>
  <c r="BC225" i="62" s="1"/>
  <c r="AX223" i="58"/>
  <c r="AR223" i="58"/>
  <c r="AO227" i="58"/>
  <c r="BC222" i="58"/>
  <c r="BD222" i="58"/>
  <c r="AI228" i="58"/>
  <c r="AC229" i="58" s="1"/>
  <c r="AE228" i="58"/>
  <c r="AF228" i="58" s="1"/>
  <c r="AG228" i="58" s="1"/>
  <c r="AH228" i="58" s="1"/>
  <c r="AE223" i="61"/>
  <c r="AF223" i="61" s="1"/>
  <c r="AG223" i="61" s="1"/>
  <c r="AH223" i="61" s="1"/>
  <c r="AX224" i="61"/>
  <c r="AR224" i="61"/>
  <c r="AO227" i="60"/>
  <c r="AS227" i="60"/>
  <c r="AT227" i="60" s="1"/>
  <c r="AU227" i="60" s="1"/>
  <c r="AV227" i="60" s="1"/>
  <c r="AJ228" i="60"/>
  <c r="AD228" i="60"/>
  <c r="BC226" i="60"/>
  <c r="BD226" i="60"/>
  <c r="AD225" i="55"/>
  <c r="AJ225" i="55"/>
  <c r="AK224" i="55"/>
  <c r="AR223" i="55"/>
  <c r="AX223" i="55"/>
  <c r="BC222" i="55"/>
  <c r="BD222" i="55"/>
  <c r="AS228" i="57"/>
  <c r="AT228" i="57" s="1"/>
  <c r="AU228" i="57" s="1"/>
  <c r="AV228" i="57" s="1"/>
  <c r="AE224" i="57"/>
  <c r="AF224" i="57" s="1"/>
  <c r="AG224" i="57" s="1"/>
  <c r="AH224" i="57" s="1"/>
  <c r="AK224" i="57" s="1"/>
  <c r="Y224" i="45" s="1"/>
  <c r="AE222" i="56"/>
  <c r="AF222" i="56" s="1"/>
  <c r="AG222" i="56" s="1"/>
  <c r="AH222" i="56" s="1"/>
  <c r="AO221" i="56"/>
  <c r="BD221" i="56"/>
  <c r="AX224" i="56"/>
  <c r="AR224" i="56"/>
  <c r="AW219" i="54"/>
  <c r="AQ220" i="54" s="1"/>
  <c r="AD225" i="54"/>
  <c r="AJ225" i="54"/>
  <c r="AO224" i="54"/>
  <c r="AY219" i="54"/>
  <c r="AE225" i="64"/>
  <c r="AF225" i="64" s="1"/>
  <c r="AG225" i="64" s="1"/>
  <c r="AH225" i="64" s="1"/>
  <c r="AR228" i="64"/>
  <c r="AX228" i="64"/>
  <c r="AE227" i="63"/>
  <c r="AF227" i="63" s="1"/>
  <c r="AG227" i="63" s="1"/>
  <c r="AH227" i="63" s="1"/>
  <c r="AY220" i="63"/>
  <c r="AW220" i="63"/>
  <c r="AQ221" i="63" s="1"/>
  <c r="AE227" i="62"/>
  <c r="AF227" i="62" s="1"/>
  <c r="AG227" i="62" s="1"/>
  <c r="AH227" i="62" s="1"/>
  <c r="AW225" i="62"/>
  <c r="AQ226" i="62" s="1"/>
  <c r="AD226" i="50"/>
  <c r="AJ226" i="50"/>
  <c r="AO225" i="50"/>
  <c r="BC223" i="50"/>
  <c r="BD223" i="50"/>
  <c r="AX224" i="50"/>
  <c r="AR224" i="50"/>
  <c r="AS226" i="52"/>
  <c r="AT226" i="52" s="1"/>
  <c r="AU226" i="52" s="1"/>
  <c r="AV226" i="52" s="1"/>
  <c r="AI225" i="51"/>
  <c r="AC226" i="51" s="1"/>
  <c r="AK225" i="51"/>
  <c r="AS228" i="51"/>
  <c r="AT228" i="51" s="1"/>
  <c r="AU228" i="51" s="1"/>
  <c r="AV228" i="51" s="1"/>
  <c r="AW228" i="51" s="1"/>
  <c r="AQ229" i="51" s="1"/>
  <c r="R221" i="44" l="1"/>
  <c r="AI224" i="57"/>
  <c r="AC225" i="57" s="1"/>
  <c r="AK228" i="58"/>
  <c r="W219" i="45"/>
  <c r="O219" i="44"/>
  <c r="AK227" i="62"/>
  <c r="BD225" i="62"/>
  <c r="AI227" i="62"/>
  <c r="AC228" i="62" s="1"/>
  <c r="AD229" i="58"/>
  <c r="AJ229" i="58"/>
  <c r="AO228" i="58"/>
  <c r="AS223" i="58"/>
  <c r="AT223" i="58" s="1"/>
  <c r="AU223" i="58" s="1"/>
  <c r="AV223" i="58" s="1"/>
  <c r="AS224" i="61"/>
  <c r="AT224" i="61" s="1"/>
  <c r="AU224" i="61" s="1"/>
  <c r="AV224" i="61" s="1"/>
  <c r="AK223" i="61"/>
  <c r="AI223" i="61"/>
  <c r="AC224" i="61" s="1"/>
  <c r="AE228" i="60"/>
  <c r="AF228" i="60" s="1"/>
  <c r="AG228" i="60" s="1"/>
  <c r="AH228" i="60" s="1"/>
  <c r="AW227" i="60"/>
  <c r="AQ228" i="60" s="1"/>
  <c r="AY227" i="60"/>
  <c r="AA227" i="45" s="1"/>
  <c r="AO224" i="55"/>
  <c r="AS223" i="55"/>
  <c r="AT223" i="55" s="1"/>
  <c r="AU223" i="55" s="1"/>
  <c r="AV223" i="55" s="1"/>
  <c r="AE225" i="55"/>
  <c r="AF225" i="55" s="1"/>
  <c r="AG225" i="55" s="1"/>
  <c r="AH225" i="55" s="1"/>
  <c r="AJ225" i="57"/>
  <c r="AD225" i="57"/>
  <c r="AY228" i="57"/>
  <c r="BC228" i="57" s="1"/>
  <c r="BD224" i="57"/>
  <c r="AO224" i="57"/>
  <c r="AW228" i="57"/>
  <c r="AQ229" i="57" s="1"/>
  <c r="AS224" i="56"/>
  <c r="AT224" i="56" s="1"/>
  <c r="AU224" i="56" s="1"/>
  <c r="AV224" i="56" s="1"/>
  <c r="AY224" i="56"/>
  <c r="BC224" i="56" s="1"/>
  <c r="AW224" i="56"/>
  <c r="AQ225" i="56" s="1"/>
  <c r="AK222" i="56"/>
  <c r="AI222" i="56"/>
  <c r="AC223" i="56" s="1"/>
  <c r="AX220" i="54"/>
  <c r="AR220" i="54"/>
  <c r="BC219" i="54"/>
  <c r="BD219" i="54"/>
  <c r="AE225" i="54"/>
  <c r="AF225" i="54" s="1"/>
  <c r="AG225" i="54" s="1"/>
  <c r="AH225" i="54" s="1"/>
  <c r="AI225" i="64"/>
  <c r="AC226" i="64" s="1"/>
  <c r="AS228" i="64"/>
  <c r="AT228" i="64" s="1"/>
  <c r="AU228" i="64" s="1"/>
  <c r="AV228" i="64" s="1"/>
  <c r="AY228" i="64"/>
  <c r="BC228" i="64" s="1"/>
  <c r="AK225" i="64"/>
  <c r="AX221" i="63"/>
  <c r="AR221" i="63"/>
  <c r="AI227" i="63"/>
  <c r="AC228" i="63" s="1"/>
  <c r="BC220" i="63"/>
  <c r="BD220" i="63"/>
  <c r="AK227" i="63"/>
  <c r="AJ228" i="62"/>
  <c r="AD228" i="62"/>
  <c r="AX226" i="62"/>
  <c r="AR226" i="62"/>
  <c r="AO227" i="62"/>
  <c r="AE226" i="50"/>
  <c r="AF226" i="50" s="1"/>
  <c r="AG226" i="50" s="1"/>
  <c r="AH226" i="50" s="1"/>
  <c r="AS224" i="50"/>
  <c r="AT224" i="50" s="1"/>
  <c r="AU224" i="50" s="1"/>
  <c r="AV224" i="50" s="1"/>
  <c r="AY226" i="52"/>
  <c r="BC226" i="52" s="1"/>
  <c r="AI226" i="52"/>
  <c r="AC227" i="52" s="1"/>
  <c r="AW226" i="52"/>
  <c r="AQ227" i="52" s="1"/>
  <c r="AK226" i="52"/>
  <c r="AY228" i="51"/>
  <c r="BC228" i="51" s="1"/>
  <c r="BD225" i="51"/>
  <c r="AO225" i="51"/>
  <c r="AX229" i="51"/>
  <c r="AR229" i="51"/>
  <c r="AD226" i="51"/>
  <c r="AJ226" i="51"/>
  <c r="AY223" i="58" l="1"/>
  <c r="AC223" i="45" s="1"/>
  <c r="S219" i="44"/>
  <c r="U219" i="44"/>
  <c r="X222" i="45"/>
  <c r="N222" i="44"/>
  <c r="AI228" i="60"/>
  <c r="AC229" i="60" s="1"/>
  <c r="AD229" i="60" s="1"/>
  <c r="AW224" i="50"/>
  <c r="AQ225" i="50" s="1"/>
  <c r="AR225" i="50" s="1"/>
  <c r="AB223" i="45"/>
  <c r="AW223" i="55"/>
  <c r="AQ224" i="55" s="1"/>
  <c r="AY223" i="55"/>
  <c r="Z223" i="45" s="1"/>
  <c r="AY224" i="50"/>
  <c r="BC224" i="50" s="1"/>
  <c r="AW228" i="64"/>
  <c r="AQ229" i="64" s="1"/>
  <c r="AW223" i="58"/>
  <c r="AQ224" i="58" s="1"/>
  <c r="AX224" i="58" s="1"/>
  <c r="AK226" i="50"/>
  <c r="AO226" i="50" s="1"/>
  <c r="AI226" i="50"/>
  <c r="AC227" i="50" s="1"/>
  <c r="AJ227" i="50" s="1"/>
  <c r="AK225" i="55"/>
  <c r="AI225" i="55"/>
  <c r="AC226" i="55" s="1"/>
  <c r="AJ226" i="55" s="1"/>
  <c r="BC223" i="58"/>
  <c r="BD223" i="58"/>
  <c r="AE229" i="58"/>
  <c r="AF229" i="58" s="1"/>
  <c r="AG229" i="58" s="1"/>
  <c r="AH229" i="58" s="1"/>
  <c r="AJ224" i="61"/>
  <c r="AD224" i="61"/>
  <c r="AO223" i="61"/>
  <c r="BD223" i="61"/>
  <c r="AW224" i="61"/>
  <c r="AQ225" i="61" s="1"/>
  <c r="AY224" i="61"/>
  <c r="AR228" i="60"/>
  <c r="AX228" i="60"/>
  <c r="BC227" i="60"/>
  <c r="BD227" i="60"/>
  <c r="AK228" i="60"/>
  <c r="AD226" i="55"/>
  <c r="AX224" i="55"/>
  <c r="AR224" i="55"/>
  <c r="AO225" i="55"/>
  <c r="BC223" i="55"/>
  <c r="BD223" i="55"/>
  <c r="AX229" i="57"/>
  <c r="AR229" i="57"/>
  <c r="AE225" i="57"/>
  <c r="AF225" i="57" s="1"/>
  <c r="AG225" i="57" s="1"/>
  <c r="AH225" i="57" s="1"/>
  <c r="AD223" i="56"/>
  <c r="AJ223" i="56"/>
  <c r="AR225" i="56"/>
  <c r="AX225" i="56"/>
  <c r="BD222" i="56"/>
  <c r="AO222" i="56"/>
  <c r="AI225" i="54"/>
  <c r="AC226" i="54" s="1"/>
  <c r="AK225" i="54"/>
  <c r="AS220" i="54"/>
  <c r="AT220" i="54" s="1"/>
  <c r="AU220" i="54" s="1"/>
  <c r="AV220" i="54" s="1"/>
  <c r="BD225" i="64"/>
  <c r="AO225" i="64"/>
  <c r="AR229" i="64"/>
  <c r="AX229" i="64"/>
  <c r="AJ226" i="64"/>
  <c r="AD226" i="64"/>
  <c r="AJ228" i="63"/>
  <c r="AD228" i="63"/>
  <c r="AS221" i="63"/>
  <c r="AT221" i="63" s="1"/>
  <c r="AU221" i="63" s="1"/>
  <c r="AV221" i="63" s="1"/>
  <c r="AO227" i="63"/>
  <c r="AS226" i="62"/>
  <c r="AT226" i="62" s="1"/>
  <c r="AU226" i="62" s="1"/>
  <c r="AV226" i="62" s="1"/>
  <c r="AE228" i="62"/>
  <c r="AF228" i="62" s="1"/>
  <c r="AG228" i="62" s="1"/>
  <c r="AH228" i="62" s="1"/>
  <c r="AR227" i="52"/>
  <c r="AX227" i="52"/>
  <c r="AD227" i="52"/>
  <c r="AJ227" i="52"/>
  <c r="AO226" i="52"/>
  <c r="BD226" i="52"/>
  <c r="AE226" i="51"/>
  <c r="AF226" i="51" s="1"/>
  <c r="AG226" i="51" s="1"/>
  <c r="AH226" i="51" s="1"/>
  <c r="AS229" i="51"/>
  <c r="AT229" i="51" s="1"/>
  <c r="AU229" i="51" s="1"/>
  <c r="AV229" i="51" s="1"/>
  <c r="AY220" i="54" l="1"/>
  <c r="R222" i="44"/>
  <c r="AJ229" i="60"/>
  <c r="AD227" i="50"/>
  <c r="AE227" i="50" s="1"/>
  <c r="AF227" i="50" s="1"/>
  <c r="AG227" i="50" s="1"/>
  <c r="AH227" i="50" s="1"/>
  <c r="BD224" i="50"/>
  <c r="AX225" i="50"/>
  <c r="BC224" i="61"/>
  <c r="AR224" i="58"/>
  <c r="AW220" i="54"/>
  <c r="AQ221" i="54" s="1"/>
  <c r="AY229" i="51"/>
  <c r="BC229" i="51" s="1"/>
  <c r="AK226" i="51"/>
  <c r="BD226" i="51" s="1"/>
  <c r="AK225" i="57"/>
  <c r="Y225" i="45" s="1"/>
  <c r="AI226" i="51"/>
  <c r="AC227" i="51" s="1"/>
  <c r="AJ227" i="51" s="1"/>
  <c r="AI225" i="57"/>
  <c r="AC226" i="57" s="1"/>
  <c r="AJ226" i="57" s="1"/>
  <c r="AK229" i="58"/>
  <c r="AI229" i="58"/>
  <c r="AC230" i="58" s="1"/>
  <c r="AS224" i="58"/>
  <c r="AT224" i="58" s="1"/>
  <c r="AU224" i="58" s="1"/>
  <c r="AV224" i="58" s="1"/>
  <c r="AX225" i="61"/>
  <c r="AR225" i="61"/>
  <c r="AE224" i="61"/>
  <c r="AF224" i="61" s="1"/>
  <c r="AG224" i="61" s="1"/>
  <c r="AH224" i="61" s="1"/>
  <c r="AO228" i="60"/>
  <c r="AE229" i="60"/>
  <c r="AF229" i="60" s="1"/>
  <c r="AG229" i="60" s="1"/>
  <c r="AH229" i="60" s="1"/>
  <c r="AS228" i="60"/>
  <c r="AT228" i="60" s="1"/>
  <c r="AU228" i="60" s="1"/>
  <c r="AV228" i="60" s="1"/>
  <c r="AS224" i="55"/>
  <c r="AT224" i="55" s="1"/>
  <c r="AU224" i="55" s="1"/>
  <c r="AV224" i="55" s="1"/>
  <c r="AE226" i="55"/>
  <c r="AF226" i="55" s="1"/>
  <c r="AG226" i="55" s="1"/>
  <c r="AH226" i="55" s="1"/>
  <c r="AD226" i="57"/>
  <c r="AO225" i="57"/>
  <c r="BD225" i="57"/>
  <c r="AS229" i="57"/>
  <c r="AT229" i="57" s="1"/>
  <c r="AU229" i="57" s="1"/>
  <c r="AV229" i="57" s="1"/>
  <c r="AS225" i="56"/>
  <c r="AT225" i="56" s="1"/>
  <c r="AU225" i="56" s="1"/>
  <c r="AV225" i="56" s="1"/>
  <c r="AE223" i="56"/>
  <c r="AF223" i="56" s="1"/>
  <c r="AG223" i="56" s="1"/>
  <c r="AH223" i="56" s="1"/>
  <c r="AJ226" i="54"/>
  <c r="AD226" i="54"/>
  <c r="AX221" i="54"/>
  <c r="AR221" i="54"/>
  <c r="BC220" i="54"/>
  <c r="BD220" i="54"/>
  <c r="AO225" i="54"/>
  <c r="AE226" i="64"/>
  <c r="AF226" i="64" s="1"/>
  <c r="AG226" i="64" s="1"/>
  <c r="AH226" i="64" s="1"/>
  <c r="AI226" i="64"/>
  <c r="AC227" i="64" s="1"/>
  <c r="AS229" i="64"/>
  <c r="AT229" i="64" s="1"/>
  <c r="AU229" i="64" s="1"/>
  <c r="AV229" i="64" s="1"/>
  <c r="AW229" i="64"/>
  <c r="AQ230" i="64" s="1"/>
  <c r="AY221" i="63"/>
  <c r="AW221" i="63"/>
  <c r="AQ222" i="63" s="1"/>
  <c r="AE228" i="63"/>
  <c r="AF228" i="63" s="1"/>
  <c r="AG228" i="63" s="1"/>
  <c r="AH228" i="63" s="1"/>
  <c r="AK228" i="62"/>
  <c r="AW226" i="62"/>
  <c r="AQ227" i="62" s="1"/>
  <c r="AI228" i="62"/>
  <c r="AC229" i="62" s="1"/>
  <c r="AY226" i="62"/>
  <c r="AS225" i="50"/>
  <c r="AT225" i="50" s="1"/>
  <c r="AU225" i="50" s="1"/>
  <c r="AV225" i="50" s="1"/>
  <c r="AE227" i="52"/>
  <c r="AF227" i="52" s="1"/>
  <c r="AG227" i="52" s="1"/>
  <c r="AH227" i="52" s="1"/>
  <c r="AI227" i="52" s="1"/>
  <c r="AC228" i="52" s="1"/>
  <c r="AS227" i="52"/>
  <c r="AT227" i="52" s="1"/>
  <c r="AU227" i="52" s="1"/>
  <c r="AV227" i="52" s="1"/>
  <c r="AW229" i="51"/>
  <c r="AQ230" i="51" s="1"/>
  <c r="AY229" i="64" l="1"/>
  <c r="BC229" i="64" s="1"/>
  <c r="AK226" i="64"/>
  <c r="W220" i="45"/>
  <c r="O220" i="44"/>
  <c r="AO226" i="51"/>
  <c r="AI229" i="60"/>
  <c r="AC230" i="60" s="1"/>
  <c r="AD230" i="60" s="1"/>
  <c r="AD227" i="51"/>
  <c r="AE227" i="51" s="1"/>
  <c r="AF227" i="51" s="1"/>
  <c r="AG227" i="51" s="1"/>
  <c r="AH227" i="51" s="1"/>
  <c r="AW227" i="52"/>
  <c r="AQ228" i="52" s="1"/>
  <c r="AX228" i="52" s="1"/>
  <c r="AY227" i="52"/>
  <c r="BC227" i="52" s="1"/>
  <c r="AI226" i="55"/>
  <c r="AC227" i="55" s="1"/>
  <c r="AK226" i="55"/>
  <c r="AI223" i="56"/>
  <c r="AC224" i="56" s="1"/>
  <c r="AK223" i="56"/>
  <c r="AK224" i="61"/>
  <c r="AY224" i="58"/>
  <c r="AC224" i="45" s="1"/>
  <c r="AW224" i="58"/>
  <c r="AQ225" i="58" s="1"/>
  <c r="AD230" i="58"/>
  <c r="AJ230" i="58"/>
  <c r="AO229" i="58"/>
  <c r="AI224" i="61"/>
  <c r="AC225" i="61" s="1"/>
  <c r="AS225" i="61"/>
  <c r="AT225" i="61" s="1"/>
  <c r="AU225" i="61" s="1"/>
  <c r="AV225" i="61" s="1"/>
  <c r="AW225" i="61" s="1"/>
  <c r="AQ226" i="61" s="1"/>
  <c r="AW228" i="60"/>
  <c r="AQ229" i="60" s="1"/>
  <c r="AK229" i="60"/>
  <c r="AY228" i="60"/>
  <c r="AA228" i="45" s="1"/>
  <c r="AO226" i="55"/>
  <c r="AJ227" i="55"/>
  <c r="AD227" i="55"/>
  <c r="AW224" i="55"/>
  <c r="AQ225" i="55" s="1"/>
  <c r="AY224" i="55"/>
  <c r="Z224" i="45" s="1"/>
  <c r="AY229" i="57"/>
  <c r="BC229" i="57" s="1"/>
  <c r="AW229" i="57"/>
  <c r="AQ230" i="57" s="1"/>
  <c r="AE226" i="57"/>
  <c r="AF226" i="57" s="1"/>
  <c r="AG226" i="57" s="1"/>
  <c r="AH226" i="57" s="1"/>
  <c r="AI226" i="57" s="1"/>
  <c r="AC227" i="57" s="1"/>
  <c r="AJ224" i="56"/>
  <c r="AD224" i="56"/>
  <c r="AW225" i="56"/>
  <c r="AQ226" i="56" s="1"/>
  <c r="AO223" i="56"/>
  <c r="BD223" i="56"/>
  <c r="AY225" i="56"/>
  <c r="BC225" i="56" s="1"/>
  <c r="AS221" i="54"/>
  <c r="AT221" i="54" s="1"/>
  <c r="AU221" i="54" s="1"/>
  <c r="AV221" i="54" s="1"/>
  <c r="AE226" i="54"/>
  <c r="AF226" i="54" s="1"/>
  <c r="AG226" i="54" s="1"/>
  <c r="AH226" i="54" s="1"/>
  <c r="BD226" i="64"/>
  <c r="AO226" i="64"/>
  <c r="AR230" i="64"/>
  <c r="AX230" i="64"/>
  <c r="AD227" i="64"/>
  <c r="AJ227" i="64"/>
  <c r="AK228" i="63"/>
  <c r="AI228" i="63"/>
  <c r="AC229" i="63" s="1"/>
  <c r="AR222" i="63"/>
  <c r="AX222" i="63"/>
  <c r="BC221" i="63"/>
  <c r="BD221" i="63"/>
  <c r="AJ229" i="62"/>
  <c r="AD229" i="62"/>
  <c r="AX227" i="62"/>
  <c r="AR227" i="62"/>
  <c r="BC226" i="62"/>
  <c r="BD226" i="62"/>
  <c r="AO228" i="62"/>
  <c r="AY225" i="50"/>
  <c r="AI227" i="50"/>
  <c r="AC228" i="50" s="1"/>
  <c r="AW225" i="50"/>
  <c r="AQ226" i="50" s="1"/>
  <c r="AK227" i="50"/>
  <c r="AJ228" i="52"/>
  <c r="AD228" i="52"/>
  <c r="AK227" i="52"/>
  <c r="AR230" i="51"/>
  <c r="AX230" i="51"/>
  <c r="S220" i="44" l="1"/>
  <c r="U220" i="44"/>
  <c r="X223" i="45"/>
  <c r="N223" i="44"/>
  <c r="AR228" i="52"/>
  <c r="AJ230" i="60"/>
  <c r="AB224" i="45"/>
  <c r="AW221" i="54"/>
  <c r="AQ222" i="54" s="1"/>
  <c r="BD224" i="61"/>
  <c r="AO224" i="61"/>
  <c r="AE230" i="58"/>
  <c r="AF230" i="58" s="1"/>
  <c r="AG230" i="58" s="1"/>
  <c r="AH230" i="58" s="1"/>
  <c r="AX225" i="58"/>
  <c r="AR225" i="58"/>
  <c r="BC224" i="58"/>
  <c r="BD224" i="58"/>
  <c r="AX226" i="61"/>
  <c r="AR226" i="61"/>
  <c r="AY225" i="61"/>
  <c r="AJ225" i="61"/>
  <c r="AD225" i="61"/>
  <c r="BC228" i="60"/>
  <c r="BD228" i="60"/>
  <c r="AO229" i="60"/>
  <c r="AE230" i="60"/>
  <c r="AF230" i="60" s="1"/>
  <c r="AG230" i="60" s="1"/>
  <c r="AH230" i="60" s="1"/>
  <c r="AX229" i="60"/>
  <c r="AR229" i="60"/>
  <c r="BC224" i="55"/>
  <c r="BD224" i="55"/>
  <c r="AE227" i="55"/>
  <c r="AF227" i="55" s="1"/>
  <c r="AG227" i="55" s="1"/>
  <c r="AH227" i="55" s="1"/>
  <c r="AR225" i="55"/>
  <c r="AX225" i="55"/>
  <c r="AJ227" i="57"/>
  <c r="AD227" i="57"/>
  <c r="AK226" i="57"/>
  <c r="Y226" i="45" s="1"/>
  <c r="AR230" i="57"/>
  <c r="AX230" i="57"/>
  <c r="AX226" i="56"/>
  <c r="AR226" i="56"/>
  <c r="AE224" i="56"/>
  <c r="AF224" i="56" s="1"/>
  <c r="AG224" i="56" s="1"/>
  <c r="AH224" i="56" s="1"/>
  <c r="AX222" i="54"/>
  <c r="AR222" i="54"/>
  <c r="AK226" i="54"/>
  <c r="AI226" i="54"/>
  <c r="AC227" i="54" s="1"/>
  <c r="AY221" i="54"/>
  <c r="AS230" i="64"/>
  <c r="AT230" i="64" s="1"/>
  <c r="AU230" i="64" s="1"/>
  <c r="AV230" i="64" s="1"/>
  <c r="AE227" i="64"/>
  <c r="AF227" i="64" s="1"/>
  <c r="AG227" i="64" s="1"/>
  <c r="AH227" i="64" s="1"/>
  <c r="AS222" i="63"/>
  <c r="AT222" i="63" s="1"/>
  <c r="AU222" i="63" s="1"/>
  <c r="AV222" i="63" s="1"/>
  <c r="AW222" i="63"/>
  <c r="AQ223" i="63" s="1"/>
  <c r="AD229" i="63"/>
  <c r="AJ229" i="63"/>
  <c r="AO228" i="63"/>
  <c r="AE229" i="62"/>
  <c r="AF229" i="62" s="1"/>
  <c r="AG229" i="62" s="1"/>
  <c r="AH229" i="62" s="1"/>
  <c r="AS227" i="62"/>
  <c r="AT227" i="62" s="1"/>
  <c r="AU227" i="62" s="1"/>
  <c r="AV227" i="62" s="1"/>
  <c r="BC225" i="50"/>
  <c r="BD225" i="50"/>
  <c r="AX226" i="50"/>
  <c r="AR226" i="50"/>
  <c r="AO227" i="50"/>
  <c r="AD228" i="50"/>
  <c r="AJ228" i="50"/>
  <c r="AE228" i="52"/>
  <c r="AF228" i="52" s="1"/>
  <c r="AG228" i="52" s="1"/>
  <c r="AH228" i="52" s="1"/>
  <c r="BD227" i="52"/>
  <c r="AO227" i="52"/>
  <c r="AS228" i="52"/>
  <c r="AT228" i="52" s="1"/>
  <c r="AU228" i="52" s="1"/>
  <c r="AV228" i="52" s="1"/>
  <c r="AK227" i="51"/>
  <c r="AS230" i="51"/>
  <c r="AT230" i="51" s="1"/>
  <c r="AU230" i="51" s="1"/>
  <c r="AV230" i="51" s="1"/>
  <c r="AI227" i="51"/>
  <c r="AC228" i="51" s="1"/>
  <c r="R223" i="44" l="1"/>
  <c r="W221" i="45"/>
  <c r="O221" i="44"/>
  <c r="AI230" i="58"/>
  <c r="AC231" i="58" s="1"/>
  <c r="BC225" i="61"/>
  <c r="AW230" i="64"/>
  <c r="AQ231" i="64" s="1"/>
  <c r="AY222" i="63"/>
  <c r="BC222" i="63" s="1"/>
  <c r="AW230" i="51"/>
  <c r="AQ231" i="51" s="1"/>
  <c r="AR231" i="51" s="1"/>
  <c r="AK229" i="62"/>
  <c r="AO229" i="62" s="1"/>
  <c r="AI227" i="64"/>
  <c r="AC228" i="64" s="1"/>
  <c r="AI229" i="62"/>
  <c r="AC230" i="62" s="1"/>
  <c r="AD231" i="58"/>
  <c r="AJ231" i="58"/>
  <c r="AS225" i="58"/>
  <c r="AT225" i="58" s="1"/>
  <c r="AU225" i="58" s="1"/>
  <c r="AV225" i="58" s="1"/>
  <c r="AK230" i="58"/>
  <c r="AE225" i="61"/>
  <c r="AF225" i="61" s="1"/>
  <c r="AG225" i="61" s="1"/>
  <c r="AH225" i="61" s="1"/>
  <c r="AS226" i="61"/>
  <c r="AT226" i="61" s="1"/>
  <c r="AU226" i="61" s="1"/>
  <c r="AV226" i="61" s="1"/>
  <c r="AI230" i="60"/>
  <c r="AC231" i="60" s="1"/>
  <c r="AK230" i="60"/>
  <c r="AS229" i="60"/>
  <c r="AT229" i="60" s="1"/>
  <c r="AU229" i="60" s="1"/>
  <c r="AV229" i="60" s="1"/>
  <c r="AS225" i="55"/>
  <c r="AT225" i="55" s="1"/>
  <c r="AU225" i="55" s="1"/>
  <c r="AV225" i="55" s="1"/>
  <c r="AW225" i="55"/>
  <c r="AQ226" i="55" s="1"/>
  <c r="AK227" i="55"/>
  <c r="AI227" i="55"/>
  <c r="AC228" i="55" s="1"/>
  <c r="AO226" i="57"/>
  <c r="BD226" i="57"/>
  <c r="AE227" i="57"/>
  <c r="AF227" i="57" s="1"/>
  <c r="AG227" i="57" s="1"/>
  <c r="AH227" i="57" s="1"/>
  <c r="AS230" i="57"/>
  <c r="AT230" i="57" s="1"/>
  <c r="AU230" i="57" s="1"/>
  <c r="AV230" i="57" s="1"/>
  <c r="AK224" i="56"/>
  <c r="AI224" i="56"/>
  <c r="AC225" i="56" s="1"/>
  <c r="AS226" i="56"/>
  <c r="AT226" i="56" s="1"/>
  <c r="AU226" i="56" s="1"/>
  <c r="AV226" i="56" s="1"/>
  <c r="AJ227" i="54"/>
  <c r="AD227" i="54"/>
  <c r="AO226" i="54"/>
  <c r="BC221" i="54"/>
  <c r="BD221" i="54"/>
  <c r="AS222" i="54"/>
  <c r="AT222" i="54" s="1"/>
  <c r="AU222" i="54" s="1"/>
  <c r="AV222" i="54" s="1"/>
  <c r="AY222" i="54"/>
  <c r="AJ228" i="64"/>
  <c r="AD228" i="64"/>
  <c r="AR231" i="64"/>
  <c r="AX231" i="64"/>
  <c r="AK227" i="64"/>
  <c r="AY230" i="64"/>
  <c r="BC230" i="64" s="1"/>
  <c r="AX223" i="63"/>
  <c r="AR223" i="63"/>
  <c r="AE229" i="63"/>
  <c r="AF229" i="63" s="1"/>
  <c r="AG229" i="63" s="1"/>
  <c r="AH229" i="63" s="1"/>
  <c r="AW227" i="62"/>
  <c r="AQ228" i="62" s="1"/>
  <c r="AJ230" i="62"/>
  <c r="AD230" i="62"/>
  <c r="AY227" i="62"/>
  <c r="AE228" i="50"/>
  <c r="AF228" i="50" s="1"/>
  <c r="AG228" i="50" s="1"/>
  <c r="AH228" i="50" s="1"/>
  <c r="AS226" i="50"/>
  <c r="AT226" i="50" s="1"/>
  <c r="AU226" i="50" s="1"/>
  <c r="AV226" i="50" s="1"/>
  <c r="AW226" i="50" s="1"/>
  <c r="AQ227" i="50" s="1"/>
  <c r="AY228" i="52"/>
  <c r="BC228" i="52" s="1"/>
  <c r="AI228" i="52"/>
  <c r="AC229" i="52" s="1"/>
  <c r="AW228" i="52"/>
  <c r="AQ229" i="52" s="1"/>
  <c r="AK228" i="52"/>
  <c r="AY230" i="51"/>
  <c r="BC230" i="51" s="1"/>
  <c r="AD228" i="51"/>
  <c r="AJ228" i="51"/>
  <c r="BD227" i="51"/>
  <c r="AO227" i="51"/>
  <c r="W222" i="45" l="1"/>
  <c r="O222" i="44"/>
  <c r="AY226" i="56"/>
  <c r="BC226" i="56" s="1"/>
  <c r="S221" i="44"/>
  <c r="U221" i="44"/>
  <c r="AI229" i="63"/>
  <c r="AC230" i="63" s="1"/>
  <c r="AW222" i="54"/>
  <c r="AQ223" i="54" s="1"/>
  <c r="AW226" i="56"/>
  <c r="AQ227" i="56" s="1"/>
  <c r="X224" i="45"/>
  <c r="N224" i="44"/>
  <c r="AX231" i="51"/>
  <c r="BD222" i="63"/>
  <c r="AW226" i="61"/>
  <c r="AQ227" i="61" s="1"/>
  <c r="AR227" i="61" s="1"/>
  <c r="AY225" i="55"/>
  <c r="Z225" i="45" s="1"/>
  <c r="AY229" i="60"/>
  <c r="AA229" i="45" s="1"/>
  <c r="AW225" i="58"/>
  <c r="AQ226" i="58" s="1"/>
  <c r="AR226" i="58" s="1"/>
  <c r="AI228" i="50"/>
  <c r="AC229" i="50" s="1"/>
  <c r="AJ229" i="50" s="1"/>
  <c r="AO230" i="58"/>
  <c r="AY225" i="58"/>
  <c r="AC225" i="45" s="1"/>
  <c r="AE231" i="58"/>
  <c r="AF231" i="58" s="1"/>
  <c r="AG231" i="58" s="1"/>
  <c r="AH231" i="58" s="1"/>
  <c r="AY226" i="61"/>
  <c r="AK225" i="61"/>
  <c r="AI225" i="61"/>
  <c r="AC226" i="61" s="1"/>
  <c r="AW229" i="60"/>
  <c r="AQ230" i="60" s="1"/>
  <c r="AO230" i="60"/>
  <c r="AJ231" i="60"/>
  <c r="AD231" i="60"/>
  <c r="AO227" i="55"/>
  <c r="AX226" i="55"/>
  <c r="AR226" i="55"/>
  <c r="AD228" i="55"/>
  <c r="AJ228" i="55"/>
  <c r="BC225" i="55"/>
  <c r="BD225" i="55"/>
  <c r="AI227" i="57"/>
  <c r="AC228" i="57" s="1"/>
  <c r="AK227" i="57"/>
  <c r="Y227" i="45" s="1"/>
  <c r="AY230" i="57"/>
  <c r="BC230" i="57" s="1"/>
  <c r="AW230" i="57"/>
  <c r="AQ231" i="57" s="1"/>
  <c r="AR227" i="56"/>
  <c r="AX227" i="56"/>
  <c r="AD225" i="56"/>
  <c r="AJ225" i="56"/>
  <c r="BD224" i="56"/>
  <c r="AO224" i="56"/>
  <c r="AR223" i="54"/>
  <c r="AX223" i="54"/>
  <c r="BC222" i="54"/>
  <c r="BD222" i="54"/>
  <c r="AE227" i="54"/>
  <c r="AF227" i="54" s="1"/>
  <c r="AG227" i="54" s="1"/>
  <c r="AH227" i="54" s="1"/>
  <c r="AS231" i="64"/>
  <c r="AT231" i="64" s="1"/>
  <c r="AU231" i="64" s="1"/>
  <c r="AV231" i="64" s="1"/>
  <c r="AE228" i="64"/>
  <c r="AF228" i="64" s="1"/>
  <c r="AG228" i="64" s="1"/>
  <c r="AH228" i="64" s="1"/>
  <c r="AO227" i="64"/>
  <c r="BD227" i="64"/>
  <c r="AD230" i="63"/>
  <c r="AJ230" i="63"/>
  <c r="AK229" i="63"/>
  <c r="AS223" i="63"/>
  <c r="AT223" i="63" s="1"/>
  <c r="AU223" i="63" s="1"/>
  <c r="AV223" i="63" s="1"/>
  <c r="AE230" i="62"/>
  <c r="AF230" i="62" s="1"/>
  <c r="AG230" i="62" s="1"/>
  <c r="AH230" i="62" s="1"/>
  <c r="BC227" i="62"/>
  <c r="BD227" i="62"/>
  <c r="AX228" i="62"/>
  <c r="AR228" i="62"/>
  <c r="AY226" i="50"/>
  <c r="AR227" i="50"/>
  <c r="AX227" i="50"/>
  <c r="AK228" i="50"/>
  <c r="AR229" i="52"/>
  <c r="AX229" i="52"/>
  <c r="AJ229" i="52"/>
  <c r="AD229" i="52"/>
  <c r="BD228" i="52"/>
  <c r="AO228" i="52"/>
  <c r="AE228" i="51"/>
  <c r="AF228" i="51" s="1"/>
  <c r="AG228" i="51" s="1"/>
  <c r="AH228" i="51" s="1"/>
  <c r="AS231" i="51"/>
  <c r="AT231" i="51" s="1"/>
  <c r="AU231" i="51" s="1"/>
  <c r="AV231" i="51" s="1"/>
  <c r="AY223" i="63" l="1"/>
  <c r="BD223" i="63" s="1"/>
  <c r="R224" i="44"/>
  <c r="S222" i="44"/>
  <c r="U222" i="44"/>
  <c r="AI228" i="51"/>
  <c r="AC229" i="51" s="1"/>
  <c r="AJ229" i="51" s="1"/>
  <c r="AY231" i="51"/>
  <c r="BC231" i="51" s="1"/>
  <c r="AK228" i="51"/>
  <c r="AO228" i="51" s="1"/>
  <c r="AX227" i="61"/>
  <c r="AD229" i="50"/>
  <c r="AE229" i="50" s="1"/>
  <c r="AF229" i="50" s="1"/>
  <c r="AG229" i="50" s="1"/>
  <c r="AH229" i="50" s="1"/>
  <c r="BC226" i="61"/>
  <c r="AB225" i="45"/>
  <c r="BD229" i="60"/>
  <c r="AX226" i="58"/>
  <c r="BC229" i="60"/>
  <c r="AK228" i="64"/>
  <c r="AI227" i="54"/>
  <c r="AC228" i="54" s="1"/>
  <c r="AI228" i="64"/>
  <c r="AC229" i="64" s="1"/>
  <c r="AI231" i="58"/>
  <c r="AC232" i="58" s="1"/>
  <c r="AS226" i="58"/>
  <c r="AT226" i="58" s="1"/>
  <c r="AU226" i="58" s="1"/>
  <c r="AV226" i="58" s="1"/>
  <c r="BC225" i="58"/>
  <c r="BD225" i="58"/>
  <c r="AK231" i="58"/>
  <c r="AD226" i="61"/>
  <c r="AJ226" i="61"/>
  <c r="BD225" i="61"/>
  <c r="AO225" i="61"/>
  <c r="AS227" i="61"/>
  <c r="AT227" i="61" s="1"/>
  <c r="AU227" i="61" s="1"/>
  <c r="AV227" i="61" s="1"/>
  <c r="AR230" i="60"/>
  <c r="AX230" i="60"/>
  <c r="AE231" i="60"/>
  <c r="AF231" i="60" s="1"/>
  <c r="AG231" i="60" s="1"/>
  <c r="AH231" i="60" s="1"/>
  <c r="AS226" i="55"/>
  <c r="AT226" i="55" s="1"/>
  <c r="AU226" i="55" s="1"/>
  <c r="AV226" i="55" s="1"/>
  <c r="AE228" i="55"/>
  <c r="AF228" i="55" s="1"/>
  <c r="AG228" i="55" s="1"/>
  <c r="AH228" i="55" s="1"/>
  <c r="AK228" i="55"/>
  <c r="AI228" i="55"/>
  <c r="AC229" i="55" s="1"/>
  <c r="AO227" i="57"/>
  <c r="BD227" i="57"/>
  <c r="AX231" i="57"/>
  <c r="AR231" i="57"/>
  <c r="AJ228" i="57"/>
  <c r="AD228" i="57"/>
  <c r="AE225" i="56"/>
  <c r="AF225" i="56" s="1"/>
  <c r="AG225" i="56" s="1"/>
  <c r="AH225" i="56" s="1"/>
  <c r="AK225" i="56"/>
  <c r="X225" i="45" s="1"/>
  <c r="AS227" i="56"/>
  <c r="AT227" i="56" s="1"/>
  <c r="AU227" i="56" s="1"/>
  <c r="AV227" i="56" s="1"/>
  <c r="AS223" i="54"/>
  <c r="AT223" i="54" s="1"/>
  <c r="AU223" i="54" s="1"/>
  <c r="AV223" i="54" s="1"/>
  <c r="AD228" i="54"/>
  <c r="AJ228" i="54"/>
  <c r="AK227" i="54"/>
  <c r="AD229" i="64"/>
  <c r="AJ229" i="64"/>
  <c r="AW231" i="64"/>
  <c r="AQ232" i="64" s="1"/>
  <c r="BD228" i="64"/>
  <c r="AO228" i="64"/>
  <c r="AY231" i="64"/>
  <c r="BC231" i="64" s="1"/>
  <c r="AO229" i="63"/>
  <c r="BC223" i="63"/>
  <c r="AW223" i="63"/>
  <c r="AQ224" i="63" s="1"/>
  <c r="AE230" i="63"/>
  <c r="AF230" i="63" s="1"/>
  <c r="AG230" i="63" s="1"/>
  <c r="AH230" i="63" s="1"/>
  <c r="AS228" i="62"/>
  <c r="AT228" i="62" s="1"/>
  <c r="AU228" i="62" s="1"/>
  <c r="AV228" i="62" s="1"/>
  <c r="AK230" i="62"/>
  <c r="AI230" i="62"/>
  <c r="AC231" i="62" s="1"/>
  <c r="AO228" i="50"/>
  <c r="BC226" i="50"/>
  <c r="BD226" i="50"/>
  <c r="AS227" i="50"/>
  <c r="AT227" i="50" s="1"/>
  <c r="AU227" i="50" s="1"/>
  <c r="AV227" i="50" s="1"/>
  <c r="AE229" i="52"/>
  <c r="AF229" i="52" s="1"/>
  <c r="AG229" i="52" s="1"/>
  <c r="AH229" i="52" s="1"/>
  <c r="AS229" i="52"/>
  <c r="AT229" i="52" s="1"/>
  <c r="AU229" i="52" s="1"/>
  <c r="AV229" i="52" s="1"/>
  <c r="AW231" i="51"/>
  <c r="AQ232" i="51" s="1"/>
  <c r="AW223" i="54" l="1"/>
  <c r="AQ224" i="54" s="1"/>
  <c r="AY223" i="54"/>
  <c r="AI225" i="56"/>
  <c r="AC226" i="56" s="1"/>
  <c r="N225" i="44"/>
  <c r="BD228" i="51"/>
  <c r="AD229" i="51"/>
  <c r="AE229" i="51" s="1"/>
  <c r="AF229" i="51" s="1"/>
  <c r="AG229" i="51" s="1"/>
  <c r="AH229" i="51" s="1"/>
  <c r="R225" i="44"/>
  <c r="AW229" i="52"/>
  <c r="AQ230" i="52" s="1"/>
  <c r="AR230" i="52" s="1"/>
  <c r="AY227" i="50"/>
  <c r="BC227" i="50" s="1"/>
  <c r="AW227" i="50"/>
  <c r="AQ228" i="50" s="1"/>
  <c r="AX228" i="50" s="1"/>
  <c r="AY229" i="52"/>
  <c r="BC229" i="52" s="1"/>
  <c r="AW226" i="58"/>
  <c r="AQ227" i="58" s="1"/>
  <c r="AX227" i="58" s="1"/>
  <c r="AK230" i="63"/>
  <c r="AO230" i="63" s="1"/>
  <c r="AI230" i="63"/>
  <c r="AC231" i="63" s="1"/>
  <c r="AO231" i="58"/>
  <c r="AY226" i="58"/>
  <c r="AC226" i="45" s="1"/>
  <c r="AD232" i="58"/>
  <c r="AJ232" i="58"/>
  <c r="AW227" i="61"/>
  <c r="AQ228" i="61" s="1"/>
  <c r="AY227" i="61"/>
  <c r="AE226" i="61"/>
  <c r="AF226" i="61" s="1"/>
  <c r="AG226" i="61" s="1"/>
  <c r="AH226" i="61" s="1"/>
  <c r="AK226" i="61" s="1"/>
  <c r="AK231" i="60"/>
  <c r="AI231" i="60"/>
  <c r="AC232" i="60" s="1"/>
  <c r="AS230" i="60"/>
  <c r="AT230" i="60" s="1"/>
  <c r="AU230" i="60" s="1"/>
  <c r="AV230" i="60" s="1"/>
  <c r="AO228" i="55"/>
  <c r="AW226" i="55"/>
  <c r="AQ227" i="55" s="1"/>
  <c r="AJ229" i="55"/>
  <c r="AD229" i="55"/>
  <c r="AY226" i="55"/>
  <c r="Z226" i="45" s="1"/>
  <c r="AE228" i="57"/>
  <c r="AF228" i="57" s="1"/>
  <c r="AG228" i="57" s="1"/>
  <c r="AH228" i="57" s="1"/>
  <c r="AS231" i="57"/>
  <c r="AT231" i="57" s="1"/>
  <c r="AU231" i="57" s="1"/>
  <c r="AV231" i="57" s="1"/>
  <c r="AY231" i="57"/>
  <c r="BC231" i="57" s="1"/>
  <c r="AW227" i="56"/>
  <c r="AQ228" i="56" s="1"/>
  <c r="AY227" i="56"/>
  <c r="BC227" i="56" s="1"/>
  <c r="AJ226" i="56"/>
  <c r="AD226" i="56"/>
  <c r="AO225" i="56"/>
  <c r="BD225" i="56"/>
  <c r="AO227" i="54"/>
  <c r="AR224" i="54"/>
  <c r="AX224" i="54"/>
  <c r="BC223" i="54"/>
  <c r="BD223" i="54"/>
  <c r="AE228" i="54"/>
  <c r="AF228" i="54" s="1"/>
  <c r="AG228" i="54" s="1"/>
  <c r="AH228" i="54" s="1"/>
  <c r="AR232" i="64"/>
  <c r="AX232" i="64"/>
  <c r="AE229" i="64"/>
  <c r="AF229" i="64" s="1"/>
  <c r="AG229" i="64" s="1"/>
  <c r="AH229" i="64" s="1"/>
  <c r="AD231" i="63"/>
  <c r="AJ231" i="63"/>
  <c r="AX224" i="63"/>
  <c r="AR224" i="63"/>
  <c r="AO230" i="62"/>
  <c r="AW228" i="62"/>
  <c r="AQ229" i="62" s="1"/>
  <c r="AJ231" i="62"/>
  <c r="AD231" i="62"/>
  <c r="AY228" i="62"/>
  <c r="AK229" i="50"/>
  <c r="AI229" i="50"/>
  <c r="AC230" i="50" s="1"/>
  <c r="AK229" i="52"/>
  <c r="AI229" i="52"/>
  <c r="AC230" i="52" s="1"/>
  <c r="AR232" i="51"/>
  <c r="AX232" i="51"/>
  <c r="AK228" i="54" l="1"/>
  <c r="W223" i="45"/>
  <c r="O223" i="44"/>
  <c r="BD227" i="50"/>
  <c r="AR228" i="50"/>
  <c r="AS228" i="50" s="1"/>
  <c r="AT228" i="50" s="1"/>
  <c r="AU228" i="50" s="1"/>
  <c r="AV228" i="50" s="1"/>
  <c r="BC227" i="61"/>
  <c r="AB226" i="45"/>
  <c r="AI226" i="61"/>
  <c r="AC227" i="61" s="1"/>
  <c r="AD227" i="61" s="1"/>
  <c r="AX230" i="52"/>
  <c r="AR227" i="58"/>
  <c r="AS227" i="58" s="1"/>
  <c r="AT227" i="58" s="1"/>
  <c r="AI229" i="64"/>
  <c r="AC230" i="64" s="1"/>
  <c r="AK229" i="64"/>
  <c r="BC226" i="58"/>
  <c r="BD226" i="58"/>
  <c r="AE232" i="58"/>
  <c r="AF232" i="58" s="1"/>
  <c r="AG232" i="58" s="1"/>
  <c r="AH232" i="58" s="1"/>
  <c r="BD226" i="61"/>
  <c r="AO226" i="61"/>
  <c r="AR228" i="61"/>
  <c r="AX228" i="61"/>
  <c r="AY230" i="60"/>
  <c r="AA230" i="45" s="1"/>
  <c r="AW230" i="60"/>
  <c r="AQ231" i="60" s="1"/>
  <c r="AD232" i="60"/>
  <c r="AJ232" i="60"/>
  <c r="AO231" i="60"/>
  <c r="BC226" i="55"/>
  <c r="BD226" i="55"/>
  <c r="AE229" i="55"/>
  <c r="AF229" i="55" s="1"/>
  <c r="AG229" i="55" s="1"/>
  <c r="AH229" i="55" s="1"/>
  <c r="AR227" i="55"/>
  <c r="AX227" i="55"/>
  <c r="AW231" i="57"/>
  <c r="AQ232" i="57" s="1"/>
  <c r="AI228" i="57"/>
  <c r="AC229" i="57" s="1"/>
  <c r="AK228" i="57"/>
  <c r="Y228" i="45" s="1"/>
  <c r="AE226" i="56"/>
  <c r="AF226" i="56" s="1"/>
  <c r="AG226" i="56" s="1"/>
  <c r="AH226" i="56" s="1"/>
  <c r="AX228" i="56"/>
  <c r="AR228" i="56"/>
  <c r="AO228" i="54"/>
  <c r="AS224" i="54"/>
  <c r="AT224" i="54" s="1"/>
  <c r="AU224" i="54" s="1"/>
  <c r="AV224" i="54" s="1"/>
  <c r="AI228" i="54"/>
  <c r="AC229" i="54" s="1"/>
  <c r="BD229" i="64"/>
  <c r="AO229" i="64"/>
  <c r="AJ230" i="64"/>
  <c r="AD230" i="64"/>
  <c r="AS232" i="64"/>
  <c r="AT232" i="64" s="1"/>
  <c r="AU232" i="64" s="1"/>
  <c r="AV232" i="64" s="1"/>
  <c r="AS224" i="63"/>
  <c r="AT224" i="63" s="1"/>
  <c r="AU224" i="63" s="1"/>
  <c r="AV224" i="63" s="1"/>
  <c r="AE231" i="63"/>
  <c r="AF231" i="63" s="1"/>
  <c r="AG231" i="63" s="1"/>
  <c r="AH231" i="63" s="1"/>
  <c r="AE231" i="62"/>
  <c r="AF231" i="62" s="1"/>
  <c r="AG231" i="62" s="1"/>
  <c r="AH231" i="62" s="1"/>
  <c r="AX229" i="62"/>
  <c r="AR229" i="62"/>
  <c r="BC228" i="62"/>
  <c r="BD228" i="62"/>
  <c r="AO229" i="50"/>
  <c r="AD230" i="50"/>
  <c r="AJ230" i="50"/>
  <c r="AJ230" i="52"/>
  <c r="AD230" i="52"/>
  <c r="BD229" i="52"/>
  <c r="AO229" i="52"/>
  <c r="AS230" i="52"/>
  <c r="AT230" i="52" s="1"/>
  <c r="AU230" i="52" s="1"/>
  <c r="AV230" i="52" s="1"/>
  <c r="AK229" i="51"/>
  <c r="AS232" i="51"/>
  <c r="AT232" i="51" s="1"/>
  <c r="AU232" i="51" s="1"/>
  <c r="AV232" i="51" s="1"/>
  <c r="AI229" i="51"/>
  <c r="AC230" i="51" s="1"/>
  <c r="AU227" i="58" l="1"/>
  <c r="AV227" i="58" s="1"/>
  <c r="AY227" i="58"/>
  <c r="AC227" i="45" s="1"/>
  <c r="S223" i="44"/>
  <c r="U223" i="44"/>
  <c r="AI231" i="62"/>
  <c r="AC232" i="62" s="1"/>
  <c r="AJ227" i="61"/>
  <c r="AY230" i="52"/>
  <c r="BC230" i="52" s="1"/>
  <c r="AW224" i="63"/>
  <c r="AQ225" i="63" s="1"/>
  <c r="AR225" i="63" s="1"/>
  <c r="AY224" i="63"/>
  <c r="BC224" i="63" s="1"/>
  <c r="AY224" i="54"/>
  <c r="AW232" i="51"/>
  <c r="AQ233" i="51" s="1"/>
  <c r="AR233" i="51" s="1"/>
  <c r="AW232" i="64"/>
  <c r="AQ233" i="64" s="1"/>
  <c r="AR233" i="64" s="1"/>
  <c r="AW224" i="54"/>
  <c r="AQ225" i="54" s="1"/>
  <c r="AY232" i="51"/>
  <c r="BC232" i="51" s="1"/>
  <c r="AK231" i="62"/>
  <c r="AO231" i="62" s="1"/>
  <c r="AK232" i="58"/>
  <c r="AI232" i="58"/>
  <c r="AC233" i="58" s="1"/>
  <c r="BC227" i="58"/>
  <c r="BD227" i="58"/>
  <c r="AO232" i="58"/>
  <c r="AW227" i="58"/>
  <c r="AQ228" i="58" s="1"/>
  <c r="AS228" i="61"/>
  <c r="AT228" i="61" s="1"/>
  <c r="AU228" i="61" s="1"/>
  <c r="AV228" i="61" s="1"/>
  <c r="AE227" i="61"/>
  <c r="AF227" i="61" s="1"/>
  <c r="AG227" i="61" s="1"/>
  <c r="AH227" i="61" s="1"/>
  <c r="AE232" i="60"/>
  <c r="AF232" i="60" s="1"/>
  <c r="AG232" i="60" s="1"/>
  <c r="AH232" i="60" s="1"/>
  <c r="AR231" i="60"/>
  <c r="AX231" i="60"/>
  <c r="BC230" i="60"/>
  <c r="BD230" i="60"/>
  <c r="AK229" i="55"/>
  <c r="AI229" i="55"/>
  <c r="AC230" i="55" s="1"/>
  <c r="AS227" i="55"/>
  <c r="AT227" i="55" s="1"/>
  <c r="AU227" i="55" s="1"/>
  <c r="AV227" i="55" s="1"/>
  <c r="AO228" i="57"/>
  <c r="BD228" i="57"/>
  <c r="AJ229" i="57"/>
  <c r="AD229" i="57"/>
  <c r="AR232" i="57"/>
  <c r="AX232" i="57"/>
  <c r="AS228" i="56"/>
  <c r="AT228" i="56" s="1"/>
  <c r="AU228" i="56" s="1"/>
  <c r="AV228" i="56" s="1"/>
  <c r="AY228" i="56"/>
  <c r="BC228" i="56" s="1"/>
  <c r="AW228" i="56"/>
  <c r="AQ229" i="56" s="1"/>
  <c r="AK226" i="56"/>
  <c r="AI226" i="56"/>
  <c r="AC227" i="56" s="1"/>
  <c r="AX225" i="54"/>
  <c r="AR225" i="54"/>
  <c r="AD229" i="54"/>
  <c r="AJ229" i="54"/>
  <c r="BC224" i="54"/>
  <c r="BD224" i="54"/>
  <c r="AE230" i="64"/>
  <c r="AF230" i="64" s="1"/>
  <c r="AG230" i="64" s="1"/>
  <c r="AH230" i="64" s="1"/>
  <c r="AY232" i="64"/>
  <c r="BC232" i="64" s="1"/>
  <c r="AI231" i="63"/>
  <c r="AC232" i="63" s="1"/>
  <c r="AK231" i="63"/>
  <c r="AS229" i="62"/>
  <c r="AT229" i="62" s="1"/>
  <c r="AU229" i="62" s="1"/>
  <c r="AV229" i="62" s="1"/>
  <c r="AJ232" i="62"/>
  <c r="AD232" i="62"/>
  <c r="AY228" i="50"/>
  <c r="AE230" i="50"/>
  <c r="AF230" i="50" s="1"/>
  <c r="AG230" i="50" s="1"/>
  <c r="AH230" i="50" s="1"/>
  <c r="AW228" i="50"/>
  <c r="AQ229" i="50" s="1"/>
  <c r="AW230" i="52"/>
  <c r="AQ231" i="52" s="1"/>
  <c r="AE230" i="52"/>
  <c r="AF230" i="52" s="1"/>
  <c r="AG230" i="52" s="1"/>
  <c r="AH230" i="52" s="1"/>
  <c r="AD230" i="51"/>
  <c r="AJ230" i="51"/>
  <c r="BD229" i="51"/>
  <c r="AO229" i="51"/>
  <c r="W224" i="45" l="1"/>
  <c r="O224" i="44"/>
  <c r="X226" i="45"/>
  <c r="N226" i="44"/>
  <c r="AX225" i="63"/>
  <c r="BD224" i="63"/>
  <c r="AX233" i="64"/>
  <c r="AW227" i="55"/>
  <c r="AQ228" i="55" s="1"/>
  <c r="AX233" i="51"/>
  <c r="AY227" i="55"/>
  <c r="Z227" i="45" s="1"/>
  <c r="AI230" i="52"/>
  <c r="AC231" i="52" s="1"/>
  <c r="AD231" i="52" s="1"/>
  <c r="AK230" i="50"/>
  <c r="AO230" i="50" s="1"/>
  <c r="AK232" i="60"/>
  <c r="AO232" i="60" s="1"/>
  <c r="AI230" i="64"/>
  <c r="AC231" i="64" s="1"/>
  <c r="AI230" i="50"/>
  <c r="AC231" i="50" s="1"/>
  <c r="AD231" i="50" s="1"/>
  <c r="AK230" i="64"/>
  <c r="BD230" i="64" s="1"/>
  <c r="AX228" i="58"/>
  <c r="AR228" i="58"/>
  <c r="AD233" i="58"/>
  <c r="AJ233" i="58"/>
  <c r="AK227" i="61"/>
  <c r="AI227" i="61"/>
  <c r="AC228" i="61" s="1"/>
  <c r="AW228" i="61"/>
  <c r="AQ229" i="61" s="1"/>
  <c r="AY228" i="61"/>
  <c r="AS231" i="60"/>
  <c r="AT231" i="60" s="1"/>
  <c r="AU231" i="60" s="1"/>
  <c r="AV231" i="60" s="1"/>
  <c r="AI232" i="60"/>
  <c r="AC233" i="60" s="1"/>
  <c r="BD227" i="55"/>
  <c r="AD230" i="55"/>
  <c r="AJ230" i="55"/>
  <c r="AX228" i="55"/>
  <c r="AR228" i="55"/>
  <c r="AO229" i="55"/>
  <c r="AS232" i="57"/>
  <c r="AT232" i="57" s="1"/>
  <c r="AU232" i="57" s="1"/>
  <c r="AV232" i="57" s="1"/>
  <c r="AE229" i="57"/>
  <c r="AF229" i="57" s="1"/>
  <c r="AG229" i="57" s="1"/>
  <c r="AH229" i="57" s="1"/>
  <c r="AR229" i="56"/>
  <c r="AX229" i="56"/>
  <c r="AD227" i="56"/>
  <c r="AJ227" i="56"/>
  <c r="BD226" i="56"/>
  <c r="AO226" i="56"/>
  <c r="AE229" i="54"/>
  <c r="AF229" i="54" s="1"/>
  <c r="AG229" i="54" s="1"/>
  <c r="AH229" i="54" s="1"/>
  <c r="AS225" i="54"/>
  <c r="AT225" i="54" s="1"/>
  <c r="AU225" i="54" s="1"/>
  <c r="AV225" i="54" s="1"/>
  <c r="AD231" i="64"/>
  <c r="AJ231" i="64"/>
  <c r="AO230" i="64"/>
  <c r="AS233" i="64"/>
  <c r="AT233" i="64" s="1"/>
  <c r="AU233" i="64" s="1"/>
  <c r="AV233" i="64" s="1"/>
  <c r="AS225" i="63"/>
  <c r="AT225" i="63" s="1"/>
  <c r="AU225" i="63" s="1"/>
  <c r="AV225" i="63" s="1"/>
  <c r="AO231" i="63"/>
  <c r="AJ232" i="63"/>
  <c r="AD232" i="63"/>
  <c r="AW229" i="62"/>
  <c r="AQ230" i="62" s="1"/>
  <c r="AE232" i="62"/>
  <c r="AF232" i="62" s="1"/>
  <c r="AG232" i="62" s="1"/>
  <c r="AH232" i="62" s="1"/>
  <c r="AY229" i="62"/>
  <c r="BC228" i="50"/>
  <c r="BD228" i="50"/>
  <c r="AR229" i="50"/>
  <c r="AX229" i="50"/>
  <c r="AK230" i="52"/>
  <c r="AR231" i="52"/>
  <c r="AX231" i="52"/>
  <c r="AS233" i="51"/>
  <c r="AT233" i="51" s="1"/>
  <c r="AU233" i="51" s="1"/>
  <c r="AV233" i="51" s="1"/>
  <c r="AY233" i="51" s="1"/>
  <c r="BC233" i="51" s="1"/>
  <c r="AE230" i="51"/>
  <c r="AF230" i="51" s="1"/>
  <c r="AG230" i="51" s="1"/>
  <c r="AH230" i="51" s="1"/>
  <c r="AI230" i="51" s="1"/>
  <c r="AC231" i="51" s="1"/>
  <c r="R226" i="44" l="1"/>
  <c r="AY225" i="63"/>
  <c r="AY232" i="57"/>
  <c r="BC232" i="57" s="1"/>
  <c r="BC227" i="55"/>
  <c r="S224" i="44"/>
  <c r="U224" i="44"/>
  <c r="AW233" i="64"/>
  <c r="AQ234" i="64" s="1"/>
  <c r="AJ231" i="50"/>
  <c r="BC228" i="61"/>
  <c r="AB227" i="45"/>
  <c r="AJ231" i="52"/>
  <c r="AW233" i="51"/>
  <c r="AQ234" i="51" s="1"/>
  <c r="AX234" i="51" s="1"/>
  <c r="AK230" i="51"/>
  <c r="AO230" i="51" s="1"/>
  <c r="AI229" i="54"/>
  <c r="AC230" i="54" s="1"/>
  <c r="AK229" i="54"/>
  <c r="AK232" i="62"/>
  <c r="AO232" i="62" s="1"/>
  <c r="AE233" i="58"/>
  <c r="AF233" i="58" s="1"/>
  <c r="AG233" i="58" s="1"/>
  <c r="AH233" i="58" s="1"/>
  <c r="AS228" i="58"/>
  <c r="AT228" i="58" s="1"/>
  <c r="AU228" i="58" s="1"/>
  <c r="AV228" i="58" s="1"/>
  <c r="AR229" i="61"/>
  <c r="AX229" i="61"/>
  <c r="AJ228" i="61"/>
  <c r="AD228" i="61"/>
  <c r="AO227" i="61"/>
  <c r="BD227" i="61"/>
  <c r="AY231" i="60"/>
  <c r="AA231" i="45" s="1"/>
  <c r="AW231" i="60"/>
  <c r="AQ232" i="60" s="1"/>
  <c r="AJ233" i="60"/>
  <c r="AD233" i="60"/>
  <c r="AE230" i="55"/>
  <c r="AF230" i="55" s="1"/>
  <c r="AG230" i="55" s="1"/>
  <c r="AH230" i="55" s="1"/>
  <c r="AS228" i="55"/>
  <c r="AT228" i="55" s="1"/>
  <c r="AU228" i="55" s="1"/>
  <c r="AV228" i="55" s="1"/>
  <c r="AI229" i="57"/>
  <c r="AC230" i="57" s="1"/>
  <c r="AK229" i="57"/>
  <c r="Y229" i="45" s="1"/>
  <c r="AW232" i="57"/>
  <c r="AQ233" i="57" s="1"/>
  <c r="AE227" i="56"/>
  <c r="AF227" i="56" s="1"/>
  <c r="AG227" i="56" s="1"/>
  <c r="AH227" i="56" s="1"/>
  <c r="AS229" i="56"/>
  <c r="AT229" i="56" s="1"/>
  <c r="AU229" i="56" s="1"/>
  <c r="AV229" i="56" s="1"/>
  <c r="AO229" i="54"/>
  <c r="AW225" i="54"/>
  <c r="AQ226" i="54" s="1"/>
  <c r="AY225" i="54"/>
  <c r="AJ230" i="54"/>
  <c r="AD230" i="54"/>
  <c r="AX234" i="64"/>
  <c r="AR234" i="64"/>
  <c r="AY233" i="64"/>
  <c r="BC233" i="64" s="1"/>
  <c r="AE231" i="64"/>
  <c r="AF231" i="64" s="1"/>
  <c r="AG231" i="64" s="1"/>
  <c r="AH231" i="64" s="1"/>
  <c r="BC225" i="63"/>
  <c r="BD225" i="63"/>
  <c r="AE232" i="63"/>
  <c r="AF232" i="63" s="1"/>
  <c r="AG232" i="63" s="1"/>
  <c r="AH232" i="63" s="1"/>
  <c r="AW225" i="63"/>
  <c r="AQ226" i="63" s="1"/>
  <c r="BC229" i="62"/>
  <c r="BD229" i="62"/>
  <c r="AI232" i="62"/>
  <c r="AC233" i="62" s="1"/>
  <c r="AX230" i="62"/>
  <c r="AR230" i="62"/>
  <c r="AE231" i="50"/>
  <c r="AF231" i="50" s="1"/>
  <c r="AG231" i="50" s="1"/>
  <c r="AH231" i="50" s="1"/>
  <c r="AS229" i="50"/>
  <c r="AT229" i="50" s="1"/>
  <c r="AU229" i="50" s="1"/>
  <c r="AV229" i="50" s="1"/>
  <c r="AS231" i="52"/>
  <c r="AT231" i="52" s="1"/>
  <c r="AU231" i="52" s="1"/>
  <c r="AV231" i="52" s="1"/>
  <c r="BD230" i="52"/>
  <c r="AO230" i="52"/>
  <c r="AE231" i="52"/>
  <c r="AF231" i="52" s="1"/>
  <c r="AG231" i="52" s="1"/>
  <c r="AH231" i="52" s="1"/>
  <c r="AJ231" i="51"/>
  <c r="AD231" i="51"/>
  <c r="AK231" i="64" l="1"/>
  <c r="W225" i="45"/>
  <c r="O225" i="44"/>
  <c r="AI231" i="64"/>
  <c r="AC232" i="64" s="1"/>
  <c r="AK230" i="55"/>
  <c r="AK233" i="58"/>
  <c r="AW229" i="50"/>
  <c r="AQ230" i="50" s="1"/>
  <c r="AX230" i="50" s="1"/>
  <c r="AR234" i="51"/>
  <c r="AS234" i="51" s="1"/>
  <c r="AT234" i="51" s="1"/>
  <c r="AU234" i="51" s="1"/>
  <c r="AV234" i="51" s="1"/>
  <c r="BD230" i="51"/>
  <c r="AW231" i="52"/>
  <c r="AQ232" i="52" s="1"/>
  <c r="AX232" i="52" s="1"/>
  <c r="AY231" i="52"/>
  <c r="BC231" i="52" s="1"/>
  <c r="AI227" i="56"/>
  <c r="AC228" i="56" s="1"/>
  <c r="AK227" i="56"/>
  <c r="AI231" i="52"/>
  <c r="AC232" i="52" s="1"/>
  <c r="AD232" i="52" s="1"/>
  <c r="AI230" i="55"/>
  <c r="AC231" i="55" s="1"/>
  <c r="AJ231" i="55" s="1"/>
  <c r="AI231" i="50"/>
  <c r="AC232" i="50" s="1"/>
  <c r="AJ232" i="50" s="1"/>
  <c r="AY228" i="58"/>
  <c r="AC228" i="45" s="1"/>
  <c r="AO233" i="58"/>
  <c r="AW228" i="58"/>
  <c r="AQ229" i="58" s="1"/>
  <c r="AI233" i="58"/>
  <c r="AC234" i="58" s="1"/>
  <c r="AE228" i="61"/>
  <c r="AF228" i="61" s="1"/>
  <c r="AG228" i="61" s="1"/>
  <c r="AH228" i="61" s="1"/>
  <c r="AS229" i="61"/>
  <c r="AT229" i="61" s="1"/>
  <c r="AU229" i="61" s="1"/>
  <c r="AV229" i="61" s="1"/>
  <c r="AR232" i="60"/>
  <c r="AX232" i="60"/>
  <c r="AE233" i="60"/>
  <c r="AF233" i="60" s="1"/>
  <c r="AG233" i="60" s="1"/>
  <c r="AH233" i="60" s="1"/>
  <c r="BC231" i="60"/>
  <c r="BD231" i="60"/>
  <c r="AW228" i="55"/>
  <c r="AQ229" i="55" s="1"/>
  <c r="AY228" i="55"/>
  <c r="Z228" i="45" s="1"/>
  <c r="AD231" i="55"/>
  <c r="AO230" i="55"/>
  <c r="AX233" i="57"/>
  <c r="AR233" i="57"/>
  <c r="AO229" i="57"/>
  <c r="BD229" i="57"/>
  <c r="AJ230" i="57"/>
  <c r="AD230" i="57"/>
  <c r="AY229" i="56"/>
  <c r="BC229" i="56" s="1"/>
  <c r="AJ228" i="56"/>
  <c r="AD228" i="56"/>
  <c r="AW229" i="56"/>
  <c r="AQ230" i="56" s="1"/>
  <c r="AO227" i="56"/>
  <c r="BD227" i="56"/>
  <c r="AE230" i="54"/>
  <c r="AF230" i="54" s="1"/>
  <c r="AG230" i="54" s="1"/>
  <c r="AH230" i="54" s="1"/>
  <c r="BC225" i="54"/>
  <c r="BD225" i="54"/>
  <c r="AX226" i="54"/>
  <c r="AR226" i="54"/>
  <c r="AO231" i="64"/>
  <c r="BD231" i="64"/>
  <c r="AS234" i="64"/>
  <c r="AT234" i="64" s="1"/>
  <c r="AU234" i="64" s="1"/>
  <c r="AV234" i="64" s="1"/>
  <c r="AJ232" i="64"/>
  <c r="AD232" i="64"/>
  <c r="AI232" i="63"/>
  <c r="AC233" i="63" s="1"/>
  <c r="AX226" i="63"/>
  <c r="AR226" i="63"/>
  <c r="AK232" i="63"/>
  <c r="AJ233" i="62"/>
  <c r="AD233" i="62"/>
  <c r="AS230" i="62"/>
  <c r="AT230" i="62" s="1"/>
  <c r="AU230" i="62" s="1"/>
  <c r="AV230" i="62" s="1"/>
  <c r="AY229" i="50"/>
  <c r="AK231" i="50"/>
  <c r="AK231" i="52"/>
  <c r="AE231" i="51"/>
  <c r="AF231" i="51" s="1"/>
  <c r="AG231" i="51" s="1"/>
  <c r="AH231" i="51" s="1"/>
  <c r="X227" i="45" l="1"/>
  <c r="N227" i="44"/>
  <c r="S225" i="44"/>
  <c r="U225" i="44"/>
  <c r="AJ232" i="52"/>
  <c r="AR232" i="52"/>
  <c r="AS232" i="52" s="1"/>
  <c r="AT232" i="52" s="1"/>
  <c r="AU232" i="52" s="1"/>
  <c r="AV232" i="52" s="1"/>
  <c r="AR230" i="50"/>
  <c r="AS230" i="50" s="1"/>
  <c r="AT230" i="50" s="1"/>
  <c r="AU230" i="50" s="1"/>
  <c r="AV230" i="50" s="1"/>
  <c r="AI233" i="60"/>
  <c r="AC234" i="60" s="1"/>
  <c r="AJ234" i="60" s="1"/>
  <c r="AD232" i="50"/>
  <c r="AE232" i="50" s="1"/>
  <c r="AF232" i="50" s="1"/>
  <c r="AG232" i="50" s="1"/>
  <c r="AH232" i="50" s="1"/>
  <c r="AW229" i="61"/>
  <c r="AQ230" i="61" s="1"/>
  <c r="AX230" i="61" s="1"/>
  <c r="AY234" i="51"/>
  <c r="BC234" i="51" s="1"/>
  <c r="AW234" i="51"/>
  <c r="AQ235" i="51" s="1"/>
  <c r="AR235" i="51" s="1"/>
  <c r="AI230" i="54"/>
  <c r="AC231" i="54" s="1"/>
  <c r="AI228" i="61"/>
  <c r="AC229" i="61" s="1"/>
  <c r="AJ229" i="61" s="1"/>
  <c r="AK233" i="60"/>
  <c r="AO233" i="60" s="1"/>
  <c r="AK228" i="61"/>
  <c r="AX229" i="58"/>
  <c r="AR229" i="58"/>
  <c r="AJ234" i="58"/>
  <c r="AD234" i="58"/>
  <c r="BC228" i="58"/>
  <c r="BD228" i="58"/>
  <c r="AY229" i="61"/>
  <c r="AS232" i="60"/>
  <c r="AT232" i="60" s="1"/>
  <c r="AU232" i="60" s="1"/>
  <c r="AV232" i="60" s="1"/>
  <c r="AE231" i="55"/>
  <c r="AF231" i="55" s="1"/>
  <c r="AG231" i="55" s="1"/>
  <c r="AH231" i="55" s="1"/>
  <c r="BC228" i="55"/>
  <c r="BD228" i="55"/>
  <c r="AR229" i="55"/>
  <c r="AX229" i="55"/>
  <c r="AS233" i="57"/>
  <c r="AT233" i="57" s="1"/>
  <c r="AU233" i="57" s="1"/>
  <c r="AV233" i="57" s="1"/>
  <c r="AE230" i="57"/>
  <c r="AF230" i="57" s="1"/>
  <c r="AG230" i="57" s="1"/>
  <c r="AH230" i="57" s="1"/>
  <c r="AX230" i="56"/>
  <c r="AR230" i="56"/>
  <c r="AE228" i="56"/>
  <c r="AF228" i="56" s="1"/>
  <c r="AG228" i="56" s="1"/>
  <c r="AH228" i="56" s="1"/>
  <c r="AJ231" i="54"/>
  <c r="AD231" i="54"/>
  <c r="AS226" i="54"/>
  <c r="AT226" i="54" s="1"/>
  <c r="AU226" i="54" s="1"/>
  <c r="AV226" i="54" s="1"/>
  <c r="AK230" i="54"/>
  <c r="AE232" i="64"/>
  <c r="AF232" i="64" s="1"/>
  <c r="AG232" i="64" s="1"/>
  <c r="AH232" i="64" s="1"/>
  <c r="AK232" i="64"/>
  <c r="AI232" i="64"/>
  <c r="AC233" i="64" s="1"/>
  <c r="AW234" i="64"/>
  <c r="AQ235" i="64" s="1"/>
  <c r="AY234" i="64"/>
  <c r="BC234" i="64" s="1"/>
  <c r="AO232" i="63"/>
  <c r="AS226" i="63"/>
  <c r="AT226" i="63" s="1"/>
  <c r="AU226" i="63" s="1"/>
  <c r="AV226" i="63" s="1"/>
  <c r="AW226" i="63" s="1"/>
  <c r="AQ227" i="63" s="1"/>
  <c r="AD233" i="63"/>
  <c r="AJ233" i="63"/>
  <c r="AW230" i="62"/>
  <c r="AQ231" i="62" s="1"/>
  <c r="AY230" i="62"/>
  <c r="AE233" i="62"/>
  <c r="AF233" i="62" s="1"/>
  <c r="AG233" i="62" s="1"/>
  <c r="AH233" i="62" s="1"/>
  <c r="AO231" i="50"/>
  <c r="BC229" i="50"/>
  <c r="BD229" i="50"/>
  <c r="AE232" i="52"/>
  <c r="AF232" i="52" s="1"/>
  <c r="AG232" i="52" s="1"/>
  <c r="AH232" i="52" s="1"/>
  <c r="BD231" i="52"/>
  <c r="AO231" i="52"/>
  <c r="AK231" i="51"/>
  <c r="AI231" i="51"/>
  <c r="AC232" i="51" s="1"/>
  <c r="AK228" i="56" l="1"/>
  <c r="X228" i="45" s="1"/>
  <c r="AW233" i="57"/>
  <c r="AQ234" i="57" s="1"/>
  <c r="R227" i="44"/>
  <c r="AY226" i="63"/>
  <c r="BD226" i="63" s="1"/>
  <c r="AD234" i="60"/>
  <c r="AE234" i="60" s="1"/>
  <c r="AF234" i="60" s="1"/>
  <c r="AG234" i="60" s="1"/>
  <c r="AH234" i="60" s="1"/>
  <c r="AX235" i="51"/>
  <c r="AY232" i="60"/>
  <c r="AA232" i="45" s="1"/>
  <c r="AW230" i="50"/>
  <c r="AQ231" i="50" s="1"/>
  <c r="AX231" i="50" s="1"/>
  <c r="AD229" i="61"/>
  <c r="AE229" i="61" s="1"/>
  <c r="AF229" i="61" s="1"/>
  <c r="AG229" i="61" s="1"/>
  <c r="AH229" i="61" s="1"/>
  <c r="BC229" i="61"/>
  <c r="AB228" i="45"/>
  <c r="N228" i="44"/>
  <c r="AO228" i="61"/>
  <c r="AR230" i="61"/>
  <c r="AS230" i="61" s="1"/>
  <c r="AT230" i="61" s="1"/>
  <c r="AU230" i="61" s="1"/>
  <c r="AV230" i="61" s="1"/>
  <c r="BD228" i="61"/>
  <c r="AY226" i="54"/>
  <c r="AY233" i="57"/>
  <c r="BC233" i="57" s="1"/>
  <c r="AW232" i="60"/>
  <c r="AQ233" i="60" s="1"/>
  <c r="AX233" i="60" s="1"/>
  <c r="AW226" i="54"/>
  <c r="AQ227" i="54" s="1"/>
  <c r="AR227" i="54" s="1"/>
  <c r="AK233" i="62"/>
  <c r="AO233" i="62" s="1"/>
  <c r="AI233" i="62"/>
  <c r="AC234" i="62" s="1"/>
  <c r="AJ234" i="62" s="1"/>
  <c r="AE234" i="58"/>
  <c r="AF234" i="58" s="1"/>
  <c r="AG234" i="58" s="1"/>
  <c r="AH234" i="58" s="1"/>
  <c r="AS229" i="58"/>
  <c r="AT229" i="58" s="1"/>
  <c r="AU229" i="58" s="1"/>
  <c r="AV229" i="58" s="1"/>
  <c r="AK231" i="55"/>
  <c r="AS229" i="55"/>
  <c r="AT229" i="55" s="1"/>
  <c r="AU229" i="55" s="1"/>
  <c r="AV229" i="55" s="1"/>
  <c r="AW229" i="55" s="1"/>
  <c r="AQ230" i="55" s="1"/>
  <c r="AY229" i="55"/>
  <c r="Z229" i="45" s="1"/>
  <c r="AI231" i="55"/>
  <c r="AC232" i="55" s="1"/>
  <c r="AK230" i="57"/>
  <c r="Y230" i="45" s="1"/>
  <c r="AI230" i="57"/>
  <c r="AC231" i="57" s="1"/>
  <c r="AR234" i="57"/>
  <c r="AX234" i="57"/>
  <c r="AI228" i="56"/>
  <c r="AC229" i="56" s="1"/>
  <c r="BD228" i="56"/>
  <c r="AO228" i="56"/>
  <c r="AS230" i="56"/>
  <c r="AT230" i="56" s="1"/>
  <c r="AU230" i="56" s="1"/>
  <c r="AV230" i="56" s="1"/>
  <c r="AO230" i="54"/>
  <c r="AX227" i="54"/>
  <c r="BC226" i="54"/>
  <c r="BD226" i="54"/>
  <c r="AE231" i="54"/>
  <c r="AF231" i="54" s="1"/>
  <c r="AG231" i="54" s="1"/>
  <c r="AH231" i="54" s="1"/>
  <c r="AJ233" i="64"/>
  <c r="AD233" i="64"/>
  <c r="AR235" i="64"/>
  <c r="AX235" i="64"/>
  <c r="AO232" i="64"/>
  <c r="BD232" i="64"/>
  <c r="AE233" i="63"/>
  <c r="AF233" i="63" s="1"/>
  <c r="AG233" i="63" s="1"/>
  <c r="AH233" i="63" s="1"/>
  <c r="AX227" i="63"/>
  <c r="AR227" i="63"/>
  <c r="BC230" i="62"/>
  <c r="BD230" i="62"/>
  <c r="AX231" i="62"/>
  <c r="AR231" i="62"/>
  <c r="AI232" i="50"/>
  <c r="AC233" i="50" s="1"/>
  <c r="AK232" i="50"/>
  <c r="AY230" i="50"/>
  <c r="AI232" i="52"/>
  <c r="AC233" i="52" s="1"/>
  <c r="AY232" i="52"/>
  <c r="BC232" i="52" s="1"/>
  <c r="AK232" i="52"/>
  <c r="AW232" i="52"/>
  <c r="AQ233" i="52" s="1"/>
  <c r="AS235" i="51"/>
  <c r="AT235" i="51" s="1"/>
  <c r="AU235" i="51" s="1"/>
  <c r="AV235" i="51" s="1"/>
  <c r="AD232" i="51"/>
  <c r="AJ232" i="51"/>
  <c r="BD231" i="51"/>
  <c r="AO231" i="51"/>
  <c r="AW230" i="56" l="1"/>
  <c r="AQ231" i="56" s="1"/>
  <c r="AY230" i="56"/>
  <c r="BC230" i="56" s="1"/>
  <c r="W226" i="45"/>
  <c r="O226" i="44"/>
  <c r="BC226" i="63"/>
  <c r="BD232" i="60"/>
  <c r="BC232" i="60"/>
  <c r="AR231" i="50"/>
  <c r="AS231" i="50" s="1"/>
  <c r="AT231" i="50" s="1"/>
  <c r="AU231" i="50" s="1"/>
  <c r="AV231" i="50" s="1"/>
  <c r="AR233" i="60"/>
  <c r="AS233" i="60" s="1"/>
  <c r="AT233" i="60" s="1"/>
  <c r="AU233" i="60" s="1"/>
  <c r="AV233" i="60" s="1"/>
  <c r="AD234" i="62"/>
  <c r="R228" i="44"/>
  <c r="AK229" i="61"/>
  <c r="BD229" i="61" s="1"/>
  <c r="AW235" i="51"/>
  <c r="AQ236" i="51" s="1"/>
  <c r="AR236" i="51" s="1"/>
  <c r="AY235" i="51"/>
  <c r="BC235" i="51" s="1"/>
  <c r="AI233" i="63"/>
  <c r="AC234" i="63" s="1"/>
  <c r="AJ234" i="63" s="1"/>
  <c r="AY229" i="58"/>
  <c r="AC229" i="45" s="1"/>
  <c r="AW229" i="58"/>
  <c r="AQ230" i="58" s="1"/>
  <c r="AI234" i="58"/>
  <c r="AC235" i="58" s="1"/>
  <c r="AK234" i="58"/>
  <c r="AI229" i="61"/>
  <c r="AC230" i="61" s="1"/>
  <c r="AW230" i="61"/>
  <c r="AQ231" i="61" s="1"/>
  <c r="AY230" i="61"/>
  <c r="AK234" i="60"/>
  <c r="AI234" i="60"/>
  <c r="AC235" i="60" s="1"/>
  <c r="AX230" i="55"/>
  <c r="AR230" i="55"/>
  <c r="AD232" i="55"/>
  <c r="AJ232" i="55"/>
  <c r="BC229" i="55"/>
  <c r="BD229" i="55"/>
  <c r="AO231" i="55"/>
  <c r="AS234" i="57"/>
  <c r="AT234" i="57" s="1"/>
  <c r="AU234" i="57" s="1"/>
  <c r="AV234" i="57" s="1"/>
  <c r="AJ231" i="57"/>
  <c r="AD231" i="57"/>
  <c r="BD230" i="57"/>
  <c r="AO230" i="57"/>
  <c r="AR231" i="56"/>
  <c r="AX231" i="56"/>
  <c r="AD229" i="56"/>
  <c r="AJ229" i="56"/>
  <c r="AI231" i="54"/>
  <c r="AC232" i="54" s="1"/>
  <c r="AS227" i="54"/>
  <c r="AT227" i="54" s="1"/>
  <c r="AU227" i="54" s="1"/>
  <c r="AV227" i="54" s="1"/>
  <c r="AY227" i="54"/>
  <c r="AK231" i="54"/>
  <c r="AS235" i="64"/>
  <c r="AT235" i="64" s="1"/>
  <c r="AU235" i="64" s="1"/>
  <c r="AV235" i="64" s="1"/>
  <c r="AE233" i="64"/>
  <c r="AF233" i="64" s="1"/>
  <c r="AG233" i="64" s="1"/>
  <c r="AH233" i="64" s="1"/>
  <c r="AS227" i="63"/>
  <c r="AT227" i="63" s="1"/>
  <c r="AU227" i="63" s="1"/>
  <c r="AV227" i="63" s="1"/>
  <c r="AK233" i="63"/>
  <c r="AS231" i="62"/>
  <c r="AT231" i="62" s="1"/>
  <c r="AU231" i="62" s="1"/>
  <c r="AV231" i="62" s="1"/>
  <c r="AE234" i="62"/>
  <c r="AF234" i="62" s="1"/>
  <c r="AG234" i="62" s="1"/>
  <c r="AH234" i="62" s="1"/>
  <c r="BC230" i="50"/>
  <c r="BD230" i="50"/>
  <c r="AJ233" i="50"/>
  <c r="AD233" i="50"/>
  <c r="AO232" i="50"/>
  <c r="AR233" i="52"/>
  <c r="AX233" i="52"/>
  <c r="AO232" i="52"/>
  <c r="BD232" i="52"/>
  <c r="AJ233" i="52"/>
  <c r="AD233" i="52"/>
  <c r="AE232" i="51"/>
  <c r="AF232" i="51" s="1"/>
  <c r="AG232" i="51" s="1"/>
  <c r="AH232" i="51" s="1"/>
  <c r="W227" i="45" l="1"/>
  <c r="O227" i="44"/>
  <c r="S226" i="44"/>
  <c r="U226" i="44"/>
  <c r="AY235" i="64"/>
  <c r="BC235" i="64" s="1"/>
  <c r="AK232" i="51"/>
  <c r="BD232" i="51" s="1"/>
  <c r="AI232" i="51"/>
  <c r="AC233" i="51" s="1"/>
  <c r="AJ233" i="51" s="1"/>
  <c r="AX236" i="51"/>
  <c r="AD234" i="63"/>
  <c r="AY233" i="60"/>
  <c r="AA233" i="45" s="1"/>
  <c r="AK234" i="62"/>
  <c r="AO234" i="62" s="1"/>
  <c r="BC230" i="61"/>
  <c r="AB229" i="45"/>
  <c r="N229" i="44"/>
  <c r="AO229" i="61"/>
  <c r="AW234" i="57"/>
  <c r="AQ235" i="57" s="1"/>
  <c r="AY234" i="57"/>
  <c r="BC234" i="57" s="1"/>
  <c r="AO234" i="58"/>
  <c r="AD235" i="58"/>
  <c r="AJ235" i="58"/>
  <c r="AR230" i="58"/>
  <c r="AX230" i="58"/>
  <c r="BC229" i="58"/>
  <c r="BD229" i="58"/>
  <c r="AX231" i="61"/>
  <c r="AR231" i="61"/>
  <c r="AJ230" i="61"/>
  <c r="AD230" i="61"/>
  <c r="AW233" i="60"/>
  <c r="AQ234" i="60" s="1"/>
  <c r="AJ235" i="60"/>
  <c r="AD235" i="60"/>
  <c r="AO234" i="60"/>
  <c r="AE232" i="55"/>
  <c r="AF232" i="55" s="1"/>
  <c r="AG232" i="55" s="1"/>
  <c r="AH232" i="55" s="1"/>
  <c r="AK232" i="55"/>
  <c r="AS230" i="55"/>
  <c r="AT230" i="55" s="1"/>
  <c r="AU230" i="55" s="1"/>
  <c r="AV230" i="55" s="1"/>
  <c r="AX235" i="57"/>
  <c r="AR235" i="57"/>
  <c r="AE231" i="57"/>
  <c r="AF231" i="57" s="1"/>
  <c r="AG231" i="57" s="1"/>
  <c r="AH231" i="57" s="1"/>
  <c r="AE229" i="56"/>
  <c r="AF229" i="56" s="1"/>
  <c r="AG229" i="56" s="1"/>
  <c r="AH229" i="56" s="1"/>
  <c r="AK229" i="56"/>
  <c r="X229" i="45" s="1"/>
  <c r="AI229" i="56"/>
  <c r="AC230" i="56" s="1"/>
  <c r="AS231" i="56"/>
  <c r="AT231" i="56" s="1"/>
  <c r="AU231" i="56" s="1"/>
  <c r="AV231" i="56" s="1"/>
  <c r="AD232" i="54"/>
  <c r="AJ232" i="54"/>
  <c r="BC227" i="54"/>
  <c r="BD227" i="54"/>
  <c r="AO231" i="54"/>
  <c r="AW227" i="54"/>
  <c r="AQ228" i="54" s="1"/>
  <c r="AI233" i="64"/>
  <c r="AC234" i="64" s="1"/>
  <c r="AK233" i="64"/>
  <c r="AW235" i="64"/>
  <c r="AQ236" i="64" s="1"/>
  <c r="AO233" i="63"/>
  <c r="AW227" i="63"/>
  <c r="AQ228" i="63" s="1"/>
  <c r="AY227" i="63"/>
  <c r="AE234" i="63"/>
  <c r="AF234" i="63" s="1"/>
  <c r="AG234" i="63" s="1"/>
  <c r="AH234" i="63" s="1"/>
  <c r="AW231" i="62"/>
  <c r="AQ232" i="62" s="1"/>
  <c r="AI234" i="62"/>
  <c r="AC235" i="62" s="1"/>
  <c r="AY231" i="62"/>
  <c r="AE233" i="50"/>
  <c r="AF233" i="50" s="1"/>
  <c r="AG233" i="50" s="1"/>
  <c r="AH233" i="50" s="1"/>
  <c r="AY231" i="50"/>
  <c r="AW231" i="50"/>
  <c r="AQ232" i="50" s="1"/>
  <c r="AE233" i="52"/>
  <c r="AF233" i="52" s="1"/>
  <c r="AG233" i="52" s="1"/>
  <c r="AH233" i="52" s="1"/>
  <c r="AS233" i="52"/>
  <c r="AT233" i="52" s="1"/>
  <c r="AU233" i="52" s="1"/>
  <c r="AV233" i="52" s="1"/>
  <c r="AS236" i="51"/>
  <c r="AT236" i="51" s="1"/>
  <c r="AU236" i="51" s="1"/>
  <c r="AV236" i="51" s="1"/>
  <c r="AI232" i="55" l="1"/>
  <c r="AC233" i="55" s="1"/>
  <c r="S227" i="44"/>
  <c r="U227" i="44"/>
  <c r="AD233" i="51"/>
  <c r="AE233" i="51" s="1"/>
  <c r="AF233" i="51" s="1"/>
  <c r="AG233" i="51" s="1"/>
  <c r="AH233" i="51" s="1"/>
  <c r="AO232" i="51"/>
  <c r="BD233" i="60"/>
  <c r="BC233" i="60"/>
  <c r="R229" i="44"/>
  <c r="AY233" i="52"/>
  <c r="BC233" i="52" s="1"/>
  <c r="AW236" i="51"/>
  <c r="AQ237" i="51" s="1"/>
  <c r="AR237" i="51" s="1"/>
  <c r="AY236" i="51"/>
  <c r="BC236" i="51" s="1"/>
  <c r="AW233" i="52"/>
  <c r="AQ234" i="52" s="1"/>
  <c r="AR234" i="52" s="1"/>
  <c r="AE235" i="58"/>
  <c r="AF235" i="58" s="1"/>
  <c r="AG235" i="58" s="1"/>
  <c r="AH235" i="58" s="1"/>
  <c r="AI235" i="58"/>
  <c r="AC236" i="58" s="1"/>
  <c r="AS230" i="58"/>
  <c r="AT230" i="58" s="1"/>
  <c r="AU230" i="58" s="1"/>
  <c r="AV230" i="58" s="1"/>
  <c r="AS231" i="61"/>
  <c r="AT231" i="61" s="1"/>
  <c r="AU231" i="61" s="1"/>
  <c r="AV231" i="61" s="1"/>
  <c r="AE230" i="61"/>
  <c r="AF230" i="61" s="1"/>
  <c r="AG230" i="61" s="1"/>
  <c r="AH230" i="61" s="1"/>
  <c r="AE235" i="60"/>
  <c r="AF235" i="60" s="1"/>
  <c r="AG235" i="60" s="1"/>
  <c r="AH235" i="60" s="1"/>
  <c r="AR234" i="60"/>
  <c r="AX234" i="60"/>
  <c r="AJ233" i="55"/>
  <c r="AD233" i="55"/>
  <c r="AW230" i="55"/>
  <c r="AQ231" i="55" s="1"/>
  <c r="AY230" i="55"/>
  <c r="Z230" i="45" s="1"/>
  <c r="AO232" i="55"/>
  <c r="AI231" i="57"/>
  <c r="AC232" i="57" s="1"/>
  <c r="AK231" i="57"/>
  <c r="Y231" i="45" s="1"/>
  <c r="AS235" i="57"/>
  <c r="AT235" i="57" s="1"/>
  <c r="AU235" i="57" s="1"/>
  <c r="AV235" i="57" s="1"/>
  <c r="AW231" i="56"/>
  <c r="AQ232" i="56" s="1"/>
  <c r="AJ230" i="56"/>
  <c r="AD230" i="56"/>
  <c r="AO229" i="56"/>
  <c r="BD229" i="56"/>
  <c r="AY231" i="56"/>
  <c r="BC231" i="56" s="1"/>
  <c r="AR228" i="54"/>
  <c r="AX228" i="54"/>
  <c r="AE232" i="54"/>
  <c r="AF232" i="54" s="1"/>
  <c r="AG232" i="54" s="1"/>
  <c r="AH232" i="54" s="1"/>
  <c r="AX236" i="64"/>
  <c r="AR236" i="64"/>
  <c r="AO233" i="64"/>
  <c r="BD233" i="64"/>
  <c r="AJ234" i="64"/>
  <c r="AD234" i="64"/>
  <c r="AI234" i="63"/>
  <c r="AC235" i="63" s="1"/>
  <c r="AR228" i="63"/>
  <c r="AX228" i="63"/>
  <c r="AK234" i="63"/>
  <c r="BC227" i="63"/>
  <c r="BD227" i="63"/>
  <c r="BC231" i="62"/>
  <c r="BD231" i="62"/>
  <c r="AJ235" i="62"/>
  <c r="AD235" i="62"/>
  <c r="AX232" i="62"/>
  <c r="AR232" i="62"/>
  <c r="AX232" i="50"/>
  <c r="AR232" i="50"/>
  <c r="AK233" i="50"/>
  <c r="BC231" i="50"/>
  <c r="BD231" i="50"/>
  <c r="AI233" i="50"/>
  <c r="AC234" i="50" s="1"/>
  <c r="AI233" i="52"/>
  <c r="AC234" i="52" s="1"/>
  <c r="AK233" i="52"/>
  <c r="AI232" i="54" l="1"/>
  <c r="AC233" i="54" s="1"/>
  <c r="AD233" i="54" s="1"/>
  <c r="AW230" i="58"/>
  <c r="AQ231" i="58" s="1"/>
  <c r="AX237" i="51"/>
  <c r="AI235" i="60"/>
  <c r="AC236" i="60" s="1"/>
  <c r="AD236" i="60" s="1"/>
  <c r="AK233" i="51"/>
  <c r="AO233" i="51" s="1"/>
  <c r="AI230" i="61"/>
  <c r="AC231" i="61" s="1"/>
  <c r="AD231" i="61" s="1"/>
  <c r="AK230" i="61"/>
  <c r="BD230" i="61" s="1"/>
  <c r="AX234" i="52"/>
  <c r="AY235" i="57"/>
  <c r="BC235" i="57" s="1"/>
  <c r="AY230" i="58"/>
  <c r="AC230" i="45" s="1"/>
  <c r="AJ236" i="58"/>
  <c r="AD236" i="58"/>
  <c r="AX231" i="58"/>
  <c r="AR231" i="58"/>
  <c r="AK235" i="58"/>
  <c r="AW231" i="61"/>
  <c r="AQ232" i="61" s="1"/>
  <c r="AY231" i="61"/>
  <c r="AS234" i="60"/>
  <c r="AT234" i="60" s="1"/>
  <c r="AU234" i="60" s="1"/>
  <c r="AV234" i="60" s="1"/>
  <c r="AK235" i="60"/>
  <c r="BC230" i="55"/>
  <c r="BD230" i="55"/>
  <c r="AR231" i="55"/>
  <c r="AX231" i="55"/>
  <c r="AE233" i="55"/>
  <c r="AF233" i="55" s="1"/>
  <c r="AG233" i="55" s="1"/>
  <c r="AH233" i="55" s="1"/>
  <c r="AK233" i="55"/>
  <c r="AW235" i="57"/>
  <c r="AQ236" i="57" s="1"/>
  <c r="BD231" i="57"/>
  <c r="AO231" i="57"/>
  <c r="AJ232" i="57"/>
  <c r="AD232" i="57"/>
  <c r="AE230" i="56"/>
  <c r="AF230" i="56" s="1"/>
  <c r="AG230" i="56" s="1"/>
  <c r="AH230" i="56" s="1"/>
  <c r="AX232" i="56"/>
  <c r="AR232" i="56"/>
  <c r="AS228" i="54"/>
  <c r="AT228" i="54" s="1"/>
  <c r="AU228" i="54" s="1"/>
  <c r="AV228" i="54" s="1"/>
  <c r="AJ233" i="54"/>
  <c r="AK232" i="54"/>
  <c r="AS236" i="64"/>
  <c r="AT236" i="64" s="1"/>
  <c r="AU236" i="64" s="1"/>
  <c r="AV236" i="64" s="1"/>
  <c r="AE234" i="64"/>
  <c r="AF234" i="64" s="1"/>
  <c r="AG234" i="64" s="1"/>
  <c r="AH234" i="64" s="1"/>
  <c r="AS228" i="63"/>
  <c r="AT228" i="63" s="1"/>
  <c r="AU228" i="63" s="1"/>
  <c r="AV228" i="63" s="1"/>
  <c r="AO234" i="63"/>
  <c r="AD235" i="63"/>
  <c r="AJ235" i="63"/>
  <c r="AE235" i="62"/>
  <c r="AF235" i="62" s="1"/>
  <c r="AG235" i="62" s="1"/>
  <c r="AH235" i="62" s="1"/>
  <c r="AI235" i="62"/>
  <c r="AC236" i="62" s="1"/>
  <c r="AS232" i="62"/>
  <c r="AT232" i="62" s="1"/>
  <c r="AU232" i="62" s="1"/>
  <c r="AV232" i="62" s="1"/>
  <c r="AO233" i="50"/>
  <c r="AD234" i="50"/>
  <c r="AJ234" i="50"/>
  <c r="AS232" i="50"/>
  <c r="AT232" i="50" s="1"/>
  <c r="AU232" i="50" s="1"/>
  <c r="AV232" i="50" s="1"/>
  <c r="BD233" i="52"/>
  <c r="AO233" i="52"/>
  <c r="AS234" i="52"/>
  <c r="AT234" i="52" s="1"/>
  <c r="AU234" i="52" s="1"/>
  <c r="AV234" i="52" s="1"/>
  <c r="AJ234" i="52"/>
  <c r="AD234" i="52"/>
  <c r="AI233" i="51"/>
  <c r="AC234" i="51" s="1"/>
  <c r="AS237" i="51"/>
  <c r="AT237" i="51" s="1"/>
  <c r="AU237" i="51" s="1"/>
  <c r="AV237" i="51" s="1"/>
  <c r="AY236" i="64" l="1"/>
  <c r="BC236" i="64" s="1"/>
  <c r="AK230" i="56"/>
  <c r="X230" i="45" s="1"/>
  <c r="AJ236" i="60"/>
  <c r="BD233" i="51"/>
  <c r="AK235" i="62"/>
  <c r="AO235" i="62" s="1"/>
  <c r="AJ231" i="61"/>
  <c r="BC231" i="61"/>
  <c r="AB230" i="45"/>
  <c r="N230" i="44"/>
  <c r="AO230" i="61"/>
  <c r="AW228" i="63"/>
  <c r="AQ229" i="63" s="1"/>
  <c r="AR229" i="63" s="1"/>
  <c r="AY234" i="52"/>
  <c r="BC234" i="52" s="1"/>
  <c r="AY228" i="63"/>
  <c r="BC228" i="63" s="1"/>
  <c r="AY232" i="62"/>
  <c r="BC232" i="62" s="1"/>
  <c r="AE236" i="58"/>
  <c r="AF236" i="58" s="1"/>
  <c r="AG236" i="58" s="1"/>
  <c r="AH236" i="58" s="1"/>
  <c r="AI236" i="58" s="1"/>
  <c r="AC237" i="58" s="1"/>
  <c r="AK236" i="58"/>
  <c r="AO235" i="58"/>
  <c r="AS231" i="58"/>
  <c r="AT231" i="58" s="1"/>
  <c r="AU231" i="58" s="1"/>
  <c r="AV231" i="58" s="1"/>
  <c r="BC230" i="58"/>
  <c r="BD230" i="58"/>
  <c r="AR232" i="61"/>
  <c r="AX232" i="61"/>
  <c r="AE231" i="61"/>
  <c r="AF231" i="61" s="1"/>
  <c r="AG231" i="61" s="1"/>
  <c r="AH231" i="61" s="1"/>
  <c r="AE236" i="60"/>
  <c r="AF236" i="60" s="1"/>
  <c r="AG236" i="60" s="1"/>
  <c r="AH236" i="60" s="1"/>
  <c r="AK236" i="60" s="1"/>
  <c r="AO235" i="60"/>
  <c r="AY234" i="60"/>
  <c r="AA234" i="45" s="1"/>
  <c r="AW234" i="60"/>
  <c r="AQ235" i="60" s="1"/>
  <c r="AO233" i="55"/>
  <c r="AI233" i="55"/>
  <c r="AC234" i="55" s="1"/>
  <c r="AS231" i="55"/>
  <c r="AT231" i="55" s="1"/>
  <c r="AU231" i="55" s="1"/>
  <c r="AV231" i="55" s="1"/>
  <c r="AE232" i="57"/>
  <c r="AF232" i="57" s="1"/>
  <c r="AG232" i="57" s="1"/>
  <c r="AH232" i="57" s="1"/>
  <c r="AR236" i="57"/>
  <c r="AX236" i="57"/>
  <c r="AS232" i="56"/>
  <c r="AT232" i="56" s="1"/>
  <c r="AU232" i="56" s="1"/>
  <c r="AV232" i="56" s="1"/>
  <c r="AW232" i="56"/>
  <c r="AQ233" i="56" s="1"/>
  <c r="AY232" i="56"/>
  <c r="BC232" i="56" s="1"/>
  <c r="BD230" i="56"/>
  <c r="AO230" i="56"/>
  <c r="AI230" i="56"/>
  <c r="AC231" i="56" s="1"/>
  <c r="AO232" i="54"/>
  <c r="AE233" i="54"/>
  <c r="AF233" i="54" s="1"/>
  <c r="AG233" i="54" s="1"/>
  <c r="AH233" i="54" s="1"/>
  <c r="AY228" i="54"/>
  <c r="AW228" i="54"/>
  <c r="AQ229" i="54" s="1"/>
  <c r="AK234" i="64"/>
  <c r="AI234" i="64"/>
  <c r="AC235" i="64" s="1"/>
  <c r="AW236" i="64"/>
  <c r="AQ237" i="64" s="1"/>
  <c r="AE235" i="63"/>
  <c r="AF235" i="63" s="1"/>
  <c r="AG235" i="63" s="1"/>
  <c r="AH235" i="63" s="1"/>
  <c r="AW232" i="62"/>
  <c r="AQ233" i="62" s="1"/>
  <c r="AJ236" i="62"/>
  <c r="AD236" i="62"/>
  <c r="AW232" i="50"/>
  <c r="AQ233" i="50" s="1"/>
  <c r="AE234" i="50"/>
  <c r="AF234" i="50" s="1"/>
  <c r="AG234" i="50" s="1"/>
  <c r="AH234" i="50" s="1"/>
  <c r="AI234" i="50" s="1"/>
  <c r="AC235" i="50" s="1"/>
  <c r="AY232" i="50"/>
  <c r="AE234" i="52"/>
  <c r="AF234" i="52" s="1"/>
  <c r="AG234" i="52" s="1"/>
  <c r="AH234" i="52" s="1"/>
  <c r="AW234" i="52"/>
  <c r="AQ235" i="52" s="1"/>
  <c r="AW237" i="51"/>
  <c r="AQ238" i="51" s="1"/>
  <c r="AY237" i="51"/>
  <c r="BC237" i="51" s="1"/>
  <c r="AD234" i="51"/>
  <c r="AJ234" i="51"/>
  <c r="W228" i="45" l="1"/>
  <c r="O228" i="44"/>
  <c r="AI233" i="54"/>
  <c r="AC234" i="54" s="1"/>
  <c r="AI236" i="60"/>
  <c r="AC237" i="60" s="1"/>
  <c r="AJ237" i="60" s="1"/>
  <c r="AX229" i="63"/>
  <c r="AI235" i="63"/>
  <c r="AC236" i="63" s="1"/>
  <c r="AK234" i="50"/>
  <c r="AO234" i="50" s="1"/>
  <c r="R230" i="44"/>
  <c r="AY231" i="55"/>
  <c r="Z231" i="45" s="1"/>
  <c r="BD232" i="62"/>
  <c r="AW231" i="55"/>
  <c r="AQ232" i="55" s="1"/>
  <c r="AY231" i="58"/>
  <c r="AC231" i="45" s="1"/>
  <c r="BD228" i="63"/>
  <c r="AI234" i="52"/>
  <c r="AC235" i="52" s="1"/>
  <c r="AD235" i="52" s="1"/>
  <c r="AW231" i="58"/>
  <c r="AQ232" i="58" s="1"/>
  <c r="AD237" i="58"/>
  <c r="AJ237" i="58"/>
  <c r="AO236" i="58"/>
  <c r="AK231" i="61"/>
  <c r="AI231" i="61"/>
  <c r="AC232" i="61" s="1"/>
  <c r="AS232" i="61"/>
  <c r="AT232" i="61" s="1"/>
  <c r="AU232" i="61" s="1"/>
  <c r="AV232" i="61" s="1"/>
  <c r="BC234" i="60"/>
  <c r="BD234" i="60"/>
  <c r="AO236" i="60"/>
  <c r="AR235" i="60"/>
  <c r="AX235" i="60"/>
  <c r="BC231" i="55"/>
  <c r="BD231" i="55"/>
  <c r="AD234" i="55"/>
  <c r="AJ234" i="55"/>
  <c r="AX232" i="55"/>
  <c r="AR232" i="55"/>
  <c r="AS236" i="57"/>
  <c r="AT236" i="57" s="1"/>
  <c r="AU236" i="57" s="1"/>
  <c r="AV236" i="57" s="1"/>
  <c r="AK232" i="57"/>
  <c r="Y232" i="45" s="1"/>
  <c r="AI232" i="57"/>
  <c r="AC233" i="57" s="1"/>
  <c r="AD231" i="56"/>
  <c r="AJ231" i="56"/>
  <c r="AR233" i="56"/>
  <c r="AX233" i="56"/>
  <c r="BC228" i="54"/>
  <c r="BD228" i="54"/>
  <c r="AK233" i="54"/>
  <c r="AX229" i="54"/>
  <c r="AR229" i="54"/>
  <c r="AJ234" i="54"/>
  <c r="AD234" i="54"/>
  <c r="AR237" i="64"/>
  <c r="AX237" i="64"/>
  <c r="AJ235" i="64"/>
  <c r="AD235" i="64"/>
  <c r="AO234" i="64"/>
  <c r="BD234" i="64"/>
  <c r="AJ236" i="63"/>
  <c r="AD236" i="63"/>
  <c r="AK235" i="63"/>
  <c r="AS229" i="63"/>
  <c r="AT229" i="63" s="1"/>
  <c r="AU229" i="63" s="1"/>
  <c r="AV229" i="63" s="1"/>
  <c r="AE236" i="62"/>
  <c r="AF236" i="62" s="1"/>
  <c r="AG236" i="62" s="1"/>
  <c r="AH236" i="62" s="1"/>
  <c r="AR233" i="62"/>
  <c r="AX233" i="62"/>
  <c r="BC232" i="50"/>
  <c r="BD232" i="50"/>
  <c r="AJ235" i="50"/>
  <c r="AD235" i="50"/>
  <c r="AR233" i="50"/>
  <c r="AX233" i="50"/>
  <c r="AR235" i="52"/>
  <c r="AX235" i="52"/>
  <c r="AK234" i="52"/>
  <c r="AE234" i="51"/>
  <c r="AF234" i="51" s="1"/>
  <c r="AG234" i="51" s="1"/>
  <c r="AH234" i="51" s="1"/>
  <c r="AR238" i="51"/>
  <c r="AX238" i="51"/>
  <c r="AY229" i="63" l="1"/>
  <c r="BC229" i="63" s="1"/>
  <c r="S228" i="44"/>
  <c r="U228" i="44"/>
  <c r="AD237" i="60"/>
  <c r="AE237" i="60" s="1"/>
  <c r="AF237" i="60" s="1"/>
  <c r="AG237" i="60" s="1"/>
  <c r="AH237" i="60" s="1"/>
  <c r="AJ235" i="52"/>
  <c r="AB231" i="45"/>
  <c r="BD231" i="58"/>
  <c r="BC231" i="58"/>
  <c r="AI234" i="51"/>
  <c r="AC235" i="51" s="1"/>
  <c r="AD235" i="51" s="1"/>
  <c r="AK234" i="51"/>
  <c r="AO234" i="51" s="1"/>
  <c r="AK236" i="62"/>
  <c r="AO236" i="62" s="1"/>
  <c r="AE237" i="58"/>
  <c r="AF237" i="58" s="1"/>
  <c r="AG237" i="58" s="1"/>
  <c r="AH237" i="58" s="1"/>
  <c r="AR232" i="58"/>
  <c r="AX232" i="58"/>
  <c r="AW232" i="61"/>
  <c r="AQ233" i="61" s="1"/>
  <c r="AY232" i="61"/>
  <c r="AJ232" i="61"/>
  <c r="AD232" i="61"/>
  <c r="BD231" i="61"/>
  <c r="AO231" i="61"/>
  <c r="AS235" i="60"/>
  <c r="AT235" i="60" s="1"/>
  <c r="AU235" i="60" s="1"/>
  <c r="AV235" i="60" s="1"/>
  <c r="AE234" i="55"/>
  <c r="AF234" i="55" s="1"/>
  <c r="AG234" i="55" s="1"/>
  <c r="AH234" i="55" s="1"/>
  <c r="AS232" i="55"/>
  <c r="AT232" i="55" s="1"/>
  <c r="AU232" i="55" s="1"/>
  <c r="AV232" i="55" s="1"/>
  <c r="AJ233" i="57"/>
  <c r="AD233" i="57"/>
  <c r="AO232" i="57"/>
  <c r="BD232" i="57"/>
  <c r="AW236" i="57"/>
  <c r="AQ237" i="57" s="1"/>
  <c r="AY236" i="57"/>
  <c r="BC236" i="57" s="1"/>
  <c r="AS233" i="56"/>
  <c r="AT233" i="56" s="1"/>
  <c r="AU233" i="56" s="1"/>
  <c r="AV233" i="56" s="1"/>
  <c r="AE231" i="56"/>
  <c r="AF231" i="56" s="1"/>
  <c r="AG231" i="56" s="1"/>
  <c r="AH231" i="56" s="1"/>
  <c r="AK231" i="56"/>
  <c r="X231" i="45" s="1"/>
  <c r="AI231" i="56"/>
  <c r="AC232" i="56" s="1"/>
  <c r="AE234" i="54"/>
  <c r="AF234" i="54" s="1"/>
  <c r="AG234" i="54" s="1"/>
  <c r="AH234" i="54" s="1"/>
  <c r="AO233" i="54"/>
  <c r="AS229" i="54"/>
  <c r="AT229" i="54" s="1"/>
  <c r="AU229" i="54" s="1"/>
  <c r="AV229" i="54" s="1"/>
  <c r="AE235" i="64"/>
  <c r="AF235" i="64" s="1"/>
  <c r="AG235" i="64" s="1"/>
  <c r="AH235" i="64" s="1"/>
  <c r="AS237" i="64"/>
  <c r="AT237" i="64" s="1"/>
  <c r="AU237" i="64" s="1"/>
  <c r="AV237" i="64" s="1"/>
  <c r="AO235" i="63"/>
  <c r="AE236" i="63"/>
  <c r="AF236" i="63" s="1"/>
  <c r="AG236" i="63" s="1"/>
  <c r="AH236" i="63" s="1"/>
  <c r="AW229" i="63"/>
  <c r="AQ230" i="63" s="1"/>
  <c r="AS233" i="62"/>
  <c r="AT233" i="62" s="1"/>
  <c r="AU233" i="62" s="1"/>
  <c r="AV233" i="62" s="1"/>
  <c r="AI236" i="62"/>
  <c r="AC237" i="62" s="1"/>
  <c r="AE235" i="50"/>
  <c r="AF235" i="50" s="1"/>
  <c r="AG235" i="50" s="1"/>
  <c r="AH235" i="50" s="1"/>
  <c r="AS233" i="50"/>
  <c r="AT233" i="50" s="1"/>
  <c r="AU233" i="50" s="1"/>
  <c r="AV233" i="50" s="1"/>
  <c r="AE235" i="52"/>
  <c r="AF235" i="52" s="1"/>
  <c r="AG235" i="52" s="1"/>
  <c r="AH235" i="52" s="1"/>
  <c r="AK235" i="52" s="1"/>
  <c r="AO234" i="52"/>
  <c r="BD234" i="52"/>
  <c r="AS235" i="52"/>
  <c r="AT235" i="52" s="1"/>
  <c r="AU235" i="52" s="1"/>
  <c r="AV235" i="52" s="1"/>
  <c r="AS238" i="51"/>
  <c r="AT238" i="51" s="1"/>
  <c r="AU238" i="51" s="1"/>
  <c r="AV238" i="51" s="1"/>
  <c r="BD229" i="63" l="1"/>
  <c r="AI235" i="64"/>
  <c r="AC236" i="64" s="1"/>
  <c r="AI234" i="55"/>
  <c r="AC235" i="55" s="1"/>
  <c r="AK237" i="58"/>
  <c r="N231" i="44"/>
  <c r="R231" i="44" s="1"/>
  <c r="AK234" i="55"/>
  <c r="AI237" i="58"/>
  <c r="AC238" i="58" s="1"/>
  <c r="AD238" i="58" s="1"/>
  <c r="BD234" i="51"/>
  <c r="AJ235" i="51"/>
  <c r="AW233" i="50"/>
  <c r="AQ234" i="50" s="1"/>
  <c r="AR234" i="50" s="1"/>
  <c r="BC232" i="61"/>
  <c r="AW235" i="52"/>
  <c r="AQ236" i="52" s="1"/>
  <c r="AR236" i="52" s="1"/>
  <c r="AY233" i="50"/>
  <c r="BD233" i="50" s="1"/>
  <c r="AW235" i="60"/>
  <c r="AQ236" i="60" s="1"/>
  <c r="AR236" i="60" s="1"/>
  <c r="AK235" i="50"/>
  <c r="AO235" i="50" s="1"/>
  <c r="AK234" i="54"/>
  <c r="AS232" i="58"/>
  <c r="AT232" i="58" s="1"/>
  <c r="AU232" i="58" s="1"/>
  <c r="AV232" i="58" s="1"/>
  <c r="AO237" i="58"/>
  <c r="AJ238" i="58"/>
  <c r="AE232" i="61"/>
  <c r="AF232" i="61" s="1"/>
  <c r="AG232" i="61" s="1"/>
  <c r="AH232" i="61" s="1"/>
  <c r="AX233" i="61"/>
  <c r="AR233" i="61"/>
  <c r="AI237" i="60"/>
  <c r="AC238" i="60" s="1"/>
  <c r="AK237" i="60"/>
  <c r="AY235" i="60"/>
  <c r="AA235" i="45" s="1"/>
  <c r="AY232" i="55"/>
  <c r="Z232" i="45" s="1"/>
  <c r="AD235" i="55"/>
  <c r="AJ235" i="55"/>
  <c r="AO234" i="55"/>
  <c r="AW232" i="55"/>
  <c r="AQ233" i="55" s="1"/>
  <c r="AX237" i="57"/>
  <c r="AR237" i="57"/>
  <c r="AE233" i="57"/>
  <c r="AF233" i="57" s="1"/>
  <c r="AG233" i="57" s="1"/>
  <c r="AH233" i="57" s="1"/>
  <c r="AO231" i="56"/>
  <c r="BD231" i="56"/>
  <c r="AJ232" i="56"/>
  <c r="AD232" i="56"/>
  <c r="AW233" i="56"/>
  <c r="AQ234" i="56" s="1"/>
  <c r="AY233" i="56"/>
  <c r="BC233" i="56" s="1"/>
  <c r="AO234" i="54"/>
  <c r="AY229" i="54"/>
  <c r="AW229" i="54"/>
  <c r="AQ230" i="54" s="1"/>
  <c r="AI234" i="54"/>
  <c r="AC235" i="54" s="1"/>
  <c r="AY237" i="64"/>
  <c r="BC237" i="64" s="1"/>
  <c r="AJ236" i="64"/>
  <c r="AD236" i="64"/>
  <c r="AW237" i="64"/>
  <c r="AQ238" i="64" s="1"/>
  <c r="AK235" i="64"/>
  <c r="AR230" i="63"/>
  <c r="AX230" i="63"/>
  <c r="AK236" i="63"/>
  <c r="AI236" i="63"/>
  <c r="AC237" i="63" s="1"/>
  <c r="AW233" i="62"/>
  <c r="AQ234" i="62" s="1"/>
  <c r="AY233" i="62"/>
  <c r="AD237" i="62"/>
  <c r="AJ237" i="62"/>
  <c r="AI235" i="50"/>
  <c r="AC236" i="50" s="1"/>
  <c r="AY235" i="52"/>
  <c r="BC235" i="52" s="1"/>
  <c r="AO235" i="52"/>
  <c r="AI235" i="52"/>
  <c r="AC236" i="52" s="1"/>
  <c r="AY238" i="51"/>
  <c r="BC238" i="51" s="1"/>
  <c r="AE235" i="51"/>
  <c r="AF235" i="51" s="1"/>
  <c r="AG235" i="51" s="1"/>
  <c r="AH235" i="51" s="1"/>
  <c r="AW238" i="51"/>
  <c r="AQ239" i="51" s="1"/>
  <c r="W229" i="45" l="1"/>
  <c r="O229" i="44"/>
  <c r="BD235" i="52"/>
  <c r="AX236" i="52"/>
  <c r="AX234" i="50"/>
  <c r="BC233" i="50"/>
  <c r="AX236" i="60"/>
  <c r="AW232" i="58"/>
  <c r="AQ233" i="58" s="1"/>
  <c r="AX233" i="58" s="1"/>
  <c r="AY232" i="58"/>
  <c r="AC232" i="45" s="1"/>
  <c r="AI235" i="51"/>
  <c r="AC236" i="51" s="1"/>
  <c r="AJ236" i="51" s="1"/>
  <c r="AK233" i="57"/>
  <c r="Y233" i="45" s="1"/>
  <c r="AI232" i="61"/>
  <c r="AC233" i="61" s="1"/>
  <c r="AD233" i="61" s="1"/>
  <c r="AK232" i="61"/>
  <c r="AE238" i="58"/>
  <c r="AF238" i="58" s="1"/>
  <c r="AG238" i="58" s="1"/>
  <c r="AH238" i="58" s="1"/>
  <c r="BD232" i="58"/>
  <c r="AS233" i="61"/>
  <c r="AT233" i="61" s="1"/>
  <c r="AU233" i="61" s="1"/>
  <c r="AV233" i="61" s="1"/>
  <c r="AO237" i="60"/>
  <c r="AS236" i="60"/>
  <c r="AT236" i="60" s="1"/>
  <c r="AU236" i="60" s="1"/>
  <c r="AV236" i="60" s="1"/>
  <c r="BC235" i="60"/>
  <c r="BD235" i="60"/>
  <c r="AJ238" i="60"/>
  <c r="AD238" i="60"/>
  <c r="AE235" i="55"/>
  <c r="AF235" i="55" s="1"/>
  <c r="AG235" i="55" s="1"/>
  <c r="AH235" i="55" s="1"/>
  <c r="AR233" i="55"/>
  <c r="AX233" i="55"/>
  <c r="BC232" i="55"/>
  <c r="BD232" i="55"/>
  <c r="AI233" i="57"/>
  <c r="AC234" i="57" s="1"/>
  <c r="AS237" i="57"/>
  <c r="AT237" i="57" s="1"/>
  <c r="AU237" i="57" s="1"/>
  <c r="AV237" i="57" s="1"/>
  <c r="AY237" i="57"/>
  <c r="BC237" i="57" s="1"/>
  <c r="BD233" i="57"/>
  <c r="AO233" i="57"/>
  <c r="AE232" i="56"/>
  <c r="AF232" i="56" s="1"/>
  <c r="AG232" i="56" s="1"/>
  <c r="AH232" i="56" s="1"/>
  <c r="AR234" i="56"/>
  <c r="AX234" i="56"/>
  <c r="AX230" i="54"/>
  <c r="AR230" i="54"/>
  <c r="BC229" i="54"/>
  <c r="BD229" i="54"/>
  <c r="AJ235" i="54"/>
  <c r="AD235" i="54"/>
  <c r="AR238" i="64"/>
  <c r="AX238" i="64"/>
  <c r="AE236" i="64"/>
  <c r="AF236" i="64" s="1"/>
  <c r="AG236" i="64" s="1"/>
  <c r="AH236" i="64" s="1"/>
  <c r="AO235" i="64"/>
  <c r="BD235" i="64"/>
  <c r="AO236" i="63"/>
  <c r="AD237" i="63"/>
  <c r="AJ237" i="63"/>
  <c r="AS230" i="63"/>
  <c r="AT230" i="63" s="1"/>
  <c r="AU230" i="63" s="1"/>
  <c r="AV230" i="63" s="1"/>
  <c r="AE237" i="62"/>
  <c r="AF237" i="62" s="1"/>
  <c r="AG237" i="62" s="1"/>
  <c r="AH237" i="62" s="1"/>
  <c r="BC233" i="62"/>
  <c r="BD233" i="62"/>
  <c r="AX234" i="62"/>
  <c r="AR234" i="62"/>
  <c r="AD236" i="50"/>
  <c r="AJ236" i="50"/>
  <c r="AS234" i="50"/>
  <c r="AT234" i="50" s="1"/>
  <c r="AU234" i="50" s="1"/>
  <c r="AV234" i="50" s="1"/>
  <c r="AJ236" i="52"/>
  <c r="AD236" i="52"/>
  <c r="AS236" i="52"/>
  <c r="AT236" i="52" s="1"/>
  <c r="AU236" i="52" s="1"/>
  <c r="AV236" i="52" s="1"/>
  <c r="AX239" i="51"/>
  <c r="AR239" i="51"/>
  <c r="AK235" i="51"/>
  <c r="AR233" i="58" l="1"/>
  <c r="AS233" i="58" s="1"/>
  <c r="AT233" i="58" s="1"/>
  <c r="AU233" i="58" s="1"/>
  <c r="AV233" i="58" s="1"/>
  <c r="S229" i="44"/>
  <c r="U229" i="44"/>
  <c r="AD236" i="51"/>
  <c r="AY236" i="60"/>
  <c r="AA236" i="45" s="1"/>
  <c r="AW236" i="60"/>
  <c r="AQ237" i="60" s="1"/>
  <c r="AR237" i="60" s="1"/>
  <c r="AB232" i="45"/>
  <c r="BD232" i="61"/>
  <c r="AJ233" i="61"/>
  <c r="AO232" i="61"/>
  <c r="AY234" i="50"/>
  <c r="BC234" i="50" s="1"/>
  <c r="AW237" i="57"/>
  <c r="AQ238" i="57" s="1"/>
  <c r="AX238" i="57" s="1"/>
  <c r="BC232" i="58"/>
  <c r="AY230" i="63"/>
  <c r="BC230" i="63" s="1"/>
  <c r="AW230" i="63"/>
  <c r="AQ231" i="63" s="1"/>
  <c r="AX231" i="63" s="1"/>
  <c r="AI237" i="62"/>
  <c r="AC238" i="62" s="1"/>
  <c r="AD238" i="62" s="1"/>
  <c r="AK237" i="62"/>
  <c r="AO237" i="62" s="1"/>
  <c r="AK235" i="55"/>
  <c r="AI238" i="58"/>
  <c r="AC239" i="58" s="1"/>
  <c r="AK238" i="58"/>
  <c r="AE233" i="61"/>
  <c r="AF233" i="61" s="1"/>
  <c r="AG233" i="61" s="1"/>
  <c r="AH233" i="61" s="1"/>
  <c r="AY233" i="61"/>
  <c r="AW233" i="61"/>
  <c r="AQ234" i="61" s="1"/>
  <c r="AE238" i="60"/>
  <c r="AF238" i="60" s="1"/>
  <c r="AG238" i="60" s="1"/>
  <c r="AH238" i="60" s="1"/>
  <c r="AS233" i="55"/>
  <c r="AT233" i="55" s="1"/>
  <c r="AU233" i="55" s="1"/>
  <c r="AV233" i="55" s="1"/>
  <c r="AI235" i="55"/>
  <c r="AC236" i="55" s="1"/>
  <c r="AD234" i="57"/>
  <c r="AJ234" i="57"/>
  <c r="AS234" i="56"/>
  <c r="AT234" i="56" s="1"/>
  <c r="AU234" i="56" s="1"/>
  <c r="AV234" i="56" s="1"/>
  <c r="AW234" i="56"/>
  <c r="AQ235" i="56" s="1"/>
  <c r="AK232" i="56"/>
  <c r="X232" i="45" s="1"/>
  <c r="AI232" i="56"/>
  <c r="AC233" i="56" s="1"/>
  <c r="AE235" i="54"/>
  <c r="AF235" i="54" s="1"/>
  <c r="AG235" i="54" s="1"/>
  <c r="AH235" i="54" s="1"/>
  <c r="AS230" i="54"/>
  <c r="AT230" i="54" s="1"/>
  <c r="AU230" i="54" s="1"/>
  <c r="AV230" i="54" s="1"/>
  <c r="AI236" i="64"/>
  <c r="AC237" i="64" s="1"/>
  <c r="AK236" i="64"/>
  <c r="AS238" i="64"/>
  <c r="AT238" i="64" s="1"/>
  <c r="AU238" i="64" s="1"/>
  <c r="AV238" i="64" s="1"/>
  <c r="AE237" i="63"/>
  <c r="AF237" i="63" s="1"/>
  <c r="AG237" i="63" s="1"/>
  <c r="AH237" i="63" s="1"/>
  <c r="AS234" i="62"/>
  <c r="AT234" i="62" s="1"/>
  <c r="AU234" i="62" s="1"/>
  <c r="AV234" i="62" s="1"/>
  <c r="AE236" i="50"/>
  <c r="AF236" i="50" s="1"/>
  <c r="AG236" i="50" s="1"/>
  <c r="AH236" i="50" s="1"/>
  <c r="AW234" i="50"/>
  <c r="AQ235" i="50" s="1"/>
  <c r="AY236" i="52"/>
  <c r="BC236" i="52" s="1"/>
  <c r="AE236" i="52"/>
  <c r="AF236" i="52" s="1"/>
  <c r="AG236" i="52" s="1"/>
  <c r="AH236" i="52" s="1"/>
  <c r="AW236" i="52"/>
  <c r="AQ237" i="52" s="1"/>
  <c r="BD235" i="51"/>
  <c r="AO235" i="51"/>
  <c r="AS239" i="51"/>
  <c r="AT239" i="51" s="1"/>
  <c r="AU239" i="51" s="1"/>
  <c r="AV239" i="51" s="1"/>
  <c r="AY230" i="54" l="1"/>
  <c r="AY233" i="55"/>
  <c r="Z233" i="45" s="1"/>
  <c r="N232" i="44"/>
  <c r="AR238" i="57"/>
  <c r="BD236" i="60"/>
  <c r="AX237" i="60"/>
  <c r="AE236" i="51"/>
  <c r="AF236" i="51" s="1"/>
  <c r="AG236" i="51" s="1"/>
  <c r="AH236" i="51" s="1"/>
  <c r="BC236" i="60"/>
  <c r="AJ238" i="62"/>
  <c r="AI238" i="60"/>
  <c r="AC239" i="60" s="1"/>
  <c r="AJ239" i="60" s="1"/>
  <c r="AK238" i="60"/>
  <c r="AO238" i="60" s="1"/>
  <c r="AI236" i="50"/>
  <c r="AC237" i="50" s="1"/>
  <c r="AJ237" i="50" s="1"/>
  <c r="BD234" i="50"/>
  <c r="BC233" i="61"/>
  <c r="R232" i="44"/>
  <c r="AR231" i="63"/>
  <c r="AS231" i="63" s="1"/>
  <c r="AT231" i="63" s="1"/>
  <c r="AU231" i="63" s="1"/>
  <c r="AV231" i="63" s="1"/>
  <c r="AY234" i="62"/>
  <c r="BD234" i="62" s="1"/>
  <c r="AY238" i="64"/>
  <c r="BC238" i="64" s="1"/>
  <c r="AW230" i="54"/>
  <c r="AQ231" i="54" s="1"/>
  <c r="AR231" i="54" s="1"/>
  <c r="BD230" i="63"/>
  <c r="AY234" i="56"/>
  <c r="BC234" i="56" s="1"/>
  <c r="AW233" i="55"/>
  <c r="AQ234" i="55" s="1"/>
  <c r="AX234" i="55" s="1"/>
  <c r="AW234" i="62"/>
  <c r="AQ235" i="62" s="1"/>
  <c r="AX235" i="62" s="1"/>
  <c r="AK236" i="50"/>
  <c r="AO236" i="50" s="1"/>
  <c r="AK235" i="54"/>
  <c r="AO235" i="55"/>
  <c r="AD239" i="58"/>
  <c r="AJ239" i="58"/>
  <c r="AY233" i="58"/>
  <c r="AC233" i="45" s="1"/>
  <c r="AO238" i="58"/>
  <c r="AW233" i="58"/>
  <c r="AQ234" i="58" s="1"/>
  <c r="AR234" i="61"/>
  <c r="AX234" i="61"/>
  <c r="AK233" i="61"/>
  <c r="AI233" i="61"/>
  <c r="AC234" i="61" s="1"/>
  <c r="AS237" i="60"/>
  <c r="AT237" i="60" s="1"/>
  <c r="AU237" i="60" s="1"/>
  <c r="AV237" i="60" s="1"/>
  <c r="AD236" i="55"/>
  <c r="AJ236" i="55"/>
  <c r="BC233" i="55"/>
  <c r="BD233" i="55"/>
  <c r="AE234" i="57"/>
  <c r="AF234" i="57" s="1"/>
  <c r="AG234" i="57" s="1"/>
  <c r="AH234" i="57" s="1"/>
  <c r="AS238" i="57"/>
  <c r="AT238" i="57" s="1"/>
  <c r="AU238" i="57" s="1"/>
  <c r="AV238" i="57" s="1"/>
  <c r="AD233" i="56"/>
  <c r="AJ233" i="56"/>
  <c r="AR235" i="56"/>
  <c r="AX235" i="56"/>
  <c r="BD232" i="56"/>
  <c r="AO232" i="56"/>
  <c r="AO235" i="54"/>
  <c r="BD230" i="54"/>
  <c r="AI235" i="54"/>
  <c r="AC236" i="54" s="1"/>
  <c r="AW238" i="64"/>
  <c r="AQ239" i="64" s="1"/>
  <c r="BD236" i="64"/>
  <c r="AO236" i="64"/>
  <c r="AJ237" i="64"/>
  <c r="AD237" i="64"/>
  <c r="AK237" i="63"/>
  <c r="AI237" i="63"/>
  <c r="AC238" i="63" s="1"/>
  <c r="AE238" i="62"/>
  <c r="AF238" i="62" s="1"/>
  <c r="AG238" i="62" s="1"/>
  <c r="AH238" i="62" s="1"/>
  <c r="AX235" i="50"/>
  <c r="AR235" i="50"/>
  <c r="AR237" i="52"/>
  <c r="AX237" i="52"/>
  <c r="AI236" i="52"/>
  <c r="AC237" i="52" s="1"/>
  <c r="AK236" i="52"/>
  <c r="AY239" i="51"/>
  <c r="BC239" i="51" s="1"/>
  <c r="AW239" i="51"/>
  <c r="AQ240" i="51" s="1"/>
  <c r="W230" i="45" l="1"/>
  <c r="O230" i="44"/>
  <c r="BC230" i="54"/>
  <c r="AX231" i="54"/>
  <c r="AI236" i="51"/>
  <c r="AC237" i="51" s="1"/>
  <c r="AD239" i="60"/>
  <c r="AE239" i="60" s="1"/>
  <c r="AF239" i="60" s="1"/>
  <c r="AG239" i="60" s="1"/>
  <c r="AH239" i="60" s="1"/>
  <c r="AK236" i="51"/>
  <c r="AY237" i="60"/>
  <c r="AA237" i="45" s="1"/>
  <c r="BC234" i="62"/>
  <c r="AD237" i="50"/>
  <c r="AE237" i="50" s="1"/>
  <c r="AF237" i="50" s="1"/>
  <c r="AG237" i="50" s="1"/>
  <c r="AH237" i="50" s="1"/>
  <c r="AB233" i="45"/>
  <c r="AR234" i="55"/>
  <c r="AS234" i="55" s="1"/>
  <c r="AT234" i="55" s="1"/>
  <c r="AU234" i="55" s="1"/>
  <c r="AV234" i="55" s="1"/>
  <c r="AR235" i="62"/>
  <c r="AS235" i="62" s="1"/>
  <c r="AT235" i="62" s="1"/>
  <c r="AU235" i="62" s="1"/>
  <c r="AV235" i="62" s="1"/>
  <c r="AI234" i="57"/>
  <c r="AC235" i="57" s="1"/>
  <c r="AK234" i="57"/>
  <c r="Y234" i="45" s="1"/>
  <c r="AK238" i="62"/>
  <c r="AO238" i="62" s="1"/>
  <c r="BC233" i="58"/>
  <c r="BD233" i="58"/>
  <c r="AX234" i="58"/>
  <c r="AR234" i="58"/>
  <c r="AE239" i="58"/>
  <c r="AF239" i="58" s="1"/>
  <c r="AG239" i="58" s="1"/>
  <c r="AH239" i="58" s="1"/>
  <c r="AJ234" i="61"/>
  <c r="AD234" i="61"/>
  <c r="AO233" i="61"/>
  <c r="BD233" i="61"/>
  <c r="AS234" i="61"/>
  <c r="AT234" i="61" s="1"/>
  <c r="AU234" i="61" s="1"/>
  <c r="AV234" i="61" s="1"/>
  <c r="AW237" i="60"/>
  <c r="AQ238" i="60" s="1"/>
  <c r="AE236" i="55"/>
  <c r="AF236" i="55" s="1"/>
  <c r="AG236" i="55" s="1"/>
  <c r="AH236" i="55" s="1"/>
  <c r="BD234" i="57"/>
  <c r="AO234" i="57"/>
  <c r="AW238" i="57"/>
  <c r="AQ239" i="57" s="1"/>
  <c r="AJ235" i="57"/>
  <c r="AD235" i="57"/>
  <c r="AY238" i="57"/>
  <c r="BC238" i="57" s="1"/>
  <c r="AS235" i="56"/>
  <c r="AT235" i="56" s="1"/>
  <c r="AU235" i="56" s="1"/>
  <c r="AV235" i="56" s="1"/>
  <c r="AE233" i="56"/>
  <c r="AF233" i="56" s="1"/>
  <c r="AG233" i="56" s="1"/>
  <c r="AH233" i="56" s="1"/>
  <c r="AD236" i="54"/>
  <c r="AJ236" i="54"/>
  <c r="AS231" i="54"/>
  <c r="AT231" i="54" s="1"/>
  <c r="AU231" i="54" s="1"/>
  <c r="AV231" i="54" s="1"/>
  <c r="AE237" i="64"/>
  <c r="AF237" i="64" s="1"/>
  <c r="AG237" i="64" s="1"/>
  <c r="AH237" i="64" s="1"/>
  <c r="AR239" i="64"/>
  <c r="AX239" i="64"/>
  <c r="AY231" i="63"/>
  <c r="AD238" i="63"/>
  <c r="AJ238" i="63"/>
  <c r="AW231" i="63"/>
  <c r="AQ232" i="63" s="1"/>
  <c r="AO237" i="63"/>
  <c r="AI238" i="62"/>
  <c r="AC239" i="62" s="1"/>
  <c r="AS235" i="50"/>
  <c r="AT235" i="50" s="1"/>
  <c r="AU235" i="50" s="1"/>
  <c r="AV235" i="50" s="1"/>
  <c r="AD237" i="52"/>
  <c r="AJ237" i="52"/>
  <c r="BD236" i="52"/>
  <c r="AO236" i="52"/>
  <c r="AS237" i="52"/>
  <c r="AT237" i="52" s="1"/>
  <c r="AU237" i="52" s="1"/>
  <c r="AV237" i="52" s="1"/>
  <c r="AR240" i="51"/>
  <c r="AX240" i="51"/>
  <c r="AY231" i="54" l="1"/>
  <c r="AK236" i="55"/>
  <c r="S230" i="44"/>
  <c r="U230" i="44"/>
  <c r="AD237" i="51"/>
  <c r="AE237" i="51" s="1"/>
  <c r="AF237" i="51" s="1"/>
  <c r="AG237" i="51" s="1"/>
  <c r="AH237" i="51" s="1"/>
  <c r="AJ237" i="51"/>
  <c r="BD236" i="51"/>
  <c r="AO236" i="51"/>
  <c r="BC237" i="60"/>
  <c r="BD237" i="60"/>
  <c r="AI239" i="60"/>
  <c r="AC240" i="60" s="1"/>
  <c r="AD240" i="60" s="1"/>
  <c r="AK239" i="60"/>
  <c r="AO239" i="60" s="1"/>
  <c r="AW235" i="62"/>
  <c r="AQ236" i="62" s="1"/>
  <c r="AX236" i="62" s="1"/>
  <c r="AW235" i="56"/>
  <c r="AQ236" i="56" s="1"/>
  <c r="AX236" i="56" s="1"/>
  <c r="AW237" i="52"/>
  <c r="AQ238" i="52" s="1"/>
  <c r="AR238" i="52" s="1"/>
  <c r="AY237" i="52"/>
  <c r="BC237" i="52" s="1"/>
  <c r="AK233" i="56"/>
  <c r="AO233" i="56" s="1"/>
  <c r="AI233" i="56"/>
  <c r="AC234" i="56" s="1"/>
  <c r="AI239" i="58"/>
  <c r="AC240" i="58" s="1"/>
  <c r="AS234" i="58"/>
  <c r="AT234" i="58" s="1"/>
  <c r="AU234" i="58" s="1"/>
  <c r="AV234" i="58" s="1"/>
  <c r="AK239" i="58"/>
  <c r="AW234" i="61"/>
  <c r="AQ235" i="61" s="1"/>
  <c r="AY234" i="61"/>
  <c r="AE234" i="61"/>
  <c r="AF234" i="61" s="1"/>
  <c r="AG234" i="61" s="1"/>
  <c r="AH234" i="61" s="1"/>
  <c r="AR238" i="60"/>
  <c r="AX238" i="60"/>
  <c r="AO236" i="55"/>
  <c r="AW234" i="55"/>
  <c r="AQ235" i="55" s="1"/>
  <c r="AY234" i="55"/>
  <c r="Z234" i="45" s="1"/>
  <c r="AI236" i="55"/>
  <c r="AC237" i="55" s="1"/>
  <c r="AR239" i="57"/>
  <c r="AX239" i="57"/>
  <c r="AE235" i="57"/>
  <c r="AF235" i="57" s="1"/>
  <c r="AG235" i="57" s="1"/>
  <c r="AH235" i="57" s="1"/>
  <c r="AR236" i="56"/>
  <c r="AJ234" i="56"/>
  <c r="AD234" i="56"/>
  <c r="BD233" i="56"/>
  <c r="AY235" i="56"/>
  <c r="BC235" i="56" s="1"/>
  <c r="AE236" i="54"/>
  <c r="AF236" i="54" s="1"/>
  <c r="AG236" i="54" s="1"/>
  <c r="AH236" i="54" s="1"/>
  <c r="AW231" i="54"/>
  <c r="AQ232" i="54" s="1"/>
  <c r="BC231" i="54"/>
  <c r="AS239" i="64"/>
  <c r="AT239" i="64" s="1"/>
  <c r="AU239" i="64" s="1"/>
  <c r="AV239" i="64" s="1"/>
  <c r="AY239" i="64"/>
  <c r="BC239" i="64" s="1"/>
  <c r="AK237" i="64"/>
  <c r="AI237" i="64"/>
  <c r="AC238" i="64" s="1"/>
  <c r="AE238" i="63"/>
  <c r="AF238" i="63" s="1"/>
  <c r="AG238" i="63" s="1"/>
  <c r="AH238" i="63" s="1"/>
  <c r="AX232" i="63"/>
  <c r="AR232" i="63"/>
  <c r="BC231" i="63"/>
  <c r="BD231" i="63"/>
  <c r="AY235" i="62"/>
  <c r="AD239" i="62"/>
  <c r="AJ239" i="62"/>
  <c r="AW235" i="50"/>
  <c r="AQ236" i="50" s="1"/>
  <c r="AK237" i="50"/>
  <c r="AY235" i="50"/>
  <c r="AI237" i="50"/>
  <c r="AC238" i="50" s="1"/>
  <c r="AE237" i="52"/>
  <c r="AF237" i="52" s="1"/>
  <c r="AG237" i="52" s="1"/>
  <c r="AH237" i="52" s="1"/>
  <c r="AK237" i="52" s="1"/>
  <c r="AS240" i="51"/>
  <c r="AT240" i="51" s="1"/>
  <c r="AU240" i="51" s="1"/>
  <c r="AV240" i="51" s="1"/>
  <c r="W231" i="45" l="1"/>
  <c r="O231" i="44"/>
  <c r="AW239" i="64"/>
  <c r="AQ240" i="64" s="1"/>
  <c r="AK235" i="57"/>
  <c r="Y235" i="45" s="1"/>
  <c r="BD231" i="54"/>
  <c r="X233" i="45"/>
  <c r="N233" i="44"/>
  <c r="AI237" i="51"/>
  <c r="AC238" i="51" s="1"/>
  <c r="AD238" i="51" s="1"/>
  <c r="AE238" i="51" s="1"/>
  <c r="AF238" i="51" s="1"/>
  <c r="AG238" i="51" s="1"/>
  <c r="AH238" i="51" s="1"/>
  <c r="AK237" i="51"/>
  <c r="AJ240" i="60"/>
  <c r="AI237" i="52"/>
  <c r="AC238" i="52" s="1"/>
  <c r="AJ238" i="52" s="1"/>
  <c r="AX238" i="52"/>
  <c r="AR236" i="62"/>
  <c r="AS236" i="62" s="1"/>
  <c r="AT236" i="62" s="1"/>
  <c r="AU236" i="62" s="1"/>
  <c r="AV236" i="62" s="1"/>
  <c r="BC234" i="61"/>
  <c r="AI236" i="54"/>
  <c r="AC237" i="54" s="1"/>
  <c r="AK238" i="63"/>
  <c r="AO238" i="63" s="1"/>
  <c r="AK234" i="61"/>
  <c r="AK236" i="54"/>
  <c r="AI234" i="61"/>
  <c r="AC235" i="61" s="1"/>
  <c r="AD235" i="61" s="1"/>
  <c r="AW234" i="58"/>
  <c r="AQ235" i="58" s="1"/>
  <c r="AY234" i="58"/>
  <c r="AC234" i="45" s="1"/>
  <c r="AO239" i="58"/>
  <c r="AD240" i="58"/>
  <c r="AJ240" i="58"/>
  <c r="AR235" i="61"/>
  <c r="AX235" i="61"/>
  <c r="AE240" i="60"/>
  <c r="AF240" i="60" s="1"/>
  <c r="AG240" i="60" s="1"/>
  <c r="AH240" i="60" s="1"/>
  <c r="AS238" i="60"/>
  <c r="AT238" i="60" s="1"/>
  <c r="AU238" i="60" s="1"/>
  <c r="AV238" i="60" s="1"/>
  <c r="BC234" i="55"/>
  <c r="BD234" i="55"/>
  <c r="AR235" i="55"/>
  <c r="AX235" i="55"/>
  <c r="AD237" i="55"/>
  <c r="AJ237" i="55"/>
  <c r="BD235" i="57"/>
  <c r="AO235" i="57"/>
  <c r="AI235" i="57"/>
  <c r="AC236" i="57" s="1"/>
  <c r="AS239" i="57"/>
  <c r="AT239" i="57" s="1"/>
  <c r="AU239" i="57" s="1"/>
  <c r="AV239" i="57" s="1"/>
  <c r="AE234" i="56"/>
  <c r="AF234" i="56" s="1"/>
  <c r="AG234" i="56" s="1"/>
  <c r="AH234" i="56" s="1"/>
  <c r="AS236" i="56"/>
  <c r="AT236" i="56" s="1"/>
  <c r="AU236" i="56" s="1"/>
  <c r="AV236" i="56" s="1"/>
  <c r="AJ237" i="54"/>
  <c r="AD237" i="54"/>
  <c r="AR232" i="54"/>
  <c r="AX232" i="54"/>
  <c r="AO236" i="54"/>
  <c r="BD237" i="64"/>
  <c r="AO237" i="64"/>
  <c r="AR240" i="64"/>
  <c r="AX240" i="64"/>
  <c r="AJ238" i="64"/>
  <c r="AD238" i="64"/>
  <c r="AS232" i="63"/>
  <c r="AT232" i="63" s="1"/>
  <c r="AU232" i="63" s="1"/>
  <c r="AV232" i="63" s="1"/>
  <c r="AI238" i="63"/>
  <c r="AC239" i="63" s="1"/>
  <c r="BC235" i="62"/>
  <c r="BD235" i="62"/>
  <c r="AE239" i="62"/>
  <c r="AF239" i="62" s="1"/>
  <c r="AG239" i="62" s="1"/>
  <c r="AH239" i="62" s="1"/>
  <c r="AX236" i="50"/>
  <c r="AR236" i="50"/>
  <c r="BC235" i="50"/>
  <c r="BD235" i="50"/>
  <c r="AD238" i="50"/>
  <c r="AJ238" i="50"/>
  <c r="AO237" i="50"/>
  <c r="BD237" i="52"/>
  <c r="AO237" i="52"/>
  <c r="AS238" i="52"/>
  <c r="AT238" i="52" s="1"/>
  <c r="AU238" i="52" s="1"/>
  <c r="AV238" i="52" s="1"/>
  <c r="AY240" i="51"/>
  <c r="BC240" i="51" s="1"/>
  <c r="AW240" i="51"/>
  <c r="AQ241" i="51" s="1"/>
  <c r="AY232" i="63" l="1"/>
  <c r="R233" i="44"/>
  <c r="AW232" i="63"/>
  <c r="AQ233" i="63" s="1"/>
  <c r="S231" i="44"/>
  <c r="U231" i="44"/>
  <c r="AJ238" i="51"/>
  <c r="AO237" i="51"/>
  <c r="BD237" i="51"/>
  <c r="AI238" i="51"/>
  <c r="AC239" i="51" s="1"/>
  <c r="AD239" i="51" s="1"/>
  <c r="AD238" i="52"/>
  <c r="AE238" i="52" s="1"/>
  <c r="AF238" i="52" s="1"/>
  <c r="AG238" i="52" s="1"/>
  <c r="AH238" i="52" s="1"/>
  <c r="AW236" i="62"/>
  <c r="AQ237" i="62" s="1"/>
  <c r="AX237" i="62" s="1"/>
  <c r="AB234" i="45"/>
  <c r="AO234" i="61"/>
  <c r="BD234" i="61"/>
  <c r="AY239" i="57"/>
  <c r="BC239" i="57" s="1"/>
  <c r="AY236" i="62"/>
  <c r="BC236" i="62" s="1"/>
  <c r="AW239" i="57"/>
  <c r="AQ240" i="57" s="1"/>
  <c r="AW238" i="60"/>
  <c r="AQ239" i="60" s="1"/>
  <c r="AR239" i="60" s="1"/>
  <c r="AJ235" i="61"/>
  <c r="AI240" i="60"/>
  <c r="AC241" i="60" s="1"/>
  <c r="AJ241" i="60" s="1"/>
  <c r="AK239" i="62"/>
  <c r="AO239" i="62" s="1"/>
  <c r="AE240" i="58"/>
  <c r="AF240" i="58" s="1"/>
  <c r="AG240" i="58" s="1"/>
  <c r="AH240" i="58" s="1"/>
  <c r="BC234" i="58"/>
  <c r="BD234" i="58"/>
  <c r="AX235" i="58"/>
  <c r="AR235" i="58"/>
  <c r="AS235" i="61"/>
  <c r="AT235" i="61" s="1"/>
  <c r="AU235" i="61" s="1"/>
  <c r="AV235" i="61" s="1"/>
  <c r="AE235" i="61"/>
  <c r="AF235" i="61" s="1"/>
  <c r="AG235" i="61" s="1"/>
  <c r="AH235" i="61" s="1"/>
  <c r="AY238" i="60"/>
  <c r="AA238" i="45" s="1"/>
  <c r="AK240" i="60"/>
  <c r="AS235" i="55"/>
  <c r="AT235" i="55" s="1"/>
  <c r="AU235" i="55" s="1"/>
  <c r="AV235" i="55" s="1"/>
  <c r="AE237" i="55"/>
  <c r="AF237" i="55" s="1"/>
  <c r="AG237" i="55" s="1"/>
  <c r="AH237" i="55" s="1"/>
  <c r="AJ236" i="57"/>
  <c r="AD236" i="57"/>
  <c r="AR240" i="57"/>
  <c r="AX240" i="57"/>
  <c r="AW236" i="56"/>
  <c r="AQ237" i="56" s="1"/>
  <c r="AY236" i="56"/>
  <c r="BC236" i="56" s="1"/>
  <c r="AK234" i="56"/>
  <c r="X234" i="45" s="1"/>
  <c r="AI234" i="56"/>
  <c r="AC235" i="56" s="1"/>
  <c r="AS232" i="54"/>
  <c r="AT232" i="54" s="1"/>
  <c r="AU232" i="54" s="1"/>
  <c r="AV232" i="54" s="1"/>
  <c r="AE237" i="54"/>
  <c r="AF237" i="54" s="1"/>
  <c r="AG237" i="54" s="1"/>
  <c r="AH237" i="54" s="1"/>
  <c r="AE238" i="64"/>
  <c r="AF238" i="64" s="1"/>
  <c r="AG238" i="64" s="1"/>
  <c r="AH238" i="64" s="1"/>
  <c r="AS240" i="64"/>
  <c r="AT240" i="64" s="1"/>
  <c r="AU240" i="64" s="1"/>
  <c r="AV240" i="64" s="1"/>
  <c r="BC232" i="63"/>
  <c r="BD232" i="63"/>
  <c r="AD239" i="63"/>
  <c r="AJ239" i="63"/>
  <c r="AX233" i="63"/>
  <c r="AR233" i="63"/>
  <c r="AI239" i="62"/>
  <c r="AC240" i="62" s="1"/>
  <c r="AE238" i="50"/>
  <c r="AF238" i="50" s="1"/>
  <c r="AG238" i="50" s="1"/>
  <c r="AH238" i="50" s="1"/>
  <c r="AS236" i="50"/>
  <c r="AT236" i="50" s="1"/>
  <c r="AU236" i="50" s="1"/>
  <c r="AV236" i="50" s="1"/>
  <c r="AY236" i="50" s="1"/>
  <c r="AY238" i="52"/>
  <c r="BC238" i="52" s="1"/>
  <c r="AW238" i="52"/>
  <c r="AQ239" i="52" s="1"/>
  <c r="AK238" i="51"/>
  <c r="AX241" i="51"/>
  <c r="AR241" i="51"/>
  <c r="AI240" i="58" l="1"/>
  <c r="AC241" i="58" s="1"/>
  <c r="N234" i="44"/>
  <c r="AK237" i="55"/>
  <c r="AK240" i="58"/>
  <c r="AJ239" i="51"/>
  <c r="AX239" i="60"/>
  <c r="AD241" i="60"/>
  <c r="AE241" i="60" s="1"/>
  <c r="AF241" i="60" s="1"/>
  <c r="AG241" i="60" s="1"/>
  <c r="AH241" i="60" s="1"/>
  <c r="AW236" i="50"/>
  <c r="AQ237" i="50" s="1"/>
  <c r="AX237" i="50" s="1"/>
  <c r="AR237" i="62"/>
  <c r="AS237" i="62" s="1"/>
  <c r="AT237" i="62" s="1"/>
  <c r="AU237" i="62" s="1"/>
  <c r="AV237" i="62" s="1"/>
  <c r="BD236" i="62"/>
  <c r="R234" i="44"/>
  <c r="AW240" i="64"/>
  <c r="AQ241" i="64" s="1"/>
  <c r="AY235" i="55"/>
  <c r="Z235" i="45" s="1"/>
  <c r="AW235" i="61"/>
  <c r="AQ236" i="61" s="1"/>
  <c r="AX236" i="61" s="1"/>
  <c r="AW235" i="55"/>
  <c r="AQ236" i="55" s="1"/>
  <c r="AK238" i="64"/>
  <c r="AI237" i="54"/>
  <c r="AC238" i="54" s="1"/>
  <c r="AI238" i="50"/>
  <c r="AC239" i="50" s="1"/>
  <c r="AJ239" i="50" s="1"/>
  <c r="AI237" i="55"/>
  <c r="AC238" i="55" s="1"/>
  <c r="AD238" i="55" s="1"/>
  <c r="AS235" i="58"/>
  <c r="AT235" i="58" s="1"/>
  <c r="AU235" i="58" s="1"/>
  <c r="AV235" i="58" s="1"/>
  <c r="AD241" i="58"/>
  <c r="AJ241" i="58"/>
  <c r="AO240" i="58"/>
  <c r="AK235" i="61"/>
  <c r="AI235" i="61"/>
  <c r="AC236" i="61" s="1"/>
  <c r="AY235" i="61"/>
  <c r="AO240" i="60"/>
  <c r="AS239" i="60"/>
  <c r="AT239" i="60" s="1"/>
  <c r="AU239" i="60" s="1"/>
  <c r="AV239" i="60" s="1"/>
  <c r="BC238" i="60"/>
  <c r="BD238" i="60"/>
  <c r="AR236" i="55"/>
  <c r="AX236" i="55"/>
  <c r="AO237" i="55"/>
  <c r="BC235" i="55"/>
  <c r="AJ238" i="55"/>
  <c r="AS240" i="57"/>
  <c r="AT240" i="57" s="1"/>
  <c r="AU240" i="57" s="1"/>
  <c r="AV240" i="57" s="1"/>
  <c r="AE236" i="57"/>
  <c r="AF236" i="57" s="1"/>
  <c r="AG236" i="57" s="1"/>
  <c r="AH236" i="57" s="1"/>
  <c r="AD235" i="56"/>
  <c r="AJ235" i="56"/>
  <c r="BD234" i="56"/>
  <c r="AO234" i="56"/>
  <c r="AX237" i="56"/>
  <c r="AR237" i="56"/>
  <c r="AD238" i="54"/>
  <c r="AJ238" i="54"/>
  <c r="AK237" i="54"/>
  <c r="AW232" i="54"/>
  <c r="AQ233" i="54" s="1"/>
  <c r="AY232" i="54"/>
  <c r="AR241" i="64"/>
  <c r="AX241" i="64"/>
  <c r="AO238" i="64"/>
  <c r="BD238" i="64"/>
  <c r="AY240" i="64"/>
  <c r="BC240" i="64" s="1"/>
  <c r="AI238" i="64"/>
  <c r="AC239" i="64" s="1"/>
  <c r="AS233" i="63"/>
  <c r="AT233" i="63" s="1"/>
  <c r="AU233" i="63" s="1"/>
  <c r="AV233" i="63" s="1"/>
  <c r="AE239" i="63"/>
  <c r="AF239" i="63" s="1"/>
  <c r="AG239" i="63" s="1"/>
  <c r="AH239" i="63" s="1"/>
  <c r="AD240" i="62"/>
  <c r="AJ240" i="62"/>
  <c r="BC236" i="50"/>
  <c r="BD236" i="50"/>
  <c r="AK238" i="50"/>
  <c r="AR239" i="52"/>
  <c r="AX239" i="52"/>
  <c r="AI238" i="52"/>
  <c r="AC239" i="52" s="1"/>
  <c r="AK238" i="52"/>
  <c r="AE239" i="51"/>
  <c r="AF239" i="51" s="1"/>
  <c r="AG239" i="51" s="1"/>
  <c r="AH239" i="51" s="1"/>
  <c r="AS241" i="51"/>
  <c r="AT241" i="51" s="1"/>
  <c r="AU241" i="51" s="1"/>
  <c r="AV241" i="51" s="1"/>
  <c r="AO238" i="51"/>
  <c r="BD238" i="51"/>
  <c r="BD235" i="55" l="1"/>
  <c r="W232" i="45"/>
  <c r="O232" i="44"/>
  <c r="AR237" i="50"/>
  <c r="AS237" i="50" s="1"/>
  <c r="AT237" i="50" s="1"/>
  <c r="AU237" i="50" s="1"/>
  <c r="AV237" i="50" s="1"/>
  <c r="AD239" i="50"/>
  <c r="AE239" i="50" s="1"/>
  <c r="AF239" i="50" s="1"/>
  <c r="AG239" i="50" s="1"/>
  <c r="AH239" i="50" s="1"/>
  <c r="BC235" i="61"/>
  <c r="AR236" i="61"/>
  <c r="AS236" i="61" s="1"/>
  <c r="AT236" i="61" s="1"/>
  <c r="AU236" i="61" s="1"/>
  <c r="AV236" i="61" s="1"/>
  <c r="AB235" i="45"/>
  <c r="AW237" i="62"/>
  <c r="AQ238" i="62" s="1"/>
  <c r="AX238" i="62" s="1"/>
  <c r="AY233" i="63"/>
  <c r="BD233" i="63" s="1"/>
  <c r="AY240" i="57"/>
  <c r="BC240" i="57" s="1"/>
  <c r="AW239" i="60"/>
  <c r="AQ240" i="60" s="1"/>
  <c r="AX240" i="60" s="1"/>
  <c r="AY239" i="60"/>
  <c r="AA239" i="45" s="1"/>
  <c r="AY235" i="58"/>
  <c r="AC235" i="45" s="1"/>
  <c r="AK236" i="57"/>
  <c r="Y236" i="45" s="1"/>
  <c r="AI236" i="57"/>
  <c r="AC237" i="57" s="1"/>
  <c r="AE241" i="58"/>
  <c r="AF241" i="58" s="1"/>
  <c r="AG241" i="58" s="1"/>
  <c r="AH241" i="58" s="1"/>
  <c r="AI241" i="58"/>
  <c r="AC242" i="58" s="1"/>
  <c r="AW235" i="58"/>
  <c r="AQ236" i="58" s="1"/>
  <c r="AD236" i="61"/>
  <c r="AJ236" i="61"/>
  <c r="BD235" i="61"/>
  <c r="AO235" i="61"/>
  <c r="AI241" i="60"/>
  <c r="AC242" i="60" s="1"/>
  <c r="AK241" i="60"/>
  <c r="AE238" i="55"/>
  <c r="AF238" i="55" s="1"/>
  <c r="AG238" i="55" s="1"/>
  <c r="AH238" i="55" s="1"/>
  <c r="AS236" i="55"/>
  <c r="AT236" i="55" s="1"/>
  <c r="AU236" i="55" s="1"/>
  <c r="AV236" i="55" s="1"/>
  <c r="BD236" i="57"/>
  <c r="AO236" i="57"/>
  <c r="AJ237" i="57"/>
  <c r="AD237" i="57"/>
  <c r="AW240" i="57"/>
  <c r="AQ241" i="57" s="1"/>
  <c r="AS237" i="56"/>
  <c r="AT237" i="56" s="1"/>
  <c r="AU237" i="56" s="1"/>
  <c r="AV237" i="56" s="1"/>
  <c r="AE235" i="56"/>
  <c r="AF235" i="56" s="1"/>
  <c r="AG235" i="56" s="1"/>
  <c r="AH235" i="56" s="1"/>
  <c r="AE238" i="54"/>
  <c r="AF238" i="54" s="1"/>
  <c r="AG238" i="54" s="1"/>
  <c r="AH238" i="54" s="1"/>
  <c r="BC232" i="54"/>
  <c r="BD232" i="54"/>
  <c r="AO237" i="54"/>
  <c r="AX233" i="54"/>
  <c r="AR233" i="54"/>
  <c r="AJ239" i="64"/>
  <c r="AD239" i="64"/>
  <c r="AS241" i="64"/>
  <c r="AT241" i="64" s="1"/>
  <c r="AU241" i="64" s="1"/>
  <c r="AV241" i="64" s="1"/>
  <c r="AK239" i="63"/>
  <c r="AI239" i="63"/>
  <c r="AC240" i="63" s="1"/>
  <c r="AW233" i="63"/>
  <c r="AQ234" i="63" s="1"/>
  <c r="AE240" i="62"/>
  <c r="AF240" i="62" s="1"/>
  <c r="AG240" i="62" s="1"/>
  <c r="AH240" i="62" s="1"/>
  <c r="AY237" i="62"/>
  <c r="AO238" i="50"/>
  <c r="AJ239" i="52"/>
  <c r="AD239" i="52"/>
  <c r="BD238" i="52"/>
  <c r="AO238" i="52"/>
  <c r="AS239" i="52"/>
  <c r="AT239" i="52" s="1"/>
  <c r="AU239" i="52" s="1"/>
  <c r="AV239" i="52" s="1"/>
  <c r="AY241" i="51"/>
  <c r="BC241" i="51" s="1"/>
  <c r="AW241" i="51"/>
  <c r="AQ242" i="51" s="1"/>
  <c r="AI239" i="51"/>
  <c r="AC240" i="51" s="1"/>
  <c r="AK239" i="51"/>
  <c r="S232" i="44" l="1"/>
  <c r="U232" i="44"/>
  <c r="AI235" i="56"/>
  <c r="AC236" i="56" s="1"/>
  <c r="AR240" i="60"/>
  <c r="BC233" i="63"/>
  <c r="AK240" i="62"/>
  <c r="AR238" i="62"/>
  <c r="AS238" i="62" s="1"/>
  <c r="AT238" i="62" s="1"/>
  <c r="AU238" i="62" s="1"/>
  <c r="AV238" i="62" s="1"/>
  <c r="AY237" i="50"/>
  <c r="BC237" i="50" s="1"/>
  <c r="AI239" i="50"/>
  <c r="AC240" i="50" s="1"/>
  <c r="AD240" i="50" s="1"/>
  <c r="AK239" i="50"/>
  <c r="AO239" i="50" s="1"/>
  <c r="AW236" i="61"/>
  <c r="AQ237" i="61" s="1"/>
  <c r="AR237" i="61" s="1"/>
  <c r="BD239" i="60"/>
  <c r="BC239" i="60"/>
  <c r="BC235" i="58"/>
  <c r="AW239" i="52"/>
  <c r="AQ240" i="52" s="1"/>
  <c r="AX240" i="52" s="1"/>
  <c r="AY239" i="52"/>
  <c r="BC239" i="52" s="1"/>
  <c r="BD235" i="58"/>
  <c r="AK235" i="56"/>
  <c r="AK241" i="58"/>
  <c r="AO241" i="58" s="1"/>
  <c r="AR236" i="58"/>
  <c r="AX236" i="58"/>
  <c r="AJ242" i="58"/>
  <c r="AD242" i="58"/>
  <c r="AE236" i="61"/>
  <c r="AF236" i="61" s="1"/>
  <c r="AG236" i="61" s="1"/>
  <c r="AH236" i="61" s="1"/>
  <c r="AY236" i="61"/>
  <c r="AS240" i="60"/>
  <c r="AT240" i="60" s="1"/>
  <c r="AU240" i="60" s="1"/>
  <c r="AV240" i="60" s="1"/>
  <c r="AO241" i="60"/>
  <c r="AJ242" i="60"/>
  <c r="AD242" i="60"/>
  <c r="AY236" i="55"/>
  <c r="Z236" i="45" s="1"/>
  <c r="AK238" i="55"/>
  <c r="AW236" i="55"/>
  <c r="AQ237" i="55" s="1"/>
  <c r="AI238" i="55"/>
  <c r="AC239" i="55" s="1"/>
  <c r="AE237" i="57"/>
  <c r="AF237" i="57" s="1"/>
  <c r="AG237" i="57" s="1"/>
  <c r="AH237" i="57" s="1"/>
  <c r="AR241" i="57"/>
  <c r="AX241" i="57"/>
  <c r="BD235" i="56"/>
  <c r="AO235" i="56"/>
  <c r="AW237" i="56"/>
  <c r="AQ238" i="56" s="1"/>
  <c r="AD236" i="56"/>
  <c r="AJ236" i="56"/>
  <c r="AY237" i="56"/>
  <c r="BC237" i="56" s="1"/>
  <c r="AS233" i="54"/>
  <c r="AT233" i="54" s="1"/>
  <c r="AU233" i="54" s="1"/>
  <c r="AV233" i="54" s="1"/>
  <c r="AK238" i="54"/>
  <c r="AI238" i="54"/>
  <c r="AC239" i="54" s="1"/>
  <c r="AY241" i="64"/>
  <c r="BC241" i="64" s="1"/>
  <c r="AE239" i="64"/>
  <c r="AF239" i="64" s="1"/>
  <c r="AG239" i="64" s="1"/>
  <c r="AH239" i="64" s="1"/>
  <c r="AW241" i="64"/>
  <c r="AQ242" i="64" s="1"/>
  <c r="AO239" i="63"/>
  <c r="AR234" i="63"/>
  <c r="AX234" i="63"/>
  <c r="AD240" i="63"/>
  <c r="AJ240" i="63"/>
  <c r="AO240" i="62"/>
  <c r="BC237" i="62"/>
  <c r="BD237" i="62"/>
  <c r="AI240" i="62"/>
  <c r="AC241" i="62" s="1"/>
  <c r="AW237" i="50"/>
  <c r="AQ238" i="50" s="1"/>
  <c r="AE239" i="52"/>
  <c r="AF239" i="52" s="1"/>
  <c r="AG239" i="52" s="1"/>
  <c r="AH239" i="52" s="1"/>
  <c r="AJ240" i="51"/>
  <c r="AD240" i="51"/>
  <c r="AO239" i="51"/>
  <c r="BD239" i="51"/>
  <c r="AR242" i="51"/>
  <c r="AX242" i="51"/>
  <c r="X235" i="45" l="1"/>
  <c r="N235" i="44"/>
  <c r="AY233" i="54"/>
  <c r="BD237" i="50"/>
  <c r="AJ240" i="50"/>
  <c r="BC236" i="61"/>
  <c r="AX237" i="61"/>
  <c r="AR240" i="52"/>
  <c r="AS240" i="52" s="1"/>
  <c r="AT240" i="52" s="1"/>
  <c r="AU240" i="52" s="1"/>
  <c r="AV240" i="52" s="1"/>
  <c r="AW233" i="54"/>
  <c r="AQ234" i="54" s="1"/>
  <c r="AY238" i="62"/>
  <c r="BC238" i="62" s="1"/>
  <c r="AY240" i="60"/>
  <c r="AA240" i="45" s="1"/>
  <c r="AW238" i="62"/>
  <c r="AQ239" i="62" s="1"/>
  <c r="AR239" i="62" s="1"/>
  <c r="AW240" i="60"/>
  <c r="AQ241" i="60" s="1"/>
  <c r="AX241" i="60" s="1"/>
  <c r="AI239" i="64"/>
  <c r="AC240" i="64" s="1"/>
  <c r="AI237" i="57"/>
  <c r="AC238" i="57" s="1"/>
  <c r="AD238" i="57" s="1"/>
  <c r="AI236" i="61"/>
  <c r="AC237" i="61" s="1"/>
  <c r="AD237" i="61" s="1"/>
  <c r="AK239" i="64"/>
  <c r="AO239" i="64" s="1"/>
  <c r="AE242" i="58"/>
  <c r="AF242" i="58" s="1"/>
  <c r="AG242" i="58" s="1"/>
  <c r="AH242" i="58" s="1"/>
  <c r="AS236" i="58"/>
  <c r="AT236" i="58" s="1"/>
  <c r="AU236" i="58" s="1"/>
  <c r="AV236" i="58" s="1"/>
  <c r="AK236" i="61"/>
  <c r="AS237" i="61"/>
  <c r="AT237" i="61" s="1"/>
  <c r="AU237" i="61" s="1"/>
  <c r="AV237" i="61" s="1"/>
  <c r="AE242" i="60"/>
  <c r="AF242" i="60" s="1"/>
  <c r="AG242" i="60" s="1"/>
  <c r="AH242" i="60" s="1"/>
  <c r="AJ239" i="55"/>
  <c r="AD239" i="55"/>
  <c r="AR237" i="55"/>
  <c r="AX237" i="55"/>
  <c r="AO238" i="55"/>
  <c r="BC236" i="55"/>
  <c r="BD236" i="55"/>
  <c r="AJ238" i="57"/>
  <c r="AS241" i="57"/>
  <c r="AT241" i="57" s="1"/>
  <c r="AU241" i="57" s="1"/>
  <c r="AV241" i="57" s="1"/>
  <c r="AW241" i="57"/>
  <c r="AQ242" i="57" s="1"/>
  <c r="AY241" i="57"/>
  <c r="BC241" i="57" s="1"/>
  <c r="AK237" i="57"/>
  <c r="Y237" i="45" s="1"/>
  <c r="AE236" i="56"/>
  <c r="AF236" i="56" s="1"/>
  <c r="AG236" i="56" s="1"/>
  <c r="AH236" i="56" s="1"/>
  <c r="AX238" i="56"/>
  <c r="AR238" i="56"/>
  <c r="AX234" i="54"/>
  <c r="AR234" i="54"/>
  <c r="AO238" i="54"/>
  <c r="BC233" i="54"/>
  <c r="BD233" i="54"/>
  <c r="AD239" i="54"/>
  <c r="AJ239" i="54"/>
  <c r="AJ240" i="64"/>
  <c r="AD240" i="64"/>
  <c r="AR242" i="64"/>
  <c r="AX242" i="64"/>
  <c r="AS234" i="63"/>
  <c r="AT234" i="63" s="1"/>
  <c r="AU234" i="63" s="1"/>
  <c r="AV234" i="63" s="1"/>
  <c r="AE240" i="63"/>
  <c r="AF240" i="63" s="1"/>
  <c r="AG240" i="63" s="1"/>
  <c r="AH240" i="63" s="1"/>
  <c r="AK240" i="63" s="1"/>
  <c r="AD241" i="62"/>
  <c r="AJ241" i="62"/>
  <c r="AX238" i="50"/>
  <c r="AR238" i="50"/>
  <c r="AE240" i="50"/>
  <c r="AF240" i="50" s="1"/>
  <c r="AG240" i="50" s="1"/>
  <c r="AH240" i="50" s="1"/>
  <c r="AK240" i="50" s="1"/>
  <c r="AK239" i="52"/>
  <c r="AI239" i="52"/>
  <c r="AC240" i="52" s="1"/>
  <c r="AE240" i="51"/>
  <c r="AF240" i="51" s="1"/>
  <c r="AG240" i="51" s="1"/>
  <c r="AH240" i="51" s="1"/>
  <c r="AS242" i="51"/>
  <c r="AT242" i="51" s="1"/>
  <c r="AU242" i="51" s="1"/>
  <c r="AV242" i="51" s="1"/>
  <c r="W233" i="45" l="1"/>
  <c r="O233" i="44"/>
  <c r="R235" i="44"/>
  <c r="AY236" i="58"/>
  <c r="AC236" i="45" s="1"/>
  <c r="AI240" i="50"/>
  <c r="AC241" i="50" s="1"/>
  <c r="AD241" i="50" s="1"/>
  <c r="AB236" i="45"/>
  <c r="AY240" i="52"/>
  <c r="BC240" i="52" s="1"/>
  <c r="AJ237" i="61"/>
  <c r="AY234" i="63"/>
  <c r="BC234" i="63" s="1"/>
  <c r="AY237" i="61"/>
  <c r="AR241" i="60"/>
  <c r="AS241" i="60" s="1"/>
  <c r="AT241" i="60" s="1"/>
  <c r="AU241" i="60" s="1"/>
  <c r="AV241" i="60" s="1"/>
  <c r="AW234" i="63"/>
  <c r="AQ235" i="63" s="1"/>
  <c r="AR235" i="63" s="1"/>
  <c r="AX239" i="62"/>
  <c r="BC240" i="60"/>
  <c r="BD238" i="62"/>
  <c r="BD240" i="60"/>
  <c r="AY242" i="51"/>
  <c r="BC242" i="51" s="1"/>
  <c r="AI240" i="51"/>
  <c r="AC241" i="51" s="1"/>
  <c r="AJ241" i="51" s="1"/>
  <c r="AI240" i="63"/>
  <c r="AC241" i="63" s="1"/>
  <c r="AJ241" i="63" s="1"/>
  <c r="BD239" i="64"/>
  <c r="BC236" i="58"/>
  <c r="BD236" i="58"/>
  <c r="AW236" i="58"/>
  <c r="AQ237" i="58" s="1"/>
  <c r="AK242" i="58"/>
  <c r="AI242" i="58"/>
  <c r="AC243" i="58" s="1"/>
  <c r="AW237" i="61"/>
  <c r="AQ238" i="61" s="1"/>
  <c r="BD236" i="61"/>
  <c r="AO236" i="61"/>
  <c r="AE237" i="61"/>
  <c r="AF237" i="61" s="1"/>
  <c r="AG237" i="61" s="1"/>
  <c r="AH237" i="61" s="1"/>
  <c r="AK242" i="60"/>
  <c r="AI242" i="60"/>
  <c r="AC243" i="60" s="1"/>
  <c r="AS237" i="55"/>
  <c r="AT237" i="55" s="1"/>
  <c r="AU237" i="55" s="1"/>
  <c r="AV237" i="55" s="1"/>
  <c r="AE239" i="55"/>
  <c r="AF239" i="55" s="1"/>
  <c r="AG239" i="55" s="1"/>
  <c r="AH239" i="55" s="1"/>
  <c r="AI239" i="55"/>
  <c r="AC240" i="55" s="1"/>
  <c r="BD237" i="57"/>
  <c r="AO237" i="57"/>
  <c r="AR242" i="57"/>
  <c r="AX242" i="57"/>
  <c r="AE238" i="57"/>
  <c r="AF238" i="57" s="1"/>
  <c r="AG238" i="57" s="1"/>
  <c r="AH238" i="57" s="1"/>
  <c r="AI236" i="56"/>
  <c r="AC237" i="56" s="1"/>
  <c r="AS238" i="56"/>
  <c r="AT238" i="56" s="1"/>
  <c r="AU238" i="56" s="1"/>
  <c r="AV238" i="56" s="1"/>
  <c r="AW238" i="56" s="1"/>
  <c r="AQ239" i="56" s="1"/>
  <c r="AK236" i="56"/>
  <c r="X236" i="45" s="1"/>
  <c r="AE239" i="54"/>
  <c r="AF239" i="54" s="1"/>
  <c r="AG239" i="54" s="1"/>
  <c r="AH239" i="54" s="1"/>
  <c r="AS234" i="54"/>
  <c r="AT234" i="54" s="1"/>
  <c r="AU234" i="54" s="1"/>
  <c r="AV234" i="54" s="1"/>
  <c r="AS242" i="64"/>
  <c r="AT242" i="64" s="1"/>
  <c r="AU242" i="64" s="1"/>
  <c r="AV242" i="64" s="1"/>
  <c r="AW242" i="64"/>
  <c r="AQ243" i="64" s="1"/>
  <c r="AE240" i="64"/>
  <c r="AF240" i="64" s="1"/>
  <c r="AG240" i="64" s="1"/>
  <c r="AH240" i="64" s="1"/>
  <c r="AO240" i="63"/>
  <c r="AE241" i="62"/>
  <c r="AF241" i="62" s="1"/>
  <c r="AG241" i="62" s="1"/>
  <c r="AH241" i="62" s="1"/>
  <c r="AS239" i="62"/>
  <c r="AT239" i="62" s="1"/>
  <c r="AU239" i="62" s="1"/>
  <c r="AV239" i="62" s="1"/>
  <c r="AO240" i="50"/>
  <c r="AS238" i="50"/>
  <c r="AT238" i="50" s="1"/>
  <c r="AU238" i="50" s="1"/>
  <c r="AV238" i="50" s="1"/>
  <c r="AW240" i="52"/>
  <c r="AQ241" i="52" s="1"/>
  <c r="AJ240" i="52"/>
  <c r="AD240" i="52"/>
  <c r="BD239" i="52"/>
  <c r="AO239" i="52"/>
  <c r="AW242" i="51"/>
  <c r="AQ243" i="51" s="1"/>
  <c r="AK240" i="51"/>
  <c r="N236" i="44" l="1"/>
  <c r="AI240" i="64"/>
  <c r="AC241" i="64" s="1"/>
  <c r="AK240" i="64"/>
  <c r="S233" i="44"/>
  <c r="U233" i="44"/>
  <c r="AX235" i="63"/>
  <c r="AD241" i="51"/>
  <c r="AE241" i="51" s="1"/>
  <c r="AF241" i="51" s="1"/>
  <c r="AG241" i="51" s="1"/>
  <c r="AH241" i="51" s="1"/>
  <c r="BD234" i="63"/>
  <c r="AD241" i="63"/>
  <c r="AE241" i="63" s="1"/>
  <c r="AF241" i="63" s="1"/>
  <c r="AG241" i="63" s="1"/>
  <c r="AH241" i="63" s="1"/>
  <c r="AY241" i="60"/>
  <c r="AA241" i="45" s="1"/>
  <c r="AJ241" i="50"/>
  <c r="BC237" i="61"/>
  <c r="R236" i="44"/>
  <c r="AY238" i="56"/>
  <c r="BC238" i="56" s="1"/>
  <c r="AY234" i="54"/>
  <c r="AW234" i="54"/>
  <c r="AQ235" i="54" s="1"/>
  <c r="AW241" i="60"/>
  <c r="AQ242" i="60" s="1"/>
  <c r="AX242" i="60" s="1"/>
  <c r="AY242" i="64"/>
  <c r="BC242" i="64" s="1"/>
  <c r="AK241" i="62"/>
  <c r="AO241" i="62" s="1"/>
  <c r="AK239" i="55"/>
  <c r="AI241" i="62"/>
  <c r="AC242" i="62" s="1"/>
  <c r="AJ242" i="62" s="1"/>
  <c r="AW239" i="62"/>
  <c r="AQ240" i="62" s="1"/>
  <c r="AX240" i="62" s="1"/>
  <c r="AO242" i="58"/>
  <c r="AX237" i="58"/>
  <c r="AR237" i="58"/>
  <c r="AD243" i="58"/>
  <c r="AJ243" i="58"/>
  <c r="AI237" i="61"/>
  <c r="AC238" i="61" s="1"/>
  <c r="AK237" i="61"/>
  <c r="AX238" i="61"/>
  <c r="AR238" i="61"/>
  <c r="AD243" i="60"/>
  <c r="AJ243" i="60"/>
  <c r="AO242" i="60"/>
  <c r="AO239" i="55"/>
  <c r="AW237" i="55"/>
  <c r="AQ238" i="55" s="1"/>
  <c r="AJ240" i="55"/>
  <c r="AD240" i="55"/>
  <c r="AY237" i="55"/>
  <c r="Z237" i="45" s="1"/>
  <c r="AI238" i="57"/>
  <c r="AC239" i="57" s="1"/>
  <c r="AS242" i="57"/>
  <c r="AT242" i="57" s="1"/>
  <c r="AU242" i="57" s="1"/>
  <c r="AV242" i="57" s="1"/>
  <c r="AK238" i="57"/>
  <c r="Y238" i="45" s="1"/>
  <c r="AX239" i="56"/>
  <c r="AR239" i="56"/>
  <c r="AO236" i="56"/>
  <c r="BD236" i="56"/>
  <c r="AJ237" i="56"/>
  <c r="AD237" i="56"/>
  <c r="BC234" i="54"/>
  <c r="BD234" i="54"/>
  <c r="AK239" i="54"/>
  <c r="AX235" i="54"/>
  <c r="AR235" i="54"/>
  <c r="AI239" i="54"/>
  <c r="AC240" i="54" s="1"/>
  <c r="AD241" i="64"/>
  <c r="AJ241" i="64"/>
  <c r="BD240" i="64"/>
  <c r="AO240" i="64"/>
  <c r="AR243" i="64"/>
  <c r="AX243" i="64"/>
  <c r="AS235" i="63"/>
  <c r="AT235" i="63" s="1"/>
  <c r="AU235" i="63" s="1"/>
  <c r="AV235" i="63" s="1"/>
  <c r="AY239" i="62"/>
  <c r="AW238" i="50"/>
  <c r="AQ239" i="50" s="1"/>
  <c r="AE241" i="50"/>
  <c r="AF241" i="50" s="1"/>
  <c r="AG241" i="50" s="1"/>
  <c r="AH241" i="50" s="1"/>
  <c r="AY238" i="50"/>
  <c r="AE240" i="52"/>
  <c r="AF240" i="52" s="1"/>
  <c r="AG240" i="52" s="1"/>
  <c r="AH240" i="52" s="1"/>
  <c r="AI240" i="52" s="1"/>
  <c r="AC241" i="52" s="1"/>
  <c r="AR241" i="52"/>
  <c r="AX241" i="52"/>
  <c r="AO240" i="51"/>
  <c r="BD240" i="51"/>
  <c r="AX243" i="51"/>
  <c r="AR243" i="51"/>
  <c r="W234" i="45" l="1"/>
  <c r="O234" i="44"/>
  <c r="AR242" i="60"/>
  <c r="AS242" i="60" s="1"/>
  <c r="AT242" i="60" s="1"/>
  <c r="AU242" i="60" s="1"/>
  <c r="AV242" i="60" s="1"/>
  <c r="BD241" i="60"/>
  <c r="BC241" i="60"/>
  <c r="AD242" i="62"/>
  <c r="AB237" i="45"/>
  <c r="AY242" i="57"/>
  <c r="BC242" i="57" s="1"/>
  <c r="AR240" i="62"/>
  <c r="AS240" i="62" s="1"/>
  <c r="AT240" i="62" s="1"/>
  <c r="AU240" i="62" s="1"/>
  <c r="AV240" i="62" s="1"/>
  <c r="AK241" i="50"/>
  <c r="AO241" i="50" s="1"/>
  <c r="AI241" i="63"/>
  <c r="AC242" i="63" s="1"/>
  <c r="AJ242" i="63" s="1"/>
  <c r="AS237" i="58"/>
  <c r="AT237" i="58" s="1"/>
  <c r="AU237" i="58" s="1"/>
  <c r="AV237" i="58" s="1"/>
  <c r="AE243" i="58"/>
  <c r="AF243" i="58" s="1"/>
  <c r="AG243" i="58" s="1"/>
  <c r="AH243" i="58" s="1"/>
  <c r="AS238" i="61"/>
  <c r="AT238" i="61" s="1"/>
  <c r="AU238" i="61" s="1"/>
  <c r="AV238" i="61" s="1"/>
  <c r="AO237" i="61"/>
  <c r="BD237" i="61"/>
  <c r="AD238" i="61"/>
  <c r="AJ238" i="61"/>
  <c r="AE243" i="60"/>
  <c r="AF243" i="60" s="1"/>
  <c r="AG243" i="60" s="1"/>
  <c r="AH243" i="60" s="1"/>
  <c r="AE240" i="55"/>
  <c r="AF240" i="55" s="1"/>
  <c r="AG240" i="55" s="1"/>
  <c r="AH240" i="55" s="1"/>
  <c r="AX238" i="55"/>
  <c r="AR238" i="55"/>
  <c r="BC237" i="55"/>
  <c r="BD237" i="55"/>
  <c r="AW242" i="57"/>
  <c r="AQ243" i="57" s="1"/>
  <c r="BD238" i="57"/>
  <c r="AO238" i="57"/>
  <c r="AD239" i="57"/>
  <c r="AJ239" i="57"/>
  <c r="AS239" i="56"/>
  <c r="AT239" i="56" s="1"/>
  <c r="AU239" i="56" s="1"/>
  <c r="AV239" i="56" s="1"/>
  <c r="AE237" i="56"/>
  <c r="AF237" i="56" s="1"/>
  <c r="AG237" i="56" s="1"/>
  <c r="AH237" i="56" s="1"/>
  <c r="AO239" i="54"/>
  <c r="AJ240" i="54"/>
  <c r="AD240" i="54"/>
  <c r="AS235" i="54"/>
  <c r="AT235" i="54" s="1"/>
  <c r="AU235" i="54" s="1"/>
  <c r="AV235" i="54" s="1"/>
  <c r="AS243" i="64"/>
  <c r="AT243" i="64" s="1"/>
  <c r="AU243" i="64" s="1"/>
  <c r="AV243" i="64" s="1"/>
  <c r="AE241" i="64"/>
  <c r="AF241" i="64" s="1"/>
  <c r="AG241" i="64" s="1"/>
  <c r="AH241" i="64" s="1"/>
  <c r="AY235" i="63"/>
  <c r="AK241" i="63"/>
  <c r="AW235" i="63"/>
  <c r="AQ236" i="63" s="1"/>
  <c r="BC239" i="62"/>
  <c r="BD239" i="62"/>
  <c r="AE242" i="62"/>
  <c r="AF242" i="62" s="1"/>
  <c r="AG242" i="62" s="1"/>
  <c r="AH242" i="62" s="1"/>
  <c r="AR239" i="50"/>
  <c r="AX239" i="50"/>
  <c r="BC238" i="50"/>
  <c r="BD238" i="50"/>
  <c r="AI241" i="50"/>
  <c r="AC242" i="50" s="1"/>
  <c r="AD241" i="52"/>
  <c r="AJ241" i="52"/>
  <c r="AS241" i="52"/>
  <c r="AT241" i="52" s="1"/>
  <c r="AU241" i="52" s="1"/>
  <c r="AV241" i="52" s="1"/>
  <c r="AK240" i="52"/>
  <c r="AK241" i="51"/>
  <c r="AS243" i="51"/>
  <c r="AT243" i="51" s="1"/>
  <c r="AU243" i="51" s="1"/>
  <c r="AV243" i="51" s="1"/>
  <c r="AI241" i="51"/>
  <c r="AC242" i="51" s="1"/>
  <c r="AY241" i="52" l="1"/>
  <c r="BC241" i="52" s="1"/>
  <c r="AW243" i="64"/>
  <c r="AQ244" i="64" s="1"/>
  <c r="AW237" i="58"/>
  <c r="AQ238" i="58" s="1"/>
  <c r="S234" i="44"/>
  <c r="U234" i="44"/>
  <c r="AK242" i="62"/>
  <c r="AW241" i="52"/>
  <c r="AQ242" i="52" s="1"/>
  <c r="AX242" i="52" s="1"/>
  <c r="AI243" i="60"/>
  <c r="AC244" i="60" s="1"/>
  <c r="AD242" i="63"/>
  <c r="AE242" i="63" s="1"/>
  <c r="AF242" i="63" s="1"/>
  <c r="AG242" i="63" s="1"/>
  <c r="AH242" i="63" s="1"/>
  <c r="AW240" i="62"/>
  <c r="AQ241" i="62" s="1"/>
  <c r="AX241" i="62" s="1"/>
  <c r="AY243" i="64"/>
  <c r="BC243" i="64" s="1"/>
  <c r="AY239" i="56"/>
  <c r="BC239" i="56" s="1"/>
  <c r="AY243" i="51"/>
  <c r="BC243" i="51" s="1"/>
  <c r="AY235" i="54"/>
  <c r="AY237" i="58"/>
  <c r="AC237" i="45" s="1"/>
  <c r="AK243" i="58"/>
  <c r="BC237" i="58"/>
  <c r="BD237" i="58"/>
  <c r="AX238" i="58"/>
  <c r="AR238" i="58"/>
  <c r="AI243" i="58"/>
  <c r="AC244" i="58" s="1"/>
  <c r="AE238" i="61"/>
  <c r="AF238" i="61" s="1"/>
  <c r="AG238" i="61" s="1"/>
  <c r="AH238" i="61" s="1"/>
  <c r="AW238" i="61"/>
  <c r="AQ239" i="61" s="1"/>
  <c r="AY238" i="61"/>
  <c r="AK243" i="60"/>
  <c r="AD244" i="60"/>
  <c r="AJ244" i="60"/>
  <c r="AY242" i="60"/>
  <c r="AA242" i="45" s="1"/>
  <c r="AW242" i="60"/>
  <c r="AQ243" i="60" s="1"/>
  <c r="AS238" i="55"/>
  <c r="AT238" i="55" s="1"/>
  <c r="AU238" i="55" s="1"/>
  <c r="AV238" i="55" s="1"/>
  <c r="AK240" i="55"/>
  <c r="AI240" i="55"/>
  <c r="AC241" i="55" s="1"/>
  <c r="AE239" i="57"/>
  <c r="AF239" i="57" s="1"/>
  <c r="AG239" i="57" s="1"/>
  <c r="AH239" i="57" s="1"/>
  <c r="AK239" i="57"/>
  <c r="Y239" i="45" s="1"/>
  <c r="AX243" i="57"/>
  <c r="AR243" i="57"/>
  <c r="AI237" i="56"/>
  <c r="AC238" i="56" s="1"/>
  <c r="AK237" i="56"/>
  <c r="AW239" i="56"/>
  <c r="AQ240" i="56" s="1"/>
  <c r="BC235" i="54"/>
  <c r="BD235" i="54"/>
  <c r="AW235" i="54"/>
  <c r="AQ236" i="54" s="1"/>
  <c r="AE240" i="54"/>
  <c r="AF240" i="54" s="1"/>
  <c r="AG240" i="54" s="1"/>
  <c r="AH240" i="54" s="1"/>
  <c r="AR244" i="64"/>
  <c r="AX244" i="64"/>
  <c r="AI241" i="64"/>
  <c r="AC242" i="64" s="1"/>
  <c r="AK241" i="64"/>
  <c r="AR236" i="63"/>
  <c r="AX236" i="63"/>
  <c r="BC235" i="63"/>
  <c r="BD235" i="63"/>
  <c r="AO241" i="63"/>
  <c r="AO242" i="62"/>
  <c r="AI242" i="62"/>
  <c r="AC243" i="62" s="1"/>
  <c r="AY240" i="62"/>
  <c r="AS239" i="50"/>
  <c r="AT239" i="50" s="1"/>
  <c r="AU239" i="50" s="1"/>
  <c r="AV239" i="50" s="1"/>
  <c r="AD242" i="50"/>
  <c r="AJ242" i="50"/>
  <c r="BD240" i="52"/>
  <c r="AO240" i="52"/>
  <c r="AE241" i="52"/>
  <c r="AF241" i="52" s="1"/>
  <c r="AG241" i="52" s="1"/>
  <c r="AH241" i="52" s="1"/>
  <c r="AJ242" i="51"/>
  <c r="AD242" i="51"/>
  <c r="AW243" i="51"/>
  <c r="AQ244" i="51" s="1"/>
  <c r="AO241" i="51"/>
  <c r="BD241" i="51"/>
  <c r="X237" i="45" l="1"/>
  <c r="N237" i="44"/>
  <c r="W235" i="45"/>
  <c r="O235" i="44"/>
  <c r="AK240" i="54"/>
  <c r="AR241" i="62"/>
  <c r="AI241" i="52"/>
  <c r="AC242" i="52" s="1"/>
  <c r="AR242" i="52"/>
  <c r="AS242" i="52" s="1"/>
  <c r="AT242" i="52" s="1"/>
  <c r="AU242" i="52" s="1"/>
  <c r="AV242" i="52" s="1"/>
  <c r="BC238" i="61"/>
  <c r="AK241" i="52"/>
  <c r="AO241" i="52" s="1"/>
  <c r="AK238" i="61"/>
  <c r="BD238" i="61" s="1"/>
  <c r="AI238" i="61"/>
  <c r="AC239" i="61" s="1"/>
  <c r="AD239" i="61" s="1"/>
  <c r="AJ244" i="58"/>
  <c r="AD244" i="58"/>
  <c r="AS238" i="58"/>
  <c r="AT238" i="58" s="1"/>
  <c r="AU238" i="58" s="1"/>
  <c r="AV238" i="58" s="1"/>
  <c r="AO243" i="58"/>
  <c r="AR239" i="61"/>
  <c r="AX239" i="61"/>
  <c r="BC242" i="60"/>
  <c r="BD242" i="60"/>
  <c r="AE244" i="60"/>
  <c r="AF244" i="60" s="1"/>
  <c r="AG244" i="60" s="1"/>
  <c r="AH244" i="60" s="1"/>
  <c r="AX243" i="60"/>
  <c r="AR243" i="60"/>
  <c r="AO243" i="60"/>
  <c r="AO240" i="55"/>
  <c r="AW238" i="55"/>
  <c r="AQ239" i="55" s="1"/>
  <c r="AJ241" i="55"/>
  <c r="AD241" i="55"/>
  <c r="AY238" i="55"/>
  <c r="Z238" i="45" s="1"/>
  <c r="BD239" i="57"/>
  <c r="AO239" i="57"/>
  <c r="AS243" i="57"/>
  <c r="AT243" i="57" s="1"/>
  <c r="AU243" i="57" s="1"/>
  <c r="AV243" i="57" s="1"/>
  <c r="AI239" i="57"/>
  <c r="AC240" i="57" s="1"/>
  <c r="AX240" i="56"/>
  <c r="AR240" i="56"/>
  <c r="AO237" i="56"/>
  <c r="BD237" i="56"/>
  <c r="AD238" i="56"/>
  <c r="AJ238" i="56"/>
  <c r="AO240" i="54"/>
  <c r="AI240" i="54"/>
  <c r="AC241" i="54" s="1"/>
  <c r="AR236" i="54"/>
  <c r="AX236" i="54"/>
  <c r="AJ242" i="64"/>
  <c r="AD242" i="64"/>
  <c r="BD241" i="64"/>
  <c r="AO241" i="64"/>
  <c r="AS244" i="64"/>
  <c r="AT244" i="64" s="1"/>
  <c r="AU244" i="64" s="1"/>
  <c r="AV244" i="64" s="1"/>
  <c r="AW244" i="64" s="1"/>
  <c r="AQ245" i="64" s="1"/>
  <c r="AK242" i="63"/>
  <c r="AI242" i="63"/>
  <c r="AC243" i="63" s="1"/>
  <c r="AS236" i="63"/>
  <c r="AT236" i="63" s="1"/>
  <c r="AU236" i="63" s="1"/>
  <c r="AV236" i="63" s="1"/>
  <c r="AD243" i="62"/>
  <c r="AJ243" i="62"/>
  <c r="BC240" i="62"/>
  <c r="BD240" i="62"/>
  <c r="AS241" i="62"/>
  <c r="AT241" i="62" s="1"/>
  <c r="AU241" i="62" s="1"/>
  <c r="AV241" i="62" s="1"/>
  <c r="AE242" i="50"/>
  <c r="AF242" i="50" s="1"/>
  <c r="AG242" i="50" s="1"/>
  <c r="AH242" i="50" s="1"/>
  <c r="AW239" i="50"/>
  <c r="AQ240" i="50" s="1"/>
  <c r="AY239" i="50"/>
  <c r="AJ242" i="52"/>
  <c r="AD242" i="52"/>
  <c r="AR244" i="51"/>
  <c r="AX244" i="51"/>
  <c r="AE242" i="51"/>
  <c r="AF242" i="51" s="1"/>
  <c r="AG242" i="51" s="1"/>
  <c r="AH242" i="51" s="1"/>
  <c r="S235" i="44" l="1"/>
  <c r="U235" i="44"/>
  <c r="AY243" i="57"/>
  <c r="BC243" i="57" s="1"/>
  <c r="R237" i="44"/>
  <c r="AW236" i="63"/>
  <c r="AQ237" i="63" s="1"/>
  <c r="AR237" i="63" s="1"/>
  <c r="AY241" i="62"/>
  <c r="BD241" i="52"/>
  <c r="AW241" i="62"/>
  <c r="AQ242" i="62" s="1"/>
  <c r="AO238" i="61"/>
  <c r="AJ239" i="61"/>
  <c r="AB238" i="45"/>
  <c r="AY236" i="63"/>
  <c r="BD236" i="63" s="1"/>
  <c r="AW243" i="57"/>
  <c r="AQ244" i="57" s="1"/>
  <c r="AI244" i="60"/>
  <c r="AC245" i="60" s="1"/>
  <c r="AJ245" i="60" s="1"/>
  <c r="AW238" i="58"/>
  <c r="AQ239" i="58" s="1"/>
  <c r="AY238" i="58"/>
  <c r="AC238" i="45" s="1"/>
  <c r="AE244" i="58"/>
  <c r="AF244" i="58" s="1"/>
  <c r="AG244" i="58" s="1"/>
  <c r="AH244" i="58" s="1"/>
  <c r="AK244" i="58"/>
  <c r="AE239" i="61"/>
  <c r="AF239" i="61" s="1"/>
  <c r="AG239" i="61" s="1"/>
  <c r="AH239" i="61" s="1"/>
  <c r="AS239" i="61"/>
  <c r="AT239" i="61" s="1"/>
  <c r="AU239" i="61" s="1"/>
  <c r="AV239" i="61" s="1"/>
  <c r="AS243" i="60"/>
  <c r="AT243" i="60" s="1"/>
  <c r="AU243" i="60" s="1"/>
  <c r="AV243" i="60" s="1"/>
  <c r="AK244" i="60"/>
  <c r="BC238" i="55"/>
  <c r="BD238" i="55"/>
  <c r="AX239" i="55"/>
  <c r="AR239" i="55"/>
  <c r="AE241" i="55"/>
  <c r="AF241" i="55" s="1"/>
  <c r="AG241" i="55" s="1"/>
  <c r="AH241" i="55" s="1"/>
  <c r="AK241" i="55" s="1"/>
  <c r="AX244" i="57"/>
  <c r="AR244" i="57"/>
  <c r="AD240" i="57"/>
  <c r="AJ240" i="57"/>
  <c r="AS240" i="56"/>
  <c r="AT240" i="56" s="1"/>
  <c r="AU240" i="56" s="1"/>
  <c r="AV240" i="56" s="1"/>
  <c r="AW240" i="56"/>
  <c r="AQ241" i="56" s="1"/>
  <c r="AE238" i="56"/>
  <c r="AF238" i="56" s="1"/>
  <c r="AG238" i="56" s="1"/>
  <c r="AH238" i="56" s="1"/>
  <c r="AS236" i="54"/>
  <c r="AT236" i="54" s="1"/>
  <c r="AU236" i="54" s="1"/>
  <c r="AV236" i="54" s="1"/>
  <c r="AJ241" i="54"/>
  <c r="AD241" i="54"/>
  <c r="AY244" i="64"/>
  <c r="BC244" i="64" s="1"/>
  <c r="AE242" i="64"/>
  <c r="AF242" i="64" s="1"/>
  <c r="AG242" i="64" s="1"/>
  <c r="AH242" i="64" s="1"/>
  <c r="AR245" i="64"/>
  <c r="AX245" i="64"/>
  <c r="AD243" i="63"/>
  <c r="AJ243" i="63"/>
  <c r="AO242" i="63"/>
  <c r="AX242" i="62"/>
  <c r="AR242" i="62"/>
  <c r="BC241" i="62"/>
  <c r="BD241" i="62"/>
  <c r="AE243" i="62"/>
  <c r="AF243" i="62" s="1"/>
  <c r="AG243" i="62" s="1"/>
  <c r="AH243" i="62" s="1"/>
  <c r="BC239" i="50"/>
  <c r="BD239" i="50"/>
  <c r="AK242" i="50"/>
  <c r="AX240" i="50"/>
  <c r="AR240" i="50"/>
  <c r="AI242" i="50"/>
  <c r="AC243" i="50" s="1"/>
  <c r="AE242" i="52"/>
  <c r="AF242" i="52" s="1"/>
  <c r="AG242" i="52" s="1"/>
  <c r="AH242" i="52" s="1"/>
  <c r="AW242" i="52"/>
  <c r="AQ243" i="52" s="1"/>
  <c r="AY242" i="52"/>
  <c r="BC242" i="52" s="1"/>
  <c r="AI242" i="51"/>
  <c r="AC243" i="51" s="1"/>
  <c r="AK242" i="51"/>
  <c r="AS244" i="51"/>
  <c r="AT244" i="51" s="1"/>
  <c r="AU244" i="51" s="1"/>
  <c r="AV244" i="51" s="1"/>
  <c r="AI241" i="55" l="1"/>
  <c r="AC242" i="55" s="1"/>
  <c r="AY240" i="56"/>
  <c r="BC240" i="56" s="1"/>
  <c r="AI244" i="58"/>
  <c r="AC245" i="58" s="1"/>
  <c r="AX237" i="63"/>
  <c r="AY243" i="60"/>
  <c r="AA243" i="45" s="1"/>
  <c r="BC236" i="63"/>
  <c r="AD245" i="60"/>
  <c r="AE245" i="60" s="1"/>
  <c r="AF245" i="60" s="1"/>
  <c r="AG245" i="60" s="1"/>
  <c r="AH245" i="60" s="1"/>
  <c r="AY239" i="61"/>
  <c r="BC239" i="61" s="1"/>
  <c r="AW239" i="61"/>
  <c r="AQ240" i="61" s="1"/>
  <c r="AR240" i="61" s="1"/>
  <c r="AK239" i="61"/>
  <c r="AO239" i="61" s="1"/>
  <c r="AK243" i="62"/>
  <c r="AO243" i="62" s="1"/>
  <c r="AI243" i="62"/>
  <c r="AC244" i="62" s="1"/>
  <c r="AD244" i="62" s="1"/>
  <c r="AO244" i="58"/>
  <c r="BC238" i="58"/>
  <c r="BD238" i="58"/>
  <c r="AD245" i="58"/>
  <c r="AJ245" i="58"/>
  <c r="AX239" i="58"/>
  <c r="AR239" i="58"/>
  <c r="AI239" i="61"/>
  <c r="AC240" i="61" s="1"/>
  <c r="AO244" i="60"/>
  <c r="AW243" i="60"/>
  <c r="AQ244" i="60" s="1"/>
  <c r="AO241" i="55"/>
  <c r="AJ242" i="55"/>
  <c r="AD242" i="55"/>
  <c r="AS239" i="55"/>
  <c r="AT239" i="55" s="1"/>
  <c r="AU239" i="55" s="1"/>
  <c r="AV239" i="55" s="1"/>
  <c r="AE240" i="57"/>
  <c r="AF240" i="57" s="1"/>
  <c r="AG240" i="57" s="1"/>
  <c r="AH240" i="57" s="1"/>
  <c r="AS244" i="57"/>
  <c r="AT244" i="57" s="1"/>
  <c r="AU244" i="57" s="1"/>
  <c r="AV244" i="57" s="1"/>
  <c r="AI238" i="56"/>
  <c r="AC239" i="56" s="1"/>
  <c r="AR241" i="56"/>
  <c r="AX241" i="56"/>
  <c r="AK238" i="56"/>
  <c r="AY236" i="54"/>
  <c r="AE241" i="54"/>
  <c r="AF241" i="54" s="1"/>
  <c r="AG241" i="54" s="1"/>
  <c r="AH241" i="54" s="1"/>
  <c r="AW236" i="54"/>
  <c r="AQ237" i="54" s="1"/>
  <c r="AI242" i="64"/>
  <c r="AC243" i="64" s="1"/>
  <c r="AS245" i="64"/>
  <c r="AT245" i="64" s="1"/>
  <c r="AU245" i="64" s="1"/>
  <c r="AV245" i="64" s="1"/>
  <c r="AK242" i="64"/>
  <c r="AS237" i="63"/>
  <c r="AT237" i="63" s="1"/>
  <c r="AU237" i="63" s="1"/>
  <c r="AV237" i="63" s="1"/>
  <c r="AE243" i="63"/>
  <c r="AF243" i="63" s="1"/>
  <c r="AG243" i="63" s="1"/>
  <c r="AH243" i="63" s="1"/>
  <c r="AS242" i="62"/>
  <c r="AT242" i="62" s="1"/>
  <c r="AU242" i="62" s="1"/>
  <c r="AV242" i="62" s="1"/>
  <c r="AJ243" i="50"/>
  <c r="AD243" i="50"/>
  <c r="AS240" i="50"/>
  <c r="AT240" i="50" s="1"/>
  <c r="AU240" i="50" s="1"/>
  <c r="AV240" i="50" s="1"/>
  <c r="AO242" i="50"/>
  <c r="AI242" i="52"/>
  <c r="AC243" i="52" s="1"/>
  <c r="AR243" i="52"/>
  <c r="AX243" i="52"/>
  <c r="AK242" i="52"/>
  <c r="AW244" i="51"/>
  <c r="AQ245" i="51" s="1"/>
  <c r="AY244" i="51"/>
  <c r="BC244" i="51" s="1"/>
  <c r="AO242" i="51"/>
  <c r="BD242" i="51"/>
  <c r="AJ243" i="51"/>
  <c r="AD243" i="51"/>
  <c r="W236" i="45" l="1"/>
  <c r="O236" i="44"/>
  <c r="X238" i="45"/>
  <c r="N238" i="44"/>
  <c r="AY245" i="64"/>
  <c r="BC245" i="64" s="1"/>
  <c r="AI241" i="54"/>
  <c r="AC242" i="54" s="1"/>
  <c r="AI240" i="57"/>
  <c r="AC241" i="57" s="1"/>
  <c r="BD243" i="60"/>
  <c r="BC243" i="60"/>
  <c r="AJ244" i="62"/>
  <c r="BD239" i="61"/>
  <c r="AX240" i="61"/>
  <c r="AB239" i="45"/>
  <c r="AY242" i="62"/>
  <c r="BC242" i="62" s="1"/>
  <c r="AW242" i="62"/>
  <c r="AQ243" i="62" s="1"/>
  <c r="AR243" i="62" s="1"/>
  <c r="AW245" i="64"/>
  <c r="AQ246" i="64" s="1"/>
  <c r="AI243" i="63"/>
  <c r="AC244" i="63" s="1"/>
  <c r="AD244" i="63" s="1"/>
  <c r="AS239" i="58"/>
  <c r="AT239" i="58" s="1"/>
  <c r="AU239" i="58" s="1"/>
  <c r="AV239" i="58" s="1"/>
  <c r="AE245" i="58"/>
  <c r="AF245" i="58" s="1"/>
  <c r="AG245" i="58" s="1"/>
  <c r="AH245" i="58" s="1"/>
  <c r="AK245" i="58"/>
  <c r="AS240" i="61"/>
  <c r="AT240" i="61" s="1"/>
  <c r="AU240" i="61" s="1"/>
  <c r="AV240" i="61" s="1"/>
  <c r="AJ240" i="61"/>
  <c r="AD240" i="61"/>
  <c r="AX244" i="60"/>
  <c r="AR244" i="60"/>
  <c r="AK245" i="60"/>
  <c r="AI245" i="60"/>
  <c r="AC246" i="60" s="1"/>
  <c r="AE242" i="55"/>
  <c r="AF242" i="55" s="1"/>
  <c r="AG242" i="55" s="1"/>
  <c r="AH242" i="55" s="1"/>
  <c r="AY239" i="55"/>
  <c r="Z239" i="45" s="1"/>
  <c r="AW239" i="55"/>
  <c r="AQ240" i="55" s="1"/>
  <c r="AY244" i="57"/>
  <c r="BC244" i="57" s="1"/>
  <c r="AD241" i="57"/>
  <c r="AJ241" i="57"/>
  <c r="AW244" i="57"/>
  <c r="AQ245" i="57" s="1"/>
  <c r="AK240" i="57"/>
  <c r="Y240" i="45" s="1"/>
  <c r="AO238" i="56"/>
  <c r="BD238" i="56"/>
  <c r="AS241" i="56"/>
  <c r="AT241" i="56" s="1"/>
  <c r="AU241" i="56" s="1"/>
  <c r="AV241" i="56" s="1"/>
  <c r="AW241" i="56"/>
  <c r="AQ242" i="56" s="1"/>
  <c r="AJ239" i="56"/>
  <c r="AD239" i="56"/>
  <c r="BC236" i="54"/>
  <c r="BD236" i="54"/>
  <c r="AR237" i="54"/>
  <c r="AX237" i="54"/>
  <c r="AJ242" i="54"/>
  <c r="AD242" i="54"/>
  <c r="AK241" i="54"/>
  <c r="AO242" i="64"/>
  <c r="BD242" i="64"/>
  <c r="AX246" i="64"/>
  <c r="AR246" i="64"/>
  <c r="AJ243" i="64"/>
  <c r="AD243" i="64"/>
  <c r="AK243" i="63"/>
  <c r="AY237" i="63"/>
  <c r="AJ244" i="63"/>
  <c r="AW237" i="63"/>
  <c r="AQ238" i="63" s="1"/>
  <c r="AE244" i="62"/>
  <c r="AF244" i="62" s="1"/>
  <c r="AG244" i="62" s="1"/>
  <c r="AH244" i="62" s="1"/>
  <c r="AY240" i="50"/>
  <c r="AW240" i="50"/>
  <c r="AQ241" i="50" s="1"/>
  <c r="AE243" i="50"/>
  <c r="AF243" i="50" s="1"/>
  <c r="AG243" i="50" s="1"/>
  <c r="AH243" i="50" s="1"/>
  <c r="AS243" i="52"/>
  <c r="AT243" i="52" s="1"/>
  <c r="AU243" i="52" s="1"/>
  <c r="AV243" i="52" s="1"/>
  <c r="AO242" i="52"/>
  <c r="BD242" i="52"/>
  <c r="AD243" i="52"/>
  <c r="AJ243" i="52"/>
  <c r="AE243" i="51"/>
  <c r="AF243" i="51" s="1"/>
  <c r="AG243" i="51" s="1"/>
  <c r="AH243" i="51" s="1"/>
  <c r="AR245" i="51"/>
  <c r="AX245" i="51"/>
  <c r="R238" i="44" l="1"/>
  <c r="AW239" i="58"/>
  <c r="AQ240" i="58" s="1"/>
  <c r="S236" i="44"/>
  <c r="U236" i="44"/>
  <c r="AY241" i="56"/>
  <c r="BC241" i="56" s="1"/>
  <c r="AI245" i="58"/>
  <c r="AC246" i="58" s="1"/>
  <c r="AY239" i="58"/>
  <c r="AC239" i="45" s="1"/>
  <c r="AW243" i="52"/>
  <c r="AQ244" i="52" s="1"/>
  <c r="AX244" i="52" s="1"/>
  <c r="AX243" i="62"/>
  <c r="BD242" i="62"/>
  <c r="AY243" i="52"/>
  <c r="BC243" i="52" s="1"/>
  <c r="AW240" i="61"/>
  <c r="AQ241" i="61" s="1"/>
  <c r="AR241" i="61" s="1"/>
  <c r="AK243" i="50"/>
  <c r="AO243" i="50" s="1"/>
  <c r="AO245" i="58"/>
  <c r="AR240" i="58"/>
  <c r="AX240" i="58"/>
  <c r="AJ246" i="58"/>
  <c r="AD246" i="58"/>
  <c r="BC239" i="58"/>
  <c r="BD239" i="58"/>
  <c r="AE240" i="61"/>
  <c r="AF240" i="61" s="1"/>
  <c r="AG240" i="61" s="1"/>
  <c r="AH240" i="61" s="1"/>
  <c r="AK240" i="61" s="1"/>
  <c r="AY240" i="61"/>
  <c r="AJ246" i="60"/>
  <c r="AD246" i="60"/>
  <c r="AO245" i="60"/>
  <c r="AS244" i="60"/>
  <c r="AT244" i="60" s="1"/>
  <c r="AU244" i="60" s="1"/>
  <c r="AV244" i="60" s="1"/>
  <c r="BC239" i="55"/>
  <c r="BD239" i="55"/>
  <c r="AX240" i="55"/>
  <c r="AR240" i="55"/>
  <c r="AK242" i="55"/>
  <c r="AI242" i="55"/>
  <c r="AC243" i="55" s="1"/>
  <c r="AX245" i="57"/>
  <c r="AR245" i="57"/>
  <c r="BD240" i="57"/>
  <c r="AO240" i="57"/>
  <c r="AE241" i="57"/>
  <c r="AF241" i="57" s="1"/>
  <c r="AG241" i="57" s="1"/>
  <c r="AH241" i="57" s="1"/>
  <c r="AX242" i="56"/>
  <c r="AR242" i="56"/>
  <c r="AE239" i="56"/>
  <c r="AF239" i="56" s="1"/>
  <c r="AG239" i="56" s="1"/>
  <c r="AH239" i="56" s="1"/>
  <c r="AO241" i="54"/>
  <c r="AS237" i="54"/>
  <c r="AT237" i="54" s="1"/>
  <c r="AU237" i="54" s="1"/>
  <c r="AV237" i="54" s="1"/>
  <c r="AE242" i="54"/>
  <c r="AF242" i="54" s="1"/>
  <c r="AG242" i="54" s="1"/>
  <c r="AH242" i="54" s="1"/>
  <c r="AE243" i="64"/>
  <c r="AF243" i="64" s="1"/>
  <c r="AG243" i="64" s="1"/>
  <c r="AH243" i="64" s="1"/>
  <c r="AS246" i="64"/>
  <c r="AT246" i="64" s="1"/>
  <c r="AU246" i="64" s="1"/>
  <c r="AV246" i="64" s="1"/>
  <c r="AR238" i="63"/>
  <c r="AX238" i="63"/>
  <c r="AE244" i="63"/>
  <c r="AF244" i="63" s="1"/>
  <c r="AG244" i="63" s="1"/>
  <c r="AH244" i="63" s="1"/>
  <c r="BC237" i="63"/>
  <c r="BD237" i="63"/>
  <c r="AO243" i="63"/>
  <c r="AK244" i="62"/>
  <c r="AI244" i="62"/>
  <c r="AC245" i="62" s="1"/>
  <c r="AS243" i="62"/>
  <c r="AT243" i="62" s="1"/>
  <c r="AU243" i="62" s="1"/>
  <c r="AV243" i="62" s="1"/>
  <c r="AI243" i="50"/>
  <c r="AC244" i="50" s="1"/>
  <c r="BC240" i="50"/>
  <c r="BD240" i="50"/>
  <c r="AR241" i="50"/>
  <c r="AX241" i="50"/>
  <c r="AE243" i="52"/>
  <c r="AF243" i="52" s="1"/>
  <c r="AG243" i="52" s="1"/>
  <c r="AH243" i="52" s="1"/>
  <c r="AK243" i="51"/>
  <c r="AS245" i="51"/>
  <c r="AT245" i="51" s="1"/>
  <c r="AU245" i="51" s="1"/>
  <c r="AV245" i="51" s="1"/>
  <c r="AI243" i="51"/>
  <c r="AC244" i="51" s="1"/>
  <c r="AR244" i="52" l="1"/>
  <c r="AS244" i="52" s="1"/>
  <c r="AT244" i="52" s="1"/>
  <c r="AU244" i="52" s="1"/>
  <c r="AV244" i="52" s="1"/>
  <c r="AY244" i="52" s="1"/>
  <c r="BC244" i="52" s="1"/>
  <c r="AW244" i="60"/>
  <c r="AQ245" i="60" s="1"/>
  <c r="AR245" i="60" s="1"/>
  <c r="AY244" i="60"/>
  <c r="AA244" i="45" s="1"/>
  <c r="AI240" i="61"/>
  <c r="AC241" i="61" s="1"/>
  <c r="AJ241" i="61" s="1"/>
  <c r="AX241" i="61"/>
  <c r="BC240" i="61"/>
  <c r="AB240" i="45"/>
  <c r="AI243" i="52"/>
  <c r="AC244" i="52" s="1"/>
  <c r="AJ244" i="52" s="1"/>
  <c r="AK239" i="56"/>
  <c r="AK241" i="57"/>
  <c r="Y241" i="45" s="1"/>
  <c r="AI243" i="64"/>
  <c r="AC244" i="64" s="1"/>
  <c r="AD244" i="64" s="1"/>
  <c r="AK243" i="64"/>
  <c r="AI241" i="57"/>
  <c r="AC242" i="57" s="1"/>
  <c r="AD242" i="57" s="1"/>
  <c r="AE246" i="58"/>
  <c r="AF246" i="58" s="1"/>
  <c r="AG246" i="58" s="1"/>
  <c r="AH246" i="58" s="1"/>
  <c r="AS240" i="58"/>
  <c r="AT240" i="58" s="1"/>
  <c r="AU240" i="58" s="1"/>
  <c r="AV240" i="58" s="1"/>
  <c r="AS241" i="61"/>
  <c r="AT241" i="61" s="1"/>
  <c r="AU241" i="61" s="1"/>
  <c r="AV241" i="61" s="1"/>
  <c r="AO240" i="61"/>
  <c r="BD240" i="61"/>
  <c r="AE246" i="60"/>
  <c r="AF246" i="60" s="1"/>
  <c r="AG246" i="60" s="1"/>
  <c r="AH246" i="60" s="1"/>
  <c r="AX245" i="60"/>
  <c r="AJ243" i="55"/>
  <c r="AD243" i="55"/>
  <c r="AO242" i="55"/>
  <c r="AS240" i="55"/>
  <c r="AT240" i="55" s="1"/>
  <c r="AU240" i="55" s="1"/>
  <c r="AV240" i="55" s="1"/>
  <c r="BD241" i="57"/>
  <c r="AO241" i="57"/>
  <c r="AS245" i="57"/>
  <c r="AT245" i="57" s="1"/>
  <c r="AU245" i="57" s="1"/>
  <c r="AV245" i="57" s="1"/>
  <c r="AJ242" i="57"/>
  <c r="AI239" i="56"/>
  <c r="AC240" i="56" s="1"/>
  <c r="AO239" i="56"/>
  <c r="BD239" i="56"/>
  <c r="AS242" i="56"/>
  <c r="AT242" i="56" s="1"/>
  <c r="AU242" i="56" s="1"/>
  <c r="AV242" i="56" s="1"/>
  <c r="AY242" i="56"/>
  <c r="BC242" i="56" s="1"/>
  <c r="AI242" i="54"/>
  <c r="AC243" i="54" s="1"/>
  <c r="AK242" i="54"/>
  <c r="AY237" i="54"/>
  <c r="AW237" i="54"/>
  <c r="AQ238" i="54" s="1"/>
  <c r="AJ244" i="64"/>
  <c r="AW246" i="64"/>
  <c r="AQ247" i="64" s="1"/>
  <c r="AO243" i="64"/>
  <c r="BD243" i="64"/>
  <c r="AY246" i="64"/>
  <c r="AK244" i="63"/>
  <c r="AI244" i="63"/>
  <c r="AC245" i="63" s="1"/>
  <c r="AS238" i="63"/>
  <c r="AT238" i="63" s="1"/>
  <c r="AU238" i="63" s="1"/>
  <c r="AV238" i="63" s="1"/>
  <c r="AY243" i="62"/>
  <c r="AW243" i="62"/>
  <c r="AQ244" i="62" s="1"/>
  <c r="AD245" i="62"/>
  <c r="AJ245" i="62"/>
  <c r="AO244" i="62"/>
  <c r="AS241" i="50"/>
  <c r="AT241" i="50" s="1"/>
  <c r="AU241" i="50" s="1"/>
  <c r="AV241" i="50" s="1"/>
  <c r="AD244" i="50"/>
  <c r="AJ244" i="50"/>
  <c r="AK243" i="52"/>
  <c r="AJ244" i="51"/>
  <c r="AD244" i="51"/>
  <c r="AY245" i="51"/>
  <c r="BC245" i="51" s="1"/>
  <c r="AW245" i="51"/>
  <c r="AQ246" i="51" s="1"/>
  <c r="AO243" i="51"/>
  <c r="BD243" i="51"/>
  <c r="X239" i="45" l="1"/>
  <c r="N239" i="44"/>
  <c r="BC246" i="64"/>
  <c r="F57" i="53" s="1"/>
  <c r="J57" i="53"/>
  <c r="AY245" i="57"/>
  <c r="BC245" i="57" s="1"/>
  <c r="AW242" i="56"/>
  <c r="AQ243" i="56" s="1"/>
  <c r="W237" i="45"/>
  <c r="O237" i="44"/>
  <c r="BD244" i="60"/>
  <c r="BC244" i="60"/>
  <c r="AD241" i="61"/>
  <c r="AE241" i="61" s="1"/>
  <c r="AF241" i="61" s="1"/>
  <c r="AG241" i="61" s="1"/>
  <c r="AH241" i="61" s="1"/>
  <c r="AK241" i="61" s="1"/>
  <c r="AD244" i="52"/>
  <c r="AE244" i="52" s="1"/>
  <c r="AF244" i="52" s="1"/>
  <c r="AG244" i="52" s="1"/>
  <c r="AH244" i="52" s="1"/>
  <c r="AW245" i="57"/>
  <c r="AQ246" i="57" s="1"/>
  <c r="AY238" i="63"/>
  <c r="BD238" i="63" s="1"/>
  <c r="AW240" i="58"/>
  <c r="AQ241" i="58" s="1"/>
  <c r="AW238" i="63"/>
  <c r="AQ239" i="63" s="1"/>
  <c r="AR239" i="63" s="1"/>
  <c r="AK246" i="58"/>
  <c r="AO246" i="58"/>
  <c r="AX241" i="58"/>
  <c r="AR241" i="58"/>
  <c r="AY240" i="58"/>
  <c r="AC240" i="45" s="1"/>
  <c r="AI246" i="58"/>
  <c r="AC247" i="58" s="1"/>
  <c r="AY241" i="61"/>
  <c r="AW241" i="61"/>
  <c r="AQ242" i="61" s="1"/>
  <c r="AK246" i="60"/>
  <c r="AI246" i="60"/>
  <c r="AC247" i="60" s="1"/>
  <c r="AS245" i="60"/>
  <c r="AT245" i="60" s="1"/>
  <c r="AU245" i="60" s="1"/>
  <c r="AV245" i="60" s="1"/>
  <c r="AW240" i="55"/>
  <c r="AQ241" i="55" s="1"/>
  <c r="AY240" i="55"/>
  <c r="Z240" i="45" s="1"/>
  <c r="AE243" i="55"/>
  <c r="AF243" i="55" s="1"/>
  <c r="AG243" i="55" s="1"/>
  <c r="AH243" i="55" s="1"/>
  <c r="AE242" i="57"/>
  <c r="AF242" i="57" s="1"/>
  <c r="AG242" i="57" s="1"/>
  <c r="AH242" i="57" s="1"/>
  <c r="AI242" i="57"/>
  <c r="AC243" i="57" s="1"/>
  <c r="AX246" i="57"/>
  <c r="AR246" i="57"/>
  <c r="AR243" i="56"/>
  <c r="AX243" i="56"/>
  <c r="AD240" i="56"/>
  <c r="AJ240" i="56"/>
  <c r="AJ243" i="54"/>
  <c r="AD243" i="54"/>
  <c r="AR238" i="54"/>
  <c r="AX238" i="54"/>
  <c r="BC237" i="54"/>
  <c r="BD237" i="54"/>
  <c r="AO242" i="54"/>
  <c r="AR247" i="64"/>
  <c r="AX247" i="64"/>
  <c r="AE244" i="64"/>
  <c r="AF244" i="64" s="1"/>
  <c r="AG244" i="64" s="1"/>
  <c r="AH244" i="64" s="1"/>
  <c r="AD245" i="63"/>
  <c r="AJ245" i="63"/>
  <c r="AO244" i="63"/>
  <c r="AE245" i="62"/>
  <c r="AF245" i="62" s="1"/>
  <c r="AG245" i="62" s="1"/>
  <c r="AH245" i="62" s="1"/>
  <c r="AX244" i="62"/>
  <c r="AR244" i="62"/>
  <c r="BC243" i="62"/>
  <c r="BD243" i="62"/>
  <c r="AY241" i="50"/>
  <c r="AE244" i="50"/>
  <c r="AF244" i="50" s="1"/>
  <c r="AG244" i="50" s="1"/>
  <c r="AH244" i="50" s="1"/>
  <c r="AW241" i="50"/>
  <c r="AQ242" i="50" s="1"/>
  <c r="AW244" i="52"/>
  <c r="AQ245" i="52" s="1"/>
  <c r="BD243" i="52"/>
  <c r="AO243" i="52"/>
  <c r="AR246" i="51"/>
  <c r="AX246" i="51"/>
  <c r="AE244" i="51"/>
  <c r="AF244" i="51" s="1"/>
  <c r="AG244" i="51" s="1"/>
  <c r="AH244" i="51" s="1"/>
  <c r="S237" i="44" l="1"/>
  <c r="U237" i="44"/>
  <c r="AI245" i="62"/>
  <c r="AC246" i="62" s="1"/>
  <c r="R239" i="44"/>
  <c r="BC238" i="63"/>
  <c r="AI244" i="50"/>
  <c r="AC245" i="50" s="1"/>
  <c r="AJ245" i="50" s="1"/>
  <c r="AX239" i="63"/>
  <c r="BC241" i="61"/>
  <c r="AB241" i="45"/>
  <c r="AK243" i="55"/>
  <c r="AK244" i="50"/>
  <c r="AO244" i="50" s="1"/>
  <c r="AI244" i="64"/>
  <c r="AC245" i="64" s="1"/>
  <c r="AI244" i="52"/>
  <c r="AC245" i="52" s="1"/>
  <c r="AJ245" i="52" s="1"/>
  <c r="AK244" i="64"/>
  <c r="AO244" i="64" s="1"/>
  <c r="AD247" i="58"/>
  <c r="AJ247" i="58"/>
  <c r="AS241" i="58"/>
  <c r="AT241" i="58" s="1"/>
  <c r="AU241" i="58" s="1"/>
  <c r="AV241" i="58" s="1"/>
  <c r="BC240" i="58"/>
  <c r="BD240" i="58"/>
  <c r="BD241" i="61"/>
  <c r="AO241" i="61"/>
  <c r="AR242" i="61"/>
  <c r="AX242" i="61"/>
  <c r="AI241" i="61"/>
  <c r="AC242" i="61" s="1"/>
  <c r="AY245" i="60"/>
  <c r="AA245" i="45" s="1"/>
  <c r="AW245" i="60"/>
  <c r="AQ246" i="60" s="1"/>
  <c r="AJ247" i="60"/>
  <c r="AD247" i="60"/>
  <c r="AO246" i="60"/>
  <c r="AO243" i="55"/>
  <c r="AI243" i="55"/>
  <c r="AC244" i="55" s="1"/>
  <c r="BC240" i="55"/>
  <c r="BD240" i="55"/>
  <c r="AX241" i="55"/>
  <c r="AR241" i="55"/>
  <c r="AD243" i="57"/>
  <c r="AJ243" i="57"/>
  <c r="AS246" i="57"/>
  <c r="AT246" i="57" s="1"/>
  <c r="AU246" i="57" s="1"/>
  <c r="AV246" i="57" s="1"/>
  <c r="AK242" i="57"/>
  <c r="Y242" i="45" s="1"/>
  <c r="AE240" i="56"/>
  <c r="AF240" i="56" s="1"/>
  <c r="AG240" i="56" s="1"/>
  <c r="AH240" i="56" s="1"/>
  <c r="AS243" i="56"/>
  <c r="AT243" i="56" s="1"/>
  <c r="AU243" i="56" s="1"/>
  <c r="AV243" i="56" s="1"/>
  <c r="AS238" i="54"/>
  <c r="AT238" i="54" s="1"/>
  <c r="AU238" i="54" s="1"/>
  <c r="AV238" i="54" s="1"/>
  <c r="AE243" i="54"/>
  <c r="AF243" i="54" s="1"/>
  <c r="AG243" i="54" s="1"/>
  <c r="AH243" i="54" s="1"/>
  <c r="AD245" i="64"/>
  <c r="AJ245" i="64"/>
  <c r="AS247" i="64"/>
  <c r="AT247" i="64" s="1"/>
  <c r="AU247" i="64" s="1"/>
  <c r="AV247" i="64" s="1"/>
  <c r="AE245" i="63"/>
  <c r="AF245" i="63" s="1"/>
  <c r="AG245" i="63" s="1"/>
  <c r="AH245" i="63" s="1"/>
  <c r="AS239" i="63"/>
  <c r="AT239" i="63" s="1"/>
  <c r="AU239" i="63" s="1"/>
  <c r="AV239" i="63" s="1"/>
  <c r="AY239" i="63" s="1"/>
  <c r="AS244" i="62"/>
  <c r="AT244" i="62" s="1"/>
  <c r="AU244" i="62" s="1"/>
  <c r="AV244" i="62" s="1"/>
  <c r="AW244" i="62" s="1"/>
  <c r="AQ245" i="62" s="1"/>
  <c r="AJ246" i="62"/>
  <c r="AD246" i="62"/>
  <c r="AK245" i="62"/>
  <c r="BC241" i="50"/>
  <c r="BD241" i="50"/>
  <c r="AX242" i="50"/>
  <c r="AR242" i="50"/>
  <c r="AK244" i="52"/>
  <c r="AR245" i="52"/>
  <c r="AX245" i="52"/>
  <c r="AI244" i="51"/>
  <c r="AC245" i="51" s="1"/>
  <c r="AK244" i="51"/>
  <c r="AS246" i="51"/>
  <c r="AT246" i="51" s="1"/>
  <c r="AU246" i="51" s="1"/>
  <c r="AV246" i="51" s="1"/>
  <c r="AW241" i="58" l="1"/>
  <c r="AQ242" i="58" s="1"/>
  <c r="AD245" i="50"/>
  <c r="AE245" i="50" s="1"/>
  <c r="AF245" i="50" s="1"/>
  <c r="AG245" i="50" s="1"/>
  <c r="AH245" i="50" s="1"/>
  <c r="AD245" i="52"/>
  <c r="AE245" i="52" s="1"/>
  <c r="AF245" i="52" s="1"/>
  <c r="AG245" i="52" s="1"/>
  <c r="AH245" i="52" s="1"/>
  <c r="AY241" i="58"/>
  <c r="AC241" i="45" s="1"/>
  <c r="AW246" i="51"/>
  <c r="AQ247" i="51" s="1"/>
  <c r="AX247" i="51" s="1"/>
  <c r="BD244" i="64"/>
  <c r="AI240" i="56"/>
  <c r="AC241" i="56" s="1"/>
  <c r="AK240" i="56"/>
  <c r="AX242" i="58"/>
  <c r="AR242" i="58"/>
  <c r="BC241" i="58"/>
  <c r="BD241" i="58"/>
  <c r="AE247" i="58"/>
  <c r="AF247" i="58" s="1"/>
  <c r="AG247" i="58" s="1"/>
  <c r="AH247" i="58" s="1"/>
  <c r="AS242" i="61"/>
  <c r="AT242" i="61" s="1"/>
  <c r="AU242" i="61" s="1"/>
  <c r="AV242" i="61" s="1"/>
  <c r="AD242" i="61"/>
  <c r="AJ242" i="61"/>
  <c r="AE247" i="60"/>
  <c r="AF247" i="60" s="1"/>
  <c r="AG247" i="60" s="1"/>
  <c r="AH247" i="60" s="1"/>
  <c r="AX246" i="60"/>
  <c r="AR246" i="60"/>
  <c r="BC245" i="60"/>
  <c r="BD245" i="60"/>
  <c r="AS241" i="55"/>
  <c r="AT241" i="55" s="1"/>
  <c r="AU241" i="55" s="1"/>
  <c r="AV241" i="55" s="1"/>
  <c r="AD244" i="55"/>
  <c r="AJ244" i="55"/>
  <c r="AW246" i="57"/>
  <c r="AQ247" i="57" s="1"/>
  <c r="AY246" i="57"/>
  <c r="BC246" i="57" s="1"/>
  <c r="BD242" i="57"/>
  <c r="AO242" i="57"/>
  <c r="AE243" i="57"/>
  <c r="AF243" i="57" s="1"/>
  <c r="AG243" i="57" s="1"/>
  <c r="AH243" i="57" s="1"/>
  <c r="AW243" i="56"/>
  <c r="AQ244" i="56" s="1"/>
  <c r="AD241" i="56"/>
  <c r="AJ241" i="56"/>
  <c r="AO240" i="56"/>
  <c r="BD240" i="56"/>
  <c r="AY243" i="56"/>
  <c r="BC243" i="56" s="1"/>
  <c r="AI243" i="54"/>
  <c r="AC244" i="54" s="1"/>
  <c r="AY238" i="54"/>
  <c r="AK243" i="54"/>
  <c r="AW238" i="54"/>
  <c r="AQ239" i="54" s="1"/>
  <c r="AW247" i="64"/>
  <c r="AQ248" i="64" s="1"/>
  <c r="AY247" i="64"/>
  <c r="AE245" i="64"/>
  <c r="AF245" i="64" s="1"/>
  <c r="AG245" i="64" s="1"/>
  <c r="AH245" i="64" s="1"/>
  <c r="BC239" i="63"/>
  <c r="BD239" i="63"/>
  <c r="AI245" i="63"/>
  <c r="AC246" i="63" s="1"/>
  <c r="AW239" i="63"/>
  <c r="AQ240" i="63" s="1"/>
  <c r="AK245" i="63"/>
  <c r="AX245" i="62"/>
  <c r="AR245" i="62"/>
  <c r="AO245" i="62"/>
  <c r="AE246" i="62"/>
  <c r="AF246" i="62" s="1"/>
  <c r="AG246" i="62" s="1"/>
  <c r="AH246" i="62" s="1"/>
  <c r="AY244" i="62"/>
  <c r="AS242" i="50"/>
  <c r="AT242" i="50" s="1"/>
  <c r="AU242" i="50" s="1"/>
  <c r="AV242" i="50" s="1"/>
  <c r="BD244" i="52"/>
  <c r="AO244" i="52"/>
  <c r="AS245" i="52"/>
  <c r="AT245" i="52" s="1"/>
  <c r="AU245" i="52" s="1"/>
  <c r="AV245" i="52" s="1"/>
  <c r="AY246" i="51"/>
  <c r="BD244" i="51"/>
  <c r="AO244" i="51"/>
  <c r="AJ245" i="51"/>
  <c r="AD245" i="51"/>
  <c r="AI245" i="64" l="1"/>
  <c r="AC246" i="64" s="1"/>
  <c r="AJ246" i="64" s="1"/>
  <c r="BC247" i="64"/>
  <c r="W238" i="45"/>
  <c r="O238" i="44"/>
  <c r="X240" i="45"/>
  <c r="N240" i="44"/>
  <c r="BC246" i="51"/>
  <c r="F52" i="53" s="1"/>
  <c r="J52" i="53"/>
  <c r="AR247" i="51"/>
  <c r="AS247" i="51" s="1"/>
  <c r="AT247" i="51" s="1"/>
  <c r="AU247" i="51" s="1"/>
  <c r="AV247" i="51" s="1"/>
  <c r="AI247" i="60"/>
  <c r="AC248" i="60" s="1"/>
  <c r="AD248" i="60" s="1"/>
  <c r="AY245" i="52"/>
  <c r="BC245" i="52" s="1"/>
  <c r="AY242" i="50"/>
  <c r="BC242" i="50" s="1"/>
  <c r="AW245" i="52"/>
  <c r="AQ246" i="52" s="1"/>
  <c r="AR246" i="52" s="1"/>
  <c r="AI246" i="62"/>
  <c r="AC247" i="62" s="1"/>
  <c r="AD247" i="62" s="1"/>
  <c r="AI247" i="58"/>
  <c r="AC248" i="58" s="1"/>
  <c r="AJ248" i="58" s="1"/>
  <c r="AD248" i="58"/>
  <c r="AK247" i="58"/>
  <c r="AS242" i="58"/>
  <c r="AT242" i="58" s="1"/>
  <c r="AU242" i="58" s="1"/>
  <c r="AV242" i="58" s="1"/>
  <c r="AE242" i="61"/>
  <c r="AF242" i="61" s="1"/>
  <c r="AG242" i="61" s="1"/>
  <c r="AH242" i="61" s="1"/>
  <c r="AW242" i="61"/>
  <c r="AQ243" i="61" s="1"/>
  <c r="AY242" i="61"/>
  <c r="AS246" i="60"/>
  <c r="AT246" i="60" s="1"/>
  <c r="AU246" i="60" s="1"/>
  <c r="AV246" i="60" s="1"/>
  <c r="AK247" i="60"/>
  <c r="AE244" i="55"/>
  <c r="AF244" i="55" s="1"/>
  <c r="AG244" i="55" s="1"/>
  <c r="AH244" i="55" s="1"/>
  <c r="AW241" i="55"/>
  <c r="AQ242" i="55" s="1"/>
  <c r="AY241" i="55"/>
  <c r="Z241" i="45" s="1"/>
  <c r="AI243" i="57"/>
  <c r="AC244" i="57" s="1"/>
  <c r="AK243" i="57"/>
  <c r="Y243" i="45" s="1"/>
  <c r="AR247" i="57"/>
  <c r="AX247" i="57"/>
  <c r="AE241" i="56"/>
  <c r="AF241" i="56" s="1"/>
  <c r="AG241" i="56" s="1"/>
  <c r="AH241" i="56" s="1"/>
  <c r="AX244" i="56"/>
  <c r="AR244" i="56"/>
  <c r="AJ244" i="54"/>
  <c r="AD244" i="54"/>
  <c r="AR239" i="54"/>
  <c r="AX239" i="54"/>
  <c r="AO243" i="54"/>
  <c r="BC238" i="54"/>
  <c r="BD238" i="54"/>
  <c r="AK245" i="64"/>
  <c r="AD246" i="64"/>
  <c r="AX248" i="64"/>
  <c r="AR248" i="64"/>
  <c r="AO245" i="63"/>
  <c r="AD246" i="63"/>
  <c r="AJ246" i="63"/>
  <c r="AR240" i="63"/>
  <c r="AX240" i="63"/>
  <c r="BC244" i="62"/>
  <c r="BD244" i="62"/>
  <c r="AK246" i="62"/>
  <c r="I55" i="53" s="1"/>
  <c r="AS245" i="62"/>
  <c r="AT245" i="62" s="1"/>
  <c r="AU245" i="62" s="1"/>
  <c r="AV245" i="62" s="1"/>
  <c r="AK245" i="50"/>
  <c r="AI245" i="50"/>
  <c r="AC246" i="50" s="1"/>
  <c r="AW242" i="50"/>
  <c r="AQ243" i="50" s="1"/>
  <c r="AK245" i="52"/>
  <c r="AI245" i="52"/>
  <c r="AC246" i="52" s="1"/>
  <c r="AE245" i="51"/>
  <c r="AF245" i="51" s="1"/>
  <c r="AG245" i="51" s="1"/>
  <c r="AH245" i="51" s="1"/>
  <c r="S238" i="44" l="1"/>
  <c r="U238" i="44"/>
  <c r="R240" i="44"/>
  <c r="AY247" i="51"/>
  <c r="BC247" i="51" s="1"/>
  <c r="AJ248" i="60"/>
  <c r="AY246" i="60"/>
  <c r="AA246" i="45" s="1"/>
  <c r="AW246" i="60"/>
  <c r="AQ247" i="60" s="1"/>
  <c r="AX247" i="60" s="1"/>
  <c r="AX246" i="52"/>
  <c r="BD242" i="50"/>
  <c r="AJ247" i="62"/>
  <c r="BC242" i="61"/>
  <c r="AW247" i="51"/>
  <c r="AQ248" i="51" s="1"/>
  <c r="AR248" i="51" s="1"/>
  <c r="AK242" i="61"/>
  <c r="AO242" i="61" s="1"/>
  <c r="AI242" i="61"/>
  <c r="AC243" i="61" s="1"/>
  <c r="AD243" i="61" s="1"/>
  <c r="AK241" i="56"/>
  <c r="AI241" i="56"/>
  <c r="AC242" i="56" s="1"/>
  <c r="AD242" i="56" s="1"/>
  <c r="AW242" i="58"/>
  <c r="AQ243" i="58" s="1"/>
  <c r="AO247" i="58"/>
  <c r="AY242" i="58"/>
  <c r="AC242" i="45" s="1"/>
  <c r="AE248" i="58"/>
  <c r="AF248" i="58" s="1"/>
  <c r="AG248" i="58" s="1"/>
  <c r="AH248" i="58" s="1"/>
  <c r="AX243" i="61"/>
  <c r="AR243" i="61"/>
  <c r="AO247" i="60"/>
  <c r="AE248" i="60"/>
  <c r="AF248" i="60" s="1"/>
  <c r="AG248" i="60" s="1"/>
  <c r="AH248" i="60" s="1"/>
  <c r="AX242" i="55"/>
  <c r="AR242" i="55"/>
  <c r="BC241" i="55"/>
  <c r="BD241" i="55"/>
  <c r="AK244" i="55"/>
  <c r="AI244" i="55"/>
  <c r="AC245" i="55" s="1"/>
  <c r="AS247" i="57"/>
  <c r="AT247" i="57" s="1"/>
  <c r="AU247" i="57" s="1"/>
  <c r="AV247" i="57" s="1"/>
  <c r="AW247" i="57"/>
  <c r="AQ248" i="57" s="1"/>
  <c r="AY247" i="57"/>
  <c r="BC247" i="57" s="1"/>
  <c r="BD243" i="57"/>
  <c r="AO243" i="57"/>
  <c r="AJ244" i="57"/>
  <c r="AD244" i="57"/>
  <c r="AS244" i="56"/>
  <c r="AT244" i="56" s="1"/>
  <c r="AU244" i="56" s="1"/>
  <c r="AV244" i="56" s="1"/>
  <c r="BD241" i="56"/>
  <c r="AO241" i="56"/>
  <c r="AJ242" i="56"/>
  <c r="AS239" i="54"/>
  <c r="AT239" i="54" s="1"/>
  <c r="AU239" i="54" s="1"/>
  <c r="AV239" i="54" s="1"/>
  <c r="AE244" i="54"/>
  <c r="AF244" i="54" s="1"/>
  <c r="AG244" i="54" s="1"/>
  <c r="AH244" i="54" s="1"/>
  <c r="AE246" i="64"/>
  <c r="AF246" i="64" s="1"/>
  <c r="AG246" i="64" s="1"/>
  <c r="AH246" i="64" s="1"/>
  <c r="AI246" i="64"/>
  <c r="AC247" i="64" s="1"/>
  <c r="AS248" i="64"/>
  <c r="AT248" i="64" s="1"/>
  <c r="AU248" i="64" s="1"/>
  <c r="AV248" i="64" s="1"/>
  <c r="BD245" i="64"/>
  <c r="AO245" i="64"/>
  <c r="AE246" i="63"/>
  <c r="AF246" i="63" s="1"/>
  <c r="AG246" i="63" s="1"/>
  <c r="AH246" i="63" s="1"/>
  <c r="AS240" i="63"/>
  <c r="AT240" i="63" s="1"/>
  <c r="AU240" i="63" s="1"/>
  <c r="AV240" i="63" s="1"/>
  <c r="AW245" i="62"/>
  <c r="AQ246" i="62" s="1"/>
  <c r="AE247" i="62"/>
  <c r="AF247" i="62" s="1"/>
  <c r="AG247" i="62" s="1"/>
  <c r="AH247" i="62" s="1"/>
  <c r="AY245" i="62"/>
  <c r="AO246" i="62"/>
  <c r="E55" i="53" s="1"/>
  <c r="AD246" i="50"/>
  <c r="AJ246" i="50"/>
  <c r="AX243" i="50"/>
  <c r="AR243" i="50"/>
  <c r="AO245" i="50"/>
  <c r="AS246" i="52"/>
  <c r="AT246" i="52" s="1"/>
  <c r="AU246" i="52" s="1"/>
  <c r="AV246" i="52" s="1"/>
  <c r="AY246" i="52" s="1"/>
  <c r="AJ246" i="52"/>
  <c r="AD246" i="52"/>
  <c r="BD245" i="52"/>
  <c r="AO245" i="52"/>
  <c r="AK245" i="51"/>
  <c r="AI245" i="51"/>
  <c r="AC246" i="51" s="1"/>
  <c r="X241" i="45" l="1"/>
  <c r="N241" i="44"/>
  <c r="AR247" i="60"/>
  <c r="AS247" i="60" s="1"/>
  <c r="AT247" i="60" s="1"/>
  <c r="AU247" i="60" s="1"/>
  <c r="AV247" i="60" s="1"/>
  <c r="BD246" i="60"/>
  <c r="BC246" i="60"/>
  <c r="AJ243" i="61"/>
  <c r="BD242" i="61"/>
  <c r="AX248" i="51"/>
  <c r="AB242" i="45"/>
  <c r="BC246" i="52"/>
  <c r="F53" i="53" s="1"/>
  <c r="J53" i="53"/>
  <c r="AY240" i="63"/>
  <c r="BC240" i="63" s="1"/>
  <c r="AW240" i="63"/>
  <c r="AQ241" i="63" s="1"/>
  <c r="AX241" i="63" s="1"/>
  <c r="AW239" i="54"/>
  <c r="AQ240" i="54" s="1"/>
  <c r="AY239" i="54"/>
  <c r="AK247" i="62"/>
  <c r="AO247" i="62" s="1"/>
  <c r="AI248" i="58"/>
  <c r="AC249" i="58" s="1"/>
  <c r="AK246" i="63"/>
  <c r="I56" i="53" s="1"/>
  <c r="AI246" i="63"/>
  <c r="AC247" i="63" s="1"/>
  <c r="AJ247" i="63" s="1"/>
  <c r="AD249" i="58"/>
  <c r="AJ249" i="58"/>
  <c r="BC242" i="58"/>
  <c r="BD242" i="58"/>
  <c r="AK248" i="58"/>
  <c r="AX243" i="58"/>
  <c r="AR243" i="58"/>
  <c r="AE243" i="61"/>
  <c r="AF243" i="61" s="1"/>
  <c r="AG243" i="61" s="1"/>
  <c r="AH243" i="61" s="1"/>
  <c r="AS243" i="61"/>
  <c r="AT243" i="61" s="1"/>
  <c r="AU243" i="61" s="1"/>
  <c r="AV243" i="61" s="1"/>
  <c r="AI248" i="60"/>
  <c r="AC249" i="60" s="1"/>
  <c r="AK248" i="60"/>
  <c r="AS242" i="55"/>
  <c r="AT242" i="55" s="1"/>
  <c r="AU242" i="55" s="1"/>
  <c r="AV242" i="55" s="1"/>
  <c r="AD245" i="55"/>
  <c r="AJ245" i="55"/>
  <c r="AO244" i="55"/>
  <c r="AE244" i="57"/>
  <c r="AF244" i="57" s="1"/>
  <c r="AG244" i="57" s="1"/>
  <c r="AH244" i="57" s="1"/>
  <c r="AR248" i="57"/>
  <c r="AX248" i="57"/>
  <c r="AW244" i="56"/>
  <c r="AQ245" i="56" s="1"/>
  <c r="AE242" i="56"/>
  <c r="AF242" i="56" s="1"/>
  <c r="AG242" i="56" s="1"/>
  <c r="AH242" i="56" s="1"/>
  <c r="AY244" i="56"/>
  <c r="BC244" i="56" s="1"/>
  <c r="BC239" i="54"/>
  <c r="AI244" i="54"/>
  <c r="AC245" i="54" s="1"/>
  <c r="AX240" i="54"/>
  <c r="AR240" i="54"/>
  <c r="AK244" i="54"/>
  <c r="AW248" i="64"/>
  <c r="AQ249" i="64" s="1"/>
  <c r="AJ247" i="64"/>
  <c r="AD247" i="64"/>
  <c r="AY248" i="64"/>
  <c r="AK246" i="64"/>
  <c r="I57" i="53" s="1"/>
  <c r="BC245" i="62"/>
  <c r="BD245" i="62"/>
  <c r="AI247" i="62"/>
  <c r="AC248" i="62" s="1"/>
  <c r="AX246" i="62"/>
  <c r="AR246" i="62"/>
  <c r="AE246" i="50"/>
  <c r="AF246" i="50" s="1"/>
  <c r="AG246" i="50" s="1"/>
  <c r="AH246" i="50" s="1"/>
  <c r="AS243" i="50"/>
  <c r="AT243" i="50" s="1"/>
  <c r="AU243" i="50" s="1"/>
  <c r="AV243" i="50" s="1"/>
  <c r="AE246" i="52"/>
  <c r="AF246" i="52" s="1"/>
  <c r="AG246" i="52" s="1"/>
  <c r="AH246" i="52" s="1"/>
  <c r="AW246" i="52"/>
  <c r="AQ247" i="52" s="1"/>
  <c r="BD245" i="51"/>
  <c r="AO245" i="51"/>
  <c r="AJ246" i="51"/>
  <c r="AD246" i="51"/>
  <c r="AS248" i="51"/>
  <c r="AT248" i="51" s="1"/>
  <c r="AU248" i="51" s="1"/>
  <c r="AV248" i="51" s="1"/>
  <c r="W239" i="45" l="1"/>
  <c r="O239" i="44"/>
  <c r="AI242" i="56"/>
  <c r="AC243" i="56" s="1"/>
  <c r="R241" i="44"/>
  <c r="BC248" i="64"/>
  <c r="BD239" i="54"/>
  <c r="AK242" i="56"/>
  <c r="AD247" i="63"/>
  <c r="AE247" i="63" s="1"/>
  <c r="AF247" i="63" s="1"/>
  <c r="AG247" i="63" s="1"/>
  <c r="AH247" i="63" s="1"/>
  <c r="AI246" i="52"/>
  <c r="AC247" i="52" s="1"/>
  <c r="AD247" i="52" s="1"/>
  <c r="AR241" i="63"/>
  <c r="BD240" i="63"/>
  <c r="AO246" i="63"/>
  <c r="E56" i="53" s="1"/>
  <c r="AY248" i="51"/>
  <c r="AW248" i="51"/>
  <c r="AQ249" i="51" s="1"/>
  <c r="AX249" i="51" s="1"/>
  <c r="AY243" i="61"/>
  <c r="AW243" i="61"/>
  <c r="AQ244" i="61" s="1"/>
  <c r="AX244" i="61" s="1"/>
  <c r="AK243" i="61"/>
  <c r="AS243" i="58"/>
  <c r="AT243" i="58" s="1"/>
  <c r="AU243" i="58" s="1"/>
  <c r="AV243" i="58" s="1"/>
  <c r="AO248" i="58"/>
  <c r="AE249" i="58"/>
  <c r="AF249" i="58" s="1"/>
  <c r="AG249" i="58" s="1"/>
  <c r="AH249" i="58" s="1"/>
  <c r="AI243" i="61"/>
  <c r="AC244" i="61" s="1"/>
  <c r="AY247" i="60"/>
  <c r="AA247" i="45" s="1"/>
  <c r="AW247" i="60"/>
  <c r="AQ248" i="60" s="1"/>
  <c r="AO248" i="60"/>
  <c r="AJ249" i="60"/>
  <c r="AD249" i="60"/>
  <c r="AE245" i="55"/>
  <c r="AF245" i="55" s="1"/>
  <c r="AG245" i="55" s="1"/>
  <c r="AH245" i="55" s="1"/>
  <c r="AI245" i="55"/>
  <c r="AC246" i="55" s="1"/>
  <c r="AY242" i="55"/>
  <c r="Z242" i="45" s="1"/>
  <c r="AW242" i="55"/>
  <c r="AQ243" i="55" s="1"/>
  <c r="AS248" i="57"/>
  <c r="AT248" i="57" s="1"/>
  <c r="AU248" i="57" s="1"/>
  <c r="AV248" i="57" s="1"/>
  <c r="AI244" i="57"/>
  <c r="AC245" i="57" s="1"/>
  <c r="AK244" i="57"/>
  <c r="Y244" i="45" s="1"/>
  <c r="AO242" i="56"/>
  <c r="BD242" i="56"/>
  <c r="AD243" i="56"/>
  <c r="AJ243" i="56"/>
  <c r="AX245" i="56"/>
  <c r="AR245" i="56"/>
  <c r="AD245" i="54"/>
  <c r="AJ245" i="54"/>
  <c r="AO244" i="54"/>
  <c r="AS240" i="54"/>
  <c r="AT240" i="54" s="1"/>
  <c r="AU240" i="54" s="1"/>
  <c r="AV240" i="54" s="1"/>
  <c r="BD246" i="64"/>
  <c r="AO246" i="64"/>
  <c r="E57" i="53" s="1"/>
  <c r="AE247" i="64"/>
  <c r="AF247" i="64" s="1"/>
  <c r="AG247" i="64" s="1"/>
  <c r="AH247" i="64" s="1"/>
  <c r="AX249" i="64"/>
  <c r="AR249" i="64"/>
  <c r="AS241" i="63"/>
  <c r="AT241" i="63" s="1"/>
  <c r="AU241" i="63" s="1"/>
  <c r="AV241" i="63" s="1"/>
  <c r="AS246" i="62"/>
  <c r="AT246" i="62" s="1"/>
  <c r="AU246" i="62" s="1"/>
  <c r="AV246" i="62" s="1"/>
  <c r="AD248" i="62"/>
  <c r="AJ248" i="62"/>
  <c r="AW243" i="50"/>
  <c r="AQ244" i="50" s="1"/>
  <c r="AK246" i="50"/>
  <c r="I54" i="53" s="1"/>
  <c r="AY243" i="50"/>
  <c r="AI246" i="50"/>
  <c r="AC247" i="50" s="1"/>
  <c r="AR247" i="52"/>
  <c r="AX247" i="52"/>
  <c r="AK246" i="52"/>
  <c r="I53" i="53" s="1"/>
  <c r="AE246" i="51"/>
  <c r="AF246" i="51" s="1"/>
  <c r="AG246" i="51" s="1"/>
  <c r="AH246" i="51" s="1"/>
  <c r="S239" i="44" l="1"/>
  <c r="U239" i="44"/>
  <c r="X242" i="45"/>
  <c r="N242" i="44"/>
  <c r="AY241" i="63"/>
  <c r="BD241" i="63" s="1"/>
  <c r="AR249" i="51"/>
  <c r="AS249" i="51" s="1"/>
  <c r="AT249" i="51" s="1"/>
  <c r="AJ247" i="52"/>
  <c r="AR244" i="61"/>
  <c r="AS244" i="61" s="1"/>
  <c r="AT244" i="61" s="1"/>
  <c r="AU244" i="61" s="1"/>
  <c r="AV244" i="61" s="1"/>
  <c r="BC248" i="51"/>
  <c r="BC243" i="61"/>
  <c r="AB243" i="45"/>
  <c r="BD243" i="61"/>
  <c r="AO243" i="61"/>
  <c r="AY248" i="57"/>
  <c r="BC248" i="57" s="1"/>
  <c r="AY246" i="62"/>
  <c r="J55" i="53" s="1"/>
  <c r="AK245" i="55"/>
  <c r="AO245" i="55" s="1"/>
  <c r="AK246" i="51"/>
  <c r="I52" i="53" s="1"/>
  <c r="AK249" i="58"/>
  <c r="AI249" i="58"/>
  <c r="AC250" i="58" s="1"/>
  <c r="AY243" i="58"/>
  <c r="AC243" i="45" s="1"/>
  <c r="AW243" i="58"/>
  <c r="AQ244" i="58" s="1"/>
  <c r="AD244" i="61"/>
  <c r="AJ244" i="61"/>
  <c r="AE249" i="60"/>
  <c r="AF249" i="60" s="1"/>
  <c r="AG249" i="60" s="1"/>
  <c r="AH249" i="60" s="1"/>
  <c r="AR248" i="60"/>
  <c r="AX248" i="60"/>
  <c r="BC247" i="60"/>
  <c r="BD247" i="60"/>
  <c r="AX243" i="55"/>
  <c r="AR243" i="55"/>
  <c r="BC242" i="55"/>
  <c r="BD242" i="55"/>
  <c r="AJ246" i="55"/>
  <c r="AD246" i="55"/>
  <c r="AO244" i="57"/>
  <c r="BD244" i="57"/>
  <c r="AJ245" i="57"/>
  <c r="AD245" i="57"/>
  <c r="AW248" i="57"/>
  <c r="AQ249" i="57" s="1"/>
  <c r="AS245" i="56"/>
  <c r="AT245" i="56" s="1"/>
  <c r="AU245" i="56" s="1"/>
  <c r="AV245" i="56" s="1"/>
  <c r="AE243" i="56"/>
  <c r="AF243" i="56" s="1"/>
  <c r="AG243" i="56" s="1"/>
  <c r="AH243" i="56" s="1"/>
  <c r="AI243" i="56"/>
  <c r="AC244" i="56" s="1"/>
  <c r="AI245" i="54"/>
  <c r="AC246" i="54" s="1"/>
  <c r="AE245" i="54"/>
  <c r="AF245" i="54" s="1"/>
  <c r="AG245" i="54" s="1"/>
  <c r="AH245" i="54" s="1"/>
  <c r="AK245" i="54" s="1"/>
  <c r="AW240" i="54"/>
  <c r="AQ241" i="54" s="1"/>
  <c r="AY240" i="54"/>
  <c r="AK247" i="64"/>
  <c r="AS249" i="64"/>
  <c r="AT249" i="64" s="1"/>
  <c r="AU249" i="64" s="1"/>
  <c r="AV249" i="64" s="1"/>
  <c r="AI247" i="64"/>
  <c r="AC248" i="64" s="1"/>
  <c r="AI247" i="63"/>
  <c r="AC248" i="63" s="1"/>
  <c r="AW241" i="63"/>
  <c r="AQ242" i="63" s="1"/>
  <c r="AK247" i="63"/>
  <c r="AE248" i="62"/>
  <c r="AF248" i="62" s="1"/>
  <c r="AG248" i="62" s="1"/>
  <c r="AH248" i="62" s="1"/>
  <c r="AW246" i="62"/>
  <c r="AQ247" i="62" s="1"/>
  <c r="AX244" i="50"/>
  <c r="AR244" i="50"/>
  <c r="BC243" i="50"/>
  <c r="BD243" i="50"/>
  <c r="AJ247" i="50"/>
  <c r="AD247" i="50"/>
  <c r="AO246" i="50"/>
  <c r="E54" i="53" s="1"/>
  <c r="BD246" i="52"/>
  <c r="AO246" i="52"/>
  <c r="E53" i="53" s="1"/>
  <c r="AS247" i="52"/>
  <c r="AT247" i="52" s="1"/>
  <c r="AU247" i="52" s="1"/>
  <c r="AV247" i="52" s="1"/>
  <c r="AE247" i="52"/>
  <c r="AF247" i="52" s="1"/>
  <c r="AG247" i="52" s="1"/>
  <c r="AH247" i="52" s="1"/>
  <c r="AI246" i="51"/>
  <c r="AC247" i="51" s="1"/>
  <c r="W240" i="45" l="1"/>
  <c r="O240" i="44"/>
  <c r="AK243" i="56"/>
  <c r="R242" i="44"/>
  <c r="BC241" i="63"/>
  <c r="AU249" i="51"/>
  <c r="AV249" i="51" s="1"/>
  <c r="AY249" i="51" s="1"/>
  <c r="BC249" i="51" s="1"/>
  <c r="AW247" i="52"/>
  <c r="AQ248" i="52" s="1"/>
  <c r="AX248" i="52" s="1"/>
  <c r="BD246" i="51"/>
  <c r="AO246" i="51"/>
  <c r="E52" i="53" s="1"/>
  <c r="AI249" i="60"/>
  <c r="AC250" i="60" s="1"/>
  <c r="AJ250" i="60" s="1"/>
  <c r="BD246" i="62"/>
  <c r="BC246" i="62"/>
  <c r="F55" i="53" s="1"/>
  <c r="AY247" i="52"/>
  <c r="AY249" i="64"/>
  <c r="AW249" i="64"/>
  <c r="AQ250" i="64" s="1"/>
  <c r="AR250" i="64" s="1"/>
  <c r="AK248" i="62"/>
  <c r="AO248" i="62" s="1"/>
  <c r="AI247" i="52"/>
  <c r="AC248" i="52" s="1"/>
  <c r="AJ248" i="52" s="1"/>
  <c r="BC243" i="58"/>
  <c r="BD243" i="58"/>
  <c r="AJ250" i="58"/>
  <c r="AD250" i="58"/>
  <c r="AR244" i="58"/>
  <c r="AX244" i="58"/>
  <c r="AO249" i="58"/>
  <c r="AW244" i="61"/>
  <c r="AQ245" i="61" s="1"/>
  <c r="AY244" i="61"/>
  <c r="AE244" i="61"/>
  <c r="AF244" i="61" s="1"/>
  <c r="AG244" i="61" s="1"/>
  <c r="AH244" i="61" s="1"/>
  <c r="AS248" i="60"/>
  <c r="AT248" i="60" s="1"/>
  <c r="AU248" i="60" s="1"/>
  <c r="AV248" i="60" s="1"/>
  <c r="AK249" i="60"/>
  <c r="AE246" i="55"/>
  <c r="AF246" i="55" s="1"/>
  <c r="AG246" i="55" s="1"/>
  <c r="AH246" i="55" s="1"/>
  <c r="AS243" i="55"/>
  <c r="AT243" i="55" s="1"/>
  <c r="AU243" i="55" s="1"/>
  <c r="AV243" i="55" s="1"/>
  <c r="AE245" i="57"/>
  <c r="AF245" i="57" s="1"/>
  <c r="AG245" i="57" s="1"/>
  <c r="AH245" i="57" s="1"/>
  <c r="AR249" i="57"/>
  <c r="AX249" i="57"/>
  <c r="AD244" i="56"/>
  <c r="AJ244" i="56"/>
  <c r="BD243" i="56"/>
  <c r="AO243" i="56"/>
  <c r="AW245" i="56"/>
  <c r="AQ246" i="56" s="1"/>
  <c r="AY245" i="56"/>
  <c r="BC245" i="56" s="1"/>
  <c r="AJ246" i="54"/>
  <c r="AD246" i="54"/>
  <c r="AR241" i="54"/>
  <c r="AX241" i="54"/>
  <c r="AO245" i="54"/>
  <c r="BC240" i="54"/>
  <c r="BD240" i="54"/>
  <c r="AX250" i="64"/>
  <c r="AJ248" i="64"/>
  <c r="AD248" i="64"/>
  <c r="AO247" i="64"/>
  <c r="BD247" i="64"/>
  <c r="AO247" i="63"/>
  <c r="AD248" i="63"/>
  <c r="AJ248" i="63"/>
  <c r="AR242" i="63"/>
  <c r="AX242" i="63"/>
  <c r="AX247" i="62"/>
  <c r="AR247" i="62"/>
  <c r="AI248" i="62"/>
  <c r="AC249" i="62" s="1"/>
  <c r="AE247" i="50"/>
  <c r="AF247" i="50" s="1"/>
  <c r="AG247" i="50" s="1"/>
  <c r="AH247" i="50" s="1"/>
  <c r="AS244" i="50"/>
  <c r="AT244" i="50" s="1"/>
  <c r="AU244" i="50" s="1"/>
  <c r="AV244" i="50" s="1"/>
  <c r="AK247" i="52"/>
  <c r="AJ247" i="51"/>
  <c r="AD247" i="51"/>
  <c r="X243" i="45" l="1"/>
  <c r="N243" i="44"/>
  <c r="S240" i="44"/>
  <c r="U240" i="44"/>
  <c r="BC249" i="64"/>
  <c r="AW249" i="51"/>
  <c r="AQ250" i="51" s="1"/>
  <c r="AY248" i="60"/>
  <c r="AA248" i="45" s="1"/>
  <c r="AW248" i="60"/>
  <c r="AQ249" i="60" s="1"/>
  <c r="AX249" i="60" s="1"/>
  <c r="AD250" i="60"/>
  <c r="AE250" i="60" s="1"/>
  <c r="AF250" i="60" s="1"/>
  <c r="AG250" i="60" s="1"/>
  <c r="AH250" i="60" s="1"/>
  <c r="AR248" i="52"/>
  <c r="AS248" i="52" s="1"/>
  <c r="AT248" i="52" s="1"/>
  <c r="AU248" i="52" s="1"/>
  <c r="AV248" i="52" s="1"/>
  <c r="AD248" i="52"/>
  <c r="AE248" i="52" s="1"/>
  <c r="AF248" i="52" s="1"/>
  <c r="AG248" i="52" s="1"/>
  <c r="AH248" i="52" s="1"/>
  <c r="AK247" i="50"/>
  <c r="AO247" i="50" s="1"/>
  <c r="AI244" i="61"/>
  <c r="AC245" i="61" s="1"/>
  <c r="AD245" i="61" s="1"/>
  <c r="BC244" i="61"/>
  <c r="AK244" i="61"/>
  <c r="BC247" i="52"/>
  <c r="AW244" i="50"/>
  <c r="AQ245" i="50" s="1"/>
  <c r="AR245" i="50" s="1"/>
  <c r="AI247" i="50"/>
  <c r="AC248" i="50" s="1"/>
  <c r="AD248" i="50" s="1"/>
  <c r="AE250" i="58"/>
  <c r="AF250" i="58" s="1"/>
  <c r="AG250" i="58" s="1"/>
  <c r="AH250" i="58" s="1"/>
  <c r="AS244" i="58"/>
  <c r="AT244" i="58" s="1"/>
  <c r="AU244" i="58" s="1"/>
  <c r="AV244" i="58" s="1"/>
  <c r="AX245" i="61"/>
  <c r="AR245" i="61"/>
  <c r="AO249" i="60"/>
  <c r="AW243" i="55"/>
  <c r="AQ244" i="55" s="1"/>
  <c r="AY243" i="55"/>
  <c r="Z243" i="45" s="1"/>
  <c r="AK246" i="55"/>
  <c r="AI246" i="55"/>
  <c r="AC247" i="55" s="1"/>
  <c r="AS249" i="57"/>
  <c r="AT249" i="57" s="1"/>
  <c r="AU249" i="57" s="1"/>
  <c r="AV249" i="57" s="1"/>
  <c r="AK245" i="57"/>
  <c r="Y245" i="45" s="1"/>
  <c r="AI245" i="57"/>
  <c r="AC246" i="57" s="1"/>
  <c r="AX246" i="56"/>
  <c r="AR246" i="56"/>
  <c r="AE244" i="56"/>
  <c r="AF244" i="56" s="1"/>
  <c r="AG244" i="56" s="1"/>
  <c r="AH244" i="56" s="1"/>
  <c r="AS241" i="54"/>
  <c r="AT241" i="54" s="1"/>
  <c r="AU241" i="54" s="1"/>
  <c r="AV241" i="54" s="1"/>
  <c r="AE246" i="54"/>
  <c r="AF246" i="54" s="1"/>
  <c r="AG246" i="54" s="1"/>
  <c r="AH246" i="54" s="1"/>
  <c r="AK246" i="54" s="1"/>
  <c r="AE248" i="64"/>
  <c r="AF248" i="64" s="1"/>
  <c r="AG248" i="64" s="1"/>
  <c r="AH248" i="64" s="1"/>
  <c r="AS250" i="64"/>
  <c r="AT250" i="64" s="1"/>
  <c r="AU250" i="64" s="1"/>
  <c r="AV250" i="64" s="1"/>
  <c r="AE248" i="63"/>
  <c r="AF248" i="63" s="1"/>
  <c r="AG248" i="63" s="1"/>
  <c r="AH248" i="63" s="1"/>
  <c r="AS242" i="63"/>
  <c r="AT242" i="63" s="1"/>
  <c r="AU242" i="63" s="1"/>
  <c r="AV242" i="63" s="1"/>
  <c r="AD249" i="62"/>
  <c r="AJ249" i="62"/>
  <c r="AS247" i="62"/>
  <c r="AT247" i="62" s="1"/>
  <c r="AU247" i="62" s="1"/>
  <c r="AV247" i="62" s="1"/>
  <c r="AY244" i="50"/>
  <c r="BD247" i="52"/>
  <c r="AO247" i="52"/>
  <c r="AE247" i="51"/>
  <c r="AF247" i="51" s="1"/>
  <c r="AG247" i="51" s="1"/>
  <c r="AH247" i="51" s="1"/>
  <c r="AK248" i="63" l="1"/>
  <c r="AI246" i="54"/>
  <c r="AC247" i="54" s="1"/>
  <c r="AY244" i="58"/>
  <c r="AC244" i="45" s="1"/>
  <c r="AY242" i="63"/>
  <c r="R243" i="44"/>
  <c r="AX250" i="51"/>
  <c r="AR250" i="51"/>
  <c r="AS250" i="51" s="1"/>
  <c r="AT250" i="51" s="1"/>
  <c r="AU250" i="51" s="1"/>
  <c r="AV250" i="51" s="1"/>
  <c r="AR249" i="60"/>
  <c r="BD248" i="60"/>
  <c r="BC248" i="60"/>
  <c r="AJ245" i="61"/>
  <c r="AK247" i="51"/>
  <c r="BD247" i="51" s="1"/>
  <c r="AX245" i="50"/>
  <c r="AJ248" i="50"/>
  <c r="BD244" i="61"/>
  <c r="AO244" i="61"/>
  <c r="AB244" i="45"/>
  <c r="AW249" i="57"/>
  <c r="AQ250" i="57" s="1"/>
  <c r="AY250" i="64"/>
  <c r="AW242" i="63"/>
  <c r="AQ243" i="63" s="1"/>
  <c r="AR243" i="63" s="1"/>
  <c r="AY249" i="57"/>
  <c r="BC249" i="57" s="1"/>
  <c r="AI248" i="63"/>
  <c r="AC249" i="63" s="1"/>
  <c r="AJ249" i="63" s="1"/>
  <c r="BC244" i="58"/>
  <c r="BD244" i="58"/>
  <c r="AW244" i="58"/>
  <c r="AQ245" i="58" s="1"/>
  <c r="AK250" i="58"/>
  <c r="AI250" i="58"/>
  <c r="AC251" i="58" s="1"/>
  <c r="AS245" i="61"/>
  <c r="AT245" i="61" s="1"/>
  <c r="AU245" i="61" s="1"/>
  <c r="AV245" i="61" s="1"/>
  <c r="AE245" i="61"/>
  <c r="AF245" i="61" s="1"/>
  <c r="AG245" i="61" s="1"/>
  <c r="AH245" i="61" s="1"/>
  <c r="AK250" i="60"/>
  <c r="AI250" i="60"/>
  <c r="AC251" i="60" s="1"/>
  <c r="AS249" i="60"/>
  <c r="AT249" i="60" s="1"/>
  <c r="AU249" i="60" s="1"/>
  <c r="AV249" i="60" s="1"/>
  <c r="AO246" i="55"/>
  <c r="BC243" i="55"/>
  <c r="BD243" i="55"/>
  <c r="AD247" i="55"/>
  <c r="AJ247" i="55"/>
  <c r="AR244" i="55"/>
  <c r="AX244" i="55"/>
  <c r="AJ246" i="57"/>
  <c r="AD246" i="57"/>
  <c r="BD245" i="57"/>
  <c r="AO245" i="57"/>
  <c r="AR250" i="57"/>
  <c r="AX250" i="57"/>
  <c r="AK244" i="56"/>
  <c r="X244" i="45" s="1"/>
  <c r="AS246" i="56"/>
  <c r="AT246" i="56" s="1"/>
  <c r="AU246" i="56" s="1"/>
  <c r="AV246" i="56" s="1"/>
  <c r="AI244" i="56"/>
  <c r="AC245" i="56" s="1"/>
  <c r="AO246" i="54"/>
  <c r="AW241" i="54"/>
  <c r="AQ242" i="54" s="1"/>
  <c r="AJ247" i="54"/>
  <c r="AD247" i="54"/>
  <c r="AY241" i="54"/>
  <c r="AI248" i="64"/>
  <c r="AC249" i="64" s="1"/>
  <c r="AW250" i="64"/>
  <c r="AQ251" i="64" s="1"/>
  <c r="AK248" i="64"/>
  <c r="BC242" i="63"/>
  <c r="BD242" i="63"/>
  <c r="AO248" i="63"/>
  <c r="AW247" i="62"/>
  <c r="AQ248" i="62" s="1"/>
  <c r="AY247" i="62"/>
  <c r="AE249" i="62"/>
  <c r="AF249" i="62" s="1"/>
  <c r="AG249" i="62" s="1"/>
  <c r="AH249" i="62" s="1"/>
  <c r="BC244" i="50"/>
  <c r="BD244" i="50"/>
  <c r="AE248" i="50"/>
  <c r="AF248" i="50" s="1"/>
  <c r="AG248" i="50" s="1"/>
  <c r="AH248" i="50" s="1"/>
  <c r="AK248" i="50" s="1"/>
  <c r="AS245" i="50"/>
  <c r="AT245" i="50" s="1"/>
  <c r="AU245" i="50" s="1"/>
  <c r="AV245" i="50" s="1"/>
  <c r="AI248" i="52"/>
  <c r="AC249" i="52" s="1"/>
  <c r="AY248" i="52"/>
  <c r="AK248" i="52"/>
  <c r="AW248" i="52"/>
  <c r="AQ249" i="52" s="1"/>
  <c r="AI247" i="51"/>
  <c r="AC248" i="51" s="1"/>
  <c r="W241" i="45" l="1"/>
  <c r="O241" i="44"/>
  <c r="BC250" i="64"/>
  <c r="N244" i="44"/>
  <c r="AD249" i="63"/>
  <c r="AE249" i="63" s="1"/>
  <c r="AF249" i="63" s="1"/>
  <c r="AG249" i="63" s="1"/>
  <c r="AH249" i="63" s="1"/>
  <c r="AX243" i="63"/>
  <c r="AW250" i="51"/>
  <c r="AQ251" i="51" s="1"/>
  <c r="AR251" i="51" s="1"/>
  <c r="AS251" i="51" s="1"/>
  <c r="AT251" i="51" s="1"/>
  <c r="AU251" i="51" s="1"/>
  <c r="AV251" i="51" s="1"/>
  <c r="AY250" i="51"/>
  <c r="BC250" i="51" s="1"/>
  <c r="AO247" i="51"/>
  <c r="AI248" i="50"/>
  <c r="AC249" i="50" s="1"/>
  <c r="AJ249" i="50" s="1"/>
  <c r="AK249" i="62"/>
  <c r="R244" i="44"/>
  <c r="BC248" i="52"/>
  <c r="AY249" i="60"/>
  <c r="AA249" i="45" s="1"/>
  <c r="AO250" i="58"/>
  <c r="AX245" i="58"/>
  <c r="AR245" i="58"/>
  <c r="AD251" i="58"/>
  <c r="AJ251" i="58"/>
  <c r="AI245" i="61"/>
  <c r="AC246" i="61" s="1"/>
  <c r="AW245" i="61"/>
  <c r="AQ246" i="61" s="1"/>
  <c r="AK245" i="61"/>
  <c r="AY245" i="61"/>
  <c r="AW249" i="60"/>
  <c r="AQ250" i="60" s="1"/>
  <c r="AD251" i="60"/>
  <c r="AJ251" i="60"/>
  <c r="AO250" i="60"/>
  <c r="AE247" i="55"/>
  <c r="AF247" i="55" s="1"/>
  <c r="AG247" i="55" s="1"/>
  <c r="AH247" i="55" s="1"/>
  <c r="AS244" i="55"/>
  <c r="AT244" i="55" s="1"/>
  <c r="AU244" i="55" s="1"/>
  <c r="AV244" i="55" s="1"/>
  <c r="AS250" i="57"/>
  <c r="AT250" i="57" s="1"/>
  <c r="AU250" i="57" s="1"/>
  <c r="AV250" i="57" s="1"/>
  <c r="AE246" i="57"/>
  <c r="AF246" i="57" s="1"/>
  <c r="AG246" i="57" s="1"/>
  <c r="AH246" i="57" s="1"/>
  <c r="AY246" i="56"/>
  <c r="BC246" i="56" s="1"/>
  <c r="AJ245" i="56"/>
  <c r="AD245" i="56"/>
  <c r="AW246" i="56"/>
  <c r="AQ247" i="56" s="1"/>
  <c r="AO244" i="56"/>
  <c r="BD244" i="56"/>
  <c r="BC241" i="54"/>
  <c r="BD241" i="54"/>
  <c r="AE247" i="54"/>
  <c r="AF247" i="54" s="1"/>
  <c r="AG247" i="54" s="1"/>
  <c r="AH247" i="54" s="1"/>
  <c r="AX242" i="54"/>
  <c r="AR242" i="54"/>
  <c r="AO248" i="64"/>
  <c r="BD248" i="64"/>
  <c r="AR251" i="64"/>
  <c r="AX251" i="64"/>
  <c r="AJ249" i="64"/>
  <c r="AD249" i="64"/>
  <c r="AS243" i="63"/>
  <c r="AT243" i="63" s="1"/>
  <c r="AU243" i="63" s="1"/>
  <c r="AV243" i="63" s="1"/>
  <c r="AO249" i="62"/>
  <c r="AI249" i="62"/>
  <c r="AC250" i="62" s="1"/>
  <c r="BC247" i="62"/>
  <c r="BD247" i="62"/>
  <c r="AR248" i="62"/>
  <c r="AX248" i="62"/>
  <c r="AW245" i="50"/>
  <c r="AQ246" i="50" s="1"/>
  <c r="AO248" i="50"/>
  <c r="AY245" i="50"/>
  <c r="AO248" i="52"/>
  <c r="BD248" i="52"/>
  <c r="AR249" i="52"/>
  <c r="AX249" i="52"/>
  <c r="AJ249" i="52"/>
  <c r="AD249" i="52"/>
  <c r="AD248" i="51"/>
  <c r="AJ248" i="51"/>
  <c r="S241" i="44" l="1"/>
  <c r="U241" i="44"/>
  <c r="AX251" i="51"/>
  <c r="BD249" i="60"/>
  <c r="BC249" i="60"/>
  <c r="AD249" i="50"/>
  <c r="AE249" i="50" s="1"/>
  <c r="AF249" i="50" s="1"/>
  <c r="AG249" i="50" s="1"/>
  <c r="AH249" i="50" s="1"/>
  <c r="AW251" i="51"/>
  <c r="AQ252" i="51" s="1"/>
  <c r="AX252" i="51" s="1"/>
  <c r="BC245" i="61"/>
  <c r="AY250" i="57"/>
  <c r="BC250" i="57" s="1"/>
  <c r="AB245" i="45"/>
  <c r="AI249" i="63"/>
  <c r="AC250" i="63" s="1"/>
  <c r="AD250" i="63" s="1"/>
  <c r="AI247" i="55"/>
  <c r="AC248" i="55" s="1"/>
  <c r="AK247" i="55"/>
  <c r="AS245" i="58"/>
  <c r="AT245" i="58" s="1"/>
  <c r="AU245" i="58" s="1"/>
  <c r="AV245" i="58" s="1"/>
  <c r="AY245" i="58"/>
  <c r="AC245" i="45" s="1"/>
  <c r="AE251" i="58"/>
  <c r="AF251" i="58" s="1"/>
  <c r="AG251" i="58" s="1"/>
  <c r="AH251" i="58" s="1"/>
  <c r="AO245" i="61"/>
  <c r="BD245" i="61"/>
  <c r="AX246" i="61"/>
  <c r="AR246" i="61"/>
  <c r="AD246" i="61"/>
  <c r="AJ246" i="61"/>
  <c r="AE251" i="60"/>
  <c r="AF251" i="60" s="1"/>
  <c r="AG251" i="60" s="1"/>
  <c r="AH251" i="60" s="1"/>
  <c r="AR250" i="60"/>
  <c r="AX250" i="60"/>
  <c r="AW244" i="55"/>
  <c r="AQ245" i="55" s="1"/>
  <c r="AY244" i="55"/>
  <c r="Z244" i="45" s="1"/>
  <c r="AD248" i="55"/>
  <c r="AJ248" i="55"/>
  <c r="AO247" i="55"/>
  <c r="AI246" i="57"/>
  <c r="AC247" i="57" s="1"/>
  <c r="AK246" i="57"/>
  <c r="Y246" i="45" s="1"/>
  <c r="AW250" i="57"/>
  <c r="AQ251" i="57" s="1"/>
  <c r="AR247" i="56"/>
  <c r="AX247" i="56"/>
  <c r="AE245" i="56"/>
  <c r="AF245" i="56" s="1"/>
  <c r="AG245" i="56" s="1"/>
  <c r="AH245" i="56" s="1"/>
  <c r="AK247" i="54"/>
  <c r="AI247" i="54"/>
  <c r="AC248" i="54" s="1"/>
  <c r="AS242" i="54"/>
  <c r="AT242" i="54" s="1"/>
  <c r="AU242" i="54" s="1"/>
  <c r="AV242" i="54" s="1"/>
  <c r="AE249" i="64"/>
  <c r="AF249" i="64" s="1"/>
  <c r="AG249" i="64" s="1"/>
  <c r="AH249" i="64" s="1"/>
  <c r="AS251" i="64"/>
  <c r="AT251" i="64" s="1"/>
  <c r="AU251" i="64" s="1"/>
  <c r="AV251" i="64" s="1"/>
  <c r="AY251" i="64"/>
  <c r="AW251" i="64"/>
  <c r="AQ252" i="64" s="1"/>
  <c r="AY243" i="63"/>
  <c r="AK249" i="63"/>
  <c r="AW243" i="63"/>
  <c r="AQ244" i="63" s="1"/>
  <c r="AS248" i="62"/>
  <c r="AT248" i="62" s="1"/>
  <c r="AU248" i="62" s="1"/>
  <c r="AV248" i="62" s="1"/>
  <c r="AD250" i="62"/>
  <c r="AJ250" i="62"/>
  <c r="BC245" i="50"/>
  <c r="BD245" i="50"/>
  <c r="AX246" i="50"/>
  <c r="AR246" i="50"/>
  <c r="AE249" i="52"/>
  <c r="AF249" i="52" s="1"/>
  <c r="AG249" i="52" s="1"/>
  <c r="AH249" i="52" s="1"/>
  <c r="AS249" i="52"/>
  <c r="AT249" i="52" s="1"/>
  <c r="AU249" i="52" s="1"/>
  <c r="AV249" i="52" s="1"/>
  <c r="AY251" i="51"/>
  <c r="AE248" i="51"/>
  <c r="AF248" i="51" s="1"/>
  <c r="AG248" i="51" s="1"/>
  <c r="AH248" i="51" s="1"/>
  <c r="BC251" i="64" l="1"/>
  <c r="AR252" i="51"/>
  <c r="AS252" i="51" s="1"/>
  <c r="AT252" i="51" s="1"/>
  <c r="AU252" i="51" s="1"/>
  <c r="AV252" i="51" s="1"/>
  <c r="AW249" i="52"/>
  <c r="AQ250" i="52" s="1"/>
  <c r="AX250" i="52" s="1"/>
  <c r="AY249" i="52"/>
  <c r="BC249" i="52" s="1"/>
  <c r="AJ250" i="63"/>
  <c r="BC251" i="51"/>
  <c r="AW245" i="58"/>
  <c r="AQ246" i="58" s="1"/>
  <c r="AY242" i="54"/>
  <c r="AW242" i="54"/>
  <c r="AQ243" i="54" s="1"/>
  <c r="AI248" i="51"/>
  <c r="AC249" i="51" s="1"/>
  <c r="AJ249" i="51" s="1"/>
  <c r="AK248" i="51"/>
  <c r="AI249" i="64"/>
  <c r="AC250" i="64" s="1"/>
  <c r="AW248" i="62"/>
  <c r="AQ249" i="62" s="1"/>
  <c r="AX249" i="62" s="1"/>
  <c r="AY248" i="62"/>
  <c r="AK251" i="58"/>
  <c r="AX246" i="58"/>
  <c r="AR246" i="58"/>
  <c r="AI251" i="58"/>
  <c r="AC252" i="58" s="1"/>
  <c r="BC245" i="58"/>
  <c r="BD245" i="58"/>
  <c r="AE246" i="61"/>
  <c r="AF246" i="61" s="1"/>
  <c r="AG246" i="61" s="1"/>
  <c r="AH246" i="61" s="1"/>
  <c r="AS246" i="61"/>
  <c r="AT246" i="61" s="1"/>
  <c r="AU246" i="61" s="1"/>
  <c r="AV246" i="61" s="1"/>
  <c r="AS250" i="60"/>
  <c r="AT250" i="60" s="1"/>
  <c r="AU250" i="60" s="1"/>
  <c r="AV250" i="60" s="1"/>
  <c r="AI251" i="60"/>
  <c r="AC252" i="60" s="1"/>
  <c r="AK251" i="60"/>
  <c r="AE248" i="55"/>
  <c r="AF248" i="55" s="1"/>
  <c r="AG248" i="55" s="1"/>
  <c r="AH248" i="55" s="1"/>
  <c r="AK248" i="55"/>
  <c r="BC244" i="55"/>
  <c r="BD244" i="55"/>
  <c r="AX245" i="55"/>
  <c r="AR245" i="55"/>
  <c r="AX251" i="57"/>
  <c r="AR251" i="57"/>
  <c r="BD246" i="57"/>
  <c r="AO246" i="57"/>
  <c r="AD247" i="57"/>
  <c r="AJ247" i="57"/>
  <c r="AI245" i="56"/>
  <c r="AC246" i="56" s="1"/>
  <c r="AK245" i="56"/>
  <c r="AS247" i="56"/>
  <c r="AT247" i="56" s="1"/>
  <c r="AU247" i="56" s="1"/>
  <c r="AV247" i="56" s="1"/>
  <c r="AY247" i="56"/>
  <c r="BC247" i="56" s="1"/>
  <c r="AO247" i="54"/>
  <c r="BC242" i="54"/>
  <c r="BD242" i="54"/>
  <c r="AR243" i="54"/>
  <c r="AX243" i="54"/>
  <c r="AJ248" i="54"/>
  <c r="AD248" i="54"/>
  <c r="AR252" i="64"/>
  <c r="AX252" i="64"/>
  <c r="AD250" i="64"/>
  <c r="AJ250" i="64"/>
  <c r="AK249" i="64"/>
  <c r="AO249" i="63"/>
  <c r="AE250" i="63"/>
  <c r="AF250" i="63" s="1"/>
  <c r="AG250" i="63" s="1"/>
  <c r="AH250" i="63" s="1"/>
  <c r="AR244" i="63"/>
  <c r="AX244" i="63"/>
  <c r="BC243" i="63"/>
  <c r="BD243" i="63"/>
  <c r="AE250" i="62"/>
  <c r="AF250" i="62" s="1"/>
  <c r="AG250" i="62" s="1"/>
  <c r="AH250" i="62" s="1"/>
  <c r="AS246" i="50"/>
  <c r="AT246" i="50" s="1"/>
  <c r="AU246" i="50" s="1"/>
  <c r="AV246" i="50" s="1"/>
  <c r="AK249" i="50"/>
  <c r="AI249" i="50"/>
  <c r="AC250" i="50" s="1"/>
  <c r="AI249" i="52"/>
  <c r="AC250" i="52" s="1"/>
  <c r="AK249" i="52"/>
  <c r="X245" i="45" l="1"/>
  <c r="N245" i="44"/>
  <c r="AK250" i="62"/>
  <c r="W242" i="45"/>
  <c r="O242" i="44"/>
  <c r="AY250" i="60"/>
  <c r="AA250" i="45" s="1"/>
  <c r="AR250" i="52"/>
  <c r="AS250" i="52" s="1"/>
  <c r="AT250" i="52" s="1"/>
  <c r="AU250" i="52" s="1"/>
  <c r="AV250" i="52" s="1"/>
  <c r="BD248" i="51"/>
  <c r="AD249" i="51"/>
  <c r="AE249" i="51" s="1"/>
  <c r="AF249" i="51" s="1"/>
  <c r="AG249" i="51" s="1"/>
  <c r="AH249" i="51" s="1"/>
  <c r="AI249" i="51" s="1"/>
  <c r="AC250" i="51" s="1"/>
  <c r="AO248" i="51"/>
  <c r="AW250" i="60"/>
  <c r="AQ251" i="60" s="1"/>
  <c r="AR251" i="60" s="1"/>
  <c r="BC248" i="62"/>
  <c r="AW246" i="61"/>
  <c r="AQ247" i="61" s="1"/>
  <c r="AR247" i="61" s="1"/>
  <c r="AI246" i="61"/>
  <c r="AC247" i="61" s="1"/>
  <c r="AD247" i="61" s="1"/>
  <c r="BD248" i="62"/>
  <c r="AR249" i="62"/>
  <c r="AS249" i="62" s="1"/>
  <c r="AT249" i="62" s="1"/>
  <c r="AU249" i="62" s="1"/>
  <c r="AV249" i="62" s="1"/>
  <c r="AW247" i="56"/>
  <c r="AQ248" i="56" s="1"/>
  <c r="AY246" i="50"/>
  <c r="AK246" i="61"/>
  <c r="AI250" i="62"/>
  <c r="AC251" i="62" s="1"/>
  <c r="AD251" i="62" s="1"/>
  <c r="AJ252" i="58"/>
  <c r="AD252" i="58"/>
  <c r="AS246" i="58"/>
  <c r="AT246" i="58" s="1"/>
  <c r="AU246" i="58" s="1"/>
  <c r="AV246" i="58" s="1"/>
  <c r="AO251" i="58"/>
  <c r="AY246" i="61"/>
  <c r="AD252" i="60"/>
  <c r="AJ252" i="60"/>
  <c r="AO251" i="60"/>
  <c r="AO248" i="55"/>
  <c r="AS245" i="55"/>
  <c r="AT245" i="55" s="1"/>
  <c r="AU245" i="55" s="1"/>
  <c r="AV245" i="55" s="1"/>
  <c r="AI248" i="55"/>
  <c r="AC249" i="55" s="1"/>
  <c r="AS251" i="57"/>
  <c r="AT251" i="57" s="1"/>
  <c r="AU251" i="57" s="1"/>
  <c r="AV251" i="57" s="1"/>
  <c r="AE247" i="57"/>
  <c r="AF247" i="57" s="1"/>
  <c r="AG247" i="57" s="1"/>
  <c r="AH247" i="57" s="1"/>
  <c r="AX248" i="56"/>
  <c r="AR248" i="56"/>
  <c r="AO245" i="56"/>
  <c r="BD245" i="56"/>
  <c r="AD246" i="56"/>
  <c r="AJ246" i="56"/>
  <c r="AE248" i="54"/>
  <c r="AF248" i="54" s="1"/>
  <c r="AG248" i="54" s="1"/>
  <c r="AH248" i="54" s="1"/>
  <c r="AS243" i="54"/>
  <c r="AT243" i="54" s="1"/>
  <c r="AU243" i="54" s="1"/>
  <c r="AV243" i="54" s="1"/>
  <c r="AE250" i="64"/>
  <c r="AF250" i="64" s="1"/>
  <c r="AG250" i="64" s="1"/>
  <c r="AH250" i="64" s="1"/>
  <c r="AI250" i="64"/>
  <c r="AC251" i="64" s="1"/>
  <c r="BD249" i="64"/>
  <c r="AO249" i="64"/>
  <c r="AS252" i="64"/>
  <c r="AT252" i="64" s="1"/>
  <c r="AU252" i="64" s="1"/>
  <c r="AV252" i="64" s="1"/>
  <c r="AS244" i="63"/>
  <c r="AT244" i="63" s="1"/>
  <c r="AU244" i="63" s="1"/>
  <c r="AV244" i="63" s="1"/>
  <c r="AK250" i="63"/>
  <c r="AI250" i="63"/>
  <c r="AC251" i="63" s="1"/>
  <c r="AO250" i="62"/>
  <c r="AJ250" i="50"/>
  <c r="AD250" i="50"/>
  <c r="AO249" i="50"/>
  <c r="AW246" i="50"/>
  <c r="AQ247" i="50" s="1"/>
  <c r="AJ250" i="52"/>
  <c r="AD250" i="52"/>
  <c r="BD249" i="52"/>
  <c r="AO249" i="52"/>
  <c r="AW252" i="51"/>
  <c r="AQ253" i="51" s="1"/>
  <c r="AY252" i="51"/>
  <c r="BC252" i="51" s="1"/>
  <c r="S242" i="44" l="1"/>
  <c r="U242" i="44"/>
  <c r="BD250" i="60"/>
  <c r="BC250" i="60"/>
  <c r="AK249" i="51"/>
  <c r="BD249" i="51" s="1"/>
  <c r="AX251" i="60"/>
  <c r="AX247" i="61"/>
  <c r="AJ251" i="62"/>
  <c r="AJ247" i="61"/>
  <c r="BC246" i="50"/>
  <c r="F54" i="53" s="1"/>
  <c r="J54" i="53"/>
  <c r="BC246" i="61"/>
  <c r="AB246" i="45"/>
  <c r="AY250" i="52"/>
  <c r="AO246" i="61"/>
  <c r="BD246" i="50"/>
  <c r="AW245" i="55"/>
  <c r="AQ246" i="55" s="1"/>
  <c r="AY244" i="63"/>
  <c r="BD244" i="63" s="1"/>
  <c r="AY249" i="62"/>
  <c r="AW244" i="63"/>
  <c r="AQ245" i="63" s="1"/>
  <c r="AR245" i="63" s="1"/>
  <c r="AW251" i="57"/>
  <c r="AQ252" i="57" s="1"/>
  <c r="AR252" i="57" s="1"/>
  <c r="BD246" i="61"/>
  <c r="AW249" i="62"/>
  <c r="AQ250" i="62" s="1"/>
  <c r="AX250" i="62" s="1"/>
  <c r="AY251" i="57"/>
  <c r="BC251" i="57" s="1"/>
  <c r="AK248" i="54"/>
  <c r="AY246" i="58"/>
  <c r="AC246" i="45" s="1"/>
  <c r="AW246" i="58"/>
  <c r="AQ247" i="58" s="1"/>
  <c r="AE252" i="58"/>
  <c r="AF252" i="58" s="1"/>
  <c r="AG252" i="58" s="1"/>
  <c r="AH252" i="58" s="1"/>
  <c r="AI252" i="58" s="1"/>
  <c r="AC253" i="58" s="1"/>
  <c r="AS247" i="61"/>
  <c r="AT247" i="61" s="1"/>
  <c r="AU247" i="61" s="1"/>
  <c r="AV247" i="61" s="1"/>
  <c r="AE247" i="61"/>
  <c r="AF247" i="61" s="1"/>
  <c r="AG247" i="61" s="1"/>
  <c r="AH247" i="61" s="1"/>
  <c r="AS251" i="60"/>
  <c r="AT251" i="60" s="1"/>
  <c r="AU251" i="60" s="1"/>
  <c r="AV251" i="60" s="1"/>
  <c r="AE252" i="60"/>
  <c r="AF252" i="60" s="1"/>
  <c r="AG252" i="60" s="1"/>
  <c r="AH252" i="60" s="1"/>
  <c r="AD249" i="55"/>
  <c r="AJ249" i="55"/>
  <c r="AY245" i="55"/>
  <c r="Z245" i="45" s="1"/>
  <c r="AX246" i="55"/>
  <c r="AR246" i="55"/>
  <c r="AK247" i="57"/>
  <c r="Y247" i="45" s="1"/>
  <c r="AI247" i="57"/>
  <c r="AC248" i="57" s="1"/>
  <c r="AE246" i="56"/>
  <c r="AF246" i="56" s="1"/>
  <c r="AG246" i="56" s="1"/>
  <c r="AH246" i="56" s="1"/>
  <c r="AS248" i="56"/>
  <c r="AT248" i="56" s="1"/>
  <c r="AU248" i="56" s="1"/>
  <c r="AV248" i="56" s="1"/>
  <c r="AO248" i="54"/>
  <c r="AW243" i="54"/>
  <c r="AQ244" i="54" s="1"/>
  <c r="AY243" i="54"/>
  <c r="AI248" i="54"/>
  <c r="AC249" i="54" s="1"/>
  <c r="AY252" i="64"/>
  <c r="BC252" i="64" s="1"/>
  <c r="AD251" i="64"/>
  <c r="AJ251" i="64"/>
  <c r="AW252" i="64"/>
  <c r="AQ253" i="64" s="1"/>
  <c r="AK250" i="64"/>
  <c r="AO250" i="63"/>
  <c r="AD251" i="63"/>
  <c r="AJ251" i="63"/>
  <c r="AE251" i="62"/>
  <c r="AF251" i="62" s="1"/>
  <c r="AG251" i="62" s="1"/>
  <c r="AH251" i="62" s="1"/>
  <c r="AE250" i="50"/>
  <c r="AF250" i="50" s="1"/>
  <c r="AG250" i="50" s="1"/>
  <c r="AH250" i="50" s="1"/>
  <c r="AR247" i="50"/>
  <c r="AX247" i="50"/>
  <c r="AW250" i="52"/>
  <c r="AQ251" i="52" s="1"/>
  <c r="AE250" i="52"/>
  <c r="AF250" i="52" s="1"/>
  <c r="AG250" i="52" s="1"/>
  <c r="AH250" i="52" s="1"/>
  <c r="AD250" i="51"/>
  <c r="AJ250" i="51"/>
  <c r="AR253" i="51"/>
  <c r="AX253" i="51"/>
  <c r="AK246" i="56" l="1"/>
  <c r="AY248" i="56"/>
  <c r="BC248" i="56" s="1"/>
  <c r="W243" i="45"/>
  <c r="O243" i="44"/>
  <c r="AO249" i="51"/>
  <c r="AI250" i="52"/>
  <c r="AC251" i="52" s="1"/>
  <c r="AD251" i="52" s="1"/>
  <c r="BC244" i="63"/>
  <c r="AX245" i="63"/>
  <c r="AI251" i="62"/>
  <c r="AC252" i="62" s="1"/>
  <c r="AD252" i="62" s="1"/>
  <c r="AK251" i="62"/>
  <c r="AO251" i="62" s="1"/>
  <c r="AR250" i="62"/>
  <c r="AS250" i="62" s="1"/>
  <c r="AT250" i="62" s="1"/>
  <c r="AU250" i="62" s="1"/>
  <c r="AV250" i="62" s="1"/>
  <c r="BC249" i="62"/>
  <c r="BD249" i="62"/>
  <c r="AK250" i="50"/>
  <c r="AO250" i="50" s="1"/>
  <c r="AY247" i="61"/>
  <c r="BC250" i="52"/>
  <c r="AW248" i="56"/>
  <c r="AQ249" i="56" s="1"/>
  <c r="AX252" i="57"/>
  <c r="AI252" i="60"/>
  <c r="AC253" i="60" s="1"/>
  <c r="AJ253" i="60" s="1"/>
  <c r="AD253" i="58"/>
  <c r="AJ253" i="58"/>
  <c r="AK252" i="58"/>
  <c r="AX247" i="58"/>
  <c r="AR247" i="58"/>
  <c r="BC246" i="58"/>
  <c r="BD246" i="58"/>
  <c r="AI247" i="61"/>
  <c r="AC248" i="61" s="1"/>
  <c r="AK247" i="61"/>
  <c r="AW247" i="61"/>
  <c r="AQ248" i="61" s="1"/>
  <c r="AK252" i="60"/>
  <c r="AY251" i="60"/>
  <c r="AA251" i="45" s="1"/>
  <c r="AW251" i="60"/>
  <c r="AQ252" i="60" s="1"/>
  <c r="AS246" i="55"/>
  <c r="AT246" i="55" s="1"/>
  <c r="AU246" i="55" s="1"/>
  <c r="AV246" i="55" s="1"/>
  <c r="BC245" i="55"/>
  <c r="BD245" i="55"/>
  <c r="AE249" i="55"/>
  <c r="AF249" i="55" s="1"/>
  <c r="AG249" i="55" s="1"/>
  <c r="AH249" i="55" s="1"/>
  <c r="AI249" i="55"/>
  <c r="AC250" i="55" s="1"/>
  <c r="AK249" i="55"/>
  <c r="AD248" i="57"/>
  <c r="AJ248" i="57"/>
  <c r="BD247" i="57"/>
  <c r="AO247" i="57"/>
  <c r="AS252" i="57"/>
  <c r="AT252" i="57" s="1"/>
  <c r="AU252" i="57" s="1"/>
  <c r="AV252" i="57" s="1"/>
  <c r="AO246" i="56"/>
  <c r="BD246" i="56"/>
  <c r="AR249" i="56"/>
  <c r="AX249" i="56"/>
  <c r="AI246" i="56"/>
  <c r="AC247" i="56" s="1"/>
  <c r="BC243" i="54"/>
  <c r="BD243" i="54"/>
  <c r="AR244" i="54"/>
  <c r="AX244" i="54"/>
  <c r="AD249" i="54"/>
  <c r="AJ249" i="54"/>
  <c r="AX253" i="64"/>
  <c r="AR253" i="64"/>
  <c r="BD250" i="64"/>
  <c r="AO250" i="64"/>
  <c r="AE251" i="64"/>
  <c r="AF251" i="64" s="1"/>
  <c r="AG251" i="64" s="1"/>
  <c r="AH251" i="64" s="1"/>
  <c r="AI251" i="64"/>
  <c r="AC252" i="64" s="1"/>
  <c r="AS245" i="63"/>
  <c r="AT245" i="63" s="1"/>
  <c r="AU245" i="63" s="1"/>
  <c r="AV245" i="63" s="1"/>
  <c r="AE251" i="63"/>
  <c r="AF251" i="63" s="1"/>
  <c r="AG251" i="63" s="1"/>
  <c r="AH251" i="63" s="1"/>
  <c r="AS247" i="50"/>
  <c r="AT247" i="50" s="1"/>
  <c r="AU247" i="50" s="1"/>
  <c r="AV247" i="50" s="1"/>
  <c r="AY247" i="50" s="1"/>
  <c r="AI250" i="50"/>
  <c r="AC251" i="50" s="1"/>
  <c r="AK250" i="52"/>
  <c r="AR251" i="52"/>
  <c r="AX251" i="52"/>
  <c r="AS253" i="51"/>
  <c r="AT253" i="51" s="1"/>
  <c r="AU253" i="51" s="1"/>
  <c r="AV253" i="51" s="1"/>
  <c r="AE250" i="51"/>
  <c r="AF250" i="51" s="1"/>
  <c r="AG250" i="51" s="1"/>
  <c r="AH250" i="51" s="1"/>
  <c r="AK251" i="64" l="1"/>
  <c r="S243" i="44"/>
  <c r="U243" i="44"/>
  <c r="X246" i="45"/>
  <c r="N246" i="44"/>
  <c r="AJ252" i="62"/>
  <c r="AD253" i="60"/>
  <c r="AE253" i="60" s="1"/>
  <c r="AF253" i="60" s="1"/>
  <c r="AG253" i="60" s="1"/>
  <c r="AH253" i="60" s="1"/>
  <c r="AJ251" i="52"/>
  <c r="AW250" i="62"/>
  <c r="AQ251" i="62" s="1"/>
  <c r="AX251" i="62" s="1"/>
  <c r="AY250" i="62"/>
  <c r="BC250" i="62" s="1"/>
  <c r="BC247" i="61"/>
  <c r="AB247" i="45"/>
  <c r="AI250" i="51"/>
  <c r="AC251" i="51" s="1"/>
  <c r="AD251" i="51" s="1"/>
  <c r="AI251" i="63"/>
  <c r="AC252" i="63" s="1"/>
  <c r="AD252" i="63" s="1"/>
  <c r="AK250" i="51"/>
  <c r="BD250" i="51" s="1"/>
  <c r="AO252" i="58"/>
  <c r="AS247" i="58"/>
  <c r="AT247" i="58" s="1"/>
  <c r="AU247" i="58" s="1"/>
  <c r="AV247" i="58" s="1"/>
  <c r="AE253" i="58"/>
  <c r="AF253" i="58" s="1"/>
  <c r="AG253" i="58" s="1"/>
  <c r="AH253" i="58" s="1"/>
  <c r="AX248" i="61"/>
  <c r="AR248" i="61"/>
  <c r="BD247" i="61"/>
  <c r="AO247" i="61"/>
  <c r="AJ248" i="61"/>
  <c r="AD248" i="61"/>
  <c r="BC251" i="60"/>
  <c r="BD251" i="60"/>
  <c r="AO252" i="60"/>
  <c r="AX252" i="60"/>
  <c r="AR252" i="60"/>
  <c r="AJ250" i="55"/>
  <c r="AD250" i="55"/>
  <c r="AO249" i="55"/>
  <c r="AW246" i="55"/>
  <c r="AQ247" i="55" s="1"/>
  <c r="AY246" i="55"/>
  <c r="Z246" i="45" s="1"/>
  <c r="AY252" i="57"/>
  <c r="BC252" i="57" s="1"/>
  <c r="AW252" i="57"/>
  <c r="AQ253" i="57" s="1"/>
  <c r="AE248" i="57"/>
  <c r="AF248" i="57" s="1"/>
  <c r="AG248" i="57" s="1"/>
  <c r="AH248" i="57" s="1"/>
  <c r="AJ247" i="56"/>
  <c r="AD247" i="56"/>
  <c r="AS249" i="56"/>
  <c r="AT249" i="56" s="1"/>
  <c r="AU249" i="56" s="1"/>
  <c r="AV249" i="56" s="1"/>
  <c r="AW249" i="56"/>
  <c r="AQ250" i="56" s="1"/>
  <c r="AS244" i="54"/>
  <c r="AT244" i="54" s="1"/>
  <c r="AU244" i="54" s="1"/>
  <c r="AV244" i="54" s="1"/>
  <c r="AE249" i="54"/>
  <c r="AF249" i="54" s="1"/>
  <c r="AG249" i="54" s="1"/>
  <c r="AH249" i="54" s="1"/>
  <c r="BD251" i="64"/>
  <c r="AO251" i="64"/>
  <c r="AS253" i="64"/>
  <c r="AT253" i="64" s="1"/>
  <c r="AU253" i="64" s="1"/>
  <c r="AV253" i="64" s="1"/>
  <c r="AW253" i="64"/>
  <c r="AQ254" i="64" s="1"/>
  <c r="AD252" i="64"/>
  <c r="AJ252" i="64"/>
  <c r="AK251" i="63"/>
  <c r="AY245" i="63"/>
  <c r="AW245" i="63"/>
  <c r="AQ246" i="63" s="1"/>
  <c r="AE252" i="62"/>
  <c r="AF252" i="62" s="1"/>
  <c r="AG252" i="62" s="1"/>
  <c r="AH252" i="62" s="1"/>
  <c r="BC247" i="50"/>
  <c r="BD247" i="50"/>
  <c r="AW247" i="50"/>
  <c r="AQ248" i="50" s="1"/>
  <c r="AD251" i="50"/>
  <c r="AJ251" i="50"/>
  <c r="BD250" i="52"/>
  <c r="AO250" i="52"/>
  <c r="AS251" i="52"/>
  <c r="AT251" i="52" s="1"/>
  <c r="AU251" i="52" s="1"/>
  <c r="AV251" i="52" s="1"/>
  <c r="AE251" i="52"/>
  <c r="AF251" i="52" s="1"/>
  <c r="AG251" i="52" s="1"/>
  <c r="AH251" i="52" s="1"/>
  <c r="AY253" i="51"/>
  <c r="BC253" i="51" s="1"/>
  <c r="AW253" i="51"/>
  <c r="AQ254" i="51" s="1"/>
  <c r="AK249" i="54" l="1"/>
  <c r="AI249" i="54"/>
  <c r="AC250" i="54" s="1"/>
  <c r="AO250" i="51"/>
  <c r="BD250" i="62"/>
  <c r="AK252" i="62"/>
  <c r="AI253" i="60"/>
  <c r="AC254" i="60" s="1"/>
  <c r="AJ254" i="60" s="1"/>
  <c r="AY251" i="52"/>
  <c r="BC251" i="52" s="1"/>
  <c r="AJ252" i="63"/>
  <c r="AJ251" i="51"/>
  <c r="AR251" i="62"/>
  <c r="AS251" i="62" s="1"/>
  <c r="AT251" i="62" s="1"/>
  <c r="AU251" i="62" s="1"/>
  <c r="AV251" i="62" s="1"/>
  <c r="AW251" i="52"/>
  <c r="AQ252" i="52" s="1"/>
  <c r="AR252" i="52" s="1"/>
  <c r="AY253" i="64"/>
  <c r="BC253" i="64" s="1"/>
  <c r="AW244" i="54"/>
  <c r="AQ245" i="54" s="1"/>
  <c r="AY249" i="56"/>
  <c r="BC249" i="56" s="1"/>
  <c r="AW247" i="58"/>
  <c r="AQ248" i="58" s="1"/>
  <c r="AX248" i="58" s="1"/>
  <c r="AI253" i="58"/>
  <c r="AC254" i="58" s="1"/>
  <c r="AJ254" i="58" s="1"/>
  <c r="AK253" i="58"/>
  <c r="AO253" i="58"/>
  <c r="AY247" i="58"/>
  <c r="AC247" i="45" s="1"/>
  <c r="AD254" i="58"/>
  <c r="AE248" i="61"/>
  <c r="AF248" i="61" s="1"/>
  <c r="AG248" i="61" s="1"/>
  <c r="AH248" i="61" s="1"/>
  <c r="AS248" i="61"/>
  <c r="AT248" i="61" s="1"/>
  <c r="AU248" i="61" s="1"/>
  <c r="AV248" i="61" s="1"/>
  <c r="AK253" i="60"/>
  <c r="AS252" i="60"/>
  <c r="AT252" i="60" s="1"/>
  <c r="AU252" i="60" s="1"/>
  <c r="AV252" i="60" s="1"/>
  <c r="AW252" i="60" s="1"/>
  <c r="AQ253" i="60" s="1"/>
  <c r="AX247" i="55"/>
  <c r="AR247" i="55"/>
  <c r="AE250" i="55"/>
  <c r="AF250" i="55" s="1"/>
  <c r="AG250" i="55" s="1"/>
  <c r="AH250" i="55" s="1"/>
  <c r="BC246" i="55"/>
  <c r="BD246" i="55"/>
  <c r="AI248" i="57"/>
  <c r="AC249" i="57" s="1"/>
  <c r="AK248" i="57"/>
  <c r="Y248" i="45" s="1"/>
  <c r="AX253" i="57"/>
  <c r="AR253" i="57"/>
  <c r="AX250" i="56"/>
  <c r="AR250" i="56"/>
  <c r="AE247" i="56"/>
  <c r="AF247" i="56" s="1"/>
  <c r="AG247" i="56" s="1"/>
  <c r="AH247" i="56" s="1"/>
  <c r="AR245" i="54"/>
  <c r="AX245" i="54"/>
  <c r="AO249" i="54"/>
  <c r="AJ250" i="54"/>
  <c r="AD250" i="54"/>
  <c r="AY244" i="54"/>
  <c r="AE252" i="64"/>
  <c r="AF252" i="64" s="1"/>
  <c r="AG252" i="64" s="1"/>
  <c r="AH252" i="64" s="1"/>
  <c r="AX254" i="64"/>
  <c r="AR254" i="64"/>
  <c r="AO251" i="63"/>
  <c r="AR246" i="63"/>
  <c r="AX246" i="63"/>
  <c r="BC245" i="63"/>
  <c r="BD245" i="63"/>
  <c r="AE252" i="63"/>
  <c r="AF252" i="63" s="1"/>
  <c r="AG252" i="63" s="1"/>
  <c r="AH252" i="63" s="1"/>
  <c r="AO252" i="62"/>
  <c r="AI252" i="62"/>
  <c r="AC253" i="62" s="1"/>
  <c r="AE251" i="50"/>
  <c r="AF251" i="50" s="1"/>
  <c r="AG251" i="50" s="1"/>
  <c r="AH251" i="50" s="1"/>
  <c r="AX248" i="50"/>
  <c r="AR248" i="50"/>
  <c r="AK251" i="52"/>
  <c r="AI251" i="52"/>
  <c r="AC252" i="52" s="1"/>
  <c r="AR254" i="51"/>
  <c r="AX254" i="51"/>
  <c r="AE251" i="51"/>
  <c r="AF251" i="51" s="1"/>
  <c r="AG251" i="51" s="1"/>
  <c r="AH251" i="51" s="1"/>
  <c r="W244" i="45" l="1"/>
  <c r="O244" i="44"/>
  <c r="AY252" i="60"/>
  <c r="AA252" i="45" s="1"/>
  <c r="AD254" i="60"/>
  <c r="AE254" i="60" s="1"/>
  <c r="AF254" i="60" s="1"/>
  <c r="AG254" i="60" s="1"/>
  <c r="AH254" i="60" s="1"/>
  <c r="AX252" i="52"/>
  <c r="AR248" i="58"/>
  <c r="AI251" i="51"/>
  <c r="AC252" i="51" s="1"/>
  <c r="AD252" i="51" s="1"/>
  <c r="AI248" i="61"/>
  <c r="AC249" i="61" s="1"/>
  <c r="AD249" i="61" s="1"/>
  <c r="AK248" i="61"/>
  <c r="AE254" i="58"/>
  <c r="AF254" i="58" s="1"/>
  <c r="AG254" i="58" s="1"/>
  <c r="AH254" i="58" s="1"/>
  <c r="AI254" i="58"/>
  <c r="AC255" i="58" s="1"/>
  <c r="AK254" i="58"/>
  <c r="BC247" i="58"/>
  <c r="BD247" i="58"/>
  <c r="AS248" i="58"/>
  <c r="AT248" i="58" s="1"/>
  <c r="AU248" i="58" s="1"/>
  <c r="AV248" i="58" s="1"/>
  <c r="AW248" i="61"/>
  <c r="AQ249" i="61" s="1"/>
  <c r="AY248" i="61"/>
  <c r="AX253" i="60"/>
  <c r="AR253" i="60"/>
  <c r="AO253" i="60"/>
  <c r="AK250" i="55"/>
  <c r="AI250" i="55"/>
  <c r="AC251" i="55" s="1"/>
  <c r="AS247" i="55"/>
  <c r="AT247" i="55" s="1"/>
  <c r="AU247" i="55" s="1"/>
  <c r="AV247" i="55" s="1"/>
  <c r="AW247" i="55" s="1"/>
  <c r="AQ248" i="55" s="1"/>
  <c r="BD248" i="57"/>
  <c r="AO248" i="57"/>
  <c r="AS253" i="57"/>
  <c r="AT253" i="57" s="1"/>
  <c r="AU253" i="57" s="1"/>
  <c r="AV253" i="57" s="1"/>
  <c r="AY253" i="57" s="1"/>
  <c r="BC253" i="57" s="1"/>
  <c r="AD249" i="57"/>
  <c r="AJ249" i="57"/>
  <c r="AK247" i="56"/>
  <c r="AI247" i="56"/>
  <c r="AC248" i="56" s="1"/>
  <c r="AS250" i="56"/>
  <c r="AT250" i="56" s="1"/>
  <c r="AU250" i="56" s="1"/>
  <c r="AV250" i="56" s="1"/>
  <c r="AY250" i="56"/>
  <c r="BC250" i="56" s="1"/>
  <c r="AW250" i="56"/>
  <c r="AQ251" i="56" s="1"/>
  <c r="AS245" i="54"/>
  <c r="AT245" i="54" s="1"/>
  <c r="AU245" i="54" s="1"/>
  <c r="AV245" i="54" s="1"/>
  <c r="AE250" i="54"/>
  <c r="AF250" i="54" s="1"/>
  <c r="AG250" i="54" s="1"/>
  <c r="AH250" i="54" s="1"/>
  <c r="AK250" i="54"/>
  <c r="BC244" i="54"/>
  <c r="BD244" i="54"/>
  <c r="AI252" i="64"/>
  <c r="AC253" i="64" s="1"/>
  <c r="AS254" i="64"/>
  <c r="AT254" i="64" s="1"/>
  <c r="AU254" i="64" s="1"/>
  <c r="AV254" i="64" s="1"/>
  <c r="AK252" i="64"/>
  <c r="AS246" i="63"/>
  <c r="AT246" i="63" s="1"/>
  <c r="AU246" i="63" s="1"/>
  <c r="AV246" i="63" s="1"/>
  <c r="AK252" i="63"/>
  <c r="AI252" i="63"/>
  <c r="AC253" i="63" s="1"/>
  <c r="AD253" i="62"/>
  <c r="AJ253" i="62"/>
  <c r="AW251" i="62"/>
  <c r="AQ252" i="62" s="1"/>
  <c r="AY251" i="62"/>
  <c r="AI251" i="50"/>
  <c r="AC252" i="50" s="1"/>
  <c r="AS248" i="50"/>
  <c r="AT248" i="50" s="1"/>
  <c r="AU248" i="50" s="1"/>
  <c r="AV248" i="50" s="1"/>
  <c r="AK251" i="50"/>
  <c r="AS252" i="52"/>
  <c r="AT252" i="52" s="1"/>
  <c r="AU252" i="52" s="1"/>
  <c r="AV252" i="52" s="1"/>
  <c r="AJ252" i="52"/>
  <c r="AD252" i="52"/>
  <c r="BD251" i="52"/>
  <c r="AO251" i="52"/>
  <c r="AK251" i="51"/>
  <c r="AS254" i="51"/>
  <c r="AT254" i="51" s="1"/>
  <c r="AU254" i="51" s="1"/>
  <c r="AV254" i="51" s="1"/>
  <c r="AY254" i="64" l="1"/>
  <c r="BC254" i="64" s="1"/>
  <c r="X247" i="45"/>
  <c r="N247" i="44"/>
  <c r="R247" i="44" s="1"/>
  <c r="AW253" i="57"/>
  <c r="AQ254" i="57" s="1"/>
  <c r="S244" i="44"/>
  <c r="U244" i="44"/>
  <c r="BC252" i="60"/>
  <c r="BD252" i="60"/>
  <c r="AJ252" i="51"/>
  <c r="AJ249" i="61"/>
  <c r="BC248" i="61"/>
  <c r="AO248" i="61"/>
  <c r="BD248" i="61"/>
  <c r="AW248" i="50"/>
  <c r="AQ249" i="50" s="1"/>
  <c r="AR249" i="50" s="1"/>
  <c r="AY254" i="51"/>
  <c r="BC254" i="51" s="1"/>
  <c r="AB248" i="45"/>
  <c r="AW246" i="63"/>
  <c r="AQ247" i="63" s="1"/>
  <c r="AX247" i="63" s="1"/>
  <c r="AY246" i="63"/>
  <c r="AI254" i="60"/>
  <c r="AC255" i="60" s="1"/>
  <c r="AJ255" i="60" s="1"/>
  <c r="AW248" i="58"/>
  <c r="AQ249" i="58" s="1"/>
  <c r="AY248" i="58"/>
  <c r="AC248" i="45" s="1"/>
  <c r="AO254" i="58"/>
  <c r="AD255" i="58"/>
  <c r="AJ255" i="58"/>
  <c r="AE249" i="61"/>
  <c r="AF249" i="61" s="1"/>
  <c r="AG249" i="61" s="1"/>
  <c r="AH249" i="61" s="1"/>
  <c r="AR249" i="61"/>
  <c r="AX249" i="61"/>
  <c r="AS253" i="60"/>
  <c r="AT253" i="60" s="1"/>
  <c r="AU253" i="60" s="1"/>
  <c r="AV253" i="60" s="1"/>
  <c r="AK254" i="60"/>
  <c r="AR248" i="55"/>
  <c r="AX248" i="55"/>
  <c r="AY247" i="55"/>
  <c r="Z247" i="45" s="1"/>
  <c r="AD251" i="55"/>
  <c r="AJ251" i="55"/>
  <c r="AO250" i="55"/>
  <c r="AE249" i="57"/>
  <c r="AF249" i="57" s="1"/>
  <c r="AG249" i="57" s="1"/>
  <c r="AH249" i="57" s="1"/>
  <c r="AK249" i="57"/>
  <c r="Y249" i="45" s="1"/>
  <c r="AX254" i="57"/>
  <c r="AR254" i="57"/>
  <c r="AR251" i="56"/>
  <c r="AX251" i="56"/>
  <c r="AD248" i="56"/>
  <c r="AJ248" i="56"/>
  <c r="AO247" i="56"/>
  <c r="BD247" i="56"/>
  <c r="AO250" i="54"/>
  <c r="AI250" i="54"/>
  <c r="AC251" i="54" s="1"/>
  <c r="AW245" i="54"/>
  <c r="AQ246" i="54" s="1"/>
  <c r="AY245" i="54"/>
  <c r="AO252" i="64"/>
  <c r="BD252" i="64"/>
  <c r="AW254" i="64"/>
  <c r="AQ255" i="64" s="1"/>
  <c r="AJ253" i="64"/>
  <c r="AD253" i="64"/>
  <c r="AD253" i="63"/>
  <c r="AJ253" i="63"/>
  <c r="AO252" i="63"/>
  <c r="BC251" i="62"/>
  <c r="BD251" i="62"/>
  <c r="AR252" i="62"/>
  <c r="AX252" i="62"/>
  <c r="AE253" i="62"/>
  <c r="AF253" i="62" s="1"/>
  <c r="AG253" i="62" s="1"/>
  <c r="AH253" i="62" s="1"/>
  <c r="AJ252" i="50"/>
  <c r="AD252" i="50"/>
  <c r="AO251" i="50"/>
  <c r="AY248" i="50"/>
  <c r="AY252" i="52"/>
  <c r="BC252" i="52" s="1"/>
  <c r="AE252" i="52"/>
  <c r="AF252" i="52" s="1"/>
  <c r="AG252" i="52" s="1"/>
  <c r="AH252" i="52" s="1"/>
  <c r="AW252" i="52"/>
  <c r="AQ253" i="52" s="1"/>
  <c r="AE252" i="51"/>
  <c r="AF252" i="51" s="1"/>
  <c r="AG252" i="51" s="1"/>
  <c r="AH252" i="51" s="1"/>
  <c r="AW254" i="51"/>
  <c r="AQ255" i="51" s="1"/>
  <c r="AO251" i="51"/>
  <c r="BD251" i="51"/>
  <c r="W245" i="45" l="1"/>
  <c r="O245" i="44"/>
  <c r="AR247" i="63"/>
  <c r="AD255" i="60"/>
  <c r="AE255" i="60" s="1"/>
  <c r="AF255" i="60" s="1"/>
  <c r="AG255" i="60" s="1"/>
  <c r="AH255" i="60" s="1"/>
  <c r="BC246" i="63"/>
  <c r="F56" i="53" s="1"/>
  <c r="J56" i="53"/>
  <c r="AX249" i="50"/>
  <c r="BD246" i="63"/>
  <c r="AY253" i="60"/>
  <c r="AA253" i="45" s="1"/>
  <c r="AI249" i="57"/>
  <c r="AC250" i="57" s="1"/>
  <c r="AK249" i="61"/>
  <c r="BC248" i="58"/>
  <c r="BD248" i="58"/>
  <c r="AE255" i="58"/>
  <c r="AF255" i="58" s="1"/>
  <c r="AG255" i="58" s="1"/>
  <c r="AH255" i="58" s="1"/>
  <c r="AX249" i="58"/>
  <c r="AR249" i="58"/>
  <c r="AS249" i="61"/>
  <c r="AT249" i="61" s="1"/>
  <c r="AU249" i="61" s="1"/>
  <c r="AV249" i="61" s="1"/>
  <c r="AI249" i="61"/>
  <c r="AC250" i="61" s="1"/>
  <c r="AO254" i="60"/>
  <c r="AW253" i="60"/>
  <c r="AQ254" i="60" s="1"/>
  <c r="AE251" i="55"/>
  <c r="AF251" i="55" s="1"/>
  <c r="AG251" i="55" s="1"/>
  <c r="AH251" i="55" s="1"/>
  <c r="AI251" i="55"/>
  <c r="AC252" i="55" s="1"/>
  <c r="BC247" i="55"/>
  <c r="BD247" i="55"/>
  <c r="AS248" i="55"/>
  <c r="AT248" i="55" s="1"/>
  <c r="AU248" i="55" s="1"/>
  <c r="AV248" i="55" s="1"/>
  <c r="AD250" i="57"/>
  <c r="AJ250" i="57"/>
  <c r="BD249" i="57"/>
  <c r="AO249" i="57"/>
  <c r="AS254" i="57"/>
  <c r="AT254" i="57" s="1"/>
  <c r="AU254" i="57" s="1"/>
  <c r="AV254" i="57" s="1"/>
  <c r="AE248" i="56"/>
  <c r="AF248" i="56" s="1"/>
  <c r="AG248" i="56" s="1"/>
  <c r="AH248" i="56" s="1"/>
  <c r="AS251" i="56"/>
  <c r="AT251" i="56" s="1"/>
  <c r="AU251" i="56" s="1"/>
  <c r="AV251" i="56" s="1"/>
  <c r="AR246" i="54"/>
  <c r="AX246" i="54"/>
  <c r="AJ251" i="54"/>
  <c r="AD251" i="54"/>
  <c r="BC245" i="54"/>
  <c r="BD245" i="54"/>
  <c r="AE253" i="64"/>
  <c r="AF253" i="64" s="1"/>
  <c r="AG253" i="64" s="1"/>
  <c r="AH253" i="64" s="1"/>
  <c r="AX255" i="64"/>
  <c r="AR255" i="64"/>
  <c r="AE253" i="63"/>
  <c r="AF253" i="63" s="1"/>
  <c r="AG253" i="63" s="1"/>
  <c r="AH253" i="63" s="1"/>
  <c r="AS247" i="63"/>
  <c r="AT247" i="63" s="1"/>
  <c r="AU247" i="63" s="1"/>
  <c r="AV247" i="63" s="1"/>
  <c r="AS252" i="62"/>
  <c r="AT252" i="62" s="1"/>
  <c r="AU252" i="62" s="1"/>
  <c r="AV252" i="62" s="1"/>
  <c r="AK253" i="62"/>
  <c r="AI253" i="62"/>
  <c r="AC254" i="62" s="1"/>
  <c r="BC248" i="50"/>
  <c r="BD248" i="50"/>
  <c r="AS249" i="50"/>
  <c r="AT249" i="50" s="1"/>
  <c r="AU249" i="50" s="1"/>
  <c r="AV249" i="50" s="1"/>
  <c r="AE252" i="50"/>
  <c r="AF252" i="50" s="1"/>
  <c r="AG252" i="50" s="1"/>
  <c r="AH252" i="50" s="1"/>
  <c r="AI252" i="52"/>
  <c r="AC253" i="52" s="1"/>
  <c r="AR253" i="52"/>
  <c r="AX253" i="52"/>
  <c r="AK252" i="52"/>
  <c r="AI252" i="51"/>
  <c r="AC253" i="51" s="1"/>
  <c r="AR255" i="51"/>
  <c r="AX255" i="51"/>
  <c r="AK252" i="51"/>
  <c r="AK251" i="55" l="1"/>
  <c r="AI255" i="58"/>
  <c r="AC256" i="58" s="1"/>
  <c r="AW252" i="62"/>
  <c r="AQ253" i="62" s="1"/>
  <c r="BD253" i="60"/>
  <c r="AO249" i="61"/>
  <c r="AY249" i="61"/>
  <c r="AW248" i="55"/>
  <c r="AQ249" i="55" s="1"/>
  <c r="AR249" i="55" s="1"/>
  <c r="AY248" i="55"/>
  <c r="Z248" i="45" s="1"/>
  <c r="AY249" i="50"/>
  <c r="BD249" i="50" s="1"/>
  <c r="AY247" i="63"/>
  <c r="BC253" i="60"/>
  <c r="AI253" i="64"/>
  <c r="AC254" i="64" s="1"/>
  <c r="AK248" i="56"/>
  <c r="AO248" i="56" s="1"/>
  <c r="AI248" i="56"/>
  <c r="AC249" i="56" s="1"/>
  <c r="AD256" i="58"/>
  <c r="AJ256" i="58"/>
  <c r="AK255" i="58"/>
  <c r="AS249" i="58"/>
  <c r="AT249" i="58" s="1"/>
  <c r="AU249" i="58" s="1"/>
  <c r="AV249" i="58" s="1"/>
  <c r="AY249" i="58"/>
  <c r="AC249" i="45" s="1"/>
  <c r="AD250" i="61"/>
  <c r="AJ250" i="61"/>
  <c r="AW249" i="61"/>
  <c r="AQ250" i="61" s="1"/>
  <c r="AX254" i="60"/>
  <c r="AR254" i="60"/>
  <c r="AI255" i="60"/>
  <c r="AC256" i="60" s="1"/>
  <c r="AK255" i="60"/>
  <c r="AX249" i="55"/>
  <c r="AJ252" i="55"/>
  <c r="AD252" i="55"/>
  <c r="BC248" i="55"/>
  <c r="BD248" i="55"/>
  <c r="AO251" i="55"/>
  <c r="AW254" i="57"/>
  <c r="AQ255" i="57" s="1"/>
  <c r="AY254" i="57"/>
  <c r="BC254" i="57" s="1"/>
  <c r="AE250" i="57"/>
  <c r="AF250" i="57" s="1"/>
  <c r="AG250" i="57" s="1"/>
  <c r="AH250" i="57" s="1"/>
  <c r="AI250" i="57"/>
  <c r="AC251" i="57" s="1"/>
  <c r="BD248" i="56"/>
  <c r="AW251" i="56"/>
  <c r="AQ252" i="56" s="1"/>
  <c r="AD249" i="56"/>
  <c r="AJ249" i="56"/>
  <c r="AY251" i="56"/>
  <c r="BC251" i="56" s="1"/>
  <c r="AS246" i="54"/>
  <c r="AT246" i="54" s="1"/>
  <c r="AU246" i="54" s="1"/>
  <c r="AV246" i="54" s="1"/>
  <c r="AE251" i="54"/>
  <c r="AF251" i="54" s="1"/>
  <c r="AG251" i="54" s="1"/>
  <c r="AH251" i="54" s="1"/>
  <c r="AJ254" i="64"/>
  <c r="AD254" i="64"/>
  <c r="AS255" i="64"/>
  <c r="AT255" i="64" s="1"/>
  <c r="AU255" i="64" s="1"/>
  <c r="AV255" i="64" s="1"/>
  <c r="AY255" i="64"/>
  <c r="BC255" i="64" s="1"/>
  <c r="AK253" i="64"/>
  <c r="AW247" i="63"/>
  <c r="AQ248" i="63" s="1"/>
  <c r="AI253" i="63"/>
  <c r="AC254" i="63" s="1"/>
  <c r="AK253" i="63"/>
  <c r="AO253" i="62"/>
  <c r="AX253" i="62"/>
  <c r="AR253" i="62"/>
  <c r="AJ254" i="62"/>
  <c r="AD254" i="62"/>
  <c r="AY252" i="62"/>
  <c r="AK252" i="50"/>
  <c r="AI252" i="50"/>
  <c r="AC253" i="50" s="1"/>
  <c r="AW249" i="50"/>
  <c r="AQ250" i="50" s="1"/>
  <c r="AS253" i="52"/>
  <c r="AT253" i="52" s="1"/>
  <c r="AU253" i="52" s="1"/>
  <c r="AV253" i="52" s="1"/>
  <c r="BD252" i="52"/>
  <c r="AO252" i="52"/>
  <c r="AD253" i="52"/>
  <c r="AJ253" i="52"/>
  <c r="BD252" i="51"/>
  <c r="AO252" i="51"/>
  <c r="AS255" i="51"/>
  <c r="AT255" i="51" s="1"/>
  <c r="AU255" i="51" s="1"/>
  <c r="AV255" i="51" s="1"/>
  <c r="AJ253" i="51"/>
  <c r="AD253" i="51"/>
  <c r="AW255" i="64" l="1"/>
  <c r="AQ256" i="64" s="1"/>
  <c r="AK251" i="54"/>
  <c r="X248" i="45"/>
  <c r="N248" i="44"/>
  <c r="AY255" i="51"/>
  <c r="BC255" i="51" s="1"/>
  <c r="BD247" i="63"/>
  <c r="AW255" i="51"/>
  <c r="AQ256" i="51" s="1"/>
  <c r="AX256" i="51" s="1"/>
  <c r="BC249" i="50"/>
  <c r="BC249" i="61"/>
  <c r="AB249" i="45"/>
  <c r="BD249" i="61"/>
  <c r="BC247" i="63"/>
  <c r="AY253" i="52"/>
  <c r="BC253" i="52" s="1"/>
  <c r="AW253" i="52"/>
  <c r="AQ254" i="52" s="1"/>
  <c r="AX254" i="52" s="1"/>
  <c r="AI251" i="54"/>
  <c r="AC252" i="54" s="1"/>
  <c r="AO255" i="58"/>
  <c r="BC249" i="58"/>
  <c r="BD249" i="58"/>
  <c r="AW249" i="58"/>
  <c r="AQ250" i="58" s="1"/>
  <c r="AE256" i="58"/>
  <c r="AF256" i="58" s="1"/>
  <c r="AG256" i="58" s="1"/>
  <c r="AH256" i="58" s="1"/>
  <c r="AR250" i="61"/>
  <c r="AX250" i="61"/>
  <c r="AE250" i="61"/>
  <c r="AF250" i="61" s="1"/>
  <c r="AG250" i="61" s="1"/>
  <c r="AH250" i="61" s="1"/>
  <c r="AO255" i="60"/>
  <c r="AJ256" i="60"/>
  <c r="AD256" i="60"/>
  <c r="AS254" i="60"/>
  <c r="AT254" i="60" s="1"/>
  <c r="AU254" i="60" s="1"/>
  <c r="AV254" i="60" s="1"/>
  <c r="AW254" i="60" s="1"/>
  <c r="AQ255" i="60" s="1"/>
  <c r="AS249" i="55"/>
  <c r="AT249" i="55" s="1"/>
  <c r="AU249" i="55" s="1"/>
  <c r="AV249" i="55" s="1"/>
  <c r="AE252" i="55"/>
  <c r="AF252" i="55" s="1"/>
  <c r="AG252" i="55" s="1"/>
  <c r="AH252" i="55" s="1"/>
  <c r="AK252" i="55"/>
  <c r="AK250" i="57"/>
  <c r="Y250" i="45" s="1"/>
  <c r="AD251" i="57"/>
  <c r="AJ251" i="57"/>
  <c r="AR255" i="57"/>
  <c r="AX255" i="57"/>
  <c r="AE249" i="56"/>
  <c r="AF249" i="56" s="1"/>
  <c r="AG249" i="56" s="1"/>
  <c r="AH249" i="56" s="1"/>
  <c r="AX252" i="56"/>
  <c r="AR252" i="56"/>
  <c r="AO251" i="54"/>
  <c r="AY246" i="54"/>
  <c r="AJ252" i="54"/>
  <c r="AD252" i="54"/>
  <c r="AW246" i="54"/>
  <c r="AQ247" i="54" s="1"/>
  <c r="BD253" i="64"/>
  <c r="AO253" i="64"/>
  <c r="AR256" i="64"/>
  <c r="AX256" i="64"/>
  <c r="AE254" i="64"/>
  <c r="AF254" i="64" s="1"/>
  <c r="AG254" i="64" s="1"/>
  <c r="AH254" i="64" s="1"/>
  <c r="AD254" i="63"/>
  <c r="AJ254" i="63"/>
  <c r="AR248" i="63"/>
  <c r="AX248" i="63"/>
  <c r="AO253" i="63"/>
  <c r="AS253" i="62"/>
  <c r="AT253" i="62" s="1"/>
  <c r="AU253" i="62" s="1"/>
  <c r="AV253" i="62" s="1"/>
  <c r="BC252" i="62"/>
  <c r="BD252" i="62"/>
  <c r="AE254" i="62"/>
  <c r="AF254" i="62" s="1"/>
  <c r="AG254" i="62" s="1"/>
  <c r="AH254" i="62" s="1"/>
  <c r="AO252" i="50"/>
  <c r="AX250" i="50"/>
  <c r="AR250" i="50"/>
  <c r="AJ253" i="50"/>
  <c r="AD253" i="50"/>
  <c r="AE253" i="52"/>
  <c r="AF253" i="52" s="1"/>
  <c r="AG253" i="52" s="1"/>
  <c r="AH253" i="52" s="1"/>
  <c r="AK253" i="52"/>
  <c r="AE253" i="51"/>
  <c r="AF253" i="51" s="1"/>
  <c r="AG253" i="51" s="1"/>
  <c r="AH253" i="51" s="1"/>
  <c r="W246" i="45" l="1"/>
  <c r="O246" i="44"/>
  <c r="AR256" i="51"/>
  <c r="AS256" i="51" s="1"/>
  <c r="AT256" i="51" s="1"/>
  <c r="AU256" i="51" s="1"/>
  <c r="AV256" i="51" s="1"/>
  <c r="AI253" i="52"/>
  <c r="AC254" i="52" s="1"/>
  <c r="AD254" i="52" s="1"/>
  <c r="AY254" i="60"/>
  <c r="AA254" i="45" s="1"/>
  <c r="AR254" i="52"/>
  <c r="AS254" i="52" s="1"/>
  <c r="AT254" i="52" s="1"/>
  <c r="AU254" i="52" s="1"/>
  <c r="AV254" i="52" s="1"/>
  <c r="AI249" i="56"/>
  <c r="AC250" i="56" s="1"/>
  <c r="AK249" i="56"/>
  <c r="AK250" i="61"/>
  <c r="AI256" i="58"/>
  <c r="AC257" i="58" s="1"/>
  <c r="AR250" i="58"/>
  <c r="AX250" i="58"/>
  <c r="AK256" i="58"/>
  <c r="AI250" i="61"/>
  <c r="AC251" i="61" s="1"/>
  <c r="AS250" i="61"/>
  <c r="AT250" i="61" s="1"/>
  <c r="AU250" i="61" s="1"/>
  <c r="AV250" i="61" s="1"/>
  <c r="AE256" i="60"/>
  <c r="AF256" i="60" s="1"/>
  <c r="AG256" i="60" s="1"/>
  <c r="AH256" i="60" s="1"/>
  <c r="AX255" i="60"/>
  <c r="AR255" i="60"/>
  <c r="AI252" i="55"/>
  <c r="AC253" i="55" s="1"/>
  <c r="AW249" i="55"/>
  <c r="AQ250" i="55" s="1"/>
  <c r="AO252" i="55"/>
  <c r="AY249" i="55"/>
  <c r="Z249" i="45" s="1"/>
  <c r="AS255" i="57"/>
  <c r="AT255" i="57" s="1"/>
  <c r="AU255" i="57" s="1"/>
  <c r="AV255" i="57" s="1"/>
  <c r="AE251" i="57"/>
  <c r="AF251" i="57" s="1"/>
  <c r="AG251" i="57" s="1"/>
  <c r="AH251" i="57" s="1"/>
  <c r="BD250" i="57"/>
  <c r="AO250" i="57"/>
  <c r="AD250" i="56"/>
  <c r="AJ250" i="56"/>
  <c r="AS252" i="56"/>
  <c r="AT252" i="56" s="1"/>
  <c r="AU252" i="56" s="1"/>
  <c r="AV252" i="56" s="1"/>
  <c r="BD249" i="56"/>
  <c r="AO249" i="56"/>
  <c r="AE252" i="54"/>
  <c r="AF252" i="54" s="1"/>
  <c r="AG252" i="54" s="1"/>
  <c r="AH252" i="54" s="1"/>
  <c r="BC246" i="54"/>
  <c r="BD246" i="54"/>
  <c r="AR247" i="54"/>
  <c r="AX247" i="54"/>
  <c r="AI254" i="64"/>
  <c r="AC255" i="64" s="1"/>
  <c r="AS256" i="64"/>
  <c r="AT256" i="64" s="1"/>
  <c r="AU256" i="64" s="1"/>
  <c r="AV256" i="64" s="1"/>
  <c r="AK254" i="64"/>
  <c r="AS248" i="63"/>
  <c r="AT248" i="63" s="1"/>
  <c r="AU248" i="63" s="1"/>
  <c r="AV248" i="63" s="1"/>
  <c r="AE254" i="63"/>
  <c r="AF254" i="63" s="1"/>
  <c r="AG254" i="63" s="1"/>
  <c r="AH254" i="63" s="1"/>
  <c r="AY253" i="62"/>
  <c r="AK254" i="62"/>
  <c r="AI254" i="62"/>
  <c r="AC255" i="62" s="1"/>
  <c r="AW253" i="62"/>
  <c r="AQ254" i="62" s="1"/>
  <c r="AE253" i="50"/>
  <c r="AF253" i="50" s="1"/>
  <c r="AG253" i="50" s="1"/>
  <c r="AH253" i="50" s="1"/>
  <c r="AS250" i="50"/>
  <c r="AT250" i="50" s="1"/>
  <c r="AU250" i="50" s="1"/>
  <c r="AV250" i="50" s="1"/>
  <c r="BD253" i="52"/>
  <c r="AO253" i="52"/>
  <c r="AK253" i="51"/>
  <c r="AI253" i="51"/>
  <c r="AC254" i="51" s="1"/>
  <c r="AY255" i="57" l="1"/>
  <c r="BC255" i="57" s="1"/>
  <c r="X249" i="45"/>
  <c r="N249" i="44"/>
  <c r="AI256" i="60"/>
  <c r="AC257" i="60" s="1"/>
  <c r="AD257" i="60" s="1"/>
  <c r="BD254" i="60"/>
  <c r="BC254" i="60"/>
  <c r="AJ254" i="52"/>
  <c r="AW256" i="51"/>
  <c r="AQ257" i="51" s="1"/>
  <c r="AX257" i="51" s="1"/>
  <c r="AY248" i="63"/>
  <c r="BC248" i="63" s="1"/>
  <c r="AW248" i="63"/>
  <c r="AQ249" i="63" s="1"/>
  <c r="AX249" i="63" s="1"/>
  <c r="AY256" i="51"/>
  <c r="BC256" i="51" s="1"/>
  <c r="AY256" i="64"/>
  <c r="BC256" i="64" s="1"/>
  <c r="AW255" i="57"/>
  <c r="AQ256" i="57" s="1"/>
  <c r="AR256" i="57" s="1"/>
  <c r="AO250" i="61"/>
  <c r="AK253" i="50"/>
  <c r="AO253" i="50" s="1"/>
  <c r="AO256" i="58"/>
  <c r="AS250" i="58"/>
  <c r="AT250" i="58" s="1"/>
  <c r="AU250" i="58" s="1"/>
  <c r="AV250" i="58" s="1"/>
  <c r="AD257" i="58"/>
  <c r="AJ257" i="58"/>
  <c r="AW250" i="61"/>
  <c r="AQ251" i="61" s="1"/>
  <c r="AY250" i="61"/>
  <c r="AJ251" i="61"/>
  <c r="AD251" i="61"/>
  <c r="AS255" i="60"/>
  <c r="AT255" i="60" s="1"/>
  <c r="AU255" i="60" s="1"/>
  <c r="AV255" i="60" s="1"/>
  <c r="AK256" i="60"/>
  <c r="BC249" i="55"/>
  <c r="BD249" i="55"/>
  <c r="AX250" i="55"/>
  <c r="AR250" i="55"/>
  <c r="AD253" i="55"/>
  <c r="AJ253" i="55"/>
  <c r="AI251" i="57"/>
  <c r="AC252" i="57" s="1"/>
  <c r="AK251" i="57"/>
  <c r="Y251" i="45" s="1"/>
  <c r="AY252" i="56"/>
  <c r="BC252" i="56" s="1"/>
  <c r="AW252" i="56"/>
  <c r="AQ253" i="56" s="1"/>
  <c r="AE250" i="56"/>
  <c r="AF250" i="56" s="1"/>
  <c r="AG250" i="56" s="1"/>
  <c r="AH250" i="56" s="1"/>
  <c r="AI250" i="56"/>
  <c r="AC251" i="56" s="1"/>
  <c r="AS247" i="54"/>
  <c r="AT247" i="54" s="1"/>
  <c r="AU247" i="54" s="1"/>
  <c r="AV247" i="54" s="1"/>
  <c r="AI252" i="54"/>
  <c r="AC253" i="54" s="1"/>
  <c r="AK252" i="54"/>
  <c r="BD254" i="64"/>
  <c r="AO254" i="64"/>
  <c r="AW256" i="64"/>
  <c r="AQ257" i="64" s="1"/>
  <c r="AD255" i="64"/>
  <c r="AJ255" i="64"/>
  <c r="AK254" i="63"/>
  <c r="AI254" i="63"/>
  <c r="AC255" i="63" s="1"/>
  <c r="AD255" i="62"/>
  <c r="AJ255" i="62"/>
  <c r="AO254" i="62"/>
  <c r="AX254" i="62"/>
  <c r="AR254" i="62"/>
  <c r="BC253" i="62"/>
  <c r="BD253" i="62"/>
  <c r="AY250" i="50"/>
  <c r="AW250" i="50"/>
  <c r="AQ251" i="50" s="1"/>
  <c r="AI253" i="50"/>
  <c r="AC254" i="50" s="1"/>
  <c r="AY254" i="52"/>
  <c r="BC254" i="52" s="1"/>
  <c r="AW254" i="52"/>
  <c r="AQ255" i="52" s="1"/>
  <c r="AE254" i="52"/>
  <c r="AF254" i="52" s="1"/>
  <c r="AG254" i="52" s="1"/>
  <c r="AH254" i="52" s="1"/>
  <c r="AJ254" i="51"/>
  <c r="AD254" i="51"/>
  <c r="BD253" i="51"/>
  <c r="AO253" i="51"/>
  <c r="AR249" i="63" l="1"/>
  <c r="AS249" i="63" s="1"/>
  <c r="AT249" i="63" s="1"/>
  <c r="AU249" i="63" s="1"/>
  <c r="AV249" i="63" s="1"/>
  <c r="BD248" i="63"/>
  <c r="AJ257" i="60"/>
  <c r="AR257" i="51"/>
  <c r="AS257" i="51" s="1"/>
  <c r="AT257" i="51" s="1"/>
  <c r="AU257" i="51" s="1"/>
  <c r="AV257" i="51" s="1"/>
  <c r="AB250" i="45"/>
  <c r="AX256" i="57"/>
  <c r="AW247" i="54"/>
  <c r="AQ248" i="54" s="1"/>
  <c r="AY250" i="58"/>
  <c r="AC250" i="45" s="1"/>
  <c r="AW250" i="58"/>
  <c r="AQ251" i="58" s="1"/>
  <c r="AE257" i="58"/>
  <c r="AF257" i="58" s="1"/>
  <c r="AG257" i="58" s="1"/>
  <c r="AH257" i="58" s="1"/>
  <c r="AK257" i="58"/>
  <c r="AE251" i="61"/>
  <c r="AF251" i="61" s="1"/>
  <c r="AG251" i="61" s="1"/>
  <c r="AH251" i="61" s="1"/>
  <c r="BC250" i="61"/>
  <c r="BD250" i="61"/>
  <c r="AX251" i="61"/>
  <c r="AR251" i="61"/>
  <c r="AO256" i="60"/>
  <c r="AE257" i="60"/>
  <c r="AF257" i="60" s="1"/>
  <c r="AG257" i="60" s="1"/>
  <c r="AH257" i="60" s="1"/>
  <c r="AY255" i="60"/>
  <c r="AA255" i="45" s="1"/>
  <c r="AW255" i="60"/>
  <c r="AQ256" i="60" s="1"/>
  <c r="AS250" i="55"/>
  <c r="AT250" i="55" s="1"/>
  <c r="AU250" i="55" s="1"/>
  <c r="AV250" i="55" s="1"/>
  <c r="AE253" i="55"/>
  <c r="AF253" i="55" s="1"/>
  <c r="AG253" i="55" s="1"/>
  <c r="AH253" i="55" s="1"/>
  <c r="AJ252" i="57"/>
  <c r="AD252" i="57"/>
  <c r="BD251" i="57"/>
  <c r="AO251" i="57"/>
  <c r="AS256" i="57"/>
  <c r="AT256" i="57" s="1"/>
  <c r="AU256" i="57" s="1"/>
  <c r="AV256" i="57" s="1"/>
  <c r="AD251" i="56"/>
  <c r="AJ251" i="56"/>
  <c r="AK250" i="56"/>
  <c r="AX253" i="56"/>
  <c r="AR253" i="56"/>
  <c r="AR248" i="54"/>
  <c r="AX248" i="54"/>
  <c r="AD253" i="54"/>
  <c r="AJ253" i="54"/>
  <c r="AO252" i="54"/>
  <c r="AY247" i="54"/>
  <c r="AR257" i="64"/>
  <c r="AX257" i="64"/>
  <c r="AE255" i="64"/>
  <c r="AF255" i="64" s="1"/>
  <c r="AG255" i="64" s="1"/>
  <c r="AH255" i="64" s="1"/>
  <c r="AK255" i="64"/>
  <c r="AD255" i="63"/>
  <c r="AJ255" i="63"/>
  <c r="AO254" i="63"/>
  <c r="AS254" i="62"/>
  <c r="AT254" i="62" s="1"/>
  <c r="AU254" i="62" s="1"/>
  <c r="AV254" i="62" s="1"/>
  <c r="AY254" i="62" s="1"/>
  <c r="AE255" i="62"/>
  <c r="AF255" i="62" s="1"/>
  <c r="AG255" i="62" s="1"/>
  <c r="AH255" i="62" s="1"/>
  <c r="AJ254" i="50"/>
  <c r="AD254" i="50"/>
  <c r="BC250" i="50"/>
  <c r="BD250" i="50"/>
  <c r="AR251" i="50"/>
  <c r="AX251" i="50"/>
  <c r="AK254" i="52"/>
  <c r="AI254" i="52"/>
  <c r="AC255" i="52" s="1"/>
  <c r="AR255" i="52"/>
  <c r="AX255" i="52"/>
  <c r="AE254" i="51"/>
  <c r="AF254" i="51" s="1"/>
  <c r="AG254" i="51" s="1"/>
  <c r="AH254" i="51" s="1"/>
  <c r="W247" i="45" l="1"/>
  <c r="O247" i="44"/>
  <c r="S247" i="44" s="1"/>
  <c r="X250" i="45"/>
  <c r="N250" i="44"/>
  <c r="AI257" i="60"/>
  <c r="AC258" i="60" s="1"/>
  <c r="AD258" i="60" s="1"/>
  <c r="AY249" i="63"/>
  <c r="BC249" i="63" s="1"/>
  <c r="AY256" i="57"/>
  <c r="BC256" i="57" s="1"/>
  <c r="AK254" i="51"/>
  <c r="BD254" i="51" s="1"/>
  <c r="AI253" i="55"/>
  <c r="AC254" i="55" s="1"/>
  <c r="AK253" i="55"/>
  <c r="AI257" i="58"/>
  <c r="AC258" i="58" s="1"/>
  <c r="AO257" i="58"/>
  <c r="AX251" i="58"/>
  <c r="AR251" i="58"/>
  <c r="BC250" i="58"/>
  <c r="BD250" i="58"/>
  <c r="AS251" i="61"/>
  <c r="AT251" i="61" s="1"/>
  <c r="AU251" i="61" s="1"/>
  <c r="AV251" i="61" s="1"/>
  <c r="AK251" i="61"/>
  <c r="AI251" i="61"/>
  <c r="AC252" i="61" s="1"/>
  <c r="AX256" i="60"/>
  <c r="AR256" i="60"/>
  <c r="BC255" i="60"/>
  <c r="BD255" i="60"/>
  <c r="AK257" i="60"/>
  <c r="AD254" i="55"/>
  <c r="AJ254" i="55"/>
  <c r="AW250" i="55"/>
  <c r="AQ251" i="55" s="1"/>
  <c r="AO253" i="55"/>
  <c r="AY250" i="55"/>
  <c r="Z250" i="45" s="1"/>
  <c r="AW256" i="57"/>
  <c r="AQ257" i="57" s="1"/>
  <c r="AE252" i="57"/>
  <c r="AF252" i="57" s="1"/>
  <c r="AG252" i="57" s="1"/>
  <c r="AH252" i="57" s="1"/>
  <c r="AS253" i="56"/>
  <c r="AT253" i="56" s="1"/>
  <c r="AU253" i="56" s="1"/>
  <c r="AV253" i="56" s="1"/>
  <c r="AO250" i="56"/>
  <c r="BD250" i="56"/>
  <c r="AE251" i="56"/>
  <c r="AF251" i="56" s="1"/>
  <c r="AG251" i="56" s="1"/>
  <c r="AH251" i="56" s="1"/>
  <c r="AI251" i="56" s="1"/>
  <c r="AC252" i="56" s="1"/>
  <c r="AK251" i="56"/>
  <c r="X251" i="45" s="1"/>
  <c r="BC247" i="54"/>
  <c r="BD247" i="54"/>
  <c r="AS248" i="54"/>
  <c r="AT248" i="54" s="1"/>
  <c r="AU248" i="54" s="1"/>
  <c r="AV248" i="54" s="1"/>
  <c r="AW248" i="54"/>
  <c r="AQ249" i="54" s="1"/>
  <c r="AE253" i="54"/>
  <c r="AF253" i="54" s="1"/>
  <c r="AG253" i="54" s="1"/>
  <c r="AH253" i="54" s="1"/>
  <c r="AK253" i="54"/>
  <c r="AI255" i="64"/>
  <c r="AC256" i="64" s="1"/>
  <c r="BD255" i="64"/>
  <c r="AO255" i="64"/>
  <c r="AS257" i="64"/>
  <c r="AT257" i="64" s="1"/>
  <c r="AU257" i="64" s="1"/>
  <c r="AV257" i="64" s="1"/>
  <c r="BD249" i="63"/>
  <c r="AE255" i="63"/>
  <c r="AF255" i="63" s="1"/>
  <c r="AG255" i="63" s="1"/>
  <c r="AH255" i="63" s="1"/>
  <c r="AW249" i="63"/>
  <c r="AQ250" i="63" s="1"/>
  <c r="AK255" i="62"/>
  <c r="AI255" i="62"/>
  <c r="AC256" i="62" s="1"/>
  <c r="BC254" i="62"/>
  <c r="BD254" i="62"/>
  <c r="AW254" i="62"/>
  <c r="AQ255" i="62" s="1"/>
  <c r="AS251" i="50"/>
  <c r="AT251" i="50" s="1"/>
  <c r="AU251" i="50" s="1"/>
  <c r="AV251" i="50" s="1"/>
  <c r="AE254" i="50"/>
  <c r="AF254" i="50" s="1"/>
  <c r="AG254" i="50" s="1"/>
  <c r="AH254" i="50" s="1"/>
  <c r="AS255" i="52"/>
  <c r="AT255" i="52" s="1"/>
  <c r="AU255" i="52" s="1"/>
  <c r="AV255" i="52" s="1"/>
  <c r="AJ255" i="52"/>
  <c r="AD255" i="52"/>
  <c r="AO254" i="52"/>
  <c r="BD254" i="52"/>
  <c r="AY257" i="51"/>
  <c r="BC257" i="51" s="1"/>
  <c r="AW257" i="51"/>
  <c r="AQ258" i="51" s="1"/>
  <c r="AI254" i="51"/>
  <c r="AC255" i="51" s="1"/>
  <c r="N251" i="44" l="1"/>
  <c r="AI255" i="63"/>
  <c r="AC256" i="63" s="1"/>
  <c r="AO254" i="51"/>
  <c r="AJ258" i="60"/>
  <c r="AY255" i="52"/>
  <c r="BC255" i="52" s="1"/>
  <c r="AW257" i="64"/>
  <c r="AQ258" i="64" s="1"/>
  <c r="AW255" i="52"/>
  <c r="AQ256" i="52" s="1"/>
  <c r="AR256" i="52" s="1"/>
  <c r="AY257" i="64"/>
  <c r="BC257" i="64" s="1"/>
  <c r="AI254" i="50"/>
  <c r="AC255" i="50" s="1"/>
  <c r="AD255" i="50" s="1"/>
  <c r="AS251" i="58"/>
  <c r="AT251" i="58" s="1"/>
  <c r="AU251" i="58" s="1"/>
  <c r="AV251" i="58" s="1"/>
  <c r="AJ258" i="58"/>
  <c r="AD258" i="58"/>
  <c r="AD252" i="61"/>
  <c r="AJ252" i="61"/>
  <c r="AO251" i="61"/>
  <c r="AW251" i="61"/>
  <c r="AQ252" i="61" s="1"/>
  <c r="AY251" i="61"/>
  <c r="AE258" i="60"/>
  <c r="AF258" i="60" s="1"/>
  <c r="AG258" i="60" s="1"/>
  <c r="AH258" i="60" s="1"/>
  <c r="AO257" i="60"/>
  <c r="AS256" i="60"/>
  <c r="AT256" i="60" s="1"/>
  <c r="AU256" i="60" s="1"/>
  <c r="AV256" i="60" s="1"/>
  <c r="AY256" i="60" s="1"/>
  <c r="AA256" i="45" s="1"/>
  <c r="AX251" i="55"/>
  <c r="AR251" i="55"/>
  <c r="BC250" i="55"/>
  <c r="BD250" i="55"/>
  <c r="AE254" i="55"/>
  <c r="AF254" i="55" s="1"/>
  <c r="AG254" i="55" s="1"/>
  <c r="AH254" i="55" s="1"/>
  <c r="AI254" i="55" s="1"/>
  <c r="AC255" i="55" s="1"/>
  <c r="AI252" i="57"/>
  <c r="AC253" i="57" s="1"/>
  <c r="AK252" i="57"/>
  <c r="Y252" i="45" s="1"/>
  <c r="AR257" i="57"/>
  <c r="AX257" i="57"/>
  <c r="AD252" i="56"/>
  <c r="AJ252" i="56"/>
  <c r="BD251" i="56"/>
  <c r="AO251" i="56"/>
  <c r="AW253" i="56"/>
  <c r="AQ254" i="56" s="1"/>
  <c r="AY253" i="56"/>
  <c r="BC253" i="56" s="1"/>
  <c r="AO253" i="54"/>
  <c r="AI253" i="54"/>
  <c r="AC254" i="54" s="1"/>
  <c r="AR249" i="54"/>
  <c r="AX249" i="54"/>
  <c r="AY248" i="54"/>
  <c r="AR258" i="64"/>
  <c r="AX258" i="64"/>
  <c r="AD256" i="64"/>
  <c r="AJ256" i="64"/>
  <c r="AD256" i="63"/>
  <c r="AJ256" i="63"/>
  <c r="AK255" i="63"/>
  <c r="AR250" i="63"/>
  <c r="AX250" i="63"/>
  <c r="AJ256" i="62"/>
  <c r="AD256" i="62"/>
  <c r="AX255" i="62"/>
  <c r="AR255" i="62"/>
  <c r="AO255" i="62"/>
  <c r="AY251" i="50"/>
  <c r="AK254" i="50"/>
  <c r="AW251" i="50"/>
  <c r="AQ252" i="50" s="1"/>
  <c r="AE255" i="52"/>
  <c r="AF255" i="52" s="1"/>
  <c r="AG255" i="52" s="1"/>
  <c r="AH255" i="52" s="1"/>
  <c r="AJ255" i="51"/>
  <c r="AD255" i="51"/>
  <c r="AX258" i="51"/>
  <c r="AR258" i="51"/>
  <c r="W248" i="45" l="1"/>
  <c r="O248" i="44"/>
  <c r="AK254" i="55"/>
  <c r="AK258" i="60"/>
  <c r="AO258" i="60" s="1"/>
  <c r="AI258" i="60"/>
  <c r="AC259" i="60" s="1"/>
  <c r="AD259" i="60" s="1"/>
  <c r="AJ255" i="50"/>
  <c r="BC251" i="61"/>
  <c r="AX256" i="52"/>
  <c r="AB251" i="45"/>
  <c r="AE258" i="58"/>
  <c r="AF258" i="58" s="1"/>
  <c r="AG258" i="58" s="1"/>
  <c r="AH258" i="58" s="1"/>
  <c r="AY251" i="58"/>
  <c r="AC251" i="45" s="1"/>
  <c r="AW251" i="58"/>
  <c r="AQ252" i="58" s="1"/>
  <c r="AR252" i="61"/>
  <c r="AX252" i="61"/>
  <c r="BD251" i="61"/>
  <c r="AE252" i="61"/>
  <c r="AF252" i="61" s="1"/>
  <c r="AG252" i="61" s="1"/>
  <c r="AH252" i="61" s="1"/>
  <c r="BC256" i="60"/>
  <c r="BD256" i="60"/>
  <c r="AW256" i="60"/>
  <c r="AQ257" i="60" s="1"/>
  <c r="AD255" i="55"/>
  <c r="AJ255" i="55"/>
  <c r="AS251" i="55"/>
  <c r="AT251" i="55" s="1"/>
  <c r="AU251" i="55" s="1"/>
  <c r="AV251" i="55" s="1"/>
  <c r="AW251" i="55"/>
  <c r="AQ252" i="55" s="1"/>
  <c r="AO254" i="55"/>
  <c r="AS257" i="57"/>
  <c r="AT257" i="57" s="1"/>
  <c r="AU257" i="57" s="1"/>
  <c r="AV257" i="57" s="1"/>
  <c r="AO252" i="57"/>
  <c r="BD252" i="57"/>
  <c r="AJ253" i="57"/>
  <c r="AD253" i="57"/>
  <c r="AX254" i="56"/>
  <c r="AR254" i="56"/>
  <c r="AE252" i="56"/>
  <c r="AF252" i="56" s="1"/>
  <c r="AG252" i="56" s="1"/>
  <c r="AH252" i="56" s="1"/>
  <c r="BC248" i="54"/>
  <c r="BD248" i="54"/>
  <c r="AS249" i="54"/>
  <c r="AT249" i="54" s="1"/>
  <c r="AU249" i="54" s="1"/>
  <c r="AV249" i="54" s="1"/>
  <c r="AJ254" i="54"/>
  <c r="AD254" i="54"/>
  <c r="AE256" i="64"/>
  <c r="AF256" i="64" s="1"/>
  <c r="AG256" i="64" s="1"/>
  <c r="AH256" i="64" s="1"/>
  <c r="AS258" i="64"/>
  <c r="AT258" i="64" s="1"/>
  <c r="AU258" i="64" s="1"/>
  <c r="AV258" i="64" s="1"/>
  <c r="AO255" i="63"/>
  <c r="AS250" i="63"/>
  <c r="AT250" i="63" s="1"/>
  <c r="AU250" i="63" s="1"/>
  <c r="AV250" i="63" s="1"/>
  <c r="AE256" i="63"/>
  <c r="AF256" i="63" s="1"/>
  <c r="AG256" i="63" s="1"/>
  <c r="AH256" i="63" s="1"/>
  <c r="AS255" i="62"/>
  <c r="AT255" i="62" s="1"/>
  <c r="AU255" i="62" s="1"/>
  <c r="AV255" i="62" s="1"/>
  <c r="AW255" i="62"/>
  <c r="AQ256" i="62" s="1"/>
  <c r="AE256" i="62"/>
  <c r="AF256" i="62" s="1"/>
  <c r="AG256" i="62" s="1"/>
  <c r="AH256" i="62" s="1"/>
  <c r="AE255" i="50"/>
  <c r="AF255" i="50" s="1"/>
  <c r="AG255" i="50" s="1"/>
  <c r="AH255" i="50" s="1"/>
  <c r="AX252" i="50"/>
  <c r="AR252" i="50"/>
  <c r="BC251" i="50"/>
  <c r="BD251" i="50"/>
  <c r="AO254" i="50"/>
  <c r="AK255" i="52"/>
  <c r="AI255" i="52"/>
  <c r="AC256" i="52" s="1"/>
  <c r="AS256" i="52"/>
  <c r="AT256" i="52" s="1"/>
  <c r="AU256" i="52" s="1"/>
  <c r="AV256" i="52" s="1"/>
  <c r="AS258" i="51"/>
  <c r="AT258" i="51" s="1"/>
  <c r="AU258" i="51" s="1"/>
  <c r="AV258" i="51" s="1"/>
  <c r="AE255" i="51"/>
  <c r="AF255" i="51" s="1"/>
  <c r="AG255" i="51" s="1"/>
  <c r="AH255" i="51" s="1"/>
  <c r="AK258" i="58" l="1"/>
  <c r="AY258" i="64"/>
  <c r="BC258" i="64" s="1"/>
  <c r="AY249" i="54"/>
  <c r="AJ259" i="60"/>
  <c r="AY256" i="52"/>
  <c r="BC256" i="52" s="1"/>
  <c r="AW250" i="63"/>
  <c r="AQ251" i="63" s="1"/>
  <c r="AR251" i="63" s="1"/>
  <c r="AY250" i="63"/>
  <c r="BC250" i="63" s="1"/>
  <c r="AW249" i="54"/>
  <c r="AQ250" i="54" s="1"/>
  <c r="AW257" i="57"/>
  <c r="AQ258" i="57" s="1"/>
  <c r="AY251" i="55"/>
  <c r="Z251" i="45" s="1"/>
  <c r="AY257" i="57"/>
  <c r="BC257" i="57" s="1"/>
  <c r="AK256" i="62"/>
  <c r="AO256" i="62" s="1"/>
  <c r="AI256" i="62"/>
  <c r="AC257" i="62" s="1"/>
  <c r="AD257" i="62" s="1"/>
  <c r="AI252" i="61"/>
  <c r="AC253" i="61" s="1"/>
  <c r="AJ253" i="61" s="1"/>
  <c r="AK256" i="63"/>
  <c r="AI256" i="64"/>
  <c r="AC257" i="64" s="1"/>
  <c r="AD257" i="64" s="1"/>
  <c r="AK252" i="61"/>
  <c r="AO258" i="58"/>
  <c r="AR252" i="58"/>
  <c r="AX252" i="58"/>
  <c r="BC251" i="58"/>
  <c r="BD251" i="58"/>
  <c r="AI258" i="58"/>
  <c r="AC259" i="58" s="1"/>
  <c r="AS252" i="61"/>
  <c r="AT252" i="61" s="1"/>
  <c r="AU252" i="61" s="1"/>
  <c r="AV252" i="61" s="1"/>
  <c r="AE259" i="60"/>
  <c r="AF259" i="60" s="1"/>
  <c r="AG259" i="60" s="1"/>
  <c r="AH259" i="60" s="1"/>
  <c r="AR257" i="60"/>
  <c r="AX257" i="60"/>
  <c r="AX252" i="55"/>
  <c r="AR252" i="55"/>
  <c r="AE255" i="55"/>
  <c r="AF255" i="55" s="1"/>
  <c r="AG255" i="55" s="1"/>
  <c r="AH255" i="55" s="1"/>
  <c r="AR258" i="57"/>
  <c r="AX258" i="57"/>
  <c r="AE253" i="57"/>
  <c r="AF253" i="57" s="1"/>
  <c r="AG253" i="57" s="1"/>
  <c r="AH253" i="57" s="1"/>
  <c r="AK252" i="56"/>
  <c r="X252" i="45" s="1"/>
  <c r="AI252" i="56"/>
  <c r="AC253" i="56" s="1"/>
  <c r="AS254" i="56"/>
  <c r="AT254" i="56" s="1"/>
  <c r="AU254" i="56" s="1"/>
  <c r="AV254" i="56" s="1"/>
  <c r="AW254" i="56"/>
  <c r="AQ255" i="56" s="1"/>
  <c r="AI254" i="54"/>
  <c r="AC255" i="54" s="1"/>
  <c r="AE254" i="54"/>
  <c r="AF254" i="54" s="1"/>
  <c r="AG254" i="54" s="1"/>
  <c r="AH254" i="54" s="1"/>
  <c r="BC249" i="54"/>
  <c r="BD249" i="54"/>
  <c r="AX250" i="54"/>
  <c r="AR250" i="54"/>
  <c r="AJ257" i="64"/>
  <c r="AW258" i="64"/>
  <c r="AQ259" i="64" s="1"/>
  <c r="AK256" i="64"/>
  <c r="AI256" i="63"/>
  <c r="AC257" i="63" s="1"/>
  <c r="AO256" i="63"/>
  <c r="AX251" i="63"/>
  <c r="AY255" i="62"/>
  <c r="AR256" i="62"/>
  <c r="AX256" i="62"/>
  <c r="AS252" i="50"/>
  <c r="AT252" i="50" s="1"/>
  <c r="AU252" i="50" s="1"/>
  <c r="AV252" i="50" s="1"/>
  <c r="AY252" i="50" s="1"/>
  <c r="AK255" i="50"/>
  <c r="AI255" i="50"/>
  <c r="AC256" i="50" s="1"/>
  <c r="AW256" i="52"/>
  <c r="AQ257" i="52" s="1"/>
  <c r="AJ256" i="52"/>
  <c r="AD256" i="52"/>
  <c r="BD255" i="52"/>
  <c r="AO255" i="52"/>
  <c r="AI255" i="51"/>
  <c r="AC256" i="51" s="1"/>
  <c r="AY258" i="51"/>
  <c r="BC258" i="51" s="1"/>
  <c r="AK255" i="51"/>
  <c r="AW258" i="51"/>
  <c r="AQ259" i="51" s="1"/>
  <c r="AK255" i="55" l="1"/>
  <c r="W249" i="45"/>
  <c r="O249" i="44"/>
  <c r="AK254" i="54"/>
  <c r="N252" i="44"/>
  <c r="BD250" i="63"/>
  <c r="AJ257" i="62"/>
  <c r="AD253" i="61"/>
  <c r="AE253" i="61" s="1"/>
  <c r="AF253" i="61" s="1"/>
  <c r="AG253" i="61" s="1"/>
  <c r="AH253" i="61" s="1"/>
  <c r="BD251" i="55"/>
  <c r="AW252" i="50"/>
  <c r="AQ253" i="50" s="1"/>
  <c r="AX253" i="50" s="1"/>
  <c r="AY254" i="56"/>
  <c r="BC254" i="56" s="1"/>
  <c r="BC251" i="55"/>
  <c r="AI255" i="55"/>
  <c r="AC256" i="55" s="1"/>
  <c r="AD256" i="55" s="1"/>
  <c r="AO252" i="61"/>
  <c r="AD259" i="58"/>
  <c r="AJ259" i="58"/>
  <c r="AS252" i="58"/>
  <c r="AT252" i="58" s="1"/>
  <c r="AU252" i="58" s="1"/>
  <c r="AV252" i="58" s="1"/>
  <c r="AW252" i="61"/>
  <c r="AQ253" i="61" s="1"/>
  <c r="AY252" i="61"/>
  <c r="AS257" i="60"/>
  <c r="AT257" i="60" s="1"/>
  <c r="AU257" i="60" s="1"/>
  <c r="AV257" i="60" s="1"/>
  <c r="AI259" i="60"/>
  <c r="AC260" i="60" s="1"/>
  <c r="AK259" i="60"/>
  <c r="AO255" i="55"/>
  <c r="AJ256" i="55"/>
  <c r="AS252" i="55"/>
  <c r="AT252" i="55" s="1"/>
  <c r="AU252" i="55" s="1"/>
  <c r="AV252" i="55" s="1"/>
  <c r="AI253" i="57"/>
  <c r="AC254" i="57" s="1"/>
  <c r="AK253" i="57"/>
  <c r="Y253" i="45" s="1"/>
  <c r="AS258" i="57"/>
  <c r="AT258" i="57" s="1"/>
  <c r="AU258" i="57" s="1"/>
  <c r="AV258" i="57" s="1"/>
  <c r="AJ253" i="56"/>
  <c r="AD253" i="56"/>
  <c r="AR255" i="56"/>
  <c r="AX255" i="56"/>
  <c r="AO252" i="56"/>
  <c r="BD252" i="56"/>
  <c r="AS250" i="54"/>
  <c r="AT250" i="54" s="1"/>
  <c r="AU250" i="54" s="1"/>
  <c r="AV250" i="54" s="1"/>
  <c r="AJ255" i="54"/>
  <c r="AD255" i="54"/>
  <c r="AO254" i="54"/>
  <c r="AX259" i="64"/>
  <c r="AR259" i="64"/>
  <c r="BD256" i="64"/>
  <c r="AO256" i="64"/>
  <c r="AE257" i="64"/>
  <c r="AF257" i="64" s="1"/>
  <c r="AG257" i="64" s="1"/>
  <c r="AH257" i="64" s="1"/>
  <c r="AS251" i="63"/>
  <c r="AT251" i="63" s="1"/>
  <c r="AU251" i="63" s="1"/>
  <c r="AV251" i="63" s="1"/>
  <c r="AD257" i="63"/>
  <c r="AJ257" i="63"/>
  <c r="AS256" i="62"/>
  <c r="AT256" i="62" s="1"/>
  <c r="AU256" i="62" s="1"/>
  <c r="AV256" i="62" s="1"/>
  <c r="BC255" i="62"/>
  <c r="BD255" i="62"/>
  <c r="AE257" i="62"/>
  <c r="AF257" i="62" s="1"/>
  <c r="AG257" i="62" s="1"/>
  <c r="AH257" i="62" s="1"/>
  <c r="AJ256" i="50"/>
  <c r="AD256" i="50"/>
  <c r="BC252" i="50"/>
  <c r="BD252" i="50"/>
  <c r="AO255" i="50"/>
  <c r="AE256" i="52"/>
  <c r="AF256" i="52" s="1"/>
  <c r="AG256" i="52" s="1"/>
  <c r="AH256" i="52" s="1"/>
  <c r="AR257" i="52"/>
  <c r="AX257" i="52"/>
  <c r="AR259" i="51"/>
  <c r="AX259" i="51"/>
  <c r="AO255" i="51"/>
  <c r="BD255" i="51"/>
  <c r="AJ256" i="51"/>
  <c r="AD256" i="51"/>
  <c r="AY252" i="58" l="1"/>
  <c r="AC252" i="45" s="1"/>
  <c r="AW252" i="58"/>
  <c r="AQ253" i="58" s="1"/>
  <c r="AR253" i="50"/>
  <c r="AS253" i="50" s="1"/>
  <c r="AT253" i="50" s="1"/>
  <c r="AU253" i="50" s="1"/>
  <c r="AV253" i="50" s="1"/>
  <c r="AB252" i="45"/>
  <c r="AY258" i="57"/>
  <c r="BC258" i="57" s="1"/>
  <c r="AY257" i="60"/>
  <c r="AA257" i="45" s="1"/>
  <c r="AY252" i="55"/>
  <c r="Z252" i="45" s="1"/>
  <c r="AI257" i="64"/>
  <c r="AC258" i="64" s="1"/>
  <c r="AI256" i="52"/>
  <c r="AC257" i="52" s="1"/>
  <c r="AJ257" i="52" s="1"/>
  <c r="AK257" i="62"/>
  <c r="AO257" i="62" s="1"/>
  <c r="AI257" i="62"/>
  <c r="AC258" i="62" s="1"/>
  <c r="AJ258" i="62" s="1"/>
  <c r="AK257" i="64"/>
  <c r="BD257" i="64" s="1"/>
  <c r="AK253" i="61"/>
  <c r="AX253" i="58"/>
  <c r="AR253" i="58"/>
  <c r="BC252" i="58"/>
  <c r="BD252" i="58"/>
  <c r="AE259" i="58"/>
  <c r="AF259" i="58" s="1"/>
  <c r="AG259" i="58" s="1"/>
  <c r="AH259" i="58" s="1"/>
  <c r="BC252" i="61"/>
  <c r="BD252" i="61"/>
  <c r="AX253" i="61"/>
  <c r="AR253" i="61"/>
  <c r="AI253" i="61"/>
  <c r="AC254" i="61" s="1"/>
  <c r="AO259" i="60"/>
  <c r="AJ260" i="60"/>
  <c r="AD260" i="60"/>
  <c r="AW257" i="60"/>
  <c r="AQ258" i="60" s="1"/>
  <c r="AW252" i="55"/>
  <c r="AQ253" i="55" s="1"/>
  <c r="AE256" i="55"/>
  <c r="AF256" i="55" s="1"/>
  <c r="AG256" i="55" s="1"/>
  <c r="AH256" i="55" s="1"/>
  <c r="BC252" i="55"/>
  <c r="BD252" i="55"/>
  <c r="AW258" i="57"/>
  <c r="AQ259" i="57" s="1"/>
  <c r="BD253" i="57"/>
  <c r="AO253" i="57"/>
  <c r="AJ254" i="57"/>
  <c r="AD254" i="57"/>
  <c r="AS255" i="56"/>
  <c r="AT255" i="56" s="1"/>
  <c r="AU255" i="56" s="1"/>
  <c r="AV255" i="56" s="1"/>
  <c r="AE253" i="56"/>
  <c r="AF253" i="56" s="1"/>
  <c r="AG253" i="56" s="1"/>
  <c r="AH253" i="56" s="1"/>
  <c r="AY250" i="54"/>
  <c r="AE255" i="54"/>
  <c r="AF255" i="54" s="1"/>
  <c r="AG255" i="54" s="1"/>
  <c r="AH255" i="54" s="1"/>
  <c r="AW250" i="54"/>
  <c r="AQ251" i="54" s="1"/>
  <c r="AS259" i="64"/>
  <c r="AT259" i="64" s="1"/>
  <c r="AU259" i="64" s="1"/>
  <c r="AV259" i="64" s="1"/>
  <c r="AD258" i="64"/>
  <c r="AJ258" i="64"/>
  <c r="AY251" i="63"/>
  <c r="AE257" i="63"/>
  <c r="AF257" i="63" s="1"/>
  <c r="AG257" i="63" s="1"/>
  <c r="AH257" i="63" s="1"/>
  <c r="AI257" i="63" s="1"/>
  <c r="AC258" i="63" s="1"/>
  <c r="AW251" i="63"/>
  <c r="AQ252" i="63" s="1"/>
  <c r="AW256" i="62"/>
  <c r="AQ257" i="62" s="1"/>
  <c r="AY256" i="62"/>
  <c r="AE256" i="50"/>
  <c r="AF256" i="50" s="1"/>
  <c r="AG256" i="50" s="1"/>
  <c r="AH256" i="50" s="1"/>
  <c r="AS257" i="52"/>
  <c r="AT257" i="52" s="1"/>
  <c r="AU257" i="52" s="1"/>
  <c r="AV257" i="52" s="1"/>
  <c r="AK256" i="52"/>
  <c r="AE256" i="51"/>
  <c r="AF256" i="51" s="1"/>
  <c r="AG256" i="51" s="1"/>
  <c r="AH256" i="51" s="1"/>
  <c r="AS259" i="51"/>
  <c r="AT259" i="51" s="1"/>
  <c r="AU259" i="51" s="1"/>
  <c r="AV259" i="51" s="1"/>
  <c r="AW255" i="56" l="1"/>
  <c r="AQ256" i="56" s="1"/>
  <c r="AW259" i="64"/>
  <c r="AQ260" i="64" s="1"/>
  <c r="AY255" i="56"/>
  <c r="BC255" i="56" s="1"/>
  <c r="AI259" i="58"/>
  <c r="AC260" i="58" s="1"/>
  <c r="AY259" i="64"/>
  <c r="BC259" i="64" s="1"/>
  <c r="W250" i="45"/>
  <c r="O250" i="44"/>
  <c r="AW259" i="51"/>
  <c r="AQ260" i="51" s="1"/>
  <c r="AX260" i="51" s="1"/>
  <c r="AY259" i="51"/>
  <c r="BC259" i="51" s="1"/>
  <c r="AY257" i="52"/>
  <c r="BC257" i="52" s="1"/>
  <c r="AD258" i="62"/>
  <c r="BC257" i="60"/>
  <c r="BD257" i="60"/>
  <c r="AY253" i="50"/>
  <c r="BC253" i="50" s="1"/>
  <c r="AW257" i="52"/>
  <c r="AQ258" i="52" s="1"/>
  <c r="AX258" i="52" s="1"/>
  <c r="AD257" i="52"/>
  <c r="AE257" i="52" s="1"/>
  <c r="AF257" i="52" s="1"/>
  <c r="AG257" i="52" s="1"/>
  <c r="AH257" i="52" s="1"/>
  <c r="AO257" i="64"/>
  <c r="AO253" i="61"/>
  <c r="AK259" i="58"/>
  <c r="AJ260" i="58"/>
  <c r="AD260" i="58"/>
  <c r="AS253" i="58"/>
  <c r="AT253" i="58" s="1"/>
  <c r="AU253" i="58" s="1"/>
  <c r="AV253" i="58" s="1"/>
  <c r="AS253" i="61"/>
  <c r="AT253" i="61" s="1"/>
  <c r="AU253" i="61" s="1"/>
  <c r="AV253" i="61" s="1"/>
  <c r="AJ254" i="61"/>
  <c r="AD254" i="61"/>
  <c r="AE260" i="60"/>
  <c r="AF260" i="60" s="1"/>
  <c r="AG260" i="60" s="1"/>
  <c r="AH260" i="60" s="1"/>
  <c r="AR258" i="60"/>
  <c r="AX258" i="60"/>
  <c r="AK256" i="55"/>
  <c r="AI256" i="55"/>
  <c r="AC257" i="55" s="1"/>
  <c r="AX253" i="55"/>
  <c r="AR253" i="55"/>
  <c r="AE254" i="57"/>
  <c r="AF254" i="57" s="1"/>
  <c r="AG254" i="57" s="1"/>
  <c r="AH254" i="57" s="1"/>
  <c r="AR259" i="57"/>
  <c r="AX259" i="57"/>
  <c r="AI253" i="56"/>
  <c r="AC254" i="56" s="1"/>
  <c r="AX256" i="56"/>
  <c r="AR256" i="56"/>
  <c r="AK253" i="56"/>
  <c r="X253" i="45" s="1"/>
  <c r="BC250" i="54"/>
  <c r="BD250" i="54"/>
  <c r="AI255" i="54"/>
  <c r="AC256" i="54" s="1"/>
  <c r="AR251" i="54"/>
  <c r="AX251" i="54"/>
  <c r="AK255" i="54"/>
  <c r="AX260" i="64"/>
  <c r="AR260" i="64"/>
  <c r="AE258" i="64"/>
  <c r="AF258" i="64" s="1"/>
  <c r="AG258" i="64" s="1"/>
  <c r="AH258" i="64" s="1"/>
  <c r="AI258" i="64"/>
  <c r="AC259" i="64" s="1"/>
  <c r="AR252" i="63"/>
  <c r="AX252" i="63"/>
  <c r="AJ258" i="63"/>
  <c r="AD258" i="63"/>
  <c r="AK257" i="63"/>
  <c r="BC251" i="63"/>
  <c r="BD251" i="63"/>
  <c r="BC256" i="62"/>
  <c r="BD256" i="62"/>
  <c r="AX257" i="62"/>
  <c r="AR257" i="62"/>
  <c r="AE258" i="62"/>
  <c r="AF258" i="62" s="1"/>
  <c r="AG258" i="62" s="1"/>
  <c r="AH258" i="62" s="1"/>
  <c r="AK256" i="50"/>
  <c r="AI256" i="50"/>
  <c r="AC257" i="50" s="1"/>
  <c r="AW253" i="50"/>
  <c r="AQ254" i="50" s="1"/>
  <c r="BD256" i="52"/>
  <c r="AO256" i="52"/>
  <c r="AI256" i="51"/>
  <c r="AC257" i="51" s="1"/>
  <c r="AK256" i="51"/>
  <c r="N253" i="44" l="1"/>
  <c r="AR260" i="51"/>
  <c r="AS260" i="51" s="1"/>
  <c r="AT260" i="51" s="1"/>
  <c r="AU260" i="51" s="1"/>
  <c r="AV260" i="51" s="1"/>
  <c r="AR258" i="52"/>
  <c r="AS258" i="52" s="1"/>
  <c r="AT258" i="52" s="1"/>
  <c r="AU258" i="52" s="1"/>
  <c r="AV258" i="52" s="1"/>
  <c r="BD253" i="50"/>
  <c r="AK257" i="52"/>
  <c r="AI257" i="52"/>
  <c r="AC258" i="52" s="1"/>
  <c r="AJ258" i="52" s="1"/>
  <c r="AY253" i="58"/>
  <c r="AC253" i="45" s="1"/>
  <c r="AW253" i="58"/>
  <c r="AQ254" i="58" s="1"/>
  <c r="AX254" i="58" s="1"/>
  <c r="AI258" i="62"/>
  <c r="AC259" i="62" s="1"/>
  <c r="AD259" i="62" s="1"/>
  <c r="AK258" i="62"/>
  <c r="AO258" i="62" s="1"/>
  <c r="AE260" i="58"/>
  <c r="AF260" i="58" s="1"/>
  <c r="AG260" i="58" s="1"/>
  <c r="AH260" i="58" s="1"/>
  <c r="AO259" i="58"/>
  <c r="AE254" i="61"/>
  <c r="AF254" i="61" s="1"/>
  <c r="AG254" i="61" s="1"/>
  <c r="AH254" i="61" s="1"/>
  <c r="AK254" i="61" s="1"/>
  <c r="AY253" i="61"/>
  <c r="AW253" i="61"/>
  <c r="AQ254" i="61" s="1"/>
  <c r="AS258" i="60"/>
  <c r="AT258" i="60" s="1"/>
  <c r="AU258" i="60" s="1"/>
  <c r="AV258" i="60" s="1"/>
  <c r="AI260" i="60"/>
  <c r="AC261" i="60" s="1"/>
  <c r="AK260" i="60"/>
  <c r="AS253" i="55"/>
  <c r="AT253" i="55" s="1"/>
  <c r="AU253" i="55" s="1"/>
  <c r="AV253" i="55" s="1"/>
  <c r="AD257" i="55"/>
  <c r="AJ257" i="55"/>
  <c r="AO256" i="55"/>
  <c r="AS259" i="57"/>
  <c r="AT259" i="57" s="1"/>
  <c r="AU259" i="57" s="1"/>
  <c r="AV259" i="57" s="1"/>
  <c r="AY259" i="57"/>
  <c r="BC259" i="57" s="1"/>
  <c r="AI254" i="57"/>
  <c r="AC255" i="57" s="1"/>
  <c r="AK254" i="57"/>
  <c r="Y254" i="45" s="1"/>
  <c r="AO253" i="56"/>
  <c r="BD253" i="56"/>
  <c r="AS256" i="56"/>
  <c r="AT256" i="56" s="1"/>
  <c r="AU256" i="56" s="1"/>
  <c r="AV256" i="56" s="1"/>
  <c r="AW256" i="56"/>
  <c r="AQ257" i="56" s="1"/>
  <c r="AY256" i="56"/>
  <c r="BC256" i="56" s="1"/>
  <c r="AD254" i="56"/>
  <c r="AJ254" i="56"/>
  <c r="AO255" i="54"/>
  <c r="AS251" i="54"/>
  <c r="AT251" i="54" s="1"/>
  <c r="AU251" i="54" s="1"/>
  <c r="AV251" i="54" s="1"/>
  <c r="AJ256" i="54"/>
  <c r="AD256" i="54"/>
  <c r="AD259" i="64"/>
  <c r="AJ259" i="64"/>
  <c r="AK258" i="64"/>
  <c r="AS260" i="64"/>
  <c r="AT260" i="64" s="1"/>
  <c r="AU260" i="64" s="1"/>
  <c r="AV260" i="64" s="1"/>
  <c r="AO257" i="63"/>
  <c r="AE258" i="63"/>
  <c r="AF258" i="63" s="1"/>
  <c r="AG258" i="63" s="1"/>
  <c r="AH258" i="63" s="1"/>
  <c r="AS252" i="63"/>
  <c r="AT252" i="63" s="1"/>
  <c r="AU252" i="63" s="1"/>
  <c r="AV252" i="63" s="1"/>
  <c r="AY252" i="63"/>
  <c r="AS257" i="62"/>
  <c r="AT257" i="62" s="1"/>
  <c r="AU257" i="62" s="1"/>
  <c r="AV257" i="62" s="1"/>
  <c r="AO256" i="50"/>
  <c r="AX254" i="50"/>
  <c r="AR254" i="50"/>
  <c r="AD257" i="50"/>
  <c r="AJ257" i="50"/>
  <c r="BD257" i="52"/>
  <c r="AO257" i="52"/>
  <c r="AD257" i="51"/>
  <c r="AJ257" i="51"/>
  <c r="AO256" i="51"/>
  <c r="BD256" i="51"/>
  <c r="AW251" i="54" l="1"/>
  <c r="AQ252" i="54" s="1"/>
  <c r="AW259" i="57"/>
  <c r="AQ260" i="57" s="1"/>
  <c r="AK258" i="63"/>
  <c r="AW258" i="60"/>
  <c r="AQ259" i="60" s="1"/>
  <c r="AX259" i="60" s="1"/>
  <c r="AY258" i="60"/>
  <c r="AA258" i="45" s="1"/>
  <c r="AD258" i="52"/>
  <c r="AE258" i="52" s="1"/>
  <c r="AF258" i="52" s="1"/>
  <c r="AG258" i="52" s="1"/>
  <c r="AH258" i="52" s="1"/>
  <c r="AW252" i="63"/>
  <c r="AQ253" i="63" s="1"/>
  <c r="AX253" i="63" s="1"/>
  <c r="AW260" i="51"/>
  <c r="AQ261" i="51" s="1"/>
  <c r="AR261" i="51" s="1"/>
  <c r="AY260" i="51"/>
  <c r="BC260" i="51" s="1"/>
  <c r="AY257" i="62"/>
  <c r="BC257" i="62" s="1"/>
  <c r="AJ259" i="62"/>
  <c r="AB253" i="45"/>
  <c r="AI254" i="61"/>
  <c r="AC255" i="61" s="1"/>
  <c r="AJ255" i="61" s="1"/>
  <c r="AW257" i="62"/>
  <c r="AQ258" i="62" s="1"/>
  <c r="AR258" i="62" s="1"/>
  <c r="BD253" i="58"/>
  <c r="BC253" i="58"/>
  <c r="AR254" i="58"/>
  <c r="AS254" i="58" s="1"/>
  <c r="AT254" i="58" s="1"/>
  <c r="AU254" i="58" s="1"/>
  <c r="AV254" i="58" s="1"/>
  <c r="AY251" i="54"/>
  <c r="AI258" i="63"/>
  <c r="AC259" i="63" s="1"/>
  <c r="AJ259" i="63" s="1"/>
  <c r="AK260" i="58"/>
  <c r="AI260" i="58"/>
  <c r="AC261" i="58" s="1"/>
  <c r="AX254" i="61"/>
  <c r="AR254" i="61"/>
  <c r="BC253" i="61"/>
  <c r="BD253" i="61"/>
  <c r="AO254" i="61"/>
  <c r="AO260" i="60"/>
  <c r="AJ261" i="60"/>
  <c r="AD261" i="60"/>
  <c r="AE257" i="55"/>
  <c r="AF257" i="55" s="1"/>
  <c r="AG257" i="55" s="1"/>
  <c r="AH257" i="55" s="1"/>
  <c r="AI257" i="55"/>
  <c r="AC258" i="55" s="1"/>
  <c r="AW253" i="55"/>
  <c r="AQ254" i="55" s="1"/>
  <c r="AY253" i="55"/>
  <c r="Z253" i="45" s="1"/>
  <c r="AD255" i="57"/>
  <c r="AJ255" i="57"/>
  <c r="AX260" i="57"/>
  <c r="AR260" i="57"/>
  <c r="AO254" i="57"/>
  <c r="BD254" i="57"/>
  <c r="AE254" i="56"/>
  <c r="AF254" i="56" s="1"/>
  <c r="AG254" i="56" s="1"/>
  <c r="AH254" i="56" s="1"/>
  <c r="AX257" i="56"/>
  <c r="AR257" i="56"/>
  <c r="AR252" i="54"/>
  <c r="AX252" i="54"/>
  <c r="AE256" i="54"/>
  <c r="AF256" i="54" s="1"/>
  <c r="AG256" i="54" s="1"/>
  <c r="AH256" i="54" s="1"/>
  <c r="BD258" i="64"/>
  <c r="AO258" i="64"/>
  <c r="AY260" i="64"/>
  <c r="BC260" i="64" s="1"/>
  <c r="AW260" i="64"/>
  <c r="AQ261" i="64" s="1"/>
  <c r="AE259" i="64"/>
  <c r="AF259" i="64" s="1"/>
  <c r="AG259" i="64" s="1"/>
  <c r="AH259" i="64" s="1"/>
  <c r="AO258" i="63"/>
  <c r="BC252" i="63"/>
  <c r="BD252" i="63"/>
  <c r="AD259" i="63"/>
  <c r="AE259" i="62"/>
  <c r="AF259" i="62" s="1"/>
  <c r="AG259" i="62" s="1"/>
  <c r="AH259" i="62" s="1"/>
  <c r="AS254" i="50"/>
  <c r="AT254" i="50" s="1"/>
  <c r="AU254" i="50" s="1"/>
  <c r="AV254" i="50" s="1"/>
  <c r="AE257" i="50"/>
  <c r="AF257" i="50" s="1"/>
  <c r="AG257" i="50" s="1"/>
  <c r="AH257" i="50" s="1"/>
  <c r="AI257" i="50" s="1"/>
  <c r="AC258" i="50" s="1"/>
  <c r="AW258" i="52"/>
  <c r="AQ259" i="52" s="1"/>
  <c r="AY258" i="52"/>
  <c r="BC258" i="52" s="1"/>
  <c r="AE257" i="51"/>
  <c r="AF257" i="51" s="1"/>
  <c r="AG257" i="51" s="1"/>
  <c r="AH257" i="51" s="1"/>
  <c r="AI256" i="54" l="1"/>
  <c r="AC257" i="54" s="1"/>
  <c r="AK256" i="54"/>
  <c r="W251" i="45"/>
  <c r="O251" i="44"/>
  <c r="AR253" i="63"/>
  <c r="AS253" i="63" s="1"/>
  <c r="AT253" i="63" s="1"/>
  <c r="AU253" i="63" s="1"/>
  <c r="AV253" i="63" s="1"/>
  <c r="AR259" i="60"/>
  <c r="AS259" i="60" s="1"/>
  <c r="AT259" i="60" s="1"/>
  <c r="AU259" i="60" s="1"/>
  <c r="AV259" i="60" s="1"/>
  <c r="AX261" i="51"/>
  <c r="BC258" i="60"/>
  <c r="BD258" i="60"/>
  <c r="AX258" i="62"/>
  <c r="BD257" i="62"/>
  <c r="AD255" i="61"/>
  <c r="AE255" i="61" s="1"/>
  <c r="AF255" i="61" s="1"/>
  <c r="AG255" i="61" s="1"/>
  <c r="AH255" i="61" s="1"/>
  <c r="BC251" i="54"/>
  <c r="BD251" i="54"/>
  <c r="AK257" i="55"/>
  <c r="AO257" i="55" s="1"/>
  <c r="AI257" i="51"/>
  <c r="AC258" i="51" s="1"/>
  <c r="AJ258" i="51" s="1"/>
  <c r="AI259" i="62"/>
  <c r="AC260" i="62" s="1"/>
  <c r="AJ260" i="62" s="1"/>
  <c r="AK259" i="62"/>
  <c r="AY254" i="58"/>
  <c r="AC254" i="45" s="1"/>
  <c r="AW254" i="58"/>
  <c r="AQ255" i="58" s="1"/>
  <c r="AD261" i="58"/>
  <c r="AJ261" i="58"/>
  <c r="AO260" i="58"/>
  <c r="AS254" i="61"/>
  <c r="AT254" i="61" s="1"/>
  <c r="AU254" i="61" s="1"/>
  <c r="AV254" i="61" s="1"/>
  <c r="AE261" i="60"/>
  <c r="AF261" i="60" s="1"/>
  <c r="AG261" i="60" s="1"/>
  <c r="AH261" i="60" s="1"/>
  <c r="BC253" i="55"/>
  <c r="BD253" i="55"/>
  <c r="AR254" i="55"/>
  <c r="AX254" i="55"/>
  <c r="AD258" i="55"/>
  <c r="AJ258" i="55"/>
  <c r="AS260" i="57"/>
  <c r="AT260" i="57" s="1"/>
  <c r="AU260" i="57" s="1"/>
  <c r="AV260" i="57" s="1"/>
  <c r="AE255" i="57"/>
  <c r="AF255" i="57" s="1"/>
  <c r="AG255" i="57" s="1"/>
  <c r="AH255" i="57" s="1"/>
  <c r="AS257" i="56"/>
  <c r="AT257" i="56" s="1"/>
  <c r="AU257" i="56" s="1"/>
  <c r="AV257" i="56" s="1"/>
  <c r="AI254" i="56"/>
  <c r="AC255" i="56" s="1"/>
  <c r="AK254" i="56"/>
  <c r="AJ257" i="54"/>
  <c r="AD257" i="54"/>
  <c r="AS252" i="54"/>
  <c r="AT252" i="54" s="1"/>
  <c r="AU252" i="54" s="1"/>
  <c r="AV252" i="54" s="1"/>
  <c r="AO256" i="54"/>
  <c r="AI259" i="64"/>
  <c r="AC260" i="64" s="1"/>
  <c r="AK259" i="64"/>
  <c r="AX261" i="64"/>
  <c r="AR261" i="64"/>
  <c r="AE259" i="63"/>
  <c r="AF259" i="63" s="1"/>
  <c r="AG259" i="63" s="1"/>
  <c r="AH259" i="63" s="1"/>
  <c r="AO259" i="62"/>
  <c r="AS258" i="62"/>
  <c r="AT258" i="62" s="1"/>
  <c r="AU258" i="62" s="1"/>
  <c r="AV258" i="62" s="1"/>
  <c r="AY254" i="50"/>
  <c r="AJ258" i="50"/>
  <c r="AD258" i="50"/>
  <c r="AK257" i="50"/>
  <c r="AW254" i="50"/>
  <c r="AQ255" i="50" s="1"/>
  <c r="AK258" i="52"/>
  <c r="AI258" i="52"/>
  <c r="AC259" i="52" s="1"/>
  <c r="AR259" i="52"/>
  <c r="AX259" i="52"/>
  <c r="AK257" i="51"/>
  <c r="AS261" i="51"/>
  <c r="AT261" i="51" s="1"/>
  <c r="AU261" i="51" s="1"/>
  <c r="AV261" i="51" s="1"/>
  <c r="AW261" i="51" s="1"/>
  <c r="AQ262" i="51" s="1"/>
  <c r="X254" i="45" l="1"/>
  <c r="N254" i="44"/>
  <c r="AY261" i="51"/>
  <c r="BC261" i="51" s="1"/>
  <c r="AW254" i="61"/>
  <c r="AQ255" i="61" s="1"/>
  <c r="AR255" i="61" s="1"/>
  <c r="AW258" i="62"/>
  <c r="AQ259" i="62" s="1"/>
  <c r="AD258" i="51"/>
  <c r="AE258" i="51" s="1"/>
  <c r="AF258" i="51" s="1"/>
  <c r="AG258" i="51" s="1"/>
  <c r="AH258" i="51" s="1"/>
  <c r="AI261" i="60"/>
  <c r="AC262" i="60" s="1"/>
  <c r="AD262" i="60" s="1"/>
  <c r="AD260" i="62"/>
  <c r="AW252" i="54"/>
  <c r="AQ253" i="54" s="1"/>
  <c r="AK255" i="57"/>
  <c r="Y255" i="45" s="1"/>
  <c r="AI255" i="57"/>
  <c r="AC256" i="57" s="1"/>
  <c r="AE261" i="58"/>
  <c r="AF261" i="58" s="1"/>
  <c r="AG261" i="58" s="1"/>
  <c r="AH261" i="58" s="1"/>
  <c r="AK261" i="58"/>
  <c r="AX255" i="58"/>
  <c r="AR255" i="58"/>
  <c r="BC254" i="58"/>
  <c r="BD254" i="58"/>
  <c r="AI255" i="61"/>
  <c r="AC256" i="61" s="1"/>
  <c r="AK255" i="61"/>
  <c r="AY254" i="61"/>
  <c r="AY259" i="60"/>
  <c r="AA259" i="45" s="1"/>
  <c r="AW259" i="60"/>
  <c r="AQ260" i="60" s="1"/>
  <c r="AK261" i="60"/>
  <c r="AE258" i="55"/>
  <c r="AF258" i="55" s="1"/>
  <c r="AG258" i="55" s="1"/>
  <c r="AH258" i="55" s="1"/>
  <c r="AK258" i="55"/>
  <c r="AS254" i="55"/>
  <c r="AT254" i="55" s="1"/>
  <c r="AU254" i="55" s="1"/>
  <c r="AV254" i="55" s="1"/>
  <c r="AD256" i="57"/>
  <c r="AJ256" i="57"/>
  <c r="BD255" i="57"/>
  <c r="AY260" i="57"/>
  <c r="BC260" i="57" s="1"/>
  <c r="AW260" i="57"/>
  <c r="AQ261" i="57" s="1"/>
  <c r="AO254" i="56"/>
  <c r="BD254" i="56"/>
  <c r="AD255" i="56"/>
  <c r="AJ255" i="56"/>
  <c r="AW257" i="56"/>
  <c r="AQ258" i="56" s="1"/>
  <c r="AY257" i="56"/>
  <c r="BC257" i="56" s="1"/>
  <c r="AY252" i="54"/>
  <c r="AR253" i="54"/>
  <c r="AX253" i="54"/>
  <c r="AE257" i="54"/>
  <c r="AF257" i="54" s="1"/>
  <c r="AG257" i="54" s="1"/>
  <c r="AH257" i="54" s="1"/>
  <c r="AS261" i="64"/>
  <c r="AT261" i="64" s="1"/>
  <c r="AU261" i="64" s="1"/>
  <c r="AV261" i="64" s="1"/>
  <c r="BD259" i="64"/>
  <c r="AO259" i="64"/>
  <c r="AD260" i="64"/>
  <c r="AJ260" i="64"/>
  <c r="AI259" i="63"/>
  <c r="AC260" i="63" s="1"/>
  <c r="AY253" i="63"/>
  <c r="AK259" i="63"/>
  <c r="AW253" i="63"/>
  <c r="AQ254" i="63" s="1"/>
  <c r="AX259" i="62"/>
  <c r="AR259" i="62"/>
  <c r="AY258" i="62"/>
  <c r="AE260" i="62"/>
  <c r="AF260" i="62" s="1"/>
  <c r="AG260" i="62" s="1"/>
  <c r="AH260" i="62" s="1"/>
  <c r="AO257" i="50"/>
  <c r="AE258" i="50"/>
  <c r="AF258" i="50" s="1"/>
  <c r="AG258" i="50" s="1"/>
  <c r="AH258" i="50" s="1"/>
  <c r="BC254" i="50"/>
  <c r="BD254" i="50"/>
  <c r="AR255" i="50"/>
  <c r="AX255" i="50"/>
  <c r="AS259" i="52"/>
  <c r="AT259" i="52" s="1"/>
  <c r="AU259" i="52" s="1"/>
  <c r="AV259" i="52" s="1"/>
  <c r="AD259" i="52"/>
  <c r="AJ259" i="52"/>
  <c r="AO258" i="52"/>
  <c r="BD258" i="52"/>
  <c r="AR262" i="51"/>
  <c r="AX262" i="51"/>
  <c r="AO257" i="51"/>
  <c r="BD257" i="51"/>
  <c r="W252" i="45" l="1"/>
  <c r="O252" i="44"/>
  <c r="AO255" i="57"/>
  <c r="AW254" i="55"/>
  <c r="AQ255" i="55" s="1"/>
  <c r="AJ262" i="60"/>
  <c r="AX255" i="61"/>
  <c r="AB254" i="45"/>
  <c r="AY259" i="52"/>
  <c r="BC259" i="52" s="1"/>
  <c r="AY261" i="64"/>
  <c r="BC261" i="64" s="1"/>
  <c r="AW259" i="52"/>
  <c r="AQ260" i="52" s="1"/>
  <c r="AX260" i="52" s="1"/>
  <c r="AY254" i="55"/>
  <c r="Z254" i="45" s="1"/>
  <c r="AW261" i="64"/>
  <c r="AQ262" i="64" s="1"/>
  <c r="AK258" i="50"/>
  <c r="AO258" i="50" s="1"/>
  <c r="AK258" i="51"/>
  <c r="AO258" i="51" s="1"/>
  <c r="AI258" i="50"/>
  <c r="AC259" i="50" s="1"/>
  <c r="AD259" i="50" s="1"/>
  <c r="AI261" i="58"/>
  <c r="AC262" i="58" s="1"/>
  <c r="AD262" i="58" s="1"/>
  <c r="AK260" i="62"/>
  <c r="AO260" i="62" s="1"/>
  <c r="AI257" i="54"/>
  <c r="AC258" i="54" s="1"/>
  <c r="AJ258" i="54" s="1"/>
  <c r="AI260" i="62"/>
  <c r="AC261" i="62" s="1"/>
  <c r="AJ261" i="62" s="1"/>
  <c r="AO261" i="58"/>
  <c r="AS255" i="58"/>
  <c r="AT255" i="58" s="1"/>
  <c r="AU255" i="58" s="1"/>
  <c r="AV255" i="58" s="1"/>
  <c r="BC254" i="61"/>
  <c r="BD254" i="61"/>
  <c r="AO255" i="61"/>
  <c r="AS255" i="61"/>
  <c r="AT255" i="61" s="1"/>
  <c r="AU255" i="61" s="1"/>
  <c r="AV255" i="61" s="1"/>
  <c r="AY255" i="61" s="1"/>
  <c r="AD256" i="61"/>
  <c r="AJ256" i="61"/>
  <c r="AO261" i="60"/>
  <c r="AE262" i="60"/>
  <c r="AF262" i="60" s="1"/>
  <c r="AG262" i="60" s="1"/>
  <c r="AH262" i="60" s="1"/>
  <c r="AX260" i="60"/>
  <c r="AR260" i="60"/>
  <c r="BC259" i="60"/>
  <c r="BD259" i="60"/>
  <c r="AX255" i="55"/>
  <c r="AR255" i="55"/>
  <c r="AO258" i="55"/>
  <c r="BC254" i="55"/>
  <c r="BD254" i="55"/>
  <c r="AI258" i="55"/>
  <c r="AC259" i="55" s="1"/>
  <c r="AR261" i="57"/>
  <c r="AX261" i="57"/>
  <c r="AE256" i="57"/>
  <c r="AF256" i="57" s="1"/>
  <c r="AG256" i="57" s="1"/>
  <c r="AH256" i="57" s="1"/>
  <c r="AI256" i="57"/>
  <c r="AC257" i="57" s="1"/>
  <c r="AX258" i="56"/>
  <c r="AR258" i="56"/>
  <c r="AE255" i="56"/>
  <c r="AF255" i="56" s="1"/>
  <c r="AG255" i="56" s="1"/>
  <c r="AH255" i="56" s="1"/>
  <c r="BC252" i="54"/>
  <c r="BD252" i="54"/>
  <c r="AK257" i="54"/>
  <c r="AS253" i="54"/>
  <c r="AT253" i="54" s="1"/>
  <c r="AU253" i="54" s="1"/>
  <c r="AV253" i="54" s="1"/>
  <c r="AW253" i="54"/>
  <c r="AQ254" i="54" s="1"/>
  <c r="AE260" i="64"/>
  <c r="AF260" i="64" s="1"/>
  <c r="AG260" i="64" s="1"/>
  <c r="AH260" i="64" s="1"/>
  <c r="AI260" i="64"/>
  <c r="AC261" i="64" s="1"/>
  <c r="AX262" i="64"/>
  <c r="AR262" i="64"/>
  <c r="AO259" i="63"/>
  <c r="BC253" i="63"/>
  <c r="BD253" i="63"/>
  <c r="AR254" i="63"/>
  <c r="AX254" i="63"/>
  <c r="AJ260" i="63"/>
  <c r="AD260" i="63"/>
  <c r="BC258" i="62"/>
  <c r="BD258" i="62"/>
  <c r="AS259" i="62"/>
  <c r="AT259" i="62" s="1"/>
  <c r="AU259" i="62" s="1"/>
  <c r="AV259" i="62" s="1"/>
  <c r="AS255" i="50"/>
  <c r="AT255" i="50" s="1"/>
  <c r="AU255" i="50" s="1"/>
  <c r="AV255" i="50" s="1"/>
  <c r="AE259" i="52"/>
  <c r="AF259" i="52" s="1"/>
  <c r="AG259" i="52" s="1"/>
  <c r="AH259" i="52" s="1"/>
  <c r="AI259" i="52" s="1"/>
  <c r="AC260" i="52" s="1"/>
  <c r="AI258" i="51"/>
  <c r="AC259" i="51" s="1"/>
  <c r="AS262" i="51"/>
  <c r="AT262" i="51" s="1"/>
  <c r="AU262" i="51" s="1"/>
  <c r="AV262" i="51" s="1"/>
  <c r="BD258" i="51" l="1"/>
  <c r="AY262" i="51"/>
  <c r="BC262" i="51" s="1"/>
  <c r="AK262" i="60"/>
  <c r="AO262" i="60" s="1"/>
  <c r="AW255" i="50"/>
  <c r="AQ256" i="50" s="1"/>
  <c r="AX256" i="50" s="1"/>
  <c r="AJ259" i="50"/>
  <c r="AY255" i="50"/>
  <c r="BD255" i="50" s="1"/>
  <c r="AW255" i="61"/>
  <c r="AQ256" i="61" s="1"/>
  <c r="AR256" i="61" s="1"/>
  <c r="BC255" i="61"/>
  <c r="AR260" i="52"/>
  <c r="AS260" i="52" s="1"/>
  <c r="AT260" i="52" s="1"/>
  <c r="AU260" i="52" s="1"/>
  <c r="AV260" i="52" s="1"/>
  <c r="AB255" i="45"/>
  <c r="AW262" i="51"/>
  <c r="AQ263" i="51" s="1"/>
  <c r="AX263" i="51" s="1"/>
  <c r="AY259" i="62"/>
  <c r="BC259" i="62" s="1"/>
  <c r="AW255" i="58"/>
  <c r="AQ256" i="58" s="1"/>
  <c r="AX256" i="58" s="1"/>
  <c r="AD261" i="62"/>
  <c r="AE261" i="62" s="1"/>
  <c r="AF261" i="62" s="1"/>
  <c r="AG261" i="62" s="1"/>
  <c r="AH261" i="62" s="1"/>
  <c r="AD258" i="54"/>
  <c r="AJ262" i="58"/>
  <c r="AI262" i="60"/>
  <c r="AC263" i="60" s="1"/>
  <c r="AJ263" i="60" s="1"/>
  <c r="AI255" i="56"/>
  <c r="AC256" i="56" s="1"/>
  <c r="AD256" i="56" s="1"/>
  <c r="AK255" i="56"/>
  <c r="AY255" i="58"/>
  <c r="AC255" i="45" s="1"/>
  <c r="AE262" i="58"/>
  <c r="AF262" i="58" s="1"/>
  <c r="AG262" i="58" s="1"/>
  <c r="AH262" i="58" s="1"/>
  <c r="AE256" i="61"/>
  <c r="AF256" i="61" s="1"/>
  <c r="AG256" i="61" s="1"/>
  <c r="AH256" i="61" s="1"/>
  <c r="AK256" i="61" s="1"/>
  <c r="BD255" i="61"/>
  <c r="AS260" i="60"/>
  <c r="AT260" i="60" s="1"/>
  <c r="AU260" i="60" s="1"/>
  <c r="AV260" i="60" s="1"/>
  <c r="AD259" i="55"/>
  <c r="AJ259" i="55"/>
  <c r="AS255" i="55"/>
  <c r="AT255" i="55" s="1"/>
  <c r="AU255" i="55" s="1"/>
  <c r="AV255" i="55" s="1"/>
  <c r="AD257" i="57"/>
  <c r="AJ257" i="57"/>
  <c r="AK256" i="57"/>
  <c r="Y256" i="45" s="1"/>
  <c r="AS261" i="57"/>
  <c r="AT261" i="57" s="1"/>
  <c r="AU261" i="57" s="1"/>
  <c r="AV261" i="57" s="1"/>
  <c r="BD255" i="56"/>
  <c r="AS258" i="56"/>
  <c r="AT258" i="56" s="1"/>
  <c r="AU258" i="56" s="1"/>
  <c r="AV258" i="56" s="1"/>
  <c r="AX254" i="54"/>
  <c r="AR254" i="54"/>
  <c r="AY253" i="54"/>
  <c r="AE258" i="54"/>
  <c r="AF258" i="54" s="1"/>
  <c r="AG258" i="54" s="1"/>
  <c r="AH258" i="54" s="1"/>
  <c r="AO257" i="54"/>
  <c r="AJ261" i="64"/>
  <c r="AD261" i="64"/>
  <c r="AS262" i="64"/>
  <c r="AT262" i="64" s="1"/>
  <c r="AU262" i="64" s="1"/>
  <c r="AV262" i="64" s="1"/>
  <c r="AK260" i="64"/>
  <c r="AE260" i="63"/>
  <c r="AF260" i="63" s="1"/>
  <c r="AG260" i="63" s="1"/>
  <c r="AH260" i="63" s="1"/>
  <c r="AI260" i="63"/>
  <c r="AC261" i="63" s="1"/>
  <c r="AK260" i="63"/>
  <c r="AS254" i="63"/>
  <c r="AT254" i="63" s="1"/>
  <c r="AU254" i="63" s="1"/>
  <c r="AV254" i="63" s="1"/>
  <c r="AW259" i="62"/>
  <c r="AQ260" i="62" s="1"/>
  <c r="AE259" i="50"/>
  <c r="AF259" i="50" s="1"/>
  <c r="AG259" i="50" s="1"/>
  <c r="AH259" i="50" s="1"/>
  <c r="AK259" i="52"/>
  <c r="AJ260" i="52"/>
  <c r="AD260" i="52"/>
  <c r="AJ259" i="51"/>
  <c r="AD259" i="51"/>
  <c r="X255" i="45" l="1"/>
  <c r="N255" i="44"/>
  <c r="W253" i="45"/>
  <c r="O253" i="44"/>
  <c r="AW261" i="57"/>
  <c r="AQ262" i="57" s="1"/>
  <c r="AR263" i="51"/>
  <c r="AS263" i="51" s="1"/>
  <c r="AT263" i="51" s="1"/>
  <c r="AU263" i="51" s="1"/>
  <c r="AV263" i="51" s="1"/>
  <c r="AW263" i="51" s="1"/>
  <c r="AQ264" i="51" s="1"/>
  <c r="AX256" i="61"/>
  <c r="BC255" i="50"/>
  <c r="AW254" i="63"/>
  <c r="AQ255" i="63" s="1"/>
  <c r="AX255" i="63" s="1"/>
  <c r="AY254" i="63"/>
  <c r="BC254" i="63" s="1"/>
  <c r="AR256" i="50"/>
  <c r="AS256" i="50" s="1"/>
  <c r="AT256" i="50" s="1"/>
  <c r="AU256" i="50" s="1"/>
  <c r="AV256" i="50" s="1"/>
  <c r="AI256" i="61"/>
  <c r="AC257" i="61" s="1"/>
  <c r="AJ257" i="61" s="1"/>
  <c r="BD259" i="62"/>
  <c r="AI259" i="50"/>
  <c r="AC260" i="50" s="1"/>
  <c r="AD260" i="50" s="1"/>
  <c r="AW255" i="55"/>
  <c r="AQ256" i="55" s="1"/>
  <c r="AW260" i="60"/>
  <c r="AQ261" i="60" s="1"/>
  <c r="AX261" i="60" s="1"/>
  <c r="AR256" i="58"/>
  <c r="AS256" i="58" s="1"/>
  <c r="AT256" i="58" s="1"/>
  <c r="AU256" i="58" s="1"/>
  <c r="AV256" i="58" s="1"/>
  <c r="AY260" i="60"/>
  <c r="AA260" i="45" s="1"/>
  <c r="AJ256" i="56"/>
  <c r="AD263" i="60"/>
  <c r="AE263" i="60" s="1"/>
  <c r="AF263" i="60" s="1"/>
  <c r="AG263" i="60" s="1"/>
  <c r="AH263" i="60" s="1"/>
  <c r="AO255" i="56"/>
  <c r="AI262" i="58"/>
  <c r="AC263" i="58" s="1"/>
  <c r="AD263" i="58" s="1"/>
  <c r="AK262" i="58"/>
  <c r="AI261" i="62"/>
  <c r="AC262" i="62" s="1"/>
  <c r="AD262" i="62" s="1"/>
  <c r="BC255" i="58"/>
  <c r="BD255" i="58"/>
  <c r="AS256" i="61"/>
  <c r="AT256" i="61" s="1"/>
  <c r="AU256" i="61" s="1"/>
  <c r="AV256" i="61" s="1"/>
  <c r="AO256" i="61"/>
  <c r="AY255" i="55"/>
  <c r="Z255" i="45" s="1"/>
  <c r="AX256" i="55"/>
  <c r="AR256" i="55"/>
  <c r="AE259" i="55"/>
  <c r="AF259" i="55" s="1"/>
  <c r="AG259" i="55" s="1"/>
  <c r="AH259" i="55" s="1"/>
  <c r="AI259" i="55"/>
  <c r="AC260" i="55" s="1"/>
  <c r="BD256" i="57"/>
  <c r="AO256" i="57"/>
  <c r="AR262" i="57"/>
  <c r="AX262" i="57"/>
  <c r="AY261" i="57"/>
  <c r="BC261" i="57" s="1"/>
  <c r="AE257" i="57"/>
  <c r="AF257" i="57" s="1"/>
  <c r="AG257" i="57" s="1"/>
  <c r="AH257" i="57" s="1"/>
  <c r="AY258" i="56"/>
  <c r="BC258" i="56" s="1"/>
  <c r="AE256" i="56"/>
  <c r="AF256" i="56" s="1"/>
  <c r="AG256" i="56" s="1"/>
  <c r="AH256" i="56" s="1"/>
  <c r="AW258" i="56"/>
  <c r="AQ259" i="56" s="1"/>
  <c r="AK258" i="54"/>
  <c r="BC253" i="54"/>
  <c r="BD253" i="54"/>
  <c r="AI258" i="54"/>
  <c r="AC259" i="54" s="1"/>
  <c r="AS254" i="54"/>
  <c r="AT254" i="54" s="1"/>
  <c r="AU254" i="54" s="1"/>
  <c r="AV254" i="54" s="1"/>
  <c r="AO260" i="64"/>
  <c r="BD260" i="64"/>
  <c r="AW262" i="64"/>
  <c r="AQ263" i="64" s="1"/>
  <c r="AE261" i="64"/>
  <c r="AF261" i="64" s="1"/>
  <c r="AG261" i="64" s="1"/>
  <c r="AH261" i="64" s="1"/>
  <c r="AY262" i="64"/>
  <c r="BC262" i="64" s="1"/>
  <c r="AO260" i="63"/>
  <c r="AJ261" i="63"/>
  <c r="AD261" i="63"/>
  <c r="AX260" i="62"/>
  <c r="AR260" i="62"/>
  <c r="AK261" i="62"/>
  <c r="AK259" i="50"/>
  <c r="AW260" i="52"/>
  <c r="AQ261" i="52" s="1"/>
  <c r="AY260" i="52"/>
  <c r="BC260" i="52" s="1"/>
  <c r="AE260" i="52"/>
  <c r="AF260" i="52" s="1"/>
  <c r="AG260" i="52" s="1"/>
  <c r="AH260" i="52" s="1"/>
  <c r="BD259" i="52"/>
  <c r="AO259" i="52"/>
  <c r="AE259" i="51"/>
  <c r="AF259" i="51" s="1"/>
  <c r="AG259" i="51" s="1"/>
  <c r="AH259" i="51" s="1"/>
  <c r="AR255" i="63" l="1"/>
  <c r="AS255" i="63" s="1"/>
  <c r="AT255" i="63" s="1"/>
  <c r="AU255" i="63" s="1"/>
  <c r="AV255" i="63" s="1"/>
  <c r="BD254" i="63"/>
  <c r="AY263" i="51"/>
  <c r="BC263" i="51" s="1"/>
  <c r="AD257" i="61"/>
  <c r="AE257" i="61" s="1"/>
  <c r="AF257" i="61" s="1"/>
  <c r="AG257" i="61" s="1"/>
  <c r="AH257" i="61" s="1"/>
  <c r="BD260" i="60"/>
  <c r="BC260" i="60"/>
  <c r="AR261" i="60"/>
  <c r="AS261" i="60" s="1"/>
  <c r="AT261" i="60" s="1"/>
  <c r="AU261" i="60" s="1"/>
  <c r="AV261" i="60" s="1"/>
  <c r="AJ262" i="62"/>
  <c r="AJ260" i="50"/>
  <c r="AW256" i="61"/>
  <c r="AQ257" i="61" s="1"/>
  <c r="AX257" i="61" s="1"/>
  <c r="AY256" i="50"/>
  <c r="BD256" i="50" s="1"/>
  <c r="AJ263" i="58"/>
  <c r="AI259" i="51"/>
  <c r="AC260" i="51" s="1"/>
  <c r="AD260" i="51" s="1"/>
  <c r="AI257" i="57"/>
  <c r="AC258" i="57" s="1"/>
  <c r="AI256" i="56"/>
  <c r="AC257" i="56" s="1"/>
  <c r="AJ257" i="56" s="1"/>
  <c r="AO262" i="58"/>
  <c r="AK256" i="56"/>
  <c r="AK259" i="55"/>
  <c r="AE263" i="58"/>
  <c r="AF263" i="58" s="1"/>
  <c r="AG263" i="58" s="1"/>
  <c r="AH263" i="58" s="1"/>
  <c r="AY256" i="58"/>
  <c r="AC256" i="45" s="1"/>
  <c r="AW256" i="58"/>
  <c r="AQ257" i="58" s="1"/>
  <c r="AY256" i="61"/>
  <c r="AI263" i="60"/>
  <c r="AC264" i="60" s="1"/>
  <c r="AK263" i="60"/>
  <c r="AS256" i="55"/>
  <c r="AT256" i="55" s="1"/>
  <c r="AU256" i="55" s="1"/>
  <c r="AV256" i="55" s="1"/>
  <c r="AD260" i="55"/>
  <c r="AJ260" i="55"/>
  <c r="BC255" i="55"/>
  <c r="BD255" i="55"/>
  <c r="AD258" i="57"/>
  <c r="AJ258" i="57"/>
  <c r="AK257" i="57"/>
  <c r="Y257" i="45" s="1"/>
  <c r="AS262" i="57"/>
  <c r="AT262" i="57" s="1"/>
  <c r="AU262" i="57" s="1"/>
  <c r="AV262" i="57" s="1"/>
  <c r="AR259" i="56"/>
  <c r="AX259" i="56"/>
  <c r="AD257" i="56"/>
  <c r="AY254" i="54"/>
  <c r="AO258" i="54"/>
  <c r="AW254" i="54"/>
  <c r="AQ255" i="54" s="1"/>
  <c r="AJ259" i="54"/>
  <c r="AD259" i="54"/>
  <c r="AI261" i="64"/>
  <c r="AC262" i="64" s="1"/>
  <c r="AR263" i="64"/>
  <c r="AX263" i="64"/>
  <c r="AK261" i="64"/>
  <c r="AE261" i="63"/>
  <c r="AF261" i="63" s="1"/>
  <c r="AG261" i="63" s="1"/>
  <c r="AH261" i="63" s="1"/>
  <c r="AO261" i="62"/>
  <c r="AS260" i="62"/>
  <c r="AT260" i="62" s="1"/>
  <c r="AU260" i="62" s="1"/>
  <c r="AV260" i="62" s="1"/>
  <c r="AE262" i="62"/>
  <c r="AF262" i="62" s="1"/>
  <c r="AG262" i="62" s="1"/>
  <c r="AH262" i="62" s="1"/>
  <c r="AO259" i="50"/>
  <c r="AE260" i="50"/>
  <c r="AF260" i="50" s="1"/>
  <c r="AG260" i="50" s="1"/>
  <c r="AH260" i="50" s="1"/>
  <c r="AW256" i="50"/>
  <c r="AQ257" i="50" s="1"/>
  <c r="AK260" i="52"/>
  <c r="AI260" i="52"/>
  <c r="AC261" i="52" s="1"/>
  <c r="AR261" i="52"/>
  <c r="AX261" i="52"/>
  <c r="AK259" i="51"/>
  <c r="AR264" i="51"/>
  <c r="AX264" i="51"/>
  <c r="W254" i="45" l="1"/>
  <c r="O254" i="44"/>
  <c r="AY262" i="57"/>
  <c r="BC262" i="57" s="1"/>
  <c r="X256" i="45"/>
  <c r="N256" i="44"/>
  <c r="AJ260" i="51"/>
  <c r="BC256" i="50"/>
  <c r="AR257" i="61"/>
  <c r="AS257" i="61" s="1"/>
  <c r="AT257" i="61" s="1"/>
  <c r="AU257" i="61" s="1"/>
  <c r="AV257" i="61" s="1"/>
  <c r="AK257" i="61"/>
  <c r="AB256" i="45"/>
  <c r="AY261" i="60"/>
  <c r="AA261" i="45" s="1"/>
  <c r="BD256" i="56"/>
  <c r="AO256" i="56"/>
  <c r="AI263" i="58"/>
  <c r="AC264" i="58" s="1"/>
  <c r="AD264" i="58" s="1"/>
  <c r="AO259" i="55"/>
  <c r="AI262" i="62"/>
  <c r="AC263" i="62" s="1"/>
  <c r="AJ263" i="62" s="1"/>
  <c r="BC256" i="58"/>
  <c r="BD256" i="58"/>
  <c r="AX257" i="58"/>
  <c r="AR257" i="58"/>
  <c r="AJ264" i="58"/>
  <c r="AK263" i="58"/>
  <c r="BC256" i="61"/>
  <c r="BD256" i="61"/>
  <c r="AI257" i="61"/>
  <c r="AC258" i="61" s="1"/>
  <c r="AO263" i="60"/>
  <c r="AW261" i="60"/>
  <c r="AQ262" i="60" s="1"/>
  <c r="AD264" i="60"/>
  <c r="AJ264" i="60"/>
  <c r="AE260" i="55"/>
  <c r="AF260" i="55" s="1"/>
  <c r="AG260" i="55" s="1"/>
  <c r="AH260" i="55" s="1"/>
  <c r="AW256" i="55"/>
  <c r="AQ257" i="55" s="1"/>
  <c r="AY256" i="55"/>
  <c r="Z256" i="45" s="1"/>
  <c r="BD257" i="57"/>
  <c r="AO257" i="57"/>
  <c r="AW262" i="57"/>
  <c r="AQ263" i="57" s="1"/>
  <c r="AE258" i="57"/>
  <c r="AF258" i="57" s="1"/>
  <c r="AG258" i="57" s="1"/>
  <c r="AH258" i="57" s="1"/>
  <c r="AE257" i="56"/>
  <c r="AF257" i="56" s="1"/>
  <c r="AG257" i="56" s="1"/>
  <c r="AH257" i="56" s="1"/>
  <c r="AS259" i="56"/>
  <c r="AT259" i="56" s="1"/>
  <c r="AU259" i="56" s="1"/>
  <c r="AV259" i="56" s="1"/>
  <c r="BC254" i="54"/>
  <c r="BD254" i="54"/>
  <c r="AR255" i="54"/>
  <c r="AX255" i="54"/>
  <c r="AE259" i="54"/>
  <c r="AF259" i="54" s="1"/>
  <c r="AG259" i="54" s="1"/>
  <c r="AH259" i="54" s="1"/>
  <c r="BD261" i="64"/>
  <c r="AO261" i="64"/>
  <c r="AS263" i="64"/>
  <c r="AT263" i="64" s="1"/>
  <c r="AU263" i="64" s="1"/>
  <c r="AV263" i="64" s="1"/>
  <c r="AW263" i="64"/>
  <c r="AQ264" i="64" s="1"/>
  <c r="AY263" i="64"/>
  <c r="BC263" i="64" s="1"/>
  <c r="AJ262" i="64"/>
  <c r="AD262" i="64"/>
  <c r="AK261" i="63"/>
  <c r="AY255" i="63"/>
  <c r="AI261" i="63"/>
  <c r="AC262" i="63" s="1"/>
  <c r="AW255" i="63"/>
  <c r="AQ256" i="63" s="1"/>
  <c r="AW260" i="62"/>
  <c r="AQ261" i="62" s="1"/>
  <c r="AY260" i="62"/>
  <c r="AD263" i="62"/>
  <c r="AK262" i="62"/>
  <c r="AR257" i="50"/>
  <c r="AX257" i="50"/>
  <c r="AI260" i="50"/>
  <c r="AC261" i="50" s="1"/>
  <c r="AK260" i="50"/>
  <c r="AS261" i="52"/>
  <c r="AT261" i="52" s="1"/>
  <c r="AU261" i="52" s="1"/>
  <c r="AV261" i="52" s="1"/>
  <c r="AD261" i="52"/>
  <c r="AJ261" i="52"/>
  <c r="AO260" i="52"/>
  <c r="BD260" i="52"/>
  <c r="AE260" i="51"/>
  <c r="AF260" i="51" s="1"/>
  <c r="AG260" i="51" s="1"/>
  <c r="AH260" i="51" s="1"/>
  <c r="AS264" i="51"/>
  <c r="AT264" i="51" s="1"/>
  <c r="AU264" i="51" s="1"/>
  <c r="AV264" i="51" s="1"/>
  <c r="AO259" i="51"/>
  <c r="BD259" i="51"/>
  <c r="AI258" i="57" l="1"/>
  <c r="AC259" i="57" s="1"/>
  <c r="BD261" i="60"/>
  <c r="BC261" i="60"/>
  <c r="AO257" i="61"/>
  <c r="AW257" i="61"/>
  <c r="AQ258" i="61" s="1"/>
  <c r="AX258" i="61" s="1"/>
  <c r="AW261" i="52"/>
  <c r="AQ262" i="52" s="1"/>
  <c r="AR262" i="52" s="1"/>
  <c r="AY259" i="56"/>
  <c r="BC259" i="56" s="1"/>
  <c r="AI259" i="54"/>
  <c r="AC260" i="54" s="1"/>
  <c r="AK259" i="54"/>
  <c r="AO263" i="58"/>
  <c r="AE264" i="58"/>
  <c r="AF264" i="58" s="1"/>
  <c r="AG264" i="58" s="1"/>
  <c r="AH264" i="58" s="1"/>
  <c r="AI264" i="58"/>
  <c r="AC265" i="58" s="1"/>
  <c r="AY257" i="58"/>
  <c r="AC257" i="45" s="1"/>
  <c r="AS257" i="58"/>
  <c r="AT257" i="58" s="1"/>
  <c r="AU257" i="58" s="1"/>
  <c r="AV257" i="58" s="1"/>
  <c r="AD258" i="61"/>
  <c r="AJ258" i="61"/>
  <c r="AY257" i="61"/>
  <c r="AR262" i="60"/>
  <c r="AX262" i="60"/>
  <c r="AE264" i="60"/>
  <c r="AF264" i="60" s="1"/>
  <c r="AG264" i="60" s="1"/>
  <c r="AH264" i="60" s="1"/>
  <c r="AX257" i="55"/>
  <c r="AR257" i="55"/>
  <c r="BC256" i="55"/>
  <c r="BD256" i="55"/>
  <c r="AK260" i="55"/>
  <c r="AI260" i="55"/>
  <c r="AC261" i="55" s="1"/>
  <c r="AK258" i="57"/>
  <c r="Y258" i="45" s="1"/>
  <c r="AR263" i="57"/>
  <c r="AX263" i="57"/>
  <c r="AD259" i="57"/>
  <c r="AJ259" i="57"/>
  <c r="AW259" i="56"/>
  <c r="AQ260" i="56" s="1"/>
  <c r="AK257" i="56"/>
  <c r="X257" i="45" s="1"/>
  <c r="AI257" i="56"/>
  <c r="AC258" i="56" s="1"/>
  <c r="AJ260" i="54"/>
  <c r="AD260" i="54"/>
  <c r="AS255" i="54"/>
  <c r="AT255" i="54" s="1"/>
  <c r="AU255" i="54" s="1"/>
  <c r="AV255" i="54" s="1"/>
  <c r="AO259" i="54"/>
  <c r="AE262" i="64"/>
  <c r="AF262" i="64" s="1"/>
  <c r="AG262" i="64" s="1"/>
  <c r="AH262" i="64" s="1"/>
  <c r="AX264" i="64"/>
  <c r="AR264" i="64"/>
  <c r="AD262" i="63"/>
  <c r="AJ262" i="63"/>
  <c r="BC255" i="63"/>
  <c r="BD255" i="63"/>
  <c r="AR256" i="63"/>
  <c r="AX256" i="63"/>
  <c r="AO261" i="63"/>
  <c r="AO262" i="62"/>
  <c r="AE263" i="62"/>
  <c r="AF263" i="62" s="1"/>
  <c r="AG263" i="62" s="1"/>
  <c r="AH263" i="62" s="1"/>
  <c r="BC260" i="62"/>
  <c r="BD260" i="62"/>
  <c r="AX261" i="62"/>
  <c r="AR261" i="62"/>
  <c r="AS257" i="50"/>
  <c r="AT257" i="50" s="1"/>
  <c r="AU257" i="50" s="1"/>
  <c r="AV257" i="50" s="1"/>
  <c r="AD261" i="50"/>
  <c r="AJ261" i="50"/>
  <c r="AO260" i="50"/>
  <c r="AE261" i="52"/>
  <c r="AF261" i="52" s="1"/>
  <c r="AG261" i="52" s="1"/>
  <c r="AH261" i="52" s="1"/>
  <c r="AY261" i="52"/>
  <c r="BC261" i="52" s="1"/>
  <c r="AW264" i="51"/>
  <c r="AQ265" i="51" s="1"/>
  <c r="AY264" i="51"/>
  <c r="BC264" i="51" s="1"/>
  <c r="AI260" i="51"/>
  <c r="AC261" i="51" s="1"/>
  <c r="AK260" i="51"/>
  <c r="AW257" i="58" l="1"/>
  <c r="AQ258" i="58" s="1"/>
  <c r="N257" i="44"/>
  <c r="AX262" i="52"/>
  <c r="AW257" i="50"/>
  <c r="AQ258" i="50" s="1"/>
  <c r="AX258" i="50" s="1"/>
  <c r="AR258" i="61"/>
  <c r="AS258" i="61" s="1"/>
  <c r="AT258" i="61" s="1"/>
  <c r="AU258" i="61" s="1"/>
  <c r="AV258" i="61" s="1"/>
  <c r="AB257" i="45"/>
  <c r="AI261" i="52"/>
  <c r="AC262" i="52" s="1"/>
  <c r="AJ262" i="52" s="1"/>
  <c r="AY257" i="50"/>
  <c r="BC257" i="50" s="1"/>
  <c r="AK264" i="60"/>
  <c r="AO264" i="60" s="1"/>
  <c r="AR258" i="58"/>
  <c r="AX258" i="58"/>
  <c r="AK264" i="58"/>
  <c r="BC257" i="58"/>
  <c r="BD257" i="58"/>
  <c r="AD265" i="58"/>
  <c r="AJ265" i="58"/>
  <c r="BC257" i="61"/>
  <c r="BD257" i="61"/>
  <c r="AE258" i="61"/>
  <c r="AF258" i="61" s="1"/>
  <c r="AG258" i="61" s="1"/>
  <c r="AH258" i="61" s="1"/>
  <c r="AI264" i="60"/>
  <c r="AC265" i="60" s="1"/>
  <c r="AS262" i="60"/>
  <c r="AT262" i="60" s="1"/>
  <c r="AU262" i="60" s="1"/>
  <c r="AV262" i="60" s="1"/>
  <c r="AD261" i="55"/>
  <c r="AJ261" i="55"/>
  <c r="AS257" i="55"/>
  <c r="AT257" i="55" s="1"/>
  <c r="AU257" i="55" s="1"/>
  <c r="AV257" i="55" s="1"/>
  <c r="AY257" i="55" s="1"/>
  <c r="Z257" i="45" s="1"/>
  <c r="AO260" i="55"/>
  <c r="AE259" i="57"/>
  <c r="AF259" i="57" s="1"/>
  <c r="AG259" i="57" s="1"/>
  <c r="AH259" i="57" s="1"/>
  <c r="AS263" i="57"/>
  <c r="AT263" i="57" s="1"/>
  <c r="AU263" i="57" s="1"/>
  <c r="AV263" i="57" s="1"/>
  <c r="AW263" i="57"/>
  <c r="AQ264" i="57" s="1"/>
  <c r="BD258" i="57"/>
  <c r="AO258" i="57"/>
  <c r="AD258" i="56"/>
  <c r="AJ258" i="56"/>
  <c r="AO257" i="56"/>
  <c r="BD257" i="56"/>
  <c r="AX260" i="56"/>
  <c r="AR260" i="56"/>
  <c r="AW255" i="54"/>
  <c r="AQ256" i="54" s="1"/>
  <c r="AY255" i="54"/>
  <c r="AE260" i="54"/>
  <c r="AF260" i="54" s="1"/>
  <c r="AG260" i="54" s="1"/>
  <c r="AH260" i="54" s="1"/>
  <c r="AS264" i="64"/>
  <c r="AT264" i="64" s="1"/>
  <c r="AU264" i="64" s="1"/>
  <c r="AV264" i="64" s="1"/>
  <c r="AI262" i="64"/>
  <c r="AC263" i="64" s="1"/>
  <c r="AK262" i="64"/>
  <c r="AS256" i="63"/>
  <c r="AT256" i="63" s="1"/>
  <c r="AU256" i="63" s="1"/>
  <c r="AV256" i="63" s="1"/>
  <c r="AE262" i="63"/>
  <c r="AF262" i="63" s="1"/>
  <c r="AG262" i="63" s="1"/>
  <c r="AH262" i="63" s="1"/>
  <c r="AK262" i="63" s="1"/>
  <c r="AK263" i="62"/>
  <c r="AI263" i="62"/>
  <c r="AC264" i="62" s="1"/>
  <c r="AS261" i="62"/>
  <c r="AT261" i="62" s="1"/>
  <c r="AU261" i="62" s="1"/>
  <c r="AV261" i="62" s="1"/>
  <c r="AE261" i="50"/>
  <c r="AF261" i="50" s="1"/>
  <c r="AG261" i="50" s="1"/>
  <c r="AH261" i="50" s="1"/>
  <c r="AK261" i="52"/>
  <c r="AS262" i="52"/>
  <c r="AT262" i="52" s="1"/>
  <c r="AU262" i="52" s="1"/>
  <c r="AV262" i="52" s="1"/>
  <c r="AD261" i="51"/>
  <c r="AJ261" i="51"/>
  <c r="BD260" i="51"/>
  <c r="AO260" i="51"/>
  <c r="AR265" i="51"/>
  <c r="AX265" i="51"/>
  <c r="W255" i="45" l="1"/>
  <c r="O255" i="44"/>
  <c r="AK260" i="54"/>
  <c r="AW256" i="63"/>
  <c r="AQ257" i="63" s="1"/>
  <c r="AR257" i="63" s="1"/>
  <c r="AW262" i="60"/>
  <c r="AQ263" i="60" s="1"/>
  <c r="AX263" i="60" s="1"/>
  <c r="AY262" i="60"/>
  <c r="AA262" i="45" s="1"/>
  <c r="AW262" i="52"/>
  <c r="AQ263" i="52" s="1"/>
  <c r="AX263" i="52" s="1"/>
  <c r="AD262" i="52"/>
  <c r="AE262" i="52" s="1"/>
  <c r="AF262" i="52" s="1"/>
  <c r="AG262" i="52" s="1"/>
  <c r="AH262" i="52" s="1"/>
  <c r="AR258" i="50"/>
  <c r="AS258" i="50" s="1"/>
  <c r="AT258" i="50" s="1"/>
  <c r="AU258" i="50" s="1"/>
  <c r="AV258" i="50" s="1"/>
  <c r="BD257" i="50"/>
  <c r="AI261" i="50"/>
  <c r="AC262" i="50" s="1"/>
  <c r="AJ262" i="50" s="1"/>
  <c r="AK258" i="61"/>
  <c r="AY256" i="63"/>
  <c r="BC256" i="63" s="1"/>
  <c r="AW257" i="55"/>
  <c r="AQ258" i="55" s="1"/>
  <c r="AR258" i="55" s="1"/>
  <c r="AI262" i="63"/>
  <c r="AC263" i="63" s="1"/>
  <c r="AD263" i="63" s="1"/>
  <c r="AI259" i="57"/>
  <c r="AC260" i="57" s="1"/>
  <c r="AK261" i="50"/>
  <c r="AO261" i="50" s="1"/>
  <c r="AK259" i="57"/>
  <c r="Y259" i="45" s="1"/>
  <c r="AO264" i="58"/>
  <c r="AE265" i="58"/>
  <c r="AF265" i="58" s="1"/>
  <c r="AG265" i="58" s="1"/>
  <c r="AH265" i="58" s="1"/>
  <c r="AK265" i="58"/>
  <c r="AS258" i="58"/>
  <c r="AT258" i="58" s="1"/>
  <c r="AU258" i="58" s="1"/>
  <c r="AV258" i="58" s="1"/>
  <c r="AI258" i="61"/>
  <c r="AC259" i="61" s="1"/>
  <c r="AW258" i="61"/>
  <c r="AQ259" i="61" s="1"/>
  <c r="AY258" i="61"/>
  <c r="AJ265" i="60"/>
  <c r="AD265" i="60"/>
  <c r="BC257" i="55"/>
  <c r="BD257" i="55"/>
  <c r="AX258" i="55"/>
  <c r="AE261" i="55"/>
  <c r="AF261" i="55" s="1"/>
  <c r="AG261" i="55" s="1"/>
  <c r="AH261" i="55" s="1"/>
  <c r="AK261" i="55" s="1"/>
  <c r="AI261" i="55"/>
  <c r="AC262" i="55" s="1"/>
  <c r="AR264" i="57"/>
  <c r="AX264" i="57"/>
  <c r="AO259" i="57"/>
  <c r="AJ260" i="57"/>
  <c r="AD260" i="57"/>
  <c r="AY263" i="57"/>
  <c r="BC263" i="57" s="1"/>
  <c r="AS260" i="56"/>
  <c r="AT260" i="56" s="1"/>
  <c r="AU260" i="56" s="1"/>
  <c r="AV260" i="56" s="1"/>
  <c r="AE258" i="56"/>
  <c r="AF258" i="56" s="1"/>
  <c r="AG258" i="56" s="1"/>
  <c r="AH258" i="56" s="1"/>
  <c r="AR256" i="54"/>
  <c r="AX256" i="54"/>
  <c r="AO260" i="54"/>
  <c r="AI260" i="54"/>
  <c r="AC261" i="54" s="1"/>
  <c r="BC255" i="54"/>
  <c r="BD255" i="54"/>
  <c r="BD262" i="64"/>
  <c r="AO262" i="64"/>
  <c r="AY264" i="64"/>
  <c r="BC264" i="64" s="1"/>
  <c r="AJ263" i="64"/>
  <c r="AD263" i="64"/>
  <c r="AW264" i="64"/>
  <c r="AQ265" i="64" s="1"/>
  <c r="AO262" i="63"/>
  <c r="AW261" i="62"/>
  <c r="AQ262" i="62" s="1"/>
  <c r="AJ264" i="62"/>
  <c r="AD264" i="62"/>
  <c r="AY261" i="62"/>
  <c r="AO263" i="62"/>
  <c r="AY262" i="52"/>
  <c r="BC262" i="52" s="1"/>
  <c r="AO261" i="52"/>
  <c r="BD261" i="52"/>
  <c r="AS265" i="51"/>
  <c r="AT265" i="51" s="1"/>
  <c r="AU265" i="51" s="1"/>
  <c r="AV265" i="51" s="1"/>
  <c r="AE261" i="51"/>
  <c r="AF261" i="51" s="1"/>
  <c r="AG261" i="51" s="1"/>
  <c r="AH261" i="51" s="1"/>
  <c r="BD259" i="57" l="1"/>
  <c r="AX257" i="63"/>
  <c r="AR263" i="60"/>
  <c r="AS263" i="60" s="1"/>
  <c r="AT263" i="60" s="1"/>
  <c r="AU263" i="60" s="1"/>
  <c r="AV263" i="60" s="1"/>
  <c r="AI261" i="51"/>
  <c r="AC262" i="51" s="1"/>
  <c r="AJ262" i="51" s="1"/>
  <c r="BD262" i="60"/>
  <c r="BC262" i="60"/>
  <c r="AR263" i="52"/>
  <c r="BD256" i="63"/>
  <c r="AJ263" i="63"/>
  <c r="AK261" i="51"/>
  <c r="BD261" i="51" s="1"/>
  <c r="AD262" i="50"/>
  <c r="AE262" i="50" s="1"/>
  <c r="AF262" i="50" s="1"/>
  <c r="AG262" i="50" s="1"/>
  <c r="AH262" i="50" s="1"/>
  <c r="AO258" i="61"/>
  <c r="BC258" i="61"/>
  <c r="AY258" i="50"/>
  <c r="BC258" i="50" s="1"/>
  <c r="AW258" i="58"/>
  <c r="AQ259" i="58" s="1"/>
  <c r="AR259" i="58" s="1"/>
  <c r="AY258" i="58"/>
  <c r="AC258" i="45" s="1"/>
  <c r="AW260" i="56"/>
  <c r="AQ261" i="56" s="1"/>
  <c r="AX261" i="56" s="1"/>
  <c r="AW258" i="50"/>
  <c r="AQ259" i="50" s="1"/>
  <c r="AX259" i="50" s="1"/>
  <c r="AY260" i="56"/>
  <c r="BC260" i="56" s="1"/>
  <c r="AB258" i="45"/>
  <c r="AI265" i="58"/>
  <c r="AC266" i="58" s="1"/>
  <c r="AO265" i="58"/>
  <c r="AR259" i="61"/>
  <c r="AX259" i="61"/>
  <c r="AD259" i="61"/>
  <c r="AJ259" i="61"/>
  <c r="BD258" i="61"/>
  <c r="AE265" i="60"/>
  <c r="AF265" i="60" s="1"/>
  <c r="AG265" i="60" s="1"/>
  <c r="AH265" i="60" s="1"/>
  <c r="AO261" i="55"/>
  <c r="AS258" i="55"/>
  <c r="AT258" i="55" s="1"/>
  <c r="AU258" i="55" s="1"/>
  <c r="AV258" i="55" s="1"/>
  <c r="AY258" i="55" s="1"/>
  <c r="Z258" i="45" s="1"/>
  <c r="AD262" i="55"/>
  <c r="AJ262" i="55"/>
  <c r="AE260" i="57"/>
  <c r="AF260" i="57" s="1"/>
  <c r="AG260" i="57" s="1"/>
  <c r="AH260" i="57" s="1"/>
  <c r="AS264" i="57"/>
  <c r="AT264" i="57" s="1"/>
  <c r="AU264" i="57" s="1"/>
  <c r="AV264" i="57" s="1"/>
  <c r="AI258" i="56"/>
  <c r="AC259" i="56" s="1"/>
  <c r="AK258" i="56"/>
  <c r="X258" i="45" s="1"/>
  <c r="AS256" i="54"/>
  <c r="AT256" i="54" s="1"/>
  <c r="AU256" i="54" s="1"/>
  <c r="AV256" i="54" s="1"/>
  <c r="AJ261" i="54"/>
  <c r="AD261" i="54"/>
  <c r="AE263" i="64"/>
  <c r="AF263" i="64" s="1"/>
  <c r="AG263" i="64" s="1"/>
  <c r="AH263" i="64" s="1"/>
  <c r="AR265" i="64"/>
  <c r="AX265" i="64"/>
  <c r="AS257" i="63"/>
  <c r="AT257" i="63" s="1"/>
  <c r="AU257" i="63" s="1"/>
  <c r="AV257" i="63" s="1"/>
  <c r="AE263" i="63"/>
  <c r="AF263" i="63" s="1"/>
  <c r="AG263" i="63" s="1"/>
  <c r="AH263" i="63" s="1"/>
  <c r="BC261" i="62"/>
  <c r="BD261" i="62"/>
  <c r="AE264" i="62"/>
  <c r="AF264" i="62" s="1"/>
  <c r="AG264" i="62" s="1"/>
  <c r="AH264" i="62" s="1"/>
  <c r="AX262" i="62"/>
  <c r="AR262" i="62"/>
  <c r="AS263" i="52"/>
  <c r="AT263" i="52" s="1"/>
  <c r="AU263" i="52" s="1"/>
  <c r="AV263" i="52" s="1"/>
  <c r="AI262" i="52"/>
  <c r="AC263" i="52" s="1"/>
  <c r="AK262" i="52"/>
  <c r="AW265" i="51"/>
  <c r="AQ266" i="51" s="1"/>
  <c r="AY265" i="51"/>
  <c r="BC265" i="51" s="1"/>
  <c r="BD258" i="58" l="1"/>
  <c r="AX259" i="58"/>
  <c r="AW258" i="55"/>
  <c r="AQ259" i="55" s="1"/>
  <c r="N258" i="44"/>
  <c r="AD262" i="51"/>
  <c r="AE262" i="51" s="1"/>
  <c r="AF262" i="51" s="1"/>
  <c r="AG262" i="51" s="1"/>
  <c r="AH262" i="51" s="1"/>
  <c r="AO261" i="51"/>
  <c r="AI265" i="60"/>
  <c r="AC266" i="60" s="1"/>
  <c r="AJ266" i="60" s="1"/>
  <c r="BD258" i="50"/>
  <c r="AW256" i="54"/>
  <c r="AQ257" i="54" s="1"/>
  <c r="BC258" i="58"/>
  <c r="AR259" i="50"/>
  <c r="AS259" i="50" s="1"/>
  <c r="AT259" i="50" s="1"/>
  <c r="AU259" i="50" s="1"/>
  <c r="AV259" i="50" s="1"/>
  <c r="AR261" i="56"/>
  <c r="AY256" i="54"/>
  <c r="AI264" i="62"/>
  <c r="AC265" i="62" s="1"/>
  <c r="AD265" i="62" s="1"/>
  <c r="AK264" i="62"/>
  <c r="AO264" i="62" s="1"/>
  <c r="AJ266" i="58"/>
  <c r="AD266" i="58"/>
  <c r="AS259" i="58"/>
  <c r="AT259" i="58" s="1"/>
  <c r="AU259" i="58" s="1"/>
  <c r="AV259" i="58" s="1"/>
  <c r="AE259" i="61"/>
  <c r="AF259" i="61" s="1"/>
  <c r="AG259" i="61" s="1"/>
  <c r="AH259" i="61" s="1"/>
  <c r="AS259" i="61"/>
  <c r="AT259" i="61" s="1"/>
  <c r="AU259" i="61" s="1"/>
  <c r="AV259" i="61" s="1"/>
  <c r="AY263" i="60"/>
  <c r="AA263" i="45" s="1"/>
  <c r="AW263" i="60"/>
  <c r="AQ264" i="60" s="1"/>
  <c r="AK265" i="60"/>
  <c r="BC258" i="55"/>
  <c r="BD258" i="55"/>
  <c r="AX259" i="55"/>
  <c r="AR259" i="55"/>
  <c r="AE262" i="55"/>
  <c r="AF262" i="55" s="1"/>
  <c r="AG262" i="55" s="1"/>
  <c r="AH262" i="55" s="1"/>
  <c r="AW264" i="57"/>
  <c r="AQ265" i="57" s="1"/>
  <c r="AK260" i="57"/>
  <c r="Y260" i="45" s="1"/>
  <c r="AY264" i="57"/>
  <c r="BC264" i="57" s="1"/>
  <c r="AI260" i="57"/>
  <c r="AC261" i="57" s="1"/>
  <c r="AO258" i="56"/>
  <c r="BD258" i="56"/>
  <c r="AS261" i="56"/>
  <c r="AT261" i="56" s="1"/>
  <c r="AU261" i="56" s="1"/>
  <c r="AV261" i="56" s="1"/>
  <c r="AJ259" i="56"/>
  <c r="AD259" i="56"/>
  <c r="AE261" i="54"/>
  <c r="AF261" i="54" s="1"/>
  <c r="AG261" i="54" s="1"/>
  <c r="AH261" i="54" s="1"/>
  <c r="AR257" i="54"/>
  <c r="AX257" i="54"/>
  <c r="AS265" i="64"/>
  <c r="AT265" i="64" s="1"/>
  <c r="AU265" i="64" s="1"/>
  <c r="AV265" i="64" s="1"/>
  <c r="AK263" i="64"/>
  <c r="AI263" i="64"/>
  <c r="AC264" i="64" s="1"/>
  <c r="AI263" i="63"/>
  <c r="AC264" i="63" s="1"/>
  <c r="AK263" i="63"/>
  <c r="AW257" i="63"/>
  <c r="AQ258" i="63" s="1"/>
  <c r="AY257" i="63"/>
  <c r="AS262" i="62"/>
  <c r="AT262" i="62" s="1"/>
  <c r="AU262" i="62" s="1"/>
  <c r="AV262" i="62" s="1"/>
  <c r="AK262" i="50"/>
  <c r="AI262" i="50"/>
  <c r="AC263" i="50" s="1"/>
  <c r="AJ263" i="52"/>
  <c r="AD263" i="52"/>
  <c r="AY263" i="52"/>
  <c r="BC263" i="52" s="1"/>
  <c r="AO262" i="52"/>
  <c r="BD262" i="52"/>
  <c r="AW263" i="52"/>
  <c r="AQ264" i="52" s="1"/>
  <c r="AX266" i="51"/>
  <c r="AR266" i="51"/>
  <c r="W256" i="45" l="1"/>
  <c r="O256" i="44"/>
  <c r="AD266" i="60"/>
  <c r="AE266" i="60" s="1"/>
  <c r="AF266" i="60" s="1"/>
  <c r="AG266" i="60" s="1"/>
  <c r="AH266" i="60" s="1"/>
  <c r="AW259" i="61"/>
  <c r="AQ260" i="61" s="1"/>
  <c r="AX260" i="61" s="1"/>
  <c r="AJ265" i="62"/>
  <c r="AY259" i="61"/>
  <c r="BD256" i="54"/>
  <c r="BC256" i="54"/>
  <c r="AY261" i="56"/>
  <c r="BC261" i="56" s="1"/>
  <c r="AY262" i="62"/>
  <c r="BC262" i="62" s="1"/>
  <c r="AY265" i="64"/>
  <c r="BC265" i="64" s="1"/>
  <c r="AW261" i="56"/>
  <c r="AQ262" i="56" s="1"/>
  <c r="AR262" i="56" s="1"/>
  <c r="AW259" i="50"/>
  <c r="AQ260" i="50" s="1"/>
  <c r="AR260" i="50" s="1"/>
  <c r="AW265" i="64"/>
  <c r="AQ266" i="64" s="1"/>
  <c r="AX266" i="64" s="1"/>
  <c r="AY259" i="58"/>
  <c r="AC259" i="45" s="1"/>
  <c r="AI262" i="51"/>
  <c r="AC263" i="51" s="1"/>
  <c r="AJ263" i="51" s="1"/>
  <c r="AK259" i="61"/>
  <c r="AK262" i="51"/>
  <c r="BD262" i="51" s="1"/>
  <c r="AW259" i="58"/>
  <c r="AQ260" i="58" s="1"/>
  <c r="AE266" i="58"/>
  <c r="AF266" i="58" s="1"/>
  <c r="AG266" i="58" s="1"/>
  <c r="AH266" i="58" s="1"/>
  <c r="BD259" i="58"/>
  <c r="AI259" i="61"/>
  <c r="AC260" i="61" s="1"/>
  <c r="BC263" i="60"/>
  <c r="BD263" i="60"/>
  <c r="AO265" i="60"/>
  <c r="AR264" i="60"/>
  <c r="AX264" i="60"/>
  <c r="AK262" i="55"/>
  <c r="AS259" i="55"/>
  <c r="AT259" i="55" s="1"/>
  <c r="AU259" i="55" s="1"/>
  <c r="AV259" i="55" s="1"/>
  <c r="AI262" i="55"/>
  <c r="AC263" i="55" s="1"/>
  <c r="BD260" i="57"/>
  <c r="AO260" i="57"/>
  <c r="AD261" i="57"/>
  <c r="AJ261" i="57"/>
  <c r="AR265" i="57"/>
  <c r="AX265" i="57"/>
  <c r="AE259" i="56"/>
  <c r="AF259" i="56" s="1"/>
  <c r="AG259" i="56" s="1"/>
  <c r="AH259" i="56" s="1"/>
  <c r="AS257" i="54"/>
  <c r="AT257" i="54" s="1"/>
  <c r="AU257" i="54" s="1"/>
  <c r="AV257" i="54" s="1"/>
  <c r="AY257" i="54" s="1"/>
  <c r="AK261" i="54"/>
  <c r="AI261" i="54"/>
  <c r="AC262" i="54" s="1"/>
  <c r="AJ264" i="64"/>
  <c r="AD264" i="64"/>
  <c r="BD263" i="64"/>
  <c r="AO263" i="64"/>
  <c r="AX258" i="63"/>
  <c r="AR258" i="63"/>
  <c r="BC257" i="63"/>
  <c r="BD257" i="63"/>
  <c r="AO263" i="63"/>
  <c r="AD264" i="63"/>
  <c r="AJ264" i="63"/>
  <c r="AE265" i="62"/>
  <c r="AF265" i="62" s="1"/>
  <c r="AG265" i="62" s="1"/>
  <c r="AH265" i="62" s="1"/>
  <c r="AW262" i="62"/>
  <c r="AQ263" i="62" s="1"/>
  <c r="AO262" i="50"/>
  <c r="AJ263" i="50"/>
  <c r="AD263" i="50"/>
  <c r="AY259" i="50"/>
  <c r="AX264" i="52"/>
  <c r="AR264" i="52"/>
  <c r="AE263" i="52"/>
  <c r="AF263" i="52" s="1"/>
  <c r="AG263" i="52" s="1"/>
  <c r="AH263" i="52" s="1"/>
  <c r="AS266" i="51"/>
  <c r="AT266" i="51" s="1"/>
  <c r="AU266" i="51" s="1"/>
  <c r="AV266" i="51" s="1"/>
  <c r="AW266" i="51" s="1"/>
  <c r="AQ267" i="51" s="1"/>
  <c r="AD263" i="51"/>
  <c r="W257" i="45" l="1"/>
  <c r="O257" i="44"/>
  <c r="AK259" i="56"/>
  <c r="X259" i="45" s="1"/>
  <c r="BC259" i="58"/>
  <c r="AI259" i="56"/>
  <c r="AC260" i="56" s="1"/>
  <c r="AK266" i="58"/>
  <c r="AR260" i="61"/>
  <c r="AS260" i="61" s="1"/>
  <c r="AT260" i="61" s="1"/>
  <c r="AU260" i="61" s="1"/>
  <c r="AV260" i="61" s="1"/>
  <c r="AK265" i="62"/>
  <c r="AO262" i="51"/>
  <c r="BC259" i="61"/>
  <c r="AB259" i="45"/>
  <c r="N259" i="44"/>
  <c r="AO259" i="61"/>
  <c r="AX262" i="56"/>
  <c r="BD262" i="62"/>
  <c r="AR266" i="64"/>
  <c r="AX260" i="50"/>
  <c r="AW257" i="54"/>
  <c r="AQ258" i="54" s="1"/>
  <c r="AR258" i="54" s="1"/>
  <c r="BD259" i="61"/>
  <c r="AO266" i="58"/>
  <c r="AI266" i="58"/>
  <c r="AC267" i="58" s="1"/>
  <c r="AR260" i="58"/>
  <c r="AX260" i="58"/>
  <c r="AD260" i="61"/>
  <c r="AJ260" i="61"/>
  <c r="AI266" i="60"/>
  <c r="AC267" i="60" s="1"/>
  <c r="AS264" i="60"/>
  <c r="AT264" i="60" s="1"/>
  <c r="AU264" i="60" s="1"/>
  <c r="AV264" i="60" s="1"/>
  <c r="AK266" i="60"/>
  <c r="AD263" i="55"/>
  <c r="AJ263" i="55"/>
  <c r="AW259" i="55"/>
  <c r="AQ260" i="55" s="1"/>
  <c r="AY259" i="55"/>
  <c r="Z259" i="45" s="1"/>
  <c r="AO262" i="55"/>
  <c r="AE261" i="57"/>
  <c r="AF261" i="57" s="1"/>
  <c r="AG261" i="57" s="1"/>
  <c r="AH261" i="57" s="1"/>
  <c r="AK261" i="57"/>
  <c r="Y261" i="45" s="1"/>
  <c r="AS265" i="57"/>
  <c r="AT265" i="57" s="1"/>
  <c r="AU265" i="57" s="1"/>
  <c r="AV265" i="57" s="1"/>
  <c r="AS262" i="56"/>
  <c r="AT262" i="56" s="1"/>
  <c r="AU262" i="56" s="1"/>
  <c r="AV262" i="56" s="1"/>
  <c r="AD260" i="56"/>
  <c r="AJ260" i="56"/>
  <c r="BD259" i="56"/>
  <c r="AO259" i="56"/>
  <c r="AO261" i="54"/>
  <c r="BC257" i="54"/>
  <c r="BD257" i="54"/>
  <c r="AJ262" i="54"/>
  <c r="AD262" i="54"/>
  <c r="AS266" i="64"/>
  <c r="AT266" i="64" s="1"/>
  <c r="AU266" i="64" s="1"/>
  <c r="AV266" i="64" s="1"/>
  <c r="AY266" i="64"/>
  <c r="BC266" i="64" s="1"/>
  <c r="AE264" i="64"/>
  <c r="AF264" i="64" s="1"/>
  <c r="AG264" i="64" s="1"/>
  <c r="AH264" i="64" s="1"/>
  <c r="AE264" i="63"/>
  <c r="AF264" i="63" s="1"/>
  <c r="AG264" i="63" s="1"/>
  <c r="AH264" i="63" s="1"/>
  <c r="AS258" i="63"/>
  <c r="AT258" i="63" s="1"/>
  <c r="AU258" i="63" s="1"/>
  <c r="AV258" i="63" s="1"/>
  <c r="AY258" i="63"/>
  <c r="AX263" i="62"/>
  <c r="AR263" i="62"/>
  <c r="AO265" i="62"/>
  <c r="AI265" i="62"/>
  <c r="AC266" i="62" s="1"/>
  <c r="AE263" i="50"/>
  <c r="AF263" i="50" s="1"/>
  <c r="AG263" i="50" s="1"/>
  <c r="AH263" i="50" s="1"/>
  <c r="AS260" i="50"/>
  <c r="AT260" i="50" s="1"/>
  <c r="AU260" i="50" s="1"/>
  <c r="AV260" i="50" s="1"/>
  <c r="BC259" i="50"/>
  <c r="BD259" i="50"/>
  <c r="AK263" i="52"/>
  <c r="AS264" i="52"/>
  <c r="AT264" i="52" s="1"/>
  <c r="AU264" i="52" s="1"/>
  <c r="AV264" i="52" s="1"/>
  <c r="AI263" i="52"/>
  <c r="AC264" i="52" s="1"/>
  <c r="AE263" i="51"/>
  <c r="AF263" i="51" s="1"/>
  <c r="AG263" i="51" s="1"/>
  <c r="AH263" i="51" s="1"/>
  <c r="AY266" i="51"/>
  <c r="BC266" i="51" s="1"/>
  <c r="AR267" i="51"/>
  <c r="AX267" i="51"/>
  <c r="AK263" i="51" l="1"/>
  <c r="BD263" i="51" s="1"/>
  <c r="AY264" i="52"/>
  <c r="BC264" i="52" s="1"/>
  <c r="AK263" i="50"/>
  <c r="AO263" i="50" s="1"/>
  <c r="AW262" i="56"/>
  <c r="AQ263" i="56" s="1"/>
  <c r="AY262" i="56"/>
  <c r="BC262" i="56" s="1"/>
  <c r="AW265" i="57"/>
  <c r="AQ266" i="57" s="1"/>
  <c r="AX258" i="54"/>
  <c r="AY264" i="60"/>
  <c r="AA264" i="45" s="1"/>
  <c r="AW258" i="63"/>
  <c r="AQ259" i="63" s="1"/>
  <c r="AR259" i="63" s="1"/>
  <c r="AW264" i="60"/>
  <c r="AQ265" i="60" s="1"/>
  <c r="AX265" i="60" s="1"/>
  <c r="AI263" i="51"/>
  <c r="AC264" i="51" s="1"/>
  <c r="AJ264" i="51" s="1"/>
  <c r="AI261" i="57"/>
  <c r="AC262" i="57" s="1"/>
  <c r="AK264" i="63"/>
  <c r="AI264" i="63"/>
  <c r="AC265" i="63" s="1"/>
  <c r="AD265" i="63" s="1"/>
  <c r="AD267" i="58"/>
  <c r="AJ267" i="58"/>
  <c r="AS260" i="58"/>
  <c r="AT260" i="58" s="1"/>
  <c r="AU260" i="58" s="1"/>
  <c r="AV260" i="58" s="1"/>
  <c r="AW260" i="61"/>
  <c r="AQ261" i="61" s="1"/>
  <c r="AY260" i="61"/>
  <c r="AE260" i="61"/>
  <c r="AF260" i="61" s="1"/>
  <c r="AG260" i="61" s="1"/>
  <c r="AH260" i="61" s="1"/>
  <c r="AO266" i="60"/>
  <c r="AD267" i="60"/>
  <c r="AJ267" i="60"/>
  <c r="BC259" i="55"/>
  <c r="BD259" i="55"/>
  <c r="AR260" i="55"/>
  <c r="AX260" i="55"/>
  <c r="AE263" i="55"/>
  <c r="AF263" i="55" s="1"/>
  <c r="AG263" i="55" s="1"/>
  <c r="AH263" i="55" s="1"/>
  <c r="BD261" i="57"/>
  <c r="AO261" i="57"/>
  <c r="AJ262" i="57"/>
  <c r="AD262" i="57"/>
  <c r="AR266" i="57"/>
  <c r="AX266" i="57"/>
  <c r="AY265" i="57"/>
  <c r="BC265" i="57" s="1"/>
  <c r="AE260" i="56"/>
  <c r="AF260" i="56" s="1"/>
  <c r="AG260" i="56" s="1"/>
  <c r="AH260" i="56" s="1"/>
  <c r="AK260" i="56"/>
  <c r="X260" i="45" s="1"/>
  <c r="AR263" i="56"/>
  <c r="AX263" i="56"/>
  <c r="AE262" i="54"/>
  <c r="AF262" i="54" s="1"/>
  <c r="AG262" i="54" s="1"/>
  <c r="AH262" i="54" s="1"/>
  <c r="AI262" i="54"/>
  <c r="AC263" i="54" s="1"/>
  <c r="AS258" i="54"/>
  <c r="AT258" i="54" s="1"/>
  <c r="AU258" i="54" s="1"/>
  <c r="AV258" i="54" s="1"/>
  <c r="AI264" i="64"/>
  <c r="AC265" i="64" s="1"/>
  <c r="AK264" i="64"/>
  <c r="AW266" i="64"/>
  <c r="AQ267" i="64" s="1"/>
  <c r="AO264" i="63"/>
  <c r="BC258" i="63"/>
  <c r="BD258" i="63"/>
  <c r="AD266" i="62"/>
  <c r="AJ266" i="62"/>
  <c r="AS263" i="62"/>
  <c r="AT263" i="62" s="1"/>
  <c r="AU263" i="62" s="1"/>
  <c r="AV263" i="62" s="1"/>
  <c r="AY263" i="62"/>
  <c r="AW260" i="50"/>
  <c r="AQ261" i="50" s="1"/>
  <c r="AY260" i="50"/>
  <c r="AI263" i="50"/>
  <c r="AC264" i="50" s="1"/>
  <c r="AJ264" i="52"/>
  <c r="AD264" i="52"/>
  <c r="AW264" i="52"/>
  <c r="AQ265" i="52" s="1"/>
  <c r="BD263" i="52"/>
  <c r="AO263" i="52"/>
  <c r="AS267" i="51"/>
  <c r="AT267" i="51" s="1"/>
  <c r="AU267" i="51" s="1"/>
  <c r="AV267" i="51" s="1"/>
  <c r="AW260" i="58" l="1"/>
  <c r="AQ261" i="58" s="1"/>
  <c r="AJ265" i="63"/>
  <c r="AO263" i="51"/>
  <c r="AD264" i="51"/>
  <c r="AE264" i="51" s="1"/>
  <c r="AF264" i="51" s="1"/>
  <c r="AG264" i="51" s="1"/>
  <c r="AH264" i="51" s="1"/>
  <c r="AX259" i="63"/>
  <c r="BD264" i="60"/>
  <c r="BC264" i="60"/>
  <c r="AW263" i="62"/>
  <c r="AQ264" i="62" s="1"/>
  <c r="AX264" i="62" s="1"/>
  <c r="AK260" i="61"/>
  <c r="N260" i="44" s="1"/>
  <c r="BC260" i="61"/>
  <c r="AY260" i="58"/>
  <c r="AC260" i="45" s="1"/>
  <c r="AR265" i="60"/>
  <c r="AS265" i="60" s="1"/>
  <c r="AT265" i="60" s="1"/>
  <c r="AU265" i="60" s="1"/>
  <c r="AV265" i="60" s="1"/>
  <c r="AK262" i="54"/>
  <c r="AI260" i="56"/>
  <c r="AC261" i="56" s="1"/>
  <c r="AX261" i="58"/>
  <c r="AR261" i="58"/>
  <c r="BC260" i="58"/>
  <c r="AE267" i="58"/>
  <c r="AF267" i="58" s="1"/>
  <c r="AG267" i="58" s="1"/>
  <c r="AH267" i="58" s="1"/>
  <c r="AI260" i="61"/>
  <c r="AC261" i="61" s="1"/>
  <c r="AX261" i="61"/>
  <c r="AR261" i="61"/>
  <c r="AE267" i="60"/>
  <c r="AF267" i="60" s="1"/>
  <c r="AG267" i="60" s="1"/>
  <c r="AH267" i="60" s="1"/>
  <c r="AK263" i="55"/>
  <c r="AI263" i="55"/>
  <c r="AC264" i="55" s="1"/>
  <c r="AS260" i="55"/>
  <c r="AT260" i="55" s="1"/>
  <c r="AU260" i="55" s="1"/>
  <c r="AV260" i="55" s="1"/>
  <c r="AE262" i="57"/>
  <c r="AF262" i="57" s="1"/>
  <c r="AG262" i="57" s="1"/>
  <c r="AH262" i="57" s="1"/>
  <c r="AS266" i="57"/>
  <c r="AT266" i="57" s="1"/>
  <c r="AU266" i="57" s="1"/>
  <c r="AV266" i="57" s="1"/>
  <c r="AY266" i="57"/>
  <c r="BC266" i="57" s="1"/>
  <c r="AJ261" i="56"/>
  <c r="AD261" i="56"/>
  <c r="AO260" i="56"/>
  <c r="BD260" i="56"/>
  <c r="AS263" i="56"/>
  <c r="AT263" i="56" s="1"/>
  <c r="AU263" i="56" s="1"/>
  <c r="AV263" i="56" s="1"/>
  <c r="AY263" i="56" s="1"/>
  <c r="BC263" i="56" s="1"/>
  <c r="AW263" i="56"/>
  <c r="AQ264" i="56" s="1"/>
  <c r="AO262" i="54"/>
  <c r="AY258" i="54"/>
  <c r="AW258" i="54"/>
  <c r="AQ259" i="54" s="1"/>
  <c r="AD263" i="54"/>
  <c r="AJ263" i="54"/>
  <c r="AR267" i="64"/>
  <c r="AX267" i="64"/>
  <c r="BD264" i="64"/>
  <c r="AO264" i="64"/>
  <c r="AD265" i="64"/>
  <c r="AJ265" i="64"/>
  <c r="AS259" i="63"/>
  <c r="AT259" i="63" s="1"/>
  <c r="AU259" i="63" s="1"/>
  <c r="AV259" i="63" s="1"/>
  <c r="AE265" i="63"/>
  <c r="AF265" i="63" s="1"/>
  <c r="AG265" i="63" s="1"/>
  <c r="AH265" i="63" s="1"/>
  <c r="BC263" i="62"/>
  <c r="BD263" i="62"/>
  <c r="AE266" i="62"/>
  <c r="AF266" i="62" s="1"/>
  <c r="AG266" i="62" s="1"/>
  <c r="AH266" i="62" s="1"/>
  <c r="BC260" i="50"/>
  <c r="BD260" i="50"/>
  <c r="AR261" i="50"/>
  <c r="AX261" i="50"/>
  <c r="AJ264" i="50"/>
  <c r="AD264" i="50"/>
  <c r="AR265" i="52"/>
  <c r="AX265" i="52"/>
  <c r="AE264" i="52"/>
  <c r="AF264" i="52" s="1"/>
  <c r="AG264" i="52" s="1"/>
  <c r="AH264" i="52" s="1"/>
  <c r="AY267" i="51"/>
  <c r="BC267" i="51" s="1"/>
  <c r="AW267" i="51"/>
  <c r="AQ268" i="51" s="1"/>
  <c r="W258" i="45" l="1"/>
  <c r="O258" i="44"/>
  <c r="BD260" i="58"/>
  <c r="AI264" i="51"/>
  <c r="AC265" i="51" s="1"/>
  <c r="AJ265" i="51" s="1"/>
  <c r="AY259" i="63"/>
  <c r="BC259" i="63" s="1"/>
  <c r="BD260" i="61"/>
  <c r="AO260" i="61"/>
  <c r="AB260" i="45"/>
  <c r="AR264" i="62"/>
  <c r="AS264" i="62" s="1"/>
  <c r="AT264" i="62" s="1"/>
  <c r="AU264" i="62" s="1"/>
  <c r="AV264" i="62" s="1"/>
  <c r="AY265" i="60"/>
  <c r="AA265" i="45" s="1"/>
  <c r="AI266" i="62"/>
  <c r="AC267" i="62" s="1"/>
  <c r="AD267" i="62" s="1"/>
  <c r="AK264" i="51"/>
  <c r="BD264" i="51" s="1"/>
  <c r="AI267" i="60"/>
  <c r="AC268" i="60" s="1"/>
  <c r="AJ268" i="60" s="1"/>
  <c r="AK267" i="58"/>
  <c r="AI267" i="58"/>
  <c r="AC268" i="58" s="1"/>
  <c r="AJ268" i="58" s="1"/>
  <c r="AK266" i="62"/>
  <c r="AO266" i="62" s="1"/>
  <c r="AD268" i="58"/>
  <c r="AS261" i="58"/>
  <c r="AT261" i="58" s="1"/>
  <c r="AU261" i="58" s="1"/>
  <c r="AV261" i="58" s="1"/>
  <c r="AY261" i="58"/>
  <c r="AC261" i="45" s="1"/>
  <c r="AS261" i="61"/>
  <c r="AT261" i="61" s="1"/>
  <c r="AU261" i="61" s="1"/>
  <c r="AV261" i="61" s="1"/>
  <c r="AJ261" i="61"/>
  <c r="AD261" i="61"/>
  <c r="AW265" i="60"/>
  <c r="AQ266" i="60" s="1"/>
  <c r="AK267" i="60"/>
  <c r="AY260" i="55"/>
  <c r="Z260" i="45" s="1"/>
  <c r="AW260" i="55"/>
  <c r="AQ261" i="55" s="1"/>
  <c r="AD264" i="55"/>
  <c r="AJ264" i="55"/>
  <c r="AO263" i="55"/>
  <c r="AK262" i="57"/>
  <c r="Y262" i="45" s="1"/>
  <c r="AW266" i="57"/>
  <c r="AQ267" i="57" s="1"/>
  <c r="AI262" i="57"/>
  <c r="AC263" i="57" s="1"/>
  <c r="AE261" i="56"/>
  <c r="AF261" i="56" s="1"/>
  <c r="AG261" i="56" s="1"/>
  <c r="AH261" i="56" s="1"/>
  <c r="AK261" i="56"/>
  <c r="X261" i="45" s="1"/>
  <c r="AX264" i="56"/>
  <c r="AR264" i="56"/>
  <c r="AE263" i="54"/>
  <c r="AF263" i="54" s="1"/>
  <c r="AG263" i="54" s="1"/>
  <c r="AH263" i="54" s="1"/>
  <c r="BC258" i="54"/>
  <c r="BD258" i="54"/>
  <c r="AR259" i="54"/>
  <c r="AX259" i="54"/>
  <c r="AE265" i="64"/>
  <c r="AF265" i="64" s="1"/>
  <c r="AG265" i="64" s="1"/>
  <c r="AH265" i="64" s="1"/>
  <c r="AS267" i="64"/>
  <c r="AT267" i="64" s="1"/>
  <c r="AU267" i="64" s="1"/>
  <c r="AV267" i="64" s="1"/>
  <c r="AK265" i="63"/>
  <c r="AI265" i="63"/>
  <c r="AC266" i="63" s="1"/>
  <c r="AW259" i="63"/>
  <c r="AQ260" i="63" s="1"/>
  <c r="AJ267" i="62"/>
  <c r="AE264" i="50"/>
  <c r="AF264" i="50" s="1"/>
  <c r="AG264" i="50" s="1"/>
  <c r="AH264" i="50" s="1"/>
  <c r="AS261" i="50"/>
  <c r="AT261" i="50" s="1"/>
  <c r="AU261" i="50" s="1"/>
  <c r="AV261" i="50" s="1"/>
  <c r="AI264" i="52"/>
  <c r="AC265" i="52" s="1"/>
  <c r="AK264" i="52"/>
  <c r="AS265" i="52"/>
  <c r="AT265" i="52" s="1"/>
  <c r="AU265" i="52" s="1"/>
  <c r="AV265" i="52" s="1"/>
  <c r="AY265" i="52" s="1"/>
  <c r="BC265" i="52" s="1"/>
  <c r="AR268" i="51"/>
  <c r="AX268" i="51"/>
  <c r="AW261" i="58" l="1"/>
  <c r="AQ262" i="58" s="1"/>
  <c r="BD259" i="63"/>
  <c r="AD265" i="51"/>
  <c r="BC265" i="60"/>
  <c r="AO264" i="51"/>
  <c r="AW261" i="61"/>
  <c r="AQ262" i="61" s="1"/>
  <c r="AX262" i="61" s="1"/>
  <c r="BD265" i="60"/>
  <c r="AY261" i="50"/>
  <c r="BC261" i="50" s="1"/>
  <c r="AW261" i="50"/>
  <c r="AQ262" i="50" s="1"/>
  <c r="AR262" i="50" s="1"/>
  <c r="AW267" i="64"/>
  <c r="AQ268" i="64" s="1"/>
  <c r="AY267" i="64"/>
  <c r="BC267" i="64" s="1"/>
  <c r="AD268" i="60"/>
  <c r="AE268" i="60" s="1"/>
  <c r="AF268" i="60" s="1"/>
  <c r="AG268" i="60" s="1"/>
  <c r="AH268" i="60" s="1"/>
  <c r="AK265" i="64"/>
  <c r="AO267" i="58"/>
  <c r="AI265" i="64"/>
  <c r="AC266" i="64" s="1"/>
  <c r="AJ266" i="64" s="1"/>
  <c r="AR262" i="58"/>
  <c r="AX262" i="58"/>
  <c r="AE268" i="58"/>
  <c r="AF268" i="58" s="1"/>
  <c r="AG268" i="58" s="1"/>
  <c r="AH268" i="58" s="1"/>
  <c r="AK268" i="58"/>
  <c r="BC261" i="58"/>
  <c r="BD261" i="58"/>
  <c r="AE261" i="61"/>
  <c r="AF261" i="61" s="1"/>
  <c r="AG261" i="61" s="1"/>
  <c r="AH261" i="61" s="1"/>
  <c r="AY261" i="61"/>
  <c r="AO267" i="60"/>
  <c r="AX266" i="60"/>
  <c r="AR266" i="60"/>
  <c r="AE264" i="55"/>
  <c r="AF264" i="55" s="1"/>
  <c r="AG264" i="55" s="1"/>
  <c r="AH264" i="55" s="1"/>
  <c r="AR261" i="55"/>
  <c r="AX261" i="55"/>
  <c r="BC260" i="55"/>
  <c r="BD260" i="55"/>
  <c r="AJ263" i="57"/>
  <c r="AD263" i="57"/>
  <c r="AR267" i="57"/>
  <c r="AX267" i="57"/>
  <c r="AO262" i="57"/>
  <c r="BD262" i="57"/>
  <c r="AS264" i="56"/>
  <c r="AT264" i="56" s="1"/>
  <c r="AU264" i="56" s="1"/>
  <c r="AV264" i="56" s="1"/>
  <c r="BD261" i="56"/>
  <c r="AO261" i="56"/>
  <c r="AI261" i="56"/>
  <c r="AC262" i="56" s="1"/>
  <c r="AS259" i="54"/>
  <c r="AT259" i="54" s="1"/>
  <c r="AU259" i="54" s="1"/>
  <c r="AV259" i="54" s="1"/>
  <c r="AY259" i="54"/>
  <c r="AI263" i="54"/>
  <c r="AC264" i="54" s="1"/>
  <c r="AK263" i="54"/>
  <c r="AX268" i="64"/>
  <c r="AR268" i="64"/>
  <c r="BD265" i="64"/>
  <c r="AO265" i="64"/>
  <c r="AX260" i="63"/>
  <c r="AR260" i="63"/>
  <c r="AO265" i="63"/>
  <c r="AJ266" i="63"/>
  <c r="AD266" i="63"/>
  <c r="AY264" i="62"/>
  <c r="AW264" i="62"/>
  <c r="AQ265" i="62" s="1"/>
  <c r="AE267" i="62"/>
  <c r="AF267" i="62" s="1"/>
  <c r="AG267" i="62" s="1"/>
  <c r="AH267" i="62" s="1"/>
  <c r="AI264" i="50"/>
  <c r="AC265" i="50" s="1"/>
  <c r="AK264" i="50"/>
  <c r="AW265" i="52"/>
  <c r="AQ266" i="52" s="1"/>
  <c r="AO264" i="52"/>
  <c r="BD264" i="52"/>
  <c r="AJ265" i="52"/>
  <c r="AD265" i="52"/>
  <c r="AS268" i="51"/>
  <c r="AT268" i="51" s="1"/>
  <c r="AU268" i="51" s="1"/>
  <c r="AV268" i="51" s="1"/>
  <c r="AW268" i="51" s="1"/>
  <c r="AQ269" i="51" s="1"/>
  <c r="AE265" i="51"/>
  <c r="AF265" i="51" s="1"/>
  <c r="AG265" i="51" s="1"/>
  <c r="AH265" i="51" s="1"/>
  <c r="W259" i="45" l="1"/>
  <c r="O259" i="44"/>
  <c r="AD266" i="64"/>
  <c r="AR262" i="61"/>
  <c r="AS262" i="61" s="1"/>
  <c r="AT262" i="61" s="1"/>
  <c r="AU262" i="61" s="1"/>
  <c r="AV262" i="61" s="1"/>
  <c r="AX262" i="50"/>
  <c r="BD261" i="50"/>
  <c r="BC261" i="61"/>
  <c r="AW259" i="54"/>
  <c r="AQ260" i="54" s="1"/>
  <c r="AK261" i="61"/>
  <c r="AO261" i="61" s="1"/>
  <c r="AI267" i="62"/>
  <c r="AC268" i="62" s="1"/>
  <c r="AJ268" i="62" s="1"/>
  <c r="AO268" i="58"/>
  <c r="AI268" i="58"/>
  <c r="AC269" i="58" s="1"/>
  <c r="AS262" i="58"/>
  <c r="AT262" i="58" s="1"/>
  <c r="AU262" i="58" s="1"/>
  <c r="AV262" i="58" s="1"/>
  <c r="AI261" i="61"/>
  <c r="AC262" i="61" s="1"/>
  <c r="AK268" i="60"/>
  <c r="AS266" i="60"/>
  <c r="AT266" i="60" s="1"/>
  <c r="AU266" i="60" s="1"/>
  <c r="AV266" i="60" s="1"/>
  <c r="AI268" i="60"/>
  <c r="AC269" i="60" s="1"/>
  <c r="AS261" i="55"/>
  <c r="AT261" i="55" s="1"/>
  <c r="AU261" i="55" s="1"/>
  <c r="AV261" i="55" s="1"/>
  <c r="AI264" i="55"/>
  <c r="AC265" i="55" s="1"/>
  <c r="AK264" i="55"/>
  <c r="AS267" i="57"/>
  <c r="AT267" i="57" s="1"/>
  <c r="AU267" i="57" s="1"/>
  <c r="AV267" i="57" s="1"/>
  <c r="AE263" i="57"/>
  <c r="AF263" i="57" s="1"/>
  <c r="AG263" i="57" s="1"/>
  <c r="AH263" i="57" s="1"/>
  <c r="AK263" i="57"/>
  <c r="Y263" i="45" s="1"/>
  <c r="AI263" i="57"/>
  <c r="AC264" i="57" s="1"/>
  <c r="AD262" i="56"/>
  <c r="AJ262" i="56"/>
  <c r="AW264" i="56"/>
  <c r="AQ265" i="56" s="1"/>
  <c r="AY264" i="56"/>
  <c r="BC264" i="56" s="1"/>
  <c r="AX260" i="54"/>
  <c r="AR260" i="54"/>
  <c r="AJ264" i="54"/>
  <c r="AD264" i="54"/>
  <c r="BC259" i="54"/>
  <c r="BD259" i="54"/>
  <c r="AO263" i="54"/>
  <c r="AE266" i="64"/>
  <c r="AF266" i="64" s="1"/>
  <c r="AG266" i="64" s="1"/>
  <c r="AH266" i="64" s="1"/>
  <c r="AS268" i="64"/>
  <c r="AT268" i="64" s="1"/>
  <c r="AU268" i="64" s="1"/>
  <c r="AV268" i="64" s="1"/>
  <c r="AE266" i="63"/>
  <c r="AF266" i="63" s="1"/>
  <c r="AG266" i="63" s="1"/>
  <c r="AH266" i="63" s="1"/>
  <c r="AS260" i="63"/>
  <c r="AT260" i="63" s="1"/>
  <c r="AU260" i="63" s="1"/>
  <c r="AV260" i="63" s="1"/>
  <c r="AK267" i="62"/>
  <c r="AX265" i="62"/>
  <c r="AR265" i="62"/>
  <c r="BC264" i="62"/>
  <c r="BD264" i="62"/>
  <c r="AO264" i="50"/>
  <c r="AJ265" i="50"/>
  <c r="AD265" i="50"/>
  <c r="AS262" i="50"/>
  <c r="AT262" i="50" s="1"/>
  <c r="AU262" i="50" s="1"/>
  <c r="AV262" i="50" s="1"/>
  <c r="AE265" i="52"/>
  <c r="AF265" i="52" s="1"/>
  <c r="AG265" i="52" s="1"/>
  <c r="AH265" i="52" s="1"/>
  <c r="AK265" i="52"/>
  <c r="AR266" i="52"/>
  <c r="AX266" i="52"/>
  <c r="AR269" i="51"/>
  <c r="AX269" i="51"/>
  <c r="AK265" i="51"/>
  <c r="AI265" i="51"/>
  <c r="AC266" i="51" s="1"/>
  <c r="AY268" i="51"/>
  <c r="BC268" i="51" s="1"/>
  <c r="AI266" i="64" l="1"/>
  <c r="AC267" i="64" s="1"/>
  <c r="AW267" i="57"/>
  <c r="AQ268" i="57" s="1"/>
  <c r="AY261" i="55"/>
  <c r="Z261" i="45" s="1"/>
  <c r="AY260" i="63"/>
  <c r="AY266" i="60"/>
  <c r="AA266" i="45" s="1"/>
  <c r="AW266" i="60"/>
  <c r="AQ267" i="60" s="1"/>
  <c r="AX267" i="60" s="1"/>
  <c r="AI266" i="63"/>
  <c r="AC267" i="63" s="1"/>
  <c r="AD267" i="63" s="1"/>
  <c r="AD268" i="62"/>
  <c r="AB261" i="45"/>
  <c r="N261" i="44"/>
  <c r="BD261" i="61"/>
  <c r="AW260" i="63"/>
  <c r="AQ261" i="63" s="1"/>
  <c r="AR261" i="63" s="1"/>
  <c r="AK266" i="63"/>
  <c r="AD269" i="58"/>
  <c r="AJ269" i="58"/>
  <c r="AY262" i="58"/>
  <c r="AC262" i="45" s="1"/>
  <c r="AW262" i="58"/>
  <c r="AQ263" i="58" s="1"/>
  <c r="AW262" i="61"/>
  <c r="AQ263" i="61" s="1"/>
  <c r="AJ262" i="61"/>
  <c r="AD262" i="61"/>
  <c r="AY262" i="61"/>
  <c r="AJ269" i="60"/>
  <c r="AD269" i="60"/>
  <c r="AO268" i="60"/>
  <c r="AJ265" i="55"/>
  <c r="AD265" i="55"/>
  <c r="BC261" i="55"/>
  <c r="BD261" i="55"/>
  <c r="AO264" i="55"/>
  <c r="AW261" i="55"/>
  <c r="AQ262" i="55" s="1"/>
  <c r="BD263" i="57"/>
  <c r="AO263" i="57"/>
  <c r="AR268" i="57"/>
  <c r="AX268" i="57"/>
  <c r="AJ264" i="57"/>
  <c r="AD264" i="57"/>
  <c r="AY267" i="57"/>
  <c r="BC267" i="57" s="1"/>
  <c r="AR265" i="56"/>
  <c r="AX265" i="56"/>
  <c r="AE262" i="56"/>
  <c r="AF262" i="56" s="1"/>
  <c r="AG262" i="56" s="1"/>
  <c r="AH262" i="56" s="1"/>
  <c r="AE264" i="54"/>
  <c r="AF264" i="54" s="1"/>
  <c r="AG264" i="54" s="1"/>
  <c r="AH264" i="54" s="1"/>
  <c r="AS260" i="54"/>
  <c r="AT260" i="54" s="1"/>
  <c r="AU260" i="54" s="1"/>
  <c r="AV260" i="54" s="1"/>
  <c r="AD267" i="64"/>
  <c r="AJ267" i="64"/>
  <c r="AW268" i="64"/>
  <c r="AQ269" i="64" s="1"/>
  <c r="AY268" i="64"/>
  <c r="BC268" i="64" s="1"/>
  <c r="AK266" i="64"/>
  <c r="AX261" i="63"/>
  <c r="AO266" i="63"/>
  <c r="BC260" i="63"/>
  <c r="BD260" i="63"/>
  <c r="AO267" i="62"/>
  <c r="AE268" i="62"/>
  <c r="AF268" i="62" s="1"/>
  <c r="AG268" i="62" s="1"/>
  <c r="AH268" i="62" s="1"/>
  <c r="AS265" i="62"/>
  <c r="AT265" i="62" s="1"/>
  <c r="AU265" i="62" s="1"/>
  <c r="AV265" i="62" s="1"/>
  <c r="AW262" i="50"/>
  <c r="AQ263" i="50" s="1"/>
  <c r="AY262" i="50"/>
  <c r="AE265" i="50"/>
  <c r="AF265" i="50" s="1"/>
  <c r="AG265" i="50" s="1"/>
  <c r="AH265" i="50" s="1"/>
  <c r="AK265" i="50" s="1"/>
  <c r="BD265" i="52"/>
  <c r="AO265" i="52"/>
  <c r="AS266" i="52"/>
  <c r="AT266" i="52" s="1"/>
  <c r="AU266" i="52" s="1"/>
  <c r="AV266" i="52" s="1"/>
  <c r="AI265" i="52"/>
  <c r="AC266" i="52" s="1"/>
  <c r="AJ266" i="51"/>
  <c r="AD266" i="51"/>
  <c r="AO265" i="51"/>
  <c r="BD265" i="51"/>
  <c r="AS269" i="51"/>
  <c r="AT269" i="51" s="1"/>
  <c r="AU269" i="51" s="1"/>
  <c r="AV269" i="51" s="1"/>
  <c r="AJ267" i="63" l="1"/>
  <c r="BD266" i="60"/>
  <c r="BC266" i="60"/>
  <c r="AW265" i="62"/>
  <c r="AQ266" i="62" s="1"/>
  <c r="AW269" i="51"/>
  <c r="AQ270" i="51" s="1"/>
  <c r="AR270" i="51" s="1"/>
  <c r="AR267" i="60"/>
  <c r="AS267" i="60" s="1"/>
  <c r="AT267" i="60" s="1"/>
  <c r="AU267" i="60" s="1"/>
  <c r="AV267" i="60" s="1"/>
  <c r="BC262" i="61"/>
  <c r="AY266" i="52"/>
  <c r="BC266" i="52" s="1"/>
  <c r="AY265" i="62"/>
  <c r="BD265" i="62" s="1"/>
  <c r="AY260" i="54"/>
  <c r="AI268" i="62"/>
  <c r="AC269" i="62" s="1"/>
  <c r="AD269" i="62" s="1"/>
  <c r="AK268" i="62"/>
  <c r="AO268" i="62" s="1"/>
  <c r="BC262" i="58"/>
  <c r="BD262" i="58"/>
  <c r="AX263" i="58"/>
  <c r="AR263" i="58"/>
  <c r="AE269" i="58"/>
  <c r="AF269" i="58" s="1"/>
  <c r="AG269" i="58" s="1"/>
  <c r="AH269" i="58" s="1"/>
  <c r="AE262" i="61"/>
  <c r="AF262" i="61" s="1"/>
  <c r="AG262" i="61" s="1"/>
  <c r="AH262" i="61" s="1"/>
  <c r="AX263" i="61"/>
  <c r="AR263" i="61"/>
  <c r="AE269" i="60"/>
  <c r="AF269" i="60" s="1"/>
  <c r="AG269" i="60" s="1"/>
  <c r="AH269" i="60" s="1"/>
  <c r="AE265" i="55"/>
  <c r="AF265" i="55" s="1"/>
  <c r="AG265" i="55" s="1"/>
  <c r="AH265" i="55" s="1"/>
  <c r="AX262" i="55"/>
  <c r="AR262" i="55"/>
  <c r="AS268" i="57"/>
  <c r="AT268" i="57" s="1"/>
  <c r="AU268" i="57" s="1"/>
  <c r="AV268" i="57" s="1"/>
  <c r="AE264" i="57"/>
  <c r="AF264" i="57" s="1"/>
  <c r="AG264" i="57" s="1"/>
  <c r="AH264" i="57" s="1"/>
  <c r="AI262" i="56"/>
  <c r="AC263" i="56" s="1"/>
  <c r="AK262" i="56"/>
  <c r="X262" i="45" s="1"/>
  <c r="AS265" i="56"/>
  <c r="AT265" i="56" s="1"/>
  <c r="AU265" i="56" s="1"/>
  <c r="AV265" i="56" s="1"/>
  <c r="BC260" i="54"/>
  <c r="BD260" i="54"/>
  <c r="AW260" i="54"/>
  <c r="AQ261" i="54" s="1"/>
  <c r="AK264" i="54"/>
  <c r="AI264" i="54"/>
  <c r="AC265" i="54" s="1"/>
  <c r="AX269" i="64"/>
  <c r="AR269" i="64"/>
  <c r="BD266" i="64"/>
  <c r="AO266" i="64"/>
  <c r="AE267" i="64"/>
  <c r="AF267" i="64" s="1"/>
  <c r="AG267" i="64" s="1"/>
  <c r="AH267" i="64" s="1"/>
  <c r="AK267" i="64"/>
  <c r="AE267" i="63"/>
  <c r="AF267" i="63" s="1"/>
  <c r="AG267" i="63" s="1"/>
  <c r="AH267" i="63" s="1"/>
  <c r="AS261" i="63"/>
  <c r="AT261" i="63" s="1"/>
  <c r="AU261" i="63" s="1"/>
  <c r="AV261" i="63" s="1"/>
  <c r="AR266" i="62"/>
  <c r="AX266" i="62"/>
  <c r="AO265" i="50"/>
  <c r="AI265" i="50"/>
  <c r="AC266" i="50" s="1"/>
  <c r="AR263" i="50"/>
  <c r="AX263" i="50"/>
  <c r="BC262" i="50"/>
  <c r="BD262" i="50"/>
  <c r="AJ266" i="52"/>
  <c r="AD266" i="52"/>
  <c r="AW266" i="52"/>
  <c r="AQ267" i="52" s="1"/>
  <c r="AE266" i="51"/>
  <c r="AF266" i="51" s="1"/>
  <c r="AG266" i="51" s="1"/>
  <c r="AH266" i="51" s="1"/>
  <c r="AK266" i="51" s="1"/>
  <c r="AY269" i="51"/>
  <c r="BC269" i="51" s="1"/>
  <c r="AK265" i="55" l="1"/>
  <c r="W260" i="45"/>
  <c r="O260" i="44"/>
  <c r="AX270" i="51"/>
  <c r="BC265" i="62"/>
  <c r="AJ269" i="62"/>
  <c r="AW265" i="56"/>
  <c r="AQ266" i="56" s="1"/>
  <c r="AY265" i="56"/>
  <c r="BC265" i="56" s="1"/>
  <c r="AY268" i="57"/>
  <c r="BC268" i="57" s="1"/>
  <c r="AI262" i="61"/>
  <c r="AC263" i="61" s="1"/>
  <c r="AJ263" i="61" s="1"/>
  <c r="AI267" i="64"/>
  <c r="AC268" i="64" s="1"/>
  <c r="AI269" i="58"/>
  <c r="AC270" i="58" s="1"/>
  <c r="AD270" i="58" s="1"/>
  <c r="AK262" i="61"/>
  <c r="AK269" i="58"/>
  <c r="AO269" i="58" s="1"/>
  <c r="AJ270" i="58"/>
  <c r="AS263" i="58"/>
  <c r="AT263" i="58" s="1"/>
  <c r="AU263" i="58" s="1"/>
  <c r="AV263" i="58" s="1"/>
  <c r="AS263" i="61"/>
  <c r="AT263" i="61" s="1"/>
  <c r="AU263" i="61" s="1"/>
  <c r="AV263" i="61" s="1"/>
  <c r="AK269" i="60"/>
  <c r="AY267" i="60"/>
  <c r="AA267" i="45" s="1"/>
  <c r="AI269" i="60"/>
  <c r="AC270" i="60" s="1"/>
  <c r="AW267" i="60"/>
  <c r="AQ268" i="60" s="1"/>
  <c r="AS262" i="55"/>
  <c r="AT262" i="55" s="1"/>
  <c r="AU262" i="55" s="1"/>
  <c r="AV262" i="55" s="1"/>
  <c r="AO265" i="55"/>
  <c r="AI265" i="55"/>
  <c r="AC266" i="55" s="1"/>
  <c r="AI264" i="57"/>
  <c r="AC265" i="57" s="1"/>
  <c r="AK264" i="57"/>
  <c r="Y264" i="45" s="1"/>
  <c r="AW268" i="57"/>
  <c r="AQ269" i="57" s="1"/>
  <c r="AO262" i="56"/>
  <c r="BD262" i="56"/>
  <c r="AX266" i="56"/>
  <c r="AR266" i="56"/>
  <c r="AJ263" i="56"/>
  <c r="AD263" i="56"/>
  <c r="AO264" i="54"/>
  <c r="AJ265" i="54"/>
  <c r="AD265" i="54"/>
  <c r="AR261" i="54"/>
  <c r="AX261" i="54"/>
  <c r="BD267" i="64"/>
  <c r="AO267" i="64"/>
  <c r="AS269" i="64"/>
  <c r="AT269" i="64" s="1"/>
  <c r="AU269" i="64" s="1"/>
  <c r="AV269" i="64" s="1"/>
  <c r="AJ268" i="64"/>
  <c r="AD268" i="64"/>
  <c r="AW261" i="63"/>
  <c r="AQ262" i="63" s="1"/>
  <c r="AI267" i="63"/>
  <c r="AC268" i="63" s="1"/>
  <c r="AY261" i="63"/>
  <c r="AK267" i="63"/>
  <c r="AE269" i="62"/>
  <c r="AF269" i="62" s="1"/>
  <c r="AG269" i="62" s="1"/>
  <c r="AH269" i="62" s="1"/>
  <c r="AS266" i="62"/>
  <c r="AT266" i="62" s="1"/>
  <c r="AU266" i="62" s="1"/>
  <c r="AV266" i="62" s="1"/>
  <c r="AW266" i="62" s="1"/>
  <c r="AQ267" i="62" s="1"/>
  <c r="AJ266" i="50"/>
  <c r="AD266" i="50"/>
  <c r="AS263" i="50"/>
  <c r="AT263" i="50" s="1"/>
  <c r="AU263" i="50" s="1"/>
  <c r="AV263" i="50" s="1"/>
  <c r="AR267" i="52"/>
  <c r="AX267" i="52"/>
  <c r="AE266" i="52"/>
  <c r="AF266" i="52" s="1"/>
  <c r="AG266" i="52" s="1"/>
  <c r="AH266" i="52" s="1"/>
  <c r="AO266" i="51"/>
  <c r="BD266" i="51"/>
  <c r="AI266" i="51"/>
  <c r="AC267" i="51" s="1"/>
  <c r="AS270" i="51"/>
  <c r="AT270" i="51" s="1"/>
  <c r="AU270" i="51" s="1"/>
  <c r="AV270" i="51" s="1"/>
  <c r="AW263" i="58" l="1"/>
  <c r="AQ264" i="58" s="1"/>
  <c r="AW263" i="50"/>
  <c r="AQ264" i="50" s="1"/>
  <c r="AR264" i="50" s="1"/>
  <c r="AD263" i="61"/>
  <c r="AE263" i="61" s="1"/>
  <c r="AF263" i="61" s="1"/>
  <c r="AG263" i="61" s="1"/>
  <c r="AH263" i="61" s="1"/>
  <c r="AB262" i="45"/>
  <c r="N262" i="44"/>
  <c r="AO262" i="61"/>
  <c r="BD262" i="61"/>
  <c r="AY262" i="55"/>
  <c r="Z262" i="45" s="1"/>
  <c r="AX264" i="58"/>
  <c r="AR264" i="58"/>
  <c r="AY263" i="58"/>
  <c r="AC263" i="45" s="1"/>
  <c r="AE270" i="58"/>
  <c r="AF270" i="58" s="1"/>
  <c r="AG270" i="58" s="1"/>
  <c r="AH270" i="58" s="1"/>
  <c r="AW263" i="61"/>
  <c r="AQ264" i="61" s="1"/>
  <c r="AY263" i="61"/>
  <c r="AX268" i="60"/>
  <c r="AR268" i="60"/>
  <c r="AJ270" i="60"/>
  <c r="AD270" i="60"/>
  <c r="BC267" i="60"/>
  <c r="BD267" i="60"/>
  <c r="AO269" i="60"/>
  <c r="BC262" i="55"/>
  <c r="AD266" i="55"/>
  <c r="AJ266" i="55"/>
  <c r="AW262" i="55"/>
  <c r="AQ263" i="55" s="1"/>
  <c r="AR269" i="57"/>
  <c r="AX269" i="57"/>
  <c r="BD264" i="57"/>
  <c r="AO264" i="57"/>
  <c r="AD265" i="57"/>
  <c r="AJ265" i="57"/>
  <c r="AE263" i="56"/>
  <c r="AF263" i="56" s="1"/>
  <c r="AG263" i="56" s="1"/>
  <c r="AH263" i="56" s="1"/>
  <c r="AS266" i="56"/>
  <c r="AT266" i="56" s="1"/>
  <c r="AU266" i="56" s="1"/>
  <c r="AV266" i="56" s="1"/>
  <c r="AS261" i="54"/>
  <c r="AT261" i="54" s="1"/>
  <c r="AU261" i="54" s="1"/>
  <c r="AV261" i="54" s="1"/>
  <c r="AE265" i="54"/>
  <c r="AF265" i="54" s="1"/>
  <c r="AG265" i="54" s="1"/>
  <c r="AH265" i="54" s="1"/>
  <c r="AE268" i="64"/>
  <c r="AF268" i="64" s="1"/>
  <c r="AG268" i="64" s="1"/>
  <c r="AH268" i="64" s="1"/>
  <c r="AY269" i="64"/>
  <c r="BC269" i="64" s="1"/>
  <c r="AW269" i="64"/>
  <c r="AQ270" i="64" s="1"/>
  <c r="BC261" i="63"/>
  <c r="BD261" i="63"/>
  <c r="AO267" i="63"/>
  <c r="AD268" i="63"/>
  <c r="AJ268" i="63"/>
  <c r="AR262" i="63"/>
  <c r="AX262" i="63"/>
  <c r="AY266" i="62"/>
  <c r="AX267" i="62"/>
  <c r="AR267" i="62"/>
  <c r="AI269" i="62"/>
  <c r="AC270" i="62" s="1"/>
  <c r="AK269" i="62"/>
  <c r="AY263" i="50"/>
  <c r="AE266" i="50"/>
  <c r="AF266" i="50" s="1"/>
  <c r="AG266" i="50" s="1"/>
  <c r="AH266" i="50" s="1"/>
  <c r="AK266" i="52"/>
  <c r="AI266" i="52"/>
  <c r="AC267" i="52" s="1"/>
  <c r="AS267" i="52"/>
  <c r="AT267" i="52" s="1"/>
  <c r="AU267" i="52" s="1"/>
  <c r="AV267" i="52" s="1"/>
  <c r="AJ267" i="51"/>
  <c r="AD267" i="51"/>
  <c r="AW270" i="51"/>
  <c r="AQ271" i="51" s="1"/>
  <c r="AY270" i="51"/>
  <c r="BC270" i="51" s="1"/>
  <c r="AK263" i="56" l="1"/>
  <c r="X263" i="45" s="1"/>
  <c r="AK270" i="58"/>
  <c r="BD262" i="55"/>
  <c r="AI270" i="58"/>
  <c r="AC271" i="58" s="1"/>
  <c r="AX264" i="50"/>
  <c r="AI263" i="61"/>
  <c r="AC264" i="61" s="1"/>
  <c r="AD264" i="61" s="1"/>
  <c r="AK263" i="61"/>
  <c r="AO263" i="61" s="1"/>
  <c r="BC263" i="61"/>
  <c r="AY267" i="52"/>
  <c r="BC267" i="52" s="1"/>
  <c r="AW267" i="52"/>
  <c r="AQ268" i="52" s="1"/>
  <c r="AX268" i="52" s="1"/>
  <c r="AY261" i="54"/>
  <c r="AO270" i="58"/>
  <c r="AD271" i="58"/>
  <c r="AJ271" i="58"/>
  <c r="BC263" i="58"/>
  <c r="BD263" i="58"/>
  <c r="AW264" i="58"/>
  <c r="AQ265" i="58" s="1"/>
  <c r="AS264" i="58"/>
  <c r="AT264" i="58" s="1"/>
  <c r="AU264" i="58" s="1"/>
  <c r="AV264" i="58" s="1"/>
  <c r="AR264" i="61"/>
  <c r="AX264" i="61"/>
  <c r="AE270" i="60"/>
  <c r="AF270" i="60" s="1"/>
  <c r="AG270" i="60" s="1"/>
  <c r="AH270" i="60" s="1"/>
  <c r="AS268" i="60"/>
  <c r="AT268" i="60" s="1"/>
  <c r="AU268" i="60" s="1"/>
  <c r="AV268" i="60" s="1"/>
  <c r="AW268" i="60"/>
  <c r="AQ269" i="60" s="1"/>
  <c r="AR263" i="55"/>
  <c r="AX263" i="55"/>
  <c r="AE266" i="55"/>
  <c r="AF266" i="55" s="1"/>
  <c r="AG266" i="55" s="1"/>
  <c r="AH266" i="55" s="1"/>
  <c r="AI266" i="55"/>
  <c r="AC267" i="55" s="1"/>
  <c r="AE265" i="57"/>
  <c r="AF265" i="57" s="1"/>
  <c r="AG265" i="57" s="1"/>
  <c r="AH265" i="57" s="1"/>
  <c r="AS269" i="57"/>
  <c r="AT269" i="57" s="1"/>
  <c r="AU269" i="57" s="1"/>
  <c r="AV269" i="57" s="1"/>
  <c r="BD263" i="56"/>
  <c r="AO263" i="56"/>
  <c r="AY266" i="56"/>
  <c r="BC266" i="56" s="1"/>
  <c r="AW266" i="56"/>
  <c r="AQ267" i="56" s="1"/>
  <c r="AI263" i="56"/>
  <c r="AC264" i="56" s="1"/>
  <c r="BC261" i="54"/>
  <c r="BD261" i="54"/>
  <c r="AK265" i="54"/>
  <c r="AI265" i="54"/>
  <c r="AC266" i="54" s="1"/>
  <c r="AW261" i="54"/>
  <c r="AQ262" i="54" s="1"/>
  <c r="AR270" i="64"/>
  <c r="AX270" i="64"/>
  <c r="AI268" i="64"/>
  <c r="AC269" i="64" s="1"/>
  <c r="AK268" i="64"/>
  <c r="AS262" i="63"/>
  <c r="AT262" i="63" s="1"/>
  <c r="AU262" i="63" s="1"/>
  <c r="AV262" i="63" s="1"/>
  <c r="AE268" i="63"/>
  <c r="AF268" i="63" s="1"/>
  <c r="AG268" i="63" s="1"/>
  <c r="AH268" i="63" s="1"/>
  <c r="AI268" i="63"/>
  <c r="AC269" i="63" s="1"/>
  <c r="AD270" i="62"/>
  <c r="AJ270" i="62"/>
  <c r="AS267" i="62"/>
  <c r="AT267" i="62" s="1"/>
  <c r="AU267" i="62" s="1"/>
  <c r="AV267" i="62" s="1"/>
  <c r="AO269" i="62"/>
  <c r="BC266" i="62"/>
  <c r="BD266" i="62"/>
  <c r="AI266" i="50"/>
  <c r="AC267" i="50" s="1"/>
  <c r="BC263" i="50"/>
  <c r="BD263" i="50"/>
  <c r="AK266" i="50"/>
  <c r="AS264" i="50"/>
  <c r="AT264" i="50" s="1"/>
  <c r="AU264" i="50" s="1"/>
  <c r="AV264" i="50" s="1"/>
  <c r="AD267" i="52"/>
  <c r="AJ267" i="52"/>
  <c r="AO266" i="52"/>
  <c r="BD266" i="52"/>
  <c r="AX271" i="51"/>
  <c r="AR271" i="51"/>
  <c r="AE267" i="51"/>
  <c r="AF267" i="51" s="1"/>
  <c r="AG267" i="51" s="1"/>
  <c r="AH267" i="51" s="1"/>
  <c r="AW269" i="57" l="1"/>
  <c r="AQ270" i="57" s="1"/>
  <c r="W261" i="45"/>
  <c r="O261" i="44"/>
  <c r="AK268" i="63"/>
  <c r="AY264" i="58"/>
  <c r="AC264" i="45" s="1"/>
  <c r="AJ264" i="61"/>
  <c r="AR268" i="52"/>
  <c r="AS268" i="52" s="1"/>
  <c r="AT268" i="52" s="1"/>
  <c r="AU268" i="52" s="1"/>
  <c r="AV268" i="52" s="1"/>
  <c r="BD263" i="61"/>
  <c r="N263" i="44"/>
  <c r="AB263" i="45"/>
  <c r="AW264" i="50"/>
  <c r="AQ265" i="50" s="1"/>
  <c r="AX265" i="50" s="1"/>
  <c r="AW262" i="63"/>
  <c r="AQ263" i="63" s="1"/>
  <c r="AR263" i="63" s="1"/>
  <c r="AY268" i="60"/>
  <c r="AA268" i="45" s="1"/>
  <c r="AY264" i="50"/>
  <c r="BC264" i="50" s="1"/>
  <c r="AY262" i="63"/>
  <c r="BC262" i="63" s="1"/>
  <c r="AI265" i="57"/>
  <c r="AC266" i="57" s="1"/>
  <c r="AJ266" i="57" s="1"/>
  <c r="AK265" i="57"/>
  <c r="Y265" i="45" s="1"/>
  <c r="BC264" i="58"/>
  <c r="BD264" i="58"/>
  <c r="AX265" i="58"/>
  <c r="AR265" i="58"/>
  <c r="AE271" i="58"/>
  <c r="AF271" i="58" s="1"/>
  <c r="AG271" i="58" s="1"/>
  <c r="AH271" i="58" s="1"/>
  <c r="AK271" i="58" s="1"/>
  <c r="AE264" i="61"/>
  <c r="AF264" i="61" s="1"/>
  <c r="AG264" i="61" s="1"/>
  <c r="AH264" i="61" s="1"/>
  <c r="AS264" i="61"/>
  <c r="AT264" i="61" s="1"/>
  <c r="AU264" i="61" s="1"/>
  <c r="AV264" i="61" s="1"/>
  <c r="AX269" i="60"/>
  <c r="AR269" i="60"/>
  <c r="AK270" i="60"/>
  <c r="AI270" i="60"/>
  <c r="AC271" i="60" s="1"/>
  <c r="AK266" i="55"/>
  <c r="AD267" i="55"/>
  <c r="AJ267" i="55"/>
  <c r="AS263" i="55"/>
  <c r="AT263" i="55" s="1"/>
  <c r="AU263" i="55" s="1"/>
  <c r="AV263" i="55" s="1"/>
  <c r="AY263" i="55" s="1"/>
  <c r="Z263" i="45" s="1"/>
  <c r="BD265" i="57"/>
  <c r="AO265" i="57"/>
  <c r="AR270" i="57"/>
  <c r="AX270" i="57"/>
  <c r="AY269" i="57"/>
  <c r="BC269" i="57" s="1"/>
  <c r="AD266" i="57"/>
  <c r="AX267" i="56"/>
  <c r="AR267" i="56"/>
  <c r="AD264" i="56"/>
  <c r="AJ264" i="56"/>
  <c r="AJ266" i="54"/>
  <c r="AD266" i="54"/>
  <c r="AR262" i="54"/>
  <c r="AX262" i="54"/>
  <c r="AO265" i="54"/>
  <c r="AJ269" i="64"/>
  <c r="AD269" i="64"/>
  <c r="AO268" i="64"/>
  <c r="BD268" i="64"/>
  <c r="AS270" i="64"/>
  <c r="AT270" i="64" s="1"/>
  <c r="AU270" i="64" s="1"/>
  <c r="AV270" i="64" s="1"/>
  <c r="AO268" i="63"/>
  <c r="AJ269" i="63"/>
  <c r="AD269" i="63"/>
  <c r="AY267" i="62"/>
  <c r="AW267" i="62"/>
  <c r="AQ268" i="62" s="1"/>
  <c r="AE270" i="62"/>
  <c r="AF270" i="62" s="1"/>
  <c r="AG270" i="62" s="1"/>
  <c r="AH270" i="62" s="1"/>
  <c r="AD267" i="50"/>
  <c r="AJ267" i="50"/>
  <c r="AO266" i="50"/>
  <c r="AE267" i="52"/>
  <c r="AF267" i="52" s="1"/>
  <c r="AG267" i="52" s="1"/>
  <c r="AH267" i="52" s="1"/>
  <c r="AK267" i="51"/>
  <c r="AS271" i="51"/>
  <c r="AT271" i="51" s="1"/>
  <c r="AU271" i="51" s="1"/>
  <c r="AV271" i="51" s="1"/>
  <c r="AI267" i="51"/>
  <c r="AC268" i="51" s="1"/>
  <c r="AY270" i="64" l="1"/>
  <c r="BC270" i="64" s="1"/>
  <c r="AX263" i="63"/>
  <c r="AR265" i="50"/>
  <c r="AS265" i="50" s="1"/>
  <c r="AT265" i="50" s="1"/>
  <c r="AU265" i="50" s="1"/>
  <c r="AV265" i="50" s="1"/>
  <c r="BD262" i="63"/>
  <c r="BC268" i="60"/>
  <c r="BD268" i="60"/>
  <c r="BD264" i="50"/>
  <c r="AY264" i="61"/>
  <c r="BC264" i="61" s="1"/>
  <c r="AY271" i="51"/>
  <c r="BC271" i="51" s="1"/>
  <c r="AY268" i="52"/>
  <c r="BC268" i="52" s="1"/>
  <c r="AW263" i="55"/>
  <c r="AQ264" i="55" s="1"/>
  <c r="AR264" i="55" s="1"/>
  <c r="AW270" i="64"/>
  <c r="AQ271" i="64" s="1"/>
  <c r="AK264" i="61"/>
  <c r="AI271" i="58"/>
  <c r="AC272" i="58" s="1"/>
  <c r="AJ272" i="58" s="1"/>
  <c r="AK270" i="62"/>
  <c r="AO270" i="62" s="1"/>
  <c r="AI270" i="62"/>
  <c r="AC271" i="62" s="1"/>
  <c r="AD271" i="62" s="1"/>
  <c r="AO271" i="58"/>
  <c r="AS265" i="58"/>
  <c r="AT265" i="58" s="1"/>
  <c r="AU265" i="58" s="1"/>
  <c r="AV265" i="58" s="1"/>
  <c r="AD272" i="58"/>
  <c r="AW264" i="61"/>
  <c r="AQ265" i="61" s="1"/>
  <c r="AI264" i="61"/>
  <c r="AC265" i="61" s="1"/>
  <c r="AJ271" i="60"/>
  <c r="AD271" i="60"/>
  <c r="AO270" i="60"/>
  <c r="AS269" i="60"/>
  <c r="AT269" i="60" s="1"/>
  <c r="AU269" i="60" s="1"/>
  <c r="AV269" i="60" s="1"/>
  <c r="BC263" i="55"/>
  <c r="BD263" i="55"/>
  <c r="AE267" i="55"/>
  <c r="AF267" i="55" s="1"/>
  <c r="AG267" i="55" s="1"/>
  <c r="AH267" i="55" s="1"/>
  <c r="AO266" i="55"/>
  <c r="AE266" i="57"/>
  <c r="AF266" i="57" s="1"/>
  <c r="AG266" i="57" s="1"/>
  <c r="AH266" i="57" s="1"/>
  <c r="AS270" i="57"/>
  <c r="AT270" i="57" s="1"/>
  <c r="AU270" i="57" s="1"/>
  <c r="AV270" i="57" s="1"/>
  <c r="AY270" i="57"/>
  <c r="BC270" i="57" s="1"/>
  <c r="AE264" i="56"/>
  <c r="AF264" i="56" s="1"/>
  <c r="AG264" i="56" s="1"/>
  <c r="AH264" i="56" s="1"/>
  <c r="AS267" i="56"/>
  <c r="AT267" i="56" s="1"/>
  <c r="AU267" i="56" s="1"/>
  <c r="AV267" i="56" s="1"/>
  <c r="AS262" i="54"/>
  <c r="AT262" i="54" s="1"/>
  <c r="AU262" i="54" s="1"/>
  <c r="AV262" i="54" s="1"/>
  <c r="AE266" i="54"/>
  <c r="AF266" i="54" s="1"/>
  <c r="AG266" i="54" s="1"/>
  <c r="AH266" i="54" s="1"/>
  <c r="AE269" i="64"/>
  <c r="AF269" i="64" s="1"/>
  <c r="AG269" i="64" s="1"/>
  <c r="AH269" i="64" s="1"/>
  <c r="AR271" i="64"/>
  <c r="AX271" i="64"/>
  <c r="AE269" i="63"/>
  <c r="AF269" i="63" s="1"/>
  <c r="AG269" i="63" s="1"/>
  <c r="AH269" i="63" s="1"/>
  <c r="AS263" i="63"/>
  <c r="AT263" i="63" s="1"/>
  <c r="AU263" i="63" s="1"/>
  <c r="AV263" i="63" s="1"/>
  <c r="AX268" i="62"/>
  <c r="AR268" i="62"/>
  <c r="BC267" i="62"/>
  <c r="BD267" i="62"/>
  <c r="AE267" i="50"/>
  <c r="AF267" i="50" s="1"/>
  <c r="AG267" i="50" s="1"/>
  <c r="AH267" i="50" s="1"/>
  <c r="AK267" i="52"/>
  <c r="AI267" i="52"/>
  <c r="AC268" i="52" s="1"/>
  <c r="AW268" i="52"/>
  <c r="AQ269" i="52" s="1"/>
  <c r="AJ268" i="51"/>
  <c r="AD268" i="51"/>
  <c r="AW271" i="51"/>
  <c r="AQ272" i="51" s="1"/>
  <c r="AO267" i="51"/>
  <c r="BD267" i="51"/>
  <c r="AK264" i="56" l="1"/>
  <c r="X264" i="45" s="1"/>
  <c r="AI264" i="56"/>
  <c r="AC265" i="56" s="1"/>
  <c r="AX264" i="55"/>
  <c r="AY269" i="60"/>
  <c r="AA269" i="45" s="1"/>
  <c r="AB264" i="45"/>
  <c r="N264" i="44"/>
  <c r="BD264" i="61"/>
  <c r="AO264" i="61"/>
  <c r="AY262" i="54"/>
  <c r="AI266" i="54"/>
  <c r="AC267" i="54" s="1"/>
  <c r="AJ271" i="62"/>
  <c r="AK266" i="54"/>
  <c r="AO266" i="54" s="1"/>
  <c r="AW265" i="58"/>
  <c r="AQ266" i="58" s="1"/>
  <c r="AE272" i="58"/>
  <c r="AF272" i="58" s="1"/>
  <c r="AG272" i="58" s="1"/>
  <c r="AH272" i="58" s="1"/>
  <c r="AI272" i="58"/>
  <c r="AC273" i="58" s="1"/>
  <c r="AY265" i="58"/>
  <c r="AC265" i="45" s="1"/>
  <c r="AD265" i="61"/>
  <c r="AJ265" i="61"/>
  <c r="AX265" i="61"/>
  <c r="AR265" i="61"/>
  <c r="AW269" i="60"/>
  <c r="AQ270" i="60" s="1"/>
  <c r="AE271" i="60"/>
  <c r="AF271" i="60" s="1"/>
  <c r="AG271" i="60" s="1"/>
  <c r="AH271" i="60" s="1"/>
  <c r="AK267" i="55"/>
  <c r="AS264" i="55"/>
  <c r="AT264" i="55" s="1"/>
  <c r="AU264" i="55" s="1"/>
  <c r="AV264" i="55" s="1"/>
  <c r="AI267" i="55"/>
  <c r="AC268" i="55" s="1"/>
  <c r="AK266" i="57"/>
  <c r="Y266" i="45" s="1"/>
  <c r="AW270" i="57"/>
  <c r="AQ271" i="57" s="1"/>
  <c r="AI266" i="57"/>
  <c r="AC267" i="57" s="1"/>
  <c r="AD265" i="56"/>
  <c r="AJ265" i="56"/>
  <c r="AY267" i="56"/>
  <c r="BC267" i="56" s="1"/>
  <c r="AW267" i="56"/>
  <c r="AQ268" i="56" s="1"/>
  <c r="AO264" i="56"/>
  <c r="BD264" i="56"/>
  <c r="BC262" i="54"/>
  <c r="BD262" i="54"/>
  <c r="AD267" i="54"/>
  <c r="AJ267" i="54"/>
  <c r="AW262" i="54"/>
  <c r="AQ263" i="54" s="1"/>
  <c r="AK269" i="64"/>
  <c r="AS271" i="64"/>
  <c r="AT271" i="64" s="1"/>
  <c r="AU271" i="64" s="1"/>
  <c r="AV271" i="64" s="1"/>
  <c r="AI269" i="64"/>
  <c r="AC270" i="64" s="1"/>
  <c r="AY263" i="63"/>
  <c r="AI269" i="63"/>
  <c r="AC270" i="63" s="1"/>
  <c r="AW263" i="63"/>
  <c r="AQ264" i="63" s="1"/>
  <c r="AK269" i="63"/>
  <c r="AS268" i="62"/>
  <c r="AT268" i="62" s="1"/>
  <c r="AU268" i="62" s="1"/>
  <c r="AV268" i="62" s="1"/>
  <c r="AE271" i="62"/>
  <c r="AF271" i="62" s="1"/>
  <c r="AG271" i="62" s="1"/>
  <c r="AH271" i="62" s="1"/>
  <c r="AY265" i="50"/>
  <c r="AK267" i="50"/>
  <c r="AW265" i="50"/>
  <c r="AQ266" i="50" s="1"/>
  <c r="AI267" i="50"/>
  <c r="AC268" i="50" s="1"/>
  <c r="AR269" i="52"/>
  <c r="AX269" i="52"/>
  <c r="AJ268" i="52"/>
  <c r="AD268" i="52"/>
  <c r="BD267" i="52"/>
  <c r="AO267" i="52"/>
  <c r="AR272" i="51"/>
  <c r="AX272" i="51"/>
  <c r="AE268" i="51"/>
  <c r="AF268" i="51" s="1"/>
  <c r="AG268" i="51" s="1"/>
  <c r="AH268" i="51" s="1"/>
  <c r="AW271" i="64" l="1"/>
  <c r="AQ272" i="64" s="1"/>
  <c r="W262" i="45"/>
  <c r="O262" i="44"/>
  <c r="BD269" i="60"/>
  <c r="BC269" i="60"/>
  <c r="AY264" i="55"/>
  <c r="Z264" i="45" s="1"/>
  <c r="AI271" i="62"/>
  <c r="AC272" i="62" s="1"/>
  <c r="AJ272" i="62" s="1"/>
  <c r="BC265" i="58"/>
  <c r="BD265" i="58"/>
  <c r="AK272" i="58"/>
  <c r="AD273" i="58"/>
  <c r="AJ273" i="58"/>
  <c r="AX266" i="58"/>
  <c r="AR266" i="58"/>
  <c r="AS265" i="61"/>
  <c r="AT265" i="61" s="1"/>
  <c r="AU265" i="61" s="1"/>
  <c r="AV265" i="61" s="1"/>
  <c r="AE265" i="61"/>
  <c r="AF265" i="61" s="1"/>
  <c r="AG265" i="61" s="1"/>
  <c r="AH265" i="61" s="1"/>
  <c r="AI271" i="60"/>
  <c r="AC272" i="60" s="1"/>
  <c r="AK271" i="60"/>
  <c r="AR270" i="60"/>
  <c r="AX270" i="60"/>
  <c r="AD268" i="55"/>
  <c r="AJ268" i="55"/>
  <c r="BC264" i="55"/>
  <c r="BD264" i="55"/>
  <c r="AW264" i="55"/>
  <c r="AQ265" i="55" s="1"/>
  <c r="AO267" i="55"/>
  <c r="AJ267" i="57"/>
  <c r="AD267" i="57"/>
  <c r="AR271" i="57"/>
  <c r="AX271" i="57"/>
  <c r="BD266" i="57"/>
  <c r="AO266" i="57"/>
  <c r="AX268" i="56"/>
  <c r="AR268" i="56"/>
  <c r="AE265" i="56"/>
  <c r="AF265" i="56" s="1"/>
  <c r="AG265" i="56" s="1"/>
  <c r="AH265" i="56" s="1"/>
  <c r="AR263" i="54"/>
  <c r="AX263" i="54"/>
  <c r="AE267" i="54"/>
  <c r="AF267" i="54" s="1"/>
  <c r="AG267" i="54" s="1"/>
  <c r="AH267" i="54" s="1"/>
  <c r="AI267" i="54"/>
  <c r="AC268" i="54" s="1"/>
  <c r="AR272" i="64"/>
  <c r="AX272" i="64"/>
  <c r="AD270" i="64"/>
  <c r="AJ270" i="64"/>
  <c r="AY271" i="64"/>
  <c r="BC271" i="64" s="1"/>
  <c r="BD269" i="64"/>
  <c r="AO269" i="64"/>
  <c r="AR264" i="63"/>
  <c r="AX264" i="63"/>
  <c r="AJ270" i="63"/>
  <c r="AD270" i="63"/>
  <c r="AO269" i="63"/>
  <c r="BC263" i="63"/>
  <c r="BD263" i="63"/>
  <c r="AW268" i="62"/>
  <c r="AQ269" i="62" s="1"/>
  <c r="AY268" i="62"/>
  <c r="AK271" i="62"/>
  <c r="BC265" i="50"/>
  <c r="BD265" i="50"/>
  <c r="AJ268" i="50"/>
  <c r="AD268" i="50"/>
  <c r="AX266" i="50"/>
  <c r="AR266" i="50"/>
  <c r="AO267" i="50"/>
  <c r="AE268" i="52"/>
  <c r="AF268" i="52" s="1"/>
  <c r="AG268" i="52" s="1"/>
  <c r="AH268" i="52" s="1"/>
  <c r="AS269" i="52"/>
  <c r="AT269" i="52" s="1"/>
  <c r="AU269" i="52" s="1"/>
  <c r="AV269" i="52" s="1"/>
  <c r="AI268" i="51"/>
  <c r="AC269" i="51" s="1"/>
  <c r="AK268" i="51"/>
  <c r="AS272" i="51"/>
  <c r="AT272" i="51" s="1"/>
  <c r="AU272" i="51" s="1"/>
  <c r="AV272" i="51" s="1"/>
  <c r="AK267" i="54" l="1"/>
  <c r="AD272" i="62"/>
  <c r="AK265" i="61"/>
  <c r="AI265" i="61"/>
  <c r="AC266" i="61" s="1"/>
  <c r="AD266" i="61" s="1"/>
  <c r="AW269" i="52"/>
  <c r="AQ270" i="52" s="1"/>
  <c r="AX270" i="52" s="1"/>
  <c r="AY269" i="52"/>
  <c r="BC269" i="52" s="1"/>
  <c r="AI268" i="52"/>
  <c r="AC269" i="52" s="1"/>
  <c r="AJ269" i="52" s="1"/>
  <c r="AS266" i="58"/>
  <c r="AT266" i="58" s="1"/>
  <c r="AU266" i="58" s="1"/>
  <c r="AV266" i="58" s="1"/>
  <c r="AE273" i="58"/>
  <c r="AF273" i="58" s="1"/>
  <c r="AG273" i="58" s="1"/>
  <c r="AH273" i="58" s="1"/>
  <c r="AO272" i="58"/>
  <c r="AW265" i="61"/>
  <c r="AQ266" i="61" s="1"/>
  <c r="AY265" i="61"/>
  <c r="AS270" i="60"/>
  <c r="AT270" i="60" s="1"/>
  <c r="AU270" i="60" s="1"/>
  <c r="AV270" i="60" s="1"/>
  <c r="AO271" i="60"/>
  <c r="AD272" i="60"/>
  <c r="AJ272" i="60"/>
  <c r="AX265" i="55"/>
  <c r="AR265" i="55"/>
  <c r="AE268" i="55"/>
  <c r="AF268" i="55" s="1"/>
  <c r="AG268" i="55" s="1"/>
  <c r="AH268" i="55" s="1"/>
  <c r="AS271" i="57"/>
  <c r="AT271" i="57" s="1"/>
  <c r="AU271" i="57" s="1"/>
  <c r="AV271" i="57" s="1"/>
  <c r="AE267" i="57"/>
  <c r="AF267" i="57" s="1"/>
  <c r="AG267" i="57" s="1"/>
  <c r="AH267" i="57" s="1"/>
  <c r="AI267" i="57"/>
  <c r="AC268" i="57" s="1"/>
  <c r="AI265" i="56"/>
  <c r="AC266" i="56" s="1"/>
  <c r="AK265" i="56"/>
  <c r="X265" i="45" s="1"/>
  <c r="AS268" i="56"/>
  <c r="AT268" i="56" s="1"/>
  <c r="AU268" i="56" s="1"/>
  <c r="AV268" i="56" s="1"/>
  <c r="AS263" i="54"/>
  <c r="AT263" i="54" s="1"/>
  <c r="AU263" i="54" s="1"/>
  <c r="AV263" i="54" s="1"/>
  <c r="AO267" i="54"/>
  <c r="AJ268" i="54"/>
  <c r="AD268" i="54"/>
  <c r="AE270" i="64"/>
  <c r="AF270" i="64" s="1"/>
  <c r="AG270" i="64" s="1"/>
  <c r="AH270" i="64" s="1"/>
  <c r="AS272" i="64"/>
  <c r="AT272" i="64" s="1"/>
  <c r="AU272" i="64" s="1"/>
  <c r="AV272" i="64" s="1"/>
  <c r="AW272" i="64"/>
  <c r="AQ273" i="64" s="1"/>
  <c r="AE270" i="63"/>
  <c r="AF270" i="63" s="1"/>
  <c r="AG270" i="63" s="1"/>
  <c r="AH270" i="63" s="1"/>
  <c r="AS264" i="63"/>
  <c r="AT264" i="63" s="1"/>
  <c r="AU264" i="63" s="1"/>
  <c r="AV264" i="63" s="1"/>
  <c r="AY264" i="63" s="1"/>
  <c r="AE272" i="62"/>
  <c r="AF272" i="62" s="1"/>
  <c r="AG272" i="62" s="1"/>
  <c r="AH272" i="62" s="1"/>
  <c r="BC268" i="62"/>
  <c r="BD268" i="62"/>
  <c r="AO271" i="62"/>
  <c r="AX269" i="62"/>
  <c r="AR269" i="62"/>
  <c r="AE268" i="50"/>
  <c r="AF268" i="50" s="1"/>
  <c r="AG268" i="50" s="1"/>
  <c r="AH268" i="50" s="1"/>
  <c r="AS266" i="50"/>
  <c r="AT266" i="50" s="1"/>
  <c r="AU266" i="50" s="1"/>
  <c r="AV266" i="50" s="1"/>
  <c r="AK268" i="52"/>
  <c r="AY272" i="51"/>
  <c r="BC272" i="51" s="1"/>
  <c r="AO268" i="51"/>
  <c r="BD268" i="51"/>
  <c r="AW272" i="51"/>
  <c r="AQ273" i="51" s="1"/>
  <c r="AD269" i="51"/>
  <c r="AJ269" i="51"/>
  <c r="N265" i="44" l="1"/>
  <c r="AK267" i="57"/>
  <c r="Y267" i="45" s="1"/>
  <c r="AK272" i="62"/>
  <c r="AY270" i="60"/>
  <c r="AA270" i="45" s="1"/>
  <c r="AO265" i="61"/>
  <c r="AD269" i="52"/>
  <c r="AE269" i="52" s="1"/>
  <c r="AF269" i="52" s="1"/>
  <c r="AG269" i="52" s="1"/>
  <c r="AH269" i="52" s="1"/>
  <c r="BC265" i="61"/>
  <c r="AJ266" i="61"/>
  <c r="AR270" i="52"/>
  <c r="AS270" i="52" s="1"/>
  <c r="AT270" i="52" s="1"/>
  <c r="AU270" i="52" s="1"/>
  <c r="AV270" i="52" s="1"/>
  <c r="AY270" i="52" s="1"/>
  <c r="BC270" i="52" s="1"/>
  <c r="AY272" i="64"/>
  <c r="BC272" i="64" s="1"/>
  <c r="AW271" i="57"/>
  <c r="AQ272" i="57" s="1"/>
  <c r="AR272" i="57" s="1"/>
  <c r="AW270" i="60"/>
  <c r="AQ271" i="60" s="1"/>
  <c r="AR271" i="60" s="1"/>
  <c r="AW264" i="63"/>
  <c r="AQ265" i="63" s="1"/>
  <c r="AX265" i="63" s="1"/>
  <c r="AB265" i="45"/>
  <c r="AI272" i="62"/>
  <c r="AC273" i="62" s="1"/>
  <c r="AK273" i="58"/>
  <c r="AI273" i="58"/>
  <c r="AC274" i="58" s="1"/>
  <c r="AY266" i="58"/>
  <c r="AC266" i="45" s="1"/>
  <c r="AW266" i="58"/>
  <c r="AQ267" i="58" s="1"/>
  <c r="AR266" i="61"/>
  <c r="AX266" i="61"/>
  <c r="BD265" i="61"/>
  <c r="AE266" i="61"/>
  <c r="AF266" i="61" s="1"/>
  <c r="AG266" i="61" s="1"/>
  <c r="AH266" i="61" s="1"/>
  <c r="AE272" i="60"/>
  <c r="AF272" i="60" s="1"/>
  <c r="AG272" i="60" s="1"/>
  <c r="AH272" i="60" s="1"/>
  <c r="AI268" i="55"/>
  <c r="AC269" i="55" s="1"/>
  <c r="AK268" i="55"/>
  <c r="AS265" i="55"/>
  <c r="AT265" i="55" s="1"/>
  <c r="AU265" i="55" s="1"/>
  <c r="AV265" i="55" s="1"/>
  <c r="BD267" i="57"/>
  <c r="AO267" i="57"/>
  <c r="AX272" i="57"/>
  <c r="AJ268" i="57"/>
  <c r="AD268" i="57"/>
  <c r="AY271" i="57"/>
  <c r="BC271" i="57" s="1"/>
  <c r="AY268" i="56"/>
  <c r="BC268" i="56" s="1"/>
  <c r="AO265" i="56"/>
  <c r="BD265" i="56"/>
  <c r="AW268" i="56"/>
  <c r="AQ269" i="56" s="1"/>
  <c r="AD266" i="56"/>
  <c r="AJ266" i="56"/>
  <c r="AW263" i="54"/>
  <c r="AQ264" i="54" s="1"/>
  <c r="AE268" i="54"/>
  <c r="AF268" i="54" s="1"/>
  <c r="AG268" i="54" s="1"/>
  <c r="AH268" i="54" s="1"/>
  <c r="AI268" i="54" s="1"/>
  <c r="AC269" i="54" s="1"/>
  <c r="AY263" i="54"/>
  <c r="AR273" i="64"/>
  <c r="AX273" i="64"/>
  <c r="AK270" i="64"/>
  <c r="AI270" i="64"/>
  <c r="AC271" i="64" s="1"/>
  <c r="BC264" i="63"/>
  <c r="BD264" i="63"/>
  <c r="AK270" i="63"/>
  <c r="AI270" i="63"/>
  <c r="AC271" i="63" s="1"/>
  <c r="AD273" i="62"/>
  <c r="AJ273" i="62"/>
  <c r="AS269" i="62"/>
  <c r="AT269" i="62" s="1"/>
  <c r="AU269" i="62" s="1"/>
  <c r="AV269" i="62" s="1"/>
  <c r="AO272" i="62"/>
  <c r="AI268" i="50"/>
  <c r="AC269" i="50" s="1"/>
  <c r="AW266" i="50"/>
  <c r="AQ267" i="50" s="1"/>
  <c r="AY266" i="50"/>
  <c r="AK268" i="50"/>
  <c r="AO268" i="52"/>
  <c r="BD268" i="52"/>
  <c r="AX273" i="51"/>
  <c r="AR273" i="51"/>
  <c r="AE269" i="51"/>
  <c r="AF269" i="51" s="1"/>
  <c r="AG269" i="51" s="1"/>
  <c r="AH269" i="51" s="1"/>
  <c r="W263" i="45" l="1"/>
  <c r="O263" i="44"/>
  <c r="AK268" i="54"/>
  <c r="AY265" i="55"/>
  <c r="Z265" i="45" s="1"/>
  <c r="AR265" i="63"/>
  <c r="AS265" i="63" s="1"/>
  <c r="AT265" i="63" s="1"/>
  <c r="AU265" i="63" s="1"/>
  <c r="AV265" i="63" s="1"/>
  <c r="AY265" i="63" s="1"/>
  <c r="BC270" i="60"/>
  <c r="BD270" i="60"/>
  <c r="AX271" i="60"/>
  <c r="AK272" i="60"/>
  <c r="AO272" i="60" s="1"/>
  <c r="AI269" i="51"/>
  <c r="AC270" i="51" s="1"/>
  <c r="AJ270" i="51" s="1"/>
  <c r="AI272" i="60"/>
  <c r="AC273" i="60" s="1"/>
  <c r="AJ273" i="60" s="1"/>
  <c r="AK269" i="51"/>
  <c r="BD269" i="51" s="1"/>
  <c r="AX267" i="58"/>
  <c r="AR267" i="58"/>
  <c r="BC266" i="58"/>
  <c r="BD266" i="58"/>
  <c r="AJ274" i="58"/>
  <c r="AD274" i="58"/>
  <c r="AO273" i="58"/>
  <c r="AI266" i="61"/>
  <c r="AC267" i="61" s="1"/>
  <c r="AK266" i="61"/>
  <c r="AS266" i="61"/>
  <c r="AT266" i="61" s="1"/>
  <c r="AU266" i="61" s="1"/>
  <c r="AV266" i="61" s="1"/>
  <c r="AS271" i="60"/>
  <c r="AT271" i="60" s="1"/>
  <c r="AU271" i="60" s="1"/>
  <c r="AV271" i="60" s="1"/>
  <c r="AW265" i="55"/>
  <c r="AQ266" i="55" s="1"/>
  <c r="BC265" i="55"/>
  <c r="BD265" i="55"/>
  <c r="AO268" i="55"/>
  <c r="AJ269" i="55"/>
  <c r="AD269" i="55"/>
  <c r="AE268" i="57"/>
  <c r="AF268" i="57" s="1"/>
  <c r="AG268" i="57" s="1"/>
  <c r="AH268" i="57" s="1"/>
  <c r="AS272" i="57"/>
  <c r="AT272" i="57" s="1"/>
  <c r="AU272" i="57" s="1"/>
  <c r="AV272" i="57" s="1"/>
  <c r="AE266" i="56"/>
  <c r="AF266" i="56" s="1"/>
  <c r="AG266" i="56" s="1"/>
  <c r="AH266" i="56" s="1"/>
  <c r="AX269" i="56"/>
  <c r="AR269" i="56"/>
  <c r="AX264" i="54"/>
  <c r="AR264" i="54"/>
  <c r="BC263" i="54"/>
  <c r="BD263" i="54"/>
  <c r="AD269" i="54"/>
  <c r="AJ269" i="54"/>
  <c r="AO268" i="54"/>
  <c r="BD270" i="64"/>
  <c r="AO270" i="64"/>
  <c r="AD271" i="64"/>
  <c r="AJ271" i="64"/>
  <c r="AS273" i="64"/>
  <c r="AT273" i="64" s="1"/>
  <c r="AU273" i="64" s="1"/>
  <c r="AV273" i="64" s="1"/>
  <c r="AO270" i="63"/>
  <c r="AJ271" i="63"/>
  <c r="AD271" i="63"/>
  <c r="AY269" i="62"/>
  <c r="AW269" i="62"/>
  <c r="AQ270" i="62" s="1"/>
  <c r="AE273" i="62"/>
  <c r="AF273" i="62" s="1"/>
  <c r="AG273" i="62" s="1"/>
  <c r="AH273" i="62" s="1"/>
  <c r="BC266" i="50"/>
  <c r="BD266" i="50"/>
  <c r="AJ269" i="50"/>
  <c r="AD269" i="50"/>
  <c r="AO268" i="50"/>
  <c r="AR267" i="50"/>
  <c r="AX267" i="50"/>
  <c r="AK269" i="52"/>
  <c r="AW270" i="52"/>
  <c r="AQ271" i="52" s="1"/>
  <c r="AI269" i="52"/>
  <c r="AC270" i="52" s="1"/>
  <c r="AS273" i="51"/>
  <c r="AT273" i="51" s="1"/>
  <c r="AU273" i="51" s="1"/>
  <c r="AV273" i="51" s="1"/>
  <c r="AI266" i="56" l="1"/>
  <c r="AC267" i="56" s="1"/>
  <c r="AK266" i="56"/>
  <c r="X266" i="45" s="1"/>
  <c r="AD270" i="51"/>
  <c r="AE270" i="51" s="1"/>
  <c r="AF270" i="51" s="1"/>
  <c r="AG270" i="51" s="1"/>
  <c r="AH270" i="51" s="1"/>
  <c r="AO269" i="51"/>
  <c r="AD273" i="60"/>
  <c r="AE273" i="60" s="1"/>
  <c r="AF273" i="60" s="1"/>
  <c r="AG273" i="60" s="1"/>
  <c r="AH273" i="60" s="1"/>
  <c r="AW266" i="61"/>
  <c r="AQ267" i="61" s="1"/>
  <c r="AR267" i="61" s="1"/>
  <c r="AY271" i="60"/>
  <c r="AA271" i="45" s="1"/>
  <c r="AE274" i="58"/>
  <c r="AF274" i="58" s="1"/>
  <c r="AG274" i="58" s="1"/>
  <c r="AH274" i="58" s="1"/>
  <c r="AS267" i="58"/>
  <c r="AT267" i="58" s="1"/>
  <c r="AU267" i="58" s="1"/>
  <c r="AV267" i="58" s="1"/>
  <c r="AY266" i="61"/>
  <c r="AO266" i="61"/>
  <c r="AJ267" i="61"/>
  <c r="AD267" i="61"/>
  <c r="AW271" i="60"/>
  <c r="AQ272" i="60" s="1"/>
  <c r="AE269" i="55"/>
  <c r="AF269" i="55" s="1"/>
  <c r="AG269" i="55" s="1"/>
  <c r="AH269" i="55" s="1"/>
  <c r="AX266" i="55"/>
  <c r="AR266" i="55"/>
  <c r="AY272" i="57"/>
  <c r="BC272" i="57" s="1"/>
  <c r="AK268" i="57"/>
  <c r="Y268" i="45" s="1"/>
  <c r="AW272" i="57"/>
  <c r="AQ273" i="57" s="1"/>
  <c r="AI268" i="57"/>
  <c r="AC269" i="57" s="1"/>
  <c r="AS269" i="56"/>
  <c r="AT269" i="56" s="1"/>
  <c r="AU269" i="56" s="1"/>
  <c r="AV269" i="56" s="1"/>
  <c r="AD267" i="56"/>
  <c r="AJ267" i="56"/>
  <c r="AO266" i="56"/>
  <c r="BD266" i="56"/>
  <c r="AE269" i="54"/>
  <c r="AF269" i="54" s="1"/>
  <c r="AG269" i="54" s="1"/>
  <c r="AH269" i="54" s="1"/>
  <c r="AS264" i="54"/>
  <c r="AT264" i="54" s="1"/>
  <c r="AU264" i="54" s="1"/>
  <c r="AV264" i="54" s="1"/>
  <c r="AY264" i="54"/>
  <c r="AW273" i="64"/>
  <c r="AQ274" i="64" s="1"/>
  <c r="AE271" i="64"/>
  <c r="AF271" i="64" s="1"/>
  <c r="AG271" i="64" s="1"/>
  <c r="AH271" i="64" s="1"/>
  <c r="AY273" i="64"/>
  <c r="BC273" i="64" s="1"/>
  <c r="AE271" i="63"/>
  <c r="AF271" i="63" s="1"/>
  <c r="AG271" i="63" s="1"/>
  <c r="AH271" i="63" s="1"/>
  <c r="AW265" i="63"/>
  <c r="AQ266" i="63" s="1"/>
  <c r="BC265" i="63"/>
  <c r="BD265" i="63"/>
  <c r="AI273" i="62"/>
  <c r="AC274" i="62" s="1"/>
  <c r="AK273" i="62"/>
  <c r="AR270" i="62"/>
  <c r="AX270" i="62"/>
  <c r="BC269" i="62"/>
  <c r="BD269" i="62"/>
  <c r="AE269" i="50"/>
  <c r="AF269" i="50" s="1"/>
  <c r="AG269" i="50" s="1"/>
  <c r="AH269" i="50" s="1"/>
  <c r="AS267" i="50"/>
  <c r="AT267" i="50" s="1"/>
  <c r="AU267" i="50" s="1"/>
  <c r="AV267" i="50" s="1"/>
  <c r="AJ270" i="52"/>
  <c r="AD270" i="52"/>
  <c r="AR271" i="52"/>
  <c r="AX271" i="52"/>
  <c r="BD269" i="52"/>
  <c r="AO269" i="52"/>
  <c r="AY273" i="51"/>
  <c r="BC273" i="51" s="1"/>
  <c r="AW273" i="51"/>
  <c r="AQ274" i="51" s="1"/>
  <c r="N266" i="44" l="1"/>
  <c r="W264" i="45"/>
  <c r="O264" i="44"/>
  <c r="AI271" i="64"/>
  <c r="AC272" i="64" s="1"/>
  <c r="AI273" i="60"/>
  <c r="AC274" i="60" s="1"/>
  <c r="AD274" i="60" s="1"/>
  <c r="AY267" i="50"/>
  <c r="BD267" i="50" s="1"/>
  <c r="BD271" i="60"/>
  <c r="BC271" i="60"/>
  <c r="AX267" i="61"/>
  <c r="BC266" i="61"/>
  <c r="BD266" i="61"/>
  <c r="AW267" i="50"/>
  <c r="AQ268" i="50" s="1"/>
  <c r="AX268" i="50" s="1"/>
  <c r="AB266" i="45"/>
  <c r="AI269" i="50"/>
  <c r="AC270" i="50" s="1"/>
  <c r="AD270" i="50" s="1"/>
  <c r="AI270" i="51"/>
  <c r="AC271" i="51" s="1"/>
  <c r="AD271" i="51" s="1"/>
  <c r="AK270" i="51"/>
  <c r="BD270" i="51" s="1"/>
  <c r="AK271" i="64"/>
  <c r="AO271" i="64" s="1"/>
  <c r="AK269" i="54"/>
  <c r="AK273" i="60"/>
  <c r="AY267" i="58"/>
  <c r="AC267" i="45" s="1"/>
  <c r="AW267" i="58"/>
  <c r="AQ268" i="58" s="1"/>
  <c r="AI274" i="58"/>
  <c r="AC275" i="58" s="1"/>
  <c r="AK274" i="58"/>
  <c r="AE267" i="61"/>
  <c r="AF267" i="61" s="1"/>
  <c r="AG267" i="61" s="1"/>
  <c r="AH267" i="61" s="1"/>
  <c r="AK267" i="61" s="1"/>
  <c r="AS267" i="61"/>
  <c r="AT267" i="61" s="1"/>
  <c r="AU267" i="61" s="1"/>
  <c r="AV267" i="61" s="1"/>
  <c r="AR272" i="60"/>
  <c r="AX272" i="60"/>
  <c r="AS266" i="55"/>
  <c r="AT266" i="55" s="1"/>
  <c r="AU266" i="55" s="1"/>
  <c r="AV266" i="55" s="1"/>
  <c r="AK269" i="55"/>
  <c r="AI269" i="55"/>
  <c r="AC270" i="55" s="1"/>
  <c r="AX273" i="57"/>
  <c r="AR273" i="57"/>
  <c r="AD269" i="57"/>
  <c r="AJ269" i="57"/>
  <c r="AO268" i="57"/>
  <c r="BD268" i="57"/>
  <c r="AE267" i="56"/>
  <c r="AF267" i="56" s="1"/>
  <c r="AG267" i="56" s="1"/>
  <c r="AH267" i="56" s="1"/>
  <c r="AW269" i="56"/>
  <c r="AQ270" i="56" s="1"/>
  <c r="AY269" i="56"/>
  <c r="BC269" i="56" s="1"/>
  <c r="AW264" i="54"/>
  <c r="AQ265" i="54" s="1"/>
  <c r="BC264" i="54"/>
  <c r="BD264" i="54"/>
  <c r="AI269" i="54"/>
  <c r="AC270" i="54" s="1"/>
  <c r="AD272" i="64"/>
  <c r="AJ272" i="64"/>
  <c r="BD271" i="64"/>
  <c r="AR274" i="64"/>
  <c r="AX274" i="64"/>
  <c r="AK271" i="63"/>
  <c r="AR266" i="63"/>
  <c r="AX266" i="63"/>
  <c r="AI271" i="63"/>
  <c r="AC272" i="63" s="1"/>
  <c r="AS270" i="62"/>
  <c r="AT270" i="62" s="1"/>
  <c r="AU270" i="62" s="1"/>
  <c r="AV270" i="62" s="1"/>
  <c r="AO273" i="62"/>
  <c r="AD274" i="62"/>
  <c r="AJ274" i="62"/>
  <c r="AK269" i="50"/>
  <c r="AS271" i="52"/>
  <c r="AT271" i="52" s="1"/>
  <c r="AU271" i="52" s="1"/>
  <c r="AV271" i="52" s="1"/>
  <c r="AE270" i="52"/>
  <c r="AF270" i="52" s="1"/>
  <c r="AG270" i="52" s="1"/>
  <c r="AH270" i="52" s="1"/>
  <c r="AX274" i="51"/>
  <c r="AR274" i="51"/>
  <c r="AY266" i="55" l="1"/>
  <c r="Z266" i="45" s="1"/>
  <c r="AO270" i="51"/>
  <c r="AJ274" i="60"/>
  <c r="BC267" i="50"/>
  <c r="AJ271" i="51"/>
  <c r="AR268" i="50"/>
  <c r="AS268" i="50" s="1"/>
  <c r="AT268" i="50" s="1"/>
  <c r="AJ270" i="50"/>
  <c r="AY271" i="52"/>
  <c r="BC271" i="52" s="1"/>
  <c r="AW271" i="52"/>
  <c r="AQ272" i="52" s="1"/>
  <c r="AR272" i="52" s="1"/>
  <c r="AY270" i="62"/>
  <c r="BD270" i="62" s="1"/>
  <c r="AW267" i="61"/>
  <c r="AQ268" i="61" s="1"/>
  <c r="AR268" i="61" s="1"/>
  <c r="AW270" i="62"/>
  <c r="AQ271" i="62" s="1"/>
  <c r="AX271" i="62" s="1"/>
  <c r="AI270" i="52"/>
  <c r="AC271" i="52" s="1"/>
  <c r="AD271" i="52" s="1"/>
  <c r="AO269" i="54"/>
  <c r="AO273" i="60"/>
  <c r="AI267" i="61"/>
  <c r="AC268" i="61" s="1"/>
  <c r="AJ268" i="61" s="1"/>
  <c r="AD275" i="58"/>
  <c r="AJ275" i="58"/>
  <c r="AX268" i="58"/>
  <c r="AR268" i="58"/>
  <c r="AO274" i="58"/>
  <c r="BC267" i="58"/>
  <c r="BD267" i="58"/>
  <c r="AY267" i="61"/>
  <c r="BD267" i="61" s="1"/>
  <c r="AO267" i="61"/>
  <c r="AS272" i="60"/>
  <c r="AT272" i="60" s="1"/>
  <c r="AU272" i="60" s="1"/>
  <c r="AV272" i="60" s="1"/>
  <c r="AE274" i="60"/>
  <c r="AF274" i="60" s="1"/>
  <c r="AG274" i="60" s="1"/>
  <c r="AH274" i="60" s="1"/>
  <c r="BC266" i="55"/>
  <c r="BD266" i="55"/>
  <c r="AO269" i="55"/>
  <c r="AD270" i="55"/>
  <c r="AJ270" i="55"/>
  <c r="AW266" i="55"/>
  <c r="AQ267" i="55" s="1"/>
  <c r="AE269" i="57"/>
  <c r="AF269" i="57" s="1"/>
  <c r="AG269" i="57" s="1"/>
  <c r="AH269" i="57" s="1"/>
  <c r="AK269" i="57"/>
  <c r="Y269" i="45" s="1"/>
  <c r="AS273" i="57"/>
  <c r="AT273" i="57" s="1"/>
  <c r="AU273" i="57" s="1"/>
  <c r="AV273" i="57" s="1"/>
  <c r="AX270" i="56"/>
  <c r="AR270" i="56"/>
  <c r="AI267" i="56"/>
  <c r="AC268" i="56" s="1"/>
  <c r="AK267" i="56"/>
  <c r="X267" i="45" s="1"/>
  <c r="AR265" i="54"/>
  <c r="AX265" i="54"/>
  <c r="AJ270" i="54"/>
  <c r="AD270" i="54"/>
  <c r="AS274" i="64"/>
  <c r="AT274" i="64" s="1"/>
  <c r="AU274" i="64" s="1"/>
  <c r="AV274" i="64" s="1"/>
  <c r="AE272" i="64"/>
  <c r="AF272" i="64" s="1"/>
  <c r="AG272" i="64" s="1"/>
  <c r="AH272" i="64" s="1"/>
  <c r="AK272" i="64"/>
  <c r="AJ272" i="63"/>
  <c r="AD272" i="63"/>
  <c r="AS266" i="63"/>
  <c r="AT266" i="63" s="1"/>
  <c r="AU266" i="63" s="1"/>
  <c r="AV266" i="63" s="1"/>
  <c r="AO271" i="63"/>
  <c r="AE274" i="62"/>
  <c r="AF274" i="62" s="1"/>
  <c r="AG274" i="62" s="1"/>
  <c r="AH274" i="62" s="1"/>
  <c r="AO269" i="50"/>
  <c r="AE270" i="50"/>
  <c r="AF270" i="50" s="1"/>
  <c r="AG270" i="50" s="1"/>
  <c r="AH270" i="50" s="1"/>
  <c r="AK270" i="52"/>
  <c r="AE271" i="51"/>
  <c r="AF271" i="51" s="1"/>
  <c r="AG271" i="51" s="1"/>
  <c r="AH271" i="51" s="1"/>
  <c r="AS274" i="51"/>
  <c r="AT274" i="51" s="1"/>
  <c r="AU274" i="51" s="1"/>
  <c r="AV274" i="51" s="1"/>
  <c r="N267" i="44" l="1"/>
  <c r="AW274" i="51"/>
  <c r="AQ275" i="51" s="1"/>
  <c r="AX275" i="51" s="1"/>
  <c r="AI274" i="60"/>
  <c r="AC275" i="60" s="1"/>
  <c r="AJ275" i="60" s="1"/>
  <c r="AK274" i="60"/>
  <c r="AO274" i="60" s="1"/>
  <c r="AX272" i="52"/>
  <c r="AI274" i="62"/>
  <c r="AC275" i="62" s="1"/>
  <c r="AD275" i="62" s="1"/>
  <c r="AK270" i="50"/>
  <c r="AO270" i="50" s="1"/>
  <c r="BC270" i="62"/>
  <c r="AU268" i="50"/>
  <c r="AV268" i="50" s="1"/>
  <c r="AW268" i="50" s="1"/>
  <c r="AQ269" i="50" s="1"/>
  <c r="BC267" i="61"/>
  <c r="AX268" i="61"/>
  <c r="AJ271" i="52"/>
  <c r="AD268" i="61"/>
  <c r="AE268" i="61" s="1"/>
  <c r="AF268" i="61" s="1"/>
  <c r="AG268" i="61" s="1"/>
  <c r="AH268" i="61" s="1"/>
  <c r="AY266" i="63"/>
  <c r="BC266" i="63" s="1"/>
  <c r="AW266" i="63"/>
  <c r="AQ267" i="63" s="1"/>
  <c r="AX267" i="63" s="1"/>
  <c r="AR271" i="62"/>
  <c r="AS271" i="62" s="1"/>
  <c r="AT271" i="62" s="1"/>
  <c r="AU271" i="62" s="1"/>
  <c r="AV271" i="62" s="1"/>
  <c r="AW272" i="60"/>
  <c r="AQ273" i="60" s="1"/>
  <c r="AR273" i="60" s="1"/>
  <c r="AY272" i="60"/>
  <c r="AA272" i="45" s="1"/>
  <c r="AB267" i="45"/>
  <c r="AW274" i="64"/>
  <c r="AQ275" i="64" s="1"/>
  <c r="AX275" i="64" s="1"/>
  <c r="AI269" i="57"/>
  <c r="AC270" i="57" s="1"/>
  <c r="AS268" i="58"/>
  <c r="AT268" i="58" s="1"/>
  <c r="AU268" i="58" s="1"/>
  <c r="AV268" i="58" s="1"/>
  <c r="AE275" i="58"/>
  <c r="AF275" i="58" s="1"/>
  <c r="AG275" i="58" s="1"/>
  <c r="AH275" i="58" s="1"/>
  <c r="AS268" i="61"/>
  <c r="AT268" i="61" s="1"/>
  <c r="AU268" i="61" s="1"/>
  <c r="AV268" i="61" s="1"/>
  <c r="AR267" i="55"/>
  <c r="AX267" i="55"/>
  <c r="AE270" i="55"/>
  <c r="AF270" i="55" s="1"/>
  <c r="AG270" i="55" s="1"/>
  <c r="AH270" i="55" s="1"/>
  <c r="AW273" i="57"/>
  <c r="AQ274" i="57" s="1"/>
  <c r="AJ270" i="57"/>
  <c r="AD270" i="57"/>
  <c r="AY273" i="57"/>
  <c r="BC273" i="57" s="1"/>
  <c r="AO269" i="57"/>
  <c r="BD269" i="57"/>
  <c r="AD268" i="56"/>
  <c r="AJ268" i="56"/>
  <c r="AS270" i="56"/>
  <c r="AT270" i="56" s="1"/>
  <c r="AU270" i="56" s="1"/>
  <c r="AV270" i="56" s="1"/>
  <c r="AY270" i="56"/>
  <c r="BC270" i="56" s="1"/>
  <c r="AO267" i="56"/>
  <c r="BD267" i="56"/>
  <c r="AS265" i="54"/>
  <c r="AT265" i="54" s="1"/>
  <c r="AU265" i="54" s="1"/>
  <c r="AV265" i="54" s="1"/>
  <c r="AE270" i="54"/>
  <c r="AF270" i="54" s="1"/>
  <c r="AG270" i="54" s="1"/>
  <c r="AH270" i="54" s="1"/>
  <c r="BD272" i="64"/>
  <c r="AO272" i="64"/>
  <c r="AI272" i="64"/>
  <c r="AC273" i="64" s="1"/>
  <c r="AY274" i="64"/>
  <c r="BC274" i="64" s="1"/>
  <c r="AE272" i="63"/>
  <c r="AF272" i="63" s="1"/>
  <c r="AG272" i="63" s="1"/>
  <c r="AH272" i="63" s="1"/>
  <c r="AK274" i="62"/>
  <c r="AI270" i="50"/>
  <c r="AC271" i="50" s="1"/>
  <c r="AE271" i="52"/>
  <c r="AF271" i="52" s="1"/>
  <c r="AG271" i="52" s="1"/>
  <c r="AH271" i="52" s="1"/>
  <c r="AS272" i="52"/>
  <c r="AT272" i="52" s="1"/>
  <c r="AU272" i="52" s="1"/>
  <c r="AV272" i="52" s="1"/>
  <c r="BD270" i="52"/>
  <c r="AO270" i="52"/>
  <c r="AK271" i="51"/>
  <c r="AY274" i="51"/>
  <c r="BC274" i="51" s="1"/>
  <c r="AI271" i="51"/>
  <c r="AC272" i="51" s="1"/>
  <c r="AW268" i="58" l="1"/>
  <c r="AQ269" i="58" s="1"/>
  <c r="AI270" i="55"/>
  <c r="AC271" i="55" s="1"/>
  <c r="AI270" i="54"/>
  <c r="AC271" i="54" s="1"/>
  <c r="AK270" i="54"/>
  <c r="AY268" i="58"/>
  <c r="AC268" i="45" s="1"/>
  <c r="AR267" i="63"/>
  <c r="AS267" i="63" s="1"/>
  <c r="AT267" i="63" s="1"/>
  <c r="AU267" i="63" s="1"/>
  <c r="AV267" i="63" s="1"/>
  <c r="BD266" i="63"/>
  <c r="AR275" i="51"/>
  <c r="AJ275" i="62"/>
  <c r="AD275" i="60"/>
  <c r="AE275" i="60" s="1"/>
  <c r="AF275" i="60" s="1"/>
  <c r="AG275" i="60" s="1"/>
  <c r="AH275" i="60" s="1"/>
  <c r="AX273" i="60"/>
  <c r="AI271" i="52"/>
  <c r="AC272" i="52" s="1"/>
  <c r="AJ272" i="52" s="1"/>
  <c r="AY271" i="62"/>
  <c r="BC271" i="62" s="1"/>
  <c r="BD272" i="60"/>
  <c r="AX269" i="50"/>
  <c r="AR269" i="50"/>
  <c r="AS269" i="50" s="1"/>
  <c r="AT269" i="50" s="1"/>
  <c r="AU269" i="50" s="1"/>
  <c r="AV269" i="50" s="1"/>
  <c r="AY268" i="50"/>
  <c r="BD268" i="50" s="1"/>
  <c r="AK268" i="61"/>
  <c r="AK271" i="52"/>
  <c r="AO271" i="52" s="1"/>
  <c r="AY268" i="61"/>
  <c r="BC272" i="60"/>
  <c r="AR275" i="64"/>
  <c r="AY265" i="54"/>
  <c r="AW268" i="61"/>
  <c r="AQ269" i="61" s="1"/>
  <c r="AR269" i="61" s="1"/>
  <c r="BC268" i="58"/>
  <c r="BD268" i="58"/>
  <c r="AK275" i="58"/>
  <c r="AX269" i="58"/>
  <c r="AR269" i="58"/>
  <c r="AI275" i="58"/>
  <c r="AC276" i="58" s="1"/>
  <c r="AI268" i="61"/>
  <c r="AC269" i="61" s="1"/>
  <c r="AS273" i="60"/>
  <c r="AT273" i="60" s="1"/>
  <c r="AU273" i="60" s="1"/>
  <c r="AV273" i="60" s="1"/>
  <c r="AK270" i="55"/>
  <c r="AD271" i="55"/>
  <c r="AJ271" i="55"/>
  <c r="AS267" i="55"/>
  <c r="AT267" i="55" s="1"/>
  <c r="AU267" i="55" s="1"/>
  <c r="AV267" i="55" s="1"/>
  <c r="AY267" i="55"/>
  <c r="Z267" i="45" s="1"/>
  <c r="AW267" i="55"/>
  <c r="AQ268" i="55" s="1"/>
  <c r="AE270" i="57"/>
  <c r="AF270" i="57" s="1"/>
  <c r="AG270" i="57" s="1"/>
  <c r="AH270" i="57" s="1"/>
  <c r="AX274" i="57"/>
  <c r="AR274" i="57"/>
  <c r="AW270" i="56"/>
  <c r="AQ271" i="56" s="1"/>
  <c r="AE268" i="56"/>
  <c r="AF268" i="56" s="1"/>
  <c r="AG268" i="56" s="1"/>
  <c r="AH268" i="56" s="1"/>
  <c r="BC265" i="54"/>
  <c r="BD265" i="54"/>
  <c r="AD271" i="54"/>
  <c r="AJ271" i="54"/>
  <c r="AO270" i="54"/>
  <c r="AW265" i="54"/>
  <c r="AQ266" i="54" s="1"/>
  <c r="AS275" i="64"/>
  <c r="AT275" i="64" s="1"/>
  <c r="AU275" i="64" s="1"/>
  <c r="AV275" i="64" s="1"/>
  <c r="AD273" i="64"/>
  <c r="AJ273" i="64"/>
  <c r="AI272" i="63"/>
  <c r="AC273" i="63" s="1"/>
  <c r="AK272" i="63"/>
  <c r="AW271" i="62"/>
  <c r="AQ272" i="62" s="1"/>
  <c r="AE275" i="62"/>
  <c r="AF275" i="62" s="1"/>
  <c r="AG275" i="62" s="1"/>
  <c r="AH275" i="62" s="1"/>
  <c r="AO274" i="62"/>
  <c r="AD271" i="50"/>
  <c r="AJ271" i="50"/>
  <c r="AW272" i="52"/>
  <c r="AQ273" i="52" s="1"/>
  <c r="AY272" i="52"/>
  <c r="BC272" i="52" s="1"/>
  <c r="BD271" i="51"/>
  <c r="AO271" i="51"/>
  <c r="AJ272" i="51"/>
  <c r="AD272" i="51"/>
  <c r="AW275" i="64" l="1"/>
  <c r="AQ276" i="64" s="1"/>
  <c r="W265" i="45"/>
  <c r="O265" i="44"/>
  <c r="AS275" i="51"/>
  <c r="AT275" i="51" s="1"/>
  <c r="AU275" i="51" s="1"/>
  <c r="AV275" i="51" s="1"/>
  <c r="AY275" i="51" s="1"/>
  <c r="BC275" i="51" s="1"/>
  <c r="BD271" i="62"/>
  <c r="AD272" i="52"/>
  <c r="BD271" i="52"/>
  <c r="BC268" i="50"/>
  <c r="AO268" i="61"/>
  <c r="BC268" i="61"/>
  <c r="BD268" i="61"/>
  <c r="AB268" i="45"/>
  <c r="AX269" i="61"/>
  <c r="AY273" i="60"/>
  <c r="AA273" i="45" s="1"/>
  <c r="AS269" i="58"/>
  <c r="AT269" i="58" s="1"/>
  <c r="AU269" i="58" s="1"/>
  <c r="AV269" i="58" s="1"/>
  <c r="AW269" i="58"/>
  <c r="AQ270" i="58" s="1"/>
  <c r="AO275" i="58"/>
  <c r="AJ276" i="58"/>
  <c r="AD276" i="58"/>
  <c r="AJ269" i="61"/>
  <c r="AD269" i="61"/>
  <c r="AS269" i="61"/>
  <c r="AT269" i="61" s="1"/>
  <c r="AU269" i="61" s="1"/>
  <c r="AV269" i="61" s="1"/>
  <c r="AK275" i="60"/>
  <c r="AI275" i="60"/>
  <c r="AC276" i="60" s="1"/>
  <c r="AW273" i="60"/>
  <c r="AQ274" i="60" s="1"/>
  <c r="AX268" i="55"/>
  <c r="AR268" i="55"/>
  <c r="AE271" i="55"/>
  <c r="AF271" i="55" s="1"/>
  <c r="AG271" i="55" s="1"/>
  <c r="AH271" i="55" s="1"/>
  <c r="BC267" i="55"/>
  <c r="BD267" i="55"/>
  <c r="AO270" i="55"/>
  <c r="AK270" i="57"/>
  <c r="Y270" i="45" s="1"/>
  <c r="AS274" i="57"/>
  <c r="AT274" i="57" s="1"/>
  <c r="AU274" i="57" s="1"/>
  <c r="AV274" i="57" s="1"/>
  <c r="AI270" i="57"/>
  <c r="AC271" i="57" s="1"/>
  <c r="AI268" i="56"/>
  <c r="AC269" i="56" s="1"/>
  <c r="AK268" i="56"/>
  <c r="X268" i="45" s="1"/>
  <c r="AR271" i="56"/>
  <c r="AX271" i="56"/>
  <c r="AE271" i="54"/>
  <c r="AF271" i="54" s="1"/>
  <c r="AG271" i="54" s="1"/>
  <c r="AH271" i="54" s="1"/>
  <c r="AR266" i="54"/>
  <c r="AX266" i="54"/>
  <c r="AX276" i="64"/>
  <c r="AR276" i="64"/>
  <c r="AE273" i="64"/>
  <c r="AF273" i="64" s="1"/>
  <c r="AG273" i="64" s="1"/>
  <c r="AH273" i="64" s="1"/>
  <c r="AI273" i="64" s="1"/>
  <c r="AC274" i="64" s="1"/>
  <c r="AY275" i="64"/>
  <c r="BC275" i="64" s="1"/>
  <c r="AY267" i="63"/>
  <c r="AW267" i="63"/>
  <c r="AQ268" i="63" s="1"/>
  <c r="AO272" i="63"/>
  <c r="AJ273" i="63"/>
  <c r="AD273" i="63"/>
  <c r="AK275" i="62"/>
  <c r="AR272" i="62"/>
  <c r="AX272" i="62"/>
  <c r="AI275" i="62"/>
  <c r="AC276" i="62" s="1"/>
  <c r="AW269" i="50"/>
  <c r="AQ270" i="50" s="1"/>
  <c r="AY269" i="50"/>
  <c r="AE271" i="50"/>
  <c r="AF271" i="50" s="1"/>
  <c r="AG271" i="50" s="1"/>
  <c r="AH271" i="50" s="1"/>
  <c r="AE272" i="52"/>
  <c r="AF272" i="52" s="1"/>
  <c r="AG272" i="52" s="1"/>
  <c r="AH272" i="52" s="1"/>
  <c r="AR273" i="52"/>
  <c r="AX273" i="52"/>
  <c r="AE272" i="51"/>
  <c r="AF272" i="51" s="1"/>
  <c r="AG272" i="51" s="1"/>
  <c r="AH272" i="51" s="1"/>
  <c r="AI271" i="55" l="1"/>
  <c r="AC272" i="55" s="1"/>
  <c r="N268" i="44"/>
  <c r="AK271" i="55"/>
  <c r="AK273" i="64"/>
  <c r="AW275" i="51"/>
  <c r="AQ276" i="51" s="1"/>
  <c r="AI272" i="51"/>
  <c r="AC273" i="51" s="1"/>
  <c r="AJ273" i="51" s="1"/>
  <c r="BC273" i="60"/>
  <c r="BD273" i="60"/>
  <c r="AY269" i="58"/>
  <c r="AC269" i="45" s="1"/>
  <c r="AK272" i="51"/>
  <c r="AO272" i="51" s="1"/>
  <c r="AR270" i="58"/>
  <c r="AX270" i="58"/>
  <c r="BC269" i="58"/>
  <c r="BD269" i="58"/>
  <c r="AE276" i="58"/>
  <c r="AF276" i="58" s="1"/>
  <c r="AG276" i="58" s="1"/>
  <c r="AH276" i="58" s="1"/>
  <c r="AW269" i="61"/>
  <c r="AQ270" i="61" s="1"/>
  <c r="AY269" i="61"/>
  <c r="AE269" i="61"/>
  <c r="AF269" i="61" s="1"/>
  <c r="AG269" i="61" s="1"/>
  <c r="AH269" i="61" s="1"/>
  <c r="AI269" i="61" s="1"/>
  <c r="AC270" i="61" s="1"/>
  <c r="AR274" i="60"/>
  <c r="AX274" i="60"/>
  <c r="AJ276" i="60"/>
  <c r="AD276" i="60"/>
  <c r="AO275" i="60"/>
  <c r="AO271" i="55"/>
  <c r="AS268" i="55"/>
  <c r="AT268" i="55" s="1"/>
  <c r="AU268" i="55" s="1"/>
  <c r="AV268" i="55" s="1"/>
  <c r="AD272" i="55"/>
  <c r="AJ272" i="55"/>
  <c r="AD271" i="57"/>
  <c r="AJ271" i="57"/>
  <c r="AW274" i="57"/>
  <c r="AQ275" i="57" s="1"/>
  <c r="AY274" i="57"/>
  <c r="BC274" i="57" s="1"/>
  <c r="BD270" i="57"/>
  <c r="AO270" i="57"/>
  <c r="AS271" i="56"/>
  <c r="AT271" i="56" s="1"/>
  <c r="AU271" i="56" s="1"/>
  <c r="AV271" i="56" s="1"/>
  <c r="AO268" i="56"/>
  <c r="BD268" i="56"/>
  <c r="AD269" i="56"/>
  <c r="AJ269" i="56"/>
  <c r="AK271" i="54"/>
  <c r="AS266" i="54"/>
  <c r="AT266" i="54" s="1"/>
  <c r="AU266" i="54" s="1"/>
  <c r="AV266" i="54" s="1"/>
  <c r="AI271" i="54"/>
  <c r="AC272" i="54" s="1"/>
  <c r="BD273" i="64"/>
  <c r="AO273" i="64"/>
  <c r="AS276" i="64"/>
  <c r="AT276" i="64" s="1"/>
  <c r="AU276" i="64" s="1"/>
  <c r="AV276" i="64" s="1"/>
  <c r="AD274" i="64"/>
  <c r="AJ274" i="64"/>
  <c r="AE273" i="63"/>
  <c r="AF273" i="63" s="1"/>
  <c r="AG273" i="63" s="1"/>
  <c r="AH273" i="63" s="1"/>
  <c r="AK273" i="63"/>
  <c r="AR268" i="63"/>
  <c r="AX268" i="63"/>
  <c r="BC267" i="63"/>
  <c r="BD267" i="63"/>
  <c r="AJ276" i="62"/>
  <c r="AD276" i="62"/>
  <c r="AS272" i="62"/>
  <c r="AT272" i="62" s="1"/>
  <c r="AU272" i="62" s="1"/>
  <c r="AV272" i="62" s="1"/>
  <c r="AO275" i="62"/>
  <c r="AK271" i="50"/>
  <c r="AI271" i="50"/>
  <c r="AC272" i="50" s="1"/>
  <c r="AX270" i="50"/>
  <c r="AR270" i="50"/>
  <c r="BC269" i="50"/>
  <c r="BD269" i="50"/>
  <c r="AI272" i="52"/>
  <c r="AC273" i="52" s="1"/>
  <c r="AS273" i="52"/>
  <c r="AT273" i="52" s="1"/>
  <c r="AU273" i="52" s="1"/>
  <c r="AV273" i="52" s="1"/>
  <c r="AK272" i="52"/>
  <c r="AW266" i="54" l="1"/>
  <c r="AQ267" i="54" s="1"/>
  <c r="AW271" i="56"/>
  <c r="AQ272" i="56" s="1"/>
  <c r="AY266" i="54"/>
  <c r="AY271" i="56"/>
  <c r="BC271" i="56" s="1"/>
  <c r="AX276" i="51"/>
  <c r="AR276" i="51"/>
  <c r="AS276" i="51" s="1"/>
  <c r="AT276" i="51" s="1"/>
  <c r="AU276" i="51" s="1"/>
  <c r="AV276" i="51" s="1"/>
  <c r="AW272" i="62"/>
  <c r="AQ273" i="62" s="1"/>
  <c r="AY272" i="62"/>
  <c r="AD273" i="51"/>
  <c r="AE273" i="51" s="1"/>
  <c r="AF273" i="51" s="1"/>
  <c r="AG273" i="51" s="1"/>
  <c r="AH273" i="51" s="1"/>
  <c r="BD272" i="51"/>
  <c r="AW273" i="52"/>
  <c r="AQ274" i="52" s="1"/>
  <c r="AX274" i="52" s="1"/>
  <c r="BC269" i="61"/>
  <c r="AY273" i="52"/>
  <c r="BC273" i="52" s="1"/>
  <c r="AI273" i="63"/>
  <c r="AC274" i="63" s="1"/>
  <c r="AJ274" i="63" s="1"/>
  <c r="AI276" i="58"/>
  <c r="AC277" i="58" s="1"/>
  <c r="AK276" i="58"/>
  <c r="AS270" i="58"/>
  <c r="AT270" i="58" s="1"/>
  <c r="AU270" i="58" s="1"/>
  <c r="AV270" i="58" s="1"/>
  <c r="AD270" i="61"/>
  <c r="AJ270" i="61"/>
  <c r="AK269" i="61"/>
  <c r="AX270" i="61"/>
  <c r="AR270" i="61"/>
  <c r="AE276" i="60"/>
  <c r="AF276" i="60" s="1"/>
  <c r="AG276" i="60" s="1"/>
  <c r="AH276" i="60" s="1"/>
  <c r="AS274" i="60"/>
  <c r="AT274" i="60" s="1"/>
  <c r="AU274" i="60" s="1"/>
  <c r="AV274" i="60" s="1"/>
  <c r="AY268" i="55"/>
  <c r="Z268" i="45" s="1"/>
  <c r="AE272" i="55"/>
  <c r="AF272" i="55" s="1"/>
  <c r="AG272" i="55" s="1"/>
  <c r="AH272" i="55" s="1"/>
  <c r="AW268" i="55"/>
  <c r="AQ269" i="55" s="1"/>
  <c r="AX275" i="57"/>
  <c r="AR275" i="57"/>
  <c r="AE271" i="57"/>
  <c r="AF271" i="57" s="1"/>
  <c r="AG271" i="57" s="1"/>
  <c r="AH271" i="57" s="1"/>
  <c r="AE269" i="56"/>
  <c r="AF269" i="56" s="1"/>
  <c r="AG269" i="56" s="1"/>
  <c r="AH269" i="56" s="1"/>
  <c r="AX272" i="56"/>
  <c r="AR272" i="56"/>
  <c r="AO271" i="54"/>
  <c r="AJ272" i="54"/>
  <c r="AD272" i="54"/>
  <c r="AR267" i="54"/>
  <c r="AX267" i="54"/>
  <c r="BC266" i="54"/>
  <c r="BD266" i="54"/>
  <c r="AY276" i="64"/>
  <c r="AE274" i="64"/>
  <c r="AF274" i="64" s="1"/>
  <c r="AG274" i="64" s="1"/>
  <c r="AH274" i="64" s="1"/>
  <c r="AW276" i="64"/>
  <c r="AQ277" i="64" s="1"/>
  <c r="AO273" i="63"/>
  <c r="AS268" i="63"/>
  <c r="AT268" i="63" s="1"/>
  <c r="AU268" i="63" s="1"/>
  <c r="AV268" i="63" s="1"/>
  <c r="BC272" i="62"/>
  <c r="BD272" i="62"/>
  <c r="AE276" i="62"/>
  <c r="AF276" i="62" s="1"/>
  <c r="AG276" i="62" s="1"/>
  <c r="AH276" i="62" s="1"/>
  <c r="AX273" i="62"/>
  <c r="AR273" i="62"/>
  <c r="AO271" i="50"/>
  <c r="AS270" i="50"/>
  <c r="AT270" i="50" s="1"/>
  <c r="AU270" i="50" s="1"/>
  <c r="AV270" i="50" s="1"/>
  <c r="AD272" i="50"/>
  <c r="AJ272" i="50"/>
  <c r="AO272" i="52"/>
  <c r="BD272" i="52"/>
  <c r="AD273" i="52"/>
  <c r="AJ273" i="52"/>
  <c r="AI276" i="62" l="1"/>
  <c r="AC277" i="62" s="1"/>
  <c r="BC276" i="64"/>
  <c r="F64" i="53" s="1"/>
  <c r="J64" i="53"/>
  <c r="AY270" i="58"/>
  <c r="AC270" i="45" s="1"/>
  <c r="W266" i="45"/>
  <c r="O266" i="44"/>
  <c r="AK271" i="57"/>
  <c r="Y271" i="45" s="1"/>
  <c r="AY276" i="51"/>
  <c r="BC276" i="51" s="1"/>
  <c r="F59" i="53" s="1"/>
  <c r="AW276" i="51"/>
  <c r="AQ277" i="51" s="1"/>
  <c r="AR277" i="51" s="1"/>
  <c r="AW274" i="60"/>
  <c r="AQ275" i="60" s="1"/>
  <c r="AX275" i="60" s="1"/>
  <c r="AI276" i="60"/>
  <c r="AC277" i="60" s="1"/>
  <c r="AJ277" i="60" s="1"/>
  <c r="AK276" i="60"/>
  <c r="AO276" i="60" s="1"/>
  <c r="AR274" i="52"/>
  <c r="AS274" i="52" s="1"/>
  <c r="AT274" i="52" s="1"/>
  <c r="AU274" i="52" s="1"/>
  <c r="AV274" i="52" s="1"/>
  <c r="AD274" i="63"/>
  <c r="AE274" i="63" s="1"/>
  <c r="AF274" i="63" s="1"/>
  <c r="AG274" i="63" s="1"/>
  <c r="AH274" i="63" s="1"/>
  <c r="AB269" i="45"/>
  <c r="AY270" i="50"/>
  <c r="BC270" i="50" s="1"/>
  <c r="AW270" i="58"/>
  <c r="AQ271" i="58" s="1"/>
  <c r="AW268" i="63"/>
  <c r="AQ269" i="63" s="1"/>
  <c r="AX269" i="63" s="1"/>
  <c r="AY268" i="63"/>
  <c r="BC268" i="63" s="1"/>
  <c r="AI272" i="55"/>
  <c r="AC273" i="55" s="1"/>
  <c r="AI271" i="57"/>
  <c r="AC272" i="57" s="1"/>
  <c r="AK276" i="62"/>
  <c r="I62" i="53" s="1"/>
  <c r="BC270" i="58"/>
  <c r="BD270" i="58"/>
  <c r="AO276" i="58"/>
  <c r="AX271" i="58"/>
  <c r="AR271" i="58"/>
  <c r="AD277" i="58"/>
  <c r="AJ277" i="58"/>
  <c r="AO269" i="61"/>
  <c r="BD269" i="61"/>
  <c r="AS270" i="61"/>
  <c r="AT270" i="61" s="1"/>
  <c r="AU270" i="61" s="1"/>
  <c r="AV270" i="61" s="1"/>
  <c r="AE270" i="61"/>
  <c r="AF270" i="61" s="1"/>
  <c r="AG270" i="61" s="1"/>
  <c r="AH270" i="61" s="1"/>
  <c r="AY274" i="60"/>
  <c r="AA274" i="45" s="1"/>
  <c r="AD277" i="60"/>
  <c r="AX269" i="55"/>
  <c r="AR269" i="55"/>
  <c r="AJ273" i="55"/>
  <c r="AD273" i="55"/>
  <c r="AK272" i="55"/>
  <c r="BC268" i="55"/>
  <c r="BD268" i="55"/>
  <c r="AO271" i="57"/>
  <c r="BD271" i="57"/>
  <c r="AS275" i="57"/>
  <c r="AT275" i="57" s="1"/>
  <c r="AU275" i="57" s="1"/>
  <c r="AV275" i="57" s="1"/>
  <c r="AJ272" i="57"/>
  <c r="AD272" i="57"/>
  <c r="AS272" i="56"/>
  <c r="AT272" i="56" s="1"/>
  <c r="AU272" i="56" s="1"/>
  <c r="AV272" i="56" s="1"/>
  <c r="AI269" i="56"/>
  <c r="AC270" i="56" s="1"/>
  <c r="AK269" i="56"/>
  <c r="X269" i="45" s="1"/>
  <c r="AS267" i="54"/>
  <c r="AT267" i="54" s="1"/>
  <c r="AU267" i="54" s="1"/>
  <c r="AV267" i="54" s="1"/>
  <c r="AE272" i="54"/>
  <c r="AF272" i="54" s="1"/>
  <c r="AG272" i="54" s="1"/>
  <c r="AH272" i="54" s="1"/>
  <c r="AK274" i="64"/>
  <c r="AI274" i="64"/>
  <c r="AC275" i="64" s="1"/>
  <c r="AX277" i="64"/>
  <c r="AR277" i="64"/>
  <c r="AD277" i="62"/>
  <c r="AJ277" i="62"/>
  <c r="AS273" i="62"/>
  <c r="AT273" i="62" s="1"/>
  <c r="AU273" i="62" s="1"/>
  <c r="AV273" i="62" s="1"/>
  <c r="AE272" i="50"/>
  <c r="AF272" i="50" s="1"/>
  <c r="AG272" i="50" s="1"/>
  <c r="AH272" i="50" s="1"/>
  <c r="AW270" i="50"/>
  <c r="AQ271" i="50" s="1"/>
  <c r="AE273" i="52"/>
  <c r="AF273" i="52" s="1"/>
  <c r="AG273" i="52" s="1"/>
  <c r="AH273" i="52" s="1"/>
  <c r="AK273" i="51"/>
  <c r="AI273" i="51"/>
  <c r="AC274" i="51" s="1"/>
  <c r="N269" i="44" l="1"/>
  <c r="BD268" i="63"/>
  <c r="AR269" i="63"/>
  <c r="J59" i="53"/>
  <c r="AX277" i="51"/>
  <c r="AR275" i="60"/>
  <c r="AS275" i="60" s="1"/>
  <c r="AT275" i="60" s="1"/>
  <c r="AU275" i="60" s="1"/>
  <c r="AV275" i="60" s="1"/>
  <c r="AI273" i="52"/>
  <c r="AC274" i="52" s="1"/>
  <c r="AD274" i="52" s="1"/>
  <c r="AO276" i="62"/>
  <c r="E62" i="53" s="1"/>
  <c r="BD270" i="50"/>
  <c r="AK270" i="61"/>
  <c r="AI270" i="61"/>
  <c r="AC271" i="61" s="1"/>
  <c r="AJ271" i="61" s="1"/>
  <c r="AW270" i="61"/>
  <c r="AQ271" i="61" s="1"/>
  <c r="AX271" i="61" s="1"/>
  <c r="AY274" i="52"/>
  <c r="BC274" i="52" s="1"/>
  <c r="AK273" i="52"/>
  <c r="BD273" i="52" s="1"/>
  <c r="AK274" i="63"/>
  <c r="AI274" i="63"/>
  <c r="AC275" i="63" s="1"/>
  <c r="AD275" i="63" s="1"/>
  <c r="AE277" i="58"/>
  <c r="AF277" i="58" s="1"/>
  <c r="AG277" i="58" s="1"/>
  <c r="AH277" i="58" s="1"/>
  <c r="AI277" i="58"/>
  <c r="AC278" i="58" s="1"/>
  <c r="AS271" i="58"/>
  <c r="AT271" i="58" s="1"/>
  <c r="AU271" i="58" s="1"/>
  <c r="AV271" i="58" s="1"/>
  <c r="AW271" i="58"/>
  <c r="AQ272" i="58" s="1"/>
  <c r="AY270" i="61"/>
  <c r="AE277" i="60"/>
  <c r="AF277" i="60" s="1"/>
  <c r="AG277" i="60" s="1"/>
  <c r="AH277" i="60" s="1"/>
  <c r="BC274" i="60"/>
  <c r="BD274" i="60"/>
  <c r="AE273" i="55"/>
  <c r="AF273" i="55" s="1"/>
  <c r="AG273" i="55" s="1"/>
  <c r="AH273" i="55" s="1"/>
  <c r="AO272" i="55"/>
  <c r="AS269" i="55"/>
  <c r="AT269" i="55" s="1"/>
  <c r="AU269" i="55" s="1"/>
  <c r="AV269" i="55" s="1"/>
  <c r="AE272" i="57"/>
  <c r="AF272" i="57" s="1"/>
  <c r="AG272" i="57" s="1"/>
  <c r="AH272" i="57" s="1"/>
  <c r="AY275" i="57"/>
  <c r="BC275" i="57" s="1"/>
  <c r="AW275" i="57"/>
  <c r="AQ276" i="57" s="1"/>
  <c r="AO269" i="56"/>
  <c r="BD269" i="56"/>
  <c r="AD270" i="56"/>
  <c r="AJ270" i="56"/>
  <c r="AW272" i="56"/>
  <c r="AQ273" i="56" s="1"/>
  <c r="AY272" i="56"/>
  <c r="BC272" i="56" s="1"/>
  <c r="AK272" i="54"/>
  <c r="AW267" i="54"/>
  <c r="AQ268" i="54" s="1"/>
  <c r="AI272" i="54"/>
  <c r="AC273" i="54" s="1"/>
  <c r="AY267" i="54"/>
  <c r="AS277" i="64"/>
  <c r="AT277" i="64" s="1"/>
  <c r="AU277" i="64" s="1"/>
  <c r="AV277" i="64" s="1"/>
  <c r="AD275" i="64"/>
  <c r="AJ275" i="64"/>
  <c r="BD274" i="64"/>
  <c r="AO274" i="64"/>
  <c r="AS269" i="63"/>
  <c r="AT269" i="63" s="1"/>
  <c r="AU269" i="63" s="1"/>
  <c r="AV269" i="63" s="1"/>
  <c r="AO274" i="63"/>
  <c r="AW273" i="62"/>
  <c r="AQ274" i="62" s="1"/>
  <c r="AY273" i="62"/>
  <c r="AE277" i="62"/>
  <c r="AF277" i="62" s="1"/>
  <c r="AG277" i="62" s="1"/>
  <c r="AH277" i="62" s="1"/>
  <c r="AK272" i="50"/>
  <c r="AR271" i="50"/>
  <c r="AX271" i="50"/>
  <c r="AI272" i="50"/>
  <c r="AC273" i="50" s="1"/>
  <c r="AW274" i="52"/>
  <c r="AQ275" i="52" s="1"/>
  <c r="AD274" i="51"/>
  <c r="AJ274" i="51"/>
  <c r="AS277" i="51"/>
  <c r="AT277" i="51" s="1"/>
  <c r="AU277" i="51" s="1"/>
  <c r="AV277" i="51" s="1"/>
  <c r="AW277" i="51" s="1"/>
  <c r="AQ278" i="51" s="1"/>
  <c r="BD273" i="51"/>
  <c r="AO273" i="51"/>
  <c r="W267" i="45" l="1"/>
  <c r="O267" i="44"/>
  <c r="AW277" i="64"/>
  <c r="AQ278" i="64" s="1"/>
  <c r="AK277" i="58"/>
  <c r="AJ275" i="63"/>
  <c r="AJ274" i="52"/>
  <c r="AD271" i="61"/>
  <c r="AE271" i="61" s="1"/>
  <c r="AF271" i="61" s="1"/>
  <c r="AG271" i="61" s="1"/>
  <c r="AH271" i="61" s="1"/>
  <c r="BC270" i="61"/>
  <c r="AO270" i="61"/>
  <c r="AO273" i="52"/>
  <c r="AR271" i="61"/>
  <c r="AS271" i="61" s="1"/>
  <c r="AT271" i="61" s="1"/>
  <c r="AU271" i="61" s="1"/>
  <c r="AV271" i="61" s="1"/>
  <c r="AY275" i="60"/>
  <c r="AA275" i="45" s="1"/>
  <c r="AW269" i="55"/>
  <c r="AQ270" i="55" s="1"/>
  <c r="AR270" i="55" s="1"/>
  <c r="AB270" i="45"/>
  <c r="BD270" i="61"/>
  <c r="AI272" i="57"/>
  <c r="AC273" i="57" s="1"/>
  <c r="AK272" i="57"/>
  <c r="Y272" i="45" s="1"/>
  <c r="AO277" i="58"/>
  <c r="AD278" i="58"/>
  <c r="AJ278" i="58"/>
  <c r="AX272" i="58"/>
  <c r="AR272" i="58"/>
  <c r="AY271" i="58"/>
  <c r="AC271" i="45" s="1"/>
  <c r="AW275" i="60"/>
  <c r="AQ276" i="60" s="1"/>
  <c r="AK277" i="60"/>
  <c r="AI277" i="60"/>
  <c r="AC278" i="60" s="1"/>
  <c r="AY269" i="55"/>
  <c r="Z269" i="45" s="1"/>
  <c r="AI273" i="55"/>
  <c r="AC274" i="55" s="1"/>
  <c r="AX270" i="55"/>
  <c r="AK273" i="55"/>
  <c r="AX276" i="57"/>
  <c r="AR276" i="57"/>
  <c r="AJ273" i="57"/>
  <c r="AD273" i="57"/>
  <c r="AO272" i="57"/>
  <c r="BD272" i="57"/>
  <c r="AX273" i="56"/>
  <c r="AR273" i="56"/>
  <c r="AE270" i="56"/>
  <c r="AF270" i="56" s="1"/>
  <c r="AG270" i="56" s="1"/>
  <c r="AH270" i="56" s="1"/>
  <c r="AO272" i="54"/>
  <c r="BC267" i="54"/>
  <c r="BD267" i="54"/>
  <c r="AD273" i="54"/>
  <c r="AJ273" i="54"/>
  <c r="AR268" i="54"/>
  <c r="AX268" i="54"/>
  <c r="AX278" i="64"/>
  <c r="AR278" i="64"/>
  <c r="AE275" i="64"/>
  <c r="AF275" i="64" s="1"/>
  <c r="AG275" i="64" s="1"/>
  <c r="AH275" i="64" s="1"/>
  <c r="AI275" i="64"/>
  <c r="AC276" i="64" s="1"/>
  <c r="AY277" i="64"/>
  <c r="AW269" i="63"/>
  <c r="AQ270" i="63" s="1"/>
  <c r="AY269" i="63"/>
  <c r="AE275" i="63"/>
  <c r="AF275" i="63" s="1"/>
  <c r="AG275" i="63" s="1"/>
  <c r="AH275" i="63" s="1"/>
  <c r="AI277" i="62"/>
  <c r="AC278" i="62" s="1"/>
  <c r="AK277" i="62"/>
  <c r="BC273" i="62"/>
  <c r="BD273" i="62"/>
  <c r="AR274" i="62"/>
  <c r="AX274" i="62"/>
  <c r="AO272" i="50"/>
  <c r="AJ273" i="50"/>
  <c r="AD273" i="50"/>
  <c r="AS271" i="50"/>
  <c r="AT271" i="50" s="1"/>
  <c r="AU271" i="50" s="1"/>
  <c r="AV271" i="50" s="1"/>
  <c r="AW271" i="50" s="1"/>
  <c r="AQ272" i="50" s="1"/>
  <c r="AR275" i="52"/>
  <c r="AX275" i="52"/>
  <c r="AE274" i="52"/>
  <c r="AF274" i="52" s="1"/>
  <c r="AG274" i="52" s="1"/>
  <c r="AH274" i="52" s="1"/>
  <c r="AY277" i="51"/>
  <c r="AR278" i="51"/>
  <c r="AX278" i="51"/>
  <c r="AE274" i="51"/>
  <c r="AF274" i="51" s="1"/>
  <c r="AG274" i="51" s="1"/>
  <c r="AH274" i="51" s="1"/>
  <c r="BC277" i="64" l="1"/>
  <c r="AK275" i="64"/>
  <c r="AI270" i="56"/>
  <c r="AC271" i="56" s="1"/>
  <c r="AI274" i="51"/>
  <c r="AC275" i="51" s="1"/>
  <c r="AJ275" i="51" s="1"/>
  <c r="BC277" i="51"/>
  <c r="BD275" i="60"/>
  <c r="BC275" i="60"/>
  <c r="AW271" i="61"/>
  <c r="AQ272" i="61" s="1"/>
  <c r="AR272" i="61" s="1"/>
  <c r="AI271" i="61"/>
  <c r="AC272" i="61" s="1"/>
  <c r="AJ272" i="61" s="1"/>
  <c r="AI275" i="63"/>
  <c r="AC276" i="63" s="1"/>
  <c r="AJ276" i="63" s="1"/>
  <c r="AK271" i="61"/>
  <c r="AI274" i="52"/>
  <c r="AC275" i="52" s="1"/>
  <c r="AJ275" i="52" s="1"/>
  <c r="AK275" i="63"/>
  <c r="AO275" i="63" s="1"/>
  <c r="AK270" i="56"/>
  <c r="AK274" i="51"/>
  <c r="BD274" i="51" s="1"/>
  <c r="AE278" i="58"/>
  <c r="AF278" i="58" s="1"/>
  <c r="AG278" i="58" s="1"/>
  <c r="AH278" i="58" s="1"/>
  <c r="BC271" i="58"/>
  <c r="BD271" i="58"/>
  <c r="AS272" i="58"/>
  <c r="AT272" i="58" s="1"/>
  <c r="AU272" i="58" s="1"/>
  <c r="AV272" i="58" s="1"/>
  <c r="AY271" i="61"/>
  <c r="AD278" i="60"/>
  <c r="AJ278" i="60"/>
  <c r="AO277" i="60"/>
  <c r="AX276" i="60"/>
  <c r="AR276" i="60"/>
  <c r="AS270" i="55"/>
  <c r="AT270" i="55" s="1"/>
  <c r="AU270" i="55" s="1"/>
  <c r="AV270" i="55" s="1"/>
  <c r="AO273" i="55"/>
  <c r="AD274" i="55"/>
  <c r="AJ274" i="55"/>
  <c r="BC269" i="55"/>
  <c r="BD269" i="55"/>
  <c r="AE273" i="57"/>
  <c r="AF273" i="57" s="1"/>
  <c r="AG273" i="57" s="1"/>
  <c r="AH273" i="57" s="1"/>
  <c r="AS276" i="57"/>
  <c r="AT276" i="57" s="1"/>
  <c r="AU276" i="57" s="1"/>
  <c r="AV276" i="57" s="1"/>
  <c r="AJ271" i="56"/>
  <c r="AD271" i="56"/>
  <c r="AS273" i="56"/>
  <c r="AT273" i="56" s="1"/>
  <c r="AU273" i="56" s="1"/>
  <c r="AV273" i="56" s="1"/>
  <c r="AY273" i="56"/>
  <c r="BC273" i="56" s="1"/>
  <c r="AS268" i="54"/>
  <c r="AT268" i="54" s="1"/>
  <c r="AU268" i="54" s="1"/>
  <c r="AV268" i="54" s="1"/>
  <c r="AE273" i="54"/>
  <c r="AF273" i="54" s="1"/>
  <c r="AG273" i="54" s="1"/>
  <c r="AH273" i="54" s="1"/>
  <c r="AI273" i="54"/>
  <c r="AC274" i="54" s="1"/>
  <c r="AJ276" i="64"/>
  <c r="AD276" i="64"/>
  <c r="AO275" i="64"/>
  <c r="BD275" i="64"/>
  <c r="AS278" i="64"/>
  <c r="AT278" i="64" s="1"/>
  <c r="AU278" i="64" s="1"/>
  <c r="AV278" i="64" s="1"/>
  <c r="BC269" i="63"/>
  <c r="BD269" i="63"/>
  <c r="AX270" i="63"/>
  <c r="AR270" i="63"/>
  <c r="AO277" i="62"/>
  <c r="AS274" i="62"/>
  <c r="AT274" i="62" s="1"/>
  <c r="AU274" i="62" s="1"/>
  <c r="AV274" i="62" s="1"/>
  <c r="AD278" i="62"/>
  <c r="AJ278" i="62"/>
  <c r="AX272" i="50"/>
  <c r="AR272" i="50"/>
  <c r="AY271" i="50"/>
  <c r="AE273" i="50"/>
  <c r="AF273" i="50" s="1"/>
  <c r="AG273" i="50" s="1"/>
  <c r="AH273" i="50" s="1"/>
  <c r="AK274" i="52"/>
  <c r="AS275" i="52"/>
  <c r="AT275" i="52" s="1"/>
  <c r="AU275" i="52" s="1"/>
  <c r="AV275" i="52" s="1"/>
  <c r="AS278" i="51"/>
  <c r="AT278" i="51" s="1"/>
  <c r="AU278" i="51" s="1"/>
  <c r="AV278" i="51" s="1"/>
  <c r="X270" i="45" l="1"/>
  <c r="N270" i="44"/>
  <c r="AW273" i="56"/>
  <c r="AQ274" i="56" s="1"/>
  <c r="AY270" i="55"/>
  <c r="Z270" i="45" s="1"/>
  <c r="AW272" i="58"/>
  <c r="AQ273" i="58" s="1"/>
  <c r="AD276" i="63"/>
  <c r="AD275" i="51"/>
  <c r="AE275" i="51" s="1"/>
  <c r="AF275" i="51" s="1"/>
  <c r="AG275" i="51" s="1"/>
  <c r="AH275" i="51" s="1"/>
  <c r="AX272" i="61"/>
  <c r="AO271" i="61"/>
  <c r="BC271" i="61"/>
  <c r="AD275" i="52"/>
  <c r="AE275" i="52" s="1"/>
  <c r="AF275" i="52" s="1"/>
  <c r="AG275" i="52" s="1"/>
  <c r="AH275" i="52" s="1"/>
  <c r="AD272" i="61"/>
  <c r="AE272" i="61" s="1"/>
  <c r="AF272" i="61" s="1"/>
  <c r="AG272" i="61" s="1"/>
  <c r="AH272" i="61" s="1"/>
  <c r="AW268" i="54"/>
  <c r="AQ269" i="54" s="1"/>
  <c r="AY275" i="52"/>
  <c r="BC275" i="52" s="1"/>
  <c r="AW275" i="52"/>
  <c r="AQ276" i="52" s="1"/>
  <c r="AR276" i="52" s="1"/>
  <c r="AB271" i="45"/>
  <c r="AY278" i="64"/>
  <c r="AW278" i="64"/>
  <c r="AQ279" i="64" s="1"/>
  <c r="AR279" i="64" s="1"/>
  <c r="AY268" i="54"/>
  <c r="AI278" i="58"/>
  <c r="AC279" i="58" s="1"/>
  <c r="AK278" i="58"/>
  <c r="AO274" i="51"/>
  <c r="BD270" i="56"/>
  <c r="AO270" i="56"/>
  <c r="AW274" i="62"/>
  <c r="AQ275" i="62" s="1"/>
  <c r="AR275" i="62" s="1"/>
  <c r="AY274" i="62"/>
  <c r="BC274" i="62" s="1"/>
  <c r="AX273" i="58"/>
  <c r="AR273" i="58"/>
  <c r="AY272" i="58"/>
  <c r="AC272" i="45" s="1"/>
  <c r="AO278" i="58"/>
  <c r="AD279" i="58"/>
  <c r="AJ279" i="58"/>
  <c r="AS272" i="61"/>
  <c r="AT272" i="61" s="1"/>
  <c r="AU272" i="61" s="1"/>
  <c r="AV272" i="61" s="1"/>
  <c r="BD271" i="61"/>
  <c r="AS276" i="60"/>
  <c r="AT276" i="60" s="1"/>
  <c r="AU276" i="60" s="1"/>
  <c r="AV276" i="60" s="1"/>
  <c r="AE278" i="60"/>
  <c r="AF278" i="60" s="1"/>
  <c r="AG278" i="60" s="1"/>
  <c r="AH278" i="60" s="1"/>
  <c r="AE274" i="55"/>
  <c r="AF274" i="55" s="1"/>
  <c r="AG274" i="55" s="1"/>
  <c r="AH274" i="55" s="1"/>
  <c r="AI274" i="55"/>
  <c r="AC275" i="55" s="1"/>
  <c r="BC270" i="55"/>
  <c r="BD270" i="55"/>
  <c r="AW270" i="55"/>
  <c r="AQ271" i="55" s="1"/>
  <c r="AY276" i="57"/>
  <c r="BC276" i="57" s="1"/>
  <c r="AK273" i="57"/>
  <c r="Y273" i="45" s="1"/>
  <c r="AW276" i="57"/>
  <c r="AQ277" i="57" s="1"/>
  <c r="AI273" i="57"/>
  <c r="AC274" i="57" s="1"/>
  <c r="AE271" i="56"/>
  <c r="AF271" i="56" s="1"/>
  <c r="AG271" i="56" s="1"/>
  <c r="AH271" i="56" s="1"/>
  <c r="AX274" i="56"/>
  <c r="AR274" i="56"/>
  <c r="AR269" i="54"/>
  <c r="AX269" i="54"/>
  <c r="AJ274" i="54"/>
  <c r="AD274" i="54"/>
  <c r="AK273" i="54"/>
  <c r="AE276" i="64"/>
  <c r="AF276" i="64" s="1"/>
  <c r="AG276" i="64" s="1"/>
  <c r="AH276" i="64" s="1"/>
  <c r="AS270" i="63"/>
  <c r="AT270" i="63" s="1"/>
  <c r="AU270" i="63" s="1"/>
  <c r="AV270" i="63" s="1"/>
  <c r="AE276" i="63"/>
  <c r="AF276" i="63" s="1"/>
  <c r="AG276" i="63" s="1"/>
  <c r="AH276" i="63" s="1"/>
  <c r="AE278" i="62"/>
  <c r="AF278" i="62" s="1"/>
  <c r="AG278" i="62" s="1"/>
  <c r="AH278" i="62" s="1"/>
  <c r="BC271" i="50"/>
  <c r="BD271" i="50"/>
  <c r="AK273" i="50"/>
  <c r="AI273" i="50"/>
  <c r="AC274" i="50" s="1"/>
  <c r="AS272" i="50"/>
  <c r="AT272" i="50" s="1"/>
  <c r="AU272" i="50" s="1"/>
  <c r="AV272" i="50" s="1"/>
  <c r="BD274" i="52"/>
  <c r="AO274" i="52"/>
  <c r="AY278" i="51"/>
  <c r="AW278" i="51"/>
  <c r="AQ279" i="51" s="1"/>
  <c r="BC278" i="64" l="1"/>
  <c r="W268" i="45"/>
  <c r="O268" i="44"/>
  <c r="AI278" i="60"/>
  <c r="AC279" i="60" s="1"/>
  <c r="AJ279" i="60" s="1"/>
  <c r="BD274" i="62"/>
  <c r="AK278" i="62"/>
  <c r="AK278" i="60"/>
  <c r="AO278" i="60" s="1"/>
  <c r="AK276" i="63"/>
  <c r="I63" i="53" s="1"/>
  <c r="BC278" i="51"/>
  <c r="AI278" i="62"/>
  <c r="AC279" i="62" s="1"/>
  <c r="AJ279" i="62" s="1"/>
  <c r="AW272" i="50"/>
  <c r="AQ273" i="50" s="1"/>
  <c r="AX273" i="50" s="1"/>
  <c r="AX276" i="52"/>
  <c r="AX275" i="62"/>
  <c r="AX279" i="64"/>
  <c r="BD268" i="54"/>
  <c r="BC268" i="54"/>
  <c r="AY272" i="50"/>
  <c r="BC272" i="50" s="1"/>
  <c r="AW276" i="60"/>
  <c r="AQ277" i="60" s="1"/>
  <c r="AX277" i="60" s="1"/>
  <c r="AI276" i="63"/>
  <c r="AC277" i="63" s="1"/>
  <c r="AD277" i="63" s="1"/>
  <c r="AK271" i="56"/>
  <c r="BC272" i="58"/>
  <c r="BD272" i="58"/>
  <c r="AE279" i="58"/>
  <c r="AF279" i="58" s="1"/>
  <c r="AG279" i="58" s="1"/>
  <c r="AH279" i="58" s="1"/>
  <c r="AS273" i="58"/>
  <c r="AT273" i="58" s="1"/>
  <c r="AU273" i="58" s="1"/>
  <c r="AV273" i="58" s="1"/>
  <c r="AY272" i="61"/>
  <c r="AW272" i="61"/>
  <c r="AQ273" i="61" s="1"/>
  <c r="AK272" i="61"/>
  <c r="AI272" i="61"/>
  <c r="AC273" i="61" s="1"/>
  <c r="AY276" i="60"/>
  <c r="AA276" i="45" s="1"/>
  <c r="AD275" i="55"/>
  <c r="AJ275" i="55"/>
  <c r="AR271" i="55"/>
  <c r="AX271" i="55"/>
  <c r="AK274" i="55"/>
  <c r="AX277" i="57"/>
  <c r="AR277" i="57"/>
  <c r="AJ274" i="57"/>
  <c r="AD274" i="57"/>
  <c r="AO273" i="57"/>
  <c r="BD273" i="57"/>
  <c r="BD271" i="56"/>
  <c r="AO271" i="56"/>
  <c r="AS274" i="56"/>
  <c r="AT274" i="56" s="1"/>
  <c r="AU274" i="56" s="1"/>
  <c r="AV274" i="56" s="1"/>
  <c r="AI271" i="56"/>
  <c r="AC272" i="56" s="1"/>
  <c r="AO273" i="54"/>
  <c r="AE274" i="54"/>
  <c r="AF274" i="54" s="1"/>
  <c r="AG274" i="54" s="1"/>
  <c r="AH274" i="54" s="1"/>
  <c r="AS269" i="54"/>
  <c r="AT269" i="54" s="1"/>
  <c r="AU269" i="54" s="1"/>
  <c r="AV269" i="54" s="1"/>
  <c r="AI276" i="64"/>
  <c r="AC277" i="64" s="1"/>
  <c r="AS279" i="64"/>
  <c r="AT279" i="64" s="1"/>
  <c r="AU279" i="64" s="1"/>
  <c r="AV279" i="64" s="1"/>
  <c r="AK276" i="64"/>
  <c r="I64" i="53" s="1"/>
  <c r="AY270" i="63"/>
  <c r="AW270" i="63"/>
  <c r="AQ271" i="63" s="1"/>
  <c r="AS275" i="62"/>
  <c r="AT275" i="62" s="1"/>
  <c r="AU275" i="62" s="1"/>
  <c r="AV275" i="62" s="1"/>
  <c r="AY275" i="62"/>
  <c r="AO278" i="62"/>
  <c r="AD274" i="50"/>
  <c r="AJ274" i="50"/>
  <c r="AO273" i="50"/>
  <c r="AK275" i="52"/>
  <c r="AS276" i="52"/>
  <c r="AT276" i="52" s="1"/>
  <c r="AU276" i="52" s="1"/>
  <c r="AV276" i="52" s="1"/>
  <c r="AI275" i="52"/>
  <c r="AC276" i="52" s="1"/>
  <c r="AX279" i="51"/>
  <c r="AR279" i="51"/>
  <c r="AK275" i="51"/>
  <c r="AI275" i="51"/>
  <c r="AC276" i="51" s="1"/>
  <c r="AK279" i="58" l="1"/>
  <c r="X271" i="45"/>
  <c r="N271" i="44"/>
  <c r="AO276" i="63"/>
  <c r="E63" i="53" s="1"/>
  <c r="AJ277" i="63"/>
  <c r="AD279" i="60"/>
  <c r="AE279" i="60" s="1"/>
  <c r="AF279" i="60" s="1"/>
  <c r="AG279" i="60" s="1"/>
  <c r="AH279" i="60" s="1"/>
  <c r="AD279" i="62"/>
  <c r="AR273" i="50"/>
  <c r="AS273" i="50" s="1"/>
  <c r="AT273" i="50" s="1"/>
  <c r="AU273" i="50" s="1"/>
  <c r="AV273" i="50" s="1"/>
  <c r="BC272" i="61"/>
  <c r="AY276" i="52"/>
  <c r="AB272" i="45"/>
  <c r="AR277" i="60"/>
  <c r="AS277" i="60" s="1"/>
  <c r="AT277" i="60" s="1"/>
  <c r="AU277" i="60" s="1"/>
  <c r="AV277" i="60" s="1"/>
  <c r="BD272" i="50"/>
  <c r="AW273" i="58"/>
  <c r="AQ274" i="58" s="1"/>
  <c r="AR274" i="58" s="1"/>
  <c r="AY273" i="58"/>
  <c r="AC273" i="45" s="1"/>
  <c r="AI274" i="54"/>
  <c r="AC275" i="54" s="1"/>
  <c r="AO279" i="58"/>
  <c r="AI279" i="58"/>
  <c r="AC280" i="58" s="1"/>
  <c r="AJ273" i="61"/>
  <c r="AD273" i="61"/>
  <c r="BD272" i="61"/>
  <c r="AO272" i="61"/>
  <c r="AR273" i="61"/>
  <c r="AX273" i="61"/>
  <c r="BC276" i="60"/>
  <c r="BD276" i="60"/>
  <c r="AS271" i="55"/>
  <c r="AT271" i="55" s="1"/>
  <c r="AU271" i="55" s="1"/>
  <c r="AV271" i="55" s="1"/>
  <c r="AO274" i="55"/>
  <c r="AE275" i="55"/>
  <c r="AF275" i="55" s="1"/>
  <c r="AG275" i="55" s="1"/>
  <c r="AH275" i="55" s="1"/>
  <c r="AE274" i="57"/>
  <c r="AF274" i="57" s="1"/>
  <c r="AG274" i="57" s="1"/>
  <c r="AH274" i="57" s="1"/>
  <c r="AS277" i="57"/>
  <c r="AT277" i="57" s="1"/>
  <c r="AU277" i="57" s="1"/>
  <c r="AV277" i="57" s="1"/>
  <c r="AY274" i="56"/>
  <c r="BC274" i="56" s="1"/>
  <c r="AD272" i="56"/>
  <c r="AJ272" i="56"/>
  <c r="AW274" i="56"/>
  <c r="AQ275" i="56" s="1"/>
  <c r="AW269" i="54"/>
  <c r="AQ270" i="54" s="1"/>
  <c r="AY269" i="54"/>
  <c r="AK274" i="54"/>
  <c r="AJ275" i="54"/>
  <c r="AD275" i="54"/>
  <c r="AW279" i="64"/>
  <c r="AQ280" i="64" s="1"/>
  <c r="AO276" i="64"/>
  <c r="E64" i="53" s="1"/>
  <c r="BD276" i="64"/>
  <c r="AY279" i="64"/>
  <c r="AJ277" i="64"/>
  <c r="AD277" i="64"/>
  <c r="BC270" i="63"/>
  <c r="BD270" i="63"/>
  <c r="AR271" i="63"/>
  <c r="AX271" i="63"/>
  <c r="AE277" i="63"/>
  <c r="AF277" i="63" s="1"/>
  <c r="AG277" i="63" s="1"/>
  <c r="AH277" i="63" s="1"/>
  <c r="AI277" i="63" s="1"/>
  <c r="AC278" i="63" s="1"/>
  <c r="BC275" i="62"/>
  <c r="BD275" i="62"/>
  <c r="AE279" i="62"/>
  <c r="AF279" i="62" s="1"/>
  <c r="AG279" i="62" s="1"/>
  <c r="AH279" i="62" s="1"/>
  <c r="AW275" i="62"/>
  <c r="AQ276" i="62" s="1"/>
  <c r="AE274" i="50"/>
  <c r="AF274" i="50" s="1"/>
  <c r="AG274" i="50" s="1"/>
  <c r="AH274" i="50" s="1"/>
  <c r="AJ276" i="52"/>
  <c r="AD276" i="52"/>
  <c r="AW276" i="52"/>
  <c r="AQ277" i="52" s="1"/>
  <c r="BD275" i="52"/>
  <c r="AO275" i="52"/>
  <c r="BD275" i="51"/>
  <c r="AO275" i="51"/>
  <c r="AS279" i="51"/>
  <c r="AT279" i="51" s="1"/>
  <c r="AU279" i="51" s="1"/>
  <c r="AV279" i="51" s="1"/>
  <c r="AJ276" i="51"/>
  <c r="AD276" i="51"/>
  <c r="W269" i="45" l="1"/>
  <c r="O269" i="44"/>
  <c r="BC279" i="64"/>
  <c r="BC276" i="52"/>
  <c r="F60" i="53" s="1"/>
  <c r="J60" i="53"/>
  <c r="AY271" i="55"/>
  <c r="Z271" i="45" s="1"/>
  <c r="AX274" i="58"/>
  <c r="AY277" i="60"/>
  <c r="AA277" i="45" s="1"/>
  <c r="BD273" i="58"/>
  <c r="AW271" i="55"/>
  <c r="AQ272" i="55" s="1"/>
  <c r="AX272" i="55" s="1"/>
  <c r="BC273" i="58"/>
  <c r="AI274" i="50"/>
  <c r="AC275" i="50" s="1"/>
  <c r="AJ275" i="50" s="1"/>
  <c r="AI275" i="55"/>
  <c r="AC276" i="55" s="1"/>
  <c r="AD276" i="55" s="1"/>
  <c r="AI274" i="57"/>
  <c r="AC275" i="57" s="1"/>
  <c r="AK277" i="63"/>
  <c r="AK274" i="57"/>
  <c r="Y274" i="45" s="1"/>
  <c r="AK275" i="55"/>
  <c r="AJ280" i="58"/>
  <c r="AD280" i="58"/>
  <c r="AS274" i="58"/>
  <c r="AT274" i="58" s="1"/>
  <c r="AU274" i="58" s="1"/>
  <c r="AV274" i="58" s="1"/>
  <c r="AS273" i="61"/>
  <c r="AT273" i="61" s="1"/>
  <c r="AU273" i="61" s="1"/>
  <c r="AV273" i="61" s="1"/>
  <c r="AE273" i="61"/>
  <c r="AF273" i="61" s="1"/>
  <c r="AG273" i="61" s="1"/>
  <c r="AH273" i="61" s="1"/>
  <c r="AK279" i="60"/>
  <c r="AI279" i="60"/>
  <c r="AC280" i="60" s="1"/>
  <c r="AW277" i="60"/>
  <c r="AQ278" i="60" s="1"/>
  <c r="AO275" i="55"/>
  <c r="BC271" i="55"/>
  <c r="BD271" i="55"/>
  <c r="AY277" i="57"/>
  <c r="BC277" i="57" s="1"/>
  <c r="AJ275" i="57"/>
  <c r="AD275" i="57"/>
  <c r="AO274" i="57"/>
  <c r="AW277" i="57"/>
  <c r="AQ278" i="57" s="1"/>
  <c r="AX275" i="56"/>
  <c r="AR275" i="56"/>
  <c r="AE272" i="56"/>
  <c r="AF272" i="56" s="1"/>
  <c r="AG272" i="56" s="1"/>
  <c r="AH272" i="56" s="1"/>
  <c r="AI272" i="56"/>
  <c r="AC273" i="56" s="1"/>
  <c r="AK272" i="56"/>
  <c r="AR270" i="54"/>
  <c r="AX270" i="54"/>
  <c r="AE275" i="54"/>
  <c r="AF275" i="54" s="1"/>
  <c r="AG275" i="54" s="1"/>
  <c r="AH275" i="54" s="1"/>
  <c r="AO274" i="54"/>
  <c r="BC269" i="54"/>
  <c r="BD269" i="54"/>
  <c r="AE277" i="64"/>
  <c r="AF277" i="64" s="1"/>
  <c r="AG277" i="64" s="1"/>
  <c r="AH277" i="64" s="1"/>
  <c r="AR280" i="64"/>
  <c r="AX280" i="64"/>
  <c r="AJ278" i="63"/>
  <c r="AD278" i="63"/>
  <c r="AS271" i="63"/>
  <c r="AT271" i="63" s="1"/>
  <c r="AU271" i="63" s="1"/>
  <c r="AV271" i="63" s="1"/>
  <c r="AO277" i="63"/>
  <c r="AK279" i="62"/>
  <c r="AX276" i="62"/>
  <c r="AR276" i="62"/>
  <c r="AI279" i="62"/>
  <c r="AC280" i="62" s="1"/>
  <c r="AW273" i="50"/>
  <c r="AQ274" i="50" s="1"/>
  <c r="AY273" i="50"/>
  <c r="AK274" i="50"/>
  <c r="AR277" i="52"/>
  <c r="AX277" i="52"/>
  <c r="AE276" i="52"/>
  <c r="AF276" i="52" s="1"/>
  <c r="AG276" i="52" s="1"/>
  <c r="AH276" i="52" s="1"/>
  <c r="AE276" i="51"/>
  <c r="AF276" i="51" s="1"/>
  <c r="AG276" i="51" s="1"/>
  <c r="AH276" i="51" s="1"/>
  <c r="AY279" i="51"/>
  <c r="AW279" i="51"/>
  <c r="AQ280" i="51" s="1"/>
  <c r="BD274" i="57" l="1"/>
  <c r="AJ276" i="55"/>
  <c r="AI277" i="64"/>
  <c r="AC278" i="64" s="1"/>
  <c r="AK277" i="64"/>
  <c r="X272" i="45"/>
  <c r="N272" i="44"/>
  <c r="BC279" i="51"/>
  <c r="AI276" i="51"/>
  <c r="AC277" i="51" s="1"/>
  <c r="AJ277" i="51" s="1"/>
  <c r="BD277" i="60"/>
  <c r="BC277" i="60"/>
  <c r="AD275" i="50"/>
  <c r="AE275" i="50" s="1"/>
  <c r="AF275" i="50" s="1"/>
  <c r="AG275" i="50" s="1"/>
  <c r="AH275" i="50" s="1"/>
  <c r="AI273" i="61"/>
  <c r="AC274" i="61" s="1"/>
  <c r="AD274" i="61" s="1"/>
  <c r="AK273" i="61"/>
  <c r="AR272" i="55"/>
  <c r="AY271" i="63"/>
  <c r="BC271" i="63" s="1"/>
  <c r="AK276" i="51"/>
  <c r="I59" i="53" s="1"/>
  <c r="AW274" i="58"/>
  <c r="AQ275" i="58" s="1"/>
  <c r="AE280" i="58"/>
  <c r="AF280" i="58" s="1"/>
  <c r="AG280" i="58" s="1"/>
  <c r="AH280" i="58" s="1"/>
  <c r="AI280" i="58"/>
  <c r="AC281" i="58" s="1"/>
  <c r="AY274" i="58"/>
  <c r="AC274" i="45" s="1"/>
  <c r="AW273" i="61"/>
  <c r="AQ274" i="61" s="1"/>
  <c r="AY273" i="61"/>
  <c r="AJ280" i="60"/>
  <c r="AD280" i="60"/>
  <c r="AO279" i="60"/>
  <c r="AR278" i="60"/>
  <c r="AX278" i="60"/>
  <c r="AS272" i="55"/>
  <c r="AT272" i="55" s="1"/>
  <c r="AU272" i="55" s="1"/>
  <c r="AV272" i="55" s="1"/>
  <c r="AE276" i="55"/>
  <c r="AF276" i="55" s="1"/>
  <c r="AG276" i="55" s="1"/>
  <c r="AH276" i="55" s="1"/>
  <c r="AX278" i="57"/>
  <c r="AR278" i="57"/>
  <c r="AE275" i="57"/>
  <c r="AF275" i="57" s="1"/>
  <c r="AG275" i="57" s="1"/>
  <c r="AH275" i="57" s="1"/>
  <c r="AD273" i="56"/>
  <c r="AJ273" i="56"/>
  <c r="AS275" i="56"/>
  <c r="AT275" i="56" s="1"/>
  <c r="AU275" i="56" s="1"/>
  <c r="AV275" i="56" s="1"/>
  <c r="AO272" i="56"/>
  <c r="BD272" i="56"/>
  <c r="AS270" i="54"/>
  <c r="AT270" i="54" s="1"/>
  <c r="AU270" i="54" s="1"/>
  <c r="AV270" i="54" s="1"/>
  <c r="AI275" i="54"/>
  <c r="AC276" i="54" s="1"/>
  <c r="AK275" i="54"/>
  <c r="AD278" i="64"/>
  <c r="AJ278" i="64"/>
  <c r="AS280" i="64"/>
  <c r="AT280" i="64" s="1"/>
  <c r="AU280" i="64" s="1"/>
  <c r="AV280" i="64" s="1"/>
  <c r="BD277" i="64"/>
  <c r="AO277" i="64"/>
  <c r="AW271" i="63"/>
  <c r="AQ272" i="63" s="1"/>
  <c r="AE278" i="63"/>
  <c r="AF278" i="63" s="1"/>
  <c r="AG278" i="63" s="1"/>
  <c r="AH278" i="63" s="1"/>
  <c r="AI278" i="63"/>
  <c r="AC279" i="63" s="1"/>
  <c r="AD280" i="62"/>
  <c r="AJ280" i="62"/>
  <c r="AS276" i="62"/>
  <c r="AT276" i="62" s="1"/>
  <c r="AU276" i="62" s="1"/>
  <c r="AV276" i="62" s="1"/>
  <c r="AY276" i="62" s="1"/>
  <c r="J62" i="53" s="1"/>
  <c r="AO279" i="62"/>
  <c r="AO274" i="50"/>
  <c r="AX274" i="50"/>
  <c r="AR274" i="50"/>
  <c r="BC273" i="50"/>
  <c r="BD273" i="50"/>
  <c r="AK276" i="52"/>
  <c r="I60" i="53" s="1"/>
  <c r="AI276" i="52"/>
  <c r="AC277" i="52" s="1"/>
  <c r="AS277" i="52"/>
  <c r="AT277" i="52" s="1"/>
  <c r="AU277" i="52" s="1"/>
  <c r="AV277" i="52" s="1"/>
  <c r="AR280" i="51"/>
  <c r="AX280" i="51"/>
  <c r="BD271" i="63" l="1"/>
  <c r="AD277" i="51"/>
  <c r="AE277" i="51" s="1"/>
  <c r="AF277" i="51" s="1"/>
  <c r="AG277" i="51" s="1"/>
  <c r="AH277" i="51" s="1"/>
  <c r="AO276" i="51"/>
  <c r="E59" i="53" s="1"/>
  <c r="BD276" i="51"/>
  <c r="AY277" i="52"/>
  <c r="BC277" i="52" s="1"/>
  <c r="AW277" i="52"/>
  <c r="AQ278" i="52" s="1"/>
  <c r="AR278" i="52" s="1"/>
  <c r="AK278" i="63"/>
  <c r="AO278" i="63" s="1"/>
  <c r="AW276" i="62"/>
  <c r="AQ277" i="62" s="1"/>
  <c r="AX277" i="62" s="1"/>
  <c r="AO273" i="61"/>
  <c r="AI275" i="50"/>
  <c r="AC276" i="50" s="1"/>
  <c r="AD276" i="50" s="1"/>
  <c r="AK275" i="50"/>
  <c r="AO275" i="50" s="1"/>
  <c r="BC273" i="61"/>
  <c r="AJ274" i="61"/>
  <c r="AB273" i="45"/>
  <c r="AD281" i="58"/>
  <c r="AJ281" i="58"/>
  <c r="AK280" i="58"/>
  <c r="BC274" i="58"/>
  <c r="BD274" i="58"/>
  <c r="AX275" i="58"/>
  <c r="AR275" i="58"/>
  <c r="AE274" i="61"/>
  <c r="AF274" i="61" s="1"/>
  <c r="AG274" i="61" s="1"/>
  <c r="AH274" i="61" s="1"/>
  <c r="AR274" i="61"/>
  <c r="AX274" i="61"/>
  <c r="BD273" i="61"/>
  <c r="AE280" i="60"/>
  <c r="AF280" i="60" s="1"/>
  <c r="AG280" i="60" s="1"/>
  <c r="AH280" i="60" s="1"/>
  <c r="AS278" i="60"/>
  <c r="AT278" i="60" s="1"/>
  <c r="AU278" i="60" s="1"/>
  <c r="AV278" i="60" s="1"/>
  <c r="AI276" i="55"/>
  <c r="AC277" i="55" s="1"/>
  <c r="AK276" i="55"/>
  <c r="AY272" i="55"/>
  <c r="Z272" i="45" s="1"/>
  <c r="AW272" i="55"/>
  <c r="AQ273" i="55" s="1"/>
  <c r="AK275" i="57"/>
  <c r="Y275" i="45" s="1"/>
  <c r="AI275" i="57"/>
  <c r="AC276" i="57" s="1"/>
  <c r="AS278" i="57"/>
  <c r="AT278" i="57" s="1"/>
  <c r="AU278" i="57" s="1"/>
  <c r="AV278" i="57" s="1"/>
  <c r="AW275" i="56"/>
  <c r="AQ276" i="56" s="1"/>
  <c r="AY275" i="56"/>
  <c r="BC275" i="56" s="1"/>
  <c r="AE273" i="56"/>
  <c r="AF273" i="56" s="1"/>
  <c r="AG273" i="56" s="1"/>
  <c r="AH273" i="56" s="1"/>
  <c r="AJ276" i="54"/>
  <c r="AD276" i="54"/>
  <c r="AO275" i="54"/>
  <c r="AY270" i="54"/>
  <c r="AW270" i="54"/>
  <c r="AQ271" i="54" s="1"/>
  <c r="AW280" i="64"/>
  <c r="AQ281" i="64" s="1"/>
  <c r="AY280" i="64"/>
  <c r="AE278" i="64"/>
  <c r="AF278" i="64" s="1"/>
  <c r="AG278" i="64" s="1"/>
  <c r="AH278" i="64" s="1"/>
  <c r="AD279" i="63"/>
  <c r="AJ279" i="63"/>
  <c r="AR272" i="63"/>
  <c r="AX272" i="63"/>
  <c r="BC276" i="62"/>
  <c r="F62" i="53" s="1"/>
  <c r="BD276" i="62"/>
  <c r="AE280" i="62"/>
  <c r="AF280" i="62" s="1"/>
  <c r="AG280" i="62" s="1"/>
  <c r="AH280" i="62" s="1"/>
  <c r="AS274" i="50"/>
  <c r="AT274" i="50" s="1"/>
  <c r="AU274" i="50" s="1"/>
  <c r="AV274" i="50" s="1"/>
  <c r="AD277" i="52"/>
  <c r="AJ277" i="52"/>
  <c r="BD276" i="52"/>
  <c r="AO276" i="52"/>
  <c r="E60" i="53" s="1"/>
  <c r="AS280" i="51"/>
  <c r="AT280" i="51" s="1"/>
  <c r="AU280" i="51" s="1"/>
  <c r="AV280" i="51" s="1"/>
  <c r="BC280" i="64" l="1"/>
  <c r="W270" i="45"/>
  <c r="O270" i="44"/>
  <c r="AW280" i="51"/>
  <c r="AQ281" i="51" s="1"/>
  <c r="AR281" i="51" s="1"/>
  <c r="AR277" i="62"/>
  <c r="AI280" i="60"/>
  <c r="AC281" i="60" s="1"/>
  <c r="AJ281" i="60" s="1"/>
  <c r="AX278" i="52"/>
  <c r="AK280" i="60"/>
  <c r="AO280" i="60" s="1"/>
  <c r="AK280" i="62"/>
  <c r="AI280" i="62"/>
  <c r="AC281" i="62" s="1"/>
  <c r="AJ281" i="62" s="1"/>
  <c r="AJ276" i="50"/>
  <c r="AW278" i="60"/>
  <c r="AQ279" i="60" s="1"/>
  <c r="AR279" i="60" s="1"/>
  <c r="AO280" i="58"/>
  <c r="AS275" i="58"/>
  <c r="AT275" i="58" s="1"/>
  <c r="AU275" i="58" s="1"/>
  <c r="AV275" i="58" s="1"/>
  <c r="AE281" i="58"/>
  <c r="AF281" i="58" s="1"/>
  <c r="AG281" i="58" s="1"/>
  <c r="AH281" i="58" s="1"/>
  <c r="AS274" i="61"/>
  <c r="AT274" i="61" s="1"/>
  <c r="AU274" i="61" s="1"/>
  <c r="AV274" i="61" s="1"/>
  <c r="AK274" i="61"/>
  <c r="AI274" i="61"/>
  <c r="AC275" i="61" s="1"/>
  <c r="AY278" i="60"/>
  <c r="AA278" i="45" s="1"/>
  <c r="AX273" i="55"/>
  <c r="AR273" i="55"/>
  <c r="BC272" i="55"/>
  <c r="BD272" i="55"/>
  <c r="AO276" i="55"/>
  <c r="AJ277" i="55"/>
  <c r="AD277" i="55"/>
  <c r="AW278" i="57"/>
  <c r="AQ279" i="57" s="1"/>
  <c r="AY278" i="57"/>
  <c r="BC278" i="57" s="1"/>
  <c r="AJ276" i="57"/>
  <c r="AD276" i="57"/>
  <c r="AO275" i="57"/>
  <c r="BD275" i="57"/>
  <c r="AI273" i="56"/>
  <c r="AC274" i="56" s="1"/>
  <c r="AK273" i="56"/>
  <c r="AX276" i="56"/>
  <c r="AR276" i="56"/>
  <c r="AR271" i="54"/>
  <c r="AX271" i="54"/>
  <c r="BC270" i="54"/>
  <c r="BD270" i="54"/>
  <c r="AE276" i="54"/>
  <c r="AF276" i="54" s="1"/>
  <c r="AG276" i="54" s="1"/>
  <c r="AH276" i="54" s="1"/>
  <c r="AK278" i="64"/>
  <c r="AI278" i="64"/>
  <c r="AC279" i="64" s="1"/>
  <c r="AR281" i="64"/>
  <c r="AX281" i="64"/>
  <c r="AE279" i="63"/>
  <c r="AF279" i="63" s="1"/>
  <c r="AG279" i="63" s="1"/>
  <c r="AH279" i="63" s="1"/>
  <c r="AI279" i="63"/>
  <c r="AC280" i="63" s="1"/>
  <c r="AS272" i="63"/>
  <c r="AT272" i="63" s="1"/>
  <c r="AU272" i="63" s="1"/>
  <c r="AV272" i="63" s="1"/>
  <c r="AS277" i="62"/>
  <c r="AT277" i="62" s="1"/>
  <c r="AU277" i="62" s="1"/>
  <c r="AV277" i="62" s="1"/>
  <c r="AY277" i="62" s="1"/>
  <c r="AO280" i="62"/>
  <c r="AW274" i="50"/>
  <c r="AQ275" i="50" s="1"/>
  <c r="AE276" i="50"/>
  <c r="AF276" i="50" s="1"/>
  <c r="AG276" i="50" s="1"/>
  <c r="AH276" i="50" s="1"/>
  <c r="AY274" i="50"/>
  <c r="AS278" i="52"/>
  <c r="AT278" i="52" s="1"/>
  <c r="AU278" i="52" s="1"/>
  <c r="AV278" i="52" s="1"/>
  <c r="AE277" i="52"/>
  <c r="AF277" i="52" s="1"/>
  <c r="AG277" i="52" s="1"/>
  <c r="AH277" i="52" s="1"/>
  <c r="AK277" i="52" s="1"/>
  <c r="AK277" i="51"/>
  <c r="AI277" i="51"/>
  <c r="AC278" i="51" s="1"/>
  <c r="AY280" i="51"/>
  <c r="AK276" i="54" l="1"/>
  <c r="X273" i="45"/>
  <c r="N273" i="44"/>
  <c r="AY275" i="58"/>
  <c r="AC275" i="45" s="1"/>
  <c r="AX281" i="51"/>
  <c r="AD281" i="62"/>
  <c r="AD281" i="60"/>
  <c r="AE281" i="60" s="1"/>
  <c r="AF281" i="60" s="1"/>
  <c r="AG281" i="60" s="1"/>
  <c r="AH281" i="60" s="1"/>
  <c r="AX279" i="60"/>
  <c r="AI276" i="50"/>
  <c r="AC277" i="50" s="1"/>
  <c r="AD277" i="50" s="1"/>
  <c r="BC280" i="51"/>
  <c r="AK276" i="50"/>
  <c r="I61" i="53" s="1"/>
  <c r="AI277" i="52"/>
  <c r="AC278" i="52" s="1"/>
  <c r="AJ278" i="52" s="1"/>
  <c r="AW272" i="63"/>
  <c r="AQ273" i="63" s="1"/>
  <c r="AR273" i="63" s="1"/>
  <c r="AY272" i="63"/>
  <c r="BC272" i="63" s="1"/>
  <c r="AY274" i="61"/>
  <c r="AW275" i="58"/>
  <c r="AQ276" i="58" s="1"/>
  <c r="AK281" i="58"/>
  <c r="BC275" i="58"/>
  <c r="BD275" i="58"/>
  <c r="AI281" i="58"/>
  <c r="AC282" i="58" s="1"/>
  <c r="AJ275" i="61"/>
  <c r="AD275" i="61"/>
  <c r="AO274" i="61"/>
  <c r="AW274" i="61"/>
  <c r="AQ275" i="61" s="1"/>
  <c r="AS279" i="60"/>
  <c r="AT279" i="60" s="1"/>
  <c r="AU279" i="60" s="1"/>
  <c r="AV279" i="60" s="1"/>
  <c r="BC278" i="60"/>
  <c r="BD278" i="60"/>
  <c r="AE277" i="55"/>
  <c r="AF277" i="55" s="1"/>
  <c r="AG277" i="55" s="1"/>
  <c r="AH277" i="55" s="1"/>
  <c r="AS273" i="55"/>
  <c r="AT273" i="55" s="1"/>
  <c r="AU273" i="55" s="1"/>
  <c r="AV273" i="55" s="1"/>
  <c r="AE276" i="57"/>
  <c r="AF276" i="57" s="1"/>
  <c r="AG276" i="57" s="1"/>
  <c r="AH276" i="57" s="1"/>
  <c r="AR279" i="57"/>
  <c r="AX279" i="57"/>
  <c r="AS276" i="56"/>
  <c r="AT276" i="56" s="1"/>
  <c r="AU276" i="56" s="1"/>
  <c r="AV276" i="56" s="1"/>
  <c r="AO273" i="56"/>
  <c r="BD273" i="56"/>
  <c r="AD274" i="56"/>
  <c r="AJ274" i="56"/>
  <c r="AS271" i="54"/>
  <c r="AT271" i="54" s="1"/>
  <c r="AU271" i="54" s="1"/>
  <c r="AV271" i="54" s="1"/>
  <c r="AO276" i="54"/>
  <c r="AI276" i="54"/>
  <c r="AC277" i="54" s="1"/>
  <c r="AS281" i="64"/>
  <c r="AT281" i="64" s="1"/>
  <c r="AU281" i="64" s="1"/>
  <c r="AV281" i="64" s="1"/>
  <c r="AJ279" i="64"/>
  <c r="AD279" i="64"/>
  <c r="AO278" i="64"/>
  <c r="BD278" i="64"/>
  <c r="AJ280" i="63"/>
  <c r="AD280" i="63"/>
  <c r="AK279" i="63"/>
  <c r="AW277" i="62"/>
  <c r="AQ278" i="62" s="1"/>
  <c r="BC277" i="62"/>
  <c r="BD277" i="62"/>
  <c r="AE281" i="62"/>
  <c r="AF281" i="62" s="1"/>
  <c r="AG281" i="62" s="1"/>
  <c r="AH281" i="62" s="1"/>
  <c r="AR275" i="50"/>
  <c r="AX275" i="50"/>
  <c r="BC274" i="50"/>
  <c r="BD274" i="50"/>
  <c r="BD277" i="52"/>
  <c r="AO277" i="52"/>
  <c r="AY278" i="52"/>
  <c r="AW278" i="52"/>
  <c r="AQ279" i="52" s="1"/>
  <c r="AS281" i="51"/>
  <c r="AT281" i="51" s="1"/>
  <c r="AU281" i="51" s="1"/>
  <c r="AV281" i="51" s="1"/>
  <c r="AD278" i="51"/>
  <c r="AJ278" i="51"/>
  <c r="BD277" i="51"/>
  <c r="AO277" i="51"/>
  <c r="AY273" i="55" l="1"/>
  <c r="Z273" i="45" s="1"/>
  <c r="AK276" i="57"/>
  <c r="Y276" i="45" s="1"/>
  <c r="AI276" i="57"/>
  <c r="AC277" i="57" s="1"/>
  <c r="AX273" i="63"/>
  <c r="AJ277" i="50"/>
  <c r="AK281" i="60"/>
  <c r="AO281" i="60" s="1"/>
  <c r="AD278" i="52"/>
  <c r="AE278" i="52" s="1"/>
  <c r="AF278" i="52" s="1"/>
  <c r="AG278" i="52" s="1"/>
  <c r="AH278" i="52" s="1"/>
  <c r="BD272" i="63"/>
  <c r="AI281" i="60"/>
  <c r="AC282" i="60" s="1"/>
  <c r="AJ282" i="60" s="1"/>
  <c r="AO276" i="50"/>
  <c r="E61" i="53" s="1"/>
  <c r="AI281" i="62"/>
  <c r="AC282" i="62" s="1"/>
  <c r="AJ282" i="62" s="1"/>
  <c r="BC274" i="61"/>
  <c r="BD274" i="61"/>
  <c r="BC278" i="52"/>
  <c r="AY271" i="54"/>
  <c r="AB274" i="45"/>
  <c r="AW281" i="64"/>
  <c r="AQ282" i="64" s="1"/>
  <c r="AW273" i="55"/>
  <c r="AQ274" i="55" s="1"/>
  <c r="AR274" i="55" s="1"/>
  <c r="AD282" i="58"/>
  <c r="AJ282" i="58"/>
  <c r="AO281" i="58"/>
  <c r="AX276" i="58"/>
  <c r="AR276" i="58"/>
  <c r="AX275" i="61"/>
  <c r="AR275" i="61"/>
  <c r="AE275" i="61"/>
  <c r="AF275" i="61" s="1"/>
  <c r="AG275" i="61" s="1"/>
  <c r="AH275" i="61" s="1"/>
  <c r="AY279" i="60"/>
  <c r="AA279" i="45" s="1"/>
  <c r="AW279" i="60"/>
  <c r="AQ280" i="60" s="1"/>
  <c r="BC273" i="55"/>
  <c r="BD273" i="55"/>
  <c r="AI277" i="55"/>
  <c r="AC278" i="55" s="1"/>
  <c r="AX274" i="55"/>
  <c r="AK277" i="55"/>
  <c r="AS279" i="57"/>
  <c r="AT279" i="57" s="1"/>
  <c r="AU279" i="57" s="1"/>
  <c r="AV279" i="57" s="1"/>
  <c r="AW279" i="57" s="1"/>
  <c r="AQ280" i="57" s="1"/>
  <c r="BD276" i="57"/>
  <c r="AO276" i="57"/>
  <c r="AJ277" i="57"/>
  <c r="AD277" i="57"/>
  <c r="AE274" i="56"/>
  <c r="AF274" i="56" s="1"/>
  <c r="AG274" i="56" s="1"/>
  <c r="AH274" i="56" s="1"/>
  <c r="AI274" i="56" s="1"/>
  <c r="AC275" i="56" s="1"/>
  <c r="AK274" i="56"/>
  <c r="AW276" i="56"/>
  <c r="AQ277" i="56" s="1"/>
  <c r="AY276" i="56"/>
  <c r="BC276" i="56" s="1"/>
  <c r="AD277" i="54"/>
  <c r="AJ277" i="54"/>
  <c r="BC271" i="54"/>
  <c r="BD271" i="54"/>
  <c r="AW271" i="54"/>
  <c r="AQ272" i="54" s="1"/>
  <c r="AE279" i="64"/>
  <c r="AF279" i="64" s="1"/>
  <c r="AG279" i="64" s="1"/>
  <c r="AH279" i="64" s="1"/>
  <c r="AK279" i="64"/>
  <c r="AX282" i="64"/>
  <c r="AR282" i="64"/>
  <c r="AY281" i="64"/>
  <c r="AS273" i="63"/>
  <c r="AT273" i="63" s="1"/>
  <c r="AU273" i="63" s="1"/>
  <c r="AV273" i="63" s="1"/>
  <c r="AO279" i="63"/>
  <c r="AE280" i="63"/>
  <c r="AF280" i="63" s="1"/>
  <c r="AG280" i="63" s="1"/>
  <c r="AH280" i="63" s="1"/>
  <c r="AK280" i="63" s="1"/>
  <c r="AD282" i="62"/>
  <c r="AK281" i="62"/>
  <c r="AR278" i="62"/>
  <c r="AX278" i="62"/>
  <c r="AS275" i="50"/>
  <c r="AT275" i="50" s="1"/>
  <c r="AU275" i="50" s="1"/>
  <c r="AV275" i="50" s="1"/>
  <c r="AE277" i="50"/>
  <c r="AF277" i="50" s="1"/>
  <c r="AG277" i="50" s="1"/>
  <c r="AH277" i="50" s="1"/>
  <c r="AR279" i="52"/>
  <c r="AX279" i="52"/>
  <c r="AW281" i="51"/>
  <c r="AQ282" i="51" s="1"/>
  <c r="AE278" i="51"/>
  <c r="AF278" i="51" s="1"/>
  <c r="AG278" i="51" s="1"/>
  <c r="AH278" i="51" s="1"/>
  <c r="AI278" i="51" s="1"/>
  <c r="AC279" i="51" s="1"/>
  <c r="AY281" i="51"/>
  <c r="X274" i="45" l="1"/>
  <c r="N274" i="44"/>
  <c r="BC281" i="64"/>
  <c r="AI279" i="64"/>
  <c r="AC280" i="64" s="1"/>
  <c r="AY279" i="57"/>
  <c r="BC279" i="57" s="1"/>
  <c r="W271" i="45"/>
  <c r="O271" i="44"/>
  <c r="AK278" i="51"/>
  <c r="AO278" i="51" s="1"/>
  <c r="AD282" i="60"/>
  <c r="AE282" i="60" s="1"/>
  <c r="AF282" i="60" s="1"/>
  <c r="BC281" i="51"/>
  <c r="AY273" i="63"/>
  <c r="BD273" i="63" s="1"/>
  <c r="AW273" i="63"/>
  <c r="AQ274" i="63" s="1"/>
  <c r="AX274" i="63" s="1"/>
  <c r="AI280" i="63"/>
  <c r="AC281" i="63" s="1"/>
  <c r="AJ281" i="63" s="1"/>
  <c r="AK275" i="61"/>
  <c r="AS276" i="58"/>
  <c r="AT276" i="58" s="1"/>
  <c r="AU276" i="58" s="1"/>
  <c r="AV276" i="58" s="1"/>
  <c r="AE282" i="58"/>
  <c r="AF282" i="58" s="1"/>
  <c r="AG282" i="58" s="1"/>
  <c r="AH282" i="58" s="1"/>
  <c r="AI282" i="58" s="1"/>
  <c r="AC283" i="58" s="1"/>
  <c r="AI275" i="61"/>
  <c r="AC276" i="61" s="1"/>
  <c r="AS275" i="61"/>
  <c r="AT275" i="61" s="1"/>
  <c r="AU275" i="61" s="1"/>
  <c r="AV275" i="61" s="1"/>
  <c r="AX280" i="60"/>
  <c r="AR280" i="60"/>
  <c r="BC279" i="60"/>
  <c r="BD279" i="60"/>
  <c r="AO277" i="55"/>
  <c r="AS274" i="55"/>
  <c r="AT274" i="55" s="1"/>
  <c r="AU274" i="55" s="1"/>
  <c r="AV274" i="55" s="1"/>
  <c r="AY274" i="55"/>
  <c r="Z274" i="45" s="1"/>
  <c r="AD278" i="55"/>
  <c r="AJ278" i="55"/>
  <c r="AE277" i="57"/>
  <c r="AF277" i="57" s="1"/>
  <c r="AG277" i="57" s="1"/>
  <c r="AH277" i="57" s="1"/>
  <c r="AX280" i="57"/>
  <c r="AR280" i="57"/>
  <c r="AD275" i="56"/>
  <c r="AJ275" i="56"/>
  <c r="AX277" i="56"/>
  <c r="AR277" i="56"/>
  <c r="AO274" i="56"/>
  <c r="BD274" i="56"/>
  <c r="AI277" i="54"/>
  <c r="AC278" i="54" s="1"/>
  <c r="AE277" i="54"/>
  <c r="AF277" i="54" s="1"/>
  <c r="AG277" i="54" s="1"/>
  <c r="AH277" i="54" s="1"/>
  <c r="AX272" i="54"/>
  <c r="AR272" i="54"/>
  <c r="BD279" i="64"/>
  <c r="AO279" i="64"/>
  <c r="AJ280" i="64"/>
  <c r="AD280" i="64"/>
  <c r="AS282" i="64"/>
  <c r="AT282" i="64" s="1"/>
  <c r="AU282" i="64" s="1"/>
  <c r="AV282" i="64" s="1"/>
  <c r="AO280" i="63"/>
  <c r="AO281" i="62"/>
  <c r="AS278" i="62"/>
  <c r="AT278" i="62" s="1"/>
  <c r="AU278" i="62" s="1"/>
  <c r="AV278" i="62" s="1"/>
  <c r="AE282" i="62"/>
  <c r="AF282" i="62" s="1"/>
  <c r="AG282" i="62" s="1"/>
  <c r="AH282" i="62" s="1"/>
  <c r="AK277" i="50"/>
  <c r="AY275" i="50"/>
  <c r="AI277" i="50"/>
  <c r="AC278" i="50" s="1"/>
  <c r="AW275" i="50"/>
  <c r="AQ276" i="50" s="1"/>
  <c r="AI278" i="52"/>
  <c r="AC279" i="52" s="1"/>
  <c r="AS279" i="52"/>
  <c r="AT279" i="52" s="1"/>
  <c r="AU279" i="52" s="1"/>
  <c r="AV279" i="52" s="1"/>
  <c r="AK278" i="52"/>
  <c r="AJ279" i="51"/>
  <c r="AD279" i="51"/>
  <c r="AR282" i="51"/>
  <c r="AX282" i="51"/>
  <c r="AW276" i="58" l="1"/>
  <c r="AQ277" i="58" s="1"/>
  <c r="AR274" i="63"/>
  <c r="AS274" i="63" s="1"/>
  <c r="AT274" i="63" s="1"/>
  <c r="AU274" i="63" s="1"/>
  <c r="AV274" i="63" s="1"/>
  <c r="BC273" i="63"/>
  <c r="BD278" i="51"/>
  <c r="AG282" i="60"/>
  <c r="AH282" i="60" s="1"/>
  <c r="AI282" i="60" s="1"/>
  <c r="AC283" i="60" s="1"/>
  <c r="AD281" i="63"/>
  <c r="AE281" i="63" s="1"/>
  <c r="AF281" i="63" s="1"/>
  <c r="AG281" i="63" s="1"/>
  <c r="AH281" i="63" s="1"/>
  <c r="AI282" i="62"/>
  <c r="AC283" i="62" s="1"/>
  <c r="AJ283" i="62" s="1"/>
  <c r="AY279" i="52"/>
  <c r="AW278" i="62"/>
  <c r="AQ279" i="62" s="1"/>
  <c r="AX279" i="62" s="1"/>
  <c r="AY278" i="62"/>
  <c r="BC278" i="62" s="1"/>
  <c r="AW279" i="52"/>
  <c r="AQ280" i="52" s="1"/>
  <c r="AX280" i="52" s="1"/>
  <c r="AY276" i="58"/>
  <c r="AC276" i="45" s="1"/>
  <c r="AW274" i="55"/>
  <c r="AQ275" i="55" s="1"/>
  <c r="AY282" i="64"/>
  <c r="BC282" i="64" s="1"/>
  <c r="AO275" i="61"/>
  <c r="AK282" i="58"/>
  <c r="AO282" i="58" s="1"/>
  <c r="AK277" i="54"/>
  <c r="AK282" i="62"/>
  <c r="AO282" i="62" s="1"/>
  <c r="BD276" i="58"/>
  <c r="AX277" i="58"/>
  <c r="AR277" i="58"/>
  <c r="AD283" i="58"/>
  <c r="AJ283" i="58"/>
  <c r="AW275" i="61"/>
  <c r="AQ276" i="61" s="1"/>
  <c r="AY275" i="61"/>
  <c r="AD276" i="61"/>
  <c r="AJ276" i="61"/>
  <c r="AS280" i="60"/>
  <c r="AT280" i="60" s="1"/>
  <c r="AU280" i="60" s="1"/>
  <c r="AV280" i="60" s="1"/>
  <c r="BC274" i="55"/>
  <c r="BD274" i="55"/>
  <c r="AR275" i="55"/>
  <c r="AX275" i="55"/>
  <c r="AE278" i="55"/>
  <c r="AF278" i="55" s="1"/>
  <c r="AG278" i="55" s="1"/>
  <c r="AH278" i="55" s="1"/>
  <c r="AI278" i="55"/>
  <c r="AC279" i="55" s="1"/>
  <c r="AS280" i="57"/>
  <c r="AT280" i="57" s="1"/>
  <c r="AU280" i="57" s="1"/>
  <c r="AV280" i="57" s="1"/>
  <c r="AK277" i="57"/>
  <c r="Y277" i="45" s="1"/>
  <c r="AI277" i="57"/>
  <c r="AC278" i="57" s="1"/>
  <c r="AS277" i="56"/>
  <c r="AT277" i="56" s="1"/>
  <c r="AU277" i="56" s="1"/>
  <c r="AV277" i="56" s="1"/>
  <c r="AE275" i="56"/>
  <c r="AF275" i="56" s="1"/>
  <c r="AG275" i="56" s="1"/>
  <c r="AH275" i="56" s="1"/>
  <c r="AJ278" i="54"/>
  <c r="AD278" i="54"/>
  <c r="AS272" i="54"/>
  <c r="AT272" i="54" s="1"/>
  <c r="AU272" i="54" s="1"/>
  <c r="AV272" i="54" s="1"/>
  <c r="AO277" i="54"/>
  <c r="AE280" i="64"/>
  <c r="AF280" i="64" s="1"/>
  <c r="AG280" i="64" s="1"/>
  <c r="AH280" i="64" s="1"/>
  <c r="AW282" i="64"/>
  <c r="AQ283" i="64" s="1"/>
  <c r="AD283" i="62"/>
  <c r="AD278" i="50"/>
  <c r="AJ278" i="50"/>
  <c r="AO277" i="50"/>
  <c r="AX276" i="50"/>
  <c r="AR276" i="50"/>
  <c r="BC275" i="50"/>
  <c r="BD275" i="50"/>
  <c r="AO278" i="52"/>
  <c r="BD278" i="52"/>
  <c r="AJ279" i="52"/>
  <c r="AD279" i="52"/>
  <c r="AS282" i="51"/>
  <c r="AT282" i="51" s="1"/>
  <c r="AU282" i="51" s="1"/>
  <c r="AV282" i="51" s="1"/>
  <c r="AE279" i="51"/>
  <c r="AF279" i="51" s="1"/>
  <c r="AG279" i="51" s="1"/>
  <c r="AH279" i="51" s="1"/>
  <c r="AW277" i="56" l="1"/>
  <c r="AQ278" i="56" s="1"/>
  <c r="AW280" i="57"/>
  <c r="AQ281" i="57" s="1"/>
  <c r="AK281" i="63"/>
  <c r="AO281" i="63" s="1"/>
  <c r="BD278" i="62"/>
  <c r="AD283" i="60"/>
  <c r="AE283" i="60" s="1"/>
  <c r="AF283" i="60" s="1"/>
  <c r="AG283" i="60" s="1"/>
  <c r="AH283" i="60" s="1"/>
  <c r="AJ283" i="60"/>
  <c r="AK282" i="60"/>
  <c r="AO282" i="60" s="1"/>
  <c r="AY280" i="60"/>
  <c r="AA280" i="45" s="1"/>
  <c r="AR279" i="62"/>
  <c r="AB275" i="45"/>
  <c r="AR280" i="52"/>
  <c r="AS280" i="52" s="1"/>
  <c r="AT280" i="52" s="1"/>
  <c r="AU280" i="52" s="1"/>
  <c r="AV280" i="52" s="1"/>
  <c r="BC279" i="52"/>
  <c r="AY277" i="56"/>
  <c r="BC277" i="56" s="1"/>
  <c r="AW280" i="60"/>
  <c r="AQ281" i="60" s="1"/>
  <c r="AR281" i="60" s="1"/>
  <c r="BC276" i="58"/>
  <c r="AW274" i="63"/>
  <c r="AQ275" i="63" s="1"/>
  <c r="AX275" i="63" s="1"/>
  <c r="AW282" i="51"/>
  <c r="AQ283" i="51" s="1"/>
  <c r="AR283" i="51" s="1"/>
  <c r="AY274" i="63"/>
  <c r="BC274" i="63" s="1"/>
  <c r="AI275" i="56"/>
  <c r="AC276" i="56" s="1"/>
  <c r="AD276" i="56" s="1"/>
  <c r="AE283" i="58"/>
  <c r="AF283" i="58" s="1"/>
  <c r="AG283" i="58" s="1"/>
  <c r="AH283" i="58" s="1"/>
  <c r="AS277" i="58"/>
  <c r="AT277" i="58" s="1"/>
  <c r="AU277" i="58" s="1"/>
  <c r="AV277" i="58" s="1"/>
  <c r="AE276" i="61"/>
  <c r="AF276" i="61" s="1"/>
  <c r="AG276" i="61" s="1"/>
  <c r="AH276" i="61" s="1"/>
  <c r="BC275" i="61"/>
  <c r="BD275" i="61"/>
  <c r="AR276" i="61"/>
  <c r="AX276" i="61"/>
  <c r="AS275" i="55"/>
  <c r="AT275" i="55" s="1"/>
  <c r="AU275" i="55" s="1"/>
  <c r="AV275" i="55" s="1"/>
  <c r="AD279" i="55"/>
  <c r="AJ279" i="55"/>
  <c r="AK278" i="55"/>
  <c r="BD277" i="57"/>
  <c r="AO277" i="57"/>
  <c r="AR281" i="57"/>
  <c r="AX281" i="57"/>
  <c r="AJ278" i="57"/>
  <c r="AD278" i="57"/>
  <c r="AY280" i="57"/>
  <c r="BC280" i="57" s="1"/>
  <c r="AJ276" i="56"/>
  <c r="AK275" i="56"/>
  <c r="AR278" i="56"/>
  <c r="AX278" i="56"/>
  <c r="AW272" i="54"/>
  <c r="AQ273" i="54" s="1"/>
  <c r="AY272" i="54"/>
  <c r="AE278" i="54"/>
  <c r="AF278" i="54" s="1"/>
  <c r="AG278" i="54" s="1"/>
  <c r="AH278" i="54" s="1"/>
  <c r="AX283" i="64"/>
  <c r="AR283" i="64"/>
  <c r="AK280" i="64"/>
  <c r="AI280" i="64"/>
  <c r="AC281" i="64" s="1"/>
  <c r="AI281" i="63"/>
  <c r="AC282" i="63" s="1"/>
  <c r="AE283" i="62"/>
  <c r="AF283" i="62" s="1"/>
  <c r="AG283" i="62" s="1"/>
  <c r="AH283" i="62" s="1"/>
  <c r="AS279" i="62"/>
  <c r="AT279" i="62" s="1"/>
  <c r="AU279" i="62" s="1"/>
  <c r="AV279" i="62" s="1"/>
  <c r="AE278" i="50"/>
  <c r="AF278" i="50" s="1"/>
  <c r="AG278" i="50" s="1"/>
  <c r="AH278" i="50" s="1"/>
  <c r="AS276" i="50"/>
  <c r="AT276" i="50" s="1"/>
  <c r="AU276" i="50" s="1"/>
  <c r="AV276" i="50" s="1"/>
  <c r="AY276" i="50" s="1"/>
  <c r="J61" i="53" s="1"/>
  <c r="AE279" i="52"/>
  <c r="AF279" i="52" s="1"/>
  <c r="AG279" i="52" s="1"/>
  <c r="AH279" i="52" s="1"/>
  <c r="AI279" i="51"/>
  <c r="AC280" i="51" s="1"/>
  <c r="AK279" i="51"/>
  <c r="AY282" i="51"/>
  <c r="BC282" i="51" s="1"/>
  <c r="W272" i="45" l="1"/>
  <c r="O272" i="44"/>
  <c r="X275" i="45"/>
  <c r="N275" i="44"/>
  <c r="AR275" i="63"/>
  <c r="BC280" i="60"/>
  <c r="BD280" i="60"/>
  <c r="AK283" i="60"/>
  <c r="AO283" i="60" s="1"/>
  <c r="AX281" i="60"/>
  <c r="AW276" i="50"/>
  <c r="AQ277" i="50" s="1"/>
  <c r="AX277" i="50" s="1"/>
  <c r="AK276" i="61"/>
  <c r="AX283" i="51"/>
  <c r="AY280" i="52"/>
  <c r="BD274" i="63"/>
  <c r="AW275" i="55"/>
  <c r="AQ276" i="55" s="1"/>
  <c r="AX276" i="55" s="1"/>
  <c r="AY277" i="58"/>
  <c r="AC277" i="45" s="1"/>
  <c r="AY275" i="55"/>
  <c r="Z275" i="45" s="1"/>
  <c r="AW277" i="58"/>
  <c r="AQ278" i="58" s="1"/>
  <c r="AR278" i="58" s="1"/>
  <c r="AI283" i="62"/>
  <c r="AC284" i="62" s="1"/>
  <c r="AD284" i="62" s="1"/>
  <c r="AI278" i="50"/>
  <c r="AC279" i="50" s="1"/>
  <c r="AD279" i="50" s="1"/>
  <c r="AI278" i="54"/>
  <c r="AC279" i="54" s="1"/>
  <c r="AI283" i="60"/>
  <c r="AC284" i="60" s="1"/>
  <c r="AJ284" i="60" s="1"/>
  <c r="AK278" i="54"/>
  <c r="BC277" i="58"/>
  <c r="BD277" i="58"/>
  <c r="AK283" i="58"/>
  <c r="AI283" i="58"/>
  <c r="AC284" i="58" s="1"/>
  <c r="AS276" i="61"/>
  <c r="AT276" i="61" s="1"/>
  <c r="AU276" i="61" s="1"/>
  <c r="AV276" i="61" s="1"/>
  <c r="AI276" i="61"/>
  <c r="AC277" i="61" s="1"/>
  <c r="AS281" i="60"/>
  <c r="AT281" i="60" s="1"/>
  <c r="AU281" i="60" s="1"/>
  <c r="AV281" i="60" s="1"/>
  <c r="AO278" i="55"/>
  <c r="AE279" i="55"/>
  <c r="AF279" i="55" s="1"/>
  <c r="AG279" i="55" s="1"/>
  <c r="AH279" i="55" s="1"/>
  <c r="AR276" i="55"/>
  <c r="AS281" i="57"/>
  <c r="AT281" i="57" s="1"/>
  <c r="AU281" i="57" s="1"/>
  <c r="AV281" i="57" s="1"/>
  <c r="AY281" i="57"/>
  <c r="BC281" i="57" s="1"/>
  <c r="AE278" i="57"/>
  <c r="AF278" i="57" s="1"/>
  <c r="AG278" i="57" s="1"/>
  <c r="AH278" i="57" s="1"/>
  <c r="AO275" i="56"/>
  <c r="BD275" i="56"/>
  <c r="AS278" i="56"/>
  <c r="AT278" i="56" s="1"/>
  <c r="AU278" i="56" s="1"/>
  <c r="AV278" i="56" s="1"/>
  <c r="AE276" i="56"/>
  <c r="AF276" i="56" s="1"/>
  <c r="AG276" i="56" s="1"/>
  <c r="AH276" i="56" s="1"/>
  <c r="AR273" i="54"/>
  <c r="AX273" i="54"/>
  <c r="AD279" i="54"/>
  <c r="AJ279" i="54"/>
  <c r="BC272" i="54"/>
  <c r="BD272" i="54"/>
  <c r="BD280" i="64"/>
  <c r="AO280" i="64"/>
  <c r="AS283" i="64"/>
  <c r="AT283" i="64" s="1"/>
  <c r="AU283" i="64" s="1"/>
  <c r="AV283" i="64" s="1"/>
  <c r="AD281" i="64"/>
  <c r="AJ281" i="64"/>
  <c r="AS275" i="63"/>
  <c r="AT275" i="63" s="1"/>
  <c r="AU275" i="63" s="1"/>
  <c r="AV275" i="63" s="1"/>
  <c r="AJ282" i="63"/>
  <c r="AD282" i="63"/>
  <c r="AY279" i="62"/>
  <c r="AW279" i="62"/>
  <c r="AQ280" i="62" s="1"/>
  <c r="AK283" i="62"/>
  <c r="BC276" i="50"/>
  <c r="F61" i="53" s="1"/>
  <c r="BD276" i="50"/>
  <c r="AK278" i="50"/>
  <c r="AW280" i="52"/>
  <c r="AQ281" i="52" s="1"/>
  <c r="AI279" i="52"/>
  <c r="AC280" i="52" s="1"/>
  <c r="AK279" i="52"/>
  <c r="AO279" i="51"/>
  <c r="BD279" i="51"/>
  <c r="AD280" i="51"/>
  <c r="AJ280" i="51"/>
  <c r="AS283" i="51"/>
  <c r="AT283" i="51" s="1"/>
  <c r="AU283" i="51" s="1"/>
  <c r="AV283" i="51" s="1"/>
  <c r="AW281" i="57" l="1"/>
  <c r="AQ282" i="57" s="1"/>
  <c r="AJ284" i="62"/>
  <c r="AD284" i="60"/>
  <c r="AE284" i="60" s="1"/>
  <c r="AF284" i="60" s="1"/>
  <c r="AG284" i="60" s="1"/>
  <c r="AH284" i="60" s="1"/>
  <c r="AO276" i="61"/>
  <c r="AY275" i="63"/>
  <c r="BC275" i="63" s="1"/>
  <c r="AJ279" i="50"/>
  <c r="AR277" i="50"/>
  <c r="AS277" i="50" s="1"/>
  <c r="AT277" i="50" s="1"/>
  <c r="AU277" i="50" s="1"/>
  <c r="AV277" i="50" s="1"/>
  <c r="AW276" i="61"/>
  <c r="AQ277" i="61" s="1"/>
  <c r="AR277" i="61" s="1"/>
  <c r="BC280" i="52"/>
  <c r="AW281" i="60"/>
  <c r="AQ282" i="60" s="1"/>
  <c r="AX282" i="60" s="1"/>
  <c r="AY283" i="51"/>
  <c r="BC283" i="51" s="1"/>
  <c r="AW275" i="63"/>
  <c r="AQ276" i="63" s="1"/>
  <c r="AR276" i="63" s="1"/>
  <c r="AY281" i="60"/>
  <c r="AA281" i="45" s="1"/>
  <c r="BD275" i="55"/>
  <c r="AX278" i="58"/>
  <c r="BC275" i="55"/>
  <c r="AI276" i="56"/>
  <c r="AC277" i="56" s="1"/>
  <c r="AK279" i="55"/>
  <c r="AK276" i="56"/>
  <c r="X276" i="45" s="1"/>
  <c r="AI279" i="55"/>
  <c r="AC280" i="55" s="1"/>
  <c r="AD280" i="55" s="1"/>
  <c r="AK278" i="57"/>
  <c r="Y278" i="45" s="1"/>
  <c r="AO278" i="54"/>
  <c r="AI278" i="57"/>
  <c r="AC279" i="57" s="1"/>
  <c r="AJ279" i="57" s="1"/>
  <c r="AS278" i="58"/>
  <c r="AT278" i="58" s="1"/>
  <c r="AU278" i="58" s="1"/>
  <c r="AV278" i="58" s="1"/>
  <c r="AO283" i="58"/>
  <c r="AD284" i="58"/>
  <c r="AJ284" i="58"/>
  <c r="AJ277" i="61"/>
  <c r="AD277" i="61"/>
  <c r="AY276" i="61"/>
  <c r="AO279" i="55"/>
  <c r="AS276" i="55"/>
  <c r="AT276" i="55" s="1"/>
  <c r="AU276" i="55" s="1"/>
  <c r="AV276" i="55" s="1"/>
  <c r="AR282" i="57"/>
  <c r="AX282" i="57"/>
  <c r="AO278" i="57"/>
  <c r="AO276" i="56"/>
  <c r="BD276" i="56"/>
  <c r="AJ277" i="56"/>
  <c r="AD277" i="56"/>
  <c r="AY278" i="56"/>
  <c r="BC278" i="56" s="1"/>
  <c r="AW278" i="56"/>
  <c r="AQ279" i="56" s="1"/>
  <c r="AE279" i="54"/>
  <c r="AF279" i="54" s="1"/>
  <c r="AG279" i="54" s="1"/>
  <c r="AH279" i="54" s="1"/>
  <c r="AS273" i="54"/>
  <c r="AT273" i="54" s="1"/>
  <c r="AU273" i="54" s="1"/>
  <c r="AV273" i="54" s="1"/>
  <c r="AW273" i="54" s="1"/>
  <c r="AQ274" i="54" s="1"/>
  <c r="AE281" i="64"/>
  <c r="AF281" i="64" s="1"/>
  <c r="AG281" i="64" s="1"/>
  <c r="AH281" i="64" s="1"/>
  <c r="AW283" i="64"/>
  <c r="AQ284" i="64" s="1"/>
  <c r="AY283" i="64"/>
  <c r="BC283" i="64" s="1"/>
  <c r="AE282" i="63"/>
  <c r="AF282" i="63" s="1"/>
  <c r="AG282" i="63" s="1"/>
  <c r="AH282" i="63" s="1"/>
  <c r="AO283" i="62"/>
  <c r="AR280" i="62"/>
  <c r="AX280" i="62"/>
  <c r="BC279" i="62"/>
  <c r="BD279" i="62"/>
  <c r="AE284" i="62"/>
  <c r="AF284" i="62" s="1"/>
  <c r="AG284" i="62" s="1"/>
  <c r="AH284" i="62" s="1"/>
  <c r="AO278" i="50"/>
  <c r="AE279" i="50"/>
  <c r="AF279" i="50" s="1"/>
  <c r="AG279" i="50" s="1"/>
  <c r="AH279" i="50" s="1"/>
  <c r="AK279" i="50" s="1"/>
  <c r="BD279" i="52"/>
  <c r="AO279" i="52"/>
  <c r="AJ280" i="52"/>
  <c r="AD280" i="52"/>
  <c r="AR281" i="52"/>
  <c r="AX281" i="52"/>
  <c r="AW283" i="51"/>
  <c r="AQ284" i="51" s="1"/>
  <c r="AE280" i="51"/>
  <c r="AF280" i="51" s="1"/>
  <c r="AG280" i="51" s="1"/>
  <c r="AH280" i="51" s="1"/>
  <c r="N276" i="44" l="1"/>
  <c r="BD275" i="63"/>
  <c r="AX276" i="63"/>
  <c r="AX277" i="61"/>
  <c r="AK280" i="51"/>
  <c r="AO280" i="51" s="1"/>
  <c r="AI280" i="51"/>
  <c r="AC281" i="51" s="1"/>
  <c r="AJ281" i="51" s="1"/>
  <c r="AR282" i="60"/>
  <c r="AS282" i="60" s="1"/>
  <c r="AT282" i="60" s="1"/>
  <c r="AU282" i="60" s="1"/>
  <c r="AV282" i="60" s="1"/>
  <c r="AB276" i="45"/>
  <c r="AW278" i="58"/>
  <c r="AQ279" i="58" s="1"/>
  <c r="BD281" i="60"/>
  <c r="BC281" i="60"/>
  <c r="AY273" i="54"/>
  <c r="AD279" i="57"/>
  <c r="AJ280" i="55"/>
  <c r="BD278" i="57"/>
  <c r="AI279" i="50"/>
  <c r="AC280" i="50" s="1"/>
  <c r="AD280" i="50" s="1"/>
  <c r="AK281" i="64"/>
  <c r="AI281" i="64"/>
  <c r="AC282" i="64" s="1"/>
  <c r="AD282" i="64" s="1"/>
  <c r="AK284" i="62"/>
  <c r="AO284" i="62" s="1"/>
  <c r="AE284" i="58"/>
  <c r="AF284" i="58" s="1"/>
  <c r="AG284" i="58" s="1"/>
  <c r="AH284" i="58" s="1"/>
  <c r="AX279" i="58"/>
  <c r="AR279" i="58"/>
  <c r="AY278" i="58"/>
  <c r="AC278" i="45" s="1"/>
  <c r="AE277" i="61"/>
  <c r="AF277" i="61" s="1"/>
  <c r="AG277" i="61" s="1"/>
  <c r="AH277" i="61" s="1"/>
  <c r="BC276" i="61"/>
  <c r="BD276" i="61"/>
  <c r="AS277" i="61"/>
  <c r="AT277" i="61" s="1"/>
  <c r="AU277" i="61" s="1"/>
  <c r="AV277" i="61" s="1"/>
  <c r="AI284" i="60"/>
  <c r="AC285" i="60" s="1"/>
  <c r="AK284" i="60"/>
  <c r="AY276" i="55"/>
  <c r="Z276" i="45" s="1"/>
  <c r="AE280" i="55"/>
  <c r="AF280" i="55" s="1"/>
  <c r="AG280" i="55" s="1"/>
  <c r="AH280" i="55" s="1"/>
  <c r="AW276" i="55"/>
  <c r="AQ277" i="55" s="1"/>
  <c r="AE279" i="57"/>
  <c r="AF279" i="57" s="1"/>
  <c r="AG279" i="57" s="1"/>
  <c r="AH279" i="57" s="1"/>
  <c r="AS282" i="57"/>
  <c r="AT282" i="57" s="1"/>
  <c r="AU282" i="57" s="1"/>
  <c r="AV282" i="57" s="1"/>
  <c r="AR279" i="56"/>
  <c r="AX279" i="56"/>
  <c r="AE277" i="56"/>
  <c r="AF277" i="56" s="1"/>
  <c r="AG277" i="56" s="1"/>
  <c r="AH277" i="56" s="1"/>
  <c r="AX274" i="54"/>
  <c r="AR274" i="54"/>
  <c r="AK279" i="54"/>
  <c r="BC273" i="54"/>
  <c r="BD273" i="54"/>
  <c r="AI279" i="54"/>
  <c r="AC280" i="54" s="1"/>
  <c r="BD281" i="64"/>
  <c r="AO281" i="64"/>
  <c r="AJ282" i="64"/>
  <c r="AR284" i="64"/>
  <c r="AX284" i="64"/>
  <c r="AS276" i="63"/>
  <c r="AT276" i="63" s="1"/>
  <c r="AU276" i="63" s="1"/>
  <c r="AV276" i="63" s="1"/>
  <c r="AI282" i="63"/>
  <c r="AC283" i="63" s="1"/>
  <c r="AK282" i="63"/>
  <c r="AS280" i="62"/>
  <c r="AT280" i="62" s="1"/>
  <c r="AU280" i="62" s="1"/>
  <c r="AV280" i="62" s="1"/>
  <c r="AW280" i="62"/>
  <c r="AQ281" i="62" s="1"/>
  <c r="AI284" i="62"/>
  <c r="AC285" i="62" s="1"/>
  <c r="AO279" i="50"/>
  <c r="AY277" i="50"/>
  <c r="AW277" i="50"/>
  <c r="AQ278" i="50" s="1"/>
  <c r="AS281" i="52"/>
  <c r="AT281" i="52" s="1"/>
  <c r="AU281" i="52" s="1"/>
  <c r="AV281" i="52" s="1"/>
  <c r="AE280" i="52"/>
  <c r="AF280" i="52" s="1"/>
  <c r="AG280" i="52" s="1"/>
  <c r="AH280" i="52" s="1"/>
  <c r="AR284" i="51"/>
  <c r="AX284" i="51"/>
  <c r="AW282" i="57" l="1"/>
  <c r="AQ283" i="57" s="1"/>
  <c r="W273" i="45"/>
  <c r="O273" i="44"/>
  <c r="AD281" i="51"/>
  <c r="BD280" i="51"/>
  <c r="AI280" i="52"/>
  <c r="AC281" i="52" s="1"/>
  <c r="AJ281" i="52" s="1"/>
  <c r="AY276" i="63"/>
  <c r="J63" i="53" s="1"/>
  <c r="AW276" i="63"/>
  <c r="AQ277" i="63" s="1"/>
  <c r="AR277" i="63" s="1"/>
  <c r="AJ280" i="50"/>
  <c r="AI277" i="61"/>
  <c r="AC278" i="61" s="1"/>
  <c r="AD278" i="61" s="1"/>
  <c r="AY281" i="52"/>
  <c r="AW282" i="60"/>
  <c r="AQ283" i="60" s="1"/>
  <c r="AX283" i="60" s="1"/>
  <c r="AW281" i="52"/>
  <c r="AQ282" i="52" s="1"/>
  <c r="AR282" i="52" s="1"/>
  <c r="AY280" i="62"/>
  <c r="BD280" i="62" s="1"/>
  <c r="AI284" i="58"/>
  <c r="AC285" i="58" s="1"/>
  <c r="AK284" i="58"/>
  <c r="AI280" i="55"/>
  <c r="AC281" i="55" s="1"/>
  <c r="AK277" i="61"/>
  <c r="BC278" i="58"/>
  <c r="BD278" i="58"/>
  <c r="AD285" i="58"/>
  <c r="AJ285" i="58"/>
  <c r="AS279" i="58"/>
  <c r="AT279" i="58" s="1"/>
  <c r="AU279" i="58" s="1"/>
  <c r="AV279" i="58" s="1"/>
  <c r="AO284" i="58"/>
  <c r="AW277" i="61"/>
  <c r="AQ278" i="61" s="1"/>
  <c r="AY277" i="61"/>
  <c r="AO284" i="60"/>
  <c r="AY282" i="60"/>
  <c r="AA282" i="45" s="1"/>
  <c r="AJ285" i="60"/>
  <c r="AD285" i="60"/>
  <c r="AX277" i="55"/>
  <c r="AR277" i="55"/>
  <c r="AJ281" i="55"/>
  <c r="AD281" i="55"/>
  <c r="AK280" i="55"/>
  <c r="BC276" i="55"/>
  <c r="BD276" i="55"/>
  <c r="AK279" i="57"/>
  <c r="Y279" i="45" s="1"/>
  <c r="AR283" i="57"/>
  <c r="AX283" i="57"/>
  <c r="AY282" i="57"/>
  <c r="BC282" i="57" s="1"/>
  <c r="AI279" i="57"/>
  <c r="AC280" i="57" s="1"/>
  <c r="AI277" i="56"/>
  <c r="AC278" i="56" s="1"/>
  <c r="AK277" i="56"/>
  <c r="X277" i="45" s="1"/>
  <c r="AS279" i="56"/>
  <c r="AT279" i="56" s="1"/>
  <c r="AU279" i="56" s="1"/>
  <c r="AV279" i="56" s="1"/>
  <c r="AJ280" i="54"/>
  <c r="AD280" i="54"/>
  <c r="AO279" i="54"/>
  <c r="AS274" i="54"/>
  <c r="AT274" i="54" s="1"/>
  <c r="AU274" i="54" s="1"/>
  <c r="AV274" i="54" s="1"/>
  <c r="AE282" i="64"/>
  <c r="AF282" i="64" s="1"/>
  <c r="AG282" i="64" s="1"/>
  <c r="AH282" i="64" s="1"/>
  <c r="AK282" i="64"/>
  <c r="AS284" i="64"/>
  <c r="AT284" i="64" s="1"/>
  <c r="AU284" i="64" s="1"/>
  <c r="AV284" i="64" s="1"/>
  <c r="AO282" i="63"/>
  <c r="AD283" i="63"/>
  <c r="AJ283" i="63"/>
  <c r="BC276" i="63"/>
  <c r="F63" i="53" s="1"/>
  <c r="BD276" i="63"/>
  <c r="AR281" i="62"/>
  <c r="AX281" i="62"/>
  <c r="AD285" i="62"/>
  <c r="AJ285" i="62"/>
  <c r="BC277" i="50"/>
  <c r="BD277" i="50"/>
  <c r="AX278" i="50"/>
  <c r="AR278" i="50"/>
  <c r="AE280" i="50"/>
  <c r="AF280" i="50" s="1"/>
  <c r="AG280" i="50" s="1"/>
  <c r="AH280" i="50" s="1"/>
  <c r="AK280" i="52"/>
  <c r="AE281" i="51"/>
  <c r="AF281" i="51" s="1"/>
  <c r="AG281" i="51" s="1"/>
  <c r="AH281" i="51" s="1"/>
  <c r="AS284" i="51"/>
  <c r="AT284" i="51" s="1"/>
  <c r="AU284" i="51" s="1"/>
  <c r="AV284" i="51" s="1"/>
  <c r="AW274" i="54" l="1"/>
  <c r="AQ275" i="54" s="1"/>
  <c r="AR283" i="60"/>
  <c r="AS283" i="60" s="1"/>
  <c r="AT283" i="60" s="1"/>
  <c r="AU283" i="60" s="1"/>
  <c r="AV283" i="60" s="1"/>
  <c r="AD281" i="52"/>
  <c r="AE281" i="52" s="1"/>
  <c r="AF281" i="52" s="1"/>
  <c r="AG281" i="52" s="1"/>
  <c r="AH281" i="52" s="1"/>
  <c r="AI281" i="52" s="1"/>
  <c r="AC282" i="52" s="1"/>
  <c r="AJ278" i="61"/>
  <c r="AX277" i="63"/>
  <c r="AK280" i="50"/>
  <c r="AO280" i="50" s="1"/>
  <c r="AI280" i="50"/>
  <c r="AC281" i="50" s="1"/>
  <c r="AJ281" i="50" s="1"/>
  <c r="BC277" i="61"/>
  <c r="AO277" i="61"/>
  <c r="N277" i="44"/>
  <c r="R277" i="44" s="1"/>
  <c r="AX282" i="52"/>
  <c r="BC281" i="52"/>
  <c r="AY274" i="54"/>
  <c r="AY279" i="56"/>
  <c r="BC279" i="56" s="1"/>
  <c r="AW279" i="56"/>
  <c r="AQ280" i="56" s="1"/>
  <c r="AW284" i="64"/>
  <c r="AQ285" i="64" s="1"/>
  <c r="AX285" i="64" s="1"/>
  <c r="AW279" i="58"/>
  <c r="AQ280" i="58" s="1"/>
  <c r="AX280" i="58" s="1"/>
  <c r="BC280" i="62"/>
  <c r="AB277" i="45"/>
  <c r="AY279" i="58"/>
  <c r="AC279" i="45" s="1"/>
  <c r="AE285" i="58"/>
  <c r="AF285" i="58" s="1"/>
  <c r="AG285" i="58" s="1"/>
  <c r="AH285" i="58" s="1"/>
  <c r="AK285" i="58"/>
  <c r="AE278" i="61"/>
  <c r="AF278" i="61" s="1"/>
  <c r="AG278" i="61" s="1"/>
  <c r="AH278" i="61" s="1"/>
  <c r="BD277" i="61"/>
  <c r="AX278" i="61"/>
  <c r="AR278" i="61"/>
  <c r="BC282" i="60"/>
  <c r="BD282" i="60"/>
  <c r="AE285" i="60"/>
  <c r="AF285" i="60" s="1"/>
  <c r="AG285" i="60" s="1"/>
  <c r="AH285" i="60" s="1"/>
  <c r="AE281" i="55"/>
  <c r="AF281" i="55" s="1"/>
  <c r="AG281" i="55" s="1"/>
  <c r="AH281" i="55" s="1"/>
  <c r="AS277" i="55"/>
  <c r="AT277" i="55" s="1"/>
  <c r="AU277" i="55" s="1"/>
  <c r="AV277" i="55" s="1"/>
  <c r="AO280" i="55"/>
  <c r="AS283" i="57"/>
  <c r="AT283" i="57" s="1"/>
  <c r="AU283" i="57" s="1"/>
  <c r="AV283" i="57" s="1"/>
  <c r="AY283" i="57" s="1"/>
  <c r="BC283" i="57" s="1"/>
  <c r="AJ280" i="57"/>
  <c r="AD280" i="57"/>
  <c r="AO279" i="57"/>
  <c r="BD279" i="57"/>
  <c r="AR280" i="56"/>
  <c r="AX280" i="56"/>
  <c r="BD277" i="56"/>
  <c r="AO277" i="56"/>
  <c r="AJ278" i="56"/>
  <c r="AD278" i="56"/>
  <c r="AR275" i="54"/>
  <c r="AX275" i="54"/>
  <c r="BC274" i="54"/>
  <c r="BD274" i="54"/>
  <c r="AE280" i="54"/>
  <c r="AF280" i="54" s="1"/>
  <c r="AG280" i="54" s="1"/>
  <c r="AH280" i="54" s="1"/>
  <c r="AO282" i="64"/>
  <c r="BD282" i="64"/>
  <c r="AY284" i="64"/>
  <c r="BC284" i="64" s="1"/>
  <c r="AI282" i="64"/>
  <c r="AC283" i="64" s="1"/>
  <c r="AS277" i="63"/>
  <c r="AT277" i="63" s="1"/>
  <c r="AU277" i="63" s="1"/>
  <c r="AV277" i="63" s="1"/>
  <c r="AE283" i="63"/>
  <c r="AF283" i="63" s="1"/>
  <c r="AG283" i="63" s="1"/>
  <c r="AH283" i="63" s="1"/>
  <c r="AE285" i="62"/>
  <c r="AF285" i="62" s="1"/>
  <c r="AG285" i="62" s="1"/>
  <c r="AH285" i="62" s="1"/>
  <c r="AS281" i="62"/>
  <c r="AT281" i="62" s="1"/>
  <c r="AU281" i="62" s="1"/>
  <c r="AV281" i="62" s="1"/>
  <c r="AS278" i="50"/>
  <c r="AT278" i="50" s="1"/>
  <c r="AU278" i="50" s="1"/>
  <c r="AV278" i="50" s="1"/>
  <c r="BD280" i="52"/>
  <c r="AO280" i="52"/>
  <c r="AS282" i="52"/>
  <c r="AT282" i="52" s="1"/>
  <c r="AU282" i="52" s="1"/>
  <c r="AV282" i="52" s="1"/>
  <c r="AY284" i="51"/>
  <c r="BC284" i="51" s="1"/>
  <c r="AK281" i="51"/>
  <c r="AW284" i="51"/>
  <c r="AQ285" i="51" s="1"/>
  <c r="AI281" i="51"/>
  <c r="AC282" i="51" s="1"/>
  <c r="AI280" i="54" l="1"/>
  <c r="AC281" i="54" s="1"/>
  <c r="W274" i="45"/>
  <c r="O274" i="44"/>
  <c r="AD281" i="50"/>
  <c r="AE281" i="50" s="1"/>
  <c r="AF281" i="50" s="1"/>
  <c r="AG281" i="50" s="1"/>
  <c r="AH281" i="50" s="1"/>
  <c r="AW277" i="63"/>
  <c r="AQ278" i="63" s="1"/>
  <c r="AR285" i="64"/>
  <c r="AY277" i="63"/>
  <c r="BD277" i="63" s="1"/>
  <c r="AR280" i="58"/>
  <c r="AW283" i="57"/>
  <c r="AQ284" i="57" s="1"/>
  <c r="AY277" i="55"/>
  <c r="Z277" i="45" s="1"/>
  <c r="BC279" i="58"/>
  <c r="AY281" i="62"/>
  <c r="BC281" i="62" s="1"/>
  <c r="AW277" i="55"/>
  <c r="AQ278" i="55" s="1"/>
  <c r="BD279" i="58"/>
  <c r="AI283" i="63"/>
  <c r="AC284" i="63" s="1"/>
  <c r="AJ284" i="63" s="1"/>
  <c r="AK283" i="63"/>
  <c r="AO283" i="63" s="1"/>
  <c r="AS280" i="58"/>
  <c r="AT280" i="58" s="1"/>
  <c r="AU280" i="58" s="1"/>
  <c r="AV280" i="58" s="1"/>
  <c r="AO285" i="58"/>
  <c r="AI285" i="58"/>
  <c r="AC286" i="58" s="1"/>
  <c r="AK278" i="61"/>
  <c r="AS278" i="61"/>
  <c r="AT278" i="61" s="1"/>
  <c r="AU278" i="61" s="1"/>
  <c r="AV278" i="61" s="1"/>
  <c r="AI278" i="61"/>
  <c r="AC279" i="61" s="1"/>
  <c r="AW283" i="60"/>
  <c r="AQ284" i="60" s="1"/>
  <c r="AK285" i="60"/>
  <c r="AI285" i="60"/>
  <c r="AC286" i="60" s="1"/>
  <c r="AY283" i="60"/>
  <c r="AA283" i="45" s="1"/>
  <c r="BC277" i="55"/>
  <c r="BD277" i="55"/>
  <c r="AX278" i="55"/>
  <c r="AR278" i="55"/>
  <c r="AI281" i="55"/>
  <c r="AC282" i="55" s="1"/>
  <c r="AK281" i="55"/>
  <c r="AR284" i="57"/>
  <c r="AX284" i="57"/>
  <c r="AE280" i="57"/>
  <c r="AF280" i="57" s="1"/>
  <c r="AG280" i="57" s="1"/>
  <c r="AH280" i="57" s="1"/>
  <c r="AE278" i="56"/>
  <c r="AF278" i="56" s="1"/>
  <c r="AG278" i="56" s="1"/>
  <c r="AH278" i="56" s="1"/>
  <c r="AS280" i="56"/>
  <c r="AT280" i="56" s="1"/>
  <c r="AU280" i="56" s="1"/>
  <c r="AV280" i="56" s="1"/>
  <c r="AJ281" i="54"/>
  <c r="AD281" i="54"/>
  <c r="AS275" i="54"/>
  <c r="AT275" i="54" s="1"/>
  <c r="AU275" i="54" s="1"/>
  <c r="AV275" i="54" s="1"/>
  <c r="AK280" i="54"/>
  <c r="AJ283" i="64"/>
  <c r="AD283" i="64"/>
  <c r="AS285" i="64"/>
  <c r="AT285" i="64" s="1"/>
  <c r="AU285" i="64" s="1"/>
  <c r="AV285" i="64" s="1"/>
  <c r="AW285" i="64"/>
  <c r="AQ286" i="64" s="1"/>
  <c r="AR278" i="63"/>
  <c r="AX278" i="63"/>
  <c r="BC277" i="63"/>
  <c r="AI285" i="62"/>
  <c r="AC286" i="62" s="1"/>
  <c r="AW281" i="62"/>
  <c r="AQ282" i="62" s="1"/>
  <c r="AK285" i="62"/>
  <c r="AY278" i="50"/>
  <c r="AW278" i="50"/>
  <c r="AQ279" i="50" s="1"/>
  <c r="AK281" i="52"/>
  <c r="AY282" i="52"/>
  <c r="BC282" i="52" s="1"/>
  <c r="AW282" i="52"/>
  <c r="AQ283" i="52" s="1"/>
  <c r="AJ282" i="52"/>
  <c r="AD282" i="52"/>
  <c r="AJ282" i="51"/>
  <c r="AD282" i="51"/>
  <c r="AX285" i="51"/>
  <c r="AR285" i="51"/>
  <c r="BD281" i="51"/>
  <c r="AO281" i="51"/>
  <c r="AI280" i="57" l="1"/>
  <c r="AC281" i="57" s="1"/>
  <c r="AD284" i="63"/>
  <c r="BD281" i="62"/>
  <c r="AW278" i="61"/>
  <c r="AQ279" i="61" s="1"/>
  <c r="AR279" i="61" s="1"/>
  <c r="AI278" i="56"/>
  <c r="AC279" i="56" s="1"/>
  <c r="AK280" i="57"/>
  <c r="Y280" i="45" s="1"/>
  <c r="AW280" i="58"/>
  <c r="AQ281" i="58" s="1"/>
  <c r="AJ286" i="58"/>
  <c r="AD286" i="58"/>
  <c r="AY280" i="58"/>
  <c r="AC280" i="45" s="1"/>
  <c r="AJ279" i="61"/>
  <c r="AD279" i="61"/>
  <c r="AY278" i="61"/>
  <c r="AO278" i="61"/>
  <c r="BC283" i="60"/>
  <c r="BD283" i="60"/>
  <c r="AD286" i="60"/>
  <c r="AJ286" i="60"/>
  <c r="AO285" i="60"/>
  <c r="AX284" i="60"/>
  <c r="AR284" i="60"/>
  <c r="AD282" i="55"/>
  <c r="AJ282" i="55"/>
  <c r="AS278" i="55"/>
  <c r="AT278" i="55" s="1"/>
  <c r="AU278" i="55" s="1"/>
  <c r="AV278" i="55" s="1"/>
  <c r="AO281" i="55"/>
  <c r="AO280" i="57"/>
  <c r="BD280" i="57"/>
  <c r="AD281" i="57"/>
  <c r="AJ281" i="57"/>
  <c r="AS284" i="57"/>
  <c r="AT284" i="57" s="1"/>
  <c r="AU284" i="57" s="1"/>
  <c r="AV284" i="57" s="1"/>
  <c r="AW284" i="57"/>
  <c r="AQ285" i="57" s="1"/>
  <c r="AY280" i="56"/>
  <c r="BC280" i="56" s="1"/>
  <c r="AW280" i="56"/>
  <c r="AQ281" i="56" s="1"/>
  <c r="AJ279" i="56"/>
  <c r="AD279" i="56"/>
  <c r="AK278" i="56"/>
  <c r="X278" i="45" s="1"/>
  <c r="AW275" i="54"/>
  <c r="AQ276" i="54" s="1"/>
  <c r="AO280" i="54"/>
  <c r="AY275" i="54"/>
  <c r="AE281" i="54"/>
  <c r="AF281" i="54" s="1"/>
  <c r="AG281" i="54" s="1"/>
  <c r="AH281" i="54" s="1"/>
  <c r="AY285" i="64"/>
  <c r="BC285" i="64" s="1"/>
  <c r="AE283" i="64"/>
  <c r="AF283" i="64" s="1"/>
  <c r="AG283" i="64" s="1"/>
  <c r="AH283" i="64" s="1"/>
  <c r="AI283" i="64"/>
  <c r="AC284" i="64" s="1"/>
  <c r="AK283" i="64"/>
  <c r="AR286" i="64"/>
  <c r="AX286" i="64"/>
  <c r="AS278" i="63"/>
  <c r="AT278" i="63" s="1"/>
  <c r="AU278" i="63" s="1"/>
  <c r="AV278" i="63" s="1"/>
  <c r="AE284" i="63"/>
  <c r="AF284" i="63" s="1"/>
  <c r="AG284" i="63" s="1"/>
  <c r="AH284" i="63" s="1"/>
  <c r="AR282" i="62"/>
  <c r="AX282" i="62"/>
  <c r="AO285" i="62"/>
  <c r="AJ286" i="62"/>
  <c r="AD286" i="62"/>
  <c r="AK281" i="50"/>
  <c r="AI281" i="50"/>
  <c r="AC282" i="50" s="1"/>
  <c r="BC278" i="50"/>
  <c r="BD278" i="50"/>
  <c r="AR279" i="50"/>
  <c r="AX279" i="50"/>
  <c r="AE282" i="52"/>
  <c r="AF282" i="52" s="1"/>
  <c r="AG282" i="52" s="1"/>
  <c r="AH282" i="52" s="1"/>
  <c r="AR283" i="52"/>
  <c r="AX283" i="52"/>
  <c r="BD281" i="52"/>
  <c r="AO281" i="52"/>
  <c r="AE282" i="51"/>
  <c r="AF282" i="51" s="1"/>
  <c r="AG282" i="51" s="1"/>
  <c r="AH282" i="51" s="1"/>
  <c r="AS285" i="51"/>
  <c r="AT285" i="51" s="1"/>
  <c r="AU285" i="51" s="1"/>
  <c r="AV285" i="51" s="1"/>
  <c r="W275" i="45" l="1"/>
  <c r="O275" i="44"/>
  <c r="AI284" i="63"/>
  <c r="AC285" i="63" s="1"/>
  <c r="N278" i="44"/>
  <c r="AK284" i="63"/>
  <c r="AO284" i="63" s="1"/>
  <c r="AI282" i="51"/>
  <c r="AC283" i="51" s="1"/>
  <c r="AJ283" i="51" s="1"/>
  <c r="AK282" i="51"/>
  <c r="AO282" i="51" s="1"/>
  <c r="BC278" i="61"/>
  <c r="AX279" i="61"/>
  <c r="AW285" i="51"/>
  <c r="AQ286" i="51" s="1"/>
  <c r="AR286" i="51" s="1"/>
  <c r="AY285" i="51"/>
  <c r="BC285" i="51" s="1"/>
  <c r="AW278" i="63"/>
  <c r="AQ279" i="63" s="1"/>
  <c r="AR279" i="63" s="1"/>
  <c r="AY278" i="55"/>
  <c r="Z278" i="45" s="1"/>
  <c r="AW278" i="55"/>
  <c r="AQ279" i="55" s="1"/>
  <c r="AR279" i="55" s="1"/>
  <c r="BD278" i="61"/>
  <c r="AB278" i="45"/>
  <c r="AI281" i="54"/>
  <c r="AC282" i="54" s="1"/>
  <c r="AK281" i="54"/>
  <c r="BC280" i="58"/>
  <c r="BD280" i="58"/>
  <c r="AE286" i="58"/>
  <c r="AF286" i="58" s="1"/>
  <c r="AG286" i="58" s="1"/>
  <c r="AH286" i="58" s="1"/>
  <c r="AK286" i="58"/>
  <c r="AX281" i="58"/>
  <c r="AR281" i="58"/>
  <c r="AS279" i="61"/>
  <c r="AT279" i="61" s="1"/>
  <c r="AU279" i="61" s="1"/>
  <c r="AV279" i="61" s="1"/>
  <c r="AE279" i="61"/>
  <c r="AF279" i="61" s="1"/>
  <c r="AG279" i="61" s="1"/>
  <c r="AH279" i="61" s="1"/>
  <c r="AS284" i="60"/>
  <c r="AT284" i="60" s="1"/>
  <c r="AU284" i="60" s="1"/>
  <c r="AV284" i="60" s="1"/>
  <c r="AE286" i="60"/>
  <c r="AF286" i="60" s="1"/>
  <c r="AG286" i="60" s="1"/>
  <c r="AH286" i="60" s="1"/>
  <c r="BC278" i="55"/>
  <c r="BD278" i="55"/>
  <c r="AE282" i="55"/>
  <c r="AF282" i="55" s="1"/>
  <c r="AG282" i="55" s="1"/>
  <c r="AH282" i="55" s="1"/>
  <c r="AR285" i="57"/>
  <c r="AX285" i="57"/>
  <c r="AY284" i="57"/>
  <c r="BC284" i="57" s="1"/>
  <c r="AE281" i="57"/>
  <c r="AF281" i="57" s="1"/>
  <c r="AG281" i="57" s="1"/>
  <c r="AH281" i="57" s="1"/>
  <c r="BD278" i="56"/>
  <c r="AO278" i="56"/>
  <c r="AE279" i="56"/>
  <c r="AF279" i="56" s="1"/>
  <c r="AG279" i="56" s="1"/>
  <c r="AH279" i="56" s="1"/>
  <c r="AR281" i="56"/>
  <c r="AX281" i="56"/>
  <c r="AJ282" i="54"/>
  <c r="AD282" i="54"/>
  <c r="AR276" i="54"/>
  <c r="AX276" i="54"/>
  <c r="AO281" i="54"/>
  <c r="BC275" i="54"/>
  <c r="BD275" i="54"/>
  <c r="BD283" i="64"/>
  <c r="AO283" i="64"/>
  <c r="AD284" i="64"/>
  <c r="AJ284" i="64"/>
  <c r="AS286" i="64"/>
  <c r="AT286" i="64" s="1"/>
  <c r="AU286" i="64" s="1"/>
  <c r="AV286" i="64" s="1"/>
  <c r="AJ285" i="63"/>
  <c r="AD285" i="63"/>
  <c r="AY278" i="63"/>
  <c r="AE286" i="62"/>
  <c r="AF286" i="62" s="1"/>
  <c r="AG286" i="62" s="1"/>
  <c r="AH286" i="62" s="1"/>
  <c r="AS282" i="62"/>
  <c r="AT282" i="62" s="1"/>
  <c r="AU282" i="62" s="1"/>
  <c r="AV282" i="62" s="1"/>
  <c r="AO281" i="50"/>
  <c r="AS279" i="50"/>
  <c r="AT279" i="50" s="1"/>
  <c r="AU279" i="50" s="1"/>
  <c r="AV279" i="50" s="1"/>
  <c r="AD282" i="50"/>
  <c r="AJ282" i="50"/>
  <c r="AI282" i="52"/>
  <c r="AC283" i="52" s="1"/>
  <c r="AS283" i="52"/>
  <c r="AT283" i="52" s="1"/>
  <c r="AU283" i="52" s="1"/>
  <c r="AV283" i="52" s="1"/>
  <c r="AK282" i="52"/>
  <c r="AI286" i="58" l="1"/>
  <c r="AC287" i="58" s="1"/>
  <c r="AI282" i="55"/>
  <c r="AC283" i="55" s="1"/>
  <c r="AD283" i="51"/>
  <c r="AE283" i="51" s="1"/>
  <c r="AF283" i="51" s="1"/>
  <c r="AG283" i="51" s="1"/>
  <c r="AH283" i="51" s="1"/>
  <c r="BD282" i="51"/>
  <c r="AX286" i="51"/>
  <c r="AI279" i="61"/>
  <c r="AC280" i="61" s="1"/>
  <c r="AD280" i="61" s="1"/>
  <c r="AW279" i="50"/>
  <c r="AQ280" i="50" s="1"/>
  <c r="AX280" i="50" s="1"/>
  <c r="AX279" i="63"/>
  <c r="AY282" i="62"/>
  <c r="BD282" i="62" s="1"/>
  <c r="AY279" i="50"/>
  <c r="BD279" i="50" s="1"/>
  <c r="AK279" i="61"/>
  <c r="AW286" i="64"/>
  <c r="AQ287" i="64" s="1"/>
  <c r="AY286" i="64"/>
  <c r="BC286" i="64" s="1"/>
  <c r="AX279" i="55"/>
  <c r="AW283" i="52"/>
  <c r="AQ284" i="52" s="1"/>
  <c r="AX284" i="52" s="1"/>
  <c r="AY283" i="52"/>
  <c r="BC283" i="52" s="1"/>
  <c r="AW282" i="62"/>
  <c r="AQ283" i="62" s="1"/>
  <c r="AX283" i="62" s="1"/>
  <c r="AK286" i="60"/>
  <c r="AO286" i="60" s="1"/>
  <c r="AK281" i="57"/>
  <c r="Y281" i="45" s="1"/>
  <c r="AO286" i="58"/>
  <c r="AD287" i="58"/>
  <c r="AJ287" i="58"/>
  <c r="AS281" i="58"/>
  <c r="AT281" i="58" s="1"/>
  <c r="AU281" i="58" s="1"/>
  <c r="AV281" i="58" s="1"/>
  <c r="AW281" i="58"/>
  <c r="AQ282" i="58" s="1"/>
  <c r="AY281" i="58"/>
  <c r="AC281" i="45" s="1"/>
  <c r="AW279" i="61"/>
  <c r="AQ280" i="61" s="1"/>
  <c r="AY279" i="61"/>
  <c r="AI286" i="60"/>
  <c r="AC287" i="60" s="1"/>
  <c r="AY284" i="60"/>
  <c r="AA284" i="45" s="1"/>
  <c r="AW284" i="60"/>
  <c r="AQ285" i="60" s="1"/>
  <c r="AD283" i="55"/>
  <c r="AJ283" i="55"/>
  <c r="AK282" i="55"/>
  <c r="AS279" i="55"/>
  <c r="AT279" i="55" s="1"/>
  <c r="AU279" i="55" s="1"/>
  <c r="AV279" i="55" s="1"/>
  <c r="BD281" i="57"/>
  <c r="AO281" i="57"/>
  <c r="AI281" i="57"/>
  <c r="AC282" i="57" s="1"/>
  <c r="AS285" i="57"/>
  <c r="AT285" i="57" s="1"/>
  <c r="AU285" i="57" s="1"/>
  <c r="AV285" i="57" s="1"/>
  <c r="AW285" i="57"/>
  <c r="AQ286" i="57" s="1"/>
  <c r="AI279" i="56"/>
  <c r="AC280" i="56" s="1"/>
  <c r="AK279" i="56"/>
  <c r="X279" i="45" s="1"/>
  <c r="AS281" i="56"/>
  <c r="AT281" i="56" s="1"/>
  <c r="AU281" i="56" s="1"/>
  <c r="AV281" i="56" s="1"/>
  <c r="AY281" i="56"/>
  <c r="BC281" i="56" s="1"/>
  <c r="AW281" i="56"/>
  <c r="AQ282" i="56" s="1"/>
  <c r="AS276" i="54"/>
  <c r="AT276" i="54" s="1"/>
  <c r="AU276" i="54" s="1"/>
  <c r="AV276" i="54" s="1"/>
  <c r="AY276" i="54"/>
  <c r="AE282" i="54"/>
  <c r="AF282" i="54" s="1"/>
  <c r="AG282" i="54" s="1"/>
  <c r="AH282" i="54" s="1"/>
  <c r="AR287" i="64"/>
  <c r="AX287" i="64"/>
  <c r="AE284" i="64"/>
  <c r="AF284" i="64" s="1"/>
  <c r="AG284" i="64" s="1"/>
  <c r="AH284" i="64" s="1"/>
  <c r="AE285" i="63"/>
  <c r="AF285" i="63" s="1"/>
  <c r="AG285" i="63" s="1"/>
  <c r="AH285" i="63" s="1"/>
  <c r="BC278" i="63"/>
  <c r="BD278" i="63"/>
  <c r="AS279" i="63"/>
  <c r="AT279" i="63" s="1"/>
  <c r="AU279" i="63" s="1"/>
  <c r="AV279" i="63" s="1"/>
  <c r="AI286" i="62"/>
  <c r="AC287" i="62" s="1"/>
  <c r="AK286" i="62"/>
  <c r="AE282" i="50"/>
  <c r="AF282" i="50" s="1"/>
  <c r="AG282" i="50" s="1"/>
  <c r="AH282" i="50" s="1"/>
  <c r="AO282" i="52"/>
  <c r="BD282" i="52"/>
  <c r="AD283" i="52"/>
  <c r="AJ283" i="52"/>
  <c r="AS286" i="51"/>
  <c r="AT286" i="51" s="1"/>
  <c r="AU286" i="51" s="1"/>
  <c r="AV286" i="51" s="1"/>
  <c r="AI282" i="54" l="1"/>
  <c r="AC283" i="54" s="1"/>
  <c r="AW279" i="55"/>
  <c r="AQ280" i="55" s="1"/>
  <c r="AK282" i="54"/>
  <c r="AW276" i="54"/>
  <c r="AQ277" i="54" s="1"/>
  <c r="AY279" i="55"/>
  <c r="Z279" i="45" s="1"/>
  <c r="N279" i="44"/>
  <c r="W276" i="45"/>
  <c r="O276" i="44"/>
  <c r="AW279" i="63"/>
  <c r="AQ280" i="63" s="1"/>
  <c r="AR280" i="63" s="1"/>
  <c r="AJ280" i="61"/>
  <c r="AO279" i="61"/>
  <c r="AR280" i="50"/>
  <c r="AS280" i="50" s="1"/>
  <c r="AT280" i="50" s="1"/>
  <c r="AU280" i="50" s="1"/>
  <c r="AV280" i="50" s="1"/>
  <c r="BC282" i="62"/>
  <c r="AR283" i="62"/>
  <c r="AS283" i="62" s="1"/>
  <c r="AT283" i="62" s="1"/>
  <c r="AU283" i="62" s="1"/>
  <c r="AV283" i="62" s="1"/>
  <c r="BC279" i="50"/>
  <c r="BC279" i="61"/>
  <c r="AR284" i="52"/>
  <c r="AB279" i="45"/>
  <c r="AI282" i="50"/>
  <c r="AC283" i="50" s="1"/>
  <c r="AJ283" i="50" s="1"/>
  <c r="BC281" i="58"/>
  <c r="BD281" i="58"/>
  <c r="AX282" i="58"/>
  <c r="AR282" i="58"/>
  <c r="AE287" i="58"/>
  <c r="AF287" i="58" s="1"/>
  <c r="AG287" i="58" s="1"/>
  <c r="AH287" i="58" s="1"/>
  <c r="BD279" i="61"/>
  <c r="AE280" i="61"/>
  <c r="AF280" i="61" s="1"/>
  <c r="AG280" i="61" s="1"/>
  <c r="AH280" i="61" s="1"/>
  <c r="AR280" i="61"/>
  <c r="AX280" i="61"/>
  <c r="BC284" i="60"/>
  <c r="BD284" i="60"/>
  <c r="AX285" i="60"/>
  <c r="AR285" i="60"/>
  <c r="AD287" i="60"/>
  <c r="AJ287" i="60"/>
  <c r="BC279" i="55"/>
  <c r="BD279" i="55"/>
  <c r="AO282" i="55"/>
  <c r="AX280" i="55"/>
  <c r="AR280" i="55"/>
  <c r="AE283" i="55"/>
  <c r="AF283" i="55" s="1"/>
  <c r="AG283" i="55" s="1"/>
  <c r="AH283" i="55" s="1"/>
  <c r="AK283" i="55"/>
  <c r="AR286" i="57"/>
  <c r="AX286" i="57"/>
  <c r="AD282" i="57"/>
  <c r="AJ282" i="57"/>
  <c r="AY285" i="57"/>
  <c r="BC285" i="57" s="1"/>
  <c r="AR282" i="56"/>
  <c r="AX282" i="56"/>
  <c r="BD279" i="56"/>
  <c r="AO279" i="56"/>
  <c r="AJ280" i="56"/>
  <c r="AD280" i="56"/>
  <c r="AR277" i="54"/>
  <c r="AX277" i="54"/>
  <c r="AD283" i="54"/>
  <c r="AJ283" i="54"/>
  <c r="BC276" i="54"/>
  <c r="BD276" i="54"/>
  <c r="AO282" i="54"/>
  <c r="AI284" i="64"/>
  <c r="AC285" i="64" s="1"/>
  <c r="AK284" i="64"/>
  <c r="AS287" i="64"/>
  <c r="AT287" i="64" s="1"/>
  <c r="AU287" i="64" s="1"/>
  <c r="AV287" i="64" s="1"/>
  <c r="AI285" i="63"/>
  <c r="AC286" i="63" s="1"/>
  <c r="AY279" i="63"/>
  <c r="AK285" i="63"/>
  <c r="AO286" i="62"/>
  <c r="AJ287" i="62"/>
  <c r="AD287" i="62"/>
  <c r="AK282" i="50"/>
  <c r="AE283" i="52"/>
  <c r="AF283" i="52" s="1"/>
  <c r="AG283" i="52" s="1"/>
  <c r="AH283" i="52" s="1"/>
  <c r="AS284" i="52"/>
  <c r="AT284" i="52" s="1"/>
  <c r="AU284" i="52" s="1"/>
  <c r="AV284" i="52" s="1"/>
  <c r="AK283" i="51"/>
  <c r="AW286" i="51"/>
  <c r="AQ287" i="51" s="1"/>
  <c r="AI283" i="51"/>
  <c r="AC284" i="51" s="1"/>
  <c r="AY286" i="51"/>
  <c r="BC286" i="51" s="1"/>
  <c r="AX280" i="63" l="1"/>
  <c r="AY284" i="52"/>
  <c r="BC284" i="52" s="1"/>
  <c r="AD283" i="50"/>
  <c r="AE283" i="50" s="1"/>
  <c r="AF283" i="50" s="1"/>
  <c r="AG283" i="50" s="1"/>
  <c r="AH283" i="50" s="1"/>
  <c r="AW280" i="50"/>
  <c r="AQ281" i="50" s="1"/>
  <c r="AR281" i="50" s="1"/>
  <c r="AY280" i="50"/>
  <c r="BC280" i="50" s="1"/>
  <c r="AW287" i="64"/>
  <c r="AQ288" i="64" s="1"/>
  <c r="AK287" i="58"/>
  <c r="AS282" i="58"/>
  <c r="AT282" i="58" s="1"/>
  <c r="AU282" i="58" s="1"/>
  <c r="AV282" i="58" s="1"/>
  <c r="AI287" i="58"/>
  <c r="AC288" i="58" s="1"/>
  <c r="AK280" i="61"/>
  <c r="AS280" i="61"/>
  <c r="AT280" i="61" s="1"/>
  <c r="AU280" i="61" s="1"/>
  <c r="AV280" i="61" s="1"/>
  <c r="AI280" i="61"/>
  <c r="AC281" i="61" s="1"/>
  <c r="AE287" i="60"/>
  <c r="AF287" i="60" s="1"/>
  <c r="AG287" i="60" s="1"/>
  <c r="AH287" i="60" s="1"/>
  <c r="AK287" i="60" s="1"/>
  <c r="AS285" i="60"/>
  <c r="AT285" i="60" s="1"/>
  <c r="AU285" i="60" s="1"/>
  <c r="AV285" i="60" s="1"/>
  <c r="AS280" i="55"/>
  <c r="AT280" i="55" s="1"/>
  <c r="AU280" i="55" s="1"/>
  <c r="AV280" i="55" s="1"/>
  <c r="AO283" i="55"/>
  <c r="AI283" i="55"/>
  <c r="AC284" i="55" s="1"/>
  <c r="AE282" i="57"/>
  <c r="AF282" i="57" s="1"/>
  <c r="AG282" i="57" s="1"/>
  <c r="AH282" i="57" s="1"/>
  <c r="AS286" i="57"/>
  <c r="AT286" i="57" s="1"/>
  <c r="AU286" i="57" s="1"/>
  <c r="AV286" i="57" s="1"/>
  <c r="AE280" i="56"/>
  <c r="AF280" i="56" s="1"/>
  <c r="AG280" i="56" s="1"/>
  <c r="AH280" i="56" s="1"/>
  <c r="AS282" i="56"/>
  <c r="AT282" i="56" s="1"/>
  <c r="AU282" i="56" s="1"/>
  <c r="AV282" i="56" s="1"/>
  <c r="AS277" i="54"/>
  <c r="AT277" i="54" s="1"/>
  <c r="AU277" i="54" s="1"/>
  <c r="AV277" i="54" s="1"/>
  <c r="AE283" i="54"/>
  <c r="AF283" i="54" s="1"/>
  <c r="AG283" i="54" s="1"/>
  <c r="AH283" i="54" s="1"/>
  <c r="AY287" i="64"/>
  <c r="BC287" i="64" s="1"/>
  <c r="AR288" i="64"/>
  <c r="AX288" i="64"/>
  <c r="BD284" i="64"/>
  <c r="AO284" i="64"/>
  <c r="AD285" i="64"/>
  <c r="AJ285" i="64"/>
  <c r="AO285" i="63"/>
  <c r="AS280" i="63"/>
  <c r="AT280" i="63" s="1"/>
  <c r="AU280" i="63" s="1"/>
  <c r="AV280" i="63" s="1"/>
  <c r="AW280" i="63" s="1"/>
  <c r="AQ281" i="63" s="1"/>
  <c r="BC279" i="63"/>
  <c r="BD279" i="63"/>
  <c r="AJ286" i="63"/>
  <c r="AD286" i="63"/>
  <c r="AW283" i="62"/>
  <c r="AQ284" i="62" s="1"/>
  <c r="AE287" i="62"/>
  <c r="AF287" i="62" s="1"/>
  <c r="AG287" i="62" s="1"/>
  <c r="AH287" i="62" s="1"/>
  <c r="AY283" i="62"/>
  <c r="AO282" i="50"/>
  <c r="AI283" i="52"/>
  <c r="AC284" i="52" s="1"/>
  <c r="AW284" i="52"/>
  <c r="AQ285" i="52" s="1"/>
  <c r="AK283" i="52"/>
  <c r="AR287" i="51"/>
  <c r="AX287" i="51"/>
  <c r="AJ284" i="51"/>
  <c r="AD284" i="51"/>
  <c r="AO283" i="51"/>
  <c r="BD283" i="51"/>
  <c r="AY282" i="56" l="1"/>
  <c r="BC282" i="56" s="1"/>
  <c r="AW286" i="57"/>
  <c r="AQ287" i="57" s="1"/>
  <c r="AW282" i="58"/>
  <c r="AQ283" i="58" s="1"/>
  <c r="AY280" i="63"/>
  <c r="BC280" i="63" s="1"/>
  <c r="AX281" i="50"/>
  <c r="BD280" i="50"/>
  <c r="AK283" i="50"/>
  <c r="AO283" i="50" s="1"/>
  <c r="AY280" i="61"/>
  <c r="AW280" i="61"/>
  <c r="AQ281" i="61" s="1"/>
  <c r="AR281" i="61" s="1"/>
  <c r="AI283" i="50"/>
  <c r="AC284" i="50" s="1"/>
  <c r="AJ284" i="50" s="1"/>
  <c r="AI283" i="54"/>
  <c r="AC284" i="54" s="1"/>
  <c r="AK282" i="57"/>
  <c r="Y282" i="45" s="1"/>
  <c r="AI282" i="57"/>
  <c r="AC283" i="57" s="1"/>
  <c r="AD288" i="58"/>
  <c r="AJ288" i="58"/>
  <c r="AX283" i="58"/>
  <c r="AR283" i="58"/>
  <c r="AY282" i="58"/>
  <c r="AC282" i="45" s="1"/>
  <c r="AO287" i="58"/>
  <c r="AD281" i="61"/>
  <c r="AJ281" i="61"/>
  <c r="AO280" i="61"/>
  <c r="AY285" i="60"/>
  <c r="AA285" i="45" s="1"/>
  <c r="AW285" i="60"/>
  <c r="AQ286" i="60" s="1"/>
  <c r="AO287" i="60"/>
  <c r="AI287" i="60"/>
  <c r="AC288" i="60" s="1"/>
  <c r="AD284" i="55"/>
  <c r="AJ284" i="55"/>
  <c r="AY280" i="55"/>
  <c r="Z280" i="45" s="1"/>
  <c r="AW280" i="55"/>
  <c r="AQ281" i="55" s="1"/>
  <c r="AO282" i="57"/>
  <c r="AX287" i="57"/>
  <c r="AR287" i="57"/>
  <c r="AY286" i="57"/>
  <c r="BC286" i="57" s="1"/>
  <c r="AD283" i="57"/>
  <c r="AJ283" i="57"/>
  <c r="AW282" i="56"/>
  <c r="AQ283" i="56" s="1"/>
  <c r="AI280" i="56"/>
  <c r="AC281" i="56" s="1"/>
  <c r="AK280" i="56"/>
  <c r="X280" i="45" s="1"/>
  <c r="AJ284" i="54"/>
  <c r="AD284" i="54"/>
  <c r="AK283" i="54"/>
  <c r="AY277" i="54"/>
  <c r="AW277" i="54"/>
  <c r="AQ278" i="54" s="1"/>
  <c r="AE285" i="64"/>
  <c r="AF285" i="64" s="1"/>
  <c r="AG285" i="64" s="1"/>
  <c r="AH285" i="64" s="1"/>
  <c r="AS288" i="64"/>
  <c r="AT288" i="64" s="1"/>
  <c r="AU288" i="64" s="1"/>
  <c r="AV288" i="64" s="1"/>
  <c r="AR281" i="63"/>
  <c r="AX281" i="63"/>
  <c r="AE286" i="63"/>
  <c r="AF286" i="63" s="1"/>
  <c r="AG286" i="63" s="1"/>
  <c r="AH286" i="63" s="1"/>
  <c r="BC283" i="62"/>
  <c r="BD283" i="62"/>
  <c r="AI287" i="62"/>
  <c r="AC288" i="62" s="1"/>
  <c r="AK287" i="62"/>
  <c r="AR284" i="62"/>
  <c r="AX284" i="62"/>
  <c r="AS281" i="50"/>
  <c r="AT281" i="50" s="1"/>
  <c r="AU281" i="50" s="1"/>
  <c r="AV281" i="50" s="1"/>
  <c r="BD283" i="52"/>
  <c r="AO283" i="52"/>
  <c r="AR285" i="52"/>
  <c r="AX285" i="52"/>
  <c r="AJ284" i="52"/>
  <c r="AD284" i="52"/>
  <c r="AE284" i="51"/>
  <c r="AF284" i="51" s="1"/>
  <c r="AG284" i="51" s="1"/>
  <c r="AH284" i="51" s="1"/>
  <c r="AS287" i="51"/>
  <c r="AT287" i="51" s="1"/>
  <c r="AU287" i="51" s="1"/>
  <c r="AV287" i="51" s="1"/>
  <c r="AW288" i="64" l="1"/>
  <c r="AQ289" i="64" s="1"/>
  <c r="W277" i="45"/>
  <c r="O277" i="44"/>
  <c r="S277" i="44" s="1"/>
  <c r="N280" i="44"/>
  <c r="BD280" i="63"/>
  <c r="AX281" i="61"/>
  <c r="AD284" i="50"/>
  <c r="AE284" i="50" s="1"/>
  <c r="AF284" i="50" s="1"/>
  <c r="AG284" i="50" s="1"/>
  <c r="AH284" i="50" s="1"/>
  <c r="AW287" i="51"/>
  <c r="AQ288" i="51" s="1"/>
  <c r="AX288" i="51" s="1"/>
  <c r="AK284" i="51"/>
  <c r="BD284" i="51" s="1"/>
  <c r="AI284" i="51"/>
  <c r="AC285" i="51" s="1"/>
  <c r="AJ285" i="51" s="1"/>
  <c r="BC280" i="61"/>
  <c r="BD280" i="61"/>
  <c r="AB280" i="45"/>
  <c r="AY287" i="51"/>
  <c r="BC287" i="51" s="1"/>
  <c r="BD282" i="57"/>
  <c r="AI285" i="64"/>
  <c r="AC286" i="64" s="1"/>
  <c r="AD286" i="64" s="1"/>
  <c r="AI286" i="63"/>
  <c r="AC287" i="63" s="1"/>
  <c r="AD287" i="63" s="1"/>
  <c r="AK285" i="64"/>
  <c r="BD285" i="64" s="1"/>
  <c r="AS283" i="58"/>
  <c r="AT283" i="58" s="1"/>
  <c r="AU283" i="58" s="1"/>
  <c r="AV283" i="58" s="1"/>
  <c r="BC282" i="58"/>
  <c r="BD282" i="58"/>
  <c r="AE288" i="58"/>
  <c r="AF288" i="58" s="1"/>
  <c r="AG288" i="58" s="1"/>
  <c r="AH288" i="58" s="1"/>
  <c r="AE281" i="61"/>
  <c r="AF281" i="61" s="1"/>
  <c r="AG281" i="61" s="1"/>
  <c r="AH281" i="61" s="1"/>
  <c r="AS281" i="61"/>
  <c r="AT281" i="61" s="1"/>
  <c r="AU281" i="61" s="1"/>
  <c r="AV281" i="61" s="1"/>
  <c r="AX286" i="60"/>
  <c r="AR286" i="60"/>
  <c r="AD288" i="60"/>
  <c r="AJ288" i="60"/>
  <c r="BC285" i="60"/>
  <c r="BD285" i="60"/>
  <c r="AX281" i="55"/>
  <c r="AR281" i="55"/>
  <c r="BC280" i="55"/>
  <c r="BD280" i="55"/>
  <c r="AE284" i="55"/>
  <c r="AF284" i="55" s="1"/>
  <c r="AG284" i="55" s="1"/>
  <c r="AH284" i="55" s="1"/>
  <c r="AS287" i="57"/>
  <c r="AT287" i="57" s="1"/>
  <c r="AU287" i="57" s="1"/>
  <c r="AV287" i="57" s="1"/>
  <c r="AE283" i="57"/>
  <c r="AF283" i="57" s="1"/>
  <c r="AG283" i="57" s="1"/>
  <c r="AH283" i="57" s="1"/>
  <c r="AK283" i="57"/>
  <c r="Y283" i="45" s="1"/>
  <c r="BD280" i="56"/>
  <c r="AO280" i="56"/>
  <c r="AJ281" i="56"/>
  <c r="AD281" i="56"/>
  <c r="AX283" i="56"/>
  <c r="AR283" i="56"/>
  <c r="BC277" i="54"/>
  <c r="BD277" i="54"/>
  <c r="AO283" i="54"/>
  <c r="AR278" i="54"/>
  <c r="AX278" i="54"/>
  <c r="AE284" i="54"/>
  <c r="AF284" i="54" s="1"/>
  <c r="AG284" i="54" s="1"/>
  <c r="AH284" i="54" s="1"/>
  <c r="AR289" i="64"/>
  <c r="AX289" i="64"/>
  <c r="AY288" i="64"/>
  <c r="BC288" i="64" s="1"/>
  <c r="AJ286" i="64"/>
  <c r="AK286" i="63"/>
  <c r="AS281" i="63"/>
  <c r="AT281" i="63" s="1"/>
  <c r="AU281" i="63" s="1"/>
  <c r="AV281" i="63" s="1"/>
  <c r="AS284" i="62"/>
  <c r="AT284" i="62" s="1"/>
  <c r="AU284" i="62" s="1"/>
  <c r="AV284" i="62" s="1"/>
  <c r="AO287" i="62"/>
  <c r="AJ288" i="62"/>
  <c r="AD288" i="62"/>
  <c r="AW281" i="50"/>
  <c r="AQ282" i="50" s="1"/>
  <c r="AY281" i="50"/>
  <c r="AE284" i="52"/>
  <c r="AF284" i="52" s="1"/>
  <c r="AG284" i="52" s="1"/>
  <c r="AH284" i="52" s="1"/>
  <c r="AS285" i="52"/>
  <c r="AT285" i="52" s="1"/>
  <c r="AU285" i="52" s="1"/>
  <c r="AV285" i="52" s="1"/>
  <c r="AJ287" i="63" l="1"/>
  <c r="AR288" i="51"/>
  <c r="AO284" i="51"/>
  <c r="AD285" i="51"/>
  <c r="AE285" i="51" s="1"/>
  <c r="AF285" i="51" s="1"/>
  <c r="AG285" i="51" s="1"/>
  <c r="AH285" i="51" s="1"/>
  <c r="AI284" i="52"/>
  <c r="AC285" i="52" s="1"/>
  <c r="AD285" i="52" s="1"/>
  <c r="AY285" i="52"/>
  <c r="BC285" i="52" s="1"/>
  <c r="AW285" i="52"/>
  <c r="AQ286" i="52" s="1"/>
  <c r="AR286" i="52" s="1"/>
  <c r="AW281" i="61"/>
  <c r="AQ282" i="61" s="1"/>
  <c r="AX282" i="61" s="1"/>
  <c r="AY284" i="62"/>
  <c r="BC284" i="62" s="1"/>
  <c r="AW284" i="62"/>
  <c r="AQ285" i="62" s="1"/>
  <c r="AR285" i="62" s="1"/>
  <c r="AY281" i="63"/>
  <c r="BD281" i="63" s="1"/>
  <c r="AI284" i="54"/>
  <c r="AC285" i="54" s="1"/>
  <c r="AK281" i="61"/>
  <c r="AO285" i="64"/>
  <c r="AI281" i="61"/>
  <c r="AC282" i="61" s="1"/>
  <c r="AD282" i="61" s="1"/>
  <c r="AK288" i="58"/>
  <c r="AK284" i="55"/>
  <c r="AK284" i="54"/>
  <c r="AI284" i="55"/>
  <c r="AC285" i="55" s="1"/>
  <c r="AD285" i="55" s="1"/>
  <c r="AI288" i="58"/>
  <c r="AC289" i="58" s="1"/>
  <c r="AW283" i="58"/>
  <c r="AQ284" i="58" s="1"/>
  <c r="AY283" i="58"/>
  <c r="AC283" i="45" s="1"/>
  <c r="AY281" i="61"/>
  <c r="AE288" i="60"/>
  <c r="AF288" i="60" s="1"/>
  <c r="AG288" i="60" s="1"/>
  <c r="AH288" i="60" s="1"/>
  <c r="AS286" i="60"/>
  <c r="AT286" i="60" s="1"/>
  <c r="AU286" i="60" s="1"/>
  <c r="AV286" i="60" s="1"/>
  <c r="AO284" i="55"/>
  <c r="AS281" i="55"/>
  <c r="AT281" i="55" s="1"/>
  <c r="AU281" i="55" s="1"/>
  <c r="AV281" i="55" s="1"/>
  <c r="BD283" i="57"/>
  <c r="AO283" i="57"/>
  <c r="AI283" i="57"/>
  <c r="AC284" i="57" s="1"/>
  <c r="AW287" i="57"/>
  <c r="AQ288" i="57" s="1"/>
  <c r="AY287" i="57"/>
  <c r="BC287" i="57" s="1"/>
  <c r="AS283" i="56"/>
  <c r="AT283" i="56" s="1"/>
  <c r="AU283" i="56" s="1"/>
  <c r="AV283" i="56" s="1"/>
  <c r="AE281" i="56"/>
  <c r="AF281" i="56" s="1"/>
  <c r="AG281" i="56" s="1"/>
  <c r="AH281" i="56" s="1"/>
  <c r="AI281" i="56" s="1"/>
  <c r="AC282" i="56" s="1"/>
  <c r="AJ285" i="54"/>
  <c r="AD285" i="54"/>
  <c r="AS278" i="54"/>
  <c r="AT278" i="54" s="1"/>
  <c r="AU278" i="54" s="1"/>
  <c r="AV278" i="54" s="1"/>
  <c r="AW278" i="54"/>
  <c r="AQ279" i="54" s="1"/>
  <c r="AE286" i="64"/>
  <c r="AF286" i="64" s="1"/>
  <c r="AG286" i="64" s="1"/>
  <c r="AH286" i="64" s="1"/>
  <c r="AS289" i="64"/>
  <c r="AT289" i="64" s="1"/>
  <c r="AU289" i="64" s="1"/>
  <c r="AV289" i="64" s="1"/>
  <c r="AO286" i="63"/>
  <c r="BC281" i="63"/>
  <c r="AW281" i="63"/>
  <c r="AQ282" i="63" s="1"/>
  <c r="AE287" i="63"/>
  <c r="AF287" i="63" s="1"/>
  <c r="AG287" i="63" s="1"/>
  <c r="AH287" i="63" s="1"/>
  <c r="AE288" i="62"/>
  <c r="AF288" i="62" s="1"/>
  <c r="AG288" i="62" s="1"/>
  <c r="AH288" i="62" s="1"/>
  <c r="AI288" i="62"/>
  <c r="AC289" i="62" s="1"/>
  <c r="BC281" i="50"/>
  <c r="BD281" i="50"/>
  <c r="AI284" i="50"/>
  <c r="AC285" i="50" s="1"/>
  <c r="AX282" i="50"/>
  <c r="AR282" i="50"/>
  <c r="AK284" i="50"/>
  <c r="AK284" i="52"/>
  <c r="AS288" i="51"/>
  <c r="AT288" i="51" s="1"/>
  <c r="AU288" i="51" s="1"/>
  <c r="AV288" i="51" s="1"/>
  <c r="AY283" i="56" l="1"/>
  <c r="BC283" i="56" s="1"/>
  <c r="AY281" i="55"/>
  <c r="Z281" i="45" s="1"/>
  <c r="AW283" i="56"/>
  <c r="AQ284" i="56" s="1"/>
  <c r="AW281" i="55"/>
  <c r="AQ282" i="55" s="1"/>
  <c r="N281" i="44"/>
  <c r="BD284" i="62"/>
  <c r="AX285" i="62"/>
  <c r="AJ285" i="52"/>
  <c r="AX286" i="52"/>
  <c r="BD281" i="61"/>
  <c r="AR282" i="61"/>
  <c r="AS282" i="61" s="1"/>
  <c r="AT282" i="61" s="1"/>
  <c r="AU282" i="61" s="1"/>
  <c r="AV282" i="61" s="1"/>
  <c r="BC281" i="61"/>
  <c r="AO281" i="61"/>
  <c r="AB281" i="45"/>
  <c r="AJ282" i="61"/>
  <c r="AO284" i="54"/>
  <c r="AO288" i="58"/>
  <c r="AI287" i="63"/>
  <c r="AC288" i="63" s="1"/>
  <c r="AJ288" i="63" s="1"/>
  <c r="AJ285" i="55"/>
  <c r="AI288" i="60"/>
  <c r="AC289" i="60" s="1"/>
  <c r="AJ289" i="60" s="1"/>
  <c r="AK287" i="63"/>
  <c r="AO287" i="63" s="1"/>
  <c r="AK286" i="64"/>
  <c r="BD286" i="64" s="1"/>
  <c r="AK288" i="60"/>
  <c r="AO288" i="60" s="1"/>
  <c r="AK288" i="62"/>
  <c r="AO288" i="62" s="1"/>
  <c r="AR284" i="58"/>
  <c r="AX284" i="58"/>
  <c r="BC283" i="58"/>
  <c r="BD283" i="58"/>
  <c r="AJ289" i="58"/>
  <c r="AD289" i="58"/>
  <c r="AE282" i="61"/>
  <c r="AF282" i="61" s="1"/>
  <c r="AG282" i="61" s="1"/>
  <c r="AH282" i="61" s="1"/>
  <c r="AY286" i="60"/>
  <c r="AA286" i="45" s="1"/>
  <c r="AW286" i="60"/>
  <c r="AQ287" i="60" s="1"/>
  <c r="AX282" i="55"/>
  <c r="AR282" i="55"/>
  <c r="AE285" i="55"/>
  <c r="AF285" i="55" s="1"/>
  <c r="AG285" i="55" s="1"/>
  <c r="AH285" i="55" s="1"/>
  <c r="BC281" i="55"/>
  <c r="BD281" i="55"/>
  <c r="AX288" i="57"/>
  <c r="AR288" i="57"/>
  <c r="AD284" i="57"/>
  <c r="AJ284" i="57"/>
  <c r="AD282" i="56"/>
  <c r="AJ282" i="56"/>
  <c r="AR284" i="56"/>
  <c r="AX284" i="56"/>
  <c r="AK281" i="56"/>
  <c r="X281" i="45" s="1"/>
  <c r="AR279" i="54"/>
  <c r="AX279" i="54"/>
  <c r="AY278" i="54"/>
  <c r="AE285" i="54"/>
  <c r="AF285" i="54" s="1"/>
  <c r="AG285" i="54" s="1"/>
  <c r="AH285" i="54" s="1"/>
  <c r="AY289" i="64"/>
  <c r="BC289" i="64" s="1"/>
  <c r="AW289" i="64"/>
  <c r="AQ290" i="64" s="1"/>
  <c r="AI286" i="64"/>
  <c r="AC287" i="64" s="1"/>
  <c r="AX282" i="63"/>
  <c r="AR282" i="63"/>
  <c r="AS285" i="62"/>
  <c r="AT285" i="62" s="1"/>
  <c r="AU285" i="62" s="1"/>
  <c r="AV285" i="62" s="1"/>
  <c r="AD289" i="62"/>
  <c r="AJ289" i="62"/>
  <c r="AO284" i="50"/>
  <c r="AS282" i="50"/>
  <c r="AT282" i="50" s="1"/>
  <c r="AU282" i="50" s="1"/>
  <c r="AV282" i="50" s="1"/>
  <c r="AJ285" i="50"/>
  <c r="AD285" i="50"/>
  <c r="AS286" i="52"/>
  <c r="AT286" i="52" s="1"/>
  <c r="AU286" i="52" s="1"/>
  <c r="AV286" i="52" s="1"/>
  <c r="AY286" i="52" s="1"/>
  <c r="BC286" i="52" s="1"/>
  <c r="AE285" i="52"/>
  <c r="AF285" i="52" s="1"/>
  <c r="AG285" i="52" s="1"/>
  <c r="AH285" i="52" s="1"/>
  <c r="AO284" i="52"/>
  <c r="BD284" i="52"/>
  <c r="AY288" i="51"/>
  <c r="BC288" i="51" s="1"/>
  <c r="AK285" i="51"/>
  <c r="AW288" i="51"/>
  <c r="AQ289" i="51" s="1"/>
  <c r="AI285" i="51"/>
  <c r="AC286" i="51" s="1"/>
  <c r="W278" i="45" l="1"/>
  <c r="O278" i="44"/>
  <c r="AD289" i="60"/>
  <c r="AE289" i="60" s="1"/>
  <c r="AF289" i="60" s="1"/>
  <c r="AG289" i="60" s="1"/>
  <c r="AH289" i="60" s="1"/>
  <c r="AK282" i="61"/>
  <c r="AW282" i="61"/>
  <c r="AQ283" i="61" s="1"/>
  <c r="AR283" i="61" s="1"/>
  <c r="AY282" i="61"/>
  <c r="AD288" i="63"/>
  <c r="AE288" i="63" s="1"/>
  <c r="AF288" i="63" s="1"/>
  <c r="AG288" i="63" s="1"/>
  <c r="AH288" i="63" s="1"/>
  <c r="AO286" i="64"/>
  <c r="AE289" i="58"/>
  <c r="AF289" i="58" s="1"/>
  <c r="AG289" i="58" s="1"/>
  <c r="AH289" i="58" s="1"/>
  <c r="AS284" i="58"/>
  <c r="AT284" i="58" s="1"/>
  <c r="AU284" i="58" s="1"/>
  <c r="AV284" i="58" s="1"/>
  <c r="AW284" i="58" s="1"/>
  <c r="AQ285" i="58" s="1"/>
  <c r="AI282" i="61"/>
  <c r="AC283" i="61" s="1"/>
  <c r="AX287" i="60"/>
  <c r="AR287" i="60"/>
  <c r="BC286" i="60"/>
  <c r="BD286" i="60"/>
  <c r="AK285" i="55"/>
  <c r="AI285" i="55"/>
  <c r="AC286" i="55" s="1"/>
  <c r="AS282" i="55"/>
  <c r="AT282" i="55" s="1"/>
  <c r="AU282" i="55" s="1"/>
  <c r="AV282" i="55" s="1"/>
  <c r="AY282" i="55"/>
  <c r="Z282" i="45" s="1"/>
  <c r="AE284" i="57"/>
  <c r="AF284" i="57" s="1"/>
  <c r="AG284" i="57" s="1"/>
  <c r="AH284" i="57" s="1"/>
  <c r="AK284" i="57"/>
  <c r="Y284" i="45" s="1"/>
  <c r="AS288" i="57"/>
  <c r="AT288" i="57" s="1"/>
  <c r="AU288" i="57" s="1"/>
  <c r="AV288" i="57" s="1"/>
  <c r="BD281" i="56"/>
  <c r="AO281" i="56"/>
  <c r="AS284" i="56"/>
  <c r="AT284" i="56" s="1"/>
  <c r="AU284" i="56" s="1"/>
  <c r="AV284" i="56" s="1"/>
  <c r="AY284" i="56" s="1"/>
  <c r="BC284" i="56" s="1"/>
  <c r="AE282" i="56"/>
  <c r="AF282" i="56" s="1"/>
  <c r="AG282" i="56" s="1"/>
  <c r="AH282" i="56" s="1"/>
  <c r="AS279" i="54"/>
  <c r="AT279" i="54" s="1"/>
  <c r="AU279" i="54" s="1"/>
  <c r="AV279" i="54" s="1"/>
  <c r="AI285" i="54"/>
  <c r="AC286" i="54" s="1"/>
  <c r="BC278" i="54"/>
  <c r="BD278" i="54"/>
  <c r="AK285" i="54"/>
  <c r="AD287" i="64"/>
  <c r="AJ287" i="64"/>
  <c r="AX290" i="64"/>
  <c r="AR290" i="64"/>
  <c r="AS282" i="63"/>
  <c r="AT282" i="63" s="1"/>
  <c r="AU282" i="63" s="1"/>
  <c r="AV282" i="63" s="1"/>
  <c r="AY285" i="62"/>
  <c r="AE289" i="62"/>
  <c r="AF289" i="62" s="1"/>
  <c r="AG289" i="62" s="1"/>
  <c r="AH289" i="62" s="1"/>
  <c r="AW285" i="62"/>
  <c r="AQ286" i="62" s="1"/>
  <c r="AE285" i="50"/>
  <c r="AF285" i="50" s="1"/>
  <c r="AG285" i="50" s="1"/>
  <c r="AH285" i="50" s="1"/>
  <c r="AW282" i="50"/>
  <c r="AQ283" i="50" s="1"/>
  <c r="AY282" i="50"/>
  <c r="AK285" i="52"/>
  <c r="AI285" i="52"/>
  <c r="AC286" i="52" s="1"/>
  <c r="AW286" i="52"/>
  <c r="AQ287" i="52" s="1"/>
  <c r="AX289" i="51"/>
  <c r="AR289" i="51"/>
  <c r="BD285" i="51"/>
  <c r="AO285" i="51"/>
  <c r="AJ286" i="51"/>
  <c r="AD286" i="51"/>
  <c r="AI289" i="58" l="1"/>
  <c r="AC290" i="58" s="1"/>
  <c r="AK289" i="60"/>
  <c r="AO289" i="60" s="1"/>
  <c r="AI289" i="60"/>
  <c r="AC290" i="60" s="1"/>
  <c r="AD290" i="60" s="1"/>
  <c r="AO282" i="61"/>
  <c r="BC282" i="61"/>
  <c r="BD282" i="61"/>
  <c r="AX283" i="61"/>
  <c r="AB282" i="45"/>
  <c r="AI289" i="62"/>
  <c r="AC290" i="62" s="1"/>
  <c r="AJ290" i="62" s="1"/>
  <c r="AI284" i="57"/>
  <c r="AC285" i="57" s="1"/>
  <c r="AD285" i="57" s="1"/>
  <c r="AI285" i="50"/>
  <c r="AC286" i="50" s="1"/>
  <c r="AJ286" i="50" s="1"/>
  <c r="AI282" i="56"/>
  <c r="AC283" i="56" s="1"/>
  <c r="AD283" i="56" s="1"/>
  <c r="AX285" i="58"/>
  <c r="AR285" i="58"/>
  <c r="AY284" i="58"/>
  <c r="AC284" i="45" s="1"/>
  <c r="AJ290" i="58"/>
  <c r="AD290" i="58"/>
  <c r="AK289" i="58"/>
  <c r="AD283" i="61"/>
  <c r="AJ283" i="61"/>
  <c r="AS283" i="61"/>
  <c r="AT283" i="61" s="1"/>
  <c r="AU283" i="61" s="1"/>
  <c r="AV283" i="61" s="1"/>
  <c r="AS287" i="60"/>
  <c r="AT287" i="60" s="1"/>
  <c r="AU287" i="60" s="1"/>
  <c r="AV287" i="60" s="1"/>
  <c r="BC282" i="55"/>
  <c r="BD282" i="55"/>
  <c r="AW282" i="55"/>
  <c r="AQ283" i="55" s="1"/>
  <c r="AJ286" i="55"/>
  <c r="AD286" i="55"/>
  <c r="AO285" i="55"/>
  <c r="AJ285" i="57"/>
  <c r="AW288" i="57"/>
  <c r="AQ289" i="57" s="1"/>
  <c r="AY288" i="57"/>
  <c r="BC288" i="57" s="1"/>
  <c r="BD284" i="57"/>
  <c r="AO284" i="57"/>
  <c r="AJ283" i="56"/>
  <c r="AW284" i="56"/>
  <c r="AQ285" i="56" s="1"/>
  <c r="AK282" i="56"/>
  <c r="X282" i="45" s="1"/>
  <c r="AY279" i="54"/>
  <c r="AO285" i="54"/>
  <c r="AJ286" i="54"/>
  <c r="AD286" i="54"/>
  <c r="AW279" i="54"/>
  <c r="AQ280" i="54" s="1"/>
  <c r="AS290" i="64"/>
  <c r="AT290" i="64" s="1"/>
  <c r="AU290" i="64" s="1"/>
  <c r="AV290" i="64" s="1"/>
  <c r="AE287" i="64"/>
  <c r="AF287" i="64" s="1"/>
  <c r="AG287" i="64" s="1"/>
  <c r="AH287" i="64" s="1"/>
  <c r="AW282" i="63"/>
  <c r="AQ283" i="63" s="1"/>
  <c r="AK288" i="63"/>
  <c r="AY282" i="63"/>
  <c r="AI288" i="63"/>
  <c r="AC289" i="63" s="1"/>
  <c r="AX286" i="62"/>
  <c r="AR286" i="62"/>
  <c r="AK289" i="62"/>
  <c r="BC285" i="62"/>
  <c r="BD285" i="62"/>
  <c r="AR283" i="50"/>
  <c r="AX283" i="50"/>
  <c r="BC282" i="50"/>
  <c r="BD282" i="50"/>
  <c r="AK285" i="50"/>
  <c r="AR287" i="52"/>
  <c r="AX287" i="52"/>
  <c r="AJ286" i="52"/>
  <c r="AD286" i="52"/>
  <c r="BD285" i="52"/>
  <c r="AO285" i="52"/>
  <c r="AE286" i="51"/>
  <c r="AF286" i="51" s="1"/>
  <c r="AG286" i="51" s="1"/>
  <c r="AH286" i="51" s="1"/>
  <c r="AS289" i="51"/>
  <c r="AT289" i="51" s="1"/>
  <c r="AU289" i="51" s="1"/>
  <c r="AV289" i="51" s="1"/>
  <c r="W279" i="45" l="1"/>
  <c r="O279" i="44"/>
  <c r="N282" i="44"/>
  <c r="AJ290" i="60"/>
  <c r="AK286" i="51"/>
  <c r="BD286" i="51" s="1"/>
  <c r="AI286" i="51"/>
  <c r="AC287" i="51" s="1"/>
  <c r="AJ287" i="51" s="1"/>
  <c r="AD290" i="62"/>
  <c r="AD286" i="50"/>
  <c r="AE286" i="50" s="1"/>
  <c r="AF286" i="50" s="1"/>
  <c r="AG286" i="50" s="1"/>
  <c r="AH286" i="50" s="1"/>
  <c r="AW290" i="64"/>
  <c r="AQ291" i="64" s="1"/>
  <c r="AY287" i="60"/>
  <c r="AA287" i="45" s="1"/>
  <c r="AW287" i="60"/>
  <c r="AQ288" i="60" s="1"/>
  <c r="AX288" i="60" s="1"/>
  <c r="AW289" i="51"/>
  <c r="AQ290" i="51" s="1"/>
  <c r="AX290" i="51" s="1"/>
  <c r="AK287" i="64"/>
  <c r="AO287" i="64" s="1"/>
  <c r="AI287" i="64"/>
  <c r="AC288" i="64" s="1"/>
  <c r="AO289" i="58"/>
  <c r="BC284" i="58"/>
  <c r="BD284" i="58"/>
  <c r="AE290" i="58"/>
  <c r="AF290" i="58" s="1"/>
  <c r="AG290" i="58" s="1"/>
  <c r="AH290" i="58" s="1"/>
  <c r="AS285" i="58"/>
  <c r="AT285" i="58" s="1"/>
  <c r="AU285" i="58" s="1"/>
  <c r="AV285" i="58" s="1"/>
  <c r="AW283" i="61"/>
  <c r="AQ284" i="61" s="1"/>
  <c r="AY283" i="61"/>
  <c r="AE283" i="61"/>
  <c r="AF283" i="61" s="1"/>
  <c r="AG283" i="61" s="1"/>
  <c r="AH283" i="61" s="1"/>
  <c r="AE290" i="60"/>
  <c r="AF290" i="60" s="1"/>
  <c r="AG290" i="60" s="1"/>
  <c r="AH290" i="60" s="1"/>
  <c r="AR283" i="55"/>
  <c r="AX283" i="55"/>
  <c r="AE286" i="55"/>
  <c r="AF286" i="55" s="1"/>
  <c r="AG286" i="55" s="1"/>
  <c r="AH286" i="55" s="1"/>
  <c r="AX289" i="57"/>
  <c r="AR289" i="57"/>
  <c r="AE285" i="57"/>
  <c r="AF285" i="57" s="1"/>
  <c r="AG285" i="57" s="1"/>
  <c r="AH285" i="57" s="1"/>
  <c r="BD282" i="56"/>
  <c r="AO282" i="56"/>
  <c r="AR285" i="56"/>
  <c r="AX285" i="56"/>
  <c r="AE283" i="56"/>
  <c r="AF283" i="56" s="1"/>
  <c r="AG283" i="56" s="1"/>
  <c r="AH283" i="56" s="1"/>
  <c r="BC279" i="54"/>
  <c r="BD279" i="54"/>
  <c r="AR280" i="54"/>
  <c r="AX280" i="54"/>
  <c r="AE286" i="54"/>
  <c r="AF286" i="54" s="1"/>
  <c r="AG286" i="54" s="1"/>
  <c r="AH286" i="54" s="1"/>
  <c r="AD288" i="64"/>
  <c r="AJ288" i="64"/>
  <c r="BD287" i="64"/>
  <c r="AX291" i="64"/>
  <c r="AR291" i="64"/>
  <c r="AY290" i="64"/>
  <c r="BC290" i="64" s="1"/>
  <c r="BC282" i="63"/>
  <c r="BD282" i="63"/>
  <c r="AO288" i="63"/>
  <c r="AD289" i="63"/>
  <c r="AJ289" i="63"/>
  <c r="AR283" i="63"/>
  <c r="AX283" i="63"/>
  <c r="AE290" i="62"/>
  <c r="AF290" i="62" s="1"/>
  <c r="AG290" i="62" s="1"/>
  <c r="AH290" i="62" s="1"/>
  <c r="AO289" i="62"/>
  <c r="AS286" i="62"/>
  <c r="AT286" i="62" s="1"/>
  <c r="AU286" i="62" s="1"/>
  <c r="AV286" i="62" s="1"/>
  <c r="AS283" i="50"/>
  <c r="AT283" i="50" s="1"/>
  <c r="AU283" i="50" s="1"/>
  <c r="AV283" i="50" s="1"/>
  <c r="AY283" i="50" s="1"/>
  <c r="AO285" i="50"/>
  <c r="AE286" i="52"/>
  <c r="AF286" i="52" s="1"/>
  <c r="AG286" i="52" s="1"/>
  <c r="AH286" i="52" s="1"/>
  <c r="AS287" i="52"/>
  <c r="AT287" i="52" s="1"/>
  <c r="AU287" i="52" s="1"/>
  <c r="AV287" i="52" s="1"/>
  <c r="AY289" i="51"/>
  <c r="BC289" i="51" s="1"/>
  <c r="AI286" i="55" l="1"/>
  <c r="AC287" i="55" s="1"/>
  <c r="AO286" i="51"/>
  <c r="AD287" i="51"/>
  <c r="AE287" i="51" s="1"/>
  <c r="AF287" i="51" s="1"/>
  <c r="AG287" i="51" s="1"/>
  <c r="AH287" i="51" s="1"/>
  <c r="AR290" i="51"/>
  <c r="AS290" i="51" s="1"/>
  <c r="AT290" i="51" s="1"/>
  <c r="AU290" i="51" s="1"/>
  <c r="AV290" i="51" s="1"/>
  <c r="AI290" i="60"/>
  <c r="AC291" i="60" s="1"/>
  <c r="AD291" i="60" s="1"/>
  <c r="AI286" i="52"/>
  <c r="AC287" i="52" s="1"/>
  <c r="AD287" i="52" s="1"/>
  <c r="AR288" i="60"/>
  <c r="AS288" i="60" s="1"/>
  <c r="AT288" i="60" s="1"/>
  <c r="AU288" i="60" s="1"/>
  <c r="AV288" i="60" s="1"/>
  <c r="BD287" i="60"/>
  <c r="BC287" i="60"/>
  <c r="AI283" i="61"/>
  <c r="AC284" i="61" s="1"/>
  <c r="AD284" i="61" s="1"/>
  <c r="BC283" i="61"/>
  <c r="AK283" i="61"/>
  <c r="AW286" i="62"/>
  <c r="AQ287" i="62" s="1"/>
  <c r="AX287" i="62" s="1"/>
  <c r="AW283" i="50"/>
  <c r="AQ284" i="50" s="1"/>
  <c r="AR284" i="50" s="1"/>
  <c r="AY286" i="62"/>
  <c r="BD286" i="62" s="1"/>
  <c r="AI286" i="50"/>
  <c r="AC287" i="50" s="1"/>
  <c r="AJ287" i="50" s="1"/>
  <c r="AK290" i="62"/>
  <c r="AO290" i="62" s="1"/>
  <c r="AK285" i="57"/>
  <c r="Y285" i="45" s="1"/>
  <c r="AI290" i="62"/>
  <c r="AC291" i="62" s="1"/>
  <c r="AD291" i="62" s="1"/>
  <c r="AI290" i="58"/>
  <c r="AC291" i="58" s="1"/>
  <c r="AY285" i="58"/>
  <c r="AC285" i="45" s="1"/>
  <c r="AK290" i="58"/>
  <c r="AW285" i="58"/>
  <c r="AQ286" i="58" s="1"/>
  <c r="AR284" i="61"/>
  <c r="AX284" i="61"/>
  <c r="AK290" i="60"/>
  <c r="AJ287" i="55"/>
  <c r="AD287" i="55"/>
  <c r="AK286" i="55"/>
  <c r="AS283" i="55"/>
  <c r="AT283" i="55" s="1"/>
  <c r="AU283" i="55" s="1"/>
  <c r="AV283" i="55" s="1"/>
  <c r="AW283" i="55"/>
  <c r="AQ284" i="55" s="1"/>
  <c r="AI285" i="57"/>
  <c r="AC286" i="57" s="1"/>
  <c r="AS289" i="57"/>
  <c r="AT289" i="57" s="1"/>
  <c r="AU289" i="57" s="1"/>
  <c r="AV289" i="57" s="1"/>
  <c r="AY289" i="57"/>
  <c r="BC289" i="57" s="1"/>
  <c r="BD285" i="57"/>
  <c r="AO285" i="57"/>
  <c r="AI283" i="56"/>
  <c r="AC284" i="56" s="1"/>
  <c r="AS285" i="56"/>
  <c r="AT285" i="56" s="1"/>
  <c r="AU285" i="56" s="1"/>
  <c r="AV285" i="56" s="1"/>
  <c r="AK283" i="56"/>
  <c r="X283" i="45" s="1"/>
  <c r="AK286" i="54"/>
  <c r="AI286" i="54"/>
  <c r="AC287" i="54" s="1"/>
  <c r="AS280" i="54"/>
  <c r="AT280" i="54" s="1"/>
  <c r="AU280" i="54" s="1"/>
  <c r="AV280" i="54" s="1"/>
  <c r="AS291" i="64"/>
  <c r="AT291" i="64" s="1"/>
  <c r="AU291" i="64" s="1"/>
  <c r="AV291" i="64" s="1"/>
  <c r="AW291" i="64"/>
  <c r="AQ292" i="64" s="1"/>
  <c r="AE288" i="64"/>
  <c r="AF288" i="64" s="1"/>
  <c r="AG288" i="64" s="1"/>
  <c r="AH288" i="64" s="1"/>
  <c r="AS283" i="63"/>
  <c r="AT283" i="63" s="1"/>
  <c r="AU283" i="63" s="1"/>
  <c r="AV283" i="63" s="1"/>
  <c r="AE289" i="63"/>
  <c r="AF289" i="63" s="1"/>
  <c r="AG289" i="63" s="1"/>
  <c r="AH289" i="63" s="1"/>
  <c r="BC283" i="50"/>
  <c r="BD283" i="50"/>
  <c r="AK286" i="50"/>
  <c r="AW287" i="52"/>
  <c r="AQ288" i="52" s="1"/>
  <c r="AY287" i="52"/>
  <c r="BC287" i="52" s="1"/>
  <c r="AK286" i="52"/>
  <c r="AY285" i="56" l="1"/>
  <c r="BC285" i="56" s="1"/>
  <c r="AW285" i="56"/>
  <c r="AQ286" i="56" s="1"/>
  <c r="AY283" i="55"/>
  <c r="Z283" i="45" s="1"/>
  <c r="N283" i="44"/>
  <c r="AJ291" i="60"/>
  <c r="AJ287" i="52"/>
  <c r="AJ284" i="61"/>
  <c r="BC286" i="62"/>
  <c r="AB283" i="45"/>
  <c r="AX284" i="50"/>
  <c r="AR287" i="62"/>
  <c r="AS287" i="62" s="1"/>
  <c r="AT287" i="62" s="1"/>
  <c r="AU287" i="62" s="1"/>
  <c r="AV287" i="62" s="1"/>
  <c r="AJ291" i="62"/>
  <c r="AD287" i="50"/>
  <c r="AE287" i="50" s="1"/>
  <c r="AF287" i="50" s="1"/>
  <c r="AG287" i="50" s="1"/>
  <c r="AH287" i="50" s="1"/>
  <c r="BD283" i="61"/>
  <c r="AO283" i="61"/>
  <c r="AW288" i="60"/>
  <c r="AQ289" i="60" s="1"/>
  <c r="AX289" i="60" s="1"/>
  <c r="AW280" i="54"/>
  <c r="AQ281" i="54" s="1"/>
  <c r="AW290" i="51"/>
  <c r="AQ291" i="51" s="1"/>
  <c r="AX291" i="51" s="1"/>
  <c r="AW283" i="63"/>
  <c r="AQ284" i="63" s="1"/>
  <c r="AR284" i="63" s="1"/>
  <c r="AY280" i="54"/>
  <c r="AY288" i="60"/>
  <c r="AA288" i="45" s="1"/>
  <c r="AY283" i="63"/>
  <c r="BD283" i="63" s="1"/>
  <c r="AX286" i="58"/>
  <c r="AR286" i="58"/>
  <c r="AO290" i="58"/>
  <c r="BC285" i="58"/>
  <c r="BD285" i="58"/>
  <c r="AJ291" i="58"/>
  <c r="AD291" i="58"/>
  <c r="AE284" i="61"/>
  <c r="AF284" i="61" s="1"/>
  <c r="AG284" i="61" s="1"/>
  <c r="AH284" i="61" s="1"/>
  <c r="AS284" i="61"/>
  <c r="AT284" i="61" s="1"/>
  <c r="AU284" i="61" s="1"/>
  <c r="AV284" i="61" s="1"/>
  <c r="AE291" i="60"/>
  <c r="AF291" i="60" s="1"/>
  <c r="AG291" i="60" s="1"/>
  <c r="AH291" i="60" s="1"/>
  <c r="AO290" i="60"/>
  <c r="BC283" i="55"/>
  <c r="BD283" i="55"/>
  <c r="AO286" i="55"/>
  <c r="AR284" i="55"/>
  <c r="AX284" i="55"/>
  <c r="AE287" i="55"/>
  <c r="AF287" i="55" s="1"/>
  <c r="AG287" i="55" s="1"/>
  <c r="AH287" i="55" s="1"/>
  <c r="AI287" i="55" s="1"/>
  <c r="AC288" i="55" s="1"/>
  <c r="AW289" i="57"/>
  <c r="AQ290" i="57" s="1"/>
  <c r="AD286" i="57"/>
  <c r="AJ286" i="57"/>
  <c r="BD283" i="56"/>
  <c r="AO283" i="56"/>
  <c r="AR286" i="56"/>
  <c r="AX286" i="56"/>
  <c r="AD284" i="56"/>
  <c r="AJ284" i="56"/>
  <c r="AO286" i="54"/>
  <c r="AR281" i="54"/>
  <c r="AX281" i="54"/>
  <c r="AJ287" i="54"/>
  <c r="AD287" i="54"/>
  <c r="AK288" i="64"/>
  <c r="AX292" i="64"/>
  <c r="AR292" i="64"/>
  <c r="AI288" i="64"/>
  <c r="AC289" i="64" s="1"/>
  <c r="AY291" i="64"/>
  <c r="BC291" i="64" s="1"/>
  <c r="AI289" i="63"/>
  <c r="AC290" i="63" s="1"/>
  <c r="AK289" i="63"/>
  <c r="AE291" i="62"/>
  <c r="AF291" i="62" s="1"/>
  <c r="AG291" i="62" s="1"/>
  <c r="AH291" i="62" s="1"/>
  <c r="AO286" i="50"/>
  <c r="AS284" i="50"/>
  <c r="AT284" i="50" s="1"/>
  <c r="AU284" i="50" s="1"/>
  <c r="AV284" i="50" s="1"/>
  <c r="AW284" i="50" s="1"/>
  <c r="AQ285" i="50" s="1"/>
  <c r="AR288" i="52"/>
  <c r="AX288" i="52"/>
  <c r="BD286" i="52"/>
  <c r="AO286" i="52"/>
  <c r="AE287" i="52"/>
  <c r="AF287" i="52" s="1"/>
  <c r="AG287" i="52" s="1"/>
  <c r="AH287" i="52" s="1"/>
  <c r="AK287" i="51"/>
  <c r="AY290" i="51"/>
  <c r="BC290" i="51" s="1"/>
  <c r="AI287" i="51"/>
  <c r="AC288" i="51" s="1"/>
  <c r="W280" i="45" l="1"/>
  <c r="O280" i="44"/>
  <c r="AX284" i="63"/>
  <c r="AR291" i="51"/>
  <c r="AS291" i="51" s="1"/>
  <c r="AT291" i="51" s="1"/>
  <c r="AU291" i="51" s="1"/>
  <c r="AV291" i="51" s="1"/>
  <c r="AI291" i="62"/>
  <c r="AC292" i="62" s="1"/>
  <c r="AJ292" i="62" s="1"/>
  <c r="AR289" i="60"/>
  <c r="AS289" i="60" s="1"/>
  <c r="AT289" i="60" s="1"/>
  <c r="AY284" i="61"/>
  <c r="BC283" i="63"/>
  <c r="AW284" i="61"/>
  <c r="AQ285" i="61" s="1"/>
  <c r="AR285" i="61" s="1"/>
  <c r="BC288" i="60"/>
  <c r="AY284" i="50"/>
  <c r="BD284" i="50" s="1"/>
  <c r="BC280" i="54"/>
  <c r="BD280" i="54"/>
  <c r="BD288" i="60"/>
  <c r="AI287" i="52"/>
  <c r="AC288" i="52" s="1"/>
  <c r="AD288" i="52" s="1"/>
  <c r="AK287" i="52"/>
  <c r="AO287" i="52" s="1"/>
  <c r="AK287" i="50"/>
  <c r="AO287" i="50" s="1"/>
  <c r="AI287" i="50"/>
  <c r="AC288" i="50" s="1"/>
  <c r="AJ288" i="50" s="1"/>
  <c r="AK284" i="61"/>
  <c r="AE291" i="58"/>
  <c r="AF291" i="58" s="1"/>
  <c r="AG291" i="58" s="1"/>
  <c r="AH291" i="58" s="1"/>
  <c r="AK291" i="58"/>
  <c r="AS286" i="58"/>
  <c r="AT286" i="58" s="1"/>
  <c r="AU286" i="58" s="1"/>
  <c r="AV286" i="58" s="1"/>
  <c r="AI284" i="61"/>
  <c r="AC285" i="61" s="1"/>
  <c r="AI291" i="60"/>
  <c r="AC292" i="60" s="1"/>
  <c r="AK291" i="60"/>
  <c r="AJ288" i="55"/>
  <c r="AD288" i="55"/>
  <c r="AS284" i="55"/>
  <c r="AT284" i="55" s="1"/>
  <c r="AU284" i="55" s="1"/>
  <c r="AV284" i="55" s="1"/>
  <c r="AW284" i="55"/>
  <c r="AQ285" i="55" s="1"/>
  <c r="AK287" i="55"/>
  <c r="AE286" i="57"/>
  <c r="AF286" i="57" s="1"/>
  <c r="AG286" i="57" s="1"/>
  <c r="AH286" i="57" s="1"/>
  <c r="AR290" i="57"/>
  <c r="AX290" i="57"/>
  <c r="AS286" i="56"/>
  <c r="AT286" i="56" s="1"/>
  <c r="AU286" i="56" s="1"/>
  <c r="AV286" i="56" s="1"/>
  <c r="AE284" i="56"/>
  <c r="AF284" i="56" s="1"/>
  <c r="AG284" i="56" s="1"/>
  <c r="AH284" i="56" s="1"/>
  <c r="AE287" i="54"/>
  <c r="AF287" i="54" s="1"/>
  <c r="AG287" i="54" s="1"/>
  <c r="AH287" i="54" s="1"/>
  <c r="AS281" i="54"/>
  <c r="AT281" i="54" s="1"/>
  <c r="AU281" i="54" s="1"/>
  <c r="AV281" i="54" s="1"/>
  <c r="AY281" i="54" s="1"/>
  <c r="AW281" i="54"/>
  <c r="AQ282" i="54" s="1"/>
  <c r="AS292" i="64"/>
  <c r="AT292" i="64" s="1"/>
  <c r="AU292" i="64" s="1"/>
  <c r="AV292" i="64" s="1"/>
  <c r="AD289" i="64"/>
  <c r="AJ289" i="64"/>
  <c r="BD288" i="64"/>
  <c r="AO288" i="64"/>
  <c r="AO289" i="63"/>
  <c r="AS284" i="63"/>
  <c r="AT284" i="63" s="1"/>
  <c r="AU284" i="63" s="1"/>
  <c r="AV284" i="63" s="1"/>
  <c r="AW284" i="63"/>
  <c r="AQ285" i="63" s="1"/>
  <c r="AJ290" i="63"/>
  <c r="AD290" i="63"/>
  <c r="AK291" i="62"/>
  <c r="AY287" i="62"/>
  <c r="AW287" i="62"/>
  <c r="AQ288" i="62" s="1"/>
  <c r="AX285" i="50"/>
  <c r="AR285" i="50"/>
  <c r="AS288" i="52"/>
  <c r="AT288" i="52" s="1"/>
  <c r="AU288" i="52" s="1"/>
  <c r="AV288" i="52" s="1"/>
  <c r="AD288" i="51"/>
  <c r="AJ288" i="51"/>
  <c r="BD287" i="51"/>
  <c r="AO287" i="51"/>
  <c r="W281" i="45" l="1"/>
  <c r="O281" i="44"/>
  <c r="AJ288" i="52"/>
  <c r="AY284" i="63"/>
  <c r="AU289" i="60"/>
  <c r="AV289" i="60" s="1"/>
  <c r="AY289" i="60" s="1"/>
  <c r="AA289" i="45" s="1"/>
  <c r="AY291" i="51"/>
  <c r="BC291" i="51" s="1"/>
  <c r="BD287" i="52"/>
  <c r="AY288" i="52"/>
  <c r="BC288" i="52" s="1"/>
  <c r="AD292" i="62"/>
  <c r="AE292" i="62" s="1"/>
  <c r="AF292" i="62" s="1"/>
  <c r="AG292" i="62" s="1"/>
  <c r="AH292" i="62" s="1"/>
  <c r="BC284" i="50"/>
  <c r="AD288" i="50"/>
  <c r="AE288" i="50" s="1"/>
  <c r="AF288" i="50" s="1"/>
  <c r="AG288" i="50" s="1"/>
  <c r="AH288" i="50" s="1"/>
  <c r="BC284" i="61"/>
  <c r="AB284" i="45"/>
  <c r="AY284" i="55"/>
  <c r="Z284" i="45" s="1"/>
  <c r="AX285" i="61"/>
  <c r="AI291" i="58"/>
  <c r="AC292" i="58" s="1"/>
  <c r="BD284" i="61"/>
  <c r="AK287" i="54"/>
  <c r="AI286" i="57"/>
  <c r="AC287" i="57" s="1"/>
  <c r="AJ287" i="57" s="1"/>
  <c r="AK286" i="57"/>
  <c r="Y286" i="45" s="1"/>
  <c r="AO284" i="61"/>
  <c r="AY286" i="58"/>
  <c r="AC286" i="45" s="1"/>
  <c r="AW286" i="58"/>
  <c r="AQ287" i="58" s="1"/>
  <c r="AJ292" i="58"/>
  <c r="AD292" i="58"/>
  <c r="AO291" i="58"/>
  <c r="AS285" i="61"/>
  <c r="AT285" i="61" s="1"/>
  <c r="AU285" i="61" s="1"/>
  <c r="AV285" i="61" s="1"/>
  <c r="AJ285" i="61"/>
  <c r="AD285" i="61"/>
  <c r="AO291" i="60"/>
  <c r="AD292" i="60"/>
  <c r="AJ292" i="60"/>
  <c r="AX285" i="55"/>
  <c r="AR285" i="55"/>
  <c r="BD284" i="55"/>
  <c r="AE288" i="55"/>
  <c r="AF288" i="55" s="1"/>
  <c r="AG288" i="55" s="1"/>
  <c r="AH288" i="55" s="1"/>
  <c r="AI288" i="55"/>
  <c r="AC289" i="55" s="1"/>
  <c r="AO287" i="55"/>
  <c r="AD287" i="57"/>
  <c r="AS290" i="57"/>
  <c r="AT290" i="57" s="1"/>
  <c r="AU290" i="57" s="1"/>
  <c r="AV290" i="57" s="1"/>
  <c r="AI284" i="56"/>
  <c r="AC285" i="56" s="1"/>
  <c r="AK284" i="56"/>
  <c r="X284" i="45" s="1"/>
  <c r="AY286" i="56"/>
  <c r="BC286" i="56" s="1"/>
  <c r="AW286" i="56"/>
  <c r="AQ287" i="56" s="1"/>
  <c r="AO287" i="54"/>
  <c r="AR282" i="54"/>
  <c r="AX282" i="54"/>
  <c r="BC281" i="54"/>
  <c r="BD281" i="54"/>
  <c r="AI287" i="54"/>
  <c r="AC288" i="54" s="1"/>
  <c r="AE289" i="64"/>
  <c r="AF289" i="64" s="1"/>
  <c r="AG289" i="64" s="1"/>
  <c r="AH289" i="64" s="1"/>
  <c r="AW292" i="64"/>
  <c r="AQ293" i="64" s="1"/>
  <c r="AY292" i="64"/>
  <c r="BC292" i="64" s="1"/>
  <c r="AE290" i="63"/>
  <c r="AF290" i="63" s="1"/>
  <c r="AG290" i="63" s="1"/>
  <c r="AH290" i="63" s="1"/>
  <c r="AK290" i="63"/>
  <c r="BC284" i="63"/>
  <c r="BD284" i="63"/>
  <c r="AR285" i="63"/>
  <c r="AX285" i="63"/>
  <c r="AO291" i="62"/>
  <c r="AR288" i="62"/>
  <c r="AX288" i="62"/>
  <c r="BC287" i="62"/>
  <c r="BD287" i="62"/>
  <c r="AS285" i="50"/>
  <c r="AT285" i="50" s="1"/>
  <c r="AU285" i="50" s="1"/>
  <c r="AV285" i="50" s="1"/>
  <c r="AW288" i="52"/>
  <c r="AQ289" i="52" s="1"/>
  <c r="AE288" i="52"/>
  <c r="AF288" i="52" s="1"/>
  <c r="AG288" i="52" s="1"/>
  <c r="AH288" i="52" s="1"/>
  <c r="AW291" i="51"/>
  <c r="AQ292" i="51" s="1"/>
  <c r="AE288" i="51"/>
  <c r="AF288" i="51" s="1"/>
  <c r="AG288" i="51" s="1"/>
  <c r="AH288" i="51" s="1"/>
  <c r="AI290" i="63" l="1"/>
  <c r="AC291" i="63" s="1"/>
  <c r="AY290" i="57"/>
  <c r="BC290" i="57" s="1"/>
  <c r="AK288" i="55"/>
  <c r="BC284" i="55"/>
  <c r="N284" i="44"/>
  <c r="AW289" i="60"/>
  <c r="AQ290" i="60" s="1"/>
  <c r="AX290" i="60" s="1"/>
  <c r="BD289" i="60"/>
  <c r="BC289" i="60"/>
  <c r="AI288" i="51"/>
  <c r="AC289" i="51" s="1"/>
  <c r="AJ289" i="51" s="1"/>
  <c r="AK288" i="51"/>
  <c r="AO288" i="51" s="1"/>
  <c r="AW285" i="61"/>
  <c r="AQ286" i="61" s="1"/>
  <c r="AX286" i="61" s="1"/>
  <c r="AI289" i="64"/>
  <c r="AC290" i="64" s="1"/>
  <c r="AO286" i="57"/>
  <c r="BD286" i="57"/>
  <c r="AK289" i="64"/>
  <c r="AO289" i="64" s="1"/>
  <c r="AI292" i="62"/>
  <c r="AC293" i="62" s="1"/>
  <c r="AD293" i="62" s="1"/>
  <c r="AK292" i="62"/>
  <c r="AO292" i="62" s="1"/>
  <c r="AE292" i="58"/>
  <c r="AF292" i="58" s="1"/>
  <c r="AG292" i="58" s="1"/>
  <c r="AH292" i="58" s="1"/>
  <c r="AI292" i="58"/>
  <c r="AC293" i="58" s="1"/>
  <c r="AX287" i="58"/>
  <c r="AR287" i="58"/>
  <c r="BC286" i="58"/>
  <c r="BD286" i="58"/>
  <c r="AE285" i="61"/>
  <c r="AF285" i="61" s="1"/>
  <c r="AG285" i="61" s="1"/>
  <c r="AH285" i="61" s="1"/>
  <c r="AY285" i="61"/>
  <c r="AE292" i="60"/>
  <c r="AF292" i="60" s="1"/>
  <c r="AG292" i="60" s="1"/>
  <c r="AH292" i="60" s="1"/>
  <c r="AO288" i="55"/>
  <c r="AJ289" i="55"/>
  <c r="AD289" i="55"/>
  <c r="AS285" i="55"/>
  <c r="AT285" i="55" s="1"/>
  <c r="AU285" i="55" s="1"/>
  <c r="AV285" i="55" s="1"/>
  <c r="AW290" i="57"/>
  <c r="AQ291" i="57" s="1"/>
  <c r="AE287" i="57"/>
  <c r="AF287" i="57" s="1"/>
  <c r="AG287" i="57" s="1"/>
  <c r="AH287" i="57" s="1"/>
  <c r="AO284" i="56"/>
  <c r="BD284" i="56"/>
  <c r="AX287" i="56"/>
  <c r="AR287" i="56"/>
  <c r="AJ285" i="56"/>
  <c r="AD285" i="56"/>
  <c r="AJ288" i="54"/>
  <c r="AD288" i="54"/>
  <c r="AS282" i="54"/>
  <c r="AT282" i="54" s="1"/>
  <c r="AU282" i="54" s="1"/>
  <c r="AV282" i="54" s="1"/>
  <c r="AW282" i="54"/>
  <c r="AQ283" i="54" s="1"/>
  <c r="AX293" i="64"/>
  <c r="AR293" i="64"/>
  <c r="AD290" i="64"/>
  <c r="AJ290" i="64"/>
  <c r="BD289" i="64"/>
  <c r="AS285" i="63"/>
  <c r="AT285" i="63" s="1"/>
  <c r="AU285" i="63" s="1"/>
  <c r="AV285" i="63" s="1"/>
  <c r="AJ291" i="63"/>
  <c r="AD291" i="63"/>
  <c r="AO290" i="63"/>
  <c r="AS288" i="62"/>
  <c r="AT288" i="62" s="1"/>
  <c r="AU288" i="62" s="1"/>
  <c r="AV288" i="62" s="1"/>
  <c r="AY285" i="50"/>
  <c r="AK288" i="50"/>
  <c r="AW285" i="50"/>
  <c r="AQ286" i="50" s="1"/>
  <c r="AI288" i="50"/>
  <c r="AC289" i="50" s="1"/>
  <c r="AI288" i="52"/>
  <c r="AC289" i="52" s="1"/>
  <c r="AK288" i="52"/>
  <c r="AR289" i="52"/>
  <c r="AX289" i="52"/>
  <c r="AR292" i="51"/>
  <c r="AX292" i="51"/>
  <c r="AR290" i="60" l="1"/>
  <c r="AS290" i="60" s="1"/>
  <c r="AT290" i="60" s="1"/>
  <c r="AU290" i="60" s="1"/>
  <c r="AV290" i="60" s="1"/>
  <c r="AW288" i="62"/>
  <c r="AQ289" i="62" s="1"/>
  <c r="AD289" i="51"/>
  <c r="AE289" i="51" s="1"/>
  <c r="AF289" i="51" s="1"/>
  <c r="AG289" i="51" s="1"/>
  <c r="AH289" i="51" s="1"/>
  <c r="BD288" i="51"/>
  <c r="AJ293" i="62"/>
  <c r="BC285" i="61"/>
  <c r="AI285" i="61"/>
  <c r="AC286" i="61" s="1"/>
  <c r="AJ286" i="61" s="1"/>
  <c r="AK285" i="61"/>
  <c r="AR286" i="61"/>
  <c r="AS286" i="61" s="1"/>
  <c r="AT286" i="61" s="1"/>
  <c r="AY288" i="62"/>
  <c r="BC288" i="62" s="1"/>
  <c r="AJ293" i="58"/>
  <c r="AD293" i="58"/>
  <c r="AS287" i="58"/>
  <c r="AT287" i="58" s="1"/>
  <c r="AU287" i="58" s="1"/>
  <c r="AV287" i="58" s="1"/>
  <c r="AK292" i="58"/>
  <c r="AK292" i="60"/>
  <c r="AI292" i="60"/>
  <c r="AC293" i="60" s="1"/>
  <c r="AW285" i="55"/>
  <c r="AQ286" i="55" s="1"/>
  <c r="AE289" i="55"/>
  <c r="AF289" i="55" s="1"/>
  <c r="AG289" i="55" s="1"/>
  <c r="AH289" i="55" s="1"/>
  <c r="AK289" i="55"/>
  <c r="AY285" i="55"/>
  <c r="Z285" i="45" s="1"/>
  <c r="AK287" i="57"/>
  <c r="Y287" i="45" s="1"/>
  <c r="AI287" i="57"/>
  <c r="AC288" i="57" s="1"/>
  <c r="AX291" i="57"/>
  <c r="AR291" i="57"/>
  <c r="AS287" i="56"/>
  <c r="AT287" i="56" s="1"/>
  <c r="AU287" i="56" s="1"/>
  <c r="AV287" i="56" s="1"/>
  <c r="AE285" i="56"/>
  <c r="AF285" i="56" s="1"/>
  <c r="AG285" i="56" s="1"/>
  <c r="AH285" i="56" s="1"/>
  <c r="AK285" i="56"/>
  <c r="X285" i="45" s="1"/>
  <c r="AI285" i="56"/>
  <c r="AC286" i="56" s="1"/>
  <c r="AY282" i="54"/>
  <c r="AR283" i="54"/>
  <c r="AX283" i="54"/>
  <c r="AE288" i="54"/>
  <c r="AF288" i="54" s="1"/>
  <c r="AG288" i="54" s="1"/>
  <c r="AH288" i="54" s="1"/>
  <c r="AE290" i="64"/>
  <c r="AF290" i="64" s="1"/>
  <c r="AG290" i="64" s="1"/>
  <c r="AH290" i="64" s="1"/>
  <c r="AK290" i="64" s="1"/>
  <c r="AS293" i="64"/>
  <c r="AT293" i="64" s="1"/>
  <c r="AU293" i="64" s="1"/>
  <c r="AV293" i="64" s="1"/>
  <c r="AE291" i="63"/>
  <c r="AF291" i="63" s="1"/>
  <c r="AG291" i="63" s="1"/>
  <c r="AH291" i="63" s="1"/>
  <c r="AW285" i="63"/>
  <c r="AQ286" i="63" s="1"/>
  <c r="AY285" i="63"/>
  <c r="AE293" i="62"/>
  <c r="AF293" i="62" s="1"/>
  <c r="AG293" i="62" s="1"/>
  <c r="AH293" i="62" s="1"/>
  <c r="AR289" i="62"/>
  <c r="AX289" i="62"/>
  <c r="AJ289" i="50"/>
  <c r="AD289" i="50"/>
  <c r="AX286" i="50"/>
  <c r="AR286" i="50"/>
  <c r="BC285" i="50"/>
  <c r="BD285" i="50"/>
  <c r="AO288" i="50"/>
  <c r="AS289" i="52"/>
  <c r="AT289" i="52" s="1"/>
  <c r="AU289" i="52" s="1"/>
  <c r="AV289" i="52" s="1"/>
  <c r="AO288" i="52"/>
  <c r="BD288" i="52"/>
  <c r="AD289" i="52"/>
  <c r="AJ289" i="52"/>
  <c r="AS292" i="51"/>
  <c r="AT292" i="51" s="1"/>
  <c r="AU292" i="51" s="1"/>
  <c r="AV292" i="51" s="1"/>
  <c r="AW292" i="51" s="1"/>
  <c r="AQ293" i="51" s="1"/>
  <c r="W282" i="45" l="1"/>
  <c r="O282" i="44"/>
  <c r="N285" i="44"/>
  <c r="AY290" i="60"/>
  <c r="AA290" i="45" s="1"/>
  <c r="AW290" i="60"/>
  <c r="AQ291" i="60" s="1"/>
  <c r="AX291" i="60" s="1"/>
  <c r="AD286" i="61"/>
  <c r="AE286" i="61" s="1"/>
  <c r="AF286" i="61" s="1"/>
  <c r="AG286" i="61" s="1"/>
  <c r="AH286" i="61" s="1"/>
  <c r="AO285" i="61"/>
  <c r="BD285" i="61"/>
  <c r="AB285" i="45"/>
  <c r="BD288" i="62"/>
  <c r="AU286" i="61"/>
  <c r="AV286" i="61" s="1"/>
  <c r="AW286" i="61" s="1"/>
  <c r="AQ287" i="61" s="1"/>
  <c r="AY289" i="52"/>
  <c r="BC289" i="52" s="1"/>
  <c r="AW289" i="52"/>
  <c r="AQ290" i="52" s="1"/>
  <c r="AX290" i="52" s="1"/>
  <c r="AW287" i="56"/>
  <c r="AQ288" i="56" s="1"/>
  <c r="AY287" i="56"/>
  <c r="BC287" i="56" s="1"/>
  <c r="AW287" i="58"/>
  <c r="AQ288" i="58" s="1"/>
  <c r="AY287" i="58"/>
  <c r="AC287" i="45" s="1"/>
  <c r="AO292" i="58"/>
  <c r="AE293" i="58"/>
  <c r="AF293" i="58" s="1"/>
  <c r="AG293" i="58" s="1"/>
  <c r="AH293" i="58" s="1"/>
  <c r="AI293" i="58"/>
  <c r="AC294" i="58" s="1"/>
  <c r="AJ293" i="60"/>
  <c r="AD293" i="60"/>
  <c r="AO292" i="60"/>
  <c r="AO289" i="55"/>
  <c r="BC285" i="55"/>
  <c r="BD285" i="55"/>
  <c r="AI289" i="55"/>
  <c r="AC290" i="55" s="1"/>
  <c r="AR286" i="55"/>
  <c r="AX286" i="55"/>
  <c r="AS291" i="57"/>
  <c r="AT291" i="57" s="1"/>
  <c r="AU291" i="57" s="1"/>
  <c r="AV291" i="57" s="1"/>
  <c r="AJ288" i="57"/>
  <c r="AD288" i="57"/>
  <c r="AO287" i="57"/>
  <c r="BD287" i="57"/>
  <c r="AR288" i="56"/>
  <c r="AX288" i="56"/>
  <c r="AJ286" i="56"/>
  <c r="AD286" i="56"/>
  <c r="BD285" i="56"/>
  <c r="AO285" i="56"/>
  <c r="BC282" i="54"/>
  <c r="BD282" i="54"/>
  <c r="AK288" i="54"/>
  <c r="AI288" i="54"/>
  <c r="AC289" i="54" s="1"/>
  <c r="AS283" i="54"/>
  <c r="AT283" i="54" s="1"/>
  <c r="AU283" i="54" s="1"/>
  <c r="AV283" i="54" s="1"/>
  <c r="AY283" i="54"/>
  <c r="AW283" i="54"/>
  <c r="AQ284" i="54" s="1"/>
  <c r="AW293" i="64"/>
  <c r="AQ294" i="64" s="1"/>
  <c r="AY293" i="64"/>
  <c r="BC293" i="64" s="1"/>
  <c r="AO290" i="64"/>
  <c r="BD290" i="64"/>
  <c r="AI290" i="64"/>
  <c r="AC291" i="64" s="1"/>
  <c r="BC285" i="63"/>
  <c r="BD285" i="63"/>
  <c r="AK291" i="63"/>
  <c r="AX286" i="63"/>
  <c r="AR286" i="63"/>
  <c r="AI291" i="63"/>
  <c r="AC292" i="63" s="1"/>
  <c r="AI293" i="62"/>
  <c r="AC294" i="62" s="1"/>
  <c r="AS289" i="62"/>
  <c r="AT289" i="62" s="1"/>
  <c r="AU289" i="62" s="1"/>
  <c r="AV289" i="62" s="1"/>
  <c r="AW289" i="62" s="1"/>
  <c r="AQ290" i="62" s="1"/>
  <c r="AK293" i="62"/>
  <c r="AS286" i="50"/>
  <c r="AT286" i="50" s="1"/>
  <c r="AU286" i="50" s="1"/>
  <c r="AV286" i="50" s="1"/>
  <c r="AE289" i="50"/>
  <c r="AF289" i="50" s="1"/>
  <c r="AG289" i="50" s="1"/>
  <c r="AH289" i="50" s="1"/>
  <c r="AE289" i="52"/>
  <c r="AF289" i="52" s="1"/>
  <c r="AG289" i="52" s="1"/>
  <c r="AH289" i="52" s="1"/>
  <c r="AK289" i="51"/>
  <c r="AR293" i="51"/>
  <c r="AX293" i="51"/>
  <c r="AI289" i="51"/>
  <c r="AC290" i="51" s="1"/>
  <c r="AY292" i="51"/>
  <c r="BC292" i="51" s="1"/>
  <c r="W283" i="45" l="1"/>
  <c r="O283" i="44"/>
  <c r="AY291" i="57"/>
  <c r="BC291" i="57" s="1"/>
  <c r="AR291" i="60"/>
  <c r="AS291" i="60" s="1"/>
  <c r="AT291" i="60" s="1"/>
  <c r="AU291" i="60" s="1"/>
  <c r="AV291" i="60" s="1"/>
  <c r="BC290" i="60"/>
  <c r="BD290" i="60"/>
  <c r="AR290" i="52"/>
  <c r="AS290" i="52" s="1"/>
  <c r="AT290" i="52" s="1"/>
  <c r="AU290" i="52" s="1"/>
  <c r="AV290" i="52" s="1"/>
  <c r="AR287" i="61"/>
  <c r="AS287" i="61" s="1"/>
  <c r="AT287" i="61" s="1"/>
  <c r="AU287" i="61" s="1"/>
  <c r="AV287" i="61" s="1"/>
  <c r="AX287" i="61"/>
  <c r="AY286" i="61"/>
  <c r="AK286" i="61"/>
  <c r="AW291" i="60"/>
  <c r="AQ292" i="60" s="1"/>
  <c r="AX292" i="60" s="1"/>
  <c r="AW291" i="57"/>
  <c r="AQ292" i="57" s="1"/>
  <c r="AY289" i="62"/>
  <c r="BC289" i="62" s="1"/>
  <c r="AY286" i="50"/>
  <c r="BD286" i="50" s="1"/>
  <c r="AK293" i="58"/>
  <c r="AJ294" i="58"/>
  <c r="AD294" i="58"/>
  <c r="BC287" i="58"/>
  <c r="BD287" i="58"/>
  <c r="AR288" i="58"/>
  <c r="AX288" i="58"/>
  <c r="AI286" i="61"/>
  <c r="AC287" i="61" s="1"/>
  <c r="AY291" i="60"/>
  <c r="AA291" i="45" s="1"/>
  <c r="AE293" i="60"/>
  <c r="AF293" i="60" s="1"/>
  <c r="AG293" i="60" s="1"/>
  <c r="AH293" i="60" s="1"/>
  <c r="AI293" i="60" s="1"/>
  <c r="AC294" i="60" s="1"/>
  <c r="AS286" i="55"/>
  <c r="AT286" i="55" s="1"/>
  <c r="AU286" i="55" s="1"/>
  <c r="AV286" i="55" s="1"/>
  <c r="AJ290" i="55"/>
  <c r="AD290" i="55"/>
  <c r="AE288" i="57"/>
  <c r="AF288" i="57" s="1"/>
  <c r="AG288" i="57" s="1"/>
  <c r="AH288" i="57" s="1"/>
  <c r="AX292" i="57"/>
  <c r="AR292" i="57"/>
  <c r="AE286" i="56"/>
  <c r="AF286" i="56" s="1"/>
  <c r="AG286" i="56" s="1"/>
  <c r="AH286" i="56" s="1"/>
  <c r="AS288" i="56"/>
  <c r="AT288" i="56" s="1"/>
  <c r="AU288" i="56" s="1"/>
  <c r="AV288" i="56" s="1"/>
  <c r="AX284" i="54"/>
  <c r="AR284" i="54"/>
  <c r="AJ289" i="54"/>
  <c r="AD289" i="54"/>
  <c r="AO288" i="54"/>
  <c r="BC283" i="54"/>
  <c r="BD283" i="54"/>
  <c r="AJ291" i="64"/>
  <c r="AD291" i="64"/>
  <c r="AX294" i="64"/>
  <c r="AR294" i="64"/>
  <c r="AS286" i="63"/>
  <c r="AT286" i="63" s="1"/>
  <c r="AU286" i="63" s="1"/>
  <c r="AV286" i="63" s="1"/>
  <c r="AY286" i="63" s="1"/>
  <c r="AO291" i="63"/>
  <c r="AJ292" i="63"/>
  <c r="AD292" i="63"/>
  <c r="AR290" i="62"/>
  <c r="AX290" i="62"/>
  <c r="AO293" i="62"/>
  <c r="AJ294" i="62"/>
  <c r="AD294" i="62"/>
  <c r="AK289" i="50"/>
  <c r="AI289" i="50"/>
  <c r="AC290" i="50" s="1"/>
  <c r="AW286" i="50"/>
  <c r="AQ287" i="50" s="1"/>
  <c r="AK289" i="52"/>
  <c r="AI289" i="52"/>
  <c r="AC290" i="52" s="1"/>
  <c r="AJ290" i="51"/>
  <c r="AD290" i="51"/>
  <c r="AS293" i="51"/>
  <c r="AT293" i="51" s="1"/>
  <c r="AU293" i="51" s="1"/>
  <c r="AV293" i="51" s="1"/>
  <c r="AO289" i="51"/>
  <c r="BD289" i="51"/>
  <c r="AI288" i="57" l="1"/>
  <c r="AC289" i="57" s="1"/>
  <c r="AK288" i="57"/>
  <c r="Y288" i="45" s="1"/>
  <c r="AW286" i="63"/>
  <c r="AQ287" i="63" s="1"/>
  <c r="AR292" i="60"/>
  <c r="AS292" i="60" s="1"/>
  <c r="AT292" i="60" s="1"/>
  <c r="AU292" i="60" s="1"/>
  <c r="AV292" i="60" s="1"/>
  <c r="BD289" i="62"/>
  <c r="BC286" i="61"/>
  <c r="AY290" i="52"/>
  <c r="BC290" i="52" s="1"/>
  <c r="BD286" i="61"/>
  <c r="AO286" i="61"/>
  <c r="AB286" i="45"/>
  <c r="BC286" i="50"/>
  <c r="AW287" i="61"/>
  <c r="AQ288" i="61" s="1"/>
  <c r="AX288" i="61" s="1"/>
  <c r="AW293" i="51"/>
  <c r="AQ294" i="51" s="1"/>
  <c r="AX294" i="51" s="1"/>
  <c r="AK293" i="60"/>
  <c r="AO293" i="60" s="1"/>
  <c r="AE294" i="58"/>
  <c r="AF294" i="58" s="1"/>
  <c r="AG294" i="58" s="1"/>
  <c r="AH294" i="58" s="1"/>
  <c r="AI294" i="58" s="1"/>
  <c r="AC295" i="58" s="1"/>
  <c r="AK294" i="58"/>
  <c r="AS288" i="58"/>
  <c r="AT288" i="58" s="1"/>
  <c r="AU288" i="58" s="1"/>
  <c r="AV288" i="58" s="1"/>
  <c r="AO293" i="58"/>
  <c r="AD287" i="61"/>
  <c r="AJ287" i="61"/>
  <c r="AY287" i="61"/>
  <c r="AD294" i="60"/>
  <c r="AJ294" i="60"/>
  <c r="BC291" i="60"/>
  <c r="BD291" i="60"/>
  <c r="AE290" i="55"/>
  <c r="AF290" i="55" s="1"/>
  <c r="AG290" i="55" s="1"/>
  <c r="AH290" i="55" s="1"/>
  <c r="AW286" i="55"/>
  <c r="AQ287" i="55" s="1"/>
  <c r="AY286" i="55"/>
  <c r="Z286" i="45" s="1"/>
  <c r="AD289" i="57"/>
  <c r="AJ289" i="57"/>
  <c r="AS292" i="57"/>
  <c r="AT292" i="57" s="1"/>
  <c r="AU292" i="57" s="1"/>
  <c r="AV292" i="57" s="1"/>
  <c r="AO288" i="57"/>
  <c r="BD288" i="57"/>
  <c r="AW288" i="56"/>
  <c r="AQ289" i="56" s="1"/>
  <c r="AI286" i="56"/>
  <c r="AC287" i="56" s="1"/>
  <c r="AY288" i="56"/>
  <c r="BC288" i="56" s="1"/>
  <c r="AK286" i="56"/>
  <c r="X286" i="45" s="1"/>
  <c r="AE289" i="54"/>
  <c r="AF289" i="54" s="1"/>
  <c r="AG289" i="54" s="1"/>
  <c r="AH289" i="54" s="1"/>
  <c r="AS284" i="54"/>
  <c r="AT284" i="54" s="1"/>
  <c r="AU284" i="54" s="1"/>
  <c r="AV284" i="54" s="1"/>
  <c r="AW284" i="54"/>
  <c r="AQ285" i="54" s="1"/>
  <c r="AS294" i="64"/>
  <c r="AT294" i="64" s="1"/>
  <c r="AU294" i="64" s="1"/>
  <c r="AV294" i="64" s="1"/>
  <c r="AE291" i="64"/>
  <c r="AF291" i="64" s="1"/>
  <c r="AG291" i="64" s="1"/>
  <c r="AH291" i="64" s="1"/>
  <c r="AE292" i="63"/>
  <c r="AF292" i="63" s="1"/>
  <c r="AG292" i="63" s="1"/>
  <c r="AH292" i="63" s="1"/>
  <c r="AR287" i="63"/>
  <c r="AX287" i="63"/>
  <c r="BC286" i="63"/>
  <c r="BD286" i="63"/>
  <c r="AE294" i="62"/>
  <c r="AF294" i="62" s="1"/>
  <c r="AG294" i="62" s="1"/>
  <c r="AH294" i="62" s="1"/>
  <c r="AS290" i="62"/>
  <c r="AT290" i="62" s="1"/>
  <c r="AU290" i="62" s="1"/>
  <c r="AV290" i="62" s="1"/>
  <c r="AO289" i="50"/>
  <c r="AR287" i="50"/>
  <c r="AX287" i="50"/>
  <c r="AD290" i="50"/>
  <c r="AJ290" i="50"/>
  <c r="AJ290" i="52"/>
  <c r="AD290" i="52"/>
  <c r="AW290" i="52"/>
  <c r="AQ291" i="52" s="1"/>
  <c r="BD289" i="52"/>
  <c r="AO289" i="52"/>
  <c r="AY293" i="51"/>
  <c r="BC293" i="51" s="1"/>
  <c r="AE290" i="51"/>
  <c r="AF290" i="51" s="1"/>
  <c r="AG290" i="51" s="1"/>
  <c r="AH290" i="51" s="1"/>
  <c r="N286" i="44" l="1"/>
  <c r="AY294" i="64"/>
  <c r="BC294" i="64" s="1"/>
  <c r="AK290" i="55"/>
  <c r="AR294" i="51"/>
  <c r="AS294" i="51" s="1"/>
  <c r="AT294" i="51" s="1"/>
  <c r="AU294" i="51" s="1"/>
  <c r="AV294" i="51" s="1"/>
  <c r="AI290" i="51"/>
  <c r="AC291" i="51" s="1"/>
  <c r="AD291" i="51" s="1"/>
  <c r="BC287" i="61"/>
  <c r="AR288" i="61"/>
  <c r="AS288" i="61" s="1"/>
  <c r="AT288" i="61" s="1"/>
  <c r="AU288" i="61" s="1"/>
  <c r="AV288" i="61" s="1"/>
  <c r="AW288" i="58"/>
  <c r="AQ289" i="58" s="1"/>
  <c r="AY288" i="58"/>
  <c r="AC288" i="45" s="1"/>
  <c r="AI290" i="55"/>
  <c r="AC291" i="55" s="1"/>
  <c r="AK290" i="51"/>
  <c r="BD290" i="51" s="1"/>
  <c r="AK291" i="64"/>
  <c r="AI291" i="64"/>
  <c r="AC292" i="64" s="1"/>
  <c r="AK289" i="54"/>
  <c r="AY290" i="62"/>
  <c r="BD290" i="62" s="1"/>
  <c r="AW290" i="62"/>
  <c r="AQ291" i="62" s="1"/>
  <c r="AX291" i="62" s="1"/>
  <c r="AJ295" i="58"/>
  <c r="AD295" i="58"/>
  <c r="BD288" i="58"/>
  <c r="AO294" i="58"/>
  <c r="AR289" i="58"/>
  <c r="AX289" i="58"/>
  <c r="AE287" i="61"/>
  <c r="AF287" i="61" s="1"/>
  <c r="AG287" i="61" s="1"/>
  <c r="AH287" i="61" s="1"/>
  <c r="AY292" i="60"/>
  <c r="AA292" i="45" s="1"/>
  <c r="AW292" i="60"/>
  <c r="AQ293" i="60" s="1"/>
  <c r="AE294" i="60"/>
  <c r="AF294" i="60" s="1"/>
  <c r="AG294" i="60" s="1"/>
  <c r="AH294" i="60" s="1"/>
  <c r="AX287" i="55"/>
  <c r="AR287" i="55"/>
  <c r="BC286" i="55"/>
  <c r="BD286" i="55"/>
  <c r="AO290" i="55"/>
  <c r="AJ291" i="55"/>
  <c r="AD291" i="55"/>
  <c r="AY292" i="57"/>
  <c r="BC292" i="57" s="1"/>
  <c r="AW292" i="57"/>
  <c r="AQ293" i="57" s="1"/>
  <c r="AE289" i="57"/>
  <c r="AF289" i="57" s="1"/>
  <c r="AG289" i="57" s="1"/>
  <c r="AH289" i="57" s="1"/>
  <c r="AJ287" i="56"/>
  <c r="AD287" i="56"/>
  <c r="AO286" i="56"/>
  <c r="BD286" i="56"/>
  <c r="AX289" i="56"/>
  <c r="AR289" i="56"/>
  <c r="AO289" i="54"/>
  <c r="AR285" i="54"/>
  <c r="AX285" i="54"/>
  <c r="AY284" i="54"/>
  <c r="AI289" i="54"/>
  <c r="AC290" i="54" s="1"/>
  <c r="AJ292" i="64"/>
  <c r="AD292" i="64"/>
  <c r="AO291" i="64"/>
  <c r="BD291" i="64"/>
  <c r="AW294" i="64"/>
  <c r="AQ295" i="64" s="1"/>
  <c r="AS287" i="63"/>
  <c r="AT287" i="63" s="1"/>
  <c r="AU287" i="63" s="1"/>
  <c r="AV287" i="63" s="1"/>
  <c r="AY287" i="63"/>
  <c r="AI292" i="63"/>
  <c r="AC293" i="63" s="1"/>
  <c r="AK292" i="63"/>
  <c r="AI294" i="62"/>
  <c r="AC295" i="62" s="1"/>
  <c r="AK294" i="62"/>
  <c r="AS287" i="50"/>
  <c r="AT287" i="50" s="1"/>
  <c r="AU287" i="50" s="1"/>
  <c r="AV287" i="50" s="1"/>
  <c r="AE290" i="50"/>
  <c r="AF290" i="50" s="1"/>
  <c r="AG290" i="50" s="1"/>
  <c r="AH290" i="50" s="1"/>
  <c r="AR291" i="52"/>
  <c r="AX291" i="52"/>
  <c r="AE290" i="52"/>
  <c r="AF290" i="52" s="1"/>
  <c r="AG290" i="52" s="1"/>
  <c r="AH290" i="52" s="1"/>
  <c r="W284" i="45" l="1"/>
  <c r="O284" i="44"/>
  <c r="AW287" i="63"/>
  <c r="AQ288" i="63" s="1"/>
  <c r="BC290" i="62"/>
  <c r="AJ291" i="51"/>
  <c r="AO290" i="51"/>
  <c r="AK294" i="60"/>
  <c r="AO294" i="60" s="1"/>
  <c r="AR291" i="62"/>
  <c r="AS291" i="62" s="1"/>
  <c r="AT291" i="62" s="1"/>
  <c r="AU291" i="62" s="1"/>
  <c r="AV291" i="62" s="1"/>
  <c r="AK287" i="61"/>
  <c r="AW288" i="61"/>
  <c r="AQ289" i="61" s="1"/>
  <c r="AX289" i="61" s="1"/>
  <c r="BC288" i="58"/>
  <c r="AI287" i="61"/>
  <c r="AC288" i="61" s="1"/>
  <c r="AD288" i="61" s="1"/>
  <c r="AI289" i="57"/>
  <c r="AC290" i="57" s="1"/>
  <c r="AS289" i="58"/>
  <c r="AT289" i="58" s="1"/>
  <c r="AU289" i="58" s="1"/>
  <c r="AV289" i="58" s="1"/>
  <c r="AE295" i="58"/>
  <c r="AF295" i="58" s="1"/>
  <c r="AG295" i="58" s="1"/>
  <c r="AH295" i="58" s="1"/>
  <c r="AY288" i="61"/>
  <c r="AI294" i="60"/>
  <c r="AC295" i="60" s="1"/>
  <c r="AX293" i="60"/>
  <c r="AR293" i="60"/>
  <c r="BC292" i="60"/>
  <c r="BD292" i="60"/>
  <c r="AE291" i="55"/>
  <c r="AF291" i="55" s="1"/>
  <c r="AG291" i="55" s="1"/>
  <c r="AH291" i="55" s="1"/>
  <c r="AS287" i="55"/>
  <c r="AT287" i="55" s="1"/>
  <c r="AU287" i="55" s="1"/>
  <c r="AV287" i="55" s="1"/>
  <c r="AY287" i="55" s="1"/>
  <c r="Z287" i="45" s="1"/>
  <c r="AJ290" i="57"/>
  <c r="AD290" i="57"/>
  <c r="AK289" i="57"/>
  <c r="Y289" i="45" s="1"/>
  <c r="AX293" i="57"/>
  <c r="AR293" i="57"/>
  <c r="AS289" i="56"/>
  <c r="AT289" i="56" s="1"/>
  <c r="AU289" i="56" s="1"/>
  <c r="AV289" i="56" s="1"/>
  <c r="AW289" i="56"/>
  <c r="AQ290" i="56" s="1"/>
  <c r="AE287" i="56"/>
  <c r="AF287" i="56" s="1"/>
  <c r="AG287" i="56" s="1"/>
  <c r="AH287" i="56" s="1"/>
  <c r="AJ290" i="54"/>
  <c r="AD290" i="54"/>
  <c r="AS285" i="54"/>
  <c r="AT285" i="54" s="1"/>
  <c r="AU285" i="54" s="1"/>
  <c r="AV285" i="54" s="1"/>
  <c r="BC284" i="54"/>
  <c r="BD284" i="54"/>
  <c r="AR295" i="64"/>
  <c r="AX295" i="64"/>
  <c r="AE292" i="64"/>
  <c r="AF292" i="64" s="1"/>
  <c r="AG292" i="64" s="1"/>
  <c r="AH292" i="64" s="1"/>
  <c r="BC287" i="63"/>
  <c r="BD287" i="63"/>
  <c r="AO292" i="63"/>
  <c r="AX288" i="63"/>
  <c r="AR288" i="63"/>
  <c r="AD293" i="63"/>
  <c r="AJ293" i="63"/>
  <c r="AJ295" i="62"/>
  <c r="AD295" i="62"/>
  <c r="AO294" i="62"/>
  <c r="AW287" i="50"/>
  <c r="AQ288" i="50" s="1"/>
  <c r="AK290" i="50"/>
  <c r="AI290" i="50"/>
  <c r="AC291" i="50" s="1"/>
  <c r="AY287" i="50"/>
  <c r="AK290" i="52"/>
  <c r="AI290" i="52"/>
  <c r="AC291" i="52" s="1"/>
  <c r="AS291" i="52"/>
  <c r="AT291" i="52" s="1"/>
  <c r="AU291" i="52" s="1"/>
  <c r="AV291" i="52" s="1"/>
  <c r="AE291" i="51"/>
  <c r="AF291" i="51" s="1"/>
  <c r="AG291" i="51" s="1"/>
  <c r="AH291" i="51" s="1"/>
  <c r="AW294" i="51"/>
  <c r="AQ295" i="51" s="1"/>
  <c r="AY294" i="51"/>
  <c r="BC294" i="51" s="1"/>
  <c r="AW289" i="58" l="1"/>
  <c r="AQ290" i="58" s="1"/>
  <c r="AY289" i="58"/>
  <c r="AC289" i="45" s="1"/>
  <c r="AR289" i="61"/>
  <c r="AS289" i="61" s="1"/>
  <c r="AT289" i="61" s="1"/>
  <c r="AU289" i="61" s="1"/>
  <c r="AV289" i="61" s="1"/>
  <c r="AJ288" i="61"/>
  <c r="BC288" i="61"/>
  <c r="AB287" i="45"/>
  <c r="AW291" i="52"/>
  <c r="AQ292" i="52" s="1"/>
  <c r="AR292" i="52" s="1"/>
  <c r="AY291" i="52"/>
  <c r="BC291" i="52" s="1"/>
  <c r="AO287" i="61"/>
  <c r="BD287" i="61"/>
  <c r="AY289" i="56"/>
  <c r="BC289" i="56" s="1"/>
  <c r="AW287" i="55"/>
  <c r="AQ288" i="55" s="1"/>
  <c r="AR288" i="55" s="1"/>
  <c r="AK295" i="58"/>
  <c r="AI295" i="58"/>
  <c r="AC296" i="58" s="1"/>
  <c r="AR290" i="58"/>
  <c r="AX290" i="58"/>
  <c r="BC289" i="58"/>
  <c r="BD289" i="58"/>
  <c r="AE288" i="61"/>
  <c r="AF288" i="61" s="1"/>
  <c r="AG288" i="61" s="1"/>
  <c r="AH288" i="61" s="1"/>
  <c r="AS293" i="60"/>
  <c r="AT293" i="60" s="1"/>
  <c r="AU293" i="60" s="1"/>
  <c r="AV293" i="60" s="1"/>
  <c r="AD295" i="60"/>
  <c r="AJ295" i="60"/>
  <c r="AX288" i="55"/>
  <c r="AK291" i="55"/>
  <c r="BC287" i="55"/>
  <c r="BD287" i="55"/>
  <c r="AI291" i="55"/>
  <c r="AC292" i="55" s="1"/>
  <c r="AO289" i="57"/>
  <c r="BD289" i="57"/>
  <c r="AS293" i="57"/>
  <c r="AT293" i="57" s="1"/>
  <c r="AU293" i="57" s="1"/>
  <c r="AV293" i="57" s="1"/>
  <c r="AE290" i="57"/>
  <c r="AF290" i="57" s="1"/>
  <c r="AG290" i="57" s="1"/>
  <c r="AH290" i="57" s="1"/>
  <c r="AK287" i="56"/>
  <c r="X287" i="45" s="1"/>
  <c r="AI287" i="56"/>
  <c r="AC288" i="56" s="1"/>
  <c r="AR290" i="56"/>
  <c r="AX290" i="56"/>
  <c r="AY285" i="54"/>
  <c r="AW285" i="54"/>
  <c r="AQ286" i="54" s="1"/>
  <c r="AE290" i="54"/>
  <c r="AF290" i="54" s="1"/>
  <c r="AG290" i="54" s="1"/>
  <c r="AH290" i="54" s="1"/>
  <c r="AK292" i="64"/>
  <c r="AI292" i="64"/>
  <c r="AC293" i="64" s="1"/>
  <c r="AS295" i="64"/>
  <c r="AT295" i="64" s="1"/>
  <c r="AU295" i="64" s="1"/>
  <c r="AV295" i="64" s="1"/>
  <c r="AE293" i="63"/>
  <c r="AF293" i="63" s="1"/>
  <c r="AG293" i="63" s="1"/>
  <c r="AH293" i="63" s="1"/>
  <c r="AI293" i="63"/>
  <c r="AC294" i="63" s="1"/>
  <c r="AK293" i="63"/>
  <c r="AS288" i="63"/>
  <c r="AT288" i="63" s="1"/>
  <c r="AU288" i="63" s="1"/>
  <c r="AV288" i="63" s="1"/>
  <c r="AW291" i="62"/>
  <c r="AQ292" i="62" s="1"/>
  <c r="AE295" i="62"/>
  <c r="AF295" i="62" s="1"/>
  <c r="AG295" i="62" s="1"/>
  <c r="AH295" i="62" s="1"/>
  <c r="AI295" i="62" s="1"/>
  <c r="AC296" i="62" s="1"/>
  <c r="AY291" i="62"/>
  <c r="AJ291" i="50"/>
  <c r="AD291" i="50"/>
  <c r="AX288" i="50"/>
  <c r="AR288" i="50"/>
  <c r="BC287" i="50"/>
  <c r="BD287" i="50"/>
  <c r="AO290" i="50"/>
  <c r="AD291" i="52"/>
  <c r="AJ291" i="52"/>
  <c r="AO290" i="52"/>
  <c r="BD290" i="52"/>
  <c r="AK291" i="51"/>
  <c r="AR295" i="51"/>
  <c r="AX295" i="51"/>
  <c r="AI291" i="51"/>
  <c r="AC292" i="51" s="1"/>
  <c r="N287" i="44" l="1"/>
  <c r="AW293" i="57"/>
  <c r="AQ294" i="57" s="1"/>
  <c r="AY293" i="57"/>
  <c r="BC293" i="57" s="1"/>
  <c r="W285" i="45"/>
  <c r="O285" i="44"/>
  <c r="AX292" i="52"/>
  <c r="AK290" i="57"/>
  <c r="Y290" i="45" s="1"/>
  <c r="AS290" i="58"/>
  <c r="AT290" i="58" s="1"/>
  <c r="AU290" i="58" s="1"/>
  <c r="AV290" i="58" s="1"/>
  <c r="AJ296" i="58"/>
  <c r="AD296" i="58"/>
  <c r="AO295" i="58"/>
  <c r="AY289" i="61"/>
  <c r="AK288" i="61"/>
  <c r="AW289" i="61"/>
  <c r="AQ290" i="61" s="1"/>
  <c r="AI288" i="61"/>
  <c r="AC289" i="61" s="1"/>
  <c r="AE295" i="60"/>
  <c r="AF295" i="60" s="1"/>
  <c r="AG295" i="60" s="1"/>
  <c r="AH295" i="60" s="1"/>
  <c r="AY293" i="60"/>
  <c r="AA293" i="45" s="1"/>
  <c r="AW293" i="60"/>
  <c r="AQ294" i="60" s="1"/>
  <c r="AO291" i="55"/>
  <c r="AD292" i="55"/>
  <c r="AJ292" i="55"/>
  <c r="AS288" i="55"/>
  <c r="AT288" i="55" s="1"/>
  <c r="AU288" i="55" s="1"/>
  <c r="AV288" i="55" s="1"/>
  <c r="AI290" i="57"/>
  <c r="AC291" i="57" s="1"/>
  <c r="AO290" i="57"/>
  <c r="BD290" i="57"/>
  <c r="AR294" i="57"/>
  <c r="AX294" i="57"/>
  <c r="AS290" i="56"/>
  <c r="AT290" i="56" s="1"/>
  <c r="AU290" i="56" s="1"/>
  <c r="AV290" i="56" s="1"/>
  <c r="AD288" i="56"/>
  <c r="AJ288" i="56"/>
  <c r="BD287" i="56"/>
  <c r="AO287" i="56"/>
  <c r="AK290" i="54"/>
  <c r="AI290" i="54"/>
  <c r="AC291" i="54" s="1"/>
  <c r="BC285" i="54"/>
  <c r="BD285" i="54"/>
  <c r="AR286" i="54"/>
  <c r="AX286" i="54"/>
  <c r="AJ293" i="64"/>
  <c r="AD293" i="64"/>
  <c r="AW295" i="64"/>
  <c r="AQ296" i="64" s="1"/>
  <c r="AY295" i="64"/>
  <c r="BC295" i="64" s="1"/>
  <c r="AO292" i="64"/>
  <c r="BD292" i="64"/>
  <c r="AO293" i="63"/>
  <c r="AY288" i="63"/>
  <c r="AJ294" i="63"/>
  <c r="AD294" i="63"/>
  <c r="AW288" i="63"/>
  <c r="AQ289" i="63" s="1"/>
  <c r="BC291" i="62"/>
  <c r="BD291" i="62"/>
  <c r="AJ296" i="62"/>
  <c r="AD296" i="62"/>
  <c r="AK295" i="62"/>
  <c r="AR292" i="62"/>
  <c r="AX292" i="62"/>
  <c r="AS288" i="50"/>
  <c r="AT288" i="50" s="1"/>
  <c r="AU288" i="50" s="1"/>
  <c r="AV288" i="50" s="1"/>
  <c r="AE291" i="50"/>
  <c r="AF291" i="50" s="1"/>
  <c r="AG291" i="50" s="1"/>
  <c r="AH291" i="50" s="1"/>
  <c r="AK291" i="50" s="1"/>
  <c r="AE291" i="52"/>
  <c r="AF291" i="52" s="1"/>
  <c r="AG291" i="52" s="1"/>
  <c r="AH291" i="52" s="1"/>
  <c r="AS292" i="52"/>
  <c r="AT292" i="52" s="1"/>
  <c r="AU292" i="52" s="1"/>
  <c r="AV292" i="52" s="1"/>
  <c r="AJ292" i="51"/>
  <c r="AD292" i="51"/>
  <c r="AS295" i="51"/>
  <c r="AT295" i="51" s="1"/>
  <c r="AU295" i="51" s="1"/>
  <c r="AV295" i="51" s="1"/>
  <c r="AO291" i="51"/>
  <c r="BD291" i="51"/>
  <c r="AK295" i="60" l="1"/>
  <c r="AO295" i="60" s="1"/>
  <c r="AI291" i="50"/>
  <c r="AC292" i="50" s="1"/>
  <c r="AJ292" i="50" s="1"/>
  <c r="BC289" i="61"/>
  <c r="AB288" i="45"/>
  <c r="AY292" i="52"/>
  <c r="BC292" i="52" s="1"/>
  <c r="AY295" i="51"/>
  <c r="BC295" i="51" s="1"/>
  <c r="AW295" i="51"/>
  <c r="AQ296" i="51" s="1"/>
  <c r="AR296" i="51" s="1"/>
  <c r="AI291" i="52"/>
  <c r="AC292" i="52" s="1"/>
  <c r="AD292" i="52" s="1"/>
  <c r="AW290" i="58"/>
  <c r="AQ291" i="58" s="1"/>
  <c r="AE296" i="58"/>
  <c r="AF296" i="58" s="1"/>
  <c r="AG296" i="58" s="1"/>
  <c r="AH296" i="58" s="1"/>
  <c r="AY290" i="58"/>
  <c r="AC290" i="45" s="1"/>
  <c r="AJ289" i="61"/>
  <c r="AD289" i="61"/>
  <c r="AR290" i="61"/>
  <c r="AX290" i="61"/>
  <c r="BD288" i="61"/>
  <c r="AO288" i="61"/>
  <c r="AX294" i="60"/>
  <c r="AR294" i="60"/>
  <c r="BC293" i="60"/>
  <c r="BD293" i="60"/>
  <c r="AI295" i="60"/>
  <c r="AC296" i="60" s="1"/>
  <c r="AY288" i="55"/>
  <c r="Z288" i="45" s="1"/>
  <c r="AW288" i="55"/>
  <c r="AQ289" i="55" s="1"/>
  <c r="AE292" i="55"/>
  <c r="AF292" i="55" s="1"/>
  <c r="AG292" i="55" s="1"/>
  <c r="AH292" i="55" s="1"/>
  <c r="AI292" i="55"/>
  <c r="AC293" i="55" s="1"/>
  <c r="AS294" i="57"/>
  <c r="AT294" i="57" s="1"/>
  <c r="AU294" i="57" s="1"/>
  <c r="AV294" i="57" s="1"/>
  <c r="AD291" i="57"/>
  <c r="AJ291" i="57"/>
  <c r="AE288" i="56"/>
  <c r="AF288" i="56" s="1"/>
  <c r="AG288" i="56" s="1"/>
  <c r="AH288" i="56" s="1"/>
  <c r="AY290" i="56"/>
  <c r="BC290" i="56" s="1"/>
  <c r="AW290" i="56"/>
  <c r="AQ291" i="56" s="1"/>
  <c r="AO290" i="54"/>
  <c r="AS286" i="54"/>
  <c r="AT286" i="54" s="1"/>
  <c r="AU286" i="54" s="1"/>
  <c r="AV286" i="54" s="1"/>
  <c r="AJ291" i="54"/>
  <c r="AD291" i="54"/>
  <c r="AR296" i="64"/>
  <c r="AX296" i="64"/>
  <c r="AE293" i="64"/>
  <c r="AF293" i="64" s="1"/>
  <c r="AG293" i="64" s="1"/>
  <c r="AH293" i="64" s="1"/>
  <c r="AK293" i="64"/>
  <c r="AI293" i="64"/>
  <c r="AC294" i="64" s="1"/>
  <c r="AR289" i="63"/>
  <c r="AX289" i="63"/>
  <c r="BC288" i="63"/>
  <c r="BD288" i="63"/>
  <c r="AE294" i="63"/>
  <c r="AF294" i="63" s="1"/>
  <c r="AG294" i="63" s="1"/>
  <c r="AH294" i="63" s="1"/>
  <c r="AS292" i="62"/>
  <c r="AT292" i="62" s="1"/>
  <c r="AU292" i="62" s="1"/>
  <c r="AV292" i="62" s="1"/>
  <c r="AO295" i="62"/>
  <c r="AE296" i="62"/>
  <c r="AF296" i="62" s="1"/>
  <c r="AG296" i="62" s="1"/>
  <c r="AH296" i="62" s="1"/>
  <c r="AO291" i="50"/>
  <c r="AW288" i="50"/>
  <c r="AQ289" i="50" s="1"/>
  <c r="AY288" i="50"/>
  <c r="AW292" i="52"/>
  <c r="AQ293" i="52" s="1"/>
  <c r="AK291" i="52"/>
  <c r="AE292" i="51"/>
  <c r="AF292" i="51" s="1"/>
  <c r="AG292" i="51" s="1"/>
  <c r="AH292" i="51" s="1"/>
  <c r="AK292" i="55" l="1"/>
  <c r="AO292" i="55" s="1"/>
  <c r="AI288" i="56"/>
  <c r="AC289" i="56" s="1"/>
  <c r="AW294" i="57"/>
  <c r="AQ295" i="57" s="1"/>
  <c r="AK294" i="63"/>
  <c r="AK292" i="51"/>
  <c r="BD292" i="51" s="1"/>
  <c r="AX296" i="51"/>
  <c r="AI292" i="51"/>
  <c r="AC293" i="51" s="1"/>
  <c r="AJ293" i="51" s="1"/>
  <c r="AJ292" i="52"/>
  <c r="AD292" i="50"/>
  <c r="AE292" i="50" s="1"/>
  <c r="AF292" i="50" s="1"/>
  <c r="AG292" i="50" s="1"/>
  <c r="AH292" i="50" s="1"/>
  <c r="AW292" i="62"/>
  <c r="AQ293" i="62" s="1"/>
  <c r="AX293" i="62" s="1"/>
  <c r="AY292" i="62"/>
  <c r="BD292" i="62" s="1"/>
  <c r="AK296" i="62"/>
  <c r="AO296" i="62" s="1"/>
  <c r="AK296" i="58"/>
  <c r="AI296" i="58"/>
  <c r="AC297" i="58" s="1"/>
  <c r="BC290" i="58"/>
  <c r="BD290" i="58"/>
  <c r="AX291" i="58"/>
  <c r="AR291" i="58"/>
  <c r="AS290" i="61"/>
  <c r="AT290" i="61" s="1"/>
  <c r="AU290" i="61" s="1"/>
  <c r="AV290" i="61" s="1"/>
  <c r="AE289" i="61"/>
  <c r="AF289" i="61" s="1"/>
  <c r="AG289" i="61" s="1"/>
  <c r="AH289" i="61" s="1"/>
  <c r="AD296" i="60"/>
  <c r="AJ296" i="60"/>
  <c r="AS294" i="60"/>
  <c r="AT294" i="60" s="1"/>
  <c r="AU294" i="60" s="1"/>
  <c r="AV294" i="60" s="1"/>
  <c r="AR289" i="55"/>
  <c r="AX289" i="55"/>
  <c r="AJ293" i="55"/>
  <c r="AD293" i="55"/>
  <c r="BC288" i="55"/>
  <c r="BD288" i="55"/>
  <c r="AX295" i="57"/>
  <c r="AR295" i="57"/>
  <c r="AE291" i="57"/>
  <c r="AF291" i="57" s="1"/>
  <c r="AG291" i="57" s="1"/>
  <c r="AH291" i="57" s="1"/>
  <c r="AY294" i="57"/>
  <c r="BC294" i="57" s="1"/>
  <c r="AR291" i="56"/>
  <c r="AX291" i="56"/>
  <c r="AJ289" i="56"/>
  <c r="AD289" i="56"/>
  <c r="AK288" i="56"/>
  <c r="AE291" i="54"/>
  <c r="AF291" i="54" s="1"/>
  <c r="AG291" i="54" s="1"/>
  <c r="AH291" i="54" s="1"/>
  <c r="AW286" i="54"/>
  <c r="AQ287" i="54" s="1"/>
  <c r="AY286" i="54"/>
  <c r="BD293" i="64"/>
  <c r="AO293" i="64"/>
  <c r="AJ294" i="64"/>
  <c r="AD294" i="64"/>
  <c r="AS296" i="64"/>
  <c r="AT296" i="64" s="1"/>
  <c r="AU296" i="64" s="1"/>
  <c r="AV296" i="64" s="1"/>
  <c r="AO294" i="63"/>
  <c r="AI294" i="63"/>
  <c r="AC295" i="63" s="1"/>
  <c r="AS289" i="63"/>
  <c r="AT289" i="63" s="1"/>
  <c r="AU289" i="63" s="1"/>
  <c r="AV289" i="63" s="1"/>
  <c r="AW289" i="63"/>
  <c r="AQ290" i="63" s="1"/>
  <c r="AI296" i="62"/>
  <c r="AC297" i="62" s="1"/>
  <c r="BC288" i="50"/>
  <c r="BD288" i="50"/>
  <c r="AX289" i="50"/>
  <c r="AR289" i="50"/>
  <c r="AR293" i="52"/>
  <c r="AX293" i="52"/>
  <c r="BD291" i="52"/>
  <c r="AO291" i="52"/>
  <c r="AE292" i="52"/>
  <c r="AF292" i="52" s="1"/>
  <c r="AG292" i="52" s="1"/>
  <c r="AH292" i="52" s="1"/>
  <c r="AS296" i="51"/>
  <c r="AT296" i="51" s="1"/>
  <c r="AU296" i="51" s="1"/>
  <c r="AV296" i="51" s="1"/>
  <c r="X288" i="45" l="1"/>
  <c r="N288" i="44"/>
  <c r="W286" i="45"/>
  <c r="O286" i="44"/>
  <c r="AD293" i="51"/>
  <c r="AE293" i="51" s="1"/>
  <c r="AF293" i="51" s="1"/>
  <c r="AG293" i="51" s="1"/>
  <c r="AH293" i="51" s="1"/>
  <c r="AO292" i="51"/>
  <c r="BC292" i="62"/>
  <c r="AI289" i="61"/>
  <c r="AC290" i="61" s="1"/>
  <c r="AD290" i="61" s="1"/>
  <c r="AK292" i="50"/>
  <c r="AO292" i="50" s="1"/>
  <c r="AK289" i="61"/>
  <c r="AO289" i="61" s="1"/>
  <c r="AR293" i="62"/>
  <c r="AS293" i="62" s="1"/>
  <c r="AT293" i="62" s="1"/>
  <c r="AU293" i="62" s="1"/>
  <c r="AV293" i="62" s="1"/>
  <c r="AK291" i="57"/>
  <c r="Y291" i="45" s="1"/>
  <c r="AI292" i="50"/>
  <c r="AC293" i="50" s="1"/>
  <c r="AJ293" i="50" s="1"/>
  <c r="AI291" i="54"/>
  <c r="AC292" i="54" s="1"/>
  <c r="AI291" i="57"/>
  <c r="AC292" i="57" s="1"/>
  <c r="AJ292" i="57" s="1"/>
  <c r="AS291" i="58"/>
  <c r="AT291" i="58" s="1"/>
  <c r="AU291" i="58" s="1"/>
  <c r="AV291" i="58" s="1"/>
  <c r="AW291" i="58"/>
  <c r="AQ292" i="58" s="1"/>
  <c r="AJ297" i="58"/>
  <c r="AD297" i="58"/>
  <c r="AO296" i="58"/>
  <c r="AW290" i="61"/>
  <c r="AQ291" i="61" s="1"/>
  <c r="AY290" i="61"/>
  <c r="AW294" i="60"/>
  <c r="AQ295" i="60" s="1"/>
  <c r="AY294" i="60"/>
  <c r="AA294" i="45" s="1"/>
  <c r="AE296" i="60"/>
  <c r="AF296" i="60" s="1"/>
  <c r="AG296" i="60" s="1"/>
  <c r="AH296" i="60" s="1"/>
  <c r="AS289" i="55"/>
  <c r="AT289" i="55" s="1"/>
  <c r="AU289" i="55" s="1"/>
  <c r="AV289" i="55" s="1"/>
  <c r="AY289" i="55"/>
  <c r="Z289" i="45" s="1"/>
  <c r="AW289" i="55"/>
  <c r="AQ290" i="55" s="1"/>
  <c r="AE293" i="55"/>
  <c r="AF293" i="55" s="1"/>
  <c r="AG293" i="55" s="1"/>
  <c r="AH293" i="55" s="1"/>
  <c r="AS295" i="57"/>
  <c r="AT295" i="57" s="1"/>
  <c r="AU295" i="57" s="1"/>
  <c r="AV295" i="57" s="1"/>
  <c r="AO291" i="57"/>
  <c r="BD291" i="57"/>
  <c r="BD288" i="56"/>
  <c r="AO288" i="56"/>
  <c r="AE289" i="56"/>
  <c r="AF289" i="56" s="1"/>
  <c r="AG289" i="56" s="1"/>
  <c r="AH289" i="56" s="1"/>
  <c r="AS291" i="56"/>
  <c r="AT291" i="56" s="1"/>
  <c r="AU291" i="56" s="1"/>
  <c r="AV291" i="56" s="1"/>
  <c r="AJ292" i="54"/>
  <c r="AD292" i="54"/>
  <c r="AR287" i="54"/>
  <c r="AX287" i="54"/>
  <c r="BC286" i="54"/>
  <c r="BD286" i="54"/>
  <c r="AK291" i="54"/>
  <c r="AY296" i="64"/>
  <c r="BC296" i="64" s="1"/>
  <c r="AW296" i="64"/>
  <c r="AQ297" i="64" s="1"/>
  <c r="AE294" i="64"/>
  <c r="AF294" i="64" s="1"/>
  <c r="AG294" i="64" s="1"/>
  <c r="AH294" i="64" s="1"/>
  <c r="AJ295" i="63"/>
  <c r="AD295" i="63"/>
  <c r="AX290" i="63"/>
  <c r="AR290" i="63"/>
  <c r="AY289" i="63"/>
  <c r="AD297" i="62"/>
  <c r="AJ297" i="62"/>
  <c r="AS289" i="50"/>
  <c r="AT289" i="50" s="1"/>
  <c r="AU289" i="50" s="1"/>
  <c r="AV289" i="50" s="1"/>
  <c r="AI292" i="52"/>
  <c r="AC293" i="52" s="1"/>
  <c r="AK292" i="52"/>
  <c r="AS293" i="52"/>
  <c r="AT293" i="52" s="1"/>
  <c r="AU293" i="52" s="1"/>
  <c r="AV293" i="52" s="1"/>
  <c r="AY296" i="51"/>
  <c r="BC296" i="51" s="1"/>
  <c r="AW296" i="51"/>
  <c r="AQ297" i="51" s="1"/>
  <c r="AK296" i="60" l="1"/>
  <c r="AO296" i="60" s="1"/>
  <c r="AJ290" i="61"/>
  <c r="AB289" i="45"/>
  <c r="BD289" i="61"/>
  <c r="AI296" i="60"/>
  <c r="AC297" i="60" s="1"/>
  <c r="AD297" i="60" s="1"/>
  <c r="AD293" i="50"/>
  <c r="AE293" i="50" s="1"/>
  <c r="AF293" i="50" s="1"/>
  <c r="AG293" i="50" s="1"/>
  <c r="AH293" i="50" s="1"/>
  <c r="BC290" i="61"/>
  <c r="AW293" i="52"/>
  <c r="AQ294" i="52" s="1"/>
  <c r="AR294" i="52" s="1"/>
  <c r="AY293" i="52"/>
  <c r="BC293" i="52" s="1"/>
  <c r="AW295" i="57"/>
  <c r="AQ296" i="57" s="1"/>
  <c r="AW291" i="56"/>
  <c r="AQ292" i="56" s="1"/>
  <c r="AR292" i="56" s="1"/>
  <c r="AY291" i="56"/>
  <c r="BC291" i="56" s="1"/>
  <c r="AY295" i="57"/>
  <c r="BC295" i="57" s="1"/>
  <c r="AD292" i="57"/>
  <c r="AK289" i="56"/>
  <c r="X289" i="45" s="1"/>
  <c r="AI289" i="56"/>
  <c r="AC290" i="56" s="1"/>
  <c r="AJ290" i="56" s="1"/>
  <c r="AE297" i="58"/>
  <c r="AF297" i="58" s="1"/>
  <c r="AG297" i="58" s="1"/>
  <c r="AH297" i="58" s="1"/>
  <c r="AR292" i="58"/>
  <c r="AX292" i="58"/>
  <c r="AY291" i="58"/>
  <c r="AC291" i="45" s="1"/>
  <c r="AX291" i="61"/>
  <c r="AR291" i="61"/>
  <c r="AE290" i="61"/>
  <c r="AF290" i="61" s="1"/>
  <c r="AG290" i="61" s="1"/>
  <c r="AH290" i="61" s="1"/>
  <c r="BC294" i="60"/>
  <c r="BD294" i="60"/>
  <c r="AX295" i="60"/>
  <c r="AR295" i="60"/>
  <c r="AI293" i="55"/>
  <c r="AC294" i="55" s="1"/>
  <c r="AR290" i="55"/>
  <c r="AX290" i="55"/>
  <c r="BC289" i="55"/>
  <c r="BD289" i="55"/>
  <c r="AK293" i="55"/>
  <c r="AE292" i="57"/>
  <c r="AF292" i="57" s="1"/>
  <c r="AG292" i="57" s="1"/>
  <c r="AH292" i="57" s="1"/>
  <c r="AX296" i="57"/>
  <c r="AR296" i="57"/>
  <c r="AO289" i="56"/>
  <c r="AD290" i="56"/>
  <c r="AS287" i="54"/>
  <c r="AT287" i="54" s="1"/>
  <c r="AU287" i="54" s="1"/>
  <c r="AV287" i="54" s="1"/>
  <c r="AO291" i="54"/>
  <c r="AE292" i="54"/>
  <c r="AF292" i="54" s="1"/>
  <c r="AG292" i="54" s="1"/>
  <c r="AH292" i="54" s="1"/>
  <c r="AK294" i="64"/>
  <c r="AI294" i="64"/>
  <c r="AC295" i="64" s="1"/>
  <c r="AX297" i="64"/>
  <c r="AR297" i="64"/>
  <c r="BC289" i="63"/>
  <c r="BD289" i="63"/>
  <c r="AE295" i="63"/>
  <c r="AF295" i="63" s="1"/>
  <c r="AG295" i="63" s="1"/>
  <c r="AH295" i="63" s="1"/>
  <c r="AS290" i="63"/>
  <c r="AT290" i="63" s="1"/>
  <c r="AU290" i="63" s="1"/>
  <c r="AV290" i="63" s="1"/>
  <c r="AY293" i="62"/>
  <c r="AE297" i="62"/>
  <c r="AF297" i="62" s="1"/>
  <c r="AG297" i="62" s="1"/>
  <c r="AH297" i="62" s="1"/>
  <c r="AW293" i="62"/>
  <c r="AQ294" i="62" s="1"/>
  <c r="AW289" i="50"/>
  <c r="AQ290" i="50" s="1"/>
  <c r="AY289" i="50"/>
  <c r="AO292" i="52"/>
  <c r="BD292" i="52"/>
  <c r="AJ293" i="52"/>
  <c r="AD293" i="52"/>
  <c r="AR297" i="51"/>
  <c r="AX297" i="51"/>
  <c r="AK293" i="51"/>
  <c r="AI293" i="51"/>
  <c r="AC294" i="51" s="1"/>
  <c r="BD289" i="56" l="1"/>
  <c r="AI297" i="58"/>
  <c r="AC298" i="58" s="1"/>
  <c r="N289" i="44"/>
  <c r="AX292" i="56"/>
  <c r="AW287" i="54"/>
  <c r="AQ288" i="54" s="1"/>
  <c r="AX288" i="54" s="1"/>
  <c r="AJ297" i="60"/>
  <c r="AI297" i="62"/>
  <c r="AC298" i="62" s="1"/>
  <c r="AX294" i="52"/>
  <c r="AW290" i="63"/>
  <c r="AQ291" i="63" s="1"/>
  <c r="AR291" i="63" s="1"/>
  <c r="AY287" i="54"/>
  <c r="AK297" i="58"/>
  <c r="AK292" i="54"/>
  <c r="AI292" i="54"/>
  <c r="AC293" i="54" s="1"/>
  <c r="AJ293" i="54" s="1"/>
  <c r="AK297" i="62"/>
  <c r="AO297" i="62" s="1"/>
  <c r="AS292" i="58"/>
  <c r="AT292" i="58" s="1"/>
  <c r="AU292" i="58" s="1"/>
  <c r="AV292" i="58" s="1"/>
  <c r="AJ298" i="58"/>
  <c r="AD298" i="58"/>
  <c r="BC291" i="58"/>
  <c r="BD291" i="58"/>
  <c r="AO297" i="58"/>
  <c r="AK290" i="61"/>
  <c r="AI290" i="61"/>
  <c r="AC291" i="61" s="1"/>
  <c r="AS291" i="61"/>
  <c r="AT291" i="61" s="1"/>
  <c r="AU291" i="61" s="1"/>
  <c r="AV291" i="61" s="1"/>
  <c r="AE297" i="60"/>
  <c r="AF297" i="60" s="1"/>
  <c r="AG297" i="60" s="1"/>
  <c r="AH297" i="60" s="1"/>
  <c r="AK297" i="60" s="1"/>
  <c r="AS295" i="60"/>
  <c r="AT295" i="60" s="1"/>
  <c r="AU295" i="60" s="1"/>
  <c r="AV295" i="60" s="1"/>
  <c r="AS290" i="55"/>
  <c r="AT290" i="55" s="1"/>
  <c r="AU290" i="55" s="1"/>
  <c r="AV290" i="55" s="1"/>
  <c r="AO293" i="55"/>
  <c r="AD294" i="55"/>
  <c r="AJ294" i="55"/>
  <c r="AI292" i="57"/>
  <c r="AC293" i="57" s="1"/>
  <c r="AS296" i="57"/>
  <c r="AT296" i="57" s="1"/>
  <c r="AU296" i="57" s="1"/>
  <c r="AV296" i="57" s="1"/>
  <c r="AK292" i="57"/>
  <c r="Y292" i="45" s="1"/>
  <c r="AE290" i="56"/>
  <c r="AF290" i="56" s="1"/>
  <c r="AG290" i="56" s="1"/>
  <c r="AH290" i="56" s="1"/>
  <c r="AS292" i="56"/>
  <c r="AT292" i="56" s="1"/>
  <c r="AU292" i="56" s="1"/>
  <c r="AV292" i="56" s="1"/>
  <c r="BC287" i="54"/>
  <c r="BD287" i="54"/>
  <c r="AO292" i="54"/>
  <c r="AD293" i="54"/>
  <c r="AJ295" i="64"/>
  <c r="AD295" i="64"/>
  <c r="AS297" i="64"/>
  <c r="AT297" i="64" s="1"/>
  <c r="AU297" i="64" s="1"/>
  <c r="AV297" i="64" s="1"/>
  <c r="AO294" i="64"/>
  <c r="BD294" i="64"/>
  <c r="AY290" i="63"/>
  <c r="AK295" i="63"/>
  <c r="AI295" i="63"/>
  <c r="AC296" i="63" s="1"/>
  <c r="AX294" i="62"/>
  <c r="AR294" i="62"/>
  <c r="AD298" i="62"/>
  <c r="AJ298" i="62"/>
  <c r="BC293" i="62"/>
  <c r="BD293" i="62"/>
  <c r="AX290" i="50"/>
  <c r="AR290" i="50"/>
  <c r="AK293" i="50"/>
  <c r="AI293" i="50"/>
  <c r="AC294" i="50" s="1"/>
  <c r="BC289" i="50"/>
  <c r="BD289" i="50"/>
  <c r="AE293" i="52"/>
  <c r="AF293" i="52" s="1"/>
  <c r="AG293" i="52" s="1"/>
  <c r="AH293" i="52" s="1"/>
  <c r="AS294" i="52"/>
  <c r="AT294" i="52" s="1"/>
  <c r="AU294" i="52" s="1"/>
  <c r="AV294" i="52" s="1"/>
  <c r="AO293" i="51"/>
  <c r="BD293" i="51"/>
  <c r="AJ294" i="51"/>
  <c r="AD294" i="51"/>
  <c r="AS297" i="51"/>
  <c r="AT297" i="51" s="1"/>
  <c r="AU297" i="51" s="1"/>
  <c r="AV297" i="51" s="1"/>
  <c r="AR288" i="54" l="1"/>
  <c r="AS288" i="54" s="1"/>
  <c r="AT288" i="54" s="1"/>
  <c r="AU288" i="54" s="1"/>
  <c r="AV288" i="54" s="1"/>
  <c r="AY292" i="58"/>
  <c r="AC292" i="45" s="1"/>
  <c r="W287" i="45"/>
  <c r="O287" i="44"/>
  <c r="AX291" i="63"/>
  <c r="AY295" i="60"/>
  <c r="AA295" i="45" s="1"/>
  <c r="AW297" i="51"/>
  <c r="AQ298" i="51" s="1"/>
  <c r="AX298" i="51" s="1"/>
  <c r="AW295" i="60"/>
  <c r="AQ296" i="60" s="1"/>
  <c r="AX296" i="60" s="1"/>
  <c r="AI293" i="52"/>
  <c r="AC294" i="52" s="1"/>
  <c r="AJ294" i="52" s="1"/>
  <c r="AI297" i="60"/>
  <c r="AC298" i="60" s="1"/>
  <c r="AD298" i="60" s="1"/>
  <c r="AB290" i="45"/>
  <c r="AY294" i="52"/>
  <c r="BC294" i="52" s="1"/>
  <c r="AW291" i="61"/>
  <c r="AQ292" i="61" s="1"/>
  <c r="AX292" i="61" s="1"/>
  <c r="AW292" i="58"/>
  <c r="AQ293" i="58" s="1"/>
  <c r="AE298" i="58"/>
  <c r="AF298" i="58" s="1"/>
  <c r="AG298" i="58" s="1"/>
  <c r="AH298" i="58" s="1"/>
  <c r="AX293" i="58"/>
  <c r="AR293" i="58"/>
  <c r="BC292" i="58"/>
  <c r="BD292" i="58"/>
  <c r="AY291" i="61"/>
  <c r="AJ291" i="61"/>
  <c r="AD291" i="61"/>
  <c r="AO290" i="61"/>
  <c r="BD290" i="61"/>
  <c r="AO297" i="60"/>
  <c r="AE294" i="55"/>
  <c r="AF294" i="55" s="1"/>
  <c r="AG294" i="55" s="1"/>
  <c r="AH294" i="55" s="1"/>
  <c r="AI294" i="55"/>
  <c r="AC295" i="55" s="1"/>
  <c r="AW290" i="55"/>
  <c r="AQ291" i="55" s="1"/>
  <c r="AY290" i="55"/>
  <c r="Z290" i="45" s="1"/>
  <c r="AO292" i="57"/>
  <c r="BD292" i="57"/>
  <c r="AW296" i="57"/>
  <c r="AQ297" i="57" s="1"/>
  <c r="AY296" i="57"/>
  <c r="BC296" i="57" s="1"/>
  <c r="AD293" i="57"/>
  <c r="AJ293" i="57"/>
  <c r="AY292" i="56"/>
  <c r="BC292" i="56" s="1"/>
  <c r="AW292" i="56"/>
  <c r="AQ293" i="56" s="1"/>
  <c r="AI290" i="56"/>
  <c r="AC291" i="56" s="1"/>
  <c r="AK290" i="56"/>
  <c r="X290" i="45" s="1"/>
  <c r="AE293" i="54"/>
  <c r="AF293" i="54" s="1"/>
  <c r="AG293" i="54" s="1"/>
  <c r="AH293" i="54" s="1"/>
  <c r="AW297" i="64"/>
  <c r="AQ298" i="64" s="1"/>
  <c r="AY297" i="64"/>
  <c r="BC297" i="64" s="1"/>
  <c r="AE295" i="64"/>
  <c r="AF295" i="64" s="1"/>
  <c r="AG295" i="64" s="1"/>
  <c r="AH295" i="64" s="1"/>
  <c r="AS291" i="63"/>
  <c r="AT291" i="63" s="1"/>
  <c r="AU291" i="63" s="1"/>
  <c r="AV291" i="63" s="1"/>
  <c r="AO295" i="63"/>
  <c r="AJ296" i="63"/>
  <c r="AD296" i="63"/>
  <c r="BC290" i="63"/>
  <c r="BD290" i="63"/>
  <c r="AE298" i="62"/>
  <c r="AF298" i="62" s="1"/>
  <c r="AG298" i="62" s="1"/>
  <c r="AH298" i="62" s="1"/>
  <c r="AS294" i="62"/>
  <c r="AT294" i="62" s="1"/>
  <c r="AU294" i="62" s="1"/>
  <c r="AV294" i="62" s="1"/>
  <c r="AW294" i="62" s="1"/>
  <c r="AQ295" i="62" s="1"/>
  <c r="AY294" i="62"/>
  <c r="AO293" i="50"/>
  <c r="AJ294" i="50"/>
  <c r="AD294" i="50"/>
  <c r="AS290" i="50"/>
  <c r="AT290" i="50" s="1"/>
  <c r="AU290" i="50" s="1"/>
  <c r="AV290" i="50" s="1"/>
  <c r="AW294" i="52"/>
  <c r="AQ295" i="52" s="1"/>
  <c r="AK293" i="52"/>
  <c r="AY297" i="51"/>
  <c r="BC297" i="51" s="1"/>
  <c r="AE294" i="51"/>
  <c r="AF294" i="51" s="1"/>
  <c r="AG294" i="51" s="1"/>
  <c r="AH294" i="51" s="1"/>
  <c r="AK294" i="55" l="1"/>
  <c r="N290" i="44"/>
  <c r="AD294" i="52"/>
  <c r="BD295" i="60"/>
  <c r="AR296" i="60"/>
  <c r="AS296" i="60" s="1"/>
  <c r="AT296" i="60" s="1"/>
  <c r="BC295" i="60"/>
  <c r="AR298" i="51"/>
  <c r="AS298" i="51" s="1"/>
  <c r="AT298" i="51" s="1"/>
  <c r="AU298" i="51" s="1"/>
  <c r="AV298" i="51" s="1"/>
  <c r="AJ298" i="60"/>
  <c r="AR292" i="61"/>
  <c r="AS292" i="61" s="1"/>
  <c r="AT292" i="61" s="1"/>
  <c r="AU292" i="61" s="1"/>
  <c r="AV292" i="61" s="1"/>
  <c r="BC291" i="61"/>
  <c r="AW288" i="54"/>
  <c r="AQ289" i="54" s="1"/>
  <c r="AK295" i="64"/>
  <c r="AO295" i="64" s="1"/>
  <c r="AI295" i="64"/>
  <c r="AC296" i="64" s="1"/>
  <c r="AK298" i="62"/>
  <c r="AO298" i="62" s="1"/>
  <c r="AS293" i="58"/>
  <c r="AT293" i="58" s="1"/>
  <c r="AU293" i="58" s="1"/>
  <c r="AV293" i="58" s="1"/>
  <c r="AI298" i="58"/>
  <c r="AC299" i="58" s="1"/>
  <c r="AK298" i="58"/>
  <c r="AE291" i="61"/>
  <c r="AF291" i="61" s="1"/>
  <c r="AG291" i="61" s="1"/>
  <c r="AH291" i="61" s="1"/>
  <c r="AE298" i="60"/>
  <c r="AF298" i="60" s="1"/>
  <c r="AG298" i="60" s="1"/>
  <c r="AH298" i="60" s="1"/>
  <c r="BC290" i="55"/>
  <c r="BD290" i="55"/>
  <c r="AJ295" i="55"/>
  <c r="AD295" i="55"/>
  <c r="AX291" i="55"/>
  <c r="AR291" i="55"/>
  <c r="AO294" i="55"/>
  <c r="AX297" i="57"/>
  <c r="AR297" i="57"/>
  <c r="AE293" i="57"/>
  <c r="AF293" i="57" s="1"/>
  <c r="AG293" i="57" s="1"/>
  <c r="AH293" i="57" s="1"/>
  <c r="BD290" i="56"/>
  <c r="AO290" i="56"/>
  <c r="AJ291" i="56"/>
  <c r="AD291" i="56"/>
  <c r="AX293" i="56"/>
  <c r="AR293" i="56"/>
  <c r="AY288" i="54"/>
  <c r="AK293" i="54"/>
  <c r="AR289" i="54"/>
  <c r="AX289" i="54"/>
  <c r="AI293" i="54"/>
  <c r="AC294" i="54" s="1"/>
  <c r="BD295" i="64"/>
  <c r="AJ296" i="64"/>
  <c r="AD296" i="64"/>
  <c r="AR298" i="64"/>
  <c r="AX298" i="64"/>
  <c r="AY291" i="63"/>
  <c r="AE296" i="63"/>
  <c r="AF296" i="63" s="1"/>
  <c r="AG296" i="63" s="1"/>
  <c r="AH296" i="63" s="1"/>
  <c r="AI296" i="63"/>
  <c r="AC297" i="63" s="1"/>
  <c r="AW291" i="63"/>
  <c r="AQ292" i="63" s="1"/>
  <c r="BC294" i="62"/>
  <c r="BD294" i="62"/>
  <c r="AX295" i="62"/>
  <c r="AR295" i="62"/>
  <c r="AI298" i="62"/>
  <c r="AC299" i="62" s="1"/>
  <c r="AW290" i="50"/>
  <c r="AQ291" i="50" s="1"/>
  <c r="AE294" i="50"/>
  <c r="AF294" i="50" s="1"/>
  <c r="AG294" i="50" s="1"/>
  <c r="AH294" i="50" s="1"/>
  <c r="AY290" i="50"/>
  <c r="AR295" i="52"/>
  <c r="AX295" i="52"/>
  <c r="BD293" i="52"/>
  <c r="AO293" i="52"/>
  <c r="AE294" i="52"/>
  <c r="AF294" i="52" s="1"/>
  <c r="AG294" i="52" s="1"/>
  <c r="AH294" i="52" s="1"/>
  <c r="AI294" i="51"/>
  <c r="AC295" i="51" s="1"/>
  <c r="AK294" i="51"/>
  <c r="W288" i="45" l="1"/>
  <c r="O288" i="44"/>
  <c r="AK296" i="63"/>
  <c r="AU296" i="60"/>
  <c r="AV296" i="60" s="1"/>
  <c r="AW296" i="60" s="1"/>
  <c r="AQ297" i="60" s="1"/>
  <c r="AI294" i="52"/>
  <c r="AC295" i="52" s="1"/>
  <c r="AD295" i="52" s="1"/>
  <c r="AW298" i="51"/>
  <c r="AQ299" i="51" s="1"/>
  <c r="AR299" i="51" s="1"/>
  <c r="AY298" i="51"/>
  <c r="BC298" i="51" s="1"/>
  <c r="AI291" i="61"/>
  <c r="AC292" i="61" s="1"/>
  <c r="AJ292" i="61" s="1"/>
  <c r="AK291" i="61"/>
  <c r="BD291" i="61" s="1"/>
  <c r="AW292" i="61"/>
  <c r="AQ293" i="61" s="1"/>
  <c r="AX293" i="61" s="1"/>
  <c r="AI298" i="60"/>
  <c r="AC299" i="60" s="1"/>
  <c r="AJ299" i="60" s="1"/>
  <c r="AJ299" i="58"/>
  <c r="AD299" i="58"/>
  <c r="AW293" i="58"/>
  <c r="AQ294" i="58" s="1"/>
  <c r="AO298" i="58"/>
  <c r="AY293" i="58"/>
  <c r="AC293" i="45" s="1"/>
  <c r="AY292" i="61"/>
  <c r="AK298" i="60"/>
  <c r="AS291" i="55"/>
  <c r="AT291" i="55" s="1"/>
  <c r="AU291" i="55" s="1"/>
  <c r="AV291" i="55" s="1"/>
  <c r="AE295" i="55"/>
  <c r="AF295" i="55" s="1"/>
  <c r="AG295" i="55" s="1"/>
  <c r="AH295" i="55" s="1"/>
  <c r="AK295" i="55"/>
  <c r="AK293" i="57"/>
  <c r="Y293" i="45" s="1"/>
  <c r="AS297" i="57"/>
  <c r="AT297" i="57" s="1"/>
  <c r="AU297" i="57" s="1"/>
  <c r="AV297" i="57" s="1"/>
  <c r="AI293" i="57"/>
  <c r="AC294" i="57" s="1"/>
  <c r="AE291" i="56"/>
  <c r="AF291" i="56" s="1"/>
  <c r="AG291" i="56" s="1"/>
  <c r="AH291" i="56" s="1"/>
  <c r="AS293" i="56"/>
  <c r="AT293" i="56" s="1"/>
  <c r="AU293" i="56" s="1"/>
  <c r="AV293" i="56" s="1"/>
  <c r="BC288" i="54"/>
  <c r="BD288" i="54"/>
  <c r="AS289" i="54"/>
  <c r="AT289" i="54" s="1"/>
  <c r="AU289" i="54" s="1"/>
  <c r="AV289" i="54" s="1"/>
  <c r="AJ294" i="54"/>
  <c r="AD294" i="54"/>
  <c r="AO293" i="54"/>
  <c r="AE296" i="64"/>
  <c r="AF296" i="64" s="1"/>
  <c r="AG296" i="64" s="1"/>
  <c r="AH296" i="64" s="1"/>
  <c r="AS298" i="64"/>
  <c r="AT298" i="64" s="1"/>
  <c r="AU298" i="64" s="1"/>
  <c r="AV298" i="64" s="1"/>
  <c r="AO296" i="63"/>
  <c r="AJ297" i="63"/>
  <c r="AD297" i="63"/>
  <c r="AX292" i="63"/>
  <c r="AR292" i="63"/>
  <c r="BC291" i="63"/>
  <c r="BD291" i="63"/>
  <c r="AD299" i="62"/>
  <c r="AJ299" i="62"/>
  <c r="AS295" i="62"/>
  <c r="AT295" i="62" s="1"/>
  <c r="AU295" i="62" s="1"/>
  <c r="AV295" i="62" s="1"/>
  <c r="AY295" i="62"/>
  <c r="AR291" i="50"/>
  <c r="AX291" i="50"/>
  <c r="AI294" i="50"/>
  <c r="AC295" i="50" s="1"/>
  <c r="BC290" i="50"/>
  <c r="BD290" i="50"/>
  <c r="AK294" i="50"/>
  <c r="AK294" i="52"/>
  <c r="AS295" i="52"/>
  <c r="AT295" i="52" s="1"/>
  <c r="AU295" i="52" s="1"/>
  <c r="AV295" i="52" s="1"/>
  <c r="AO294" i="51"/>
  <c r="BD294" i="51"/>
  <c r="AD295" i="51"/>
  <c r="AJ295" i="51"/>
  <c r="AI291" i="56" l="1"/>
  <c r="AC292" i="56" s="1"/>
  <c r="AK291" i="56"/>
  <c r="X291" i="45" s="1"/>
  <c r="AX297" i="60"/>
  <c r="AR297" i="60"/>
  <c r="AS297" i="60" s="1"/>
  <c r="AT297" i="60" s="1"/>
  <c r="AU297" i="60" s="1"/>
  <c r="AV297" i="60" s="1"/>
  <c r="AY296" i="60"/>
  <c r="AX299" i="51"/>
  <c r="AD299" i="60"/>
  <c r="AE299" i="60" s="1"/>
  <c r="AF299" i="60" s="1"/>
  <c r="AG299" i="60" s="1"/>
  <c r="AH299" i="60" s="1"/>
  <c r="AJ295" i="52"/>
  <c r="AO291" i="61"/>
  <c r="BC292" i="61"/>
  <c r="AB291" i="45"/>
  <c r="N291" i="44"/>
  <c r="AR293" i="61"/>
  <c r="AS293" i="61" s="1"/>
  <c r="AT293" i="61" s="1"/>
  <c r="AU293" i="61" s="1"/>
  <c r="AV293" i="61" s="1"/>
  <c r="AD292" i="61"/>
  <c r="AE292" i="61" s="1"/>
  <c r="AF292" i="61" s="1"/>
  <c r="AG292" i="61" s="1"/>
  <c r="AH292" i="61" s="1"/>
  <c r="AW298" i="64"/>
  <c r="AQ299" i="64" s="1"/>
  <c r="AW293" i="56"/>
  <c r="AQ294" i="56" s="1"/>
  <c r="AY295" i="52"/>
  <c r="BC295" i="52" s="1"/>
  <c r="AW295" i="52"/>
  <c r="AQ296" i="52" s="1"/>
  <c r="AX296" i="52" s="1"/>
  <c r="AY293" i="56"/>
  <c r="BC293" i="56" s="1"/>
  <c r="AR294" i="58"/>
  <c r="AX294" i="58"/>
  <c r="BC293" i="58"/>
  <c r="BD293" i="58"/>
  <c r="AE299" i="58"/>
  <c r="AF299" i="58" s="1"/>
  <c r="AG299" i="58" s="1"/>
  <c r="AH299" i="58" s="1"/>
  <c r="AO298" i="60"/>
  <c r="AI295" i="55"/>
  <c r="AC296" i="55" s="1"/>
  <c r="AW291" i="55"/>
  <c r="AQ292" i="55" s="1"/>
  <c r="AO295" i="55"/>
  <c r="AY291" i="55"/>
  <c r="Z291" i="45" s="1"/>
  <c r="AY297" i="57"/>
  <c r="BC297" i="57" s="1"/>
  <c r="AW297" i="57"/>
  <c r="AQ298" i="57" s="1"/>
  <c r="AD294" i="57"/>
  <c r="AJ294" i="57"/>
  <c r="AO293" i="57"/>
  <c r="BD293" i="57"/>
  <c r="AJ292" i="56"/>
  <c r="AD292" i="56"/>
  <c r="BD291" i="56"/>
  <c r="AO291" i="56"/>
  <c r="AR294" i="56"/>
  <c r="AX294" i="56"/>
  <c r="AE294" i="54"/>
  <c r="AF294" i="54" s="1"/>
  <c r="AG294" i="54" s="1"/>
  <c r="AH294" i="54" s="1"/>
  <c r="AY289" i="54"/>
  <c r="AW289" i="54"/>
  <c r="AQ290" i="54" s="1"/>
  <c r="AK296" i="64"/>
  <c r="AR299" i="64"/>
  <c r="AX299" i="64"/>
  <c r="AY298" i="64"/>
  <c r="BC298" i="64" s="1"/>
  <c r="AI296" i="64"/>
  <c r="AC297" i="64" s="1"/>
  <c r="AS292" i="63"/>
  <c r="AT292" i="63" s="1"/>
  <c r="AU292" i="63" s="1"/>
  <c r="AV292" i="63" s="1"/>
  <c r="AE297" i="63"/>
  <c r="AF297" i="63" s="1"/>
  <c r="AG297" i="63" s="1"/>
  <c r="AH297" i="63" s="1"/>
  <c r="BC295" i="62"/>
  <c r="BD295" i="62"/>
  <c r="AW295" i="62"/>
  <c r="AQ296" i="62" s="1"/>
  <c r="AE299" i="62"/>
  <c r="AF299" i="62" s="1"/>
  <c r="AG299" i="62" s="1"/>
  <c r="AH299" i="62" s="1"/>
  <c r="AJ295" i="50"/>
  <c r="AD295" i="50"/>
  <c r="AS291" i="50"/>
  <c r="AT291" i="50" s="1"/>
  <c r="AU291" i="50" s="1"/>
  <c r="AV291" i="50" s="1"/>
  <c r="AO294" i="50"/>
  <c r="BD294" i="52"/>
  <c r="AO294" i="52"/>
  <c r="AE295" i="52"/>
  <c r="AF295" i="52" s="1"/>
  <c r="AG295" i="52" s="1"/>
  <c r="AH295" i="52" s="1"/>
  <c r="AE295" i="51"/>
  <c r="AF295" i="51" s="1"/>
  <c r="AG295" i="51" s="1"/>
  <c r="AH295" i="51" s="1"/>
  <c r="AS299" i="51"/>
  <c r="AT299" i="51" s="1"/>
  <c r="AU299" i="51" s="1"/>
  <c r="AV299" i="51" s="1"/>
  <c r="W289" i="45" l="1"/>
  <c r="O289" i="44"/>
  <c r="AK299" i="62"/>
  <c r="AK297" i="63"/>
  <c r="AA296" i="45"/>
  <c r="BC296" i="60"/>
  <c r="BD296" i="60"/>
  <c r="AI299" i="62"/>
  <c r="AC300" i="62" s="1"/>
  <c r="AK295" i="51"/>
  <c r="AO295" i="51" s="1"/>
  <c r="AI295" i="51"/>
  <c r="AC296" i="51" s="1"/>
  <c r="AJ296" i="51" s="1"/>
  <c r="AW297" i="60"/>
  <c r="AQ298" i="60" s="1"/>
  <c r="AR298" i="60" s="1"/>
  <c r="AI299" i="60"/>
  <c r="AC300" i="60" s="1"/>
  <c r="AD300" i="60" s="1"/>
  <c r="AY291" i="50"/>
  <c r="BD291" i="50" s="1"/>
  <c r="AW291" i="50"/>
  <c r="AQ292" i="50" s="1"/>
  <c r="AX292" i="50" s="1"/>
  <c r="AI295" i="52"/>
  <c r="AC296" i="52" s="1"/>
  <c r="AJ296" i="52" s="1"/>
  <c r="AR296" i="52"/>
  <c r="AS296" i="52" s="1"/>
  <c r="AT296" i="52" s="1"/>
  <c r="AU296" i="52" s="1"/>
  <c r="AV296" i="52" s="1"/>
  <c r="AK295" i="52"/>
  <c r="BD295" i="52" s="1"/>
  <c r="AI299" i="58"/>
  <c r="AC300" i="58" s="1"/>
  <c r="AK299" i="58"/>
  <c r="AS294" i="58"/>
  <c r="AT294" i="58" s="1"/>
  <c r="AU294" i="58" s="1"/>
  <c r="AV294" i="58" s="1"/>
  <c r="AY294" i="58"/>
  <c r="AC294" i="45" s="1"/>
  <c r="AK292" i="61"/>
  <c r="AW293" i="61"/>
  <c r="AQ294" i="61" s="1"/>
  <c r="AI292" i="61"/>
  <c r="AC293" i="61" s="1"/>
  <c r="AY293" i="61"/>
  <c r="AY297" i="60"/>
  <c r="AA297" i="45" s="1"/>
  <c r="AK299" i="60"/>
  <c r="BC291" i="55"/>
  <c r="BD291" i="55"/>
  <c r="AR292" i="55"/>
  <c r="AX292" i="55"/>
  <c r="AJ296" i="55"/>
  <c r="AD296" i="55"/>
  <c r="AE294" i="57"/>
  <c r="AF294" i="57" s="1"/>
  <c r="AG294" i="57" s="1"/>
  <c r="AH294" i="57" s="1"/>
  <c r="AK294" i="57"/>
  <c r="Y294" i="45" s="1"/>
  <c r="AR298" i="57"/>
  <c r="AX298" i="57"/>
  <c r="AS294" i="56"/>
  <c r="AT294" i="56" s="1"/>
  <c r="AU294" i="56" s="1"/>
  <c r="AV294" i="56" s="1"/>
  <c r="AE292" i="56"/>
  <c r="AF292" i="56" s="1"/>
  <c r="AG292" i="56" s="1"/>
  <c r="AH292" i="56" s="1"/>
  <c r="BC289" i="54"/>
  <c r="BD289" i="54"/>
  <c r="AK294" i="54"/>
  <c r="AX290" i="54"/>
  <c r="AR290" i="54"/>
  <c r="AI294" i="54"/>
  <c r="AC295" i="54" s="1"/>
  <c r="AJ297" i="64"/>
  <c r="AD297" i="64"/>
  <c r="AS299" i="64"/>
  <c r="AT299" i="64" s="1"/>
  <c r="AU299" i="64" s="1"/>
  <c r="AV299" i="64" s="1"/>
  <c r="AY299" i="64" s="1"/>
  <c r="BC299" i="64" s="1"/>
  <c r="AW299" i="64"/>
  <c r="AQ300" i="64" s="1"/>
  <c r="AO296" i="64"/>
  <c r="BD296" i="64"/>
  <c r="AW292" i="63"/>
  <c r="AQ293" i="63" s="1"/>
  <c r="AO297" i="63"/>
  <c r="AI297" i="63"/>
  <c r="AC298" i="63" s="1"/>
  <c r="AY292" i="63"/>
  <c r="AJ300" i="62"/>
  <c r="AD300" i="62"/>
  <c r="AX296" i="62"/>
  <c r="AR296" i="62"/>
  <c r="AO299" i="62"/>
  <c r="AE295" i="50"/>
  <c r="AF295" i="50" s="1"/>
  <c r="AG295" i="50" s="1"/>
  <c r="AH295" i="50" s="1"/>
  <c r="AW299" i="51"/>
  <c r="AQ300" i="51" s="1"/>
  <c r="AY299" i="51"/>
  <c r="BC299" i="51" s="1"/>
  <c r="AD296" i="51" l="1"/>
  <c r="AE296" i="51" s="1"/>
  <c r="AF296" i="51" s="1"/>
  <c r="AG296" i="51" s="1"/>
  <c r="AH296" i="51" s="1"/>
  <c r="AD296" i="52"/>
  <c r="AX298" i="60"/>
  <c r="BD295" i="51"/>
  <c r="AJ300" i="60"/>
  <c r="AO295" i="52"/>
  <c r="AR292" i="50"/>
  <c r="BC291" i="50"/>
  <c r="BC293" i="61"/>
  <c r="AB292" i="45"/>
  <c r="AW294" i="56"/>
  <c r="AQ295" i="56" s="1"/>
  <c r="AY294" i="56"/>
  <c r="BC294" i="56" s="1"/>
  <c r="AI294" i="57"/>
  <c r="AC295" i="57" s="1"/>
  <c r="AD295" i="57" s="1"/>
  <c r="AI295" i="50"/>
  <c r="AC296" i="50" s="1"/>
  <c r="AJ296" i="50" s="1"/>
  <c r="AK295" i="50"/>
  <c r="AO295" i="50" s="1"/>
  <c r="BC294" i="58"/>
  <c r="BD294" i="58"/>
  <c r="AW294" i="58"/>
  <c r="AQ295" i="58" s="1"/>
  <c r="AO299" i="58"/>
  <c r="AJ300" i="58"/>
  <c r="AD300" i="58"/>
  <c r="AJ293" i="61"/>
  <c r="AD293" i="61"/>
  <c r="AX294" i="61"/>
  <c r="AR294" i="61"/>
  <c r="AO292" i="61"/>
  <c r="BD292" i="61"/>
  <c r="AO299" i="60"/>
  <c r="AS298" i="60"/>
  <c r="AT298" i="60" s="1"/>
  <c r="AU298" i="60" s="1"/>
  <c r="AV298" i="60" s="1"/>
  <c r="AE300" i="60"/>
  <c r="AF300" i="60" s="1"/>
  <c r="AG300" i="60" s="1"/>
  <c r="AH300" i="60" s="1"/>
  <c r="BC297" i="60"/>
  <c r="BD297" i="60"/>
  <c r="AE296" i="55"/>
  <c r="AF296" i="55" s="1"/>
  <c r="AG296" i="55" s="1"/>
  <c r="AH296" i="55" s="1"/>
  <c r="AS292" i="55"/>
  <c r="AT292" i="55" s="1"/>
  <c r="AU292" i="55" s="1"/>
  <c r="AV292" i="55" s="1"/>
  <c r="AS298" i="57"/>
  <c r="AT298" i="57" s="1"/>
  <c r="AU298" i="57" s="1"/>
  <c r="AV298" i="57" s="1"/>
  <c r="BD294" i="57"/>
  <c r="AO294" i="57"/>
  <c r="AI292" i="56"/>
  <c r="AC293" i="56" s="1"/>
  <c r="AK292" i="56"/>
  <c r="X292" i="45" s="1"/>
  <c r="AR295" i="56"/>
  <c r="AX295" i="56"/>
  <c r="AD295" i="54"/>
  <c r="AJ295" i="54"/>
  <c r="AS290" i="54"/>
  <c r="AT290" i="54" s="1"/>
  <c r="AU290" i="54" s="1"/>
  <c r="AV290" i="54" s="1"/>
  <c r="AO294" i="54"/>
  <c r="AR300" i="64"/>
  <c r="AX300" i="64"/>
  <c r="AE297" i="64"/>
  <c r="AF297" i="64" s="1"/>
  <c r="AG297" i="64" s="1"/>
  <c r="AH297" i="64" s="1"/>
  <c r="AJ298" i="63"/>
  <c r="AD298" i="63"/>
  <c r="BC292" i="63"/>
  <c r="BD292" i="63"/>
  <c r="AR293" i="63"/>
  <c r="AX293" i="63"/>
  <c r="AE300" i="62"/>
  <c r="AF300" i="62" s="1"/>
  <c r="AG300" i="62" s="1"/>
  <c r="AH300" i="62" s="1"/>
  <c r="AS296" i="62"/>
  <c r="AT296" i="62" s="1"/>
  <c r="AU296" i="62" s="1"/>
  <c r="AV296" i="62" s="1"/>
  <c r="AY296" i="62" s="1"/>
  <c r="AW296" i="52"/>
  <c r="AQ297" i="52" s="1"/>
  <c r="AY296" i="52"/>
  <c r="BC296" i="52" s="1"/>
  <c r="AE296" i="52"/>
  <c r="AF296" i="52" s="1"/>
  <c r="AG296" i="52" s="1"/>
  <c r="AH296" i="52" s="1"/>
  <c r="AR300" i="51"/>
  <c r="AX300" i="51"/>
  <c r="AY298" i="57" l="1"/>
  <c r="BC298" i="57" s="1"/>
  <c r="AK296" i="55"/>
  <c r="N292" i="44"/>
  <c r="AJ295" i="57"/>
  <c r="AW292" i="55"/>
  <c r="AQ293" i="55" s="1"/>
  <c r="AW298" i="60"/>
  <c r="AQ299" i="60" s="1"/>
  <c r="AR299" i="60" s="1"/>
  <c r="AS292" i="50"/>
  <c r="AT292" i="50" s="1"/>
  <c r="AU292" i="50" s="1"/>
  <c r="AV292" i="50" s="1"/>
  <c r="AD296" i="50"/>
  <c r="AE296" i="50" s="1"/>
  <c r="AF296" i="50" s="1"/>
  <c r="AG296" i="50" s="1"/>
  <c r="AH296" i="50" s="1"/>
  <c r="AY290" i="54"/>
  <c r="AK300" i="60"/>
  <c r="AO300" i="60" s="1"/>
  <c r="AI300" i="60"/>
  <c r="AC301" i="60" s="1"/>
  <c r="AJ301" i="60" s="1"/>
  <c r="AI296" i="55"/>
  <c r="AC297" i="55" s="1"/>
  <c r="AR295" i="58"/>
  <c r="AX295" i="58"/>
  <c r="AE300" i="58"/>
  <c r="AF300" i="58" s="1"/>
  <c r="AG300" i="58" s="1"/>
  <c r="AH300" i="58" s="1"/>
  <c r="AS294" i="61"/>
  <c r="AT294" i="61" s="1"/>
  <c r="AU294" i="61" s="1"/>
  <c r="AV294" i="61" s="1"/>
  <c r="AE293" i="61"/>
  <c r="AF293" i="61" s="1"/>
  <c r="AG293" i="61" s="1"/>
  <c r="AH293" i="61" s="1"/>
  <c r="AI293" i="61" s="1"/>
  <c r="AC294" i="61" s="1"/>
  <c r="AY298" i="60"/>
  <c r="AA298" i="45" s="1"/>
  <c r="AY292" i="55"/>
  <c r="Z292" i="45" s="1"/>
  <c r="AX293" i="55"/>
  <c r="AR293" i="55"/>
  <c r="AJ297" i="55"/>
  <c r="AD297" i="55"/>
  <c r="AO296" i="55"/>
  <c r="AE295" i="57"/>
  <c r="AF295" i="57" s="1"/>
  <c r="AG295" i="57" s="1"/>
  <c r="AH295" i="57" s="1"/>
  <c r="AI295" i="57"/>
  <c r="AC296" i="57" s="1"/>
  <c r="AW298" i="57"/>
  <c r="AQ299" i="57" s="1"/>
  <c r="AS295" i="56"/>
  <c r="AT295" i="56" s="1"/>
  <c r="AU295" i="56" s="1"/>
  <c r="AV295" i="56" s="1"/>
  <c r="AY295" i="56"/>
  <c r="BC295" i="56" s="1"/>
  <c r="BD292" i="56"/>
  <c r="AO292" i="56"/>
  <c r="AJ293" i="56"/>
  <c r="AD293" i="56"/>
  <c r="AE295" i="54"/>
  <c r="AF295" i="54" s="1"/>
  <c r="AG295" i="54" s="1"/>
  <c r="AH295" i="54" s="1"/>
  <c r="BC290" i="54"/>
  <c r="BD290" i="54"/>
  <c r="AW290" i="54"/>
  <c r="AQ291" i="54" s="1"/>
  <c r="AI297" i="64"/>
  <c r="AC298" i="64" s="1"/>
  <c r="AK297" i="64"/>
  <c r="AS300" i="64"/>
  <c r="AT300" i="64" s="1"/>
  <c r="AU300" i="64" s="1"/>
  <c r="AV300" i="64" s="1"/>
  <c r="AS293" i="63"/>
  <c r="AT293" i="63" s="1"/>
  <c r="AU293" i="63" s="1"/>
  <c r="AV293" i="63" s="1"/>
  <c r="AW293" i="63"/>
  <c r="AQ294" i="63" s="1"/>
  <c r="AE298" i="63"/>
  <c r="AF298" i="63" s="1"/>
  <c r="AG298" i="63" s="1"/>
  <c r="AH298" i="63" s="1"/>
  <c r="BC296" i="62"/>
  <c r="BD296" i="62"/>
  <c r="AW296" i="62"/>
  <c r="AQ297" i="62" s="1"/>
  <c r="AK300" i="62"/>
  <c r="AI300" i="62"/>
  <c r="AC301" i="62" s="1"/>
  <c r="AK296" i="52"/>
  <c r="AI296" i="52"/>
  <c r="AC297" i="52" s="1"/>
  <c r="AR297" i="52"/>
  <c r="AX297" i="52"/>
  <c r="AK296" i="51"/>
  <c r="AS300" i="51"/>
  <c r="AT300" i="51" s="1"/>
  <c r="AU300" i="51" s="1"/>
  <c r="AV300" i="51" s="1"/>
  <c r="AI296" i="51"/>
  <c r="AC297" i="51" s="1"/>
  <c r="AK300" i="58" l="1"/>
  <c r="W290" i="45"/>
  <c r="O290" i="44"/>
  <c r="AW300" i="51"/>
  <c r="AQ301" i="51" s="1"/>
  <c r="AR301" i="51" s="1"/>
  <c r="AY293" i="63"/>
  <c r="AW292" i="50"/>
  <c r="AQ293" i="50" s="1"/>
  <c r="AX299" i="60"/>
  <c r="AD301" i="60"/>
  <c r="AE301" i="60" s="1"/>
  <c r="AF301" i="60" s="1"/>
  <c r="AG301" i="60" s="1"/>
  <c r="AH301" i="60" s="1"/>
  <c r="AY292" i="50"/>
  <c r="AK293" i="61"/>
  <c r="AB293" i="45" s="1"/>
  <c r="AY300" i="64"/>
  <c r="BC300" i="64" s="1"/>
  <c r="AY294" i="61"/>
  <c r="AW295" i="56"/>
  <c r="AQ296" i="56" s="1"/>
  <c r="AK296" i="50"/>
  <c r="AO296" i="50" s="1"/>
  <c r="AK295" i="57"/>
  <c r="Y295" i="45" s="1"/>
  <c r="AO300" i="58"/>
  <c r="AI300" i="58"/>
  <c r="AC301" i="58" s="1"/>
  <c r="AS295" i="58"/>
  <c r="AT295" i="58" s="1"/>
  <c r="AU295" i="58" s="1"/>
  <c r="AV295" i="58" s="1"/>
  <c r="AJ294" i="61"/>
  <c r="AD294" i="61"/>
  <c r="AW294" i="61"/>
  <c r="AQ295" i="61" s="1"/>
  <c r="BC298" i="60"/>
  <c r="BD298" i="60"/>
  <c r="AS299" i="60"/>
  <c r="AT299" i="60" s="1"/>
  <c r="AU299" i="60" s="1"/>
  <c r="AV299" i="60" s="1"/>
  <c r="AE297" i="55"/>
  <c r="AF297" i="55" s="1"/>
  <c r="AG297" i="55" s="1"/>
  <c r="AH297" i="55" s="1"/>
  <c r="AK297" i="55"/>
  <c r="AS293" i="55"/>
  <c r="AT293" i="55" s="1"/>
  <c r="AU293" i="55" s="1"/>
  <c r="AV293" i="55" s="1"/>
  <c r="BC292" i="55"/>
  <c r="BD292" i="55"/>
  <c r="AJ296" i="57"/>
  <c r="AD296" i="57"/>
  <c r="AX299" i="57"/>
  <c r="AR299" i="57"/>
  <c r="AE293" i="56"/>
  <c r="AF293" i="56" s="1"/>
  <c r="AG293" i="56" s="1"/>
  <c r="AH293" i="56" s="1"/>
  <c r="AR296" i="56"/>
  <c r="AX296" i="56"/>
  <c r="AK295" i="54"/>
  <c r="AR291" i="54"/>
  <c r="AX291" i="54"/>
  <c r="AI295" i="54"/>
  <c r="AC296" i="54" s="1"/>
  <c r="AW300" i="64"/>
  <c r="AQ301" i="64" s="1"/>
  <c r="AO297" i="64"/>
  <c r="BD297" i="64"/>
  <c r="AJ298" i="64"/>
  <c r="AD298" i="64"/>
  <c r="BC293" i="63"/>
  <c r="BD293" i="63"/>
  <c r="AK298" i="63"/>
  <c r="AX294" i="63"/>
  <c r="AR294" i="63"/>
  <c r="AI298" i="63"/>
  <c r="AC299" i="63" s="1"/>
  <c r="AD301" i="62"/>
  <c r="AJ301" i="62"/>
  <c r="AO300" i="62"/>
  <c r="AR297" i="62"/>
  <c r="AX297" i="62"/>
  <c r="AI296" i="50"/>
  <c r="AC297" i="50" s="1"/>
  <c r="AS297" i="52"/>
  <c r="AT297" i="52" s="1"/>
  <c r="AU297" i="52" s="1"/>
  <c r="AV297" i="52" s="1"/>
  <c r="AD297" i="52"/>
  <c r="AJ297" i="52"/>
  <c r="AO296" i="52"/>
  <c r="BD296" i="52"/>
  <c r="AY300" i="51"/>
  <c r="BC300" i="51" s="1"/>
  <c r="AJ297" i="51"/>
  <c r="AD297" i="51"/>
  <c r="AO296" i="51"/>
  <c r="BD296" i="51"/>
  <c r="AO295" i="57" l="1"/>
  <c r="BD295" i="57"/>
  <c r="AX301" i="51"/>
  <c r="AR293" i="50"/>
  <c r="AS293" i="50" s="1"/>
  <c r="AT293" i="50" s="1"/>
  <c r="AU293" i="50" s="1"/>
  <c r="AV293" i="50" s="1"/>
  <c r="AX293" i="50"/>
  <c r="AW299" i="60"/>
  <c r="AQ300" i="60" s="1"/>
  <c r="AX300" i="60" s="1"/>
  <c r="BC292" i="50"/>
  <c r="BD292" i="50"/>
  <c r="BD293" i="61"/>
  <c r="AO293" i="61"/>
  <c r="BC294" i="61"/>
  <c r="AW297" i="52"/>
  <c r="AQ298" i="52" s="1"/>
  <c r="AR298" i="52" s="1"/>
  <c r="AY297" i="52"/>
  <c r="BC297" i="52" s="1"/>
  <c r="AY295" i="58"/>
  <c r="AC295" i="45" s="1"/>
  <c r="BC295" i="58"/>
  <c r="AW295" i="58"/>
  <c r="AQ296" i="58" s="1"/>
  <c r="AJ301" i="58"/>
  <c r="AD301" i="58"/>
  <c r="AE294" i="61"/>
  <c r="AF294" i="61" s="1"/>
  <c r="AG294" i="61" s="1"/>
  <c r="AH294" i="61" s="1"/>
  <c r="AR295" i="61"/>
  <c r="AX295" i="61"/>
  <c r="AK301" i="60"/>
  <c r="AY299" i="60"/>
  <c r="AA299" i="45" s="1"/>
  <c r="AI301" i="60"/>
  <c r="AC302" i="60" s="1"/>
  <c r="AW293" i="55"/>
  <c r="AQ294" i="55" s="1"/>
  <c r="AY293" i="55"/>
  <c r="Z293" i="45" s="1"/>
  <c r="AO297" i="55"/>
  <c r="AI297" i="55"/>
  <c r="AC298" i="55" s="1"/>
  <c r="AE296" i="57"/>
  <c r="AF296" i="57" s="1"/>
  <c r="AG296" i="57" s="1"/>
  <c r="AH296" i="57" s="1"/>
  <c r="AS299" i="57"/>
  <c r="AT299" i="57" s="1"/>
  <c r="AU299" i="57" s="1"/>
  <c r="AV299" i="57" s="1"/>
  <c r="AS296" i="56"/>
  <c r="AT296" i="56" s="1"/>
  <c r="AU296" i="56" s="1"/>
  <c r="AV296" i="56" s="1"/>
  <c r="AI293" i="56"/>
  <c r="AC294" i="56" s="1"/>
  <c r="AK293" i="56"/>
  <c r="X293" i="45" s="1"/>
  <c r="AO295" i="54"/>
  <c r="AJ296" i="54"/>
  <c r="AD296" i="54"/>
  <c r="AS291" i="54"/>
  <c r="AT291" i="54" s="1"/>
  <c r="AU291" i="54" s="1"/>
  <c r="AV291" i="54" s="1"/>
  <c r="AE298" i="64"/>
  <c r="AF298" i="64" s="1"/>
  <c r="AG298" i="64" s="1"/>
  <c r="AH298" i="64" s="1"/>
  <c r="AX301" i="64"/>
  <c r="AR301" i="64"/>
  <c r="AD299" i="63"/>
  <c r="AJ299" i="63"/>
  <c r="AS294" i="63"/>
  <c r="AT294" i="63" s="1"/>
  <c r="AU294" i="63" s="1"/>
  <c r="AV294" i="63" s="1"/>
  <c r="AO298" i="63"/>
  <c r="AS297" i="62"/>
  <c r="AT297" i="62" s="1"/>
  <c r="AU297" i="62" s="1"/>
  <c r="AV297" i="62" s="1"/>
  <c r="AE301" i="62"/>
  <c r="AF301" i="62" s="1"/>
  <c r="AG301" i="62" s="1"/>
  <c r="AH301" i="62" s="1"/>
  <c r="AJ297" i="50"/>
  <c r="AD297" i="50"/>
  <c r="AE297" i="52"/>
  <c r="AF297" i="52" s="1"/>
  <c r="AG297" i="52" s="1"/>
  <c r="AH297" i="52" s="1"/>
  <c r="AI297" i="52" s="1"/>
  <c r="AC298" i="52" s="1"/>
  <c r="AE297" i="51"/>
  <c r="AF297" i="51" s="1"/>
  <c r="AG297" i="51" s="1"/>
  <c r="AH297" i="51" s="1"/>
  <c r="AS301" i="51"/>
  <c r="AT301" i="51" s="1"/>
  <c r="AU301" i="51" s="1"/>
  <c r="AV301" i="51" s="1"/>
  <c r="BD295" i="58" l="1"/>
  <c r="N293" i="44"/>
  <c r="AI297" i="51"/>
  <c r="AC298" i="51" s="1"/>
  <c r="AD298" i="51" s="1"/>
  <c r="AK297" i="51"/>
  <c r="AO297" i="51" s="1"/>
  <c r="AR300" i="60"/>
  <c r="AS300" i="60" s="1"/>
  <c r="AT300" i="60" s="1"/>
  <c r="AU300" i="60" s="1"/>
  <c r="AV300" i="60" s="1"/>
  <c r="AW293" i="50"/>
  <c r="AQ294" i="50" s="1"/>
  <c r="AR294" i="50" s="1"/>
  <c r="AY293" i="50"/>
  <c r="BC293" i="50" s="1"/>
  <c r="AX298" i="52"/>
  <c r="AY291" i="54"/>
  <c r="AY296" i="56"/>
  <c r="BC296" i="56" s="1"/>
  <c r="AY299" i="57"/>
  <c r="BC299" i="57" s="1"/>
  <c r="AW299" i="57"/>
  <c r="AQ300" i="57" s="1"/>
  <c r="AK297" i="52"/>
  <c r="BD297" i="52" s="1"/>
  <c r="AK296" i="57"/>
  <c r="Y296" i="45" s="1"/>
  <c r="AI301" i="62"/>
  <c r="AC302" i="62" s="1"/>
  <c r="AW297" i="62"/>
  <c r="AQ298" i="62" s="1"/>
  <c r="AR298" i="62" s="1"/>
  <c r="AK301" i="62"/>
  <c r="AO301" i="62" s="1"/>
  <c r="AE301" i="58"/>
  <c r="AF301" i="58" s="1"/>
  <c r="AG301" i="58" s="1"/>
  <c r="AH301" i="58" s="1"/>
  <c r="AR296" i="58"/>
  <c r="AX296" i="58"/>
  <c r="AS295" i="61"/>
  <c r="AT295" i="61" s="1"/>
  <c r="AU295" i="61" s="1"/>
  <c r="AV295" i="61" s="1"/>
  <c r="AK294" i="61"/>
  <c r="AI294" i="61"/>
  <c r="AC295" i="61" s="1"/>
  <c r="AD302" i="60"/>
  <c r="AJ302" i="60"/>
  <c r="BC299" i="60"/>
  <c r="BD299" i="60"/>
  <c r="AO301" i="60"/>
  <c r="BC293" i="55"/>
  <c r="BD293" i="55"/>
  <c r="AJ298" i="55"/>
  <c r="AD298" i="55"/>
  <c r="AR294" i="55"/>
  <c r="AX294" i="55"/>
  <c r="AX300" i="57"/>
  <c r="AR300" i="57"/>
  <c r="AO296" i="57"/>
  <c r="BD296" i="57"/>
  <c r="AI296" i="57"/>
  <c r="AC297" i="57" s="1"/>
  <c r="BD293" i="56"/>
  <c r="AO293" i="56"/>
  <c r="AJ294" i="56"/>
  <c r="AD294" i="56"/>
  <c r="AW296" i="56"/>
  <c r="AQ297" i="56" s="1"/>
  <c r="BC291" i="54"/>
  <c r="BD291" i="54"/>
  <c r="AE296" i="54"/>
  <c r="AF296" i="54" s="1"/>
  <c r="AG296" i="54" s="1"/>
  <c r="AH296" i="54" s="1"/>
  <c r="AK296" i="54"/>
  <c r="AW291" i="54"/>
  <c r="AQ292" i="54" s="1"/>
  <c r="AS301" i="64"/>
  <c r="AT301" i="64" s="1"/>
  <c r="AU301" i="64" s="1"/>
  <c r="AV301" i="64" s="1"/>
  <c r="AY301" i="64" s="1"/>
  <c r="BC301" i="64" s="1"/>
  <c r="AI298" i="64"/>
  <c r="AC299" i="64" s="1"/>
  <c r="AK298" i="64"/>
  <c r="AW294" i="63"/>
  <c r="AQ295" i="63" s="1"/>
  <c r="AY294" i="63"/>
  <c r="AE299" i="63"/>
  <c r="AF299" i="63" s="1"/>
  <c r="AG299" i="63" s="1"/>
  <c r="AH299" i="63" s="1"/>
  <c r="AD302" i="62"/>
  <c r="AJ302" i="62"/>
  <c r="AY297" i="62"/>
  <c r="AE297" i="50"/>
  <c r="AF297" i="50" s="1"/>
  <c r="AG297" i="50" s="1"/>
  <c r="AH297" i="50" s="1"/>
  <c r="AJ298" i="52"/>
  <c r="AD298" i="52"/>
  <c r="AS298" i="52"/>
  <c r="AT298" i="52" s="1"/>
  <c r="AU298" i="52" s="1"/>
  <c r="AV298" i="52" s="1"/>
  <c r="AW301" i="51"/>
  <c r="AQ302" i="51" s="1"/>
  <c r="AY301" i="51"/>
  <c r="BC301" i="51" s="1"/>
  <c r="AW301" i="64" l="1"/>
  <c r="AQ302" i="64" s="1"/>
  <c r="AI296" i="54"/>
  <c r="AC297" i="54" s="1"/>
  <c r="W291" i="45"/>
  <c r="O291" i="44"/>
  <c r="AJ298" i="51"/>
  <c r="BD297" i="51"/>
  <c r="AX294" i="50"/>
  <c r="BD293" i="50"/>
  <c r="AB294" i="45"/>
  <c r="AY298" i="52"/>
  <c r="BC298" i="52" s="1"/>
  <c r="AO297" i="52"/>
  <c r="AX298" i="62"/>
  <c r="AI299" i="63"/>
  <c r="AC300" i="63" s="1"/>
  <c r="AJ300" i="63" s="1"/>
  <c r="AK299" i="63"/>
  <c r="AO299" i="63" s="1"/>
  <c r="AS296" i="58"/>
  <c r="AT296" i="58" s="1"/>
  <c r="AU296" i="58" s="1"/>
  <c r="AV296" i="58" s="1"/>
  <c r="AK301" i="58"/>
  <c r="AI301" i="58"/>
  <c r="AC302" i="58" s="1"/>
  <c r="AO294" i="61"/>
  <c r="BD294" i="61"/>
  <c r="AW295" i="61"/>
  <c r="AQ296" i="61" s="1"/>
  <c r="AJ295" i="61"/>
  <c r="AD295" i="61"/>
  <c r="AY295" i="61"/>
  <c r="AE302" i="60"/>
  <c r="AF302" i="60" s="1"/>
  <c r="AG302" i="60" s="1"/>
  <c r="AH302" i="60" s="1"/>
  <c r="AY300" i="60"/>
  <c r="AA300" i="45" s="1"/>
  <c r="AW300" i="60"/>
  <c r="AQ301" i="60" s="1"/>
  <c r="AE298" i="55"/>
  <c r="AF298" i="55" s="1"/>
  <c r="AG298" i="55" s="1"/>
  <c r="AH298" i="55" s="1"/>
  <c r="AS294" i="55"/>
  <c r="AT294" i="55" s="1"/>
  <c r="AU294" i="55" s="1"/>
  <c r="AV294" i="55" s="1"/>
  <c r="AW294" i="55"/>
  <c r="AQ295" i="55" s="1"/>
  <c r="AS300" i="57"/>
  <c r="AT300" i="57" s="1"/>
  <c r="AU300" i="57" s="1"/>
  <c r="AV300" i="57" s="1"/>
  <c r="AY300" i="57"/>
  <c r="BC300" i="57" s="1"/>
  <c r="AD297" i="57"/>
  <c r="AJ297" i="57"/>
  <c r="AR297" i="56"/>
  <c r="AX297" i="56"/>
  <c r="AE294" i="56"/>
  <c r="AF294" i="56" s="1"/>
  <c r="AG294" i="56" s="1"/>
  <c r="AH294" i="56" s="1"/>
  <c r="AI294" i="56"/>
  <c r="AC295" i="56" s="1"/>
  <c r="AX292" i="54"/>
  <c r="AR292" i="54"/>
  <c r="AJ297" i="54"/>
  <c r="AD297" i="54"/>
  <c r="AO296" i="54"/>
  <c r="BD298" i="64"/>
  <c r="AO298" i="64"/>
  <c r="AR302" i="64"/>
  <c r="AX302" i="64"/>
  <c r="AJ299" i="64"/>
  <c r="AD299" i="64"/>
  <c r="BC294" i="63"/>
  <c r="BD294" i="63"/>
  <c r="AR295" i="63"/>
  <c r="AX295" i="63"/>
  <c r="AS298" i="62"/>
  <c r="AT298" i="62" s="1"/>
  <c r="AU298" i="62" s="1"/>
  <c r="AV298" i="62" s="1"/>
  <c r="BC297" i="62"/>
  <c r="BD297" i="62"/>
  <c r="AE302" i="62"/>
  <c r="AF302" i="62" s="1"/>
  <c r="AG302" i="62" s="1"/>
  <c r="AH302" i="62" s="1"/>
  <c r="AK297" i="50"/>
  <c r="AI297" i="50"/>
  <c r="AC298" i="50" s="1"/>
  <c r="AS294" i="50"/>
  <c r="AT294" i="50" s="1"/>
  <c r="AU294" i="50" s="1"/>
  <c r="AV294" i="50" s="1"/>
  <c r="AE298" i="52"/>
  <c r="AF298" i="52" s="1"/>
  <c r="AG298" i="52" s="1"/>
  <c r="AH298" i="52" s="1"/>
  <c r="AW298" i="52"/>
  <c r="AQ299" i="52" s="1"/>
  <c r="AX302" i="51"/>
  <c r="AR302" i="51"/>
  <c r="AE298" i="51"/>
  <c r="AF298" i="51" s="1"/>
  <c r="AG298" i="51" s="1"/>
  <c r="AH298" i="51" s="1"/>
  <c r="AK298" i="51" s="1"/>
  <c r="AY298" i="62" l="1"/>
  <c r="AD300" i="63"/>
  <c r="AK302" i="60"/>
  <c r="AO302" i="60" s="1"/>
  <c r="BC295" i="61"/>
  <c r="AW298" i="62"/>
  <c r="AQ299" i="62" s="1"/>
  <c r="AX299" i="62" s="1"/>
  <c r="AK294" i="56"/>
  <c r="AK298" i="55"/>
  <c r="AI298" i="55"/>
  <c r="AC299" i="55" s="1"/>
  <c r="AJ299" i="55" s="1"/>
  <c r="AI302" i="62"/>
  <c r="AC303" i="62" s="1"/>
  <c r="AJ303" i="62" s="1"/>
  <c r="AJ302" i="58"/>
  <c r="AD302" i="58"/>
  <c r="AO301" i="58"/>
  <c r="AW296" i="58"/>
  <c r="AQ297" i="58" s="1"/>
  <c r="AY296" i="58"/>
  <c r="AC296" i="45" s="1"/>
  <c r="AX296" i="61"/>
  <c r="AR296" i="61"/>
  <c r="AE295" i="61"/>
  <c r="AF295" i="61" s="1"/>
  <c r="AG295" i="61" s="1"/>
  <c r="AH295" i="61" s="1"/>
  <c r="AX301" i="60"/>
  <c r="AR301" i="60"/>
  <c r="BC300" i="60"/>
  <c r="BD300" i="60"/>
  <c r="AI302" i="60"/>
  <c r="AC303" i="60" s="1"/>
  <c r="AY294" i="55"/>
  <c r="Z294" i="45" s="1"/>
  <c r="AO298" i="55"/>
  <c r="AX295" i="55"/>
  <c r="AR295" i="55"/>
  <c r="AD299" i="55"/>
  <c r="AE297" i="57"/>
  <c r="AF297" i="57" s="1"/>
  <c r="AG297" i="57" s="1"/>
  <c r="AH297" i="57" s="1"/>
  <c r="AW300" i="57"/>
  <c r="AQ301" i="57" s="1"/>
  <c r="AJ295" i="56"/>
  <c r="AD295" i="56"/>
  <c r="AO294" i="56"/>
  <c r="BD294" i="56"/>
  <c r="AS297" i="56"/>
  <c r="AT297" i="56" s="1"/>
  <c r="AU297" i="56" s="1"/>
  <c r="AV297" i="56" s="1"/>
  <c r="AE297" i="54"/>
  <c r="AF297" i="54" s="1"/>
  <c r="AG297" i="54" s="1"/>
  <c r="AH297" i="54" s="1"/>
  <c r="AS292" i="54"/>
  <c r="AT292" i="54" s="1"/>
  <c r="AU292" i="54" s="1"/>
  <c r="AV292" i="54" s="1"/>
  <c r="AS302" i="64"/>
  <c r="AT302" i="64" s="1"/>
  <c r="AU302" i="64" s="1"/>
  <c r="AV302" i="64" s="1"/>
  <c r="AE299" i="64"/>
  <c r="AF299" i="64" s="1"/>
  <c r="AG299" i="64" s="1"/>
  <c r="AH299" i="64" s="1"/>
  <c r="AS295" i="63"/>
  <c r="AT295" i="63" s="1"/>
  <c r="AU295" i="63" s="1"/>
  <c r="AV295" i="63" s="1"/>
  <c r="AE300" i="63"/>
  <c r="AF300" i="63" s="1"/>
  <c r="AG300" i="63" s="1"/>
  <c r="AH300" i="63" s="1"/>
  <c r="AK300" i="63"/>
  <c r="BC298" i="62"/>
  <c r="BD298" i="62"/>
  <c r="AK302" i="62"/>
  <c r="AO297" i="50"/>
  <c r="AY294" i="50"/>
  <c r="AW294" i="50"/>
  <c r="AQ295" i="50" s="1"/>
  <c r="AJ298" i="50"/>
  <c r="AD298" i="50"/>
  <c r="AI298" i="52"/>
  <c r="AC299" i="52" s="1"/>
  <c r="AR299" i="52"/>
  <c r="AX299" i="52"/>
  <c r="AK298" i="52"/>
  <c r="AO298" i="51"/>
  <c r="BD298" i="51"/>
  <c r="AI298" i="51"/>
  <c r="AC299" i="51" s="1"/>
  <c r="AS302" i="51"/>
  <c r="AT302" i="51" s="1"/>
  <c r="AU302" i="51" s="1"/>
  <c r="AV302" i="51" s="1"/>
  <c r="AW292" i="54" l="1"/>
  <c r="AQ293" i="54" s="1"/>
  <c r="X294" i="45"/>
  <c r="N294" i="44"/>
  <c r="AW295" i="63"/>
  <c r="AQ296" i="63" s="1"/>
  <c r="AY292" i="54"/>
  <c r="AY297" i="56"/>
  <c r="BC297" i="56" s="1"/>
  <c r="AR299" i="62"/>
  <c r="AD303" i="62"/>
  <c r="AK295" i="61"/>
  <c r="AO295" i="61" s="1"/>
  <c r="AY302" i="64"/>
  <c r="BC302" i="64" s="1"/>
  <c r="AW302" i="64"/>
  <c r="AQ303" i="64" s="1"/>
  <c r="AI299" i="64"/>
  <c r="AC300" i="64" s="1"/>
  <c r="AK299" i="64"/>
  <c r="AI295" i="61"/>
  <c r="AC296" i="61" s="1"/>
  <c r="AJ296" i="61" s="1"/>
  <c r="AI297" i="54"/>
  <c r="AC298" i="54" s="1"/>
  <c r="AI300" i="63"/>
  <c r="AC301" i="63" s="1"/>
  <c r="AD301" i="63" s="1"/>
  <c r="AR297" i="58"/>
  <c r="AX297" i="58"/>
  <c r="AE302" i="58"/>
  <c r="AF302" i="58" s="1"/>
  <c r="AG302" i="58" s="1"/>
  <c r="AH302" i="58" s="1"/>
  <c r="BC296" i="58"/>
  <c r="BD296" i="58"/>
  <c r="AS296" i="61"/>
  <c r="AT296" i="61" s="1"/>
  <c r="AU296" i="61" s="1"/>
  <c r="AV296" i="61" s="1"/>
  <c r="AJ303" i="60"/>
  <c r="AD303" i="60"/>
  <c r="AS301" i="60"/>
  <c r="AT301" i="60" s="1"/>
  <c r="AU301" i="60" s="1"/>
  <c r="AV301" i="60" s="1"/>
  <c r="AY301" i="60" s="1"/>
  <c r="AA301" i="45" s="1"/>
  <c r="AE299" i="55"/>
  <c r="AF299" i="55" s="1"/>
  <c r="AG299" i="55" s="1"/>
  <c r="AH299" i="55" s="1"/>
  <c r="AS295" i="55"/>
  <c r="AT295" i="55" s="1"/>
  <c r="AU295" i="55" s="1"/>
  <c r="AV295" i="55" s="1"/>
  <c r="BC294" i="55"/>
  <c r="BD294" i="55"/>
  <c r="AX301" i="57"/>
  <c r="AR301" i="57"/>
  <c r="AI297" i="57"/>
  <c r="AC298" i="57" s="1"/>
  <c r="AK297" i="57"/>
  <c r="Y297" i="45" s="1"/>
  <c r="AW297" i="56"/>
  <c r="AQ298" i="56" s="1"/>
  <c r="AE295" i="56"/>
  <c r="AF295" i="56" s="1"/>
  <c r="AG295" i="56" s="1"/>
  <c r="AH295" i="56" s="1"/>
  <c r="AD298" i="54"/>
  <c r="AJ298" i="54"/>
  <c r="BC292" i="54"/>
  <c r="BD292" i="54"/>
  <c r="AR293" i="54"/>
  <c r="AX293" i="54"/>
  <c r="AK297" i="54"/>
  <c r="BD299" i="64"/>
  <c r="AO299" i="64"/>
  <c r="AJ300" i="64"/>
  <c r="AD300" i="64"/>
  <c r="AR303" i="64"/>
  <c r="AX303" i="64"/>
  <c r="AX296" i="63"/>
  <c r="AR296" i="63"/>
  <c r="AO300" i="63"/>
  <c r="AY295" i="63"/>
  <c r="AO302" i="62"/>
  <c r="AE303" i="62"/>
  <c r="AF303" i="62" s="1"/>
  <c r="AG303" i="62" s="1"/>
  <c r="AH303" i="62" s="1"/>
  <c r="AS299" i="62"/>
  <c r="AT299" i="62" s="1"/>
  <c r="AU299" i="62" s="1"/>
  <c r="AV299" i="62" s="1"/>
  <c r="AE298" i="50"/>
  <c r="AF298" i="50" s="1"/>
  <c r="AG298" i="50" s="1"/>
  <c r="AH298" i="50" s="1"/>
  <c r="BC294" i="50"/>
  <c r="BD294" i="50"/>
  <c r="AX295" i="50"/>
  <c r="AR295" i="50"/>
  <c r="AS299" i="52"/>
  <c r="AT299" i="52" s="1"/>
  <c r="AU299" i="52" s="1"/>
  <c r="AV299" i="52" s="1"/>
  <c r="AO298" i="52"/>
  <c r="BD298" i="52"/>
  <c r="AJ299" i="52"/>
  <c r="AD299" i="52"/>
  <c r="AJ299" i="51"/>
  <c r="AD299" i="51"/>
  <c r="AW302" i="51"/>
  <c r="AQ303" i="51" s="1"/>
  <c r="AY302" i="51"/>
  <c r="BC302" i="51" s="1"/>
  <c r="AI295" i="56" l="1"/>
  <c r="AC296" i="56" s="1"/>
  <c r="W292" i="45"/>
  <c r="O292" i="44"/>
  <c r="BD295" i="61"/>
  <c r="AB295" i="45"/>
  <c r="AY299" i="52"/>
  <c r="BC299" i="52" s="1"/>
  <c r="AD296" i="61"/>
  <c r="AE296" i="61" s="1"/>
  <c r="AF296" i="61" s="1"/>
  <c r="AG296" i="61" s="1"/>
  <c r="AH296" i="61" s="1"/>
  <c r="AW296" i="61"/>
  <c r="AQ297" i="61" s="1"/>
  <c r="AX297" i="61" s="1"/>
  <c r="AY295" i="55"/>
  <c r="Z295" i="45" s="1"/>
  <c r="AW299" i="52"/>
  <c r="AQ300" i="52" s="1"/>
  <c r="AR300" i="52" s="1"/>
  <c r="AI303" i="62"/>
  <c r="AC304" i="62" s="1"/>
  <c r="AJ301" i="63"/>
  <c r="AI302" i="58"/>
  <c r="AC303" i="58" s="1"/>
  <c r="AD303" i="58" s="1"/>
  <c r="AK303" i="62"/>
  <c r="AO303" i="62" s="1"/>
  <c r="AK295" i="56"/>
  <c r="X295" i="45" s="1"/>
  <c r="AK302" i="58"/>
  <c r="AY299" i="62"/>
  <c r="BC299" i="62" s="1"/>
  <c r="AJ303" i="58"/>
  <c r="AS297" i="58"/>
  <c r="AT297" i="58" s="1"/>
  <c r="AU297" i="58" s="1"/>
  <c r="AV297" i="58" s="1"/>
  <c r="AY296" i="61"/>
  <c r="AW301" i="60"/>
  <c r="AQ302" i="60" s="1"/>
  <c r="BC301" i="60"/>
  <c r="BD301" i="60"/>
  <c r="AE303" i="60"/>
  <c r="AF303" i="60" s="1"/>
  <c r="AG303" i="60" s="1"/>
  <c r="AH303" i="60" s="1"/>
  <c r="BC295" i="55"/>
  <c r="BD295" i="55"/>
  <c r="AW295" i="55"/>
  <c r="AQ296" i="55" s="1"/>
  <c r="AK299" i="55"/>
  <c r="AI299" i="55"/>
  <c r="AC300" i="55" s="1"/>
  <c r="AJ298" i="57"/>
  <c r="AD298" i="57"/>
  <c r="AO297" i="57"/>
  <c r="BD297" i="57"/>
  <c r="AS301" i="57"/>
  <c r="AT301" i="57" s="1"/>
  <c r="AU301" i="57" s="1"/>
  <c r="AV301" i="57" s="1"/>
  <c r="AJ296" i="56"/>
  <c r="AD296" i="56"/>
  <c r="AX298" i="56"/>
  <c r="AR298" i="56"/>
  <c r="AO297" i="54"/>
  <c r="AE298" i="54"/>
  <c r="AF298" i="54" s="1"/>
  <c r="AG298" i="54" s="1"/>
  <c r="AH298" i="54" s="1"/>
  <c r="AI298" i="54"/>
  <c r="AC299" i="54" s="1"/>
  <c r="AS293" i="54"/>
  <c r="AT293" i="54" s="1"/>
  <c r="AU293" i="54" s="1"/>
  <c r="AV293" i="54" s="1"/>
  <c r="AE300" i="64"/>
  <c r="AF300" i="64" s="1"/>
  <c r="AG300" i="64" s="1"/>
  <c r="AH300" i="64" s="1"/>
  <c r="AK300" i="64"/>
  <c r="AS303" i="64"/>
  <c r="AT303" i="64" s="1"/>
  <c r="AU303" i="64" s="1"/>
  <c r="AV303" i="64" s="1"/>
  <c r="AE301" i="63"/>
  <c r="AF301" i="63" s="1"/>
  <c r="AG301" i="63" s="1"/>
  <c r="AH301" i="63" s="1"/>
  <c r="BC295" i="63"/>
  <c r="BD295" i="63"/>
  <c r="AS296" i="63"/>
  <c r="AT296" i="63" s="1"/>
  <c r="AU296" i="63" s="1"/>
  <c r="AV296" i="63" s="1"/>
  <c r="AY296" i="63"/>
  <c r="AW296" i="63"/>
  <c r="AQ297" i="63" s="1"/>
  <c r="AJ304" i="62"/>
  <c r="AD304" i="62"/>
  <c r="AW299" i="62"/>
  <c r="AQ300" i="62" s="1"/>
  <c r="AI298" i="50"/>
  <c r="AC299" i="50" s="1"/>
  <c r="AS295" i="50"/>
  <c r="AT295" i="50" s="1"/>
  <c r="AU295" i="50" s="1"/>
  <c r="AV295" i="50" s="1"/>
  <c r="AK298" i="50"/>
  <c r="AE299" i="52"/>
  <c r="AF299" i="52" s="1"/>
  <c r="AG299" i="52" s="1"/>
  <c r="AH299" i="52" s="1"/>
  <c r="AR303" i="51"/>
  <c r="AX303" i="51"/>
  <c r="AE299" i="51"/>
  <c r="AF299" i="51" s="1"/>
  <c r="AG299" i="51" s="1"/>
  <c r="AH299" i="51" s="1"/>
  <c r="AW303" i="64" l="1"/>
  <c r="AQ304" i="64" s="1"/>
  <c r="N295" i="44"/>
  <c r="AY303" i="64"/>
  <c r="BC303" i="64" s="1"/>
  <c r="AW293" i="54"/>
  <c r="AQ294" i="54" s="1"/>
  <c r="AW297" i="58"/>
  <c r="AQ298" i="58" s="1"/>
  <c r="AK303" i="60"/>
  <c r="AO303" i="60" s="1"/>
  <c r="AK299" i="51"/>
  <c r="AO299" i="51" s="1"/>
  <c r="BD299" i="62"/>
  <c r="BC296" i="61"/>
  <c r="AR297" i="61"/>
  <c r="AS297" i="61" s="1"/>
  <c r="AT297" i="61" s="1"/>
  <c r="AU297" i="61" s="1"/>
  <c r="AV297" i="61" s="1"/>
  <c r="AX300" i="52"/>
  <c r="AW301" i="57"/>
  <c r="AQ302" i="57" s="1"/>
  <c r="AY293" i="54"/>
  <c r="AY301" i="57"/>
  <c r="BC301" i="57" s="1"/>
  <c r="BD295" i="56"/>
  <c r="AK299" i="52"/>
  <c r="AO299" i="52" s="1"/>
  <c r="AO295" i="56"/>
  <c r="AI299" i="51"/>
  <c r="AC300" i="51" s="1"/>
  <c r="AJ300" i="51" s="1"/>
  <c r="AK298" i="54"/>
  <c r="AO302" i="58"/>
  <c r="AE303" i="58"/>
  <c r="AF303" i="58" s="1"/>
  <c r="AG303" i="58" s="1"/>
  <c r="AH303" i="58" s="1"/>
  <c r="AK303" i="58" s="1"/>
  <c r="AI303" i="58"/>
  <c r="AC304" i="58" s="1"/>
  <c r="AR298" i="58"/>
  <c r="AX298" i="58"/>
  <c r="AY297" i="58"/>
  <c r="AC297" i="45" s="1"/>
  <c r="AK296" i="61"/>
  <c r="AI296" i="61"/>
  <c r="AC297" i="61" s="1"/>
  <c r="AI303" i="60"/>
  <c r="AC304" i="60" s="1"/>
  <c r="AX302" i="60"/>
  <c r="AR302" i="60"/>
  <c r="AD300" i="55"/>
  <c r="AJ300" i="55"/>
  <c r="AO299" i="55"/>
  <c r="AR296" i="55"/>
  <c r="AX296" i="55"/>
  <c r="AR302" i="57"/>
  <c r="AX302" i="57"/>
  <c r="AE298" i="57"/>
  <c r="AF298" i="57" s="1"/>
  <c r="AG298" i="57" s="1"/>
  <c r="AH298" i="57" s="1"/>
  <c r="AI298" i="57"/>
  <c r="AC299" i="57" s="1"/>
  <c r="AS298" i="56"/>
  <c r="AT298" i="56" s="1"/>
  <c r="AU298" i="56" s="1"/>
  <c r="AV298" i="56" s="1"/>
  <c r="AE296" i="56"/>
  <c r="AF296" i="56" s="1"/>
  <c r="AG296" i="56" s="1"/>
  <c r="AH296" i="56" s="1"/>
  <c r="AI296" i="56" s="1"/>
  <c r="AC297" i="56" s="1"/>
  <c r="BC293" i="54"/>
  <c r="BD293" i="54"/>
  <c r="AJ299" i="54"/>
  <c r="AD299" i="54"/>
  <c r="AR294" i="54"/>
  <c r="AX294" i="54"/>
  <c r="AO300" i="64"/>
  <c r="BD300" i="64"/>
  <c r="AR304" i="64"/>
  <c r="AX304" i="64"/>
  <c r="AI300" i="64"/>
  <c r="AC301" i="64" s="1"/>
  <c r="BC296" i="63"/>
  <c r="BD296" i="63"/>
  <c r="AI301" i="63"/>
  <c r="AC302" i="63" s="1"/>
  <c r="AR297" i="63"/>
  <c r="AX297" i="63"/>
  <c r="AK301" i="63"/>
  <c r="AR300" i="62"/>
  <c r="AX300" i="62"/>
  <c r="AE304" i="62"/>
  <c r="AF304" i="62" s="1"/>
  <c r="AG304" i="62" s="1"/>
  <c r="AH304" i="62" s="1"/>
  <c r="AJ299" i="50"/>
  <c r="AD299" i="50"/>
  <c r="AO298" i="50"/>
  <c r="AW295" i="50"/>
  <c r="AQ296" i="50" s="1"/>
  <c r="AY295" i="50"/>
  <c r="AS300" i="52"/>
  <c r="AT300" i="52" s="1"/>
  <c r="AU300" i="52" s="1"/>
  <c r="AV300" i="52" s="1"/>
  <c r="AI299" i="52"/>
  <c r="AC300" i="52" s="1"/>
  <c r="AS303" i="51"/>
  <c r="AT303" i="51" s="1"/>
  <c r="AU303" i="51" s="1"/>
  <c r="AV303" i="51" s="1"/>
  <c r="W293" i="45" l="1"/>
  <c r="O293" i="44"/>
  <c r="AK298" i="57"/>
  <c r="Y298" i="45" s="1"/>
  <c r="BD299" i="51"/>
  <c r="AW303" i="51"/>
  <c r="AQ304" i="51" s="1"/>
  <c r="AX304" i="51" s="1"/>
  <c r="AD300" i="51"/>
  <c r="AE300" i="51" s="1"/>
  <c r="AF300" i="51" s="1"/>
  <c r="AG300" i="51" s="1"/>
  <c r="AH300" i="51" s="1"/>
  <c r="AB296" i="45"/>
  <c r="BD299" i="52"/>
  <c r="AO298" i="54"/>
  <c r="AO303" i="58"/>
  <c r="BC297" i="58"/>
  <c r="BD297" i="58"/>
  <c r="AS298" i="58"/>
  <c r="AT298" i="58" s="1"/>
  <c r="AU298" i="58" s="1"/>
  <c r="AV298" i="58" s="1"/>
  <c r="AD304" i="58"/>
  <c r="AJ304" i="58"/>
  <c r="AJ297" i="61"/>
  <c r="AD297" i="61"/>
  <c r="AW297" i="61"/>
  <c r="AQ298" i="61" s="1"/>
  <c r="AY297" i="61"/>
  <c r="BD296" i="61"/>
  <c r="AO296" i="61"/>
  <c r="AS302" i="60"/>
  <c r="AT302" i="60" s="1"/>
  <c r="AU302" i="60" s="1"/>
  <c r="AV302" i="60" s="1"/>
  <c r="AD304" i="60"/>
  <c r="AJ304" i="60"/>
  <c r="AS296" i="55"/>
  <c r="AT296" i="55" s="1"/>
  <c r="AU296" i="55" s="1"/>
  <c r="AV296" i="55" s="1"/>
  <c r="AE300" i="55"/>
  <c r="AF300" i="55" s="1"/>
  <c r="AG300" i="55" s="1"/>
  <c r="AH300" i="55" s="1"/>
  <c r="AI300" i="55"/>
  <c r="AC301" i="55" s="1"/>
  <c r="AK300" i="55"/>
  <c r="AD299" i="57"/>
  <c r="AJ299" i="57"/>
  <c r="BD298" i="57"/>
  <c r="AO298" i="57"/>
  <c r="AS302" i="57"/>
  <c r="AT302" i="57" s="1"/>
  <c r="AU302" i="57" s="1"/>
  <c r="AV302" i="57" s="1"/>
  <c r="AD297" i="56"/>
  <c r="AJ297" i="56"/>
  <c r="AK296" i="56"/>
  <c r="X296" i="45" s="1"/>
  <c r="AY298" i="56"/>
  <c r="BC298" i="56" s="1"/>
  <c r="AW298" i="56"/>
  <c r="AQ299" i="56" s="1"/>
  <c r="AE299" i="54"/>
  <c r="AF299" i="54" s="1"/>
  <c r="AG299" i="54" s="1"/>
  <c r="AH299" i="54" s="1"/>
  <c r="AS294" i="54"/>
  <c r="AT294" i="54" s="1"/>
  <c r="AU294" i="54" s="1"/>
  <c r="AV294" i="54" s="1"/>
  <c r="AY294" i="54"/>
  <c r="AW294" i="54"/>
  <c r="AQ295" i="54" s="1"/>
  <c r="AS304" i="64"/>
  <c r="AT304" i="64" s="1"/>
  <c r="AU304" i="64" s="1"/>
  <c r="AV304" i="64" s="1"/>
  <c r="AJ301" i="64"/>
  <c r="AD301" i="64"/>
  <c r="AJ302" i="63"/>
  <c r="AD302" i="63"/>
  <c r="AO301" i="63"/>
  <c r="AS297" i="63"/>
  <c r="AT297" i="63" s="1"/>
  <c r="AU297" i="63" s="1"/>
  <c r="AV297" i="63" s="1"/>
  <c r="AK304" i="62"/>
  <c r="AI304" i="62"/>
  <c r="AC305" i="62" s="1"/>
  <c r="AS300" i="62"/>
  <c r="AT300" i="62" s="1"/>
  <c r="AU300" i="62" s="1"/>
  <c r="AV300" i="62" s="1"/>
  <c r="BC295" i="50"/>
  <c r="BD295" i="50"/>
  <c r="AR296" i="50"/>
  <c r="AX296" i="50"/>
  <c r="AE299" i="50"/>
  <c r="AF299" i="50" s="1"/>
  <c r="AG299" i="50" s="1"/>
  <c r="AH299" i="50" s="1"/>
  <c r="AK299" i="50" s="1"/>
  <c r="AJ300" i="52"/>
  <c r="AD300" i="52"/>
  <c r="AW300" i="52"/>
  <c r="AQ301" i="52" s="1"/>
  <c r="AY300" i="52"/>
  <c r="BC300" i="52" s="1"/>
  <c r="AY303" i="51"/>
  <c r="BC303" i="51" s="1"/>
  <c r="N296" i="44" l="1"/>
  <c r="AI299" i="54"/>
  <c r="AC300" i="54" s="1"/>
  <c r="W294" i="45"/>
  <c r="O294" i="44"/>
  <c r="AY304" i="64"/>
  <c r="BC304" i="64" s="1"/>
  <c r="AR304" i="51"/>
  <c r="AS304" i="51" s="1"/>
  <c r="AT304" i="51" s="1"/>
  <c r="AU304" i="51" s="1"/>
  <c r="AV304" i="51" s="1"/>
  <c r="BC297" i="61"/>
  <c r="AE304" i="58"/>
  <c r="AF304" i="58" s="1"/>
  <c r="AG304" i="58" s="1"/>
  <c r="AH304" i="58" s="1"/>
  <c r="AI304" i="58"/>
  <c r="AC305" i="58" s="1"/>
  <c r="AW298" i="58"/>
  <c r="AQ299" i="58" s="1"/>
  <c r="AY298" i="58"/>
  <c r="AC298" i="45" s="1"/>
  <c r="AR298" i="61"/>
  <c r="AX298" i="61"/>
  <c r="AE297" i="61"/>
  <c r="AF297" i="61" s="1"/>
  <c r="AG297" i="61" s="1"/>
  <c r="AH297" i="61" s="1"/>
  <c r="AE304" i="60"/>
  <c r="AF304" i="60" s="1"/>
  <c r="AG304" i="60" s="1"/>
  <c r="AH304" i="60" s="1"/>
  <c r="AW302" i="60"/>
  <c r="AQ303" i="60" s="1"/>
  <c r="AY302" i="60"/>
  <c r="AA302" i="45" s="1"/>
  <c r="AO300" i="55"/>
  <c r="AW296" i="55"/>
  <c r="AQ297" i="55" s="1"/>
  <c r="AJ301" i="55"/>
  <c r="AD301" i="55"/>
  <c r="AY296" i="55"/>
  <c r="Z296" i="45" s="1"/>
  <c r="AW302" i="57"/>
  <c r="AQ303" i="57" s="1"/>
  <c r="AY302" i="57"/>
  <c r="BC302" i="57" s="1"/>
  <c r="AE299" i="57"/>
  <c r="AF299" i="57" s="1"/>
  <c r="AG299" i="57" s="1"/>
  <c r="AH299" i="57" s="1"/>
  <c r="AI299" i="57" s="1"/>
  <c r="AC300" i="57" s="1"/>
  <c r="AR299" i="56"/>
  <c r="AX299" i="56"/>
  <c r="BD296" i="56"/>
  <c r="AO296" i="56"/>
  <c r="AE297" i="56"/>
  <c r="AF297" i="56" s="1"/>
  <c r="AG297" i="56" s="1"/>
  <c r="AH297" i="56" s="1"/>
  <c r="AI297" i="56" s="1"/>
  <c r="AC298" i="56" s="1"/>
  <c r="AR295" i="54"/>
  <c r="AX295" i="54"/>
  <c r="AJ300" i="54"/>
  <c r="AD300" i="54"/>
  <c r="BC294" i="54"/>
  <c r="BD294" i="54"/>
  <c r="AK299" i="54"/>
  <c r="AE301" i="64"/>
  <c r="AF301" i="64" s="1"/>
  <c r="AG301" i="64" s="1"/>
  <c r="AH301" i="64" s="1"/>
  <c r="AW304" i="64"/>
  <c r="AQ305" i="64" s="1"/>
  <c r="AY297" i="63"/>
  <c r="AE302" i="63"/>
  <c r="AF302" i="63" s="1"/>
  <c r="AG302" i="63" s="1"/>
  <c r="AH302" i="63" s="1"/>
  <c r="AW297" i="63"/>
  <c r="AQ298" i="63" s="1"/>
  <c r="AY300" i="62"/>
  <c r="AW300" i="62"/>
  <c r="AQ301" i="62" s="1"/>
  <c r="AD305" i="62"/>
  <c r="AJ305" i="62"/>
  <c r="AO304" i="62"/>
  <c r="AO299" i="50"/>
  <c r="AI299" i="50"/>
  <c r="AC300" i="50" s="1"/>
  <c r="AS296" i="50"/>
  <c r="AT296" i="50" s="1"/>
  <c r="AU296" i="50" s="1"/>
  <c r="AV296" i="50" s="1"/>
  <c r="AW296" i="50" s="1"/>
  <c r="AQ297" i="50" s="1"/>
  <c r="AR301" i="52"/>
  <c r="AX301" i="52"/>
  <c r="AE300" i="52"/>
  <c r="AF300" i="52" s="1"/>
  <c r="AG300" i="52" s="1"/>
  <c r="AH300" i="52" s="1"/>
  <c r="AK300" i="51"/>
  <c r="AI300" i="51"/>
  <c r="AC301" i="51" s="1"/>
  <c r="AK304" i="58" l="1"/>
  <c r="AK299" i="57"/>
  <c r="Y299" i="45" s="1"/>
  <c r="AK304" i="60"/>
  <c r="AO304" i="60" s="1"/>
  <c r="AI304" i="60"/>
  <c r="AC305" i="60" s="1"/>
  <c r="AJ305" i="60" s="1"/>
  <c r="AY296" i="50"/>
  <c r="BD296" i="50" s="1"/>
  <c r="AI302" i="63"/>
  <c r="AC303" i="63" s="1"/>
  <c r="AD303" i="63" s="1"/>
  <c r="AX299" i="58"/>
  <c r="AR299" i="58"/>
  <c r="BC298" i="58"/>
  <c r="BD298" i="58"/>
  <c r="AJ305" i="58"/>
  <c r="AD305" i="58"/>
  <c r="AO304" i="58"/>
  <c r="AK297" i="61"/>
  <c r="AI297" i="61"/>
  <c r="AC298" i="61" s="1"/>
  <c r="AS298" i="61"/>
  <c r="AT298" i="61" s="1"/>
  <c r="AU298" i="61" s="1"/>
  <c r="AV298" i="61" s="1"/>
  <c r="AX303" i="60"/>
  <c r="AR303" i="60"/>
  <c r="BC302" i="60"/>
  <c r="BD302" i="60"/>
  <c r="AR297" i="55"/>
  <c r="AX297" i="55"/>
  <c r="AE301" i="55"/>
  <c r="AF301" i="55" s="1"/>
  <c r="AG301" i="55" s="1"/>
  <c r="AH301" i="55" s="1"/>
  <c r="BC296" i="55"/>
  <c r="BD296" i="55"/>
  <c r="AJ300" i="57"/>
  <c r="AD300" i="57"/>
  <c r="AO299" i="57"/>
  <c r="BD299" i="57"/>
  <c r="AX303" i="57"/>
  <c r="AR303" i="57"/>
  <c r="AJ298" i="56"/>
  <c r="AD298" i="56"/>
  <c r="AK297" i="56"/>
  <c r="X297" i="45" s="1"/>
  <c r="AS299" i="56"/>
  <c r="AT299" i="56" s="1"/>
  <c r="AU299" i="56" s="1"/>
  <c r="AV299" i="56" s="1"/>
  <c r="AE300" i="54"/>
  <c r="AF300" i="54" s="1"/>
  <c r="AG300" i="54" s="1"/>
  <c r="AH300" i="54" s="1"/>
  <c r="AS295" i="54"/>
  <c r="AT295" i="54" s="1"/>
  <c r="AU295" i="54" s="1"/>
  <c r="AV295" i="54" s="1"/>
  <c r="AO299" i="54"/>
  <c r="AX305" i="64"/>
  <c r="AR305" i="64"/>
  <c r="AI301" i="64"/>
  <c r="AC302" i="64" s="1"/>
  <c r="AK301" i="64"/>
  <c r="AX298" i="63"/>
  <c r="AR298" i="63"/>
  <c r="AK302" i="63"/>
  <c r="BC297" i="63"/>
  <c r="BD297" i="63"/>
  <c r="AE305" i="62"/>
  <c r="AF305" i="62" s="1"/>
  <c r="AG305" i="62" s="1"/>
  <c r="AH305" i="62" s="1"/>
  <c r="AR301" i="62"/>
  <c r="AX301" i="62"/>
  <c r="BC300" i="62"/>
  <c r="BD300" i="62"/>
  <c r="AX297" i="50"/>
  <c r="AR297" i="50"/>
  <c r="AJ300" i="50"/>
  <c r="AD300" i="50"/>
  <c r="AI300" i="52"/>
  <c r="AC301" i="52" s="1"/>
  <c r="AK300" i="52"/>
  <c r="AS301" i="52"/>
  <c r="AT301" i="52" s="1"/>
  <c r="AU301" i="52" s="1"/>
  <c r="AV301" i="52" s="1"/>
  <c r="AD301" i="51"/>
  <c r="AJ301" i="51"/>
  <c r="AY304" i="51"/>
  <c r="BC304" i="51" s="1"/>
  <c r="AW304" i="51"/>
  <c r="AQ305" i="51" s="1"/>
  <c r="BD300" i="51"/>
  <c r="AO300" i="51"/>
  <c r="AY295" i="54" l="1"/>
  <c r="AJ303" i="63"/>
  <c r="AD305" i="60"/>
  <c r="AI305" i="62"/>
  <c r="AC306" i="62" s="1"/>
  <c r="AK305" i="62"/>
  <c r="AO305" i="62" s="1"/>
  <c r="BC296" i="50"/>
  <c r="AB297" i="45"/>
  <c r="N297" i="44"/>
  <c r="AW298" i="61"/>
  <c r="AQ299" i="61" s="1"/>
  <c r="AR299" i="61" s="1"/>
  <c r="AY301" i="52"/>
  <c r="BC301" i="52" s="1"/>
  <c r="AW301" i="52"/>
  <c r="AQ302" i="52" s="1"/>
  <c r="AX302" i="52" s="1"/>
  <c r="AW295" i="54"/>
  <c r="AQ296" i="54" s="1"/>
  <c r="AE305" i="58"/>
  <c r="AF305" i="58" s="1"/>
  <c r="AG305" i="58" s="1"/>
  <c r="AH305" i="58" s="1"/>
  <c r="AK305" i="58"/>
  <c r="AS299" i="58"/>
  <c r="AT299" i="58" s="1"/>
  <c r="AU299" i="58" s="1"/>
  <c r="AV299" i="58" s="1"/>
  <c r="AY298" i="61"/>
  <c r="AD298" i="61"/>
  <c r="AJ298" i="61"/>
  <c r="AO297" i="61"/>
  <c r="BD297" i="61"/>
  <c r="AS303" i="60"/>
  <c r="AT303" i="60" s="1"/>
  <c r="AU303" i="60" s="1"/>
  <c r="AV303" i="60" s="1"/>
  <c r="AE305" i="60"/>
  <c r="AF305" i="60" s="1"/>
  <c r="AG305" i="60" s="1"/>
  <c r="AH305" i="60" s="1"/>
  <c r="AK301" i="55"/>
  <c r="AI301" i="55"/>
  <c r="AC302" i="55" s="1"/>
  <c r="AS297" i="55"/>
  <c r="AT297" i="55" s="1"/>
  <c r="AU297" i="55" s="1"/>
  <c r="AV297" i="55" s="1"/>
  <c r="AW297" i="55"/>
  <c r="AQ298" i="55" s="1"/>
  <c r="AY297" i="55"/>
  <c r="Z297" i="45" s="1"/>
  <c r="AS303" i="57"/>
  <c r="AT303" i="57" s="1"/>
  <c r="AU303" i="57" s="1"/>
  <c r="AV303" i="57" s="1"/>
  <c r="AE300" i="57"/>
  <c r="AF300" i="57" s="1"/>
  <c r="AG300" i="57" s="1"/>
  <c r="AH300" i="57" s="1"/>
  <c r="AY299" i="56"/>
  <c r="BC299" i="56" s="1"/>
  <c r="BD297" i="56"/>
  <c r="AO297" i="56"/>
  <c r="AE298" i="56"/>
  <c r="AF298" i="56" s="1"/>
  <c r="AG298" i="56" s="1"/>
  <c r="AH298" i="56" s="1"/>
  <c r="AW299" i="56"/>
  <c r="AQ300" i="56" s="1"/>
  <c r="AR296" i="54"/>
  <c r="AX296" i="54"/>
  <c r="AI300" i="54"/>
  <c r="AC301" i="54" s="1"/>
  <c r="BC295" i="54"/>
  <c r="BD295" i="54"/>
  <c r="AK300" i="54"/>
  <c r="AO301" i="64"/>
  <c r="BD301" i="64"/>
  <c r="AD302" i="64"/>
  <c r="AJ302" i="64"/>
  <c r="AS305" i="64"/>
  <c r="AT305" i="64" s="1"/>
  <c r="AU305" i="64" s="1"/>
  <c r="AV305" i="64" s="1"/>
  <c r="AO302" i="63"/>
  <c r="AE303" i="63"/>
  <c r="AF303" i="63" s="1"/>
  <c r="AG303" i="63" s="1"/>
  <c r="AH303" i="63" s="1"/>
  <c r="AI303" i="63"/>
  <c r="AC304" i="63" s="1"/>
  <c r="AS298" i="63"/>
  <c r="AT298" i="63" s="1"/>
  <c r="AU298" i="63" s="1"/>
  <c r="AV298" i="63" s="1"/>
  <c r="AS301" i="62"/>
  <c r="AT301" i="62" s="1"/>
  <c r="AU301" i="62" s="1"/>
  <c r="AV301" i="62" s="1"/>
  <c r="AD306" i="62"/>
  <c r="AJ306" i="62"/>
  <c r="AS297" i="50"/>
  <c r="AT297" i="50" s="1"/>
  <c r="AU297" i="50" s="1"/>
  <c r="AV297" i="50" s="1"/>
  <c r="AE300" i="50"/>
  <c r="AF300" i="50" s="1"/>
  <c r="AG300" i="50" s="1"/>
  <c r="AH300" i="50" s="1"/>
  <c r="BD300" i="52"/>
  <c r="AO300" i="52"/>
  <c r="AD301" i="52"/>
  <c r="AJ301" i="52"/>
  <c r="AR305" i="51"/>
  <c r="AX305" i="51"/>
  <c r="AE301" i="51"/>
  <c r="AF301" i="51" s="1"/>
  <c r="AG301" i="51" s="1"/>
  <c r="AH301" i="51" s="1"/>
  <c r="AI305" i="58" l="1"/>
  <c r="AC306" i="58" s="1"/>
  <c r="W295" i="45"/>
  <c r="O295" i="44"/>
  <c r="AK303" i="63"/>
  <c r="AW297" i="50"/>
  <c r="AQ298" i="50" s="1"/>
  <c r="AX298" i="50" s="1"/>
  <c r="AK300" i="50"/>
  <c r="AO300" i="50" s="1"/>
  <c r="BC298" i="61"/>
  <c r="AR302" i="52"/>
  <c r="AS302" i="52" s="1"/>
  <c r="AT302" i="52" s="1"/>
  <c r="AU302" i="52" s="1"/>
  <c r="AV302" i="52" s="1"/>
  <c r="AX299" i="61"/>
  <c r="AY303" i="60"/>
  <c r="AA303" i="45" s="1"/>
  <c r="AW303" i="57"/>
  <c r="AQ304" i="57" s="1"/>
  <c r="AW303" i="60"/>
  <c r="AQ304" i="60" s="1"/>
  <c r="AX304" i="60" s="1"/>
  <c r="AW298" i="63"/>
  <c r="AQ299" i="63" s="1"/>
  <c r="AR299" i="63" s="1"/>
  <c r="AY297" i="50"/>
  <c r="BC297" i="50" s="1"/>
  <c r="AK300" i="57"/>
  <c r="Y300" i="45" s="1"/>
  <c r="AK301" i="51"/>
  <c r="BD301" i="51" s="1"/>
  <c r="AI301" i="51"/>
  <c r="AC302" i="51" s="1"/>
  <c r="AD302" i="51" s="1"/>
  <c r="AK305" i="60"/>
  <c r="AO305" i="60" s="1"/>
  <c r="AI300" i="50"/>
  <c r="AC301" i="50" s="1"/>
  <c r="AJ301" i="50" s="1"/>
  <c r="AI305" i="60"/>
  <c r="AC306" i="60" s="1"/>
  <c r="AJ306" i="60" s="1"/>
  <c r="AW299" i="58"/>
  <c r="AQ300" i="58" s="1"/>
  <c r="AY299" i="58"/>
  <c r="AC299" i="45" s="1"/>
  <c r="AO305" i="58"/>
  <c r="AD306" i="58"/>
  <c r="AJ306" i="58"/>
  <c r="AS299" i="61"/>
  <c r="AT299" i="61" s="1"/>
  <c r="AU299" i="61" s="1"/>
  <c r="AV299" i="61" s="1"/>
  <c r="AW299" i="61" s="1"/>
  <c r="AQ300" i="61" s="1"/>
  <c r="AE298" i="61"/>
  <c r="AF298" i="61" s="1"/>
  <c r="AG298" i="61" s="1"/>
  <c r="AH298" i="61" s="1"/>
  <c r="AR298" i="55"/>
  <c r="AX298" i="55"/>
  <c r="BC297" i="55"/>
  <c r="BD297" i="55"/>
  <c r="AD302" i="55"/>
  <c r="AJ302" i="55"/>
  <c r="AO301" i="55"/>
  <c r="AO300" i="57"/>
  <c r="BD300" i="57"/>
  <c r="AR304" i="57"/>
  <c r="AX304" i="57"/>
  <c r="AI300" i="57"/>
  <c r="AC301" i="57" s="1"/>
  <c r="AY303" i="57"/>
  <c r="BC303" i="57" s="1"/>
  <c r="AI298" i="56"/>
  <c r="AC299" i="56" s="1"/>
  <c r="AR300" i="56"/>
  <c r="AX300" i="56"/>
  <c r="AK298" i="56"/>
  <c r="X298" i="45" s="1"/>
  <c r="AS296" i="54"/>
  <c r="AT296" i="54" s="1"/>
  <c r="AU296" i="54" s="1"/>
  <c r="AV296" i="54" s="1"/>
  <c r="AJ301" i="54"/>
  <c r="AD301" i="54"/>
  <c r="AO300" i="54"/>
  <c r="AW305" i="64"/>
  <c r="AQ306" i="64" s="1"/>
  <c r="AE302" i="64"/>
  <c r="AF302" i="64" s="1"/>
  <c r="AG302" i="64" s="1"/>
  <c r="AH302" i="64" s="1"/>
  <c r="AY305" i="64"/>
  <c r="BC305" i="64" s="1"/>
  <c r="AO303" i="63"/>
  <c r="AY298" i="63"/>
  <c r="AJ304" i="63"/>
  <c r="AD304" i="63"/>
  <c r="AE306" i="62"/>
  <c r="AF306" i="62" s="1"/>
  <c r="AG306" i="62" s="1"/>
  <c r="AH306" i="62" s="1"/>
  <c r="AW301" i="62"/>
  <c r="AQ302" i="62" s="1"/>
  <c r="AY301" i="62"/>
  <c r="AE301" i="52"/>
  <c r="AF301" i="52" s="1"/>
  <c r="AG301" i="52" s="1"/>
  <c r="AH301" i="52" s="1"/>
  <c r="AS305" i="51"/>
  <c r="AT305" i="51" s="1"/>
  <c r="AU305" i="51" s="1"/>
  <c r="AV305" i="51" s="1"/>
  <c r="AR304" i="60" l="1"/>
  <c r="AS304" i="60" s="1"/>
  <c r="AT304" i="60" s="1"/>
  <c r="AU304" i="60" s="1"/>
  <c r="AV304" i="60" s="1"/>
  <c r="AJ302" i="51"/>
  <c r="AO301" i="51"/>
  <c r="AR298" i="50"/>
  <c r="AS298" i="50" s="1"/>
  <c r="AT298" i="50" s="1"/>
  <c r="AU298" i="50" s="1"/>
  <c r="AV298" i="50" s="1"/>
  <c r="AK298" i="61"/>
  <c r="AB298" i="45" s="1"/>
  <c r="AX299" i="63"/>
  <c r="BD303" i="60"/>
  <c r="BC303" i="60"/>
  <c r="BD297" i="50"/>
  <c r="AY299" i="61"/>
  <c r="AY296" i="54"/>
  <c r="AD301" i="50"/>
  <c r="AE301" i="50" s="1"/>
  <c r="AF301" i="50" s="1"/>
  <c r="AG301" i="50" s="1"/>
  <c r="AH301" i="50" s="1"/>
  <c r="AD306" i="60"/>
  <c r="AE306" i="60" s="1"/>
  <c r="AF306" i="60" s="1"/>
  <c r="AG306" i="60" s="1"/>
  <c r="AH306" i="60" s="1"/>
  <c r="AI302" i="64"/>
  <c r="AC303" i="64" s="1"/>
  <c r="AK302" i="64"/>
  <c r="BD302" i="64" s="1"/>
  <c r="AI298" i="61"/>
  <c r="AC299" i="61" s="1"/>
  <c r="AD299" i="61" s="1"/>
  <c r="AK301" i="52"/>
  <c r="AO301" i="52" s="1"/>
  <c r="AI301" i="52"/>
  <c r="AC302" i="52" s="1"/>
  <c r="AJ302" i="52" s="1"/>
  <c r="AE306" i="58"/>
  <c r="AF306" i="58" s="1"/>
  <c r="AG306" i="58" s="1"/>
  <c r="AH306" i="58" s="1"/>
  <c r="BC299" i="58"/>
  <c r="BD299" i="58"/>
  <c r="AR300" i="58"/>
  <c r="AX300" i="58"/>
  <c r="AX300" i="61"/>
  <c r="AR300" i="61"/>
  <c r="AE302" i="55"/>
  <c r="AF302" i="55" s="1"/>
  <c r="AG302" i="55" s="1"/>
  <c r="AH302" i="55" s="1"/>
  <c r="AK302" i="55"/>
  <c r="AS298" i="55"/>
  <c r="AT298" i="55" s="1"/>
  <c r="AU298" i="55" s="1"/>
  <c r="AV298" i="55" s="1"/>
  <c r="AS304" i="57"/>
  <c r="AT304" i="57" s="1"/>
  <c r="AU304" i="57" s="1"/>
  <c r="AV304" i="57" s="1"/>
  <c r="AD301" i="57"/>
  <c r="AJ301" i="57"/>
  <c r="AO298" i="56"/>
  <c r="BD298" i="56"/>
  <c r="AS300" i="56"/>
  <c r="AT300" i="56" s="1"/>
  <c r="AU300" i="56" s="1"/>
  <c r="AV300" i="56" s="1"/>
  <c r="AD299" i="56"/>
  <c r="AJ299" i="56"/>
  <c r="BC296" i="54"/>
  <c r="AE301" i="54"/>
  <c r="AF301" i="54" s="1"/>
  <c r="AG301" i="54" s="1"/>
  <c r="AH301" i="54" s="1"/>
  <c r="AW296" i="54"/>
  <c r="AQ297" i="54" s="1"/>
  <c r="AJ303" i="64"/>
  <c r="AD303" i="64"/>
  <c r="AR306" i="64"/>
  <c r="AX306" i="64"/>
  <c r="BC298" i="63"/>
  <c r="BD298" i="63"/>
  <c r="AS299" i="63"/>
  <c r="AT299" i="63" s="1"/>
  <c r="AU299" i="63" s="1"/>
  <c r="AV299" i="63" s="1"/>
  <c r="AE304" i="63"/>
  <c r="AF304" i="63" s="1"/>
  <c r="AG304" i="63" s="1"/>
  <c r="AH304" i="63" s="1"/>
  <c r="AK304" i="63" s="1"/>
  <c r="BC301" i="62"/>
  <c r="BD301" i="62"/>
  <c r="AK306" i="62"/>
  <c r="AX302" i="62"/>
  <c r="AR302" i="62"/>
  <c r="AI306" i="62"/>
  <c r="AC307" i="62" s="1"/>
  <c r="AY302" i="52"/>
  <c r="BC302" i="52" s="1"/>
  <c r="AW302" i="52"/>
  <c r="AQ303" i="52" s="1"/>
  <c r="AY305" i="51"/>
  <c r="BC305" i="51" s="1"/>
  <c r="AW305" i="51"/>
  <c r="AQ306" i="51" s="1"/>
  <c r="AE302" i="51"/>
  <c r="AF302" i="51" s="1"/>
  <c r="AG302" i="51" s="1"/>
  <c r="AH302" i="51" s="1"/>
  <c r="AK301" i="54" l="1"/>
  <c r="W296" i="45"/>
  <c r="O296" i="44"/>
  <c r="BD296" i="54"/>
  <c r="N298" i="44"/>
  <c r="BD298" i="61"/>
  <c r="AO298" i="61"/>
  <c r="BC299" i="61"/>
  <c r="BD301" i="52"/>
  <c r="AJ299" i="61"/>
  <c r="AW304" i="57"/>
  <c r="AQ305" i="57" s="1"/>
  <c r="AX305" i="57" s="1"/>
  <c r="AY298" i="50"/>
  <c r="BC298" i="50" s="1"/>
  <c r="AW298" i="50"/>
  <c r="AQ299" i="50" s="1"/>
  <c r="AR299" i="50" s="1"/>
  <c r="AW300" i="56"/>
  <c r="AQ301" i="56" s="1"/>
  <c r="AY299" i="63"/>
  <c r="BC299" i="63" s="1"/>
  <c r="AW299" i="63"/>
  <c r="AQ300" i="63" s="1"/>
  <c r="AR300" i="63" s="1"/>
  <c r="AD302" i="52"/>
  <c r="AE302" i="52" s="1"/>
  <c r="AF302" i="52" s="1"/>
  <c r="AG302" i="52" s="1"/>
  <c r="AH302" i="52" s="1"/>
  <c r="AO302" i="64"/>
  <c r="AK306" i="58"/>
  <c r="AI302" i="55"/>
  <c r="AC303" i="55" s="1"/>
  <c r="AI306" i="58"/>
  <c r="AC307" i="58" s="1"/>
  <c r="AD307" i="58" s="1"/>
  <c r="AS300" i="58"/>
  <c r="AT300" i="58" s="1"/>
  <c r="AU300" i="58" s="1"/>
  <c r="AV300" i="58" s="1"/>
  <c r="AO306" i="58"/>
  <c r="AS300" i="61"/>
  <c r="AT300" i="61" s="1"/>
  <c r="AU300" i="61" s="1"/>
  <c r="AV300" i="61" s="1"/>
  <c r="AE299" i="61"/>
  <c r="AF299" i="61" s="1"/>
  <c r="AG299" i="61" s="1"/>
  <c r="AH299" i="61" s="1"/>
  <c r="AI306" i="60"/>
  <c r="AC307" i="60" s="1"/>
  <c r="AK306" i="60"/>
  <c r="AY304" i="60"/>
  <c r="AA304" i="45" s="1"/>
  <c r="AW304" i="60"/>
  <c r="AQ305" i="60" s="1"/>
  <c r="AW298" i="55"/>
  <c r="AQ299" i="55" s="1"/>
  <c r="AY298" i="55"/>
  <c r="Z298" i="45" s="1"/>
  <c r="AJ303" i="55"/>
  <c r="AD303" i="55"/>
  <c r="AO302" i="55"/>
  <c r="AR305" i="57"/>
  <c r="AE301" i="57"/>
  <c r="AF301" i="57" s="1"/>
  <c r="AG301" i="57" s="1"/>
  <c r="AH301" i="57" s="1"/>
  <c r="AY304" i="57"/>
  <c r="BC304" i="57" s="1"/>
  <c r="AE299" i="56"/>
  <c r="AF299" i="56" s="1"/>
  <c r="AG299" i="56" s="1"/>
  <c r="AH299" i="56" s="1"/>
  <c r="AK299" i="56"/>
  <c r="X299" i="45" s="1"/>
  <c r="AY300" i="56"/>
  <c r="BC300" i="56" s="1"/>
  <c r="AR301" i="56"/>
  <c r="AX301" i="56"/>
  <c r="AX297" i="54"/>
  <c r="AR297" i="54"/>
  <c r="AI301" i="54"/>
  <c r="AC302" i="54" s="1"/>
  <c r="AO301" i="54"/>
  <c r="AS306" i="64"/>
  <c r="AT306" i="64" s="1"/>
  <c r="AU306" i="64" s="1"/>
  <c r="AV306" i="64" s="1"/>
  <c r="AE303" i="64"/>
  <c r="AF303" i="64" s="1"/>
  <c r="AG303" i="64" s="1"/>
  <c r="AH303" i="64" s="1"/>
  <c r="AK303" i="64" s="1"/>
  <c r="AI303" i="64"/>
  <c r="AC304" i="64" s="1"/>
  <c r="AO304" i="63"/>
  <c r="AI304" i="63"/>
  <c r="AC305" i="63" s="1"/>
  <c r="AS302" i="62"/>
  <c r="AT302" i="62" s="1"/>
  <c r="AU302" i="62" s="1"/>
  <c r="AV302" i="62" s="1"/>
  <c r="AO306" i="62"/>
  <c r="AJ307" i="62"/>
  <c r="AD307" i="62"/>
  <c r="AI301" i="50"/>
  <c r="AC302" i="50" s="1"/>
  <c r="AK301" i="50"/>
  <c r="AR303" i="52"/>
  <c r="AX303" i="52"/>
  <c r="AK302" i="51"/>
  <c r="AI302" i="51"/>
  <c r="AC303" i="51" s="1"/>
  <c r="AX306" i="51"/>
  <c r="AR306" i="51"/>
  <c r="AW302" i="62" l="1"/>
  <c r="AQ303" i="62" s="1"/>
  <c r="AJ307" i="58"/>
  <c r="AX300" i="63"/>
  <c r="AY302" i="62"/>
  <c r="AX299" i="50"/>
  <c r="BD298" i="50"/>
  <c r="AW300" i="61"/>
  <c r="AQ301" i="61" s="1"/>
  <c r="AR301" i="61" s="1"/>
  <c r="BD299" i="63"/>
  <c r="AW306" i="64"/>
  <c r="AQ307" i="64" s="1"/>
  <c r="AK299" i="61"/>
  <c r="BD299" i="61" s="1"/>
  <c r="AE307" i="58"/>
  <c r="AF307" i="58" s="1"/>
  <c r="AG307" i="58" s="1"/>
  <c r="AH307" i="58" s="1"/>
  <c r="AK307" i="58"/>
  <c r="AI307" i="58"/>
  <c r="AC308" i="58" s="1"/>
  <c r="AY300" i="58"/>
  <c r="AC300" i="45" s="1"/>
  <c r="AW300" i="58"/>
  <c r="AQ301" i="58" s="1"/>
  <c r="AI299" i="61"/>
  <c r="AC300" i="61" s="1"/>
  <c r="AY300" i="61"/>
  <c r="AR305" i="60"/>
  <c r="AX305" i="60"/>
  <c r="BC304" i="60"/>
  <c r="BD304" i="60"/>
  <c r="AO306" i="60"/>
  <c r="AJ307" i="60"/>
  <c r="AD307" i="60"/>
  <c r="AE303" i="55"/>
  <c r="AF303" i="55" s="1"/>
  <c r="AG303" i="55" s="1"/>
  <c r="AH303" i="55" s="1"/>
  <c r="AK303" i="55"/>
  <c r="BC298" i="55"/>
  <c r="BD298" i="55"/>
  <c r="AX299" i="55"/>
  <c r="AR299" i="55"/>
  <c r="AI301" i="57"/>
  <c r="AC302" i="57" s="1"/>
  <c r="AK301" i="57"/>
  <c r="Y301" i="45" s="1"/>
  <c r="AS305" i="57"/>
  <c r="AT305" i="57" s="1"/>
  <c r="AU305" i="57" s="1"/>
  <c r="AV305" i="57" s="1"/>
  <c r="AS301" i="56"/>
  <c r="AT301" i="56" s="1"/>
  <c r="AU301" i="56" s="1"/>
  <c r="AV301" i="56" s="1"/>
  <c r="AO299" i="56"/>
  <c r="BD299" i="56"/>
  <c r="AI299" i="56"/>
  <c r="AC300" i="56" s="1"/>
  <c r="AD302" i="54"/>
  <c r="AJ302" i="54"/>
  <c r="AS297" i="54"/>
  <c r="AT297" i="54" s="1"/>
  <c r="AU297" i="54" s="1"/>
  <c r="AV297" i="54" s="1"/>
  <c r="AX307" i="64"/>
  <c r="AR307" i="64"/>
  <c r="AD304" i="64"/>
  <c r="AJ304" i="64"/>
  <c r="BD303" i="64"/>
  <c r="AO303" i="64"/>
  <c r="AY306" i="64"/>
  <c r="BC306" i="64" s="1"/>
  <c r="AD305" i="63"/>
  <c r="AJ305" i="63"/>
  <c r="AS300" i="63"/>
  <c r="AT300" i="63" s="1"/>
  <c r="AU300" i="63" s="1"/>
  <c r="AV300" i="63" s="1"/>
  <c r="AR303" i="62"/>
  <c r="AX303" i="62"/>
  <c r="BC302" i="62"/>
  <c r="BD302" i="62"/>
  <c r="AE307" i="62"/>
  <c r="AF307" i="62" s="1"/>
  <c r="AG307" i="62" s="1"/>
  <c r="AH307" i="62" s="1"/>
  <c r="AK307" i="62"/>
  <c r="I69" i="53" s="1"/>
  <c r="AI307" i="62"/>
  <c r="AC308" i="62" s="1"/>
  <c r="AO301" i="50"/>
  <c r="AS299" i="50"/>
  <c r="AT299" i="50" s="1"/>
  <c r="AU299" i="50" s="1"/>
  <c r="AV299" i="50" s="1"/>
  <c r="AD302" i="50"/>
  <c r="AJ302" i="50"/>
  <c r="AS303" i="52"/>
  <c r="AT303" i="52" s="1"/>
  <c r="AU303" i="52" s="1"/>
  <c r="AV303" i="52" s="1"/>
  <c r="AI302" i="52"/>
  <c r="AC303" i="52" s="1"/>
  <c r="AK302" i="52"/>
  <c r="AS306" i="51"/>
  <c r="AT306" i="51" s="1"/>
  <c r="AU306" i="51" s="1"/>
  <c r="AV306" i="51" s="1"/>
  <c r="AD303" i="51"/>
  <c r="AJ303" i="51"/>
  <c r="AO302" i="51"/>
  <c r="BD302" i="51"/>
  <c r="AX301" i="61" l="1"/>
  <c r="BC300" i="61"/>
  <c r="AB299" i="45"/>
  <c r="N299" i="44"/>
  <c r="AW303" i="52"/>
  <c r="AQ304" i="52" s="1"/>
  <c r="AR304" i="52" s="1"/>
  <c r="AO299" i="61"/>
  <c r="AY303" i="52"/>
  <c r="BC303" i="52" s="1"/>
  <c r="AW300" i="63"/>
  <c r="AQ301" i="63" s="1"/>
  <c r="AR301" i="63" s="1"/>
  <c r="AY306" i="51"/>
  <c r="BC306" i="51" s="1"/>
  <c r="AW306" i="51"/>
  <c r="AQ307" i="51" s="1"/>
  <c r="AR307" i="51" s="1"/>
  <c r="AY300" i="63"/>
  <c r="BC300" i="63" s="1"/>
  <c r="AD308" i="58"/>
  <c r="AJ308" i="58"/>
  <c r="BC300" i="58"/>
  <c r="BD300" i="58"/>
  <c r="AO307" i="58"/>
  <c r="AX301" i="58"/>
  <c r="AR301" i="58"/>
  <c r="AS301" i="61"/>
  <c r="AT301" i="61" s="1"/>
  <c r="AU301" i="61" s="1"/>
  <c r="AV301" i="61" s="1"/>
  <c r="AJ300" i="61"/>
  <c r="AD300" i="61"/>
  <c r="AE307" i="60"/>
  <c r="AF307" i="60" s="1"/>
  <c r="AG307" i="60" s="1"/>
  <c r="AH307" i="60" s="1"/>
  <c r="AS305" i="60"/>
  <c r="AT305" i="60" s="1"/>
  <c r="AU305" i="60" s="1"/>
  <c r="AV305" i="60" s="1"/>
  <c r="AS299" i="55"/>
  <c r="AT299" i="55" s="1"/>
  <c r="AU299" i="55" s="1"/>
  <c r="AV299" i="55" s="1"/>
  <c r="AO303" i="55"/>
  <c r="AI303" i="55"/>
  <c r="AC304" i="55" s="1"/>
  <c r="AY305" i="57"/>
  <c r="BC305" i="57" s="1"/>
  <c r="AW305" i="57"/>
  <c r="AQ306" i="57" s="1"/>
  <c r="AO301" i="57"/>
  <c r="BD301" i="57"/>
  <c r="AJ302" i="57"/>
  <c r="AD302" i="57"/>
  <c r="AJ300" i="56"/>
  <c r="AD300" i="56"/>
  <c r="AY301" i="56"/>
  <c r="BC301" i="56" s="1"/>
  <c r="AW301" i="56"/>
  <c r="AQ302" i="56" s="1"/>
  <c r="AE302" i="54"/>
  <c r="AF302" i="54" s="1"/>
  <c r="AG302" i="54" s="1"/>
  <c r="AH302" i="54" s="1"/>
  <c r="AW297" i="54"/>
  <c r="AQ298" i="54" s="1"/>
  <c r="AY297" i="54"/>
  <c r="AE304" i="64"/>
  <c r="AF304" i="64" s="1"/>
  <c r="AG304" i="64" s="1"/>
  <c r="AH304" i="64" s="1"/>
  <c r="AS307" i="64"/>
  <c r="AT307" i="64" s="1"/>
  <c r="AU307" i="64" s="1"/>
  <c r="AV307" i="64" s="1"/>
  <c r="AE305" i="63"/>
  <c r="AF305" i="63" s="1"/>
  <c r="AG305" i="63" s="1"/>
  <c r="AH305" i="63" s="1"/>
  <c r="AI305" i="63"/>
  <c r="AC306" i="63" s="1"/>
  <c r="AO307" i="62"/>
  <c r="E69" i="53" s="1"/>
  <c r="AJ308" i="62"/>
  <c r="AD308" i="62"/>
  <c r="AS303" i="62"/>
  <c r="AT303" i="62" s="1"/>
  <c r="AU303" i="62" s="1"/>
  <c r="AV303" i="62" s="1"/>
  <c r="AE302" i="50"/>
  <c r="AF302" i="50" s="1"/>
  <c r="AG302" i="50" s="1"/>
  <c r="AH302" i="50" s="1"/>
  <c r="AW299" i="50"/>
  <c r="AQ300" i="50" s="1"/>
  <c r="AY299" i="50"/>
  <c r="BD302" i="52"/>
  <c r="AO302" i="52"/>
  <c r="AJ303" i="52"/>
  <c r="AD303" i="52"/>
  <c r="AE303" i="51"/>
  <c r="AF303" i="51" s="1"/>
  <c r="AG303" i="51" s="1"/>
  <c r="AH303" i="51" s="1"/>
  <c r="W297" i="45" l="1"/>
  <c r="O297" i="44"/>
  <c r="AK305" i="63"/>
  <c r="BD300" i="63"/>
  <c r="AX307" i="51"/>
  <c r="AK303" i="51"/>
  <c r="AO303" i="51" s="1"/>
  <c r="AI303" i="51"/>
  <c r="AC304" i="51" s="1"/>
  <c r="AJ304" i="51" s="1"/>
  <c r="AX301" i="63"/>
  <c r="AX304" i="52"/>
  <c r="AY305" i="60"/>
  <c r="AA305" i="45" s="1"/>
  <c r="AW305" i="60"/>
  <c r="AQ306" i="60" s="1"/>
  <c r="AX306" i="60" s="1"/>
  <c r="AS301" i="58"/>
  <c r="AT301" i="58" s="1"/>
  <c r="AU301" i="58" s="1"/>
  <c r="AV301" i="58" s="1"/>
  <c r="AE308" i="58"/>
  <c r="AF308" i="58" s="1"/>
  <c r="AG308" i="58" s="1"/>
  <c r="AH308" i="58" s="1"/>
  <c r="AW301" i="61"/>
  <c r="AQ302" i="61" s="1"/>
  <c r="AE300" i="61"/>
  <c r="AF300" i="61" s="1"/>
  <c r="AG300" i="61" s="1"/>
  <c r="AH300" i="61" s="1"/>
  <c r="AY301" i="61"/>
  <c r="AK307" i="60"/>
  <c r="AI307" i="60"/>
  <c r="AC308" i="60" s="1"/>
  <c r="AW299" i="55"/>
  <c r="AQ300" i="55" s="1"/>
  <c r="AJ304" i="55"/>
  <c r="AD304" i="55"/>
  <c r="AY299" i="55"/>
  <c r="Z299" i="45" s="1"/>
  <c r="AE302" i="57"/>
  <c r="AF302" i="57" s="1"/>
  <c r="AG302" i="57" s="1"/>
  <c r="AH302" i="57" s="1"/>
  <c r="AK302" i="57"/>
  <c r="Y302" i="45" s="1"/>
  <c r="AX306" i="57"/>
  <c r="AR306" i="57"/>
  <c r="AE300" i="56"/>
  <c r="AF300" i="56" s="1"/>
  <c r="AG300" i="56" s="1"/>
  <c r="AH300" i="56" s="1"/>
  <c r="AX302" i="56"/>
  <c r="AR302" i="56"/>
  <c r="AX298" i="54"/>
  <c r="AR298" i="54"/>
  <c r="AK302" i="54"/>
  <c r="BC297" i="54"/>
  <c r="BD297" i="54"/>
  <c r="AI302" i="54"/>
  <c r="AC303" i="54" s="1"/>
  <c r="AY307" i="64"/>
  <c r="AK304" i="64"/>
  <c r="AW307" i="64"/>
  <c r="AQ308" i="64" s="1"/>
  <c r="AI304" i="64"/>
  <c r="AC305" i="64" s="1"/>
  <c r="AO305" i="63"/>
  <c r="AJ306" i="63"/>
  <c r="AD306" i="63"/>
  <c r="AS301" i="63"/>
  <c r="AT301" i="63" s="1"/>
  <c r="AU301" i="63" s="1"/>
  <c r="AV301" i="63" s="1"/>
  <c r="AW303" i="62"/>
  <c r="AQ304" i="62" s="1"/>
  <c r="AY303" i="62"/>
  <c r="AE308" i="62"/>
  <c r="AF308" i="62" s="1"/>
  <c r="AG308" i="62" s="1"/>
  <c r="AH308" i="62" s="1"/>
  <c r="AK308" i="62"/>
  <c r="BC299" i="50"/>
  <c r="BD299" i="50"/>
  <c r="AK302" i="50"/>
  <c r="AR300" i="50"/>
  <c r="AX300" i="50"/>
  <c r="AI302" i="50"/>
  <c r="AC303" i="50" s="1"/>
  <c r="AE303" i="52"/>
  <c r="AF303" i="52" s="1"/>
  <c r="AG303" i="52" s="1"/>
  <c r="AH303" i="52" s="1"/>
  <c r="AS304" i="52"/>
  <c r="AT304" i="52" s="1"/>
  <c r="AU304" i="52" s="1"/>
  <c r="AV304" i="52" s="1"/>
  <c r="AS307" i="51"/>
  <c r="AT307" i="51" s="1"/>
  <c r="AU307" i="51" s="1"/>
  <c r="AV307" i="51" s="1"/>
  <c r="BC307" i="64" l="1"/>
  <c r="F71" i="53" s="1"/>
  <c r="J71" i="53"/>
  <c r="AI302" i="57"/>
  <c r="AC303" i="57" s="1"/>
  <c r="AI308" i="58"/>
  <c r="AC309" i="58" s="1"/>
  <c r="AY301" i="58"/>
  <c r="AC301" i="45" s="1"/>
  <c r="AD304" i="51"/>
  <c r="AE304" i="51" s="1"/>
  <c r="AF304" i="51" s="1"/>
  <c r="AG304" i="51" s="1"/>
  <c r="AH304" i="51" s="1"/>
  <c r="AK304" i="51" s="1"/>
  <c r="AR306" i="60"/>
  <c r="BD303" i="51"/>
  <c r="BD305" i="60"/>
  <c r="BC305" i="60"/>
  <c r="BC301" i="61"/>
  <c r="AI303" i="52"/>
  <c r="AC304" i="52" s="1"/>
  <c r="AJ304" i="52" s="1"/>
  <c r="AI300" i="61"/>
  <c r="AC301" i="61" s="1"/>
  <c r="AJ301" i="61" s="1"/>
  <c r="AW301" i="58"/>
  <c r="AQ302" i="58" s="1"/>
  <c r="AY304" i="52"/>
  <c r="BC304" i="52" s="1"/>
  <c r="AK300" i="61"/>
  <c r="AI308" i="62"/>
  <c r="AC309" i="62" s="1"/>
  <c r="AD309" i="62" s="1"/>
  <c r="AK308" i="58"/>
  <c r="AJ309" i="58"/>
  <c r="AD309" i="58"/>
  <c r="AR302" i="58"/>
  <c r="AX302" i="58"/>
  <c r="AR302" i="61"/>
  <c r="AX302" i="61"/>
  <c r="AJ308" i="60"/>
  <c r="AD308" i="60"/>
  <c r="AO307" i="60"/>
  <c r="AS306" i="60"/>
  <c r="AT306" i="60" s="1"/>
  <c r="AU306" i="60" s="1"/>
  <c r="AV306" i="60" s="1"/>
  <c r="BC299" i="55"/>
  <c r="BD299" i="55"/>
  <c r="AE304" i="55"/>
  <c r="AF304" i="55" s="1"/>
  <c r="AG304" i="55" s="1"/>
  <c r="AH304" i="55" s="1"/>
  <c r="AR300" i="55"/>
  <c r="AX300" i="55"/>
  <c r="AD303" i="57"/>
  <c r="AJ303" i="57"/>
  <c r="BD302" i="57"/>
  <c r="AO302" i="57"/>
  <c r="AS306" i="57"/>
  <c r="AT306" i="57" s="1"/>
  <c r="AU306" i="57" s="1"/>
  <c r="AV306" i="57" s="1"/>
  <c r="AS302" i="56"/>
  <c r="AT302" i="56" s="1"/>
  <c r="AU302" i="56" s="1"/>
  <c r="AV302" i="56" s="1"/>
  <c r="AI300" i="56"/>
  <c r="AC301" i="56" s="1"/>
  <c r="AK300" i="56"/>
  <c r="X300" i="45" s="1"/>
  <c r="AO302" i="54"/>
  <c r="AJ303" i="54"/>
  <c r="AD303" i="54"/>
  <c r="AS298" i="54"/>
  <c r="AT298" i="54" s="1"/>
  <c r="AU298" i="54" s="1"/>
  <c r="AV298" i="54" s="1"/>
  <c r="AR308" i="64"/>
  <c r="AX308" i="64"/>
  <c r="AJ305" i="64"/>
  <c r="AD305" i="64"/>
  <c r="BD304" i="64"/>
  <c r="AO304" i="64"/>
  <c r="AW301" i="63"/>
  <c r="AQ302" i="63" s="1"/>
  <c r="AY301" i="63"/>
  <c r="AE306" i="63"/>
  <c r="AF306" i="63" s="1"/>
  <c r="AG306" i="63" s="1"/>
  <c r="AH306" i="63" s="1"/>
  <c r="AO308" i="62"/>
  <c r="BC303" i="62"/>
  <c r="BD303" i="62"/>
  <c r="AX304" i="62"/>
  <c r="AR304" i="62"/>
  <c r="AS300" i="50"/>
  <c r="AT300" i="50" s="1"/>
  <c r="AU300" i="50" s="1"/>
  <c r="AV300" i="50" s="1"/>
  <c r="AJ303" i="50"/>
  <c r="AD303" i="50"/>
  <c r="AO302" i="50"/>
  <c r="AW304" i="52"/>
  <c r="AQ305" i="52" s="1"/>
  <c r="AK303" i="52"/>
  <c r="AW307" i="51"/>
  <c r="AQ308" i="51" s="1"/>
  <c r="AY307" i="51"/>
  <c r="AI304" i="55" l="1"/>
  <c r="AC305" i="55" s="1"/>
  <c r="BD301" i="58"/>
  <c r="BC301" i="58"/>
  <c r="AD304" i="52"/>
  <c r="AE304" i="52" s="1"/>
  <c r="AF304" i="52" s="1"/>
  <c r="AG304" i="52" s="1"/>
  <c r="AH304" i="52" s="1"/>
  <c r="BC307" i="51"/>
  <c r="F66" i="53" s="1"/>
  <c r="J66" i="53"/>
  <c r="AJ309" i="62"/>
  <c r="AB300" i="45"/>
  <c r="N300" i="44"/>
  <c r="AD301" i="61"/>
  <c r="AE301" i="61" s="1"/>
  <c r="AF301" i="61" s="1"/>
  <c r="AG301" i="61" s="1"/>
  <c r="AH301" i="61" s="1"/>
  <c r="BD300" i="61"/>
  <c r="AO300" i="61"/>
  <c r="AY300" i="50"/>
  <c r="BC300" i="50" s="1"/>
  <c r="AW298" i="54"/>
  <c r="AQ299" i="54" s="1"/>
  <c r="AR299" i="54" s="1"/>
  <c r="AE309" i="58"/>
  <c r="AF309" i="58" s="1"/>
  <c r="AG309" i="58" s="1"/>
  <c r="AH309" i="58" s="1"/>
  <c r="AS302" i="58"/>
  <c r="AT302" i="58" s="1"/>
  <c r="AU302" i="58" s="1"/>
  <c r="AV302" i="58" s="1"/>
  <c r="AW302" i="58"/>
  <c r="AQ303" i="58" s="1"/>
  <c r="AY302" i="58"/>
  <c r="AC302" i="45" s="1"/>
  <c r="AO308" i="58"/>
  <c r="AS302" i="61"/>
  <c r="AT302" i="61" s="1"/>
  <c r="AU302" i="61" s="1"/>
  <c r="AV302" i="61" s="1"/>
  <c r="AW306" i="60"/>
  <c r="AQ307" i="60" s="1"/>
  <c r="AE308" i="60"/>
  <c r="AF308" i="60" s="1"/>
  <c r="AG308" i="60" s="1"/>
  <c r="AH308" i="60" s="1"/>
  <c r="AY306" i="60"/>
  <c r="AA306" i="45" s="1"/>
  <c r="AJ305" i="55"/>
  <c r="AD305" i="55"/>
  <c r="AK304" i="55"/>
  <c r="AS300" i="55"/>
  <c r="AT300" i="55" s="1"/>
  <c r="AU300" i="55" s="1"/>
  <c r="AV300" i="55" s="1"/>
  <c r="AY306" i="57"/>
  <c r="BC306" i="57" s="1"/>
  <c r="AW306" i="57"/>
  <c r="AQ307" i="57" s="1"/>
  <c r="AE303" i="57"/>
  <c r="AF303" i="57" s="1"/>
  <c r="AG303" i="57" s="1"/>
  <c r="AH303" i="57" s="1"/>
  <c r="AO300" i="56"/>
  <c r="BD300" i="56"/>
  <c r="AJ301" i="56"/>
  <c r="AD301" i="56"/>
  <c r="AY302" i="56"/>
  <c r="BC302" i="56" s="1"/>
  <c r="AW302" i="56"/>
  <c r="AQ303" i="56" s="1"/>
  <c r="AX299" i="54"/>
  <c r="AE303" i="54"/>
  <c r="AF303" i="54" s="1"/>
  <c r="AG303" i="54" s="1"/>
  <c r="AH303" i="54" s="1"/>
  <c r="AY298" i="54"/>
  <c r="AE305" i="64"/>
  <c r="AF305" i="64" s="1"/>
  <c r="AG305" i="64" s="1"/>
  <c r="AH305" i="64" s="1"/>
  <c r="AS308" i="64"/>
  <c r="AT308" i="64" s="1"/>
  <c r="AU308" i="64" s="1"/>
  <c r="AV308" i="64" s="1"/>
  <c r="AI306" i="63"/>
  <c r="AC307" i="63" s="1"/>
  <c r="BC301" i="63"/>
  <c r="BD301" i="63"/>
  <c r="AK306" i="63"/>
  <c r="AX302" i="63"/>
  <c r="AR302" i="63"/>
  <c r="AE309" i="62"/>
  <c r="AF309" i="62" s="1"/>
  <c r="AG309" i="62" s="1"/>
  <c r="AH309" i="62" s="1"/>
  <c r="AS304" i="62"/>
  <c r="AT304" i="62" s="1"/>
  <c r="AU304" i="62" s="1"/>
  <c r="AV304" i="62" s="1"/>
  <c r="AE303" i="50"/>
  <c r="AF303" i="50" s="1"/>
  <c r="AG303" i="50" s="1"/>
  <c r="AH303" i="50" s="1"/>
  <c r="AW300" i="50"/>
  <c r="AQ301" i="50" s="1"/>
  <c r="AR305" i="52"/>
  <c r="AX305" i="52"/>
  <c r="BD303" i="52"/>
  <c r="AO303" i="52"/>
  <c r="AO304" i="51"/>
  <c r="BD304" i="51"/>
  <c r="AI304" i="51"/>
  <c r="AC305" i="51" s="1"/>
  <c r="AR308" i="51"/>
  <c r="AX308" i="51"/>
  <c r="W298" i="45" l="1"/>
  <c r="O298" i="44"/>
  <c r="AI309" i="58"/>
  <c r="AC310" i="58" s="1"/>
  <c r="AI303" i="57"/>
  <c r="AC304" i="57" s="1"/>
  <c r="AW300" i="55"/>
  <c r="AQ301" i="55" s="1"/>
  <c r="BD300" i="50"/>
  <c r="AI303" i="50"/>
  <c r="AC304" i="50" s="1"/>
  <c r="AJ304" i="50" s="1"/>
  <c r="AW302" i="61"/>
  <c r="AQ303" i="61" s="1"/>
  <c r="AX303" i="61" s="1"/>
  <c r="AK301" i="61"/>
  <c r="AI304" i="52"/>
  <c r="AC305" i="52" s="1"/>
  <c r="AD305" i="52" s="1"/>
  <c r="AI309" i="62"/>
  <c r="AC310" i="62" s="1"/>
  <c r="AD310" i="62" s="1"/>
  <c r="AK309" i="62"/>
  <c r="BC302" i="58"/>
  <c r="BD302" i="58"/>
  <c r="AJ310" i="58"/>
  <c r="AD310" i="58"/>
  <c r="AR303" i="58"/>
  <c r="AX303" i="58"/>
  <c r="AK309" i="58"/>
  <c r="AY302" i="61"/>
  <c r="AI301" i="61"/>
  <c r="AC302" i="61" s="1"/>
  <c r="BC306" i="60"/>
  <c r="BD306" i="60"/>
  <c r="AI308" i="60"/>
  <c r="AC309" i="60" s="1"/>
  <c r="AK308" i="60"/>
  <c r="AR307" i="60"/>
  <c r="AX307" i="60"/>
  <c r="AX301" i="55"/>
  <c r="AR301" i="55"/>
  <c r="AY300" i="55"/>
  <c r="Z300" i="45" s="1"/>
  <c r="AO304" i="55"/>
  <c r="AE305" i="55"/>
  <c r="AF305" i="55" s="1"/>
  <c r="AG305" i="55" s="1"/>
  <c r="AH305" i="55" s="1"/>
  <c r="AK303" i="57"/>
  <c r="Y303" i="45" s="1"/>
  <c r="AD304" i="57"/>
  <c r="AJ304" i="57"/>
  <c r="AX307" i="57"/>
  <c r="AR307" i="57"/>
  <c r="AE301" i="56"/>
  <c r="AF301" i="56" s="1"/>
  <c r="AG301" i="56" s="1"/>
  <c r="AH301" i="56" s="1"/>
  <c r="AR303" i="56"/>
  <c r="AX303" i="56"/>
  <c r="BC298" i="54"/>
  <c r="BD298" i="54"/>
  <c r="AK303" i="54"/>
  <c r="AI303" i="54"/>
  <c r="AC304" i="54" s="1"/>
  <c r="AS299" i="54"/>
  <c r="AT299" i="54" s="1"/>
  <c r="AU299" i="54" s="1"/>
  <c r="AV299" i="54" s="1"/>
  <c r="AY299" i="54"/>
  <c r="AY308" i="64"/>
  <c r="AI305" i="64"/>
  <c r="AC306" i="64" s="1"/>
  <c r="AW308" i="64"/>
  <c r="AQ309" i="64" s="1"/>
  <c r="AK305" i="64"/>
  <c r="AS302" i="63"/>
  <c r="AT302" i="63" s="1"/>
  <c r="AU302" i="63" s="1"/>
  <c r="AV302" i="63" s="1"/>
  <c r="AO306" i="63"/>
  <c r="AJ307" i="63"/>
  <c r="AD307" i="63"/>
  <c r="AW304" i="62"/>
  <c r="AQ305" i="62" s="1"/>
  <c r="AY304" i="62"/>
  <c r="AX301" i="50"/>
  <c r="AR301" i="50"/>
  <c r="AK303" i="50"/>
  <c r="AK304" i="52"/>
  <c r="AS305" i="52"/>
  <c r="AT305" i="52" s="1"/>
  <c r="AU305" i="52" s="1"/>
  <c r="AV305" i="52" s="1"/>
  <c r="AS308" i="51"/>
  <c r="AT308" i="51" s="1"/>
  <c r="AU308" i="51" s="1"/>
  <c r="AV308" i="51" s="1"/>
  <c r="AD305" i="51"/>
  <c r="AJ305" i="51"/>
  <c r="W299" i="45" l="1"/>
  <c r="O299" i="44"/>
  <c r="BC308" i="64"/>
  <c r="AW308" i="51"/>
  <c r="AQ309" i="51" s="1"/>
  <c r="AR309" i="51" s="1"/>
  <c r="AJ305" i="52"/>
  <c r="AJ310" i="62"/>
  <c r="AO309" i="62"/>
  <c r="AD304" i="50"/>
  <c r="AE304" i="50" s="1"/>
  <c r="AF304" i="50" s="1"/>
  <c r="AG304" i="50" s="1"/>
  <c r="AH304" i="50" s="1"/>
  <c r="AR303" i="61"/>
  <c r="AS303" i="61" s="1"/>
  <c r="AT303" i="61" s="1"/>
  <c r="AU303" i="61" s="1"/>
  <c r="AV303" i="61" s="1"/>
  <c r="BC302" i="61"/>
  <c r="AB301" i="45"/>
  <c r="AO301" i="61"/>
  <c r="BD301" i="61"/>
  <c r="AY305" i="52"/>
  <c r="BC305" i="52" s="1"/>
  <c r="AW305" i="52"/>
  <c r="AQ306" i="52" s="1"/>
  <c r="AR306" i="52" s="1"/>
  <c r="AW299" i="54"/>
  <c r="AQ300" i="54" s="1"/>
  <c r="AY308" i="51"/>
  <c r="AY302" i="63"/>
  <c r="BD302" i="63" s="1"/>
  <c r="AW302" i="63"/>
  <c r="AQ303" i="63" s="1"/>
  <c r="AR303" i="63" s="1"/>
  <c r="AE310" i="58"/>
  <c r="AF310" i="58" s="1"/>
  <c r="AG310" i="58" s="1"/>
  <c r="AH310" i="58" s="1"/>
  <c r="AS303" i="58"/>
  <c r="AT303" i="58" s="1"/>
  <c r="AU303" i="58" s="1"/>
  <c r="AV303" i="58" s="1"/>
  <c r="AO309" i="58"/>
  <c r="AD302" i="61"/>
  <c r="AJ302" i="61"/>
  <c r="AS307" i="60"/>
  <c r="AT307" i="60" s="1"/>
  <c r="AU307" i="60" s="1"/>
  <c r="AV307" i="60" s="1"/>
  <c r="AO308" i="60"/>
  <c r="AJ309" i="60"/>
  <c r="AD309" i="60"/>
  <c r="AK305" i="55"/>
  <c r="BC300" i="55"/>
  <c r="BD300" i="55"/>
  <c r="AS301" i="55"/>
  <c r="AT301" i="55" s="1"/>
  <c r="AU301" i="55" s="1"/>
  <c r="AV301" i="55" s="1"/>
  <c r="AI305" i="55"/>
  <c r="AC306" i="55" s="1"/>
  <c r="AS307" i="57"/>
  <c r="AT307" i="57" s="1"/>
  <c r="AU307" i="57" s="1"/>
  <c r="AV307" i="57" s="1"/>
  <c r="AE304" i="57"/>
  <c r="AF304" i="57" s="1"/>
  <c r="AG304" i="57" s="1"/>
  <c r="AH304" i="57" s="1"/>
  <c r="AO303" i="57"/>
  <c r="BD303" i="57"/>
  <c r="AS303" i="56"/>
  <c r="AT303" i="56" s="1"/>
  <c r="AU303" i="56" s="1"/>
  <c r="AV303" i="56" s="1"/>
  <c r="AI301" i="56"/>
  <c r="AC302" i="56" s="1"/>
  <c r="AK301" i="56"/>
  <c r="X301" i="45" s="1"/>
  <c r="AX300" i="54"/>
  <c r="AR300" i="54"/>
  <c r="AO303" i="54"/>
  <c r="BC299" i="54"/>
  <c r="BD299" i="54"/>
  <c r="AJ304" i="54"/>
  <c r="AD304" i="54"/>
  <c r="AX309" i="64"/>
  <c r="AR309" i="64"/>
  <c r="AD306" i="64"/>
  <c r="AJ306" i="64"/>
  <c r="BD305" i="64"/>
  <c r="AO305" i="64"/>
  <c r="AE307" i="63"/>
  <c r="AF307" i="63" s="1"/>
  <c r="AG307" i="63" s="1"/>
  <c r="AH307" i="63" s="1"/>
  <c r="AE310" i="62"/>
  <c r="AF310" i="62" s="1"/>
  <c r="AG310" i="62" s="1"/>
  <c r="AH310" i="62" s="1"/>
  <c r="AX305" i="62"/>
  <c r="AR305" i="62"/>
  <c r="BC304" i="62"/>
  <c r="BD304" i="62"/>
  <c r="AO303" i="50"/>
  <c r="AS301" i="50"/>
  <c r="AT301" i="50" s="1"/>
  <c r="AU301" i="50" s="1"/>
  <c r="AV301" i="50" s="1"/>
  <c r="AE305" i="52"/>
  <c r="AF305" i="52" s="1"/>
  <c r="AG305" i="52" s="1"/>
  <c r="AH305" i="52" s="1"/>
  <c r="AO304" i="52"/>
  <c r="BD304" i="52"/>
  <c r="AE305" i="51"/>
  <c r="AF305" i="51" s="1"/>
  <c r="AG305" i="51" s="1"/>
  <c r="AH305" i="51" s="1"/>
  <c r="N301" i="44" l="1"/>
  <c r="AK305" i="51"/>
  <c r="AO305" i="51" s="1"/>
  <c r="AX309" i="51"/>
  <c r="AI305" i="51"/>
  <c r="AC306" i="51" s="1"/>
  <c r="AD306" i="51" s="1"/>
  <c r="AI305" i="52"/>
  <c r="AC306" i="52" s="1"/>
  <c r="AD306" i="52" s="1"/>
  <c r="BC302" i="63"/>
  <c r="BC308" i="51"/>
  <c r="AK304" i="50"/>
  <c r="AO304" i="50" s="1"/>
  <c r="AY303" i="61"/>
  <c r="BC303" i="61" s="1"/>
  <c r="AW303" i="61"/>
  <c r="AQ304" i="61" s="1"/>
  <c r="AX304" i="61" s="1"/>
  <c r="AX306" i="52"/>
  <c r="AW307" i="60"/>
  <c r="AQ308" i="60" s="1"/>
  <c r="AX308" i="60" s="1"/>
  <c r="AW301" i="50"/>
  <c r="AQ302" i="50" s="1"/>
  <c r="AX302" i="50" s="1"/>
  <c r="AY301" i="50"/>
  <c r="BC301" i="50" s="1"/>
  <c r="AX303" i="63"/>
  <c r="AY307" i="60"/>
  <c r="AA307" i="45" s="1"/>
  <c r="AW303" i="58"/>
  <c r="AQ304" i="58" s="1"/>
  <c r="AX304" i="58" s="1"/>
  <c r="AY303" i="58"/>
  <c r="AC303" i="45" s="1"/>
  <c r="AK305" i="52"/>
  <c r="AO305" i="52" s="1"/>
  <c r="AI304" i="50"/>
  <c r="AC305" i="50" s="1"/>
  <c r="AJ305" i="50" s="1"/>
  <c r="AI304" i="57"/>
  <c r="AC305" i="57" s="1"/>
  <c r="AD305" i="57" s="1"/>
  <c r="AI307" i="63"/>
  <c r="AC308" i="63" s="1"/>
  <c r="AD308" i="63" s="1"/>
  <c r="AK307" i="63"/>
  <c r="AK304" i="57"/>
  <c r="Y304" i="45" s="1"/>
  <c r="AR304" i="58"/>
  <c r="AI310" i="58"/>
  <c r="AC311" i="58" s="1"/>
  <c r="AK310" i="58"/>
  <c r="AE302" i="61"/>
  <c r="AF302" i="61" s="1"/>
  <c r="AG302" i="61" s="1"/>
  <c r="AH302" i="61" s="1"/>
  <c r="AK302" i="61" s="1"/>
  <c r="AE309" i="60"/>
  <c r="AF309" i="60" s="1"/>
  <c r="AG309" i="60" s="1"/>
  <c r="AH309" i="60" s="1"/>
  <c r="AJ306" i="55"/>
  <c r="AD306" i="55"/>
  <c r="AW301" i="55"/>
  <c r="AQ302" i="55" s="1"/>
  <c r="AY301" i="55"/>
  <c r="Z301" i="45" s="1"/>
  <c r="AO305" i="55"/>
  <c r="AJ305" i="57"/>
  <c r="AW307" i="57"/>
  <c r="AQ308" i="57" s="1"/>
  <c r="AY307" i="57"/>
  <c r="BC307" i="57" s="1"/>
  <c r="AJ302" i="56"/>
  <c r="AD302" i="56"/>
  <c r="AO301" i="56"/>
  <c r="BD301" i="56"/>
  <c r="AY303" i="56"/>
  <c r="BC303" i="56" s="1"/>
  <c r="AW303" i="56"/>
  <c r="AQ304" i="56" s="1"/>
  <c r="AE304" i="54"/>
  <c r="AF304" i="54" s="1"/>
  <c r="AG304" i="54" s="1"/>
  <c r="AH304" i="54" s="1"/>
  <c r="AS300" i="54"/>
  <c r="AT300" i="54" s="1"/>
  <c r="AU300" i="54" s="1"/>
  <c r="AV300" i="54" s="1"/>
  <c r="AE306" i="64"/>
  <c r="AF306" i="64" s="1"/>
  <c r="AG306" i="64" s="1"/>
  <c r="AH306" i="64" s="1"/>
  <c r="AS309" i="64"/>
  <c r="AT309" i="64" s="1"/>
  <c r="AU309" i="64" s="1"/>
  <c r="AV309" i="64" s="1"/>
  <c r="AW309" i="64" s="1"/>
  <c r="AQ310" i="64" s="1"/>
  <c r="AY309" i="64"/>
  <c r="AS303" i="63"/>
  <c r="AT303" i="63" s="1"/>
  <c r="AU303" i="63" s="1"/>
  <c r="AV303" i="63" s="1"/>
  <c r="AS305" i="62"/>
  <c r="AT305" i="62" s="1"/>
  <c r="AU305" i="62" s="1"/>
  <c r="AV305" i="62" s="1"/>
  <c r="AK310" i="62"/>
  <c r="AI310" i="62"/>
  <c r="AC311" i="62" s="1"/>
  <c r="AS306" i="52"/>
  <c r="AT306" i="52" s="1"/>
  <c r="AU306" i="52" s="1"/>
  <c r="AV306" i="52" s="1"/>
  <c r="AS309" i="51"/>
  <c r="AT309" i="51" s="1"/>
  <c r="AU309" i="51" s="1"/>
  <c r="AV309" i="51" s="1"/>
  <c r="BC309" i="64" l="1"/>
  <c r="AJ306" i="51"/>
  <c r="BD305" i="51"/>
  <c r="AR308" i="60"/>
  <c r="AJ306" i="52"/>
  <c r="AR304" i="61"/>
  <c r="AS304" i="61" s="1"/>
  <c r="AT304" i="61" s="1"/>
  <c r="AU304" i="61" s="1"/>
  <c r="AV304" i="61" s="1"/>
  <c r="AJ308" i="63"/>
  <c r="AO307" i="63"/>
  <c r="E70" i="53" s="1"/>
  <c r="I70" i="53"/>
  <c r="AR302" i="50"/>
  <c r="AS302" i="50" s="1"/>
  <c r="AT302" i="50" s="1"/>
  <c r="AU302" i="50" s="1"/>
  <c r="AV302" i="50" s="1"/>
  <c r="BD301" i="50"/>
  <c r="AD305" i="50"/>
  <c r="AE305" i="50" s="1"/>
  <c r="AF305" i="50" s="1"/>
  <c r="AG305" i="50" s="1"/>
  <c r="AH305" i="50" s="1"/>
  <c r="AB302" i="45"/>
  <c r="BD305" i="52"/>
  <c r="BD303" i="58"/>
  <c r="AW305" i="62"/>
  <c r="AQ306" i="62" s="1"/>
  <c r="AX306" i="62" s="1"/>
  <c r="BC303" i="58"/>
  <c r="AW309" i="51"/>
  <c r="AQ310" i="51" s="1"/>
  <c r="AR310" i="51" s="1"/>
  <c r="BD307" i="60"/>
  <c r="BC307" i="60"/>
  <c r="BD304" i="57"/>
  <c r="AO304" i="57"/>
  <c r="AI302" i="61"/>
  <c r="AC303" i="61" s="1"/>
  <c r="AJ303" i="61" s="1"/>
  <c r="AK306" i="64"/>
  <c r="AI309" i="60"/>
  <c r="AC310" i="60" s="1"/>
  <c r="AJ310" i="60" s="1"/>
  <c r="AI306" i="64"/>
  <c r="AC307" i="64" s="1"/>
  <c r="AD307" i="64" s="1"/>
  <c r="AJ311" i="58"/>
  <c r="AD311" i="58"/>
  <c r="AS304" i="58"/>
  <c r="AT304" i="58" s="1"/>
  <c r="AU304" i="58" s="1"/>
  <c r="AV304" i="58" s="1"/>
  <c r="AO310" i="58"/>
  <c r="BD302" i="61"/>
  <c r="AO302" i="61"/>
  <c r="AK309" i="60"/>
  <c r="AS308" i="60"/>
  <c r="AT308" i="60" s="1"/>
  <c r="AU308" i="60" s="1"/>
  <c r="AV308" i="60" s="1"/>
  <c r="BC301" i="55"/>
  <c r="BD301" i="55"/>
  <c r="AR302" i="55"/>
  <c r="AX302" i="55"/>
  <c r="AE306" i="55"/>
  <c r="AF306" i="55" s="1"/>
  <c r="AG306" i="55" s="1"/>
  <c r="AH306" i="55" s="1"/>
  <c r="AR308" i="57"/>
  <c r="AX308" i="57"/>
  <c r="AE305" i="57"/>
  <c r="AF305" i="57" s="1"/>
  <c r="AG305" i="57" s="1"/>
  <c r="AH305" i="57" s="1"/>
  <c r="AX304" i="56"/>
  <c r="AR304" i="56"/>
  <c r="AE302" i="56"/>
  <c r="AF302" i="56" s="1"/>
  <c r="AG302" i="56" s="1"/>
  <c r="AH302" i="56" s="1"/>
  <c r="AY300" i="54"/>
  <c r="AI304" i="54"/>
  <c r="AC305" i="54" s="1"/>
  <c r="AW300" i="54"/>
  <c r="AQ301" i="54" s="1"/>
  <c r="AK304" i="54"/>
  <c r="AO306" i="64"/>
  <c r="BD306" i="64"/>
  <c r="AR310" i="64"/>
  <c r="AX310" i="64"/>
  <c r="AY303" i="63"/>
  <c r="AE308" i="63"/>
  <c r="AF308" i="63" s="1"/>
  <c r="AG308" i="63" s="1"/>
  <c r="AH308" i="63" s="1"/>
  <c r="AW303" i="63"/>
  <c r="AQ304" i="63" s="1"/>
  <c r="AO310" i="62"/>
  <c r="AJ311" i="62"/>
  <c r="AD311" i="62"/>
  <c r="AY305" i="62"/>
  <c r="AW306" i="52"/>
  <c r="AQ307" i="52" s="1"/>
  <c r="AY306" i="52"/>
  <c r="BC306" i="52" s="1"/>
  <c r="AE306" i="52"/>
  <c r="AF306" i="52" s="1"/>
  <c r="AG306" i="52" s="1"/>
  <c r="AH306" i="52" s="1"/>
  <c r="AE306" i="51"/>
  <c r="AF306" i="51" s="1"/>
  <c r="AG306" i="51" s="1"/>
  <c r="AH306" i="51" s="1"/>
  <c r="AK306" i="51" s="1"/>
  <c r="AY309" i="51"/>
  <c r="W300" i="45" l="1"/>
  <c r="O300" i="44"/>
  <c r="AX310" i="51"/>
  <c r="AD310" i="60"/>
  <c r="AE310" i="60" s="1"/>
  <c r="AF310" i="60" s="1"/>
  <c r="AG310" i="60" s="1"/>
  <c r="AH310" i="60" s="1"/>
  <c r="BC309" i="51"/>
  <c r="AD303" i="61"/>
  <c r="AE303" i="61" s="1"/>
  <c r="AF303" i="61" s="1"/>
  <c r="AG303" i="61" s="1"/>
  <c r="AH303" i="61" s="1"/>
  <c r="AR306" i="62"/>
  <c r="AS306" i="62" s="1"/>
  <c r="AT306" i="62" s="1"/>
  <c r="AU306" i="62" s="1"/>
  <c r="AV306" i="62" s="1"/>
  <c r="AW304" i="58"/>
  <c r="AQ305" i="58" s="1"/>
  <c r="AY308" i="60"/>
  <c r="AA308" i="45" s="1"/>
  <c r="AW302" i="50"/>
  <c r="AQ303" i="50" s="1"/>
  <c r="AX303" i="50" s="1"/>
  <c r="AY304" i="58"/>
  <c r="AC304" i="45" s="1"/>
  <c r="AI305" i="50"/>
  <c r="AC306" i="50" s="1"/>
  <c r="AJ306" i="50" s="1"/>
  <c r="AJ307" i="64"/>
  <c r="AK305" i="50"/>
  <c r="AO305" i="50" s="1"/>
  <c r="AK306" i="55"/>
  <c r="AI306" i="55"/>
  <c r="AC307" i="55" s="1"/>
  <c r="AJ307" i="55" s="1"/>
  <c r="AR305" i="58"/>
  <c r="AX305" i="58"/>
  <c r="AE311" i="58"/>
  <c r="AF311" i="58" s="1"/>
  <c r="AG311" i="58" s="1"/>
  <c r="AH311" i="58" s="1"/>
  <c r="BC304" i="58"/>
  <c r="BD304" i="58"/>
  <c r="AW304" i="61"/>
  <c r="AQ305" i="61" s="1"/>
  <c r="AY304" i="61"/>
  <c r="AW308" i="60"/>
  <c r="AQ309" i="60" s="1"/>
  <c r="AO309" i="60"/>
  <c r="AS302" i="55"/>
  <c r="AT302" i="55" s="1"/>
  <c r="AU302" i="55" s="1"/>
  <c r="AV302" i="55" s="1"/>
  <c r="AI305" i="57"/>
  <c r="AC306" i="57" s="1"/>
  <c r="AK305" i="57"/>
  <c r="Y305" i="45" s="1"/>
  <c r="AS308" i="57"/>
  <c r="AT308" i="57" s="1"/>
  <c r="AU308" i="57" s="1"/>
  <c r="AV308" i="57" s="1"/>
  <c r="AI302" i="56"/>
  <c r="AC303" i="56" s="1"/>
  <c r="AK302" i="56"/>
  <c r="AS304" i="56"/>
  <c r="AT304" i="56" s="1"/>
  <c r="AU304" i="56" s="1"/>
  <c r="AV304" i="56" s="1"/>
  <c r="AO304" i="54"/>
  <c r="AR301" i="54"/>
  <c r="AX301" i="54"/>
  <c r="BC300" i="54"/>
  <c r="BD300" i="54"/>
  <c r="AD305" i="54"/>
  <c r="AJ305" i="54"/>
  <c r="AS310" i="64"/>
  <c r="AT310" i="64" s="1"/>
  <c r="AU310" i="64" s="1"/>
  <c r="AV310" i="64" s="1"/>
  <c r="AE307" i="64"/>
  <c r="AF307" i="64" s="1"/>
  <c r="AG307" i="64" s="1"/>
  <c r="AH307" i="64" s="1"/>
  <c r="AX304" i="63"/>
  <c r="AR304" i="63"/>
  <c r="AK308" i="63"/>
  <c r="AI308" i="63"/>
  <c r="AC309" i="63" s="1"/>
  <c r="BC303" i="63"/>
  <c r="BD303" i="63"/>
  <c r="AE311" i="62"/>
  <c r="AF311" i="62" s="1"/>
  <c r="AG311" i="62" s="1"/>
  <c r="AH311" i="62" s="1"/>
  <c r="BC305" i="62"/>
  <c r="BD305" i="62"/>
  <c r="AY302" i="50"/>
  <c r="AK306" i="52"/>
  <c r="AI306" i="52"/>
  <c r="AC307" i="52" s="1"/>
  <c r="AR307" i="52"/>
  <c r="AX307" i="52"/>
  <c r="BD306" i="51"/>
  <c r="AO306" i="51"/>
  <c r="AS310" i="51"/>
  <c r="AT310" i="51" s="1"/>
  <c r="AU310" i="51" s="1"/>
  <c r="AV310" i="51" s="1"/>
  <c r="AI306" i="51"/>
  <c r="AC307" i="51" s="1"/>
  <c r="AY308" i="57" l="1"/>
  <c r="BC308" i="57" s="1"/>
  <c r="AW308" i="57"/>
  <c r="AQ309" i="57" s="1"/>
  <c r="X302" i="45"/>
  <c r="N302" i="44"/>
  <c r="BD308" i="60"/>
  <c r="BC308" i="60"/>
  <c r="AR303" i="50"/>
  <c r="AS303" i="50" s="1"/>
  <c r="AT303" i="50" s="1"/>
  <c r="AU303" i="50" s="1"/>
  <c r="AV303" i="50" s="1"/>
  <c r="AD306" i="50"/>
  <c r="AE306" i="50" s="1"/>
  <c r="AF306" i="50" s="1"/>
  <c r="AG306" i="50" s="1"/>
  <c r="AH306" i="50" s="1"/>
  <c r="BC304" i="61"/>
  <c r="AW310" i="51"/>
  <c r="AQ311" i="51" s="1"/>
  <c r="AR311" i="51" s="1"/>
  <c r="AY304" i="56"/>
  <c r="BC304" i="56" s="1"/>
  <c r="AW302" i="55"/>
  <c r="AQ303" i="55" s="1"/>
  <c r="AX303" i="55" s="1"/>
  <c r="AD307" i="55"/>
  <c r="AO306" i="55"/>
  <c r="AK311" i="62"/>
  <c r="AI311" i="62"/>
  <c r="AC312" i="62" s="1"/>
  <c r="AJ312" i="62" s="1"/>
  <c r="AK303" i="61"/>
  <c r="AW306" i="62"/>
  <c r="AQ307" i="62" s="1"/>
  <c r="AR307" i="62" s="1"/>
  <c r="AY306" i="62"/>
  <c r="BC306" i="62" s="1"/>
  <c r="AI311" i="58"/>
  <c r="AC312" i="58" s="1"/>
  <c r="AK311" i="58"/>
  <c r="AS305" i="58"/>
  <c r="AT305" i="58" s="1"/>
  <c r="AU305" i="58" s="1"/>
  <c r="AV305" i="58" s="1"/>
  <c r="AW305" i="58"/>
  <c r="AQ306" i="58" s="1"/>
  <c r="AY305" i="58"/>
  <c r="AC305" i="45" s="1"/>
  <c r="AI303" i="61"/>
  <c r="AC304" i="61" s="1"/>
  <c r="AR305" i="61"/>
  <c r="AX305" i="61"/>
  <c r="AI310" i="60"/>
  <c r="AC311" i="60" s="1"/>
  <c r="AK310" i="60"/>
  <c r="AR309" i="60"/>
  <c r="AX309" i="60"/>
  <c r="AY302" i="55"/>
  <c r="Z302" i="45" s="1"/>
  <c r="AE307" i="55"/>
  <c r="AF307" i="55" s="1"/>
  <c r="AG307" i="55" s="1"/>
  <c r="AH307" i="55" s="1"/>
  <c r="AR303" i="55"/>
  <c r="AX309" i="57"/>
  <c r="AR309" i="57"/>
  <c r="AO305" i="57"/>
  <c r="BD305" i="57"/>
  <c r="AJ306" i="57"/>
  <c r="AD306" i="57"/>
  <c r="AW304" i="56"/>
  <c r="AQ305" i="56" s="1"/>
  <c r="AO302" i="56"/>
  <c r="BD302" i="56"/>
  <c r="AJ303" i="56"/>
  <c r="AD303" i="56"/>
  <c r="AE305" i="54"/>
  <c r="AF305" i="54" s="1"/>
  <c r="AG305" i="54" s="1"/>
  <c r="AH305" i="54" s="1"/>
  <c r="AK305" i="54"/>
  <c r="AS301" i="54"/>
  <c r="AT301" i="54" s="1"/>
  <c r="AU301" i="54" s="1"/>
  <c r="AV301" i="54" s="1"/>
  <c r="AY301" i="54"/>
  <c r="AI307" i="64"/>
  <c r="AC308" i="64" s="1"/>
  <c r="AY310" i="64"/>
  <c r="AK307" i="64"/>
  <c r="I71" i="53" s="1"/>
  <c r="AW310" i="64"/>
  <c r="AQ311" i="64" s="1"/>
  <c r="AO308" i="63"/>
  <c r="AS304" i="63"/>
  <c r="AT304" i="63" s="1"/>
  <c r="AU304" i="63" s="1"/>
  <c r="AV304" i="63" s="1"/>
  <c r="AD309" i="63"/>
  <c r="AJ309" i="63"/>
  <c r="AO311" i="62"/>
  <c r="BC302" i="50"/>
  <c r="BD302" i="50"/>
  <c r="AS307" i="52"/>
  <c r="AT307" i="52" s="1"/>
  <c r="AU307" i="52" s="1"/>
  <c r="AV307" i="52" s="1"/>
  <c r="AD307" i="52"/>
  <c r="AJ307" i="52"/>
  <c r="AO306" i="52"/>
  <c r="BD306" i="52"/>
  <c r="AJ307" i="51"/>
  <c r="AD307" i="51"/>
  <c r="AY310" i="51"/>
  <c r="BC310" i="64" l="1"/>
  <c r="W301" i="45"/>
  <c r="O301" i="44"/>
  <c r="AX311" i="51"/>
  <c r="AX307" i="62"/>
  <c r="AD312" i="62"/>
  <c r="BC310" i="51"/>
  <c r="BD306" i="62"/>
  <c r="AY303" i="50"/>
  <c r="BD303" i="50" s="1"/>
  <c r="AB303" i="45"/>
  <c r="AO303" i="61"/>
  <c r="AW307" i="52"/>
  <c r="AQ308" i="52" s="1"/>
  <c r="AR308" i="52" s="1"/>
  <c r="AY307" i="52"/>
  <c r="AW304" i="63"/>
  <c r="AQ305" i="63" s="1"/>
  <c r="AY304" i="63"/>
  <c r="BD304" i="63" s="1"/>
  <c r="BD303" i="61"/>
  <c r="AI306" i="50"/>
  <c r="AC307" i="50" s="1"/>
  <c r="AD307" i="50" s="1"/>
  <c r="AI305" i="54"/>
  <c r="AC306" i="54" s="1"/>
  <c r="AR306" i="58"/>
  <c r="AX306" i="58"/>
  <c r="BC305" i="58"/>
  <c r="BD305" i="58"/>
  <c r="AO311" i="58"/>
  <c r="AJ312" i="58"/>
  <c r="AD312" i="58"/>
  <c r="AS305" i="61"/>
  <c r="AT305" i="61" s="1"/>
  <c r="AU305" i="61" s="1"/>
  <c r="AV305" i="61" s="1"/>
  <c r="AJ304" i="61"/>
  <c r="AD304" i="61"/>
  <c r="AS309" i="60"/>
  <c r="AT309" i="60" s="1"/>
  <c r="AU309" i="60" s="1"/>
  <c r="AV309" i="60" s="1"/>
  <c r="AO310" i="60"/>
  <c r="AJ311" i="60"/>
  <c r="AD311" i="60"/>
  <c r="AK307" i="55"/>
  <c r="AS303" i="55"/>
  <c r="AT303" i="55" s="1"/>
  <c r="AU303" i="55" s="1"/>
  <c r="AV303" i="55" s="1"/>
  <c r="AY303" i="55"/>
  <c r="Z303" i="45" s="1"/>
  <c r="AI307" i="55"/>
  <c r="AC308" i="55" s="1"/>
  <c r="BC302" i="55"/>
  <c r="BD302" i="55"/>
  <c r="AE306" i="57"/>
  <c r="AF306" i="57" s="1"/>
  <c r="AG306" i="57" s="1"/>
  <c r="AH306" i="57" s="1"/>
  <c r="AS309" i="57"/>
  <c r="AT309" i="57" s="1"/>
  <c r="AU309" i="57" s="1"/>
  <c r="AV309" i="57" s="1"/>
  <c r="AE303" i="56"/>
  <c r="AF303" i="56" s="1"/>
  <c r="AG303" i="56" s="1"/>
  <c r="AH303" i="56" s="1"/>
  <c r="AR305" i="56"/>
  <c r="AX305" i="56"/>
  <c r="AD306" i="54"/>
  <c r="AJ306" i="54"/>
  <c r="AW301" i="54"/>
  <c r="AQ302" i="54" s="1"/>
  <c r="BC301" i="54"/>
  <c r="BD301" i="54"/>
  <c r="AO305" i="54"/>
  <c r="AO307" i="64"/>
  <c r="E71" i="53" s="1"/>
  <c r="BD307" i="64"/>
  <c r="AX311" i="64"/>
  <c r="AR311" i="64"/>
  <c r="AJ308" i="64"/>
  <c r="AD308" i="64"/>
  <c r="AE309" i="63"/>
  <c r="AF309" i="63" s="1"/>
  <c r="AG309" i="63" s="1"/>
  <c r="AH309" i="63" s="1"/>
  <c r="AR305" i="63"/>
  <c r="AX305" i="63"/>
  <c r="AE312" i="62"/>
  <c r="AF312" i="62" s="1"/>
  <c r="AG312" i="62" s="1"/>
  <c r="AH312" i="62" s="1"/>
  <c r="AK312" i="62" s="1"/>
  <c r="AS307" i="62"/>
  <c r="AT307" i="62" s="1"/>
  <c r="AU307" i="62" s="1"/>
  <c r="AV307" i="62" s="1"/>
  <c r="AW303" i="50"/>
  <c r="AQ304" i="50" s="1"/>
  <c r="AK306" i="50"/>
  <c r="AE307" i="52"/>
  <c r="AF307" i="52" s="1"/>
  <c r="AG307" i="52" s="1"/>
  <c r="AH307" i="52" s="1"/>
  <c r="AS311" i="51"/>
  <c r="AT311" i="51" s="1"/>
  <c r="AU311" i="51" s="1"/>
  <c r="AV311" i="51" s="1"/>
  <c r="AW311" i="51" s="1"/>
  <c r="AQ312" i="51" s="1"/>
  <c r="AE307" i="51"/>
  <c r="AF307" i="51" s="1"/>
  <c r="AG307" i="51" s="1"/>
  <c r="AH307" i="51" s="1"/>
  <c r="AK307" i="51" l="1"/>
  <c r="I66" i="53" s="1"/>
  <c r="AW309" i="60"/>
  <c r="AQ310" i="60" s="1"/>
  <c r="AR310" i="60" s="1"/>
  <c r="AI307" i="52"/>
  <c r="AC308" i="52" s="1"/>
  <c r="AX308" i="52"/>
  <c r="AJ307" i="50"/>
  <c r="BC304" i="63"/>
  <c r="AK309" i="63"/>
  <c r="AO309" i="63" s="1"/>
  <c r="BC303" i="50"/>
  <c r="BC307" i="52"/>
  <c r="F67" i="53" s="1"/>
  <c r="J67" i="53"/>
  <c r="AW305" i="61"/>
  <c r="AQ306" i="61" s="1"/>
  <c r="AX306" i="61" s="1"/>
  <c r="AY309" i="60"/>
  <c r="AA309" i="45" s="1"/>
  <c r="AY309" i="57"/>
  <c r="BC309" i="57" s="1"/>
  <c r="AW309" i="57"/>
  <c r="AQ310" i="57" s="1"/>
  <c r="AI307" i="51"/>
  <c r="AC308" i="51" s="1"/>
  <c r="AJ308" i="51" s="1"/>
  <c r="AK307" i="52"/>
  <c r="I67" i="53" s="1"/>
  <c r="AI309" i="63"/>
  <c r="AC310" i="63" s="1"/>
  <c r="AD310" i="63" s="1"/>
  <c r="AE312" i="58"/>
  <c r="AF312" i="58" s="1"/>
  <c r="AG312" i="58" s="1"/>
  <c r="AH312" i="58" s="1"/>
  <c r="AS306" i="58"/>
  <c r="AT306" i="58" s="1"/>
  <c r="AU306" i="58" s="1"/>
  <c r="AV306" i="58" s="1"/>
  <c r="AE304" i="61"/>
  <c r="AF304" i="61" s="1"/>
  <c r="AG304" i="61" s="1"/>
  <c r="AH304" i="61" s="1"/>
  <c r="AY305" i="61"/>
  <c r="AE311" i="60"/>
  <c r="AF311" i="60" s="1"/>
  <c r="AG311" i="60" s="1"/>
  <c r="AH311" i="60" s="1"/>
  <c r="AX310" i="60"/>
  <c r="BC303" i="55"/>
  <c r="BD303" i="55"/>
  <c r="AD308" i="55"/>
  <c r="AJ308" i="55"/>
  <c r="AW303" i="55"/>
  <c r="AQ304" i="55" s="1"/>
  <c r="AO307" i="55"/>
  <c r="AI306" i="57"/>
  <c r="AC307" i="57" s="1"/>
  <c r="AR310" i="57"/>
  <c r="AX310" i="57"/>
  <c r="AK306" i="57"/>
  <c r="Y306" i="45" s="1"/>
  <c r="AS305" i="56"/>
  <c r="AT305" i="56" s="1"/>
  <c r="AU305" i="56" s="1"/>
  <c r="AV305" i="56" s="1"/>
  <c r="AK303" i="56"/>
  <c r="AI303" i="56"/>
  <c r="AC304" i="56" s="1"/>
  <c r="AE306" i="54"/>
  <c r="AF306" i="54" s="1"/>
  <c r="AG306" i="54" s="1"/>
  <c r="AH306" i="54" s="1"/>
  <c r="AX302" i="54"/>
  <c r="AR302" i="54"/>
  <c r="AS311" i="64"/>
  <c r="AT311" i="64" s="1"/>
  <c r="AU311" i="64" s="1"/>
  <c r="AV311" i="64" s="1"/>
  <c r="AE308" i="64"/>
  <c r="AF308" i="64" s="1"/>
  <c r="AG308" i="64" s="1"/>
  <c r="AH308" i="64" s="1"/>
  <c r="AS305" i="63"/>
  <c r="AT305" i="63" s="1"/>
  <c r="AU305" i="63" s="1"/>
  <c r="AV305" i="63" s="1"/>
  <c r="AJ310" i="63"/>
  <c r="AO312" i="62"/>
  <c r="AY307" i="62"/>
  <c r="J69" i="53" s="1"/>
  <c r="AW307" i="62"/>
  <c r="AQ308" i="62" s="1"/>
  <c r="AI312" i="62"/>
  <c r="AC313" i="62" s="1"/>
  <c r="AO306" i="50"/>
  <c r="AR304" i="50"/>
  <c r="AX304" i="50"/>
  <c r="AE307" i="50"/>
  <c r="AF307" i="50" s="1"/>
  <c r="AG307" i="50" s="1"/>
  <c r="AH307" i="50" s="1"/>
  <c r="AS308" i="52"/>
  <c r="AT308" i="52" s="1"/>
  <c r="AU308" i="52" s="1"/>
  <c r="AV308" i="52" s="1"/>
  <c r="AJ308" i="52"/>
  <c r="AD308" i="52"/>
  <c r="AX312" i="51"/>
  <c r="AR312" i="51"/>
  <c r="AY311" i="51"/>
  <c r="X303" i="45" l="1"/>
  <c r="N303" i="44"/>
  <c r="AI311" i="60"/>
  <c r="AC312" i="60" s="1"/>
  <c r="AD312" i="60" s="1"/>
  <c r="AO307" i="51"/>
  <c r="E66" i="53" s="1"/>
  <c r="BD307" i="51"/>
  <c r="AD308" i="51"/>
  <c r="AE308" i="51" s="1"/>
  <c r="AF308" i="51" s="1"/>
  <c r="AG308" i="51" s="1"/>
  <c r="AH308" i="51" s="1"/>
  <c r="AK308" i="51" s="1"/>
  <c r="BC311" i="51"/>
  <c r="BD309" i="60"/>
  <c r="BC309" i="60"/>
  <c r="AK311" i="60"/>
  <c r="AO311" i="60" s="1"/>
  <c r="BC305" i="61"/>
  <c r="AR306" i="61"/>
  <c r="AS306" i="61" s="1"/>
  <c r="AT306" i="61" s="1"/>
  <c r="AU306" i="61" s="1"/>
  <c r="AV306" i="61" s="1"/>
  <c r="AO307" i="52"/>
  <c r="E67" i="53" s="1"/>
  <c r="BD307" i="52"/>
  <c r="AY305" i="56"/>
  <c r="BC305" i="56" s="1"/>
  <c r="AY306" i="58"/>
  <c r="AC306" i="45" s="1"/>
  <c r="AW305" i="56"/>
  <c r="AQ306" i="56" s="1"/>
  <c r="AW306" i="58"/>
  <c r="AQ307" i="58" s="1"/>
  <c r="AR307" i="58" s="1"/>
  <c r="AW305" i="63"/>
  <c r="AQ306" i="63" s="1"/>
  <c r="AR306" i="63" s="1"/>
  <c r="AI304" i="61"/>
  <c r="AC305" i="61" s="1"/>
  <c r="AJ305" i="61" s="1"/>
  <c r="AK304" i="61"/>
  <c r="BC306" i="58"/>
  <c r="AI312" i="58"/>
  <c r="AC313" i="58" s="1"/>
  <c r="AX307" i="58"/>
  <c r="AK312" i="58"/>
  <c r="AS310" i="60"/>
  <c r="AT310" i="60" s="1"/>
  <c r="AU310" i="60" s="1"/>
  <c r="AV310" i="60" s="1"/>
  <c r="AR304" i="55"/>
  <c r="AX304" i="55"/>
  <c r="AE308" i="55"/>
  <c r="AF308" i="55" s="1"/>
  <c r="AG308" i="55" s="1"/>
  <c r="AH308" i="55" s="1"/>
  <c r="AI308" i="55"/>
  <c r="AC309" i="55" s="1"/>
  <c r="AO306" i="57"/>
  <c r="BD306" i="57"/>
  <c r="AS310" i="57"/>
  <c r="AT310" i="57" s="1"/>
  <c r="AU310" i="57" s="1"/>
  <c r="AV310" i="57" s="1"/>
  <c r="AD307" i="57"/>
  <c r="AJ307" i="57"/>
  <c r="AO303" i="56"/>
  <c r="BD303" i="56"/>
  <c r="AR306" i="56"/>
  <c r="AX306" i="56"/>
  <c r="AJ304" i="56"/>
  <c r="AD304" i="56"/>
  <c r="AK306" i="54"/>
  <c r="AS302" i="54"/>
  <c r="AT302" i="54" s="1"/>
  <c r="AU302" i="54" s="1"/>
  <c r="AV302" i="54" s="1"/>
  <c r="AW302" i="54"/>
  <c r="AQ303" i="54" s="1"/>
  <c r="AI306" i="54"/>
  <c r="AC307" i="54" s="1"/>
  <c r="AI308" i="64"/>
  <c r="AC309" i="64" s="1"/>
  <c r="AK308" i="64"/>
  <c r="AY311" i="64"/>
  <c r="AW311" i="64"/>
  <c r="AQ312" i="64" s="1"/>
  <c r="AY305" i="63"/>
  <c r="AE310" i="63"/>
  <c r="AF310" i="63" s="1"/>
  <c r="AG310" i="63" s="1"/>
  <c r="AH310" i="63" s="1"/>
  <c r="BC307" i="62"/>
  <c r="F69" i="53" s="1"/>
  <c r="BD307" i="62"/>
  <c r="AD313" i="62"/>
  <c r="AJ313" i="62"/>
  <c r="AR308" i="62"/>
  <c r="AX308" i="62"/>
  <c r="AI307" i="50"/>
  <c r="AC308" i="50" s="1"/>
  <c r="AK307" i="50"/>
  <c r="I68" i="53" s="1"/>
  <c r="AS304" i="50"/>
  <c r="AT304" i="50" s="1"/>
  <c r="AU304" i="50" s="1"/>
  <c r="AV304" i="50" s="1"/>
  <c r="AW304" i="50" s="1"/>
  <c r="AQ305" i="50" s="1"/>
  <c r="AE308" i="52"/>
  <c r="AF308" i="52" s="1"/>
  <c r="AG308" i="52" s="1"/>
  <c r="AH308" i="52" s="1"/>
  <c r="AY308" i="52"/>
  <c r="AW308" i="52"/>
  <c r="AQ309" i="52" s="1"/>
  <c r="AS312" i="51"/>
  <c r="AT312" i="51" s="1"/>
  <c r="AU312" i="51" s="1"/>
  <c r="AV312" i="51" s="1"/>
  <c r="BC311" i="64" l="1"/>
  <c r="AJ312" i="60"/>
  <c r="AY304" i="50"/>
  <c r="BC304" i="50" s="1"/>
  <c r="AB304" i="45"/>
  <c r="AW306" i="61"/>
  <c r="AQ307" i="61" s="1"/>
  <c r="AR307" i="61" s="1"/>
  <c r="BC308" i="52"/>
  <c r="AD305" i="61"/>
  <c r="AE305" i="61" s="1"/>
  <c r="AF305" i="61" s="1"/>
  <c r="AG305" i="61" s="1"/>
  <c r="AH305" i="61" s="1"/>
  <c r="AO304" i="61"/>
  <c r="BD304" i="61"/>
  <c r="AX306" i="63"/>
  <c r="BD306" i="58"/>
  <c r="AO312" i="58"/>
  <c r="AJ313" i="58"/>
  <c r="AD313" i="58"/>
  <c r="AS307" i="58"/>
  <c r="AT307" i="58" s="1"/>
  <c r="AU307" i="58" s="1"/>
  <c r="AV307" i="58" s="1"/>
  <c r="AY306" i="61"/>
  <c r="AW310" i="60"/>
  <c r="AQ311" i="60" s="1"/>
  <c r="AY310" i="60"/>
  <c r="AA310" i="45" s="1"/>
  <c r="AE312" i="60"/>
  <c r="AF312" i="60" s="1"/>
  <c r="AG312" i="60" s="1"/>
  <c r="AH312" i="60" s="1"/>
  <c r="AJ309" i="55"/>
  <c r="AD309" i="55"/>
  <c r="AK308" i="55"/>
  <c r="AS304" i="55"/>
  <c r="AT304" i="55" s="1"/>
  <c r="AU304" i="55" s="1"/>
  <c r="AV304" i="55" s="1"/>
  <c r="AE307" i="57"/>
  <c r="AF307" i="57" s="1"/>
  <c r="AG307" i="57" s="1"/>
  <c r="AH307" i="57" s="1"/>
  <c r="AW310" i="57"/>
  <c r="AQ311" i="57" s="1"/>
  <c r="AY310" i="57"/>
  <c r="BC310" i="57" s="1"/>
  <c r="AE304" i="56"/>
  <c r="AF304" i="56" s="1"/>
  <c r="AG304" i="56" s="1"/>
  <c r="AH304" i="56" s="1"/>
  <c r="AS306" i="56"/>
  <c r="AT306" i="56" s="1"/>
  <c r="AU306" i="56" s="1"/>
  <c r="AV306" i="56" s="1"/>
  <c r="AO306" i="54"/>
  <c r="AJ307" i="54"/>
  <c r="AD307" i="54"/>
  <c r="AX303" i="54"/>
  <c r="AR303" i="54"/>
  <c r="AY302" i="54"/>
  <c r="BD308" i="64"/>
  <c r="AO308" i="64"/>
  <c r="AR312" i="64"/>
  <c r="AX312" i="64"/>
  <c r="AJ309" i="64"/>
  <c r="AD309" i="64"/>
  <c r="AS306" i="63"/>
  <c r="AT306" i="63" s="1"/>
  <c r="AU306" i="63" s="1"/>
  <c r="AV306" i="63" s="1"/>
  <c r="AI310" i="63"/>
  <c r="AC311" i="63" s="1"/>
  <c r="AK310" i="63"/>
  <c r="BC305" i="63"/>
  <c r="BD305" i="63"/>
  <c r="AS308" i="62"/>
  <c r="AT308" i="62" s="1"/>
  <c r="AU308" i="62" s="1"/>
  <c r="AV308" i="62" s="1"/>
  <c r="AY308" i="62" s="1"/>
  <c r="AE313" i="62"/>
  <c r="AF313" i="62" s="1"/>
  <c r="AG313" i="62" s="1"/>
  <c r="AH313" i="62" s="1"/>
  <c r="AK313" i="62" s="1"/>
  <c r="AX305" i="50"/>
  <c r="AR305" i="50"/>
  <c r="AD308" i="50"/>
  <c r="AJ308" i="50"/>
  <c r="AO307" i="50"/>
  <c r="E68" i="53" s="1"/>
  <c r="AR309" i="52"/>
  <c r="AX309" i="52"/>
  <c r="AI308" i="52"/>
  <c r="AC309" i="52" s="1"/>
  <c r="AK308" i="52"/>
  <c r="BD308" i="51"/>
  <c r="AO308" i="51"/>
  <c r="AI308" i="51"/>
  <c r="AC309" i="51" s="1"/>
  <c r="AY312" i="51"/>
  <c r="AW312" i="51"/>
  <c r="AQ313" i="51" s="1"/>
  <c r="W302" i="45" l="1"/>
  <c r="O302" i="44"/>
  <c r="AW307" i="58"/>
  <c r="AQ308" i="58" s="1"/>
  <c r="AI307" i="57"/>
  <c r="AC308" i="57" s="1"/>
  <c r="AY306" i="63"/>
  <c r="BD306" i="63" s="1"/>
  <c r="BD304" i="50"/>
  <c r="BC312" i="51"/>
  <c r="BC306" i="61"/>
  <c r="AX307" i="61"/>
  <c r="AI313" i="62"/>
  <c r="AC314" i="62" s="1"/>
  <c r="AJ314" i="62" s="1"/>
  <c r="AR308" i="58"/>
  <c r="AX308" i="58"/>
  <c r="AE313" i="58"/>
  <c r="AF313" i="58" s="1"/>
  <c r="AG313" i="58" s="1"/>
  <c r="AH313" i="58" s="1"/>
  <c r="AY307" i="58"/>
  <c r="AC307" i="45" s="1"/>
  <c r="AK305" i="61"/>
  <c r="AS307" i="61"/>
  <c r="AT307" i="61" s="1"/>
  <c r="AU307" i="61" s="1"/>
  <c r="AV307" i="61" s="1"/>
  <c r="AI305" i="61"/>
  <c r="AC306" i="61" s="1"/>
  <c r="AI312" i="60"/>
  <c r="AC313" i="60" s="1"/>
  <c r="AK312" i="60"/>
  <c r="BC310" i="60"/>
  <c r="BD310" i="60"/>
  <c r="AR311" i="60"/>
  <c r="AX311" i="60"/>
  <c r="AY304" i="55"/>
  <c r="Z304" i="45" s="1"/>
  <c r="AO308" i="55"/>
  <c r="AE309" i="55"/>
  <c r="AF309" i="55" s="1"/>
  <c r="AG309" i="55" s="1"/>
  <c r="AH309" i="55" s="1"/>
  <c r="AW304" i="55"/>
  <c r="AQ305" i="55" s="1"/>
  <c r="AD308" i="57"/>
  <c r="AJ308" i="57"/>
  <c r="AX311" i="57"/>
  <c r="AR311" i="57"/>
  <c r="AK307" i="57"/>
  <c r="Y307" i="45" s="1"/>
  <c r="AW306" i="56"/>
  <c r="AQ307" i="56" s="1"/>
  <c r="AK304" i="56"/>
  <c r="AY306" i="56"/>
  <c r="BC306" i="56" s="1"/>
  <c r="AI304" i="56"/>
  <c r="AC305" i="56" s="1"/>
  <c r="AE307" i="54"/>
  <c r="AF307" i="54" s="1"/>
  <c r="AG307" i="54" s="1"/>
  <c r="AH307" i="54" s="1"/>
  <c r="AS303" i="54"/>
  <c r="AT303" i="54" s="1"/>
  <c r="AU303" i="54" s="1"/>
  <c r="AV303" i="54" s="1"/>
  <c r="BC302" i="54"/>
  <c r="BD302" i="54"/>
  <c r="AS312" i="64"/>
  <c r="AT312" i="64" s="1"/>
  <c r="AU312" i="64" s="1"/>
  <c r="AV312" i="64" s="1"/>
  <c r="AE309" i="64"/>
  <c r="AF309" i="64" s="1"/>
  <c r="AG309" i="64" s="1"/>
  <c r="AH309" i="64" s="1"/>
  <c r="AJ311" i="63"/>
  <c r="AD311" i="63"/>
  <c r="AO310" i="63"/>
  <c r="AW306" i="63"/>
  <c r="AQ307" i="63" s="1"/>
  <c r="BC308" i="62"/>
  <c r="BD308" i="62"/>
  <c r="AO313" i="62"/>
  <c r="AW308" i="62"/>
  <c r="AQ309" i="62" s="1"/>
  <c r="AE308" i="50"/>
  <c r="AF308" i="50" s="1"/>
  <c r="AG308" i="50" s="1"/>
  <c r="AH308" i="50" s="1"/>
  <c r="AS305" i="50"/>
  <c r="AT305" i="50" s="1"/>
  <c r="AU305" i="50" s="1"/>
  <c r="AV305" i="50" s="1"/>
  <c r="AJ309" i="52"/>
  <c r="AD309" i="52"/>
  <c r="BD308" i="52"/>
  <c r="AO308" i="52"/>
  <c r="AS309" i="52"/>
  <c r="AT309" i="52" s="1"/>
  <c r="AU309" i="52" s="1"/>
  <c r="AV309" i="52" s="1"/>
  <c r="AD309" i="51"/>
  <c r="AJ309" i="51"/>
  <c r="AR313" i="51"/>
  <c r="AX313" i="51"/>
  <c r="X304" i="45" l="1"/>
  <c r="N304" i="44"/>
  <c r="AI309" i="64"/>
  <c r="AC310" i="64" s="1"/>
  <c r="BC306" i="63"/>
  <c r="AD314" i="62"/>
  <c r="AW305" i="50"/>
  <c r="AQ306" i="50" s="1"/>
  <c r="AX306" i="50" s="1"/>
  <c r="AY305" i="50"/>
  <c r="BD305" i="50" s="1"/>
  <c r="AB305" i="45"/>
  <c r="AY309" i="52"/>
  <c r="AW312" i="64"/>
  <c r="AQ313" i="64" s="1"/>
  <c r="AY312" i="64"/>
  <c r="AW309" i="52"/>
  <c r="AQ310" i="52" s="1"/>
  <c r="AR310" i="52" s="1"/>
  <c r="AI307" i="54"/>
  <c r="AC308" i="54" s="1"/>
  <c r="BC307" i="58"/>
  <c r="BD307" i="58"/>
  <c r="AI313" i="58"/>
  <c r="AC314" i="58" s="1"/>
  <c r="AK313" i="58"/>
  <c r="AS308" i="58"/>
  <c r="AT308" i="58" s="1"/>
  <c r="AU308" i="58" s="1"/>
  <c r="AV308" i="58" s="1"/>
  <c r="AW307" i="61"/>
  <c r="AQ308" i="61" s="1"/>
  <c r="AD306" i="61"/>
  <c r="AJ306" i="61"/>
  <c r="AY307" i="61"/>
  <c r="AO305" i="61"/>
  <c r="BD305" i="61"/>
  <c r="AO312" i="60"/>
  <c r="AS311" i="60"/>
  <c r="AT311" i="60" s="1"/>
  <c r="AU311" i="60" s="1"/>
  <c r="AV311" i="60" s="1"/>
  <c r="AD313" i="60"/>
  <c r="AJ313" i="60"/>
  <c r="AR305" i="55"/>
  <c r="AX305" i="55"/>
  <c r="AI309" i="55"/>
  <c r="AC310" i="55" s="1"/>
  <c r="AK309" i="55"/>
  <c r="BC304" i="55"/>
  <c r="BD304" i="55"/>
  <c r="AO307" i="57"/>
  <c r="BD307" i="57"/>
  <c r="AS311" i="57"/>
  <c r="AT311" i="57" s="1"/>
  <c r="AU311" i="57" s="1"/>
  <c r="AV311" i="57" s="1"/>
  <c r="AE308" i="57"/>
  <c r="AF308" i="57" s="1"/>
  <c r="AG308" i="57" s="1"/>
  <c r="AH308" i="57" s="1"/>
  <c r="AJ305" i="56"/>
  <c r="AD305" i="56"/>
  <c r="AO304" i="56"/>
  <c r="BD304" i="56"/>
  <c r="AR307" i="56"/>
  <c r="AX307" i="56"/>
  <c r="AJ308" i="54"/>
  <c r="AD308" i="54"/>
  <c r="AW303" i="54"/>
  <c r="AQ304" i="54" s="1"/>
  <c r="AY303" i="54"/>
  <c r="AK307" i="54"/>
  <c r="AJ310" i="64"/>
  <c r="AD310" i="64"/>
  <c r="AR313" i="64"/>
  <c r="AX313" i="64"/>
  <c r="AK309" i="64"/>
  <c r="AE311" i="63"/>
  <c r="AF311" i="63" s="1"/>
  <c r="AG311" i="63" s="1"/>
  <c r="AH311" i="63" s="1"/>
  <c r="AR307" i="63"/>
  <c r="AX307" i="63"/>
  <c r="AE314" i="62"/>
  <c r="AF314" i="62" s="1"/>
  <c r="AG314" i="62" s="1"/>
  <c r="AH314" i="62" s="1"/>
  <c r="AX309" i="62"/>
  <c r="AR309" i="62"/>
  <c r="AI308" i="50"/>
  <c r="AC309" i="50" s="1"/>
  <c r="AK308" i="50"/>
  <c r="AE309" i="52"/>
  <c r="AF309" i="52" s="1"/>
  <c r="AG309" i="52" s="1"/>
  <c r="AH309" i="52" s="1"/>
  <c r="AS313" i="51"/>
  <c r="AT313" i="51" s="1"/>
  <c r="AU313" i="51" s="1"/>
  <c r="AV313" i="51" s="1"/>
  <c r="AE309" i="51"/>
  <c r="AF309" i="51" s="1"/>
  <c r="AG309" i="51" s="1"/>
  <c r="AH309" i="51" s="1"/>
  <c r="AI309" i="51" s="1"/>
  <c r="AC310" i="51" s="1"/>
  <c r="AK308" i="57" l="1"/>
  <c r="Y308" i="45" s="1"/>
  <c r="BC312" i="64"/>
  <c r="AK311" i="63"/>
  <c r="W303" i="45"/>
  <c r="O303" i="44"/>
  <c r="AW311" i="60"/>
  <c r="AQ312" i="60" s="1"/>
  <c r="AR312" i="60" s="1"/>
  <c r="AX310" i="52"/>
  <c r="BC305" i="50"/>
  <c r="AR306" i="50"/>
  <c r="AS306" i="50" s="1"/>
  <c r="AT306" i="50" s="1"/>
  <c r="AU306" i="50" s="1"/>
  <c r="AV306" i="50" s="1"/>
  <c r="BC307" i="61"/>
  <c r="BC309" i="52"/>
  <c r="AW313" i="51"/>
  <c r="AQ314" i="51" s="1"/>
  <c r="AR314" i="51" s="1"/>
  <c r="AW308" i="58"/>
  <c r="AQ309" i="58" s="1"/>
  <c r="AR309" i="58" s="1"/>
  <c r="AI311" i="63"/>
  <c r="AC312" i="63" s="1"/>
  <c r="AK309" i="51"/>
  <c r="AO309" i="51" s="1"/>
  <c r="AY308" i="58"/>
  <c r="AC308" i="45" s="1"/>
  <c r="AO313" i="58"/>
  <c r="AJ314" i="58"/>
  <c r="AD314" i="58"/>
  <c r="AE306" i="61"/>
  <c r="AF306" i="61" s="1"/>
  <c r="AG306" i="61" s="1"/>
  <c r="AH306" i="61" s="1"/>
  <c r="AI306" i="61" s="1"/>
  <c r="AC307" i="61" s="1"/>
  <c r="AR308" i="61"/>
  <c r="AX308" i="61"/>
  <c r="AY311" i="60"/>
  <c r="AA311" i="45" s="1"/>
  <c r="AE313" i="60"/>
  <c r="AF313" i="60" s="1"/>
  <c r="AG313" i="60" s="1"/>
  <c r="AH313" i="60" s="1"/>
  <c r="AI313" i="60" s="1"/>
  <c r="AC314" i="60" s="1"/>
  <c r="AO309" i="55"/>
  <c r="AD310" i="55"/>
  <c r="AJ310" i="55"/>
  <c r="AS305" i="55"/>
  <c r="AT305" i="55" s="1"/>
  <c r="AU305" i="55" s="1"/>
  <c r="AV305" i="55" s="1"/>
  <c r="AW305" i="55"/>
  <c r="AQ306" i="55" s="1"/>
  <c r="AI308" i="57"/>
  <c r="AC309" i="57" s="1"/>
  <c r="AW311" i="57"/>
  <c r="AQ312" i="57" s="1"/>
  <c r="AY311" i="57"/>
  <c r="BC311" i="57" s="1"/>
  <c r="BD308" i="57"/>
  <c r="AO308" i="57"/>
  <c r="AS307" i="56"/>
  <c r="AT307" i="56" s="1"/>
  <c r="AU307" i="56" s="1"/>
  <c r="AV307" i="56" s="1"/>
  <c r="AE305" i="56"/>
  <c r="AF305" i="56" s="1"/>
  <c r="AG305" i="56" s="1"/>
  <c r="AH305" i="56" s="1"/>
  <c r="AO307" i="54"/>
  <c r="AX304" i="54"/>
  <c r="AR304" i="54"/>
  <c r="BC303" i="54"/>
  <c r="BD303" i="54"/>
  <c r="AE308" i="54"/>
  <c r="AF308" i="54" s="1"/>
  <c r="AG308" i="54" s="1"/>
  <c r="AH308" i="54" s="1"/>
  <c r="BD309" i="64"/>
  <c r="AO309" i="64"/>
  <c r="AS313" i="64"/>
  <c r="AT313" i="64" s="1"/>
  <c r="AU313" i="64" s="1"/>
  <c r="AV313" i="64" s="1"/>
  <c r="AE310" i="64"/>
  <c r="AF310" i="64" s="1"/>
  <c r="AG310" i="64" s="1"/>
  <c r="AH310" i="64" s="1"/>
  <c r="AK310" i="64"/>
  <c r="AJ312" i="63"/>
  <c r="AD312" i="63"/>
  <c r="AO311" i="63"/>
  <c r="AS307" i="63"/>
  <c r="AT307" i="63" s="1"/>
  <c r="AU307" i="63" s="1"/>
  <c r="AV307" i="63" s="1"/>
  <c r="AS309" i="62"/>
  <c r="AT309" i="62" s="1"/>
  <c r="AU309" i="62" s="1"/>
  <c r="AV309" i="62" s="1"/>
  <c r="AW309" i="62" s="1"/>
  <c r="AQ310" i="62" s="1"/>
  <c r="AK314" i="62"/>
  <c r="AI314" i="62"/>
  <c r="AC315" i="62" s="1"/>
  <c r="AO308" i="50"/>
  <c r="AJ309" i="50"/>
  <c r="AD309" i="50"/>
  <c r="AI309" i="52"/>
  <c r="AC310" i="52" s="1"/>
  <c r="AK309" i="52"/>
  <c r="AS310" i="52"/>
  <c r="AT310" i="52" s="1"/>
  <c r="AU310" i="52" s="1"/>
  <c r="AV310" i="52" s="1"/>
  <c r="AJ310" i="51"/>
  <c r="AD310" i="51"/>
  <c r="AY313" i="51"/>
  <c r="BC313" i="51" s="1"/>
  <c r="AI310" i="64" l="1"/>
  <c r="AC311" i="64" s="1"/>
  <c r="AY307" i="56"/>
  <c r="BC307" i="56" s="1"/>
  <c r="AY305" i="55"/>
  <c r="Z305" i="45" s="1"/>
  <c r="AX312" i="60"/>
  <c r="AK306" i="61"/>
  <c r="AB306" i="45" s="1"/>
  <c r="AW307" i="63"/>
  <c r="AQ308" i="63" s="1"/>
  <c r="AR308" i="63" s="1"/>
  <c r="AX314" i="51"/>
  <c r="BD309" i="51"/>
  <c r="AX309" i="58"/>
  <c r="AY310" i="52"/>
  <c r="AK308" i="54"/>
  <c r="AK313" i="60"/>
  <c r="AO313" i="60" s="1"/>
  <c r="AI308" i="54"/>
  <c r="AC309" i="54" s="1"/>
  <c r="AK305" i="56"/>
  <c r="AS309" i="58"/>
  <c r="AT309" i="58" s="1"/>
  <c r="AU309" i="58" s="1"/>
  <c r="AV309" i="58" s="1"/>
  <c r="AE314" i="58"/>
  <c r="AF314" i="58" s="1"/>
  <c r="AG314" i="58" s="1"/>
  <c r="AH314" i="58" s="1"/>
  <c r="BC308" i="58"/>
  <c r="BD308" i="58"/>
  <c r="AS308" i="61"/>
  <c r="AT308" i="61" s="1"/>
  <c r="AU308" i="61" s="1"/>
  <c r="AV308" i="61" s="1"/>
  <c r="AJ307" i="61"/>
  <c r="AD307" i="61"/>
  <c r="AJ314" i="60"/>
  <c r="AD314" i="60"/>
  <c r="AS312" i="60"/>
  <c r="AT312" i="60" s="1"/>
  <c r="AU312" i="60" s="1"/>
  <c r="AV312" i="60" s="1"/>
  <c r="BC311" i="60"/>
  <c r="BD311" i="60"/>
  <c r="AE310" i="55"/>
  <c r="AF310" i="55" s="1"/>
  <c r="AG310" i="55" s="1"/>
  <c r="AH310" i="55" s="1"/>
  <c r="AK310" i="55"/>
  <c r="AI310" i="55"/>
  <c r="AC311" i="55" s="1"/>
  <c r="BC305" i="55"/>
  <c r="BD305" i="55"/>
  <c r="AR306" i="55"/>
  <c r="AX306" i="55"/>
  <c r="AR312" i="57"/>
  <c r="AX312" i="57"/>
  <c r="AD309" i="57"/>
  <c r="AJ309" i="57"/>
  <c r="BD305" i="56"/>
  <c r="AO305" i="56"/>
  <c r="AI305" i="56"/>
  <c r="AC306" i="56" s="1"/>
  <c r="AW307" i="56"/>
  <c r="AQ308" i="56" s="1"/>
  <c r="AD309" i="54"/>
  <c r="AJ309" i="54"/>
  <c r="AS304" i="54"/>
  <c r="AT304" i="54" s="1"/>
  <c r="AU304" i="54" s="1"/>
  <c r="AV304" i="54" s="1"/>
  <c r="AW304" i="54" s="1"/>
  <c r="AQ305" i="54" s="1"/>
  <c r="AO308" i="54"/>
  <c r="BD310" i="64"/>
  <c r="AO310" i="64"/>
  <c r="AW313" i="64"/>
  <c r="AQ314" i="64" s="1"/>
  <c r="AY313" i="64"/>
  <c r="BC313" i="64" s="1"/>
  <c r="AJ311" i="64"/>
  <c r="AD311" i="64"/>
  <c r="AY307" i="63"/>
  <c r="J70" i="53" s="1"/>
  <c r="AE312" i="63"/>
  <c r="AF312" i="63" s="1"/>
  <c r="AG312" i="63" s="1"/>
  <c r="AH312" i="63" s="1"/>
  <c r="AX310" i="62"/>
  <c r="AR310" i="62"/>
  <c r="AO314" i="62"/>
  <c r="AD315" i="62"/>
  <c r="AJ315" i="62"/>
  <c r="AY309" i="62"/>
  <c r="AE309" i="50"/>
  <c r="AF309" i="50" s="1"/>
  <c r="AG309" i="50" s="1"/>
  <c r="AH309" i="50" s="1"/>
  <c r="AW306" i="50"/>
  <c r="AQ307" i="50" s="1"/>
  <c r="AY306" i="50"/>
  <c r="AW310" i="52"/>
  <c r="AQ311" i="52" s="1"/>
  <c r="BD309" i="52"/>
  <c r="AO309" i="52"/>
  <c r="AJ310" i="52"/>
  <c r="AD310" i="52"/>
  <c r="AE310" i="51"/>
  <c r="AF310" i="51" s="1"/>
  <c r="AG310" i="51" s="1"/>
  <c r="AH310" i="51" s="1"/>
  <c r="AS314" i="51"/>
  <c r="AT314" i="51" s="1"/>
  <c r="AU314" i="51" s="1"/>
  <c r="AV314" i="51" s="1"/>
  <c r="AY314" i="51" s="1"/>
  <c r="BC314" i="51" s="1"/>
  <c r="X305" i="45" l="1"/>
  <c r="N305" i="44"/>
  <c r="AX308" i="63"/>
  <c r="BD306" i="61"/>
  <c r="AO306" i="61"/>
  <c r="BC310" i="52"/>
  <c r="AW314" i="51"/>
  <c r="AQ315" i="51" s="1"/>
  <c r="AR315" i="51" s="1"/>
  <c r="AI309" i="50"/>
  <c r="AC310" i="50" s="1"/>
  <c r="AD310" i="50" s="1"/>
  <c r="AI314" i="58"/>
  <c r="AC315" i="58" s="1"/>
  <c r="AW309" i="58"/>
  <c r="AQ310" i="58" s="1"/>
  <c r="AK314" i="58"/>
  <c r="AY309" i="58"/>
  <c r="AC309" i="45" s="1"/>
  <c r="AE307" i="61"/>
  <c r="AF307" i="61" s="1"/>
  <c r="AG307" i="61" s="1"/>
  <c r="AH307" i="61" s="1"/>
  <c r="AW308" i="61"/>
  <c r="AQ309" i="61" s="1"/>
  <c r="AY308" i="61"/>
  <c r="AY312" i="60"/>
  <c r="AA312" i="45" s="1"/>
  <c r="AW312" i="60"/>
  <c r="AQ313" i="60" s="1"/>
  <c r="AE314" i="60"/>
  <c r="AF314" i="60" s="1"/>
  <c r="AG314" i="60" s="1"/>
  <c r="AH314" i="60" s="1"/>
  <c r="AS306" i="55"/>
  <c r="AT306" i="55" s="1"/>
  <c r="AU306" i="55" s="1"/>
  <c r="AV306" i="55" s="1"/>
  <c r="AJ311" i="55"/>
  <c r="AD311" i="55"/>
  <c r="AO310" i="55"/>
  <c r="AE309" i="57"/>
  <c r="AF309" i="57" s="1"/>
  <c r="AG309" i="57" s="1"/>
  <c r="AH309" i="57" s="1"/>
  <c r="AS312" i="57"/>
  <c r="AT312" i="57" s="1"/>
  <c r="AU312" i="57" s="1"/>
  <c r="AV312" i="57" s="1"/>
  <c r="AR308" i="56"/>
  <c r="AX308" i="56"/>
  <c r="AJ306" i="56"/>
  <c r="AD306" i="56"/>
  <c r="AR305" i="54"/>
  <c r="AX305" i="54"/>
  <c r="AE309" i="54"/>
  <c r="AF309" i="54" s="1"/>
  <c r="AG309" i="54" s="1"/>
  <c r="AH309" i="54" s="1"/>
  <c r="AK309" i="54"/>
  <c r="AY304" i="54"/>
  <c r="AR314" i="64"/>
  <c r="AX314" i="64"/>
  <c r="AE311" i="64"/>
  <c r="AF311" i="64" s="1"/>
  <c r="AG311" i="64" s="1"/>
  <c r="AH311" i="64" s="1"/>
  <c r="BC307" i="63"/>
  <c r="F70" i="53" s="1"/>
  <c r="BD307" i="63"/>
  <c r="AK312" i="63"/>
  <c r="AI312" i="63"/>
  <c r="AC313" i="63" s="1"/>
  <c r="AS308" i="63"/>
  <c r="AT308" i="63" s="1"/>
  <c r="AU308" i="63" s="1"/>
  <c r="AV308" i="63" s="1"/>
  <c r="BC309" i="62"/>
  <c r="BD309" i="62"/>
  <c r="AS310" i="62"/>
  <c r="AT310" i="62" s="1"/>
  <c r="AU310" i="62" s="1"/>
  <c r="AV310" i="62" s="1"/>
  <c r="AE315" i="62"/>
  <c r="AF315" i="62" s="1"/>
  <c r="AG315" i="62" s="1"/>
  <c r="AH315" i="62" s="1"/>
  <c r="BC306" i="50"/>
  <c r="BD306" i="50"/>
  <c r="AX307" i="50"/>
  <c r="AR307" i="50"/>
  <c r="AK309" i="50"/>
  <c r="AE310" i="52"/>
  <c r="AF310" i="52" s="1"/>
  <c r="AG310" i="52" s="1"/>
  <c r="AH310" i="52" s="1"/>
  <c r="AR311" i="52"/>
  <c r="AX311" i="52"/>
  <c r="AK310" i="51"/>
  <c r="AI310" i="51"/>
  <c r="AC311" i="51" s="1"/>
  <c r="W304" i="45" l="1"/>
  <c r="O304" i="44"/>
  <c r="AX315" i="51"/>
  <c r="AJ310" i="50"/>
  <c r="BC308" i="61"/>
  <c r="AW312" i="57"/>
  <c r="AQ313" i="57" s="1"/>
  <c r="AY312" i="57"/>
  <c r="BC312" i="57" s="1"/>
  <c r="AY308" i="63"/>
  <c r="BD308" i="63" s="1"/>
  <c r="AI310" i="52"/>
  <c r="AC311" i="52" s="1"/>
  <c r="AD311" i="52" s="1"/>
  <c r="AK309" i="57"/>
  <c r="Y309" i="45" s="1"/>
  <c r="AI309" i="57"/>
  <c r="AC310" i="57" s="1"/>
  <c r="AJ310" i="57" s="1"/>
  <c r="BC309" i="58"/>
  <c r="BD309" i="58"/>
  <c r="AO314" i="58"/>
  <c r="AR310" i="58"/>
  <c r="AX310" i="58"/>
  <c r="AJ315" i="58"/>
  <c r="AD315" i="58"/>
  <c r="AR309" i="61"/>
  <c r="AX309" i="61"/>
  <c r="AK307" i="61"/>
  <c r="AI307" i="61"/>
  <c r="AC308" i="61" s="1"/>
  <c r="AI314" i="60"/>
  <c r="AC315" i="60" s="1"/>
  <c r="AK314" i="60"/>
  <c r="AR313" i="60"/>
  <c r="AX313" i="60"/>
  <c r="BC312" i="60"/>
  <c r="BD312" i="60"/>
  <c r="AE311" i="55"/>
  <c r="AF311" i="55" s="1"/>
  <c r="AG311" i="55" s="1"/>
  <c r="AH311" i="55" s="1"/>
  <c r="AW306" i="55"/>
  <c r="AQ307" i="55" s="1"/>
  <c r="AY306" i="55"/>
  <c r="Z306" i="45" s="1"/>
  <c r="AD310" i="57"/>
  <c r="AO309" i="57"/>
  <c r="BD309" i="57"/>
  <c r="AX313" i="57"/>
  <c r="AR313" i="57"/>
  <c r="AE306" i="56"/>
  <c r="AF306" i="56" s="1"/>
  <c r="AG306" i="56" s="1"/>
  <c r="AH306" i="56" s="1"/>
  <c r="AS308" i="56"/>
  <c r="AT308" i="56" s="1"/>
  <c r="AU308" i="56" s="1"/>
  <c r="AV308" i="56" s="1"/>
  <c r="AY308" i="56"/>
  <c r="BC308" i="56" s="1"/>
  <c r="AW308" i="56"/>
  <c r="AQ309" i="56" s="1"/>
  <c r="BC304" i="54"/>
  <c r="BD304" i="54"/>
  <c r="AO309" i="54"/>
  <c r="AI309" i="54"/>
  <c r="AC310" i="54" s="1"/>
  <c r="AS305" i="54"/>
  <c r="AT305" i="54" s="1"/>
  <c r="AU305" i="54" s="1"/>
  <c r="AV305" i="54" s="1"/>
  <c r="AY305" i="54"/>
  <c r="AI311" i="64"/>
  <c r="AC312" i="64" s="1"/>
  <c r="AK311" i="64"/>
  <c r="AS314" i="64"/>
  <c r="AT314" i="64" s="1"/>
  <c r="AU314" i="64" s="1"/>
  <c r="AV314" i="64" s="1"/>
  <c r="AY314" i="64"/>
  <c r="BC314" i="64" s="1"/>
  <c r="AW314" i="64"/>
  <c r="AQ315" i="64" s="1"/>
  <c r="AO312" i="63"/>
  <c r="AW308" i="63"/>
  <c r="AQ309" i="63" s="1"/>
  <c r="AD313" i="63"/>
  <c r="AJ313" i="63"/>
  <c r="AK315" i="62"/>
  <c r="AW310" i="62"/>
  <c r="AQ311" i="62" s="1"/>
  <c r="AY310" i="62"/>
  <c r="AI315" i="62"/>
  <c r="AC316" i="62" s="1"/>
  <c r="AE310" i="50"/>
  <c r="AF310" i="50" s="1"/>
  <c r="AG310" i="50" s="1"/>
  <c r="AH310" i="50" s="1"/>
  <c r="AI310" i="50" s="1"/>
  <c r="AC311" i="50" s="1"/>
  <c r="AS307" i="50"/>
  <c r="AT307" i="50" s="1"/>
  <c r="AU307" i="50" s="1"/>
  <c r="AV307" i="50" s="1"/>
  <c r="AO309" i="50"/>
  <c r="AS311" i="52"/>
  <c r="AT311" i="52" s="1"/>
  <c r="AU311" i="52" s="1"/>
  <c r="AV311" i="52" s="1"/>
  <c r="AK310" i="52"/>
  <c r="AO310" i="51"/>
  <c r="BD310" i="51"/>
  <c r="AD311" i="51"/>
  <c r="AJ311" i="51"/>
  <c r="AS315" i="51"/>
  <c r="AT315" i="51" s="1"/>
  <c r="AU315" i="51" s="1"/>
  <c r="AV315" i="51" s="1"/>
  <c r="W305" i="45" l="1"/>
  <c r="O305" i="44"/>
  <c r="AK311" i="55"/>
  <c r="AY311" i="52"/>
  <c r="BC311" i="52" s="1"/>
  <c r="BC308" i="63"/>
  <c r="AK310" i="50"/>
  <c r="AO310" i="50" s="1"/>
  <c r="AY307" i="50"/>
  <c r="J68" i="53" s="1"/>
  <c r="AW307" i="50"/>
  <c r="AQ308" i="50" s="1"/>
  <c r="AR308" i="50" s="1"/>
  <c r="AB307" i="45"/>
  <c r="AJ311" i="52"/>
  <c r="AW311" i="52"/>
  <c r="AQ312" i="52" s="1"/>
  <c r="AX312" i="52" s="1"/>
  <c r="AK306" i="56"/>
  <c r="AI306" i="56"/>
  <c r="AC307" i="56" s="1"/>
  <c r="AS310" i="58"/>
  <c r="AT310" i="58" s="1"/>
  <c r="AU310" i="58" s="1"/>
  <c r="AV310" i="58" s="1"/>
  <c r="AE315" i="58"/>
  <c r="AF315" i="58" s="1"/>
  <c r="AG315" i="58" s="1"/>
  <c r="AH315" i="58" s="1"/>
  <c r="AJ308" i="61"/>
  <c r="AD308" i="61"/>
  <c r="AO307" i="61"/>
  <c r="BD307" i="61"/>
  <c r="AS309" i="61"/>
  <c r="AT309" i="61" s="1"/>
  <c r="AU309" i="61" s="1"/>
  <c r="AV309" i="61" s="1"/>
  <c r="AS313" i="60"/>
  <c r="AT313" i="60" s="1"/>
  <c r="AU313" i="60" s="1"/>
  <c r="AV313" i="60" s="1"/>
  <c r="AO314" i="60"/>
  <c r="AD315" i="60"/>
  <c r="AJ315" i="60"/>
  <c r="AR307" i="55"/>
  <c r="AX307" i="55"/>
  <c r="BC306" i="55"/>
  <c r="BD306" i="55"/>
  <c r="AO311" i="55"/>
  <c r="AI311" i="55"/>
  <c r="AC312" i="55" s="1"/>
  <c r="AE310" i="57"/>
  <c r="AF310" i="57" s="1"/>
  <c r="AG310" i="57" s="1"/>
  <c r="AH310" i="57" s="1"/>
  <c r="AS313" i="57"/>
  <c r="AT313" i="57" s="1"/>
  <c r="AU313" i="57" s="1"/>
  <c r="AV313" i="57" s="1"/>
  <c r="AD307" i="56"/>
  <c r="AJ307" i="56"/>
  <c r="BD306" i="56"/>
  <c r="AO306" i="56"/>
  <c r="AR309" i="56"/>
  <c r="AX309" i="56"/>
  <c r="AW305" i="54"/>
  <c r="AQ306" i="54" s="1"/>
  <c r="AD310" i="54"/>
  <c r="AJ310" i="54"/>
  <c r="BC305" i="54"/>
  <c r="BD305" i="54"/>
  <c r="AR315" i="64"/>
  <c r="AX315" i="64"/>
  <c r="AO311" i="64"/>
  <c r="BD311" i="64"/>
  <c r="AD312" i="64"/>
  <c r="AJ312" i="64"/>
  <c r="AE313" i="63"/>
  <c r="AF313" i="63" s="1"/>
  <c r="AG313" i="63" s="1"/>
  <c r="AH313" i="63" s="1"/>
  <c r="AI313" i="63" s="1"/>
  <c r="AC314" i="63" s="1"/>
  <c r="AR309" i="63"/>
  <c r="AX309" i="63"/>
  <c r="BC310" i="62"/>
  <c r="BD310" i="62"/>
  <c r="AD316" i="62"/>
  <c r="AJ316" i="62"/>
  <c r="AX311" i="62"/>
  <c r="AR311" i="62"/>
  <c r="AO315" i="62"/>
  <c r="AJ311" i="50"/>
  <c r="AD311" i="50"/>
  <c r="BD310" i="52"/>
  <c r="AO310" i="52"/>
  <c r="AE311" i="52"/>
  <c r="AF311" i="52" s="1"/>
  <c r="AG311" i="52" s="1"/>
  <c r="AH311" i="52" s="1"/>
  <c r="AK311" i="52" s="1"/>
  <c r="AE311" i="51"/>
  <c r="AF311" i="51" s="1"/>
  <c r="AG311" i="51" s="1"/>
  <c r="AH311" i="51" s="1"/>
  <c r="AW315" i="51"/>
  <c r="AQ316" i="51" s="1"/>
  <c r="AY315" i="51"/>
  <c r="BC315" i="51" s="1"/>
  <c r="AI310" i="57" l="1"/>
  <c r="AC311" i="57" s="1"/>
  <c r="X306" i="45"/>
  <c r="N306" i="44"/>
  <c r="AK313" i="63"/>
  <c r="AO313" i="63" s="1"/>
  <c r="AW313" i="60"/>
  <c r="AQ314" i="60" s="1"/>
  <c r="AR314" i="60" s="1"/>
  <c r="AR312" i="52"/>
  <c r="AS312" i="52" s="1"/>
  <c r="AT312" i="52" s="1"/>
  <c r="AU312" i="52" s="1"/>
  <c r="AV312" i="52" s="1"/>
  <c r="BD307" i="50"/>
  <c r="BC307" i="50"/>
  <c r="F68" i="53" s="1"/>
  <c r="AK311" i="51"/>
  <c r="BD311" i="51" s="1"/>
  <c r="AI311" i="51"/>
  <c r="AC312" i="51" s="1"/>
  <c r="AJ312" i="51" s="1"/>
  <c r="AX308" i="50"/>
  <c r="AI311" i="52"/>
  <c r="AC312" i="52" s="1"/>
  <c r="AJ312" i="52" s="1"/>
  <c r="AY309" i="61"/>
  <c r="AY313" i="60"/>
  <c r="AA313" i="45" s="1"/>
  <c r="AK310" i="57"/>
  <c r="Y310" i="45" s="1"/>
  <c r="AK315" i="58"/>
  <c r="AI315" i="58"/>
  <c r="AC316" i="58" s="1"/>
  <c r="AW310" i="58"/>
  <c r="AQ311" i="58" s="1"/>
  <c r="AY310" i="58"/>
  <c r="AC310" i="45" s="1"/>
  <c r="AW309" i="61"/>
  <c r="AQ310" i="61" s="1"/>
  <c r="AE308" i="61"/>
  <c r="AF308" i="61" s="1"/>
  <c r="AG308" i="61" s="1"/>
  <c r="AH308" i="61" s="1"/>
  <c r="AE315" i="60"/>
  <c r="AF315" i="60" s="1"/>
  <c r="AG315" i="60" s="1"/>
  <c r="AH315" i="60" s="1"/>
  <c r="AJ312" i="55"/>
  <c r="AD312" i="55"/>
  <c r="AS307" i="55"/>
  <c r="AT307" i="55" s="1"/>
  <c r="AU307" i="55" s="1"/>
  <c r="AV307" i="55" s="1"/>
  <c r="AW313" i="57"/>
  <c r="AQ314" i="57" s="1"/>
  <c r="AY313" i="57"/>
  <c r="BC313" i="57" s="1"/>
  <c r="AO310" i="57"/>
  <c r="AD311" i="57"/>
  <c r="AJ311" i="57"/>
  <c r="AS309" i="56"/>
  <c r="AT309" i="56" s="1"/>
  <c r="AU309" i="56" s="1"/>
  <c r="AV309" i="56" s="1"/>
  <c r="AY309" i="56"/>
  <c r="BC309" i="56" s="1"/>
  <c r="AW309" i="56"/>
  <c r="AQ310" i="56" s="1"/>
  <c r="AE307" i="56"/>
  <c r="AF307" i="56" s="1"/>
  <c r="AG307" i="56" s="1"/>
  <c r="AH307" i="56" s="1"/>
  <c r="AE310" i="54"/>
  <c r="AF310" i="54" s="1"/>
  <c r="AG310" i="54" s="1"/>
  <c r="AH310" i="54" s="1"/>
  <c r="AR306" i="54"/>
  <c r="AX306" i="54"/>
  <c r="AE312" i="64"/>
  <c r="AF312" i="64" s="1"/>
  <c r="AG312" i="64" s="1"/>
  <c r="AH312" i="64" s="1"/>
  <c r="AS315" i="64"/>
  <c r="AT315" i="64" s="1"/>
  <c r="AU315" i="64" s="1"/>
  <c r="AV315" i="64" s="1"/>
  <c r="AW315" i="64"/>
  <c r="AQ316" i="64" s="1"/>
  <c r="AJ314" i="63"/>
  <c r="AD314" i="63"/>
  <c r="AS309" i="63"/>
  <c r="AT309" i="63" s="1"/>
  <c r="AU309" i="63" s="1"/>
  <c r="AV309" i="63" s="1"/>
  <c r="AE316" i="62"/>
  <c r="AF316" i="62" s="1"/>
  <c r="AG316" i="62" s="1"/>
  <c r="AH316" i="62" s="1"/>
  <c r="AS311" i="62"/>
  <c r="AT311" i="62" s="1"/>
  <c r="AU311" i="62" s="1"/>
  <c r="AV311" i="62" s="1"/>
  <c r="AS308" i="50"/>
  <c r="AT308" i="50" s="1"/>
  <c r="AU308" i="50" s="1"/>
  <c r="AV308" i="50" s="1"/>
  <c r="AE311" i="50"/>
  <c r="AF311" i="50" s="1"/>
  <c r="AG311" i="50" s="1"/>
  <c r="AH311" i="50" s="1"/>
  <c r="BD311" i="52"/>
  <c r="AO311" i="52"/>
  <c r="AR316" i="51"/>
  <c r="AX316" i="51"/>
  <c r="AW309" i="63" l="1"/>
  <c r="AQ310" i="63" s="1"/>
  <c r="AY315" i="64"/>
  <c r="BC315" i="64" s="1"/>
  <c r="AK307" i="56"/>
  <c r="BD310" i="57"/>
  <c r="AI307" i="56"/>
  <c r="AC308" i="56" s="1"/>
  <c r="AX314" i="60"/>
  <c r="AO311" i="51"/>
  <c r="AK316" i="62"/>
  <c r="AD312" i="51"/>
  <c r="AE312" i="51" s="1"/>
  <c r="AF312" i="51" s="1"/>
  <c r="AG312" i="51" s="1"/>
  <c r="AH312" i="51" s="1"/>
  <c r="AK312" i="51" s="1"/>
  <c r="AD312" i="52"/>
  <c r="AE312" i="52" s="1"/>
  <c r="AF312" i="52" s="1"/>
  <c r="AG312" i="52" s="1"/>
  <c r="AH312" i="52" s="1"/>
  <c r="BD313" i="60"/>
  <c r="BC313" i="60"/>
  <c r="AI315" i="60"/>
  <c r="AC316" i="60" s="1"/>
  <c r="AD316" i="60" s="1"/>
  <c r="AK315" i="60"/>
  <c r="AO315" i="60" s="1"/>
  <c r="BC309" i="61"/>
  <c r="AK308" i="61"/>
  <c r="AK312" i="64"/>
  <c r="AI311" i="50"/>
  <c r="AC312" i="50" s="1"/>
  <c r="AJ312" i="50" s="1"/>
  <c r="AK310" i="54"/>
  <c r="AI308" i="61"/>
  <c r="AC309" i="61" s="1"/>
  <c r="AJ309" i="61" s="1"/>
  <c r="AK311" i="50"/>
  <c r="AO311" i="50" s="1"/>
  <c r="AI310" i="54"/>
  <c r="AC311" i="54" s="1"/>
  <c r="AD311" i="54" s="1"/>
  <c r="BC310" i="58"/>
  <c r="BD310" i="58"/>
  <c r="AX311" i="58"/>
  <c r="AR311" i="58"/>
  <c r="AJ316" i="58"/>
  <c r="AD316" i="58"/>
  <c r="AO315" i="58"/>
  <c r="AX310" i="61"/>
  <c r="AR310" i="61"/>
  <c r="AS314" i="60"/>
  <c r="AT314" i="60" s="1"/>
  <c r="AU314" i="60" s="1"/>
  <c r="AV314" i="60" s="1"/>
  <c r="AW307" i="55"/>
  <c r="AQ308" i="55" s="1"/>
  <c r="AY307" i="55"/>
  <c r="Z307" i="45" s="1"/>
  <c r="AE312" i="55"/>
  <c r="AF312" i="55" s="1"/>
  <c r="AG312" i="55" s="1"/>
  <c r="AH312" i="55" s="1"/>
  <c r="AE311" i="57"/>
  <c r="AF311" i="57" s="1"/>
  <c r="AG311" i="57" s="1"/>
  <c r="AH311" i="57" s="1"/>
  <c r="AR314" i="57"/>
  <c r="AX314" i="57"/>
  <c r="AR310" i="56"/>
  <c r="AX310" i="56"/>
  <c r="BD307" i="56"/>
  <c r="AO307" i="56"/>
  <c r="AJ308" i="56"/>
  <c r="AD308" i="56"/>
  <c r="AO310" i="54"/>
  <c r="AS306" i="54"/>
  <c r="AT306" i="54" s="1"/>
  <c r="AU306" i="54" s="1"/>
  <c r="AV306" i="54" s="1"/>
  <c r="AJ311" i="54"/>
  <c r="BD312" i="64"/>
  <c r="AO312" i="64"/>
  <c r="AR316" i="64"/>
  <c r="AX316" i="64"/>
  <c r="AI312" i="64"/>
  <c r="AC313" i="64" s="1"/>
  <c r="AX310" i="63"/>
  <c r="AR310" i="63"/>
  <c r="AE314" i="63"/>
  <c r="AF314" i="63" s="1"/>
  <c r="AG314" i="63" s="1"/>
  <c r="AH314" i="63" s="1"/>
  <c r="AY309" i="63"/>
  <c r="AO316" i="62"/>
  <c r="AW311" i="62"/>
  <c r="AQ312" i="62" s="1"/>
  <c r="AY311" i="62"/>
  <c r="AI316" i="62"/>
  <c r="AC317" i="62" s="1"/>
  <c r="AY308" i="50"/>
  <c r="AW308" i="50"/>
  <c r="AQ309" i="50" s="1"/>
  <c r="AY312" i="52"/>
  <c r="AW312" i="52"/>
  <c r="AQ313" i="52" s="1"/>
  <c r="AS316" i="51"/>
  <c r="AT316" i="51" s="1"/>
  <c r="AU316" i="51" s="1"/>
  <c r="AV316" i="51" s="1"/>
  <c r="X307" i="45" l="1"/>
  <c r="N307" i="44"/>
  <c r="AW316" i="51"/>
  <c r="AQ317" i="51" s="1"/>
  <c r="AR317" i="51" s="1"/>
  <c r="AJ316" i="60"/>
  <c r="AD312" i="50"/>
  <c r="AE312" i="50" s="1"/>
  <c r="AF312" i="50" s="1"/>
  <c r="AG312" i="50" s="1"/>
  <c r="AH312" i="50" s="1"/>
  <c r="AD309" i="61"/>
  <c r="AE309" i="61" s="1"/>
  <c r="AF309" i="61" s="1"/>
  <c r="AG309" i="61" s="1"/>
  <c r="AH309" i="61" s="1"/>
  <c r="AK309" i="61" s="1"/>
  <c r="AB308" i="45"/>
  <c r="BC312" i="52"/>
  <c r="BD308" i="61"/>
  <c r="AO308" i="61"/>
  <c r="AW306" i="54"/>
  <c r="AQ307" i="54" s="1"/>
  <c r="AI312" i="55"/>
  <c r="AC313" i="55" s="1"/>
  <c r="AK312" i="55"/>
  <c r="AO312" i="55" s="1"/>
  <c r="AE316" i="58"/>
  <c r="AF316" i="58" s="1"/>
  <c r="AG316" i="58" s="1"/>
  <c r="AH316" i="58" s="1"/>
  <c r="AS311" i="58"/>
  <c r="AT311" i="58" s="1"/>
  <c r="AU311" i="58" s="1"/>
  <c r="AV311" i="58" s="1"/>
  <c r="AS310" i="61"/>
  <c r="AT310" i="61" s="1"/>
  <c r="AU310" i="61" s="1"/>
  <c r="AV310" i="61" s="1"/>
  <c r="AY314" i="60"/>
  <c r="AA314" i="45" s="1"/>
  <c r="AE316" i="60"/>
  <c r="AF316" i="60" s="1"/>
  <c r="AG316" i="60" s="1"/>
  <c r="AH316" i="60" s="1"/>
  <c r="AW314" i="60"/>
  <c r="AQ315" i="60" s="1"/>
  <c r="AJ313" i="55"/>
  <c r="AD313" i="55"/>
  <c r="BC307" i="55"/>
  <c r="BD307" i="55"/>
  <c r="AR308" i="55"/>
  <c r="AX308" i="55"/>
  <c r="AS314" i="57"/>
  <c r="AT314" i="57" s="1"/>
  <c r="AU314" i="57" s="1"/>
  <c r="AV314" i="57" s="1"/>
  <c r="AK311" i="57"/>
  <c r="Y311" i="45" s="1"/>
  <c r="AI311" i="57"/>
  <c r="AC312" i="57" s="1"/>
  <c r="AE308" i="56"/>
  <c r="AF308" i="56" s="1"/>
  <c r="AG308" i="56" s="1"/>
  <c r="AH308" i="56" s="1"/>
  <c r="AS310" i="56"/>
  <c r="AT310" i="56" s="1"/>
  <c r="AU310" i="56" s="1"/>
  <c r="AV310" i="56" s="1"/>
  <c r="AX307" i="54"/>
  <c r="AR307" i="54"/>
  <c r="AE311" i="54"/>
  <c r="AF311" i="54" s="1"/>
  <c r="AG311" i="54" s="1"/>
  <c r="AH311" i="54" s="1"/>
  <c r="AY306" i="54"/>
  <c r="AJ313" i="64"/>
  <c r="AD313" i="64"/>
  <c r="AS316" i="64"/>
  <c r="AT316" i="64" s="1"/>
  <c r="AU316" i="64" s="1"/>
  <c r="AV316" i="64" s="1"/>
  <c r="AI314" i="63"/>
  <c r="AC315" i="63" s="1"/>
  <c r="AS310" i="63"/>
  <c r="AT310" i="63" s="1"/>
  <c r="AU310" i="63" s="1"/>
  <c r="AV310" i="63" s="1"/>
  <c r="AY310" i="63" s="1"/>
  <c r="BC309" i="63"/>
  <c r="BD309" i="63"/>
  <c r="AK314" i="63"/>
  <c r="BC311" i="62"/>
  <c r="BD311" i="62"/>
  <c r="AR312" i="62"/>
  <c r="AX312" i="62"/>
  <c r="AD317" i="62"/>
  <c r="AJ317" i="62"/>
  <c r="AX309" i="50"/>
  <c r="AR309" i="50"/>
  <c r="BC308" i="50"/>
  <c r="BD308" i="50"/>
  <c r="AK312" i="52"/>
  <c r="AR313" i="52"/>
  <c r="AX313" i="52"/>
  <c r="AI312" i="52"/>
  <c r="AC313" i="52" s="1"/>
  <c r="AO312" i="51"/>
  <c r="BD312" i="51"/>
  <c r="AY316" i="51"/>
  <c r="BC316" i="51" s="1"/>
  <c r="AI312" i="51"/>
  <c r="AC313" i="51" s="1"/>
  <c r="W306" i="45" l="1"/>
  <c r="O306" i="44"/>
  <c r="AW314" i="57"/>
  <c r="AQ315" i="57" s="1"/>
  <c r="AX317" i="51"/>
  <c r="AK312" i="50"/>
  <c r="AO312" i="50" s="1"/>
  <c r="AB309" i="45"/>
  <c r="AY314" i="57"/>
  <c r="BC314" i="57" s="1"/>
  <c r="AW316" i="64"/>
  <c r="AQ317" i="64" s="1"/>
  <c r="AY316" i="64"/>
  <c r="BC316" i="64" s="1"/>
  <c r="AW310" i="56"/>
  <c r="AQ311" i="56" s="1"/>
  <c r="AI308" i="56"/>
  <c r="AC309" i="56" s="1"/>
  <c r="AK308" i="56"/>
  <c r="AW311" i="58"/>
  <c r="AQ312" i="58" s="1"/>
  <c r="AY311" i="58"/>
  <c r="AC311" i="45" s="1"/>
  <c r="AI316" i="58"/>
  <c r="AC317" i="58" s="1"/>
  <c r="AK316" i="58"/>
  <c r="AI309" i="61"/>
  <c r="AC310" i="61" s="1"/>
  <c r="AO309" i="61"/>
  <c r="BD309" i="61"/>
  <c r="AW310" i="61"/>
  <c r="AQ311" i="61" s="1"/>
  <c r="AY310" i="61"/>
  <c r="AR315" i="60"/>
  <c r="AX315" i="60"/>
  <c r="AI316" i="60"/>
  <c r="AC317" i="60" s="1"/>
  <c r="AK316" i="60"/>
  <c r="BC314" i="60"/>
  <c r="BD314" i="60"/>
  <c r="AS308" i="55"/>
  <c r="AT308" i="55" s="1"/>
  <c r="AU308" i="55" s="1"/>
  <c r="AV308" i="55" s="1"/>
  <c r="AW308" i="55"/>
  <c r="AQ309" i="55" s="1"/>
  <c r="AE313" i="55"/>
  <c r="AF313" i="55" s="1"/>
  <c r="AG313" i="55" s="1"/>
  <c r="AH313" i="55" s="1"/>
  <c r="AD312" i="57"/>
  <c r="AJ312" i="57"/>
  <c r="AX315" i="57"/>
  <c r="AR315" i="57"/>
  <c r="AO311" i="57"/>
  <c r="BD311" i="57"/>
  <c r="AY310" i="56"/>
  <c r="BC310" i="56" s="1"/>
  <c r="BD308" i="56"/>
  <c r="AO308" i="56"/>
  <c r="AR311" i="56"/>
  <c r="AX311" i="56"/>
  <c r="AD309" i="56"/>
  <c r="AJ309" i="56"/>
  <c r="BC306" i="54"/>
  <c r="BD306" i="54"/>
  <c r="AK311" i="54"/>
  <c r="AI311" i="54"/>
  <c r="AC312" i="54" s="1"/>
  <c r="AS307" i="54"/>
  <c r="AT307" i="54" s="1"/>
  <c r="AU307" i="54" s="1"/>
  <c r="AV307" i="54" s="1"/>
  <c r="AY307" i="54" s="1"/>
  <c r="AW307" i="54"/>
  <c r="AQ308" i="54" s="1"/>
  <c r="AR317" i="64"/>
  <c r="AX317" i="64"/>
  <c r="AE313" i="64"/>
  <c r="AF313" i="64" s="1"/>
  <c r="AG313" i="64" s="1"/>
  <c r="AH313" i="64" s="1"/>
  <c r="AI313" i="64"/>
  <c r="AC314" i="64" s="1"/>
  <c r="AO314" i="63"/>
  <c r="AW310" i="63"/>
  <c r="AQ311" i="63" s="1"/>
  <c r="BC310" i="63"/>
  <c r="BD310" i="63"/>
  <c r="AD315" i="63"/>
  <c r="AJ315" i="63"/>
  <c r="AS312" i="62"/>
  <c r="AT312" i="62" s="1"/>
  <c r="AU312" i="62" s="1"/>
  <c r="AV312" i="62" s="1"/>
  <c r="AY312" i="62" s="1"/>
  <c r="AE317" i="62"/>
  <c r="AF317" i="62" s="1"/>
  <c r="AG317" i="62" s="1"/>
  <c r="AH317" i="62" s="1"/>
  <c r="AI312" i="50"/>
  <c r="AC313" i="50" s="1"/>
  <c r="AS309" i="50"/>
  <c r="AT309" i="50" s="1"/>
  <c r="AU309" i="50" s="1"/>
  <c r="AV309" i="50" s="1"/>
  <c r="AS313" i="52"/>
  <c r="AT313" i="52" s="1"/>
  <c r="AU313" i="52" s="1"/>
  <c r="AV313" i="52" s="1"/>
  <c r="AD313" i="52"/>
  <c r="AJ313" i="52"/>
  <c r="AO312" i="52"/>
  <c r="BD312" i="52"/>
  <c r="AJ313" i="51"/>
  <c r="AD313" i="51"/>
  <c r="AS317" i="51"/>
  <c r="AT317" i="51" s="1"/>
  <c r="AU317" i="51" s="1"/>
  <c r="AV317" i="51" s="1"/>
  <c r="AK313" i="64" l="1"/>
  <c r="W307" i="45"/>
  <c r="O307" i="44"/>
  <c r="X308" i="45"/>
  <c r="N308" i="44"/>
  <c r="R308" i="44" s="1"/>
  <c r="AW317" i="51"/>
  <c r="AQ318" i="51" s="1"/>
  <c r="AX318" i="51" s="1"/>
  <c r="BC310" i="61"/>
  <c r="AW313" i="52"/>
  <c r="AQ314" i="52" s="1"/>
  <c r="AR314" i="52" s="1"/>
  <c r="AY313" i="52"/>
  <c r="BC313" i="52" s="1"/>
  <c r="AW312" i="62"/>
  <c r="AQ313" i="62" s="1"/>
  <c r="AR313" i="62" s="1"/>
  <c r="AI317" i="62"/>
  <c r="AC318" i="62" s="1"/>
  <c r="AD318" i="62" s="1"/>
  <c r="AK317" i="62"/>
  <c r="AO317" i="62" s="1"/>
  <c r="AO316" i="58"/>
  <c r="AD317" i="58"/>
  <c r="AJ317" i="58"/>
  <c r="BC311" i="58"/>
  <c r="BD311" i="58"/>
  <c r="AR312" i="58"/>
  <c r="AX312" i="58"/>
  <c r="AX311" i="61"/>
  <c r="AR311" i="61"/>
  <c r="AJ310" i="61"/>
  <c r="AD310" i="61"/>
  <c r="AO316" i="60"/>
  <c r="AD317" i="60"/>
  <c r="AJ317" i="60"/>
  <c r="AS315" i="60"/>
  <c r="AT315" i="60" s="1"/>
  <c r="AU315" i="60" s="1"/>
  <c r="AV315" i="60" s="1"/>
  <c r="AW315" i="60" s="1"/>
  <c r="AQ316" i="60" s="1"/>
  <c r="AK313" i="55"/>
  <c r="AI313" i="55"/>
  <c r="AC314" i="55" s="1"/>
  <c r="AX309" i="55"/>
  <c r="AR309" i="55"/>
  <c r="AY308" i="55"/>
  <c r="Z308" i="45" s="1"/>
  <c r="AS315" i="57"/>
  <c r="AT315" i="57" s="1"/>
  <c r="AU315" i="57" s="1"/>
  <c r="AV315" i="57" s="1"/>
  <c r="AE312" i="57"/>
  <c r="AF312" i="57" s="1"/>
  <c r="AG312" i="57" s="1"/>
  <c r="AH312" i="57" s="1"/>
  <c r="AK312" i="57"/>
  <c r="Y312" i="45" s="1"/>
  <c r="AI312" i="57"/>
  <c r="AC313" i="57" s="1"/>
  <c r="AS311" i="56"/>
  <c r="AT311" i="56" s="1"/>
  <c r="AU311" i="56" s="1"/>
  <c r="AV311" i="56" s="1"/>
  <c r="AE309" i="56"/>
  <c r="AF309" i="56" s="1"/>
  <c r="AG309" i="56" s="1"/>
  <c r="AH309" i="56" s="1"/>
  <c r="AK309" i="56"/>
  <c r="BC307" i="54"/>
  <c r="BD307" i="54"/>
  <c r="AJ312" i="54"/>
  <c r="AD312" i="54"/>
  <c r="AO311" i="54"/>
  <c r="AX308" i="54"/>
  <c r="AR308" i="54"/>
  <c r="BD313" i="64"/>
  <c r="AO313" i="64"/>
  <c r="AD314" i="64"/>
  <c r="AJ314" i="64"/>
  <c r="AS317" i="64"/>
  <c r="AT317" i="64" s="1"/>
  <c r="AU317" i="64" s="1"/>
  <c r="AV317" i="64" s="1"/>
  <c r="AE315" i="63"/>
  <c r="AF315" i="63" s="1"/>
  <c r="AG315" i="63" s="1"/>
  <c r="AH315" i="63" s="1"/>
  <c r="AR311" i="63"/>
  <c r="AX311" i="63"/>
  <c r="BC312" i="62"/>
  <c r="BD312" i="62"/>
  <c r="AY309" i="50"/>
  <c r="AJ313" i="50"/>
  <c r="AD313" i="50"/>
  <c r="AW309" i="50"/>
  <c r="AQ310" i="50" s="1"/>
  <c r="AE313" i="52"/>
  <c r="AF313" i="52" s="1"/>
  <c r="AG313" i="52" s="1"/>
  <c r="AH313" i="52" s="1"/>
  <c r="AY317" i="51"/>
  <c r="BC317" i="51" s="1"/>
  <c r="AE313" i="51"/>
  <c r="AF313" i="51" s="1"/>
  <c r="AG313" i="51" s="1"/>
  <c r="AH313" i="51" s="1"/>
  <c r="X309" i="45" l="1"/>
  <c r="N309" i="44"/>
  <c r="AK313" i="51"/>
  <c r="BD313" i="51" s="1"/>
  <c r="AI313" i="51"/>
  <c r="AC314" i="51" s="1"/>
  <c r="AD314" i="51" s="1"/>
  <c r="AR318" i="51"/>
  <c r="AS318" i="51" s="1"/>
  <c r="AT318" i="51" s="1"/>
  <c r="AU318" i="51" s="1"/>
  <c r="AV318" i="51" s="1"/>
  <c r="AY315" i="60"/>
  <c r="AA315" i="45" s="1"/>
  <c r="AX314" i="52"/>
  <c r="AK315" i="63"/>
  <c r="AO315" i="63" s="1"/>
  <c r="AX313" i="62"/>
  <c r="AJ318" i="62"/>
  <c r="AW317" i="64"/>
  <c r="AQ318" i="64" s="1"/>
  <c r="AI315" i="63"/>
  <c r="AC316" i="63" s="1"/>
  <c r="AD316" i="63" s="1"/>
  <c r="AI309" i="56"/>
  <c r="AC310" i="56" s="1"/>
  <c r="AI313" i="52"/>
  <c r="AC314" i="52" s="1"/>
  <c r="AJ314" i="52" s="1"/>
  <c r="AE317" i="58"/>
  <c r="AF317" i="58" s="1"/>
  <c r="AG317" i="58" s="1"/>
  <c r="AH317" i="58" s="1"/>
  <c r="AS312" i="58"/>
  <c r="AT312" i="58" s="1"/>
  <c r="AU312" i="58" s="1"/>
  <c r="AV312" i="58" s="1"/>
  <c r="AE310" i="61"/>
  <c r="AF310" i="61" s="1"/>
  <c r="AG310" i="61" s="1"/>
  <c r="AH310" i="61" s="1"/>
  <c r="AS311" i="61"/>
  <c r="AT311" i="61" s="1"/>
  <c r="AU311" i="61" s="1"/>
  <c r="AV311" i="61" s="1"/>
  <c r="AE317" i="60"/>
  <c r="AF317" i="60" s="1"/>
  <c r="AG317" i="60" s="1"/>
  <c r="AH317" i="60" s="1"/>
  <c r="AK317" i="60" s="1"/>
  <c r="AR316" i="60"/>
  <c r="AX316" i="60"/>
  <c r="AS309" i="55"/>
  <c r="AT309" i="55" s="1"/>
  <c r="AU309" i="55" s="1"/>
  <c r="AV309" i="55" s="1"/>
  <c r="BC308" i="55"/>
  <c r="BD308" i="55"/>
  <c r="AD314" i="55"/>
  <c r="AJ314" i="55"/>
  <c r="AO313" i="55"/>
  <c r="AO312" i="57"/>
  <c r="BD312" i="57"/>
  <c r="AY315" i="57"/>
  <c r="BC315" i="57" s="1"/>
  <c r="AJ313" i="57"/>
  <c r="AD313" i="57"/>
  <c r="AW315" i="57"/>
  <c r="AQ316" i="57" s="1"/>
  <c r="BD309" i="56"/>
  <c r="AO309" i="56"/>
  <c r="AW311" i="56"/>
  <c r="AQ312" i="56" s="1"/>
  <c r="AJ310" i="56"/>
  <c r="AD310" i="56"/>
  <c r="AY311" i="56"/>
  <c r="BC311" i="56" s="1"/>
  <c r="AE312" i="54"/>
  <c r="AF312" i="54" s="1"/>
  <c r="AG312" i="54" s="1"/>
  <c r="AH312" i="54" s="1"/>
  <c r="AS308" i="54"/>
  <c r="AT308" i="54" s="1"/>
  <c r="AU308" i="54" s="1"/>
  <c r="AV308" i="54" s="1"/>
  <c r="AW308" i="54"/>
  <c r="AQ309" i="54" s="1"/>
  <c r="AR318" i="64"/>
  <c r="AX318" i="64"/>
  <c r="AE314" i="64"/>
  <c r="AF314" i="64" s="1"/>
  <c r="AG314" i="64" s="1"/>
  <c r="AH314" i="64" s="1"/>
  <c r="AY317" i="64"/>
  <c r="BC317" i="64" s="1"/>
  <c r="AS311" i="63"/>
  <c r="AT311" i="63" s="1"/>
  <c r="AU311" i="63" s="1"/>
  <c r="AV311" i="63" s="1"/>
  <c r="AS313" i="62"/>
  <c r="AT313" i="62" s="1"/>
  <c r="AU313" i="62" s="1"/>
  <c r="AV313" i="62" s="1"/>
  <c r="AE318" i="62"/>
  <c r="AF318" i="62" s="1"/>
  <c r="AG318" i="62" s="1"/>
  <c r="AH318" i="62" s="1"/>
  <c r="BC309" i="50"/>
  <c r="BD309" i="50"/>
  <c r="AE313" i="50"/>
  <c r="AF313" i="50" s="1"/>
  <c r="AG313" i="50" s="1"/>
  <c r="AH313" i="50" s="1"/>
  <c r="AR310" i="50"/>
  <c r="AX310" i="50"/>
  <c r="AK313" i="52"/>
  <c r="AS314" i="52"/>
  <c r="AT314" i="52" s="1"/>
  <c r="AU314" i="52" s="1"/>
  <c r="AV314" i="52" s="1"/>
  <c r="AW311" i="63" l="1"/>
  <c r="AQ312" i="63" s="1"/>
  <c r="AO313" i="51"/>
  <c r="AJ314" i="51"/>
  <c r="BD315" i="60"/>
  <c r="BC315" i="60"/>
  <c r="AD314" i="52"/>
  <c r="AE314" i="52" s="1"/>
  <c r="AF314" i="52" s="1"/>
  <c r="AG314" i="52" s="1"/>
  <c r="AH314" i="52" s="1"/>
  <c r="AJ316" i="63"/>
  <c r="AI310" i="61"/>
  <c r="AC311" i="61" s="1"/>
  <c r="AJ311" i="61" s="1"/>
  <c r="AY314" i="52"/>
  <c r="BC314" i="52" s="1"/>
  <c r="AI313" i="50"/>
  <c r="AC314" i="50" s="1"/>
  <c r="AD314" i="50" s="1"/>
  <c r="AI314" i="64"/>
  <c r="AC315" i="64" s="1"/>
  <c r="AK310" i="61"/>
  <c r="AK318" i="62"/>
  <c r="AO318" i="62" s="1"/>
  <c r="AY312" i="58"/>
  <c r="AC312" i="45" s="1"/>
  <c r="AW312" i="58"/>
  <c r="AQ313" i="58" s="1"/>
  <c r="AK317" i="58"/>
  <c r="AI317" i="58"/>
  <c r="AC318" i="58" s="1"/>
  <c r="AW311" i="61"/>
  <c r="AQ312" i="61" s="1"/>
  <c r="AY311" i="61"/>
  <c r="AS316" i="60"/>
  <c r="AT316" i="60" s="1"/>
  <c r="AU316" i="60" s="1"/>
  <c r="AV316" i="60" s="1"/>
  <c r="AO317" i="60"/>
  <c r="AI317" i="60"/>
  <c r="AC318" i="60" s="1"/>
  <c r="AW309" i="55"/>
  <c r="AQ310" i="55" s="1"/>
  <c r="AE314" i="55"/>
  <c r="AF314" i="55" s="1"/>
  <c r="AG314" i="55" s="1"/>
  <c r="AH314" i="55" s="1"/>
  <c r="AY309" i="55"/>
  <c r="Z309" i="45" s="1"/>
  <c r="AR316" i="57"/>
  <c r="AX316" i="57"/>
  <c r="AE313" i="57"/>
  <c r="AF313" i="57" s="1"/>
  <c r="AG313" i="57" s="1"/>
  <c r="AH313" i="57" s="1"/>
  <c r="AE310" i="56"/>
  <c r="AF310" i="56" s="1"/>
  <c r="AG310" i="56" s="1"/>
  <c r="AH310" i="56" s="1"/>
  <c r="AR312" i="56"/>
  <c r="AX312" i="56"/>
  <c r="AY308" i="54"/>
  <c r="AI312" i="54"/>
  <c r="AC313" i="54" s="1"/>
  <c r="AR309" i="54"/>
  <c r="AX309" i="54"/>
  <c r="AK312" i="54"/>
  <c r="AK314" i="64"/>
  <c r="AJ315" i="64"/>
  <c r="AD315" i="64"/>
  <c r="AS318" i="64"/>
  <c r="AT318" i="64" s="1"/>
  <c r="AU318" i="64" s="1"/>
  <c r="AV318" i="64" s="1"/>
  <c r="AW318" i="64"/>
  <c r="AQ319" i="64" s="1"/>
  <c r="AY311" i="63"/>
  <c r="AR312" i="63"/>
  <c r="AX312" i="63"/>
  <c r="AE316" i="63"/>
  <c r="AF316" i="63" s="1"/>
  <c r="AG316" i="63" s="1"/>
  <c r="AH316" i="63" s="1"/>
  <c r="AI316" i="63"/>
  <c r="AC317" i="63" s="1"/>
  <c r="AW313" i="62"/>
  <c r="AQ314" i="62" s="1"/>
  <c r="AI318" i="62"/>
  <c r="AC319" i="62" s="1"/>
  <c r="AY313" i="62"/>
  <c r="AK313" i="50"/>
  <c r="AS310" i="50"/>
  <c r="AT310" i="50" s="1"/>
  <c r="AU310" i="50" s="1"/>
  <c r="AV310" i="50" s="1"/>
  <c r="AW314" i="52"/>
  <c r="AQ315" i="52" s="1"/>
  <c r="BD313" i="52"/>
  <c r="AO313" i="52"/>
  <c r="AW318" i="51"/>
  <c r="AQ319" i="51" s="1"/>
  <c r="AE314" i="51"/>
  <c r="AF314" i="51" s="1"/>
  <c r="AG314" i="51" s="1"/>
  <c r="AH314" i="51" s="1"/>
  <c r="AY318" i="51"/>
  <c r="BC318" i="51" s="1"/>
  <c r="AY318" i="64" l="1"/>
  <c r="BC318" i="64" s="1"/>
  <c r="W308" i="45"/>
  <c r="O308" i="44"/>
  <c r="S308" i="44" s="1"/>
  <c r="AK314" i="55"/>
  <c r="AK316" i="63"/>
  <c r="AD311" i="61"/>
  <c r="AE311" i="61" s="1"/>
  <c r="AF311" i="61" s="1"/>
  <c r="AG311" i="61" s="1"/>
  <c r="AH311" i="61" s="1"/>
  <c r="AJ314" i="50"/>
  <c r="BC311" i="61"/>
  <c r="AB310" i="45"/>
  <c r="AO310" i="61"/>
  <c r="BD310" i="61"/>
  <c r="AW310" i="50"/>
  <c r="AQ311" i="50" s="1"/>
  <c r="AX311" i="50" s="1"/>
  <c r="AY316" i="60"/>
  <c r="AA316" i="45" s="1"/>
  <c r="AI314" i="52"/>
  <c r="AC315" i="52" s="1"/>
  <c r="AJ315" i="52" s="1"/>
  <c r="AI310" i="56"/>
  <c r="AC311" i="56" s="1"/>
  <c r="AI314" i="55"/>
  <c r="AC315" i="55" s="1"/>
  <c r="AJ315" i="55" s="1"/>
  <c r="AK310" i="56"/>
  <c r="X310" i="45" s="1"/>
  <c r="AJ318" i="58"/>
  <c r="AD318" i="58"/>
  <c r="AO317" i="58"/>
  <c r="AX313" i="58"/>
  <c r="AR313" i="58"/>
  <c r="BC312" i="58"/>
  <c r="BD312" i="58"/>
  <c r="AR312" i="61"/>
  <c r="AX312" i="61"/>
  <c r="AJ318" i="60"/>
  <c r="AD318" i="60"/>
  <c r="AW316" i="60"/>
  <c r="AQ317" i="60" s="1"/>
  <c r="BC309" i="55"/>
  <c r="BD309" i="55"/>
  <c r="AO314" i="55"/>
  <c r="AD315" i="55"/>
  <c r="AR310" i="55"/>
  <c r="AX310" i="55"/>
  <c r="AI313" i="57"/>
  <c r="AC314" i="57" s="1"/>
  <c r="AK313" i="57"/>
  <c r="Y313" i="45" s="1"/>
  <c r="AS316" i="57"/>
  <c r="AT316" i="57" s="1"/>
  <c r="AU316" i="57" s="1"/>
  <c r="AV316" i="57" s="1"/>
  <c r="AS312" i="56"/>
  <c r="AT312" i="56" s="1"/>
  <c r="AU312" i="56" s="1"/>
  <c r="AV312" i="56" s="1"/>
  <c r="AJ311" i="56"/>
  <c r="AD311" i="56"/>
  <c r="BD310" i="56"/>
  <c r="AO310" i="56"/>
  <c r="BC308" i="54"/>
  <c r="BD308" i="54"/>
  <c r="AS309" i="54"/>
  <c r="AT309" i="54" s="1"/>
  <c r="AU309" i="54" s="1"/>
  <c r="AV309" i="54" s="1"/>
  <c r="AO312" i="54"/>
  <c r="AJ313" i="54"/>
  <c r="AD313" i="54"/>
  <c r="AE315" i="64"/>
  <c r="AF315" i="64" s="1"/>
  <c r="AG315" i="64" s="1"/>
  <c r="AH315" i="64" s="1"/>
  <c r="AX319" i="64"/>
  <c r="AR319" i="64"/>
  <c r="BD314" i="64"/>
  <c r="AO314" i="64"/>
  <c r="AJ317" i="63"/>
  <c r="AD317" i="63"/>
  <c r="AO316" i="63"/>
  <c r="AS312" i="63"/>
  <c r="AT312" i="63" s="1"/>
  <c r="AU312" i="63" s="1"/>
  <c r="AV312" i="63" s="1"/>
  <c r="BC311" i="63"/>
  <c r="BD311" i="63"/>
  <c r="BC313" i="62"/>
  <c r="BD313" i="62"/>
  <c r="AJ319" i="62"/>
  <c r="AD319" i="62"/>
  <c r="AR314" i="62"/>
  <c r="AX314" i="62"/>
  <c r="AY310" i="50"/>
  <c r="AO313" i="50"/>
  <c r="AE314" i="50"/>
  <c r="AF314" i="50" s="1"/>
  <c r="AG314" i="50" s="1"/>
  <c r="AH314" i="50" s="1"/>
  <c r="AR315" i="52"/>
  <c r="AX315" i="52"/>
  <c r="AK314" i="52"/>
  <c r="AK314" i="51"/>
  <c r="AI314" i="51"/>
  <c r="AC315" i="51" s="1"/>
  <c r="AR319" i="51"/>
  <c r="AX319" i="51"/>
  <c r="AI315" i="64" l="1"/>
  <c r="AC316" i="64" s="1"/>
  <c r="AW312" i="56"/>
  <c r="AQ313" i="56" s="1"/>
  <c r="N310" i="44"/>
  <c r="AR311" i="50"/>
  <c r="AS311" i="50" s="1"/>
  <c r="AT311" i="50" s="1"/>
  <c r="AU311" i="50" s="1"/>
  <c r="AV311" i="50" s="1"/>
  <c r="AW311" i="50" s="1"/>
  <c r="AQ312" i="50" s="1"/>
  <c r="AD315" i="52"/>
  <c r="AE315" i="52" s="1"/>
  <c r="AF315" i="52" s="1"/>
  <c r="AG315" i="52" s="1"/>
  <c r="AH315" i="52" s="1"/>
  <c r="AW316" i="57"/>
  <c r="AQ317" i="57" s="1"/>
  <c r="BC316" i="60"/>
  <c r="AY312" i="63"/>
  <c r="BC312" i="63" s="1"/>
  <c r="AY316" i="57"/>
  <c r="BC316" i="57" s="1"/>
  <c r="BD316" i="60"/>
  <c r="AI314" i="50"/>
  <c r="AC315" i="50" s="1"/>
  <c r="AJ315" i="50" s="1"/>
  <c r="AK315" i="64"/>
  <c r="AS313" i="58"/>
  <c r="AT313" i="58" s="1"/>
  <c r="AU313" i="58" s="1"/>
  <c r="AV313" i="58" s="1"/>
  <c r="AE318" i="58"/>
  <c r="AF318" i="58" s="1"/>
  <c r="AG318" i="58" s="1"/>
  <c r="AH318" i="58" s="1"/>
  <c r="AS312" i="61"/>
  <c r="AT312" i="61" s="1"/>
  <c r="AU312" i="61" s="1"/>
  <c r="AV312" i="61" s="1"/>
  <c r="AK311" i="61"/>
  <c r="AI311" i="61"/>
  <c r="AC312" i="61" s="1"/>
  <c r="AE318" i="60"/>
  <c r="AF318" i="60" s="1"/>
  <c r="AG318" i="60" s="1"/>
  <c r="AH318" i="60" s="1"/>
  <c r="AR317" i="60"/>
  <c r="AX317" i="60"/>
  <c r="AS310" i="55"/>
  <c r="AT310" i="55" s="1"/>
  <c r="AU310" i="55" s="1"/>
  <c r="AV310" i="55" s="1"/>
  <c r="AW310" i="55"/>
  <c r="AQ311" i="55" s="1"/>
  <c r="AE315" i="55"/>
  <c r="AF315" i="55" s="1"/>
  <c r="AG315" i="55" s="1"/>
  <c r="AH315" i="55" s="1"/>
  <c r="AX317" i="57"/>
  <c r="AR317" i="57"/>
  <c r="AO313" i="57"/>
  <c r="BD313" i="57"/>
  <c r="AD314" i="57"/>
  <c r="AJ314" i="57"/>
  <c r="AR313" i="56"/>
  <c r="AX313" i="56"/>
  <c r="AE311" i="56"/>
  <c r="AF311" i="56" s="1"/>
  <c r="AG311" i="56" s="1"/>
  <c r="AH311" i="56" s="1"/>
  <c r="AY312" i="56"/>
  <c r="BC312" i="56" s="1"/>
  <c r="AE313" i="54"/>
  <c r="AF313" i="54" s="1"/>
  <c r="AG313" i="54" s="1"/>
  <c r="AH313" i="54" s="1"/>
  <c r="AY309" i="54"/>
  <c r="AW309" i="54"/>
  <c r="AQ310" i="54" s="1"/>
  <c r="AJ316" i="64"/>
  <c r="AD316" i="64"/>
  <c r="AS319" i="64"/>
  <c r="AT319" i="64" s="1"/>
  <c r="AU319" i="64" s="1"/>
  <c r="AV319" i="64" s="1"/>
  <c r="AY319" i="64"/>
  <c r="BC319" i="64" s="1"/>
  <c r="AO315" i="64"/>
  <c r="BD315" i="64"/>
  <c r="AW312" i="63"/>
  <c r="AQ313" i="63" s="1"/>
  <c r="AE317" i="63"/>
  <c r="AF317" i="63" s="1"/>
  <c r="AG317" i="63" s="1"/>
  <c r="AH317" i="63" s="1"/>
  <c r="AS314" i="62"/>
  <c r="AT314" i="62" s="1"/>
  <c r="AU314" i="62" s="1"/>
  <c r="AV314" i="62" s="1"/>
  <c r="AE319" i="62"/>
  <c r="AF319" i="62" s="1"/>
  <c r="AG319" i="62" s="1"/>
  <c r="AH319" i="62" s="1"/>
  <c r="AK314" i="50"/>
  <c r="BC310" i="50"/>
  <c r="BD310" i="50"/>
  <c r="BD314" i="52"/>
  <c r="AO314" i="52"/>
  <c r="AS315" i="52"/>
  <c r="AT315" i="52" s="1"/>
  <c r="AU315" i="52" s="1"/>
  <c r="AV315" i="52" s="1"/>
  <c r="AS319" i="51"/>
  <c r="AT319" i="51" s="1"/>
  <c r="AU319" i="51" s="1"/>
  <c r="AV319" i="51" s="1"/>
  <c r="AJ315" i="51"/>
  <c r="AD315" i="51"/>
  <c r="AO314" i="51"/>
  <c r="BD314" i="51"/>
  <c r="AI318" i="58" l="1"/>
  <c r="AC319" i="58" s="1"/>
  <c r="AK318" i="58"/>
  <c r="W309" i="45"/>
  <c r="O309" i="44"/>
  <c r="AY315" i="52"/>
  <c r="BC315" i="52" s="1"/>
  <c r="AW312" i="61"/>
  <c r="AQ313" i="61" s="1"/>
  <c r="AR313" i="61" s="1"/>
  <c r="BD312" i="63"/>
  <c r="AI318" i="60"/>
  <c r="AC319" i="60" s="1"/>
  <c r="AD319" i="60" s="1"/>
  <c r="AY311" i="50"/>
  <c r="BD311" i="50" s="1"/>
  <c r="AD315" i="50"/>
  <c r="AE315" i="50" s="1"/>
  <c r="AF315" i="50" s="1"/>
  <c r="AG315" i="50" s="1"/>
  <c r="AH315" i="50" s="1"/>
  <c r="AB311" i="45"/>
  <c r="AW315" i="52"/>
  <c r="AQ316" i="52" s="1"/>
  <c r="AR316" i="52" s="1"/>
  <c r="AY314" i="62"/>
  <c r="BC314" i="62" s="1"/>
  <c r="AW319" i="64"/>
  <c r="AQ320" i="64" s="1"/>
  <c r="AW319" i="51"/>
  <c r="AQ320" i="51" s="1"/>
  <c r="AX320" i="51" s="1"/>
  <c r="AW314" i="62"/>
  <c r="AQ315" i="62" s="1"/>
  <c r="AR315" i="62" s="1"/>
  <c r="AK319" i="62"/>
  <c r="AO319" i="62" s="1"/>
  <c r="AI313" i="54"/>
  <c r="AC314" i="54" s="1"/>
  <c r="AJ314" i="54" s="1"/>
  <c r="AK315" i="55"/>
  <c r="AI315" i="55"/>
  <c r="AC316" i="55" s="1"/>
  <c r="AD316" i="55" s="1"/>
  <c r="AI319" i="62"/>
  <c r="AC320" i="62" s="1"/>
  <c r="AD320" i="62" s="1"/>
  <c r="AO318" i="58"/>
  <c r="AY313" i="58"/>
  <c r="AC313" i="45" s="1"/>
  <c r="AJ319" i="58"/>
  <c r="AD319" i="58"/>
  <c r="AW313" i="58"/>
  <c r="AQ314" i="58" s="1"/>
  <c r="AD312" i="61"/>
  <c r="AJ312" i="61"/>
  <c r="AO311" i="61"/>
  <c r="BD311" i="61"/>
  <c r="AY312" i="61"/>
  <c r="AS317" i="60"/>
  <c r="AT317" i="60" s="1"/>
  <c r="AU317" i="60" s="1"/>
  <c r="AV317" i="60" s="1"/>
  <c r="AK318" i="60"/>
  <c r="AO315" i="55"/>
  <c r="AX311" i="55"/>
  <c r="AR311" i="55"/>
  <c r="AY310" i="55"/>
  <c r="Z310" i="45" s="1"/>
  <c r="AE314" i="57"/>
  <c r="AF314" i="57" s="1"/>
  <c r="AG314" i="57" s="1"/>
  <c r="AH314" i="57" s="1"/>
  <c r="AS317" i="57"/>
  <c r="AT317" i="57" s="1"/>
  <c r="AU317" i="57" s="1"/>
  <c r="AV317" i="57" s="1"/>
  <c r="AI311" i="56"/>
  <c r="AC312" i="56" s="1"/>
  <c r="AK311" i="56"/>
  <c r="X311" i="45" s="1"/>
  <c r="AS313" i="56"/>
  <c r="AT313" i="56" s="1"/>
  <c r="AU313" i="56" s="1"/>
  <c r="AV313" i="56" s="1"/>
  <c r="AY313" i="56"/>
  <c r="BC313" i="56" s="1"/>
  <c r="AD314" i="54"/>
  <c r="BC309" i="54"/>
  <c r="BD309" i="54"/>
  <c r="AR310" i="54"/>
  <c r="AX310" i="54"/>
  <c r="AK313" i="54"/>
  <c r="AE316" i="64"/>
  <c r="AF316" i="64" s="1"/>
  <c r="AG316" i="64" s="1"/>
  <c r="AH316" i="64" s="1"/>
  <c r="AR320" i="64"/>
  <c r="AX320" i="64"/>
  <c r="AK317" i="63"/>
  <c r="AI317" i="63"/>
  <c r="AC318" i="63" s="1"/>
  <c r="AR313" i="63"/>
  <c r="AX313" i="63"/>
  <c r="AO314" i="50"/>
  <c r="AR312" i="50"/>
  <c r="AX312" i="50"/>
  <c r="AK315" i="52"/>
  <c r="AI315" i="52"/>
  <c r="AC316" i="52" s="1"/>
  <c r="AE315" i="51"/>
  <c r="AF315" i="51" s="1"/>
  <c r="AG315" i="51" s="1"/>
  <c r="AH315" i="51" s="1"/>
  <c r="AY319" i="51"/>
  <c r="BC319" i="51" s="1"/>
  <c r="AK314" i="57" l="1"/>
  <c r="Y314" i="45" s="1"/>
  <c r="N311" i="44"/>
  <c r="AK316" i="64"/>
  <c r="AJ319" i="60"/>
  <c r="AR320" i="51"/>
  <c r="AS320" i="51" s="1"/>
  <c r="AT320" i="51" s="1"/>
  <c r="AU320" i="51" s="1"/>
  <c r="AV320" i="51" s="1"/>
  <c r="AI315" i="51"/>
  <c r="AC316" i="51" s="1"/>
  <c r="AJ316" i="51" s="1"/>
  <c r="AY317" i="60"/>
  <c r="AA317" i="45" s="1"/>
  <c r="AX316" i="52"/>
  <c r="AX313" i="61"/>
  <c r="AX315" i="62"/>
  <c r="BD314" i="62"/>
  <c r="BC311" i="50"/>
  <c r="BC312" i="61"/>
  <c r="AW317" i="60"/>
  <c r="AQ318" i="60" s="1"/>
  <c r="AR318" i="60" s="1"/>
  <c r="AY317" i="57"/>
  <c r="BC317" i="57" s="1"/>
  <c r="AK315" i="51"/>
  <c r="BD315" i="51" s="1"/>
  <c r="AI316" i="64"/>
  <c r="AC317" i="64" s="1"/>
  <c r="AI314" i="57"/>
  <c r="AC315" i="57" s="1"/>
  <c r="AD315" i="57" s="1"/>
  <c r="AJ316" i="55"/>
  <c r="AJ320" i="62"/>
  <c r="BC313" i="58"/>
  <c r="BD313" i="58"/>
  <c r="AR314" i="58"/>
  <c r="AX314" i="58"/>
  <c r="AE319" i="58"/>
  <c r="AF319" i="58" s="1"/>
  <c r="AG319" i="58" s="1"/>
  <c r="AH319" i="58" s="1"/>
  <c r="AS313" i="61"/>
  <c r="AT313" i="61" s="1"/>
  <c r="AU313" i="61" s="1"/>
  <c r="AV313" i="61" s="1"/>
  <c r="AE312" i="61"/>
  <c r="AF312" i="61" s="1"/>
  <c r="AG312" i="61" s="1"/>
  <c r="AH312" i="61" s="1"/>
  <c r="AO318" i="60"/>
  <c r="AE319" i="60"/>
  <c r="AF319" i="60" s="1"/>
  <c r="AG319" i="60" s="1"/>
  <c r="AH319" i="60" s="1"/>
  <c r="BC310" i="55"/>
  <c r="BD310" i="55"/>
  <c r="AS311" i="55"/>
  <c r="AT311" i="55" s="1"/>
  <c r="AU311" i="55" s="1"/>
  <c r="AV311" i="55" s="1"/>
  <c r="AE316" i="55"/>
  <c r="AF316" i="55" s="1"/>
  <c r="AG316" i="55" s="1"/>
  <c r="AH316" i="55" s="1"/>
  <c r="AJ315" i="57"/>
  <c r="BD314" i="57"/>
  <c r="AO314" i="57"/>
  <c r="AW317" i="57"/>
  <c r="AQ318" i="57" s="1"/>
  <c r="AW313" i="56"/>
  <c r="AQ314" i="56" s="1"/>
  <c r="AO311" i="56"/>
  <c r="BD311" i="56"/>
  <c r="AJ312" i="56"/>
  <c r="AD312" i="56"/>
  <c r="AO313" i="54"/>
  <c r="AS310" i="54"/>
  <c r="AT310" i="54" s="1"/>
  <c r="AU310" i="54" s="1"/>
  <c r="AV310" i="54" s="1"/>
  <c r="AW310" i="54"/>
  <c r="AQ311" i="54" s="1"/>
  <c r="AE314" i="54"/>
  <c r="AF314" i="54" s="1"/>
  <c r="AG314" i="54" s="1"/>
  <c r="AH314" i="54" s="1"/>
  <c r="AI314" i="54"/>
  <c r="AC315" i="54" s="1"/>
  <c r="AJ317" i="64"/>
  <c r="AD317" i="64"/>
  <c r="AO316" i="64"/>
  <c r="BD316" i="64"/>
  <c r="AS320" i="64"/>
  <c r="AT320" i="64" s="1"/>
  <c r="AU320" i="64" s="1"/>
  <c r="AV320" i="64" s="1"/>
  <c r="AS313" i="63"/>
  <c r="AT313" i="63" s="1"/>
  <c r="AU313" i="63" s="1"/>
  <c r="AV313" i="63" s="1"/>
  <c r="AD318" i="63"/>
  <c r="AJ318" i="63"/>
  <c r="AO317" i="63"/>
  <c r="AS315" i="62"/>
  <c r="AT315" i="62" s="1"/>
  <c r="AU315" i="62" s="1"/>
  <c r="AV315" i="62" s="1"/>
  <c r="AE320" i="62"/>
  <c r="AF320" i="62" s="1"/>
  <c r="AG320" i="62" s="1"/>
  <c r="AH320" i="62" s="1"/>
  <c r="AK315" i="50"/>
  <c r="AS312" i="50"/>
  <c r="AT312" i="50" s="1"/>
  <c r="AU312" i="50" s="1"/>
  <c r="AV312" i="50" s="1"/>
  <c r="AI315" i="50"/>
  <c r="AC316" i="50" s="1"/>
  <c r="AS316" i="52"/>
  <c r="AT316" i="52" s="1"/>
  <c r="AU316" i="52" s="1"/>
  <c r="AV316" i="52" s="1"/>
  <c r="AJ316" i="52"/>
  <c r="AD316" i="52"/>
  <c r="BD315" i="52"/>
  <c r="AO315" i="52"/>
  <c r="AD316" i="51" l="1"/>
  <c r="AE316" i="51" s="1"/>
  <c r="AF316" i="51" s="1"/>
  <c r="AG316" i="51" s="1"/>
  <c r="AH316" i="51" s="1"/>
  <c r="BD317" i="60"/>
  <c r="BC317" i="60"/>
  <c r="AW313" i="63"/>
  <c r="AQ314" i="63" s="1"/>
  <c r="AO315" i="51"/>
  <c r="AX318" i="60"/>
  <c r="AW312" i="50"/>
  <c r="AQ313" i="50" s="1"/>
  <c r="AX313" i="50" s="1"/>
  <c r="AK312" i="61"/>
  <c r="AO312" i="61" s="1"/>
  <c r="AY312" i="50"/>
  <c r="BC312" i="50" s="1"/>
  <c r="AY311" i="55"/>
  <c r="Z311" i="45" s="1"/>
  <c r="AW313" i="61"/>
  <c r="AQ314" i="61" s="1"/>
  <c r="AR314" i="61" s="1"/>
  <c r="AW311" i="55"/>
  <c r="AQ312" i="55" s="1"/>
  <c r="AW316" i="52"/>
  <c r="AQ317" i="52" s="1"/>
  <c r="AR317" i="52" s="1"/>
  <c r="AY313" i="61"/>
  <c r="AI312" i="61"/>
  <c r="AC313" i="61" s="1"/>
  <c r="AD313" i="61" s="1"/>
  <c r="AK319" i="60"/>
  <c r="AO319" i="60" s="1"/>
  <c r="AI319" i="60"/>
  <c r="AC320" i="60" s="1"/>
  <c r="AJ320" i="60" s="1"/>
  <c r="AI319" i="58"/>
  <c r="AC320" i="58" s="1"/>
  <c r="AS314" i="58"/>
  <c r="AT314" i="58" s="1"/>
  <c r="AU314" i="58" s="1"/>
  <c r="AV314" i="58" s="1"/>
  <c r="AY314" i="58"/>
  <c r="AC314" i="45" s="1"/>
  <c r="AK319" i="58"/>
  <c r="AS318" i="60"/>
  <c r="AT318" i="60" s="1"/>
  <c r="AU318" i="60" s="1"/>
  <c r="AV318" i="60" s="1"/>
  <c r="AK316" i="55"/>
  <c r="BC311" i="55"/>
  <c r="AI316" i="55"/>
  <c r="AC317" i="55" s="1"/>
  <c r="AR312" i="55"/>
  <c r="AX312" i="55"/>
  <c r="AR318" i="57"/>
  <c r="AX318" i="57"/>
  <c r="AE315" i="57"/>
  <c r="AF315" i="57" s="1"/>
  <c r="AG315" i="57" s="1"/>
  <c r="AH315" i="57" s="1"/>
  <c r="AE312" i="56"/>
  <c r="AF312" i="56" s="1"/>
  <c r="AG312" i="56" s="1"/>
  <c r="AH312" i="56" s="1"/>
  <c r="AI312" i="56"/>
  <c r="AC313" i="56" s="1"/>
  <c r="AX314" i="56"/>
  <c r="AR314" i="56"/>
  <c r="AK314" i="54"/>
  <c r="AX311" i="54"/>
  <c r="AR311" i="54"/>
  <c r="AY310" i="54"/>
  <c r="AJ315" i="54"/>
  <c r="AD315" i="54"/>
  <c r="AY320" i="64"/>
  <c r="BC320" i="64" s="1"/>
  <c r="AW320" i="64"/>
  <c r="AQ321" i="64" s="1"/>
  <c r="AE317" i="64"/>
  <c r="AF317" i="64" s="1"/>
  <c r="AG317" i="64" s="1"/>
  <c r="AH317" i="64" s="1"/>
  <c r="AX314" i="63"/>
  <c r="AR314" i="63"/>
  <c r="AE318" i="63"/>
  <c r="AF318" i="63" s="1"/>
  <c r="AG318" i="63" s="1"/>
  <c r="AH318" i="63" s="1"/>
  <c r="AY313" i="63"/>
  <c r="AI320" i="62"/>
  <c r="AC321" i="62" s="1"/>
  <c r="AW315" i="62"/>
  <c r="AQ316" i="62" s="1"/>
  <c r="AK320" i="62"/>
  <c r="AY315" i="62"/>
  <c r="AD316" i="50"/>
  <c r="AJ316" i="50"/>
  <c r="AO315" i="50"/>
  <c r="AE316" i="52"/>
  <c r="AF316" i="52" s="1"/>
  <c r="AG316" i="52" s="1"/>
  <c r="AH316" i="52" s="1"/>
  <c r="AY316" i="52"/>
  <c r="BC316" i="52" s="1"/>
  <c r="AY320" i="51"/>
  <c r="BC320" i="51" s="1"/>
  <c r="AW320" i="51"/>
  <c r="AQ321" i="51" s="1"/>
  <c r="W310" i="45" l="1"/>
  <c r="O310" i="44"/>
  <c r="AK312" i="56"/>
  <c r="X312" i="45" s="1"/>
  <c r="BD311" i="55"/>
  <c r="AK318" i="63"/>
  <c r="AO318" i="63" s="1"/>
  <c r="AI318" i="63"/>
  <c r="AC319" i="63" s="1"/>
  <c r="BD312" i="50"/>
  <c r="BD312" i="61"/>
  <c r="AY318" i="60"/>
  <c r="AA318" i="45" s="1"/>
  <c r="AD320" i="60"/>
  <c r="AE320" i="60" s="1"/>
  <c r="AF320" i="60" s="1"/>
  <c r="AG320" i="60" s="1"/>
  <c r="AH320" i="60" s="1"/>
  <c r="AR313" i="50"/>
  <c r="AS313" i="50" s="1"/>
  <c r="AT313" i="50" s="1"/>
  <c r="AU313" i="50" s="1"/>
  <c r="AV313" i="50" s="1"/>
  <c r="BC313" i="61"/>
  <c r="AX314" i="61"/>
  <c r="AB312" i="45"/>
  <c r="N312" i="44"/>
  <c r="AJ313" i="61"/>
  <c r="AX317" i="52"/>
  <c r="AI317" i="64"/>
  <c r="AC318" i="64" s="1"/>
  <c r="AK317" i="64"/>
  <c r="BC314" i="58"/>
  <c r="BD314" i="58"/>
  <c r="AW314" i="58"/>
  <c r="AQ315" i="58" s="1"/>
  <c r="AO319" i="58"/>
  <c r="AD320" i="58"/>
  <c r="AJ320" i="58"/>
  <c r="AS314" i="61"/>
  <c r="AT314" i="61" s="1"/>
  <c r="AU314" i="61" s="1"/>
  <c r="AV314" i="61" s="1"/>
  <c r="AE313" i="61"/>
  <c r="AF313" i="61" s="1"/>
  <c r="AG313" i="61" s="1"/>
  <c r="AH313" i="61" s="1"/>
  <c r="AW318" i="60"/>
  <c r="AQ319" i="60" s="1"/>
  <c r="AS312" i="55"/>
  <c r="AT312" i="55" s="1"/>
  <c r="AU312" i="55" s="1"/>
  <c r="AV312" i="55" s="1"/>
  <c r="AJ317" i="55"/>
  <c r="AD317" i="55"/>
  <c r="AO316" i="55"/>
  <c r="AK315" i="57"/>
  <c r="Y315" i="45" s="1"/>
  <c r="AI315" i="57"/>
  <c r="AC316" i="57" s="1"/>
  <c r="AS318" i="57"/>
  <c r="AT318" i="57" s="1"/>
  <c r="AU318" i="57" s="1"/>
  <c r="AV318" i="57" s="1"/>
  <c r="AD313" i="56"/>
  <c r="AJ313" i="56"/>
  <c r="BD312" i="56"/>
  <c r="AO312" i="56"/>
  <c r="AS314" i="56"/>
  <c r="AT314" i="56" s="1"/>
  <c r="AU314" i="56" s="1"/>
  <c r="AV314" i="56" s="1"/>
  <c r="AE315" i="54"/>
  <c r="AF315" i="54" s="1"/>
  <c r="AG315" i="54" s="1"/>
  <c r="AH315" i="54" s="1"/>
  <c r="AO314" i="54"/>
  <c r="BC310" i="54"/>
  <c r="BD310" i="54"/>
  <c r="AS311" i="54"/>
  <c r="AT311" i="54" s="1"/>
  <c r="AU311" i="54" s="1"/>
  <c r="AV311" i="54" s="1"/>
  <c r="BD317" i="64"/>
  <c r="AO317" i="64"/>
  <c r="AR321" i="64"/>
  <c r="AX321" i="64"/>
  <c r="AD318" i="64"/>
  <c r="AJ318" i="64"/>
  <c r="BC313" i="63"/>
  <c r="BD313" i="63"/>
  <c r="AS314" i="63"/>
  <c r="AT314" i="63" s="1"/>
  <c r="AU314" i="63" s="1"/>
  <c r="AV314" i="63" s="1"/>
  <c r="AJ319" i="63"/>
  <c r="AD319" i="63"/>
  <c r="BC315" i="62"/>
  <c r="BD315" i="62"/>
  <c r="AR316" i="62"/>
  <c r="AX316" i="62"/>
  <c r="AO320" i="62"/>
  <c r="AJ321" i="62"/>
  <c r="AD321" i="62"/>
  <c r="AE316" i="50"/>
  <c r="AF316" i="50" s="1"/>
  <c r="AG316" i="50" s="1"/>
  <c r="AH316" i="50" s="1"/>
  <c r="AI316" i="52"/>
  <c r="AC317" i="52" s="1"/>
  <c r="AS317" i="52"/>
  <c r="AT317" i="52" s="1"/>
  <c r="AU317" i="52" s="1"/>
  <c r="AV317" i="52" s="1"/>
  <c r="AK316" i="52"/>
  <c r="AK316" i="51"/>
  <c r="AI316" i="51"/>
  <c r="AC317" i="51" s="1"/>
  <c r="AR321" i="51"/>
  <c r="AX321" i="51"/>
  <c r="BD318" i="60" l="1"/>
  <c r="BC318" i="60"/>
  <c r="AW317" i="52"/>
  <c r="AQ318" i="52" s="1"/>
  <c r="AR318" i="52" s="1"/>
  <c r="AY313" i="50"/>
  <c r="BD313" i="50" s="1"/>
  <c r="AY311" i="54"/>
  <c r="AW311" i="54"/>
  <c r="AQ312" i="54" s="1"/>
  <c r="AW318" i="57"/>
  <c r="AQ319" i="57" s="1"/>
  <c r="AW312" i="55"/>
  <c r="AQ313" i="55" s="1"/>
  <c r="AX313" i="55" s="1"/>
  <c r="AY314" i="63"/>
  <c r="BD314" i="63" s="1"/>
  <c r="AY318" i="57"/>
  <c r="BC318" i="57" s="1"/>
  <c r="AY312" i="55"/>
  <c r="Z312" i="45" s="1"/>
  <c r="AY317" i="52"/>
  <c r="BC317" i="52" s="1"/>
  <c r="AK316" i="50"/>
  <c r="AO316" i="50" s="1"/>
  <c r="AI320" i="60"/>
  <c r="AC321" i="60" s="1"/>
  <c r="AD321" i="60" s="1"/>
  <c r="AK313" i="61"/>
  <c r="AI316" i="50"/>
  <c r="AC317" i="50" s="1"/>
  <c r="AD317" i="50" s="1"/>
  <c r="AI315" i="54"/>
  <c r="AC316" i="54" s="1"/>
  <c r="AJ316" i="54" s="1"/>
  <c r="AX315" i="58"/>
  <c r="AR315" i="58"/>
  <c r="AE320" i="58"/>
  <c r="AF320" i="58" s="1"/>
  <c r="AG320" i="58" s="1"/>
  <c r="AH320" i="58" s="1"/>
  <c r="AI313" i="61"/>
  <c r="AC314" i="61" s="1"/>
  <c r="AW314" i="61"/>
  <c r="AQ315" i="61" s="1"/>
  <c r="AY314" i="61"/>
  <c r="AK320" i="60"/>
  <c r="AR319" i="60"/>
  <c r="AX319" i="60"/>
  <c r="AE317" i="55"/>
  <c r="AF317" i="55" s="1"/>
  <c r="AG317" i="55" s="1"/>
  <c r="AH317" i="55" s="1"/>
  <c r="AK317" i="55"/>
  <c r="BC312" i="55"/>
  <c r="AJ316" i="57"/>
  <c r="AD316" i="57"/>
  <c r="AX319" i="57"/>
  <c r="AR319" i="57"/>
  <c r="AO315" i="57"/>
  <c r="BD315" i="57"/>
  <c r="AY314" i="56"/>
  <c r="BC314" i="56" s="1"/>
  <c r="AW314" i="56"/>
  <c r="AQ315" i="56" s="1"/>
  <c r="AE313" i="56"/>
  <c r="AF313" i="56" s="1"/>
  <c r="AG313" i="56" s="1"/>
  <c r="AH313" i="56" s="1"/>
  <c r="AK313" i="56" s="1"/>
  <c r="X313" i="45" s="1"/>
  <c r="AX312" i="54"/>
  <c r="AR312" i="54"/>
  <c r="BC311" i="54"/>
  <c r="BD311" i="54"/>
  <c r="AK315" i="54"/>
  <c r="AS321" i="64"/>
  <c r="AT321" i="64" s="1"/>
  <c r="AU321" i="64" s="1"/>
  <c r="AV321" i="64" s="1"/>
  <c r="AE318" i="64"/>
  <c r="AF318" i="64" s="1"/>
  <c r="AG318" i="64" s="1"/>
  <c r="AH318" i="64" s="1"/>
  <c r="AI318" i="64"/>
  <c r="AC319" i="64" s="1"/>
  <c r="AW314" i="63"/>
  <c r="AQ315" i="63" s="1"/>
  <c r="AE319" i="63"/>
  <c r="AF319" i="63" s="1"/>
  <c r="AG319" i="63" s="1"/>
  <c r="AH319" i="63" s="1"/>
  <c r="AE321" i="62"/>
  <c r="AF321" i="62" s="1"/>
  <c r="AG321" i="62" s="1"/>
  <c r="AH321" i="62" s="1"/>
  <c r="AS316" i="62"/>
  <c r="AT316" i="62" s="1"/>
  <c r="AU316" i="62" s="1"/>
  <c r="AV316" i="62" s="1"/>
  <c r="AW313" i="50"/>
  <c r="AQ314" i="50" s="1"/>
  <c r="AO316" i="52"/>
  <c r="BD316" i="52"/>
  <c r="AJ317" i="52"/>
  <c r="AD317" i="52"/>
  <c r="AS321" i="51"/>
  <c r="AT321" i="51" s="1"/>
  <c r="AU321" i="51" s="1"/>
  <c r="AV321" i="51" s="1"/>
  <c r="AD317" i="51"/>
  <c r="AJ317" i="51"/>
  <c r="BD316" i="51"/>
  <c r="AO316" i="51"/>
  <c r="AD316" i="54" l="1"/>
  <c r="W311" i="45"/>
  <c r="O311" i="44"/>
  <c r="AK319" i="63"/>
  <c r="AO319" i="63" s="1"/>
  <c r="AJ321" i="60"/>
  <c r="BC313" i="50"/>
  <c r="AJ317" i="50"/>
  <c r="BC314" i="61"/>
  <c r="AB313" i="45"/>
  <c r="N313" i="44"/>
  <c r="AX318" i="52"/>
  <c r="AO313" i="61"/>
  <c r="BD313" i="61"/>
  <c r="AR313" i="55"/>
  <c r="BC314" i="63"/>
  <c r="BD312" i="55"/>
  <c r="AK320" i="58"/>
  <c r="AO320" i="58" s="1"/>
  <c r="AI317" i="55"/>
  <c r="AC318" i="55" s="1"/>
  <c r="AI320" i="58"/>
  <c r="AC321" i="58" s="1"/>
  <c r="AW316" i="62"/>
  <c r="AQ317" i="62" s="1"/>
  <c r="AR317" i="62" s="1"/>
  <c r="AK321" i="62"/>
  <c r="AO321" i="62" s="1"/>
  <c r="AI321" i="62"/>
  <c r="AC322" i="62" s="1"/>
  <c r="AJ322" i="62" s="1"/>
  <c r="AJ321" i="58"/>
  <c r="AD321" i="58"/>
  <c r="AS315" i="58"/>
  <c r="AT315" i="58" s="1"/>
  <c r="AU315" i="58" s="1"/>
  <c r="AV315" i="58" s="1"/>
  <c r="AR315" i="61"/>
  <c r="AX315" i="61"/>
  <c r="AJ314" i="61"/>
  <c r="AD314" i="61"/>
  <c r="AS319" i="60"/>
  <c r="AT319" i="60" s="1"/>
  <c r="AU319" i="60" s="1"/>
  <c r="AV319" i="60" s="1"/>
  <c r="AY319" i="60" s="1"/>
  <c r="AA319" i="45" s="1"/>
  <c r="AE321" i="60"/>
  <c r="AF321" i="60" s="1"/>
  <c r="AG321" i="60" s="1"/>
  <c r="AH321" i="60" s="1"/>
  <c r="AO320" i="60"/>
  <c r="AO317" i="55"/>
  <c r="AD318" i="55"/>
  <c r="AJ318" i="55"/>
  <c r="AS313" i="55"/>
  <c r="AT313" i="55" s="1"/>
  <c r="AU313" i="55" s="1"/>
  <c r="AV313" i="55" s="1"/>
  <c r="AE316" i="57"/>
  <c r="AF316" i="57" s="1"/>
  <c r="AG316" i="57" s="1"/>
  <c r="AH316" i="57" s="1"/>
  <c r="AS319" i="57"/>
  <c r="AT319" i="57" s="1"/>
  <c r="AU319" i="57" s="1"/>
  <c r="AV319" i="57" s="1"/>
  <c r="AY319" i="57"/>
  <c r="BC319" i="57" s="1"/>
  <c r="AO313" i="56"/>
  <c r="BD313" i="56"/>
  <c r="AI313" i="56"/>
  <c r="AC314" i="56" s="1"/>
  <c r="AR315" i="56"/>
  <c r="AX315" i="56"/>
  <c r="AO315" i="54"/>
  <c r="AS312" i="54"/>
  <c r="AT312" i="54" s="1"/>
  <c r="AU312" i="54" s="1"/>
  <c r="AV312" i="54" s="1"/>
  <c r="AE316" i="54"/>
  <c r="AF316" i="54" s="1"/>
  <c r="AG316" i="54" s="1"/>
  <c r="AH316" i="54" s="1"/>
  <c r="AI316" i="54"/>
  <c r="AC317" i="54" s="1"/>
  <c r="AK316" i="54"/>
  <c r="AJ319" i="64"/>
  <c r="AD319" i="64"/>
  <c r="AW321" i="64"/>
  <c r="AQ322" i="64" s="1"/>
  <c r="AK318" i="64"/>
  <c r="AY321" i="64"/>
  <c r="BC321" i="64" s="1"/>
  <c r="AR315" i="63"/>
  <c r="AX315" i="63"/>
  <c r="AI319" i="63"/>
  <c r="AC320" i="63" s="1"/>
  <c r="AY316" i="62"/>
  <c r="AR314" i="50"/>
  <c r="AX314" i="50"/>
  <c r="AE317" i="50"/>
  <c r="AF317" i="50" s="1"/>
  <c r="AG317" i="50" s="1"/>
  <c r="AH317" i="50" s="1"/>
  <c r="AI317" i="50" s="1"/>
  <c r="AC318" i="50" s="1"/>
  <c r="AS318" i="52"/>
  <c r="AT318" i="52" s="1"/>
  <c r="AU318" i="52" s="1"/>
  <c r="AV318" i="52" s="1"/>
  <c r="AE317" i="52"/>
  <c r="AF317" i="52" s="1"/>
  <c r="AG317" i="52" s="1"/>
  <c r="AH317" i="52" s="1"/>
  <c r="AE317" i="51"/>
  <c r="AF317" i="51" s="1"/>
  <c r="AG317" i="51" s="1"/>
  <c r="AH317" i="51" s="1"/>
  <c r="AW321" i="51"/>
  <c r="AQ322" i="51" s="1"/>
  <c r="AY321" i="51"/>
  <c r="BC321" i="51" s="1"/>
  <c r="AW319" i="60" l="1"/>
  <c r="AQ320" i="60" s="1"/>
  <c r="AX320" i="60" s="1"/>
  <c r="AI321" i="60"/>
  <c r="AC322" i="60" s="1"/>
  <c r="AJ322" i="60" s="1"/>
  <c r="AX317" i="62"/>
  <c r="AY318" i="52"/>
  <c r="BC318" i="52" s="1"/>
  <c r="AI317" i="51"/>
  <c r="AC318" i="51" s="1"/>
  <c r="AJ318" i="51" s="1"/>
  <c r="AD322" i="62"/>
  <c r="AE322" i="62" s="1"/>
  <c r="AF322" i="62" s="1"/>
  <c r="AG322" i="62" s="1"/>
  <c r="AH322" i="62" s="1"/>
  <c r="AK317" i="51"/>
  <c r="BD317" i="51" s="1"/>
  <c r="AI316" i="57"/>
  <c r="AC317" i="57" s="1"/>
  <c r="AK316" i="57"/>
  <c r="Y316" i="45" s="1"/>
  <c r="AY315" i="58"/>
  <c r="AC315" i="45" s="1"/>
  <c r="AE321" i="58"/>
  <c r="AF321" i="58" s="1"/>
  <c r="AG321" i="58" s="1"/>
  <c r="AH321" i="58" s="1"/>
  <c r="AW315" i="58"/>
  <c r="AQ316" i="58" s="1"/>
  <c r="AE314" i="61"/>
  <c r="AF314" i="61" s="1"/>
  <c r="AG314" i="61" s="1"/>
  <c r="AH314" i="61" s="1"/>
  <c r="AS315" i="61"/>
  <c r="AT315" i="61" s="1"/>
  <c r="AU315" i="61" s="1"/>
  <c r="AV315" i="61" s="1"/>
  <c r="BC319" i="60"/>
  <c r="BD319" i="60"/>
  <c r="AK321" i="60"/>
  <c r="AE318" i="55"/>
  <c r="AF318" i="55" s="1"/>
  <c r="AG318" i="55" s="1"/>
  <c r="AH318" i="55" s="1"/>
  <c r="AK318" i="55"/>
  <c r="AW313" i="55"/>
  <c r="AQ314" i="55" s="1"/>
  <c r="AY313" i="55"/>
  <c r="Z313" i="45" s="1"/>
  <c r="AJ317" i="57"/>
  <c r="AD317" i="57"/>
  <c r="AW319" i="57"/>
  <c r="AQ320" i="57" s="1"/>
  <c r="AS315" i="56"/>
  <c r="AT315" i="56" s="1"/>
  <c r="AU315" i="56" s="1"/>
  <c r="AV315" i="56" s="1"/>
  <c r="AJ314" i="56"/>
  <c r="AD314" i="56"/>
  <c r="AJ317" i="54"/>
  <c r="AD317" i="54"/>
  <c r="AY312" i="54"/>
  <c r="AO316" i="54"/>
  <c r="AW312" i="54"/>
  <c r="AQ313" i="54" s="1"/>
  <c r="AR322" i="64"/>
  <c r="AX322" i="64"/>
  <c r="BD318" i="64"/>
  <c r="AO318" i="64"/>
  <c r="AE319" i="64"/>
  <c r="AF319" i="64" s="1"/>
  <c r="AG319" i="64" s="1"/>
  <c r="AH319" i="64" s="1"/>
  <c r="AS315" i="63"/>
  <c r="AT315" i="63" s="1"/>
  <c r="AU315" i="63" s="1"/>
  <c r="AV315" i="63" s="1"/>
  <c r="AW315" i="63"/>
  <c r="AQ316" i="63" s="1"/>
  <c r="AJ320" i="63"/>
  <c r="AD320" i="63"/>
  <c r="AS317" i="62"/>
  <c r="AT317" i="62" s="1"/>
  <c r="AU317" i="62" s="1"/>
  <c r="AV317" i="62" s="1"/>
  <c r="BC316" i="62"/>
  <c r="BD316" i="62"/>
  <c r="AJ318" i="50"/>
  <c r="AD318" i="50"/>
  <c r="AK317" i="50"/>
  <c r="AS314" i="50"/>
  <c r="AT314" i="50" s="1"/>
  <c r="AU314" i="50" s="1"/>
  <c r="AV314" i="50" s="1"/>
  <c r="AK317" i="52"/>
  <c r="AI317" i="52"/>
  <c r="AC318" i="52" s="1"/>
  <c r="AW318" i="52"/>
  <c r="AQ319" i="52" s="1"/>
  <c r="AX322" i="51"/>
  <c r="AR322" i="51"/>
  <c r="W312" i="45" l="1"/>
  <c r="O312" i="44"/>
  <c r="AY315" i="56"/>
  <c r="BC315" i="56" s="1"/>
  <c r="AR320" i="60"/>
  <c r="AS320" i="60" s="1"/>
  <c r="AT320" i="60" s="1"/>
  <c r="AU320" i="60" s="1"/>
  <c r="AV320" i="60" s="1"/>
  <c r="AD322" i="60"/>
  <c r="AE322" i="60" s="1"/>
  <c r="AF322" i="60" s="1"/>
  <c r="AG322" i="60" s="1"/>
  <c r="AH322" i="60" s="1"/>
  <c r="AD318" i="51"/>
  <c r="AE318" i="51" s="1"/>
  <c r="AF318" i="51" s="1"/>
  <c r="AG318" i="51" s="1"/>
  <c r="AH318" i="51" s="1"/>
  <c r="AW315" i="61"/>
  <c r="AQ316" i="61" s="1"/>
  <c r="AR316" i="61" s="1"/>
  <c r="AY315" i="63"/>
  <c r="BD315" i="63" s="1"/>
  <c r="AO317" i="51"/>
  <c r="AY314" i="50"/>
  <c r="BD314" i="50" s="1"/>
  <c r="AW314" i="50"/>
  <c r="AQ315" i="50" s="1"/>
  <c r="AR315" i="50" s="1"/>
  <c r="AO316" i="57"/>
  <c r="BD316" i="57"/>
  <c r="AI314" i="61"/>
  <c r="AC315" i="61" s="1"/>
  <c r="AJ315" i="61" s="1"/>
  <c r="AI319" i="64"/>
  <c r="AC320" i="64" s="1"/>
  <c r="AK314" i="61"/>
  <c r="AK322" i="62"/>
  <c r="AO322" i="62" s="1"/>
  <c r="AI322" i="62"/>
  <c r="AC323" i="62" s="1"/>
  <c r="AD323" i="62" s="1"/>
  <c r="AK321" i="58"/>
  <c r="AI321" i="58"/>
  <c r="AC322" i="58" s="1"/>
  <c r="AX316" i="58"/>
  <c r="AR316" i="58"/>
  <c r="BC315" i="58"/>
  <c r="BD315" i="58"/>
  <c r="AY315" i="61"/>
  <c r="AO321" i="60"/>
  <c r="BC313" i="55"/>
  <c r="BD313" i="55"/>
  <c r="AR314" i="55"/>
  <c r="AX314" i="55"/>
  <c r="AO318" i="55"/>
  <c r="AI318" i="55"/>
  <c r="AC319" i="55" s="1"/>
  <c r="AR320" i="57"/>
  <c r="AX320" i="57"/>
  <c r="AE317" i="57"/>
  <c r="AF317" i="57" s="1"/>
  <c r="AG317" i="57" s="1"/>
  <c r="AH317" i="57" s="1"/>
  <c r="AE314" i="56"/>
  <c r="AF314" i="56" s="1"/>
  <c r="AG314" i="56" s="1"/>
  <c r="AH314" i="56" s="1"/>
  <c r="AW315" i="56"/>
  <c r="AQ316" i="56" s="1"/>
  <c r="AX313" i="54"/>
  <c r="AR313" i="54"/>
  <c r="BC312" i="54"/>
  <c r="BD312" i="54"/>
  <c r="AE317" i="54"/>
  <c r="AF317" i="54" s="1"/>
  <c r="AG317" i="54" s="1"/>
  <c r="AH317" i="54" s="1"/>
  <c r="AK319" i="64"/>
  <c r="AJ320" i="64"/>
  <c r="AD320" i="64"/>
  <c r="AS322" i="64"/>
  <c r="AT322" i="64" s="1"/>
  <c r="AU322" i="64" s="1"/>
  <c r="AV322" i="64" s="1"/>
  <c r="AW322" i="64" s="1"/>
  <c r="AQ323" i="64" s="1"/>
  <c r="AR316" i="63"/>
  <c r="AX316" i="63"/>
  <c r="BC315" i="63"/>
  <c r="AE320" i="63"/>
  <c r="AF320" i="63" s="1"/>
  <c r="AG320" i="63" s="1"/>
  <c r="AH320" i="63" s="1"/>
  <c r="AK320" i="63" s="1"/>
  <c r="AW317" i="62"/>
  <c r="AQ318" i="62" s="1"/>
  <c r="AY317" i="62"/>
  <c r="AO317" i="50"/>
  <c r="AE318" i="50"/>
  <c r="AF318" i="50" s="1"/>
  <c r="AG318" i="50" s="1"/>
  <c r="AH318" i="50" s="1"/>
  <c r="AR319" i="52"/>
  <c r="AX319" i="52"/>
  <c r="AJ318" i="52"/>
  <c r="AD318" i="52"/>
  <c r="BD317" i="52"/>
  <c r="AO317" i="52"/>
  <c r="AS322" i="51"/>
  <c r="AT322" i="51" s="1"/>
  <c r="AU322" i="51" s="1"/>
  <c r="AV322" i="51" s="1"/>
  <c r="AI314" i="56" l="1"/>
  <c r="AC315" i="56" s="1"/>
  <c r="AK314" i="56"/>
  <c r="X314" i="45" s="1"/>
  <c r="AI322" i="60"/>
  <c r="AC323" i="60" s="1"/>
  <c r="AJ323" i="60" s="1"/>
  <c r="AX316" i="61"/>
  <c r="AI320" i="63"/>
  <c r="AC321" i="63" s="1"/>
  <c r="AD321" i="63" s="1"/>
  <c r="AY322" i="51"/>
  <c r="BC322" i="51" s="1"/>
  <c r="AW322" i="51"/>
  <c r="AQ323" i="51" s="1"/>
  <c r="AX323" i="51" s="1"/>
  <c r="BC314" i="50"/>
  <c r="AX315" i="50"/>
  <c r="BC315" i="61"/>
  <c r="AB314" i="45"/>
  <c r="N314" i="44"/>
  <c r="AD315" i="61"/>
  <c r="AE315" i="61" s="1"/>
  <c r="AF315" i="61" s="1"/>
  <c r="AG315" i="61" s="1"/>
  <c r="AH315" i="61" s="1"/>
  <c r="AY320" i="60"/>
  <c r="AA320" i="45" s="1"/>
  <c r="AW320" i="60"/>
  <c r="AQ321" i="60" s="1"/>
  <c r="AR321" i="60" s="1"/>
  <c r="AO314" i="61"/>
  <c r="BD314" i="61"/>
  <c r="AK318" i="50"/>
  <c r="AO318" i="50" s="1"/>
  <c r="AJ323" i="62"/>
  <c r="AI318" i="50"/>
  <c r="AC319" i="50" s="1"/>
  <c r="AD319" i="50" s="1"/>
  <c r="AS316" i="58"/>
  <c r="AT316" i="58" s="1"/>
  <c r="AU316" i="58" s="1"/>
  <c r="AV316" i="58" s="1"/>
  <c r="AD322" i="58"/>
  <c r="AJ322" i="58"/>
  <c r="AO321" i="58"/>
  <c r="AS316" i="61"/>
  <c r="AT316" i="61" s="1"/>
  <c r="AU316" i="61" s="1"/>
  <c r="AV316" i="61" s="1"/>
  <c r="AK322" i="60"/>
  <c r="AS314" i="55"/>
  <c r="AT314" i="55" s="1"/>
  <c r="AU314" i="55" s="1"/>
  <c r="AV314" i="55" s="1"/>
  <c r="AD319" i="55"/>
  <c r="AJ319" i="55"/>
  <c r="AK317" i="57"/>
  <c r="Y317" i="45" s="1"/>
  <c r="AI317" i="57"/>
  <c r="AC318" i="57" s="1"/>
  <c r="AS320" i="57"/>
  <c r="AT320" i="57" s="1"/>
  <c r="AU320" i="57" s="1"/>
  <c r="AV320" i="57" s="1"/>
  <c r="AX316" i="56"/>
  <c r="AR316" i="56"/>
  <c r="AJ315" i="56"/>
  <c r="AD315" i="56"/>
  <c r="BD314" i="56"/>
  <c r="AO314" i="56"/>
  <c r="AK317" i="54"/>
  <c r="AI317" i="54"/>
  <c r="AC318" i="54" s="1"/>
  <c r="AS313" i="54"/>
  <c r="AT313" i="54" s="1"/>
  <c r="AU313" i="54" s="1"/>
  <c r="AV313" i="54" s="1"/>
  <c r="AY322" i="64"/>
  <c r="BC322" i="64" s="1"/>
  <c r="AE320" i="64"/>
  <c r="AF320" i="64" s="1"/>
  <c r="AG320" i="64" s="1"/>
  <c r="AH320" i="64" s="1"/>
  <c r="AX323" i="64"/>
  <c r="AR323" i="64"/>
  <c r="BD319" i="64"/>
  <c r="AO319" i="64"/>
  <c r="AO320" i="63"/>
  <c r="AJ321" i="63"/>
  <c r="AS316" i="63"/>
  <c r="AT316" i="63" s="1"/>
  <c r="AU316" i="63" s="1"/>
  <c r="AV316" i="63" s="1"/>
  <c r="BC317" i="62"/>
  <c r="BD317" i="62"/>
  <c r="AE323" i="62"/>
  <c r="AF323" i="62" s="1"/>
  <c r="AG323" i="62" s="1"/>
  <c r="AH323" i="62" s="1"/>
  <c r="AR318" i="62"/>
  <c r="AX318" i="62"/>
  <c r="AS315" i="50"/>
  <c r="AT315" i="50" s="1"/>
  <c r="AU315" i="50" s="1"/>
  <c r="AV315" i="50" s="1"/>
  <c r="AE318" i="52"/>
  <c r="AF318" i="52" s="1"/>
  <c r="AG318" i="52" s="1"/>
  <c r="AH318" i="52" s="1"/>
  <c r="AS319" i="52"/>
  <c r="AT319" i="52" s="1"/>
  <c r="AU319" i="52" s="1"/>
  <c r="AV319" i="52" s="1"/>
  <c r="AK318" i="51"/>
  <c r="AI318" i="51"/>
  <c r="AC319" i="51" s="1"/>
  <c r="AD323" i="60" l="1"/>
  <c r="AE323" i="60" s="1"/>
  <c r="AF323" i="60" s="1"/>
  <c r="AG323" i="60" s="1"/>
  <c r="AH323" i="60" s="1"/>
  <c r="AR323" i="51"/>
  <c r="AS323" i="51" s="1"/>
  <c r="AT323" i="51" s="1"/>
  <c r="AU323" i="51" s="1"/>
  <c r="AV323" i="51" s="1"/>
  <c r="BC320" i="60"/>
  <c r="AX321" i="60"/>
  <c r="BD320" i="60"/>
  <c r="AJ319" i="50"/>
  <c r="AK315" i="61"/>
  <c r="BD315" i="61" s="1"/>
  <c r="AW319" i="52"/>
  <c r="AQ320" i="52" s="1"/>
  <c r="AR320" i="52" s="1"/>
  <c r="AW314" i="55"/>
  <c r="AQ315" i="55" s="1"/>
  <c r="AX315" i="55" s="1"/>
  <c r="AW320" i="57"/>
  <c r="AQ321" i="57" s="1"/>
  <c r="AY314" i="55"/>
  <c r="Z314" i="45" s="1"/>
  <c r="AW316" i="58"/>
  <c r="AQ317" i="58" s="1"/>
  <c r="AX317" i="58" s="1"/>
  <c r="AY319" i="52"/>
  <c r="BC319" i="52" s="1"/>
  <c r="AY320" i="57"/>
  <c r="BC320" i="57" s="1"/>
  <c r="AW316" i="61"/>
  <c r="AQ317" i="61" s="1"/>
  <c r="AX317" i="61" s="1"/>
  <c r="AI318" i="52"/>
  <c r="AC319" i="52" s="1"/>
  <c r="AD319" i="52" s="1"/>
  <c r="AK323" i="62"/>
  <c r="AO323" i="62" s="1"/>
  <c r="AI323" i="62"/>
  <c r="AC324" i="62" s="1"/>
  <c r="AJ324" i="62" s="1"/>
  <c r="AE322" i="58"/>
  <c r="AF322" i="58" s="1"/>
  <c r="AG322" i="58" s="1"/>
  <c r="AH322" i="58" s="1"/>
  <c r="AY316" i="58"/>
  <c r="AC316" i="45" s="1"/>
  <c r="AY316" i="61"/>
  <c r="AI315" i="61"/>
  <c r="AC316" i="61" s="1"/>
  <c r="AO322" i="60"/>
  <c r="AS321" i="60"/>
  <c r="AT321" i="60" s="1"/>
  <c r="AU321" i="60" s="1"/>
  <c r="AV321" i="60" s="1"/>
  <c r="AE319" i="55"/>
  <c r="AF319" i="55" s="1"/>
  <c r="AG319" i="55" s="1"/>
  <c r="AH319" i="55" s="1"/>
  <c r="AR315" i="55"/>
  <c r="AD318" i="57"/>
  <c r="AJ318" i="57"/>
  <c r="AX321" i="57"/>
  <c r="AR321" i="57"/>
  <c r="AO317" i="57"/>
  <c r="BD317" i="57"/>
  <c r="AE315" i="56"/>
  <c r="AF315" i="56" s="1"/>
  <c r="AG315" i="56" s="1"/>
  <c r="AH315" i="56" s="1"/>
  <c r="AS316" i="56"/>
  <c r="AT316" i="56" s="1"/>
  <c r="AU316" i="56" s="1"/>
  <c r="AV316" i="56" s="1"/>
  <c r="AO317" i="54"/>
  <c r="AY313" i="54"/>
  <c r="AW313" i="54"/>
  <c r="AQ314" i="54" s="1"/>
  <c r="AD318" i="54"/>
  <c r="AJ318" i="54"/>
  <c r="AI320" i="64"/>
  <c r="AC321" i="64" s="1"/>
  <c r="AK320" i="64"/>
  <c r="AS323" i="64"/>
  <c r="AT323" i="64" s="1"/>
  <c r="AU323" i="64" s="1"/>
  <c r="AV323" i="64" s="1"/>
  <c r="AW316" i="63"/>
  <c r="AQ317" i="63" s="1"/>
  <c r="AY316" i="63"/>
  <c r="AE321" i="63"/>
  <c r="AF321" i="63" s="1"/>
  <c r="AG321" i="63" s="1"/>
  <c r="AH321" i="63" s="1"/>
  <c r="AS318" i="62"/>
  <c r="AT318" i="62" s="1"/>
  <c r="AU318" i="62" s="1"/>
  <c r="AV318" i="62" s="1"/>
  <c r="AY315" i="50"/>
  <c r="AE319" i="50"/>
  <c r="AF319" i="50" s="1"/>
  <c r="AG319" i="50" s="1"/>
  <c r="AH319" i="50" s="1"/>
  <c r="AW315" i="50"/>
  <c r="AQ316" i="50" s="1"/>
  <c r="AK318" i="52"/>
  <c r="AD319" i="51"/>
  <c r="AJ319" i="51"/>
  <c r="AO318" i="51"/>
  <c r="BD318" i="51"/>
  <c r="AK315" i="56" l="1"/>
  <c r="X315" i="45" s="1"/>
  <c r="AI322" i="58"/>
  <c r="AC323" i="58" s="1"/>
  <c r="W313" i="45"/>
  <c r="O313" i="44"/>
  <c r="AW323" i="64"/>
  <c r="AQ324" i="64" s="1"/>
  <c r="AJ319" i="52"/>
  <c r="AK321" i="63"/>
  <c r="AO315" i="61"/>
  <c r="AI319" i="50"/>
  <c r="AC320" i="50" s="1"/>
  <c r="AD320" i="50" s="1"/>
  <c r="AD324" i="62"/>
  <c r="BC316" i="61"/>
  <c r="AB315" i="45"/>
  <c r="N315" i="44"/>
  <c r="AX320" i="52"/>
  <c r="AR317" i="61"/>
  <c r="AS317" i="61" s="1"/>
  <c r="AT317" i="61" s="1"/>
  <c r="AU317" i="61" s="1"/>
  <c r="AV317" i="61" s="1"/>
  <c r="AR317" i="58"/>
  <c r="AW321" i="60"/>
  <c r="AQ322" i="60" s="1"/>
  <c r="AX322" i="60" s="1"/>
  <c r="AY321" i="60"/>
  <c r="AA321" i="45" s="1"/>
  <c r="BD314" i="55"/>
  <c r="BC314" i="55"/>
  <c r="AI315" i="56"/>
  <c r="AC316" i="56" s="1"/>
  <c r="AI319" i="55"/>
  <c r="AC320" i="55" s="1"/>
  <c r="AD320" i="55" s="1"/>
  <c r="AK322" i="58"/>
  <c r="AI323" i="60"/>
  <c r="AC324" i="60" s="1"/>
  <c r="AD324" i="60" s="1"/>
  <c r="AK319" i="55"/>
  <c r="AK323" i="60"/>
  <c r="AJ323" i="58"/>
  <c r="AD323" i="58"/>
  <c r="AS317" i="58"/>
  <c r="AT317" i="58" s="1"/>
  <c r="AU317" i="58" s="1"/>
  <c r="AV317" i="58" s="1"/>
  <c r="AY317" i="58"/>
  <c r="AC317" i="45" s="1"/>
  <c r="BC316" i="58"/>
  <c r="BD316" i="58"/>
  <c r="AD316" i="61"/>
  <c r="AJ316" i="61"/>
  <c r="AS315" i="55"/>
  <c r="AT315" i="55" s="1"/>
  <c r="AU315" i="55" s="1"/>
  <c r="AV315" i="55" s="1"/>
  <c r="AW315" i="55"/>
  <c r="AQ316" i="55" s="1"/>
  <c r="AJ320" i="55"/>
  <c r="AS321" i="57"/>
  <c r="AT321" i="57" s="1"/>
  <c r="AU321" i="57" s="1"/>
  <c r="AV321" i="57" s="1"/>
  <c r="AE318" i="57"/>
  <c r="AF318" i="57" s="1"/>
  <c r="AG318" i="57" s="1"/>
  <c r="AH318" i="57" s="1"/>
  <c r="AW316" i="56"/>
  <c r="AQ317" i="56" s="1"/>
  <c r="AY316" i="56"/>
  <c r="BC316" i="56" s="1"/>
  <c r="AD316" i="56"/>
  <c r="AJ316" i="56"/>
  <c r="AO315" i="56"/>
  <c r="BD315" i="56"/>
  <c r="AE318" i="54"/>
  <c r="AF318" i="54" s="1"/>
  <c r="AG318" i="54" s="1"/>
  <c r="AH318" i="54" s="1"/>
  <c r="BC313" i="54"/>
  <c r="BD313" i="54"/>
  <c r="AX314" i="54"/>
  <c r="AR314" i="54"/>
  <c r="AY323" i="64"/>
  <c r="BC323" i="64" s="1"/>
  <c r="AO320" i="64"/>
  <c r="BD320" i="64"/>
  <c r="AR324" i="64"/>
  <c r="AX324" i="64"/>
  <c r="AJ321" i="64"/>
  <c r="AD321" i="64"/>
  <c r="AO321" i="63"/>
  <c r="AI321" i="63"/>
  <c r="AC322" i="63" s="1"/>
  <c r="BC316" i="63"/>
  <c r="BD316" i="63"/>
  <c r="AX317" i="63"/>
  <c r="AR317" i="63"/>
  <c r="AE324" i="62"/>
  <c r="AF324" i="62" s="1"/>
  <c r="AG324" i="62" s="1"/>
  <c r="AH324" i="62" s="1"/>
  <c r="AW318" i="62"/>
  <c r="AQ319" i="62" s="1"/>
  <c r="AY318" i="62"/>
  <c r="AR316" i="50"/>
  <c r="AX316" i="50"/>
  <c r="AK319" i="50"/>
  <c r="BC315" i="50"/>
  <c r="BD315" i="50"/>
  <c r="BD318" i="52"/>
  <c r="AO318" i="52"/>
  <c r="AS320" i="52"/>
  <c r="AT320" i="52" s="1"/>
  <c r="AU320" i="52" s="1"/>
  <c r="AV320" i="52" s="1"/>
  <c r="AE319" i="52"/>
  <c r="AF319" i="52" s="1"/>
  <c r="AG319" i="52" s="1"/>
  <c r="AH319" i="52" s="1"/>
  <c r="AK319" i="52" s="1"/>
  <c r="AY323" i="51"/>
  <c r="BC323" i="51" s="1"/>
  <c r="AW323" i="51"/>
  <c r="AQ324" i="51" s="1"/>
  <c r="AE319" i="51"/>
  <c r="AF319" i="51" s="1"/>
  <c r="AG319" i="51" s="1"/>
  <c r="AH319" i="51" s="1"/>
  <c r="BC321" i="60" l="1"/>
  <c r="AI319" i="51"/>
  <c r="AC320" i="51" s="1"/>
  <c r="AD320" i="51" s="1"/>
  <c r="BD321" i="60"/>
  <c r="AR322" i="60"/>
  <c r="AS322" i="60" s="1"/>
  <c r="AT322" i="60" s="1"/>
  <c r="AU322" i="60" s="1"/>
  <c r="AV322" i="60" s="1"/>
  <c r="AJ324" i="60"/>
  <c r="AJ320" i="50"/>
  <c r="AW317" i="58"/>
  <c r="AQ318" i="58" s="1"/>
  <c r="AX318" i="58" s="1"/>
  <c r="AW317" i="61"/>
  <c r="AQ318" i="61" s="1"/>
  <c r="AR318" i="61" s="1"/>
  <c r="AY317" i="61"/>
  <c r="AO319" i="55"/>
  <c r="AK319" i="51"/>
  <c r="AO319" i="51" s="1"/>
  <c r="AO322" i="58"/>
  <c r="AK318" i="57"/>
  <c r="Y318" i="45" s="1"/>
  <c r="AI318" i="57"/>
  <c r="AC319" i="57" s="1"/>
  <c r="AJ319" i="57" s="1"/>
  <c r="AO323" i="60"/>
  <c r="BC317" i="58"/>
  <c r="BD317" i="58"/>
  <c r="AE323" i="58"/>
  <c r="AF323" i="58" s="1"/>
  <c r="AG323" i="58" s="1"/>
  <c r="AH323" i="58" s="1"/>
  <c r="AE316" i="61"/>
  <c r="AF316" i="61" s="1"/>
  <c r="AG316" i="61" s="1"/>
  <c r="AH316" i="61" s="1"/>
  <c r="AE324" i="60"/>
  <c r="AF324" i="60" s="1"/>
  <c r="AG324" i="60" s="1"/>
  <c r="AH324" i="60" s="1"/>
  <c r="AE320" i="55"/>
  <c r="AF320" i="55" s="1"/>
  <c r="AG320" i="55" s="1"/>
  <c r="AH320" i="55" s="1"/>
  <c r="AX316" i="55"/>
  <c r="AR316" i="55"/>
  <c r="AY315" i="55"/>
  <c r="Z315" i="45" s="1"/>
  <c r="BD318" i="57"/>
  <c r="AW321" i="57"/>
  <c r="AQ322" i="57" s="1"/>
  <c r="AY321" i="57"/>
  <c r="BC321" i="57" s="1"/>
  <c r="AE316" i="56"/>
  <c r="AF316" i="56" s="1"/>
  <c r="AG316" i="56" s="1"/>
  <c r="AH316" i="56" s="1"/>
  <c r="AI316" i="56"/>
  <c r="AC317" i="56" s="1"/>
  <c r="AR317" i="56"/>
  <c r="AX317" i="56"/>
  <c r="AS314" i="54"/>
  <c r="AT314" i="54" s="1"/>
  <c r="AU314" i="54" s="1"/>
  <c r="AV314" i="54" s="1"/>
  <c r="AK318" i="54"/>
  <c r="AI318" i="54"/>
  <c r="AC319" i="54" s="1"/>
  <c r="AE321" i="64"/>
  <c r="AF321" i="64" s="1"/>
  <c r="AG321" i="64" s="1"/>
  <c r="AH321" i="64" s="1"/>
  <c r="AK321" i="64"/>
  <c r="AS324" i="64"/>
  <c r="AT324" i="64" s="1"/>
  <c r="AU324" i="64" s="1"/>
  <c r="AV324" i="64" s="1"/>
  <c r="AJ322" i="63"/>
  <c r="AD322" i="63"/>
  <c r="AS317" i="63"/>
  <c r="AT317" i="63" s="1"/>
  <c r="AU317" i="63" s="1"/>
  <c r="AV317" i="63" s="1"/>
  <c r="BC318" i="62"/>
  <c r="BD318" i="62"/>
  <c r="AK324" i="62"/>
  <c r="AX319" i="62"/>
  <c r="AR319" i="62"/>
  <c r="AI324" i="62"/>
  <c r="AC325" i="62" s="1"/>
  <c r="AO319" i="50"/>
  <c r="AE320" i="50"/>
  <c r="AF320" i="50" s="1"/>
  <c r="AG320" i="50" s="1"/>
  <c r="AH320" i="50" s="1"/>
  <c r="AS316" i="50"/>
  <c r="AT316" i="50" s="1"/>
  <c r="AU316" i="50" s="1"/>
  <c r="AV316" i="50" s="1"/>
  <c r="BD319" i="52"/>
  <c r="AO319" i="52"/>
  <c r="AY320" i="52"/>
  <c r="BC320" i="52" s="1"/>
  <c r="AW320" i="52"/>
  <c r="AQ321" i="52" s="1"/>
  <c r="AI319" i="52"/>
  <c r="AC320" i="52" s="1"/>
  <c r="AR324" i="51"/>
  <c r="AX324" i="51"/>
  <c r="AK316" i="56" l="1"/>
  <c r="X316" i="45" s="1"/>
  <c r="AR318" i="58"/>
  <c r="AJ320" i="51"/>
  <c r="AY322" i="60"/>
  <c r="AA322" i="45" s="1"/>
  <c r="AW317" i="63"/>
  <c r="AQ318" i="63" s="1"/>
  <c r="BD319" i="51"/>
  <c r="AK320" i="50"/>
  <c r="AO320" i="50" s="1"/>
  <c r="AI320" i="50"/>
  <c r="AC321" i="50" s="1"/>
  <c r="AJ321" i="50" s="1"/>
  <c r="BC317" i="61"/>
  <c r="AK316" i="61"/>
  <c r="BD316" i="61" s="1"/>
  <c r="AX318" i="61"/>
  <c r="AI316" i="61"/>
  <c r="AC317" i="61" s="1"/>
  <c r="AD317" i="61" s="1"/>
  <c r="AY316" i="50"/>
  <c r="BC316" i="50" s="1"/>
  <c r="AW316" i="50"/>
  <c r="AQ317" i="50" s="1"/>
  <c r="AX317" i="50" s="1"/>
  <c r="AY324" i="64"/>
  <c r="BC324" i="64" s="1"/>
  <c r="AY314" i="54"/>
  <c r="AD319" i="57"/>
  <c r="AO318" i="57"/>
  <c r="AK323" i="58"/>
  <c r="AO323" i="58" s="1"/>
  <c r="AI323" i="58"/>
  <c r="AC324" i="58" s="1"/>
  <c r="AS318" i="58"/>
  <c r="AT318" i="58" s="1"/>
  <c r="AU318" i="58" s="1"/>
  <c r="AV318" i="58" s="1"/>
  <c r="AS318" i="61"/>
  <c r="AT318" i="61" s="1"/>
  <c r="AU318" i="61" s="1"/>
  <c r="AV318" i="61" s="1"/>
  <c r="AW322" i="60"/>
  <c r="AQ323" i="60" s="1"/>
  <c r="AK324" i="60"/>
  <c r="AI324" i="60"/>
  <c r="AC325" i="60" s="1"/>
  <c r="AS316" i="55"/>
  <c r="AT316" i="55" s="1"/>
  <c r="AU316" i="55" s="1"/>
  <c r="AV316" i="55" s="1"/>
  <c r="AY316" i="55"/>
  <c r="Z316" i="45" s="1"/>
  <c r="BC315" i="55"/>
  <c r="BD315" i="55"/>
  <c r="AK320" i="55"/>
  <c r="AI320" i="55"/>
  <c r="AC321" i="55" s="1"/>
  <c r="AE319" i="57"/>
  <c r="AF319" i="57" s="1"/>
  <c r="AG319" i="57" s="1"/>
  <c r="AH319" i="57" s="1"/>
  <c r="AX322" i="57"/>
  <c r="AR322" i="57"/>
  <c r="AO316" i="56"/>
  <c r="BD316" i="56"/>
  <c r="AD317" i="56"/>
  <c r="AJ317" i="56"/>
  <c r="AS317" i="56"/>
  <c r="AT317" i="56" s="1"/>
  <c r="AU317" i="56" s="1"/>
  <c r="AV317" i="56" s="1"/>
  <c r="BC314" i="54"/>
  <c r="BD314" i="54"/>
  <c r="AO318" i="54"/>
  <c r="AJ319" i="54"/>
  <c r="AD319" i="54"/>
  <c r="AW314" i="54"/>
  <c r="AQ315" i="54" s="1"/>
  <c r="AO321" i="64"/>
  <c r="BD321" i="64"/>
  <c r="AW324" i="64"/>
  <c r="AQ325" i="64" s="1"/>
  <c r="AI321" i="64"/>
  <c r="AC322" i="64" s="1"/>
  <c r="AY317" i="63"/>
  <c r="AR318" i="63"/>
  <c r="AX318" i="63"/>
  <c r="AE322" i="63"/>
  <c r="AF322" i="63" s="1"/>
  <c r="AG322" i="63" s="1"/>
  <c r="AH322" i="63" s="1"/>
  <c r="AJ325" i="62"/>
  <c r="AD325" i="62"/>
  <c r="AS319" i="62"/>
  <c r="AT319" i="62" s="1"/>
  <c r="AU319" i="62" s="1"/>
  <c r="AV319" i="62" s="1"/>
  <c r="AO324" i="62"/>
  <c r="AJ320" i="52"/>
  <c r="AD320" i="52"/>
  <c r="AR321" i="52"/>
  <c r="AX321" i="52"/>
  <c r="AE320" i="51"/>
  <c r="AF320" i="51" s="1"/>
  <c r="AG320" i="51" s="1"/>
  <c r="AH320" i="51" s="1"/>
  <c r="AS324" i="51"/>
  <c r="AT324" i="51" s="1"/>
  <c r="AU324" i="51" s="1"/>
  <c r="AV324" i="51" s="1"/>
  <c r="AW316" i="55" l="1"/>
  <c r="AQ317" i="55" s="1"/>
  <c r="W314" i="45"/>
  <c r="O314" i="44"/>
  <c r="BD322" i="60"/>
  <c r="BC322" i="60"/>
  <c r="AK322" i="63"/>
  <c r="AO322" i="63" s="1"/>
  <c r="AI322" i="63"/>
  <c r="AC323" i="63" s="1"/>
  <c r="AD323" i="63" s="1"/>
  <c r="AD321" i="50"/>
  <c r="AE321" i="50" s="1"/>
  <c r="AF321" i="50" s="1"/>
  <c r="AG321" i="50" s="1"/>
  <c r="AH321" i="50" s="1"/>
  <c r="AW319" i="62"/>
  <c r="AQ320" i="62" s="1"/>
  <c r="AR320" i="62" s="1"/>
  <c r="AR317" i="50"/>
  <c r="AS317" i="50" s="1"/>
  <c r="AT317" i="50" s="1"/>
  <c r="AU317" i="50" s="1"/>
  <c r="AV317" i="50" s="1"/>
  <c r="AO316" i="61"/>
  <c r="BD316" i="50"/>
  <c r="AJ317" i="61"/>
  <c r="AB316" i="45"/>
  <c r="N316" i="44"/>
  <c r="AY319" i="62"/>
  <c r="BD319" i="62" s="1"/>
  <c r="AY317" i="56"/>
  <c r="BC317" i="56" s="1"/>
  <c r="AK320" i="51"/>
  <c r="AO320" i="51" s="1"/>
  <c r="AY318" i="58"/>
  <c r="AC318" i="45" s="1"/>
  <c r="AD324" i="58"/>
  <c r="AJ324" i="58"/>
  <c r="AW318" i="58"/>
  <c r="AQ319" i="58" s="1"/>
  <c r="AE317" i="61"/>
  <c r="AF317" i="61" s="1"/>
  <c r="AG317" i="61" s="1"/>
  <c r="AH317" i="61" s="1"/>
  <c r="AW318" i="61"/>
  <c r="AQ319" i="61" s="1"/>
  <c r="AY318" i="61"/>
  <c r="AD325" i="60"/>
  <c r="AJ325" i="60"/>
  <c r="AO324" i="60"/>
  <c r="AR323" i="60"/>
  <c r="AX323" i="60"/>
  <c r="AD321" i="55"/>
  <c r="AJ321" i="55"/>
  <c r="BC316" i="55"/>
  <c r="BD316" i="55"/>
  <c r="AO320" i="55"/>
  <c r="AX317" i="55"/>
  <c r="AR317" i="55"/>
  <c r="AS322" i="57"/>
  <c r="AT322" i="57" s="1"/>
  <c r="AU322" i="57" s="1"/>
  <c r="AV322" i="57" s="1"/>
  <c r="AI319" i="57"/>
  <c r="AC320" i="57" s="1"/>
  <c r="AK319" i="57"/>
  <c r="Y319" i="45" s="1"/>
  <c r="AE317" i="56"/>
  <c r="AF317" i="56" s="1"/>
  <c r="AG317" i="56" s="1"/>
  <c r="AH317" i="56" s="1"/>
  <c r="AI317" i="56"/>
  <c r="AC318" i="56" s="1"/>
  <c r="AW317" i="56"/>
  <c r="AQ318" i="56" s="1"/>
  <c r="AE319" i="54"/>
  <c r="AF319" i="54" s="1"/>
  <c r="AG319" i="54" s="1"/>
  <c r="AH319" i="54" s="1"/>
  <c r="AX315" i="54"/>
  <c r="AR315" i="54"/>
  <c r="AX325" i="64"/>
  <c r="AR325" i="64"/>
  <c r="AD322" i="64"/>
  <c r="AJ322" i="64"/>
  <c r="AS318" i="63"/>
  <c r="AT318" i="63" s="1"/>
  <c r="AU318" i="63" s="1"/>
  <c r="AV318" i="63" s="1"/>
  <c r="BC317" i="63"/>
  <c r="BD317" i="63"/>
  <c r="AE325" i="62"/>
  <c r="AF325" i="62" s="1"/>
  <c r="AG325" i="62" s="1"/>
  <c r="AH325" i="62" s="1"/>
  <c r="AS321" i="52"/>
  <c r="AT321" i="52" s="1"/>
  <c r="AU321" i="52" s="1"/>
  <c r="AV321" i="52" s="1"/>
  <c r="AE320" i="52"/>
  <c r="AF320" i="52" s="1"/>
  <c r="AG320" i="52" s="1"/>
  <c r="AH320" i="52" s="1"/>
  <c r="AY324" i="51"/>
  <c r="BC324" i="51" s="1"/>
  <c r="AW324" i="51"/>
  <c r="AQ325" i="51" s="1"/>
  <c r="AI320" i="51"/>
  <c r="AC321" i="51" s="1"/>
  <c r="AK319" i="54" l="1"/>
  <c r="AJ323" i="63"/>
  <c r="AW318" i="63"/>
  <c r="AQ319" i="63" s="1"/>
  <c r="AR319" i="63" s="1"/>
  <c r="BD320" i="51"/>
  <c r="AX320" i="62"/>
  <c r="BC319" i="62"/>
  <c r="BC318" i="61"/>
  <c r="AW321" i="52"/>
  <c r="AQ322" i="52" s="1"/>
  <c r="AR322" i="52" s="1"/>
  <c r="AY317" i="50"/>
  <c r="BC317" i="50" s="1"/>
  <c r="AY321" i="52"/>
  <c r="BC321" i="52" s="1"/>
  <c r="AK321" i="50"/>
  <c r="AO321" i="50" s="1"/>
  <c r="AI321" i="50"/>
  <c r="AC322" i="50" s="1"/>
  <c r="AJ322" i="50" s="1"/>
  <c r="AI320" i="52"/>
  <c r="AC321" i="52" s="1"/>
  <c r="AD321" i="52" s="1"/>
  <c r="AK317" i="56"/>
  <c r="X317" i="45" s="1"/>
  <c r="AI319" i="54"/>
  <c r="AC320" i="54" s="1"/>
  <c r="AD320" i="54" s="1"/>
  <c r="AI325" i="62"/>
  <c r="AC326" i="62" s="1"/>
  <c r="AD326" i="62" s="1"/>
  <c r="AK325" i="62"/>
  <c r="AO325" i="62" s="1"/>
  <c r="AX319" i="58"/>
  <c r="AR319" i="58"/>
  <c r="AE324" i="58"/>
  <c r="AF324" i="58" s="1"/>
  <c r="AG324" i="58" s="1"/>
  <c r="AH324" i="58" s="1"/>
  <c r="BC318" i="58"/>
  <c r="BD318" i="58"/>
  <c r="AR319" i="61"/>
  <c r="AX319" i="61"/>
  <c r="AK317" i="61"/>
  <c r="AI317" i="61"/>
  <c r="AC318" i="61" s="1"/>
  <c r="AS323" i="60"/>
  <c r="AT323" i="60" s="1"/>
  <c r="AU323" i="60" s="1"/>
  <c r="AV323" i="60" s="1"/>
  <c r="AE325" i="60"/>
  <c r="AF325" i="60" s="1"/>
  <c r="AG325" i="60" s="1"/>
  <c r="AH325" i="60" s="1"/>
  <c r="AI325" i="60" s="1"/>
  <c r="AC326" i="60" s="1"/>
  <c r="AS317" i="55"/>
  <c r="AT317" i="55" s="1"/>
  <c r="AU317" i="55" s="1"/>
  <c r="AV317" i="55" s="1"/>
  <c r="AE321" i="55"/>
  <c r="AF321" i="55" s="1"/>
  <c r="AG321" i="55" s="1"/>
  <c r="AH321" i="55" s="1"/>
  <c r="AO319" i="57"/>
  <c r="BD319" i="57"/>
  <c r="AJ320" i="57"/>
  <c r="AD320" i="57"/>
  <c r="AY322" i="57"/>
  <c r="BC322" i="57" s="1"/>
  <c r="AW322" i="57"/>
  <c r="AQ323" i="57" s="1"/>
  <c r="AX318" i="56"/>
  <c r="AR318" i="56"/>
  <c r="AD318" i="56"/>
  <c r="AJ318" i="56"/>
  <c r="AJ320" i="54"/>
  <c r="AO319" i="54"/>
  <c r="AS315" i="54"/>
  <c r="AT315" i="54" s="1"/>
  <c r="AU315" i="54" s="1"/>
  <c r="AV315" i="54" s="1"/>
  <c r="AE322" i="64"/>
  <c r="AF322" i="64" s="1"/>
  <c r="AG322" i="64" s="1"/>
  <c r="AH322" i="64" s="1"/>
  <c r="AS325" i="64"/>
  <c r="AT325" i="64" s="1"/>
  <c r="AU325" i="64" s="1"/>
  <c r="AV325" i="64" s="1"/>
  <c r="AY325" i="64" s="1"/>
  <c r="BC325" i="64" s="1"/>
  <c r="AE323" i="63"/>
  <c r="AF323" i="63" s="1"/>
  <c r="AG323" i="63" s="1"/>
  <c r="AH323" i="63" s="1"/>
  <c r="AX319" i="63"/>
  <c r="AY318" i="63"/>
  <c r="AS320" i="62"/>
  <c r="AT320" i="62" s="1"/>
  <c r="AU320" i="62" s="1"/>
  <c r="AV320" i="62" s="1"/>
  <c r="AW317" i="50"/>
  <c r="AQ318" i="50" s="1"/>
  <c r="AK320" i="52"/>
  <c r="AD321" i="51"/>
  <c r="AJ321" i="51"/>
  <c r="AR325" i="51"/>
  <c r="AX325" i="51"/>
  <c r="AW323" i="60" l="1"/>
  <c r="AQ324" i="60" s="1"/>
  <c r="AX324" i="60" s="1"/>
  <c r="AK325" i="60"/>
  <c r="AO325" i="60" s="1"/>
  <c r="BD317" i="50"/>
  <c r="AD322" i="50"/>
  <c r="AE322" i="50" s="1"/>
  <c r="AF322" i="50" s="1"/>
  <c r="AG322" i="50" s="1"/>
  <c r="AH322" i="50" s="1"/>
  <c r="AB317" i="45"/>
  <c r="N317" i="44"/>
  <c r="AX322" i="52"/>
  <c r="AJ321" i="52"/>
  <c r="AW317" i="55"/>
  <c r="AQ318" i="55" s="1"/>
  <c r="AJ326" i="62"/>
  <c r="AO317" i="56"/>
  <c r="BD317" i="56"/>
  <c r="AI321" i="55"/>
  <c r="AC322" i="55" s="1"/>
  <c r="AD322" i="55" s="1"/>
  <c r="AI324" i="58"/>
  <c r="AC325" i="58" s="1"/>
  <c r="AJ325" i="58" s="1"/>
  <c r="AK321" i="55"/>
  <c r="AO321" i="55" s="1"/>
  <c r="AK324" i="58"/>
  <c r="AS319" i="58"/>
  <c r="AT319" i="58" s="1"/>
  <c r="AU319" i="58" s="1"/>
  <c r="AV319" i="58" s="1"/>
  <c r="AJ318" i="61"/>
  <c r="AD318" i="61"/>
  <c r="BD317" i="61"/>
  <c r="AO317" i="61"/>
  <c r="AS319" i="61"/>
  <c r="AT319" i="61" s="1"/>
  <c r="AU319" i="61" s="1"/>
  <c r="AV319" i="61" s="1"/>
  <c r="AJ326" i="60"/>
  <c r="AD326" i="60"/>
  <c r="AY323" i="60"/>
  <c r="AA323" i="45" s="1"/>
  <c r="AR318" i="55"/>
  <c r="AX318" i="55"/>
  <c r="AY317" i="55"/>
  <c r="Z317" i="45" s="1"/>
  <c r="AX323" i="57"/>
  <c r="AR323" i="57"/>
  <c r="AE320" i="57"/>
  <c r="AF320" i="57" s="1"/>
  <c r="AG320" i="57" s="1"/>
  <c r="AH320" i="57" s="1"/>
  <c r="AE318" i="56"/>
  <c r="AF318" i="56" s="1"/>
  <c r="AG318" i="56" s="1"/>
  <c r="AH318" i="56" s="1"/>
  <c r="AS318" i="56"/>
  <c r="AT318" i="56" s="1"/>
  <c r="AU318" i="56" s="1"/>
  <c r="AV318" i="56" s="1"/>
  <c r="AY318" i="56"/>
  <c r="BC318" i="56" s="1"/>
  <c r="AW318" i="56"/>
  <c r="AQ319" i="56" s="1"/>
  <c r="AE320" i="54"/>
  <c r="AF320" i="54" s="1"/>
  <c r="AG320" i="54" s="1"/>
  <c r="AH320" i="54" s="1"/>
  <c r="AY315" i="54"/>
  <c r="AW315" i="54"/>
  <c r="AQ316" i="54" s="1"/>
  <c r="AW325" i="64"/>
  <c r="AQ326" i="64" s="1"/>
  <c r="AI322" i="64"/>
  <c r="AC323" i="64" s="1"/>
  <c r="AK322" i="64"/>
  <c r="BC318" i="63"/>
  <c r="BD318" i="63"/>
  <c r="AS319" i="63"/>
  <c r="AT319" i="63" s="1"/>
  <c r="AU319" i="63" s="1"/>
  <c r="AV319" i="63" s="1"/>
  <c r="AK323" i="63"/>
  <c r="AI323" i="63"/>
  <c r="AC324" i="63" s="1"/>
  <c r="AY320" i="62"/>
  <c r="AE326" i="62"/>
  <c r="AF326" i="62" s="1"/>
  <c r="AG326" i="62" s="1"/>
  <c r="AH326" i="62" s="1"/>
  <c r="AW320" i="62"/>
  <c r="AQ321" i="62" s="1"/>
  <c r="AR318" i="50"/>
  <c r="AX318" i="50"/>
  <c r="AO320" i="52"/>
  <c r="BD320" i="52"/>
  <c r="AS322" i="52"/>
  <c r="AT322" i="52" s="1"/>
  <c r="AU322" i="52" s="1"/>
  <c r="AV322" i="52" s="1"/>
  <c r="AE321" i="52"/>
  <c r="AF321" i="52" s="1"/>
  <c r="AG321" i="52" s="1"/>
  <c r="AH321" i="52" s="1"/>
  <c r="AS325" i="51"/>
  <c r="AT325" i="51" s="1"/>
  <c r="AU325" i="51" s="1"/>
  <c r="AV325" i="51" s="1"/>
  <c r="AE321" i="51"/>
  <c r="AF321" i="51" s="1"/>
  <c r="AG321" i="51" s="1"/>
  <c r="AH321" i="51" s="1"/>
  <c r="W315" i="45" l="1"/>
  <c r="O315" i="44"/>
  <c r="AI321" i="52"/>
  <c r="AC322" i="52" s="1"/>
  <c r="AJ322" i="52" s="1"/>
  <c r="AR324" i="60"/>
  <c r="AY319" i="63"/>
  <c r="BC319" i="63" s="1"/>
  <c r="AY325" i="51"/>
  <c r="BC325" i="51" s="1"/>
  <c r="AW325" i="51"/>
  <c r="AQ326" i="51" s="1"/>
  <c r="AR326" i="51" s="1"/>
  <c r="AK322" i="50"/>
  <c r="AO322" i="50" s="1"/>
  <c r="AK320" i="57"/>
  <c r="Y320" i="45" s="1"/>
  <c r="AO324" i="58"/>
  <c r="AJ322" i="55"/>
  <c r="AD325" i="58"/>
  <c r="AE325" i="58" s="1"/>
  <c r="AF325" i="58" s="1"/>
  <c r="AG325" i="58" s="1"/>
  <c r="AH325" i="58" s="1"/>
  <c r="AI322" i="50"/>
  <c r="AC323" i="50" s="1"/>
  <c r="AD323" i="50" s="1"/>
  <c r="AI320" i="57"/>
  <c r="AC321" i="57" s="1"/>
  <c r="AD321" i="57" s="1"/>
  <c r="AK321" i="51"/>
  <c r="BD321" i="51" s="1"/>
  <c r="AI321" i="51"/>
  <c r="AC322" i="51" s="1"/>
  <c r="AJ322" i="51" s="1"/>
  <c r="AW319" i="58"/>
  <c r="AQ320" i="58" s="1"/>
  <c r="AY319" i="58"/>
  <c r="AC319" i="45" s="1"/>
  <c r="AW319" i="61"/>
  <c r="AQ320" i="61" s="1"/>
  <c r="AY319" i="61"/>
  <c r="AE318" i="61"/>
  <c r="AF318" i="61" s="1"/>
  <c r="AG318" i="61" s="1"/>
  <c r="AH318" i="61" s="1"/>
  <c r="BC323" i="60"/>
  <c r="BD323" i="60"/>
  <c r="AE326" i="60"/>
  <c r="AF326" i="60" s="1"/>
  <c r="AG326" i="60" s="1"/>
  <c r="AH326" i="60" s="1"/>
  <c r="AE322" i="55"/>
  <c r="AF322" i="55" s="1"/>
  <c r="AG322" i="55" s="1"/>
  <c r="AH322" i="55" s="1"/>
  <c r="AS318" i="55"/>
  <c r="AT318" i="55" s="1"/>
  <c r="AU318" i="55" s="1"/>
  <c r="AV318" i="55" s="1"/>
  <c r="BC317" i="55"/>
  <c r="BD317" i="55"/>
  <c r="AS323" i="57"/>
  <c r="AT323" i="57" s="1"/>
  <c r="AU323" i="57" s="1"/>
  <c r="AV323" i="57" s="1"/>
  <c r="BD320" i="57"/>
  <c r="AO320" i="57"/>
  <c r="AR319" i="56"/>
  <c r="AX319" i="56"/>
  <c r="AI318" i="56"/>
  <c r="AC319" i="56" s="1"/>
  <c r="AK318" i="56"/>
  <c r="X318" i="45" s="1"/>
  <c r="BC315" i="54"/>
  <c r="BD315" i="54"/>
  <c r="AI320" i="54"/>
  <c r="AC321" i="54" s="1"/>
  <c r="AR316" i="54"/>
  <c r="AX316" i="54"/>
  <c r="AK320" i="54"/>
  <c r="AO322" i="64"/>
  <c r="BD322" i="64"/>
  <c r="AJ323" i="64"/>
  <c r="AD323" i="64"/>
  <c r="AR326" i="64"/>
  <c r="AX326" i="64"/>
  <c r="AD324" i="63"/>
  <c r="AJ324" i="63"/>
  <c r="AW319" i="63"/>
  <c r="AQ320" i="63" s="1"/>
  <c r="AO323" i="63"/>
  <c r="AI326" i="62"/>
  <c r="AC327" i="62" s="1"/>
  <c r="AX321" i="62"/>
  <c r="AR321" i="62"/>
  <c r="AK326" i="62"/>
  <c r="BC320" i="62"/>
  <c r="BD320" i="62"/>
  <c r="AS318" i="50"/>
  <c r="AT318" i="50" s="1"/>
  <c r="AU318" i="50" s="1"/>
  <c r="AV318" i="50" s="1"/>
  <c r="AK321" i="52"/>
  <c r="AY322" i="52"/>
  <c r="BC322" i="52" s="1"/>
  <c r="AW322" i="52"/>
  <c r="AQ323" i="52" s="1"/>
  <c r="AY318" i="55" l="1"/>
  <c r="Z318" i="45" s="1"/>
  <c r="AK322" i="55"/>
  <c r="BD319" i="63"/>
  <c r="AO321" i="51"/>
  <c r="AD322" i="52"/>
  <c r="AE322" i="52" s="1"/>
  <c r="AF322" i="52" s="1"/>
  <c r="AG322" i="52" s="1"/>
  <c r="AH322" i="52" s="1"/>
  <c r="AX326" i="51"/>
  <c r="AD322" i="51"/>
  <c r="AE322" i="51" s="1"/>
  <c r="AF322" i="51" s="1"/>
  <c r="AG322" i="51" s="1"/>
  <c r="AH322" i="51" s="1"/>
  <c r="AS324" i="60"/>
  <c r="AT324" i="60" s="1"/>
  <c r="AU324" i="60" s="1"/>
  <c r="AV324" i="60" s="1"/>
  <c r="AI326" i="60"/>
  <c r="AC327" i="60" s="1"/>
  <c r="AJ327" i="60" s="1"/>
  <c r="BC319" i="61"/>
  <c r="AW318" i="55"/>
  <c r="AQ319" i="55" s="1"/>
  <c r="AJ321" i="57"/>
  <c r="AK325" i="58"/>
  <c r="AJ323" i="50"/>
  <c r="AI318" i="61"/>
  <c r="AC319" i="61" s="1"/>
  <c r="AD319" i="61" s="1"/>
  <c r="AK318" i="61"/>
  <c r="AK326" i="60"/>
  <c r="AO325" i="58"/>
  <c r="AI325" i="58"/>
  <c r="AC326" i="58" s="1"/>
  <c r="BC319" i="58"/>
  <c r="BD319" i="58"/>
  <c r="AR320" i="58"/>
  <c r="AX320" i="58"/>
  <c r="AX320" i="61"/>
  <c r="AR320" i="61"/>
  <c r="BC318" i="55"/>
  <c r="BD318" i="55"/>
  <c r="AO322" i="55"/>
  <c r="AR319" i="55"/>
  <c r="AX319" i="55"/>
  <c r="AI322" i="55"/>
  <c r="AC323" i="55" s="1"/>
  <c r="AW323" i="57"/>
  <c r="AQ324" i="57" s="1"/>
  <c r="AY323" i="57"/>
  <c r="BC323" i="57" s="1"/>
  <c r="AE321" i="57"/>
  <c r="AF321" i="57" s="1"/>
  <c r="AG321" i="57" s="1"/>
  <c r="AH321" i="57" s="1"/>
  <c r="AD319" i="56"/>
  <c r="AJ319" i="56"/>
  <c r="AO318" i="56"/>
  <c r="BD318" i="56"/>
  <c r="AS319" i="56"/>
  <c r="AT319" i="56" s="1"/>
  <c r="AU319" i="56" s="1"/>
  <c r="AV319" i="56" s="1"/>
  <c r="AO320" i="54"/>
  <c r="AS316" i="54"/>
  <c r="AT316" i="54" s="1"/>
  <c r="AU316" i="54" s="1"/>
  <c r="AV316" i="54" s="1"/>
  <c r="AD321" i="54"/>
  <c r="AJ321" i="54"/>
  <c r="AS326" i="64"/>
  <c r="AT326" i="64" s="1"/>
  <c r="AU326" i="64" s="1"/>
  <c r="AV326" i="64" s="1"/>
  <c r="AY326" i="64"/>
  <c r="BC326" i="64" s="1"/>
  <c r="AE323" i="64"/>
  <c r="AF323" i="64" s="1"/>
  <c r="AG323" i="64" s="1"/>
  <c r="AH323" i="64" s="1"/>
  <c r="AR320" i="63"/>
  <c r="AX320" i="63"/>
  <c r="AE324" i="63"/>
  <c r="AF324" i="63" s="1"/>
  <c r="AG324" i="63" s="1"/>
  <c r="AH324" i="63" s="1"/>
  <c r="AO326" i="62"/>
  <c r="AS321" i="62"/>
  <c r="AT321" i="62" s="1"/>
  <c r="AU321" i="62" s="1"/>
  <c r="AV321" i="62" s="1"/>
  <c r="AJ327" i="62"/>
  <c r="AD327" i="62"/>
  <c r="AW318" i="50"/>
  <c r="AQ319" i="50" s="1"/>
  <c r="AE323" i="50"/>
  <c r="AF323" i="50" s="1"/>
  <c r="AG323" i="50" s="1"/>
  <c r="AH323" i="50" s="1"/>
  <c r="AY318" i="50"/>
  <c r="AR323" i="52"/>
  <c r="AX323" i="52"/>
  <c r="BD321" i="52"/>
  <c r="AO321" i="52"/>
  <c r="AS326" i="51"/>
  <c r="AT326" i="51" s="1"/>
  <c r="AU326" i="51" s="1"/>
  <c r="AV326" i="51" s="1"/>
  <c r="AY319" i="56" l="1"/>
  <c r="BC319" i="56" s="1"/>
  <c r="AK324" i="63"/>
  <c r="AW326" i="51"/>
  <c r="AQ327" i="51" s="1"/>
  <c r="AR327" i="51" s="1"/>
  <c r="AY326" i="51"/>
  <c r="BC326" i="51" s="1"/>
  <c r="AW324" i="60"/>
  <c r="AQ325" i="60" s="1"/>
  <c r="AX325" i="60" s="1"/>
  <c r="AY324" i="60"/>
  <c r="AA324" i="45" s="1"/>
  <c r="AD327" i="60"/>
  <c r="AE327" i="60" s="1"/>
  <c r="AF327" i="60" s="1"/>
  <c r="AG327" i="60" s="1"/>
  <c r="AH327" i="60" s="1"/>
  <c r="AI324" i="63"/>
  <c r="AC325" i="63" s="1"/>
  <c r="AJ325" i="63" s="1"/>
  <c r="AJ319" i="61"/>
  <c r="AI323" i="50"/>
  <c r="AC324" i="50" s="1"/>
  <c r="AD324" i="50" s="1"/>
  <c r="AB318" i="45"/>
  <c r="N318" i="44"/>
  <c r="BD318" i="61"/>
  <c r="AO318" i="61"/>
  <c r="AO326" i="60"/>
  <c r="AK322" i="51"/>
  <c r="AO322" i="51" s="1"/>
  <c r="AI323" i="64"/>
  <c r="AC324" i="64" s="1"/>
  <c r="AJ324" i="64" s="1"/>
  <c r="AI322" i="52"/>
  <c r="AC323" i="52" s="1"/>
  <c r="AJ323" i="52" s="1"/>
  <c r="AD326" i="58"/>
  <c r="AJ326" i="58"/>
  <c r="AS320" i="58"/>
  <c r="AT320" i="58" s="1"/>
  <c r="AU320" i="58" s="1"/>
  <c r="AV320" i="58" s="1"/>
  <c r="AS320" i="61"/>
  <c r="AT320" i="61" s="1"/>
  <c r="AU320" i="61" s="1"/>
  <c r="AV320" i="61" s="1"/>
  <c r="AE319" i="61"/>
  <c r="AF319" i="61" s="1"/>
  <c r="AG319" i="61" s="1"/>
  <c r="AH319" i="61" s="1"/>
  <c r="AK319" i="61" s="1"/>
  <c r="AR325" i="60"/>
  <c r="AJ323" i="55"/>
  <c r="AD323" i="55"/>
  <c r="AS319" i="55"/>
  <c r="AT319" i="55" s="1"/>
  <c r="AU319" i="55" s="1"/>
  <c r="AV319" i="55" s="1"/>
  <c r="AI321" i="57"/>
  <c r="AC322" i="57" s="1"/>
  <c r="AK321" i="57"/>
  <c r="Y321" i="45" s="1"/>
  <c r="AR324" i="57"/>
  <c r="AX324" i="57"/>
  <c r="AW319" i="56"/>
  <c r="AQ320" i="56" s="1"/>
  <c r="AE319" i="56"/>
  <c r="AF319" i="56" s="1"/>
  <c r="AG319" i="56" s="1"/>
  <c r="AH319" i="56" s="1"/>
  <c r="AI319" i="56" s="1"/>
  <c r="AC320" i="56" s="1"/>
  <c r="AE321" i="54"/>
  <c r="AF321" i="54" s="1"/>
  <c r="AG321" i="54" s="1"/>
  <c r="AH321" i="54" s="1"/>
  <c r="AK321" i="54"/>
  <c r="AW316" i="54"/>
  <c r="AQ317" i="54" s="1"/>
  <c r="AY316" i="54"/>
  <c r="AD324" i="64"/>
  <c r="AK323" i="64"/>
  <c r="AW326" i="64"/>
  <c r="AQ327" i="64" s="1"/>
  <c r="AO324" i="63"/>
  <c r="AS320" i="63"/>
  <c r="AT320" i="63" s="1"/>
  <c r="AU320" i="63" s="1"/>
  <c r="AV320" i="63" s="1"/>
  <c r="AY321" i="62"/>
  <c r="AE327" i="62"/>
  <c r="AF327" i="62" s="1"/>
  <c r="AG327" i="62" s="1"/>
  <c r="AH327" i="62" s="1"/>
  <c r="AW321" i="62"/>
  <c r="AQ322" i="62" s="1"/>
  <c r="BC318" i="50"/>
  <c r="BD318" i="50"/>
  <c r="AX319" i="50"/>
  <c r="AR319" i="50"/>
  <c r="AK323" i="50"/>
  <c r="AS323" i="52"/>
  <c r="AT323" i="52" s="1"/>
  <c r="AU323" i="52" s="1"/>
  <c r="AV323" i="52" s="1"/>
  <c r="AK322" i="52"/>
  <c r="AI322" i="51"/>
  <c r="AC323" i="51" s="1"/>
  <c r="AW319" i="55" l="1"/>
  <c r="AQ320" i="55" s="1"/>
  <c r="W316" i="45"/>
  <c r="O316" i="44"/>
  <c r="AK319" i="56"/>
  <c r="X319" i="45" s="1"/>
  <c r="AD325" i="63"/>
  <c r="AX327" i="51"/>
  <c r="BD322" i="51"/>
  <c r="AK327" i="60"/>
  <c r="AO327" i="60" s="1"/>
  <c r="BC324" i="60"/>
  <c r="BD324" i="60"/>
  <c r="AJ324" i="50"/>
  <c r="AB319" i="45"/>
  <c r="N319" i="44"/>
  <c r="AY323" i="52"/>
  <c r="BC323" i="52" s="1"/>
  <c r="AD323" i="52"/>
  <c r="AE323" i="52" s="1"/>
  <c r="AF323" i="52" s="1"/>
  <c r="AG323" i="52" s="1"/>
  <c r="AH323" i="52" s="1"/>
  <c r="AW320" i="61"/>
  <c r="AQ321" i="61" s="1"/>
  <c r="AX321" i="61" s="1"/>
  <c r="AW320" i="58"/>
  <c r="AQ321" i="58" s="1"/>
  <c r="AW320" i="63"/>
  <c r="AQ321" i="63" s="1"/>
  <c r="AR321" i="63" s="1"/>
  <c r="AW323" i="52"/>
  <c r="AQ324" i="52" s="1"/>
  <c r="AX324" i="52" s="1"/>
  <c r="AI327" i="60"/>
  <c r="AC328" i="60" s="1"/>
  <c r="AD328" i="60" s="1"/>
  <c r="AI327" i="62"/>
  <c r="AC328" i="62" s="1"/>
  <c r="AD328" i="62" s="1"/>
  <c r="AI321" i="54"/>
  <c r="AC322" i="54" s="1"/>
  <c r="AY320" i="58"/>
  <c r="AC320" i="45" s="1"/>
  <c r="AR321" i="58"/>
  <c r="AX321" i="58"/>
  <c r="AE326" i="58"/>
  <c r="AF326" i="58" s="1"/>
  <c r="AG326" i="58" s="1"/>
  <c r="AH326" i="58" s="1"/>
  <c r="AI319" i="61"/>
  <c r="AC320" i="61" s="1"/>
  <c r="AO319" i="61"/>
  <c r="BD319" i="61"/>
  <c r="AY320" i="61"/>
  <c r="AS325" i="60"/>
  <c r="AT325" i="60" s="1"/>
  <c r="AU325" i="60" s="1"/>
  <c r="AV325" i="60" s="1"/>
  <c r="AY319" i="55"/>
  <c r="Z319" i="45" s="1"/>
  <c r="AE323" i="55"/>
  <c r="AF323" i="55" s="1"/>
  <c r="AG323" i="55" s="1"/>
  <c r="AH323" i="55" s="1"/>
  <c r="AK323" i="55"/>
  <c r="AX320" i="55"/>
  <c r="AR320" i="55"/>
  <c r="AS324" i="57"/>
  <c r="AT324" i="57" s="1"/>
  <c r="AU324" i="57" s="1"/>
  <c r="AV324" i="57" s="1"/>
  <c r="AW324" i="57"/>
  <c r="AQ325" i="57" s="1"/>
  <c r="AY324" i="57"/>
  <c r="BC324" i="57" s="1"/>
  <c r="AO321" i="57"/>
  <c r="BD321" i="57"/>
  <c r="AJ322" i="57"/>
  <c r="AD322" i="57"/>
  <c r="AD320" i="56"/>
  <c r="AJ320" i="56"/>
  <c r="BD319" i="56"/>
  <c r="AO319" i="56"/>
  <c r="AX320" i="56"/>
  <c r="AR320" i="56"/>
  <c r="AD322" i="54"/>
  <c r="AJ322" i="54"/>
  <c r="BC316" i="54"/>
  <c r="BD316" i="54"/>
  <c r="AO321" i="54"/>
  <c r="AX317" i="54"/>
  <c r="AR317" i="54"/>
  <c r="AO323" i="64"/>
  <c r="BD323" i="64"/>
  <c r="AX327" i="64"/>
  <c r="AR327" i="64"/>
  <c r="AE324" i="64"/>
  <c r="AF324" i="64" s="1"/>
  <c r="AG324" i="64" s="1"/>
  <c r="AH324" i="64" s="1"/>
  <c r="AY320" i="63"/>
  <c r="AE325" i="63"/>
  <c r="AF325" i="63" s="1"/>
  <c r="AG325" i="63" s="1"/>
  <c r="AH325" i="63" s="1"/>
  <c r="AX322" i="62"/>
  <c r="AR322" i="62"/>
  <c r="AJ328" i="62"/>
  <c r="AK327" i="62"/>
  <c r="BC321" i="62"/>
  <c r="BD321" i="62"/>
  <c r="AE324" i="50"/>
  <c r="AF324" i="50" s="1"/>
  <c r="AG324" i="50" s="1"/>
  <c r="AH324" i="50" s="1"/>
  <c r="AS319" i="50"/>
  <c r="AT319" i="50" s="1"/>
  <c r="AU319" i="50" s="1"/>
  <c r="AV319" i="50" s="1"/>
  <c r="AO323" i="50"/>
  <c r="BD322" i="52"/>
  <c r="AO322" i="52"/>
  <c r="AJ323" i="51"/>
  <c r="AD323" i="51"/>
  <c r="AS327" i="51"/>
  <c r="AT327" i="51" s="1"/>
  <c r="AU327" i="51" s="1"/>
  <c r="AV327" i="51" s="1"/>
  <c r="AW327" i="51" s="1"/>
  <c r="AQ328" i="51" s="1"/>
  <c r="AX321" i="63" l="1"/>
  <c r="AY327" i="51"/>
  <c r="BC327" i="51" s="1"/>
  <c r="AJ328" i="60"/>
  <c r="AR324" i="52"/>
  <c r="AS324" i="52" s="1"/>
  <c r="AT324" i="52" s="1"/>
  <c r="AU324" i="52" s="1"/>
  <c r="AV324" i="52" s="1"/>
  <c r="AW325" i="60"/>
  <c r="AQ326" i="60" s="1"/>
  <c r="AR326" i="60" s="1"/>
  <c r="BC320" i="61"/>
  <c r="AR321" i="61"/>
  <c r="AS321" i="61" s="1"/>
  <c r="AT321" i="61" s="1"/>
  <c r="AU321" i="61" s="1"/>
  <c r="AV321" i="61" s="1"/>
  <c r="AK324" i="50"/>
  <c r="AO324" i="50" s="1"/>
  <c r="AI323" i="55"/>
  <c r="AC324" i="55" s="1"/>
  <c r="AI326" i="58"/>
  <c r="AC327" i="58" s="1"/>
  <c r="AI324" i="50"/>
  <c r="AC325" i="50" s="1"/>
  <c r="AJ325" i="50" s="1"/>
  <c r="AK326" i="58"/>
  <c r="AO326" i="58" s="1"/>
  <c r="AD327" i="58"/>
  <c r="AJ327" i="58"/>
  <c r="AS321" i="58"/>
  <c r="AT321" i="58" s="1"/>
  <c r="AU321" i="58" s="1"/>
  <c r="AV321" i="58" s="1"/>
  <c r="BC320" i="58"/>
  <c r="BD320" i="58"/>
  <c r="AD320" i="61"/>
  <c r="AJ320" i="61"/>
  <c r="AY325" i="60"/>
  <c r="AA325" i="45" s="1"/>
  <c r="AE328" i="60"/>
  <c r="AF328" i="60" s="1"/>
  <c r="AG328" i="60" s="1"/>
  <c r="AH328" i="60" s="1"/>
  <c r="AJ324" i="55"/>
  <c r="AD324" i="55"/>
  <c r="AO323" i="55"/>
  <c r="AS320" i="55"/>
  <c r="AT320" i="55" s="1"/>
  <c r="AU320" i="55" s="1"/>
  <c r="AV320" i="55" s="1"/>
  <c r="BC319" i="55"/>
  <c r="BD319" i="55"/>
  <c r="AX325" i="57"/>
  <c r="AR325" i="57"/>
  <c r="AE322" i="57"/>
  <c r="AF322" i="57" s="1"/>
  <c r="AG322" i="57" s="1"/>
  <c r="AH322" i="57" s="1"/>
  <c r="AS320" i="56"/>
  <c r="AT320" i="56" s="1"/>
  <c r="AU320" i="56" s="1"/>
  <c r="AV320" i="56" s="1"/>
  <c r="AE320" i="56"/>
  <c r="AF320" i="56" s="1"/>
  <c r="AG320" i="56" s="1"/>
  <c r="AH320" i="56" s="1"/>
  <c r="AE322" i="54"/>
  <c r="AF322" i="54" s="1"/>
  <c r="AG322" i="54" s="1"/>
  <c r="AH322" i="54" s="1"/>
  <c r="AS317" i="54"/>
  <c r="AT317" i="54" s="1"/>
  <c r="AU317" i="54" s="1"/>
  <c r="AV317" i="54" s="1"/>
  <c r="AI324" i="64"/>
  <c r="AC325" i="64" s="1"/>
  <c r="AS327" i="64"/>
  <c r="AT327" i="64" s="1"/>
  <c r="AU327" i="64" s="1"/>
  <c r="AV327" i="64" s="1"/>
  <c r="AK324" i="64"/>
  <c r="BC320" i="63"/>
  <c r="BD320" i="63"/>
  <c r="AK325" i="63"/>
  <c r="AI325" i="63"/>
  <c r="AC326" i="63" s="1"/>
  <c r="AS321" i="63"/>
  <c r="AT321" i="63" s="1"/>
  <c r="AU321" i="63" s="1"/>
  <c r="AV321" i="63" s="1"/>
  <c r="AO327" i="62"/>
  <c r="AE328" i="62"/>
  <c r="AF328" i="62" s="1"/>
  <c r="AG328" i="62" s="1"/>
  <c r="AH328" i="62" s="1"/>
  <c r="AS322" i="62"/>
  <c r="AT322" i="62" s="1"/>
  <c r="AU322" i="62" s="1"/>
  <c r="AV322" i="62" s="1"/>
  <c r="AY319" i="50"/>
  <c r="AW319" i="50"/>
  <c r="AQ320" i="50" s="1"/>
  <c r="AK323" i="52"/>
  <c r="AI323" i="52"/>
  <c r="AC324" i="52" s="1"/>
  <c r="AE323" i="51"/>
  <c r="AF323" i="51" s="1"/>
  <c r="AG323" i="51" s="1"/>
  <c r="AH323" i="51" s="1"/>
  <c r="AX328" i="51"/>
  <c r="AR328" i="51"/>
  <c r="AY317" i="54" l="1"/>
  <c r="AY320" i="56"/>
  <c r="BC320" i="56" s="1"/>
  <c r="AW321" i="58"/>
  <c r="AQ322" i="58" s="1"/>
  <c r="AR322" i="58" s="1"/>
  <c r="AI323" i="51"/>
  <c r="AC324" i="51" s="1"/>
  <c r="AJ324" i="51" s="1"/>
  <c r="AX326" i="60"/>
  <c r="AD325" i="50"/>
  <c r="AE325" i="50" s="1"/>
  <c r="AF325" i="50" s="1"/>
  <c r="AG325" i="50" s="1"/>
  <c r="AH325" i="50" s="1"/>
  <c r="AW321" i="61"/>
  <c r="AQ322" i="61" s="1"/>
  <c r="AR322" i="61" s="1"/>
  <c r="AY324" i="52"/>
  <c r="BC324" i="52" s="1"/>
  <c r="AW317" i="54"/>
  <c r="AQ318" i="54" s="1"/>
  <c r="AY321" i="63"/>
  <c r="BC321" i="63" s="1"/>
  <c r="AW327" i="64"/>
  <c r="AQ328" i="64" s="1"/>
  <c r="AX328" i="64" s="1"/>
  <c r="AW321" i="63"/>
  <c r="AQ322" i="63" s="1"/>
  <c r="AR322" i="63" s="1"/>
  <c r="AY327" i="64"/>
  <c r="BC327" i="64" s="1"/>
  <c r="AW320" i="56"/>
  <c r="AQ321" i="56" s="1"/>
  <c r="AX321" i="56" s="1"/>
  <c r="AX322" i="58"/>
  <c r="AY321" i="58"/>
  <c r="AC321" i="45" s="1"/>
  <c r="AE327" i="58"/>
  <c r="AF327" i="58" s="1"/>
  <c r="AG327" i="58" s="1"/>
  <c r="AH327" i="58" s="1"/>
  <c r="AE320" i="61"/>
  <c r="AF320" i="61" s="1"/>
  <c r="AG320" i="61" s="1"/>
  <c r="AH320" i="61" s="1"/>
  <c r="AY321" i="61"/>
  <c r="AK328" i="60"/>
  <c r="AS326" i="60"/>
  <c r="AT326" i="60" s="1"/>
  <c r="AU326" i="60" s="1"/>
  <c r="AV326" i="60" s="1"/>
  <c r="AI328" i="60"/>
  <c r="AC329" i="60" s="1"/>
  <c r="BC325" i="60"/>
  <c r="BD325" i="60"/>
  <c r="AW320" i="55"/>
  <c r="AQ321" i="55" s="1"/>
  <c r="AY320" i="55"/>
  <c r="Z320" i="45" s="1"/>
  <c r="AE324" i="55"/>
  <c r="AF324" i="55" s="1"/>
  <c r="AG324" i="55" s="1"/>
  <c r="AH324" i="55" s="1"/>
  <c r="AI322" i="57"/>
  <c r="AC323" i="57" s="1"/>
  <c r="AS325" i="57"/>
  <c r="AT325" i="57" s="1"/>
  <c r="AU325" i="57" s="1"/>
  <c r="AV325" i="57" s="1"/>
  <c r="AK322" i="57"/>
  <c r="Y322" i="45" s="1"/>
  <c r="AI320" i="56"/>
  <c r="AC321" i="56" s="1"/>
  <c r="AK320" i="56"/>
  <c r="X320" i="45" s="1"/>
  <c r="AX318" i="54"/>
  <c r="AR318" i="54"/>
  <c r="AK322" i="54"/>
  <c r="BC317" i="54"/>
  <c r="BD317" i="54"/>
  <c r="AI322" i="54"/>
  <c r="AC323" i="54" s="1"/>
  <c r="AO324" i="64"/>
  <c r="BD324" i="64"/>
  <c r="AJ325" i="64"/>
  <c r="AD325" i="64"/>
  <c r="AJ326" i="63"/>
  <c r="AD326" i="63"/>
  <c r="AO325" i="63"/>
  <c r="AK328" i="62"/>
  <c r="AW322" i="62"/>
  <c r="AQ323" i="62" s="1"/>
  <c r="AI328" i="62"/>
  <c r="AC329" i="62" s="1"/>
  <c r="AY322" i="62"/>
  <c r="AX320" i="50"/>
  <c r="AR320" i="50"/>
  <c r="BC319" i="50"/>
  <c r="BD319" i="50"/>
  <c r="AJ324" i="52"/>
  <c r="AD324" i="52"/>
  <c r="AW324" i="52"/>
  <c r="AQ325" i="52" s="1"/>
  <c r="BD323" i="52"/>
  <c r="AO323" i="52"/>
  <c r="AS328" i="51"/>
  <c r="AT328" i="51" s="1"/>
  <c r="AU328" i="51" s="1"/>
  <c r="AV328" i="51" s="1"/>
  <c r="AK323" i="51"/>
  <c r="AR328" i="64" l="1"/>
  <c r="W317" i="45"/>
  <c r="O317" i="44"/>
  <c r="AD324" i="51"/>
  <c r="AE324" i="51" s="1"/>
  <c r="AF324" i="51" s="1"/>
  <c r="AG324" i="51" s="1"/>
  <c r="AH324" i="51" s="1"/>
  <c r="AX322" i="61"/>
  <c r="BD321" i="63"/>
  <c r="BC321" i="61"/>
  <c r="AX322" i="63"/>
  <c r="AR321" i="56"/>
  <c r="AY326" i="60"/>
  <c r="AA326" i="45" s="1"/>
  <c r="AI320" i="61"/>
  <c r="AC321" i="61" s="1"/>
  <c r="AD321" i="61" s="1"/>
  <c r="AK327" i="58"/>
  <c r="AI327" i="58"/>
  <c r="AC328" i="58" s="1"/>
  <c r="BC321" i="58"/>
  <c r="BD321" i="58"/>
  <c r="AS322" i="58"/>
  <c r="AT322" i="58" s="1"/>
  <c r="AU322" i="58" s="1"/>
  <c r="AV322" i="58" s="1"/>
  <c r="AK320" i="61"/>
  <c r="AS322" i="61"/>
  <c r="AT322" i="61" s="1"/>
  <c r="AU322" i="61" s="1"/>
  <c r="AV322" i="61" s="1"/>
  <c r="AW326" i="60"/>
  <c r="AQ327" i="60" s="1"/>
  <c r="AJ329" i="60"/>
  <c r="AD329" i="60"/>
  <c r="AO328" i="60"/>
  <c r="AK324" i="55"/>
  <c r="AI324" i="55"/>
  <c r="AC325" i="55" s="1"/>
  <c r="BC320" i="55"/>
  <c r="BD320" i="55"/>
  <c r="AR321" i="55"/>
  <c r="AX321" i="55"/>
  <c r="AY325" i="57"/>
  <c r="BC325" i="57" s="1"/>
  <c r="BD322" i="57"/>
  <c r="AO322" i="57"/>
  <c r="AW325" i="57"/>
  <c r="AQ326" i="57" s="1"/>
  <c r="AD323" i="57"/>
  <c r="AJ323" i="57"/>
  <c r="AO320" i="56"/>
  <c r="BD320" i="56"/>
  <c r="AS321" i="56"/>
  <c r="AT321" i="56" s="1"/>
  <c r="AU321" i="56" s="1"/>
  <c r="AV321" i="56" s="1"/>
  <c r="AJ321" i="56"/>
  <c r="AD321" i="56"/>
  <c r="AO322" i="54"/>
  <c r="AD323" i="54"/>
  <c r="AJ323" i="54"/>
  <c r="AS318" i="54"/>
  <c r="AT318" i="54" s="1"/>
  <c r="AU318" i="54" s="1"/>
  <c r="AV318" i="54" s="1"/>
  <c r="AE325" i="64"/>
  <c r="AF325" i="64" s="1"/>
  <c r="AG325" i="64" s="1"/>
  <c r="AH325" i="64" s="1"/>
  <c r="AS328" i="64"/>
  <c r="AT328" i="64" s="1"/>
  <c r="AU328" i="64" s="1"/>
  <c r="AV328" i="64" s="1"/>
  <c r="AE326" i="63"/>
  <c r="AF326" i="63" s="1"/>
  <c r="AG326" i="63" s="1"/>
  <c r="AH326" i="63" s="1"/>
  <c r="AS322" i="63"/>
  <c r="AT322" i="63" s="1"/>
  <c r="AU322" i="63" s="1"/>
  <c r="AV322" i="63" s="1"/>
  <c r="AD329" i="62"/>
  <c r="AJ329" i="62"/>
  <c r="AR323" i="62"/>
  <c r="AX323" i="62"/>
  <c r="BC322" i="62"/>
  <c r="BD322" i="62"/>
  <c r="AO328" i="62"/>
  <c r="AS320" i="50"/>
  <c r="AT320" i="50" s="1"/>
  <c r="AU320" i="50" s="1"/>
  <c r="AV320" i="50" s="1"/>
  <c r="AK325" i="50"/>
  <c r="AI325" i="50"/>
  <c r="AC326" i="50" s="1"/>
  <c r="AR325" i="52"/>
  <c r="AX325" i="52"/>
  <c r="AE324" i="52"/>
  <c r="AF324" i="52" s="1"/>
  <c r="AG324" i="52" s="1"/>
  <c r="AH324" i="52" s="1"/>
  <c r="AY328" i="51"/>
  <c r="BC328" i="51" s="1"/>
  <c r="BD323" i="51"/>
  <c r="AO323" i="51"/>
  <c r="AW328" i="51"/>
  <c r="AQ329" i="51" s="1"/>
  <c r="BD326" i="60" l="1"/>
  <c r="BC326" i="60"/>
  <c r="AB320" i="45"/>
  <c r="N320" i="44"/>
  <c r="AJ321" i="61"/>
  <c r="AW318" i="54"/>
  <c r="AQ319" i="54" s="1"/>
  <c r="AI324" i="52"/>
  <c r="AC325" i="52" s="1"/>
  <c r="AJ325" i="52" s="1"/>
  <c r="AK324" i="51"/>
  <c r="BD324" i="51" s="1"/>
  <c r="AI324" i="51"/>
  <c r="AC325" i="51" s="1"/>
  <c r="AD325" i="51" s="1"/>
  <c r="AY322" i="58"/>
  <c r="AC322" i="45" s="1"/>
  <c r="AD328" i="58"/>
  <c r="AJ328" i="58"/>
  <c r="AW322" i="58"/>
  <c r="AQ323" i="58" s="1"/>
  <c r="AO327" i="58"/>
  <c r="AY322" i="61"/>
  <c r="AO320" i="61"/>
  <c r="BD320" i="61"/>
  <c r="AW322" i="61"/>
  <c r="AQ323" i="61" s="1"/>
  <c r="AE321" i="61"/>
  <c r="AF321" i="61" s="1"/>
  <c r="AG321" i="61" s="1"/>
  <c r="AH321" i="61" s="1"/>
  <c r="AE329" i="60"/>
  <c r="AF329" i="60" s="1"/>
  <c r="AG329" i="60" s="1"/>
  <c r="AH329" i="60" s="1"/>
  <c r="AR327" i="60"/>
  <c r="AX327" i="60"/>
  <c r="AS321" i="55"/>
  <c r="AT321" i="55" s="1"/>
  <c r="AU321" i="55" s="1"/>
  <c r="AV321" i="55" s="1"/>
  <c r="AJ325" i="55"/>
  <c r="AD325" i="55"/>
  <c r="AO324" i="55"/>
  <c r="AX326" i="57"/>
  <c r="AR326" i="57"/>
  <c r="AE323" i="57"/>
  <c r="AF323" i="57" s="1"/>
  <c r="AG323" i="57" s="1"/>
  <c r="AH323" i="57" s="1"/>
  <c r="AE321" i="56"/>
  <c r="AF321" i="56" s="1"/>
  <c r="AG321" i="56" s="1"/>
  <c r="AH321" i="56" s="1"/>
  <c r="AK321" i="56"/>
  <c r="AW321" i="56"/>
  <c r="AQ322" i="56" s="1"/>
  <c r="AY321" i="56"/>
  <c r="BC321" i="56" s="1"/>
  <c r="AE323" i="54"/>
  <c r="AF323" i="54" s="1"/>
  <c r="AG323" i="54" s="1"/>
  <c r="AH323" i="54" s="1"/>
  <c r="AR319" i="54"/>
  <c r="AX319" i="54"/>
  <c r="AY318" i="54"/>
  <c r="AW328" i="64"/>
  <c r="AQ329" i="64" s="1"/>
  <c r="AK325" i="64"/>
  <c r="AY328" i="64"/>
  <c r="BC328" i="64" s="1"/>
  <c r="AI325" i="64"/>
  <c r="AC326" i="64" s="1"/>
  <c r="AW322" i="63"/>
  <c r="AQ323" i="63" s="1"/>
  <c r="AK326" i="63"/>
  <c r="AY322" i="63"/>
  <c r="AI326" i="63"/>
  <c r="AC327" i="63" s="1"/>
  <c r="AS323" i="62"/>
  <c r="AT323" i="62" s="1"/>
  <c r="AU323" i="62" s="1"/>
  <c r="AV323" i="62" s="1"/>
  <c r="AE329" i="62"/>
  <c r="AF329" i="62" s="1"/>
  <c r="AG329" i="62" s="1"/>
  <c r="AH329" i="62" s="1"/>
  <c r="AJ326" i="50"/>
  <c r="AD326" i="50"/>
  <c r="AO325" i="50"/>
  <c r="AW320" i="50"/>
  <c r="AQ321" i="50" s="1"/>
  <c r="AY320" i="50"/>
  <c r="AK324" i="52"/>
  <c r="AS325" i="52"/>
  <c r="AT325" i="52" s="1"/>
  <c r="AU325" i="52" s="1"/>
  <c r="AV325" i="52" s="1"/>
  <c r="AW325" i="52"/>
  <c r="AQ326" i="52" s="1"/>
  <c r="AX329" i="51"/>
  <c r="AR329" i="51"/>
  <c r="W318" i="45" l="1"/>
  <c r="O318" i="44"/>
  <c r="AK329" i="62"/>
  <c r="AJ325" i="51"/>
  <c r="AD325" i="52"/>
  <c r="AE325" i="52" s="1"/>
  <c r="AF325" i="52" s="1"/>
  <c r="AG325" i="52" s="1"/>
  <c r="AH325" i="52" s="1"/>
  <c r="AI325" i="52" s="1"/>
  <c r="AC326" i="52" s="1"/>
  <c r="AO324" i="51"/>
  <c r="BC322" i="61"/>
  <c r="AW321" i="55"/>
  <c r="AQ322" i="55" s="1"/>
  <c r="X321" i="45"/>
  <c r="AY325" i="52"/>
  <c r="BC325" i="52" s="1"/>
  <c r="AI323" i="54"/>
  <c r="AC324" i="54" s="1"/>
  <c r="AI329" i="62"/>
  <c r="AC330" i="62" s="1"/>
  <c r="AD330" i="62" s="1"/>
  <c r="AI323" i="57"/>
  <c r="AC324" i="57" s="1"/>
  <c r="AK323" i="54"/>
  <c r="AK323" i="57"/>
  <c r="Y323" i="45" s="1"/>
  <c r="AX323" i="58"/>
  <c r="AR323" i="58"/>
  <c r="AE328" i="58"/>
  <c r="AF328" i="58" s="1"/>
  <c r="AG328" i="58" s="1"/>
  <c r="AH328" i="58" s="1"/>
  <c r="BC322" i="58"/>
  <c r="BD322" i="58"/>
  <c r="AI321" i="61"/>
  <c r="AC322" i="61" s="1"/>
  <c r="AX323" i="61"/>
  <c r="AR323" i="61"/>
  <c r="AK321" i="61"/>
  <c r="AS327" i="60"/>
  <c r="AT327" i="60" s="1"/>
  <c r="AU327" i="60" s="1"/>
  <c r="AV327" i="60" s="1"/>
  <c r="AK329" i="60"/>
  <c r="AI329" i="60"/>
  <c r="AC330" i="60" s="1"/>
  <c r="AR322" i="55"/>
  <c r="AX322" i="55"/>
  <c r="AE325" i="55"/>
  <c r="AF325" i="55" s="1"/>
  <c r="AG325" i="55" s="1"/>
  <c r="AH325" i="55" s="1"/>
  <c r="AI325" i="55"/>
  <c r="AC326" i="55" s="1"/>
  <c r="AY321" i="55"/>
  <c r="Z321" i="45" s="1"/>
  <c r="AD324" i="57"/>
  <c r="AJ324" i="57"/>
  <c r="AS326" i="57"/>
  <c r="AT326" i="57" s="1"/>
  <c r="AU326" i="57" s="1"/>
  <c r="AV326" i="57" s="1"/>
  <c r="AY326" i="57"/>
  <c r="BC326" i="57" s="1"/>
  <c r="AX322" i="56"/>
  <c r="AR322" i="56"/>
  <c r="AO321" i="56"/>
  <c r="BD321" i="56"/>
  <c r="AI321" i="56"/>
  <c r="AC322" i="56" s="1"/>
  <c r="AJ324" i="54"/>
  <c r="AD324" i="54"/>
  <c r="AS319" i="54"/>
  <c r="AT319" i="54" s="1"/>
  <c r="AU319" i="54" s="1"/>
  <c r="AV319" i="54" s="1"/>
  <c r="BC318" i="54"/>
  <c r="BD318" i="54"/>
  <c r="AO325" i="64"/>
  <c r="BD325" i="64"/>
  <c r="AJ326" i="64"/>
  <c r="AD326" i="64"/>
  <c r="AR329" i="64"/>
  <c r="AX329" i="64"/>
  <c r="BC322" i="63"/>
  <c r="BD322" i="63"/>
  <c r="AD327" i="63"/>
  <c r="AJ327" i="63"/>
  <c r="AO326" i="63"/>
  <c r="AR323" i="63"/>
  <c r="AX323" i="63"/>
  <c r="AW323" i="62"/>
  <c r="AQ324" i="62" s="1"/>
  <c r="AY323" i="62"/>
  <c r="AO329" i="62"/>
  <c r="AR321" i="50"/>
  <c r="AX321" i="50"/>
  <c r="BC320" i="50"/>
  <c r="BD320" i="50"/>
  <c r="AE326" i="50"/>
  <c r="AF326" i="50" s="1"/>
  <c r="AG326" i="50" s="1"/>
  <c r="AH326" i="50" s="1"/>
  <c r="AX326" i="52"/>
  <c r="AR326" i="52"/>
  <c r="AO324" i="52"/>
  <c r="BD324" i="52"/>
  <c r="AS329" i="51"/>
  <c r="AT329" i="51" s="1"/>
  <c r="AU329" i="51" s="1"/>
  <c r="AV329" i="51" s="1"/>
  <c r="AE325" i="51"/>
  <c r="AF325" i="51" s="1"/>
  <c r="AG325" i="51" s="1"/>
  <c r="AH325" i="51" s="1"/>
  <c r="AY319" i="54" l="1"/>
  <c r="AW326" i="57"/>
  <c r="AQ327" i="57" s="1"/>
  <c r="AJ330" i="62"/>
  <c r="AB321" i="45"/>
  <c r="N321" i="44"/>
  <c r="AW319" i="54"/>
  <c r="AQ320" i="54" s="1"/>
  <c r="AW327" i="60"/>
  <c r="AQ328" i="60" s="1"/>
  <c r="AX328" i="60" s="1"/>
  <c r="AY329" i="51"/>
  <c r="BC329" i="51" s="1"/>
  <c r="AW329" i="51"/>
  <c r="AQ330" i="51" s="1"/>
  <c r="AR330" i="51" s="1"/>
  <c r="AO323" i="54"/>
  <c r="AK325" i="52"/>
  <c r="BD325" i="52" s="1"/>
  <c r="BD323" i="57"/>
  <c r="AO323" i="57"/>
  <c r="AI328" i="58"/>
  <c r="AC329" i="58" s="1"/>
  <c r="AK328" i="58"/>
  <c r="AD329" i="58"/>
  <c r="AJ329" i="58"/>
  <c r="AS323" i="58"/>
  <c r="AT323" i="58" s="1"/>
  <c r="AU323" i="58" s="1"/>
  <c r="AV323" i="58" s="1"/>
  <c r="AS323" i="61"/>
  <c r="AT323" i="61" s="1"/>
  <c r="AU323" i="61" s="1"/>
  <c r="AV323" i="61" s="1"/>
  <c r="AO321" i="61"/>
  <c r="BD321" i="61"/>
  <c r="AJ322" i="61"/>
  <c r="AD322" i="61"/>
  <c r="AO329" i="60"/>
  <c r="AD330" i="60"/>
  <c r="AJ330" i="60"/>
  <c r="AY327" i="60"/>
  <c r="AA327" i="45" s="1"/>
  <c r="AJ326" i="55"/>
  <c r="AD326" i="55"/>
  <c r="AK325" i="55"/>
  <c r="BC321" i="55"/>
  <c r="BD321" i="55"/>
  <c r="AS322" i="55"/>
  <c r="AT322" i="55" s="1"/>
  <c r="AU322" i="55" s="1"/>
  <c r="AV322" i="55" s="1"/>
  <c r="AX327" i="57"/>
  <c r="AR327" i="57"/>
  <c r="AE324" i="57"/>
  <c r="AF324" i="57" s="1"/>
  <c r="AG324" i="57" s="1"/>
  <c r="AH324" i="57" s="1"/>
  <c r="AK324" i="57" s="1"/>
  <c r="Y324" i="45" s="1"/>
  <c r="AD322" i="56"/>
  <c r="AJ322" i="56"/>
  <c r="AS322" i="56"/>
  <c r="AT322" i="56" s="1"/>
  <c r="AU322" i="56" s="1"/>
  <c r="AV322" i="56" s="1"/>
  <c r="BC319" i="54"/>
  <c r="BD319" i="54"/>
  <c r="AR320" i="54"/>
  <c r="AX320" i="54"/>
  <c r="AE324" i="54"/>
  <c r="AF324" i="54" s="1"/>
  <c r="AG324" i="54" s="1"/>
  <c r="AH324" i="54" s="1"/>
  <c r="AS329" i="64"/>
  <c r="AT329" i="64" s="1"/>
  <c r="AU329" i="64" s="1"/>
  <c r="AV329" i="64" s="1"/>
  <c r="AE326" i="64"/>
  <c r="AF326" i="64" s="1"/>
  <c r="AG326" i="64" s="1"/>
  <c r="AH326" i="64" s="1"/>
  <c r="AK326" i="64" s="1"/>
  <c r="AE327" i="63"/>
  <c r="AF327" i="63" s="1"/>
  <c r="AG327" i="63" s="1"/>
  <c r="AH327" i="63" s="1"/>
  <c r="AS323" i="63"/>
  <c r="AT323" i="63" s="1"/>
  <c r="AU323" i="63" s="1"/>
  <c r="AV323" i="63" s="1"/>
  <c r="AR324" i="62"/>
  <c r="AX324" i="62"/>
  <c r="BC323" i="62"/>
  <c r="BD323" i="62"/>
  <c r="AE330" i="62"/>
  <c r="AF330" i="62" s="1"/>
  <c r="AG330" i="62" s="1"/>
  <c r="AH330" i="62" s="1"/>
  <c r="AK326" i="50"/>
  <c r="AI326" i="50"/>
  <c r="AC327" i="50" s="1"/>
  <c r="AS321" i="50"/>
  <c r="AT321" i="50" s="1"/>
  <c r="AU321" i="50" s="1"/>
  <c r="AV321" i="50" s="1"/>
  <c r="AS326" i="52"/>
  <c r="AT326" i="52" s="1"/>
  <c r="AU326" i="52" s="1"/>
  <c r="AV326" i="52" s="1"/>
  <c r="AD326" i="52"/>
  <c r="AJ326" i="52"/>
  <c r="AK325" i="51"/>
  <c r="AI325" i="51"/>
  <c r="AC326" i="51" s="1"/>
  <c r="AK327" i="63" l="1"/>
  <c r="AI324" i="54"/>
  <c r="AC325" i="54" s="1"/>
  <c r="W319" i="45"/>
  <c r="O319" i="44"/>
  <c r="AW323" i="63"/>
  <c r="AQ324" i="63" s="1"/>
  <c r="AX324" i="63" s="1"/>
  <c r="AX330" i="51"/>
  <c r="AR328" i="60"/>
  <c r="AS328" i="60" s="1"/>
  <c r="AT328" i="60" s="1"/>
  <c r="AU328" i="60" s="1"/>
  <c r="AV328" i="60" s="1"/>
  <c r="AY323" i="61"/>
  <c r="AO325" i="52"/>
  <c r="AY321" i="50"/>
  <c r="BD321" i="50" s="1"/>
  <c r="AW322" i="56"/>
  <c r="AQ323" i="56" s="1"/>
  <c r="AY329" i="64"/>
  <c r="BC329" i="64" s="1"/>
  <c r="AW321" i="50"/>
  <c r="AQ322" i="50" s="1"/>
  <c r="AR322" i="50" s="1"/>
  <c r="AW329" i="64"/>
  <c r="AQ330" i="64" s="1"/>
  <c r="AX330" i="64" s="1"/>
  <c r="AY322" i="56"/>
  <c r="BC322" i="56" s="1"/>
  <c r="AW322" i="55"/>
  <c r="AQ323" i="55" s="1"/>
  <c r="AX323" i="55" s="1"/>
  <c r="AI330" i="62"/>
  <c r="AC331" i="62" s="1"/>
  <c r="AJ331" i="62" s="1"/>
  <c r="AI327" i="63"/>
  <c r="AC328" i="63" s="1"/>
  <c r="AD328" i="63" s="1"/>
  <c r="AO328" i="58"/>
  <c r="AK324" i="54"/>
  <c r="AE329" i="58"/>
  <c r="AF329" i="58" s="1"/>
  <c r="AG329" i="58" s="1"/>
  <c r="AH329" i="58" s="1"/>
  <c r="AW323" i="58"/>
  <c r="AQ324" i="58" s="1"/>
  <c r="AY323" i="58"/>
  <c r="AC323" i="45" s="1"/>
  <c r="AE322" i="61"/>
  <c r="AF322" i="61" s="1"/>
  <c r="AG322" i="61" s="1"/>
  <c r="AH322" i="61" s="1"/>
  <c r="AW323" i="61"/>
  <c r="AQ324" i="61" s="1"/>
  <c r="AE330" i="60"/>
  <c r="AF330" i="60" s="1"/>
  <c r="AG330" i="60" s="1"/>
  <c r="AH330" i="60" s="1"/>
  <c r="BC327" i="60"/>
  <c r="BD327" i="60"/>
  <c r="AR323" i="55"/>
  <c r="AO325" i="55"/>
  <c r="AE326" i="55"/>
  <c r="AF326" i="55" s="1"/>
  <c r="AG326" i="55" s="1"/>
  <c r="AH326" i="55" s="1"/>
  <c r="AY322" i="55"/>
  <c r="Z322" i="45" s="1"/>
  <c r="BD324" i="57"/>
  <c r="AO324" i="57"/>
  <c r="AI324" i="57"/>
  <c r="AC325" i="57" s="1"/>
  <c r="AS327" i="57"/>
  <c r="AT327" i="57" s="1"/>
  <c r="AU327" i="57" s="1"/>
  <c r="AV327" i="57" s="1"/>
  <c r="AX323" i="56"/>
  <c r="AR323" i="56"/>
  <c r="AE322" i="56"/>
  <c r="AF322" i="56" s="1"/>
  <c r="AG322" i="56" s="1"/>
  <c r="AH322" i="56" s="1"/>
  <c r="AO324" i="54"/>
  <c r="AS320" i="54"/>
  <c r="AT320" i="54" s="1"/>
  <c r="AU320" i="54" s="1"/>
  <c r="AV320" i="54" s="1"/>
  <c r="AW320" i="54"/>
  <c r="AQ321" i="54" s="1"/>
  <c r="AD325" i="54"/>
  <c r="AJ325" i="54"/>
  <c r="BD326" i="64"/>
  <c r="AO326" i="64"/>
  <c r="AI326" i="64"/>
  <c r="AC327" i="64" s="1"/>
  <c r="AY323" i="63"/>
  <c r="AO327" i="63"/>
  <c r="AK330" i="62"/>
  <c r="AS324" i="62"/>
  <c r="AT324" i="62" s="1"/>
  <c r="AU324" i="62" s="1"/>
  <c r="AV324" i="62" s="1"/>
  <c r="AO326" i="50"/>
  <c r="AD327" i="50"/>
  <c r="AJ327" i="50"/>
  <c r="AW326" i="52"/>
  <c r="AQ327" i="52" s="1"/>
  <c r="AE326" i="52"/>
  <c r="AF326" i="52" s="1"/>
  <c r="AG326" i="52" s="1"/>
  <c r="AH326" i="52" s="1"/>
  <c r="AY326" i="52"/>
  <c r="BC326" i="52" s="1"/>
  <c r="AD326" i="51"/>
  <c r="AJ326" i="51"/>
  <c r="AS330" i="51"/>
  <c r="AT330" i="51" s="1"/>
  <c r="AU330" i="51" s="1"/>
  <c r="AV330" i="51" s="1"/>
  <c r="BD325" i="51"/>
  <c r="AO325" i="51"/>
  <c r="AR324" i="63" l="1"/>
  <c r="AS324" i="63" s="1"/>
  <c r="AT324" i="63" s="1"/>
  <c r="AU324" i="63" s="1"/>
  <c r="AV324" i="63" s="1"/>
  <c r="AJ328" i="63"/>
  <c r="AK330" i="60"/>
  <c r="AO330" i="60" s="1"/>
  <c r="BC321" i="50"/>
  <c r="AW324" i="62"/>
  <c r="AQ325" i="62" s="1"/>
  <c r="AX325" i="62" s="1"/>
  <c r="AD331" i="62"/>
  <c r="AE331" i="62" s="1"/>
  <c r="AF331" i="62" s="1"/>
  <c r="AG331" i="62" s="1"/>
  <c r="AH331" i="62" s="1"/>
  <c r="BC323" i="61"/>
  <c r="AY324" i="62"/>
  <c r="BC324" i="62" s="1"/>
  <c r="AR330" i="64"/>
  <c r="AX322" i="50"/>
  <c r="AK322" i="61"/>
  <c r="AK329" i="58"/>
  <c r="AO329" i="58" s="1"/>
  <c r="AI326" i="52"/>
  <c r="AC327" i="52" s="1"/>
  <c r="AD327" i="52" s="1"/>
  <c r="AI322" i="61"/>
  <c r="AC323" i="61" s="1"/>
  <c r="AJ323" i="61" s="1"/>
  <c r="AX324" i="58"/>
  <c r="AR324" i="58"/>
  <c r="BC323" i="58"/>
  <c r="BD323" i="58"/>
  <c r="AI329" i="58"/>
  <c r="AC330" i="58" s="1"/>
  <c r="AX324" i="61"/>
  <c r="AR324" i="61"/>
  <c r="AY328" i="60"/>
  <c r="AA328" i="45" s="1"/>
  <c r="AI330" i="60"/>
  <c r="AC331" i="60" s="1"/>
  <c r="AW328" i="60"/>
  <c r="AQ329" i="60" s="1"/>
  <c r="BC322" i="55"/>
  <c r="BD322" i="55"/>
  <c r="AI326" i="55"/>
  <c r="AC327" i="55" s="1"/>
  <c r="AS323" i="55"/>
  <c r="AT323" i="55" s="1"/>
  <c r="AU323" i="55" s="1"/>
  <c r="AV323" i="55" s="1"/>
  <c r="AK326" i="55"/>
  <c r="AW327" i="57"/>
  <c r="AQ328" i="57" s="1"/>
  <c r="AD325" i="57"/>
  <c r="AJ325" i="57"/>
  <c r="AY327" i="57"/>
  <c r="BC327" i="57" s="1"/>
  <c r="AK322" i="56"/>
  <c r="X322" i="45" s="1"/>
  <c r="AI322" i="56"/>
  <c r="AC323" i="56" s="1"/>
  <c r="AS323" i="56"/>
  <c r="AT323" i="56" s="1"/>
  <c r="AU323" i="56" s="1"/>
  <c r="AV323" i="56" s="1"/>
  <c r="AE325" i="54"/>
  <c r="AF325" i="54" s="1"/>
  <c r="AG325" i="54" s="1"/>
  <c r="AH325" i="54" s="1"/>
  <c r="AY320" i="54"/>
  <c r="AR321" i="54"/>
  <c r="AX321" i="54"/>
  <c r="AJ327" i="64"/>
  <c r="AD327" i="64"/>
  <c r="AS330" i="64"/>
  <c r="AT330" i="64" s="1"/>
  <c r="AU330" i="64" s="1"/>
  <c r="AV330" i="64" s="1"/>
  <c r="AY330" i="64"/>
  <c r="BC330" i="64" s="1"/>
  <c r="AE328" i="63"/>
  <c r="AF328" i="63" s="1"/>
  <c r="AG328" i="63" s="1"/>
  <c r="AH328" i="63" s="1"/>
  <c r="BC323" i="63"/>
  <c r="BD323" i="63"/>
  <c r="AO330" i="62"/>
  <c r="AR325" i="62"/>
  <c r="AE327" i="50"/>
  <c r="AF327" i="50" s="1"/>
  <c r="AG327" i="50" s="1"/>
  <c r="AH327" i="50" s="1"/>
  <c r="AS322" i="50"/>
  <c r="AT322" i="50" s="1"/>
  <c r="AU322" i="50" s="1"/>
  <c r="AV322" i="50" s="1"/>
  <c r="AK326" i="52"/>
  <c r="AX327" i="52"/>
  <c r="AR327" i="52"/>
  <c r="AY330" i="51"/>
  <c r="BC330" i="51" s="1"/>
  <c r="AW330" i="51"/>
  <c r="AQ331" i="51" s="1"/>
  <c r="AE326" i="51"/>
  <c r="AF326" i="51" s="1"/>
  <c r="AG326" i="51" s="1"/>
  <c r="AH326" i="51" s="1"/>
  <c r="AK325" i="54" l="1"/>
  <c r="W320" i="45"/>
  <c r="O320" i="44"/>
  <c r="AI326" i="51"/>
  <c r="AC327" i="51" s="1"/>
  <c r="AJ327" i="51" s="1"/>
  <c r="BD324" i="62"/>
  <c r="AD323" i="61"/>
  <c r="AE323" i="61" s="1"/>
  <c r="AF323" i="61" s="1"/>
  <c r="AG323" i="61" s="1"/>
  <c r="AH323" i="61" s="1"/>
  <c r="AB322" i="45"/>
  <c r="N322" i="44"/>
  <c r="AJ327" i="52"/>
  <c r="BD322" i="61"/>
  <c r="AO322" i="61"/>
  <c r="AY323" i="56"/>
  <c r="BC323" i="56" s="1"/>
  <c r="AW322" i="50"/>
  <c r="AQ323" i="50" s="1"/>
  <c r="AX323" i="50" s="1"/>
  <c r="AW324" i="63"/>
  <c r="AQ325" i="63" s="1"/>
  <c r="AK326" i="51"/>
  <c r="AO326" i="51" s="1"/>
  <c r="AK331" i="62"/>
  <c r="AO331" i="62" s="1"/>
  <c r="AD330" i="58"/>
  <c r="AJ330" i="58"/>
  <c r="AS324" i="58"/>
  <c r="AT324" i="58" s="1"/>
  <c r="AU324" i="58" s="1"/>
  <c r="AV324" i="58" s="1"/>
  <c r="AS324" i="61"/>
  <c r="AT324" i="61" s="1"/>
  <c r="AU324" i="61" s="1"/>
  <c r="AV324" i="61" s="1"/>
  <c r="AD331" i="60"/>
  <c r="AJ331" i="60"/>
  <c r="AX329" i="60"/>
  <c r="AR329" i="60"/>
  <c r="BC328" i="60"/>
  <c r="BD328" i="60"/>
  <c r="AW323" i="55"/>
  <c r="AQ324" i="55" s="1"/>
  <c r="AY323" i="55"/>
  <c r="Z323" i="45" s="1"/>
  <c r="AD327" i="55"/>
  <c r="AJ327" i="55"/>
  <c r="AO326" i="55"/>
  <c r="AE325" i="57"/>
  <c r="AF325" i="57" s="1"/>
  <c r="AG325" i="57" s="1"/>
  <c r="AH325" i="57" s="1"/>
  <c r="AR328" i="57"/>
  <c r="AX328" i="57"/>
  <c r="AW323" i="56"/>
  <c r="AQ324" i="56" s="1"/>
  <c r="AJ323" i="56"/>
  <c r="AD323" i="56"/>
  <c r="AO322" i="56"/>
  <c r="BD322" i="56"/>
  <c r="AO325" i="54"/>
  <c r="BC320" i="54"/>
  <c r="BD320" i="54"/>
  <c r="AS321" i="54"/>
  <c r="AT321" i="54" s="1"/>
  <c r="AU321" i="54" s="1"/>
  <c r="AV321" i="54" s="1"/>
  <c r="AY321" i="54"/>
  <c r="AI325" i="54"/>
  <c r="AC326" i="54" s="1"/>
  <c r="AW330" i="64"/>
  <c r="AQ331" i="64" s="1"/>
  <c r="AE327" i="64"/>
  <c r="AF327" i="64" s="1"/>
  <c r="AG327" i="64" s="1"/>
  <c r="AH327" i="64" s="1"/>
  <c r="AR325" i="63"/>
  <c r="AX325" i="63"/>
  <c r="AY324" i="63"/>
  <c r="AK328" i="63"/>
  <c r="AI328" i="63"/>
  <c r="AC329" i="63" s="1"/>
  <c r="AI331" i="62"/>
  <c r="AC332" i="62" s="1"/>
  <c r="AS325" i="62"/>
  <c r="AT325" i="62" s="1"/>
  <c r="AU325" i="62" s="1"/>
  <c r="AV325" i="62" s="1"/>
  <c r="AW325" i="62" s="1"/>
  <c r="AQ326" i="62" s="1"/>
  <c r="AY322" i="50"/>
  <c r="AI327" i="50"/>
  <c r="AC328" i="50" s="1"/>
  <c r="AK327" i="50"/>
  <c r="AO326" i="52"/>
  <c r="BD326" i="52"/>
  <c r="AS327" i="52"/>
  <c r="AT327" i="52" s="1"/>
  <c r="AU327" i="52" s="1"/>
  <c r="AV327" i="52" s="1"/>
  <c r="AE327" i="52"/>
  <c r="AF327" i="52" s="1"/>
  <c r="AG327" i="52" s="1"/>
  <c r="AH327" i="52" s="1"/>
  <c r="AR331" i="51"/>
  <c r="AX331" i="51"/>
  <c r="W321" i="45" l="1"/>
  <c r="O321" i="44"/>
  <c r="AW321" i="54"/>
  <c r="AQ322" i="54" s="1"/>
  <c r="AI325" i="57"/>
  <c r="AC326" i="57" s="1"/>
  <c r="AD327" i="51"/>
  <c r="AE327" i="51" s="1"/>
  <c r="AF327" i="51" s="1"/>
  <c r="AG327" i="51" s="1"/>
  <c r="AH327" i="51" s="1"/>
  <c r="BD326" i="51"/>
  <c r="AR323" i="50"/>
  <c r="AS323" i="50" s="1"/>
  <c r="AT323" i="50" s="1"/>
  <c r="AU323" i="50" s="1"/>
  <c r="AV323" i="50" s="1"/>
  <c r="AY324" i="61"/>
  <c r="AW324" i="61"/>
  <c r="AQ325" i="61" s="1"/>
  <c r="AR325" i="61" s="1"/>
  <c r="AW324" i="58"/>
  <c r="AQ325" i="58" s="1"/>
  <c r="AR325" i="58" s="1"/>
  <c r="AY324" i="58"/>
  <c r="AC324" i="45" s="1"/>
  <c r="AE330" i="58"/>
  <c r="AF330" i="58" s="1"/>
  <c r="AG330" i="58" s="1"/>
  <c r="AH330" i="58" s="1"/>
  <c r="AK323" i="61"/>
  <c r="AI323" i="61"/>
  <c r="AC324" i="61" s="1"/>
  <c r="AS329" i="60"/>
  <c r="AT329" i="60" s="1"/>
  <c r="AU329" i="60" s="1"/>
  <c r="AV329" i="60" s="1"/>
  <c r="AE331" i="60"/>
  <c r="AF331" i="60" s="1"/>
  <c r="AG331" i="60" s="1"/>
  <c r="AH331" i="60" s="1"/>
  <c r="AE327" i="55"/>
  <c r="AF327" i="55" s="1"/>
  <c r="AG327" i="55" s="1"/>
  <c r="AH327" i="55" s="1"/>
  <c r="BC323" i="55"/>
  <c r="BD323" i="55"/>
  <c r="AX324" i="55"/>
  <c r="AR324" i="55"/>
  <c r="AJ326" i="57"/>
  <c r="AD326" i="57"/>
  <c r="AS328" i="57"/>
  <c r="AT328" i="57" s="1"/>
  <c r="AU328" i="57" s="1"/>
  <c r="AV328" i="57" s="1"/>
  <c r="AK325" i="57"/>
  <c r="Y325" i="45" s="1"/>
  <c r="AE323" i="56"/>
  <c r="AF323" i="56" s="1"/>
  <c r="AG323" i="56" s="1"/>
  <c r="AH323" i="56" s="1"/>
  <c r="AX324" i="56"/>
  <c r="AR324" i="56"/>
  <c r="AJ326" i="54"/>
  <c r="AD326" i="54"/>
  <c r="AR322" i="54"/>
  <c r="AX322" i="54"/>
  <c r="BC321" i="54"/>
  <c r="BD321" i="54"/>
  <c r="AI327" i="64"/>
  <c r="AC328" i="64" s="1"/>
  <c r="AK327" i="64"/>
  <c r="AX331" i="64"/>
  <c r="AR331" i="64"/>
  <c r="BC324" i="63"/>
  <c r="BD324" i="63"/>
  <c r="AJ329" i="63"/>
  <c r="AD329" i="63"/>
  <c r="AO328" i="63"/>
  <c r="AS325" i="63"/>
  <c r="AT325" i="63" s="1"/>
  <c r="AU325" i="63" s="1"/>
  <c r="AV325" i="63" s="1"/>
  <c r="AX326" i="62"/>
  <c r="AR326" i="62"/>
  <c r="AY325" i="62"/>
  <c r="AD332" i="62"/>
  <c r="AJ332" i="62"/>
  <c r="AO327" i="50"/>
  <c r="AD328" i="50"/>
  <c r="AJ328" i="50"/>
  <c r="BC322" i="50"/>
  <c r="BD322" i="50"/>
  <c r="AI327" i="52"/>
  <c r="AC328" i="52" s="1"/>
  <c r="AY327" i="52"/>
  <c r="BC327" i="52" s="1"/>
  <c r="AK327" i="52"/>
  <c r="AW327" i="52"/>
  <c r="AQ328" i="52" s="1"/>
  <c r="AS331" i="51"/>
  <c r="AT331" i="51" s="1"/>
  <c r="AU331" i="51" s="1"/>
  <c r="AV331" i="51" s="1"/>
  <c r="AY331" i="51" s="1"/>
  <c r="BC331" i="51" s="1"/>
  <c r="AK330" i="58" l="1"/>
  <c r="AX325" i="58"/>
  <c r="AI330" i="58"/>
  <c r="AC331" i="58" s="1"/>
  <c r="AW325" i="63"/>
  <c r="AQ326" i="63" s="1"/>
  <c r="AY329" i="60"/>
  <c r="AA329" i="45" s="1"/>
  <c r="AX325" i="61"/>
  <c r="AK331" i="60"/>
  <c r="AO331" i="60" s="1"/>
  <c r="BC324" i="61"/>
  <c r="AB323" i="45"/>
  <c r="AW331" i="51"/>
  <c r="AQ332" i="51" s="1"/>
  <c r="AR332" i="51" s="1"/>
  <c r="AY328" i="57"/>
  <c r="BC328" i="57" s="1"/>
  <c r="AY323" i="50"/>
  <c r="BD323" i="50" s="1"/>
  <c r="AW323" i="50"/>
  <c r="AQ324" i="50" s="1"/>
  <c r="AX324" i="50" s="1"/>
  <c r="AI327" i="51"/>
  <c r="AC328" i="51" s="1"/>
  <c r="AJ328" i="51" s="1"/>
  <c r="AK327" i="51"/>
  <c r="BD327" i="51" s="1"/>
  <c r="AK327" i="55"/>
  <c r="AO327" i="55" s="1"/>
  <c r="AI327" i="55"/>
  <c r="AC328" i="55" s="1"/>
  <c r="AD328" i="55" s="1"/>
  <c r="AJ331" i="58"/>
  <c r="AD331" i="58"/>
  <c r="AS325" i="58"/>
  <c r="AT325" i="58" s="1"/>
  <c r="AU325" i="58" s="1"/>
  <c r="AV325" i="58" s="1"/>
  <c r="AY325" i="58" s="1"/>
  <c r="AC325" i="45" s="1"/>
  <c r="AO330" i="58"/>
  <c r="BC324" i="58"/>
  <c r="BD324" i="58"/>
  <c r="AJ324" i="61"/>
  <c r="AD324" i="61"/>
  <c r="AO323" i="61"/>
  <c r="BD323" i="61"/>
  <c r="AS325" i="61"/>
  <c r="AT325" i="61" s="1"/>
  <c r="AU325" i="61" s="1"/>
  <c r="AV325" i="61" s="1"/>
  <c r="AI331" i="60"/>
  <c r="AC332" i="60" s="1"/>
  <c r="AW329" i="60"/>
  <c r="AQ330" i="60" s="1"/>
  <c r="AS324" i="55"/>
  <c r="AT324" i="55" s="1"/>
  <c r="AU324" i="55" s="1"/>
  <c r="AV324" i="55" s="1"/>
  <c r="AJ328" i="55"/>
  <c r="AO325" i="57"/>
  <c r="BD325" i="57"/>
  <c r="AW328" i="57"/>
  <c r="AQ329" i="57" s="1"/>
  <c r="AE326" i="57"/>
  <c r="AF326" i="57" s="1"/>
  <c r="AG326" i="57" s="1"/>
  <c r="AH326" i="57" s="1"/>
  <c r="AI323" i="56"/>
  <c r="AC324" i="56" s="1"/>
  <c r="AS324" i="56"/>
  <c r="AT324" i="56" s="1"/>
  <c r="AU324" i="56" s="1"/>
  <c r="AV324" i="56" s="1"/>
  <c r="AK323" i="56"/>
  <c r="X323" i="45" s="1"/>
  <c r="AS322" i="54"/>
  <c r="AT322" i="54" s="1"/>
  <c r="AU322" i="54" s="1"/>
  <c r="AV322" i="54" s="1"/>
  <c r="AE326" i="54"/>
  <c r="AF326" i="54" s="1"/>
  <c r="AG326" i="54" s="1"/>
  <c r="AH326" i="54" s="1"/>
  <c r="AS331" i="64"/>
  <c r="AT331" i="64" s="1"/>
  <c r="AU331" i="64" s="1"/>
  <c r="AV331" i="64" s="1"/>
  <c r="BD327" i="64"/>
  <c r="AO327" i="64"/>
  <c r="AD328" i="64"/>
  <c r="AJ328" i="64"/>
  <c r="AX326" i="63"/>
  <c r="AR326" i="63"/>
  <c r="AE329" i="63"/>
  <c r="AF329" i="63" s="1"/>
  <c r="AG329" i="63" s="1"/>
  <c r="AH329" i="63" s="1"/>
  <c r="AY325" i="63"/>
  <c r="AE332" i="62"/>
  <c r="AF332" i="62" s="1"/>
  <c r="AG332" i="62" s="1"/>
  <c r="AH332" i="62" s="1"/>
  <c r="AI332" i="62" s="1"/>
  <c r="AC333" i="62" s="1"/>
  <c r="BC325" i="62"/>
  <c r="BD325" i="62"/>
  <c r="AS326" i="62"/>
  <c r="AT326" i="62" s="1"/>
  <c r="AU326" i="62" s="1"/>
  <c r="AV326" i="62" s="1"/>
  <c r="AE328" i="50"/>
  <c r="AF328" i="50" s="1"/>
  <c r="AG328" i="50" s="1"/>
  <c r="AH328" i="50" s="1"/>
  <c r="AX328" i="52"/>
  <c r="AR328" i="52"/>
  <c r="AO327" i="52"/>
  <c r="BD327" i="52"/>
  <c r="AD328" i="52"/>
  <c r="AJ328" i="52"/>
  <c r="AY324" i="56" l="1"/>
  <c r="BC324" i="56" s="1"/>
  <c r="AW325" i="58"/>
  <c r="AQ326" i="58" s="1"/>
  <c r="N323" i="44"/>
  <c r="BD329" i="60"/>
  <c r="BC329" i="60"/>
  <c r="AO327" i="51"/>
  <c r="AD328" i="51"/>
  <c r="AE328" i="51" s="1"/>
  <c r="AF328" i="51" s="1"/>
  <c r="AG328" i="51" s="1"/>
  <c r="AH328" i="51" s="1"/>
  <c r="AX332" i="51"/>
  <c r="BC323" i="50"/>
  <c r="AR324" i="50"/>
  <c r="AS324" i="50" s="1"/>
  <c r="AT324" i="50" s="1"/>
  <c r="AU324" i="50" s="1"/>
  <c r="AV324" i="50" s="1"/>
  <c r="AW324" i="50" s="1"/>
  <c r="AQ325" i="50" s="1"/>
  <c r="AY331" i="64"/>
  <c r="BC331" i="64" s="1"/>
  <c r="AW331" i="64"/>
  <c r="AQ332" i="64" s="1"/>
  <c r="AW322" i="54"/>
  <c r="AQ323" i="54" s="1"/>
  <c r="AY322" i="54"/>
  <c r="AI329" i="63"/>
  <c r="AC330" i="63" s="1"/>
  <c r="AD330" i="63" s="1"/>
  <c r="AK329" i="63"/>
  <c r="AO329" i="63" s="1"/>
  <c r="AY326" i="62"/>
  <c r="BC326" i="62" s="1"/>
  <c r="BC325" i="58"/>
  <c r="BD325" i="58"/>
  <c r="AX326" i="58"/>
  <c r="AR326" i="58"/>
  <c r="AE331" i="58"/>
  <c r="AF331" i="58" s="1"/>
  <c r="AG331" i="58" s="1"/>
  <c r="AH331" i="58" s="1"/>
  <c r="AW325" i="61"/>
  <c r="AQ326" i="61" s="1"/>
  <c r="AY325" i="61"/>
  <c r="AE324" i="61"/>
  <c r="AF324" i="61" s="1"/>
  <c r="AG324" i="61" s="1"/>
  <c r="AH324" i="61" s="1"/>
  <c r="AD332" i="60"/>
  <c r="AJ332" i="60"/>
  <c r="AX330" i="60"/>
  <c r="AR330" i="60"/>
  <c r="AE328" i="55"/>
  <c r="AF328" i="55" s="1"/>
  <c r="AG328" i="55" s="1"/>
  <c r="AH328" i="55" s="1"/>
  <c r="AK328" i="55"/>
  <c r="AW324" i="55"/>
  <c r="AQ325" i="55" s="1"/>
  <c r="AY324" i="55"/>
  <c r="Z324" i="45" s="1"/>
  <c r="AK326" i="57"/>
  <c r="Y326" i="45" s="1"/>
  <c r="AR329" i="57"/>
  <c r="AX329" i="57"/>
  <c r="AI326" i="57"/>
  <c r="AC327" i="57" s="1"/>
  <c r="AW324" i="56"/>
  <c r="AQ325" i="56" s="1"/>
  <c r="BD323" i="56"/>
  <c r="AO323" i="56"/>
  <c r="AD324" i="56"/>
  <c r="AJ324" i="56"/>
  <c r="BD322" i="54"/>
  <c r="AI326" i="54"/>
  <c r="AC327" i="54" s="1"/>
  <c r="AR323" i="54"/>
  <c r="AX323" i="54"/>
  <c r="AK326" i="54"/>
  <c r="AE328" i="64"/>
  <c r="AF328" i="64" s="1"/>
  <c r="AG328" i="64" s="1"/>
  <c r="AH328" i="64" s="1"/>
  <c r="AX332" i="64"/>
  <c r="AR332" i="64"/>
  <c r="BC325" i="63"/>
  <c r="BD325" i="63"/>
  <c r="AS326" i="63"/>
  <c r="AT326" i="63" s="1"/>
  <c r="AU326" i="63" s="1"/>
  <c r="AV326" i="63" s="1"/>
  <c r="AD333" i="62"/>
  <c r="AJ333" i="62"/>
  <c r="AW326" i="62"/>
  <c r="AQ327" i="62" s="1"/>
  <c r="AK332" i="62"/>
  <c r="AI328" i="50"/>
  <c r="AC329" i="50" s="1"/>
  <c r="AK328" i="50"/>
  <c r="AE328" i="52"/>
  <c r="AF328" i="52" s="1"/>
  <c r="AG328" i="52" s="1"/>
  <c r="AH328" i="52" s="1"/>
  <c r="AS328" i="52"/>
  <c r="AT328" i="52" s="1"/>
  <c r="AU328" i="52" s="1"/>
  <c r="AV328" i="52" s="1"/>
  <c r="AS332" i="51"/>
  <c r="AT332" i="51" s="1"/>
  <c r="AU332" i="51" s="1"/>
  <c r="AV332" i="51" s="1"/>
  <c r="W322" i="45" l="1"/>
  <c r="O322" i="44"/>
  <c r="AI328" i="64"/>
  <c r="AC329" i="64" s="1"/>
  <c r="AJ330" i="63"/>
  <c r="AI324" i="61"/>
  <c r="AC325" i="61" s="1"/>
  <c r="AD325" i="61" s="1"/>
  <c r="BC325" i="61"/>
  <c r="AY328" i="52"/>
  <c r="BC328" i="52" s="1"/>
  <c r="AK328" i="52"/>
  <c r="AO328" i="52" s="1"/>
  <c r="AK324" i="61"/>
  <c r="BD324" i="61" s="1"/>
  <c r="BC322" i="54"/>
  <c r="BD326" i="62"/>
  <c r="AY332" i="51"/>
  <c r="BC332" i="51" s="1"/>
  <c r="AK331" i="58"/>
  <c r="AI331" i="58"/>
  <c r="AC332" i="58" s="1"/>
  <c r="AS326" i="58"/>
  <c r="AT326" i="58" s="1"/>
  <c r="AU326" i="58" s="1"/>
  <c r="AV326" i="58" s="1"/>
  <c r="AO331" i="58"/>
  <c r="AX326" i="61"/>
  <c r="AR326" i="61"/>
  <c r="AS330" i="60"/>
  <c r="AT330" i="60" s="1"/>
  <c r="AU330" i="60" s="1"/>
  <c r="AV330" i="60" s="1"/>
  <c r="AE332" i="60"/>
  <c r="AF332" i="60" s="1"/>
  <c r="AG332" i="60" s="1"/>
  <c r="AH332" i="60" s="1"/>
  <c r="BC324" i="55"/>
  <c r="BD324" i="55"/>
  <c r="AX325" i="55"/>
  <c r="AR325" i="55"/>
  <c r="AO328" i="55"/>
  <c r="AI328" i="55"/>
  <c r="AC329" i="55" s="1"/>
  <c r="AS329" i="57"/>
  <c r="AT329" i="57" s="1"/>
  <c r="AU329" i="57" s="1"/>
  <c r="AV329" i="57" s="1"/>
  <c r="AW329" i="57"/>
  <c r="AQ330" i="57" s="1"/>
  <c r="AD327" i="57"/>
  <c r="AJ327" i="57"/>
  <c r="BD326" i="57"/>
  <c r="AO326" i="57"/>
  <c r="AE324" i="56"/>
  <c r="AF324" i="56" s="1"/>
  <c r="AG324" i="56" s="1"/>
  <c r="AH324" i="56" s="1"/>
  <c r="AK324" i="56"/>
  <c r="X324" i="45" s="1"/>
  <c r="AI324" i="56"/>
  <c r="AC325" i="56" s="1"/>
  <c r="AX325" i="56"/>
  <c r="AR325" i="56"/>
  <c r="AS323" i="54"/>
  <c r="AT323" i="54" s="1"/>
  <c r="AU323" i="54" s="1"/>
  <c r="AV323" i="54" s="1"/>
  <c r="AO326" i="54"/>
  <c r="AJ327" i="54"/>
  <c r="AD327" i="54"/>
  <c r="AJ329" i="64"/>
  <c r="AD329" i="64"/>
  <c r="AS332" i="64"/>
  <c r="AT332" i="64" s="1"/>
  <c r="AU332" i="64" s="1"/>
  <c r="AV332" i="64" s="1"/>
  <c r="AK328" i="64"/>
  <c r="AE330" i="63"/>
  <c r="AF330" i="63" s="1"/>
  <c r="AG330" i="63" s="1"/>
  <c r="AH330" i="63" s="1"/>
  <c r="AY326" i="63"/>
  <c r="AW326" i="63"/>
  <c r="AQ327" i="63" s="1"/>
  <c r="AO332" i="62"/>
  <c r="AE333" i="62"/>
  <c r="AF333" i="62" s="1"/>
  <c r="AG333" i="62" s="1"/>
  <c r="AH333" i="62" s="1"/>
  <c r="AI333" i="62" s="1"/>
  <c r="AC334" i="62" s="1"/>
  <c r="AR327" i="62"/>
  <c r="AX327" i="62"/>
  <c r="AD329" i="50"/>
  <c r="AJ329" i="50"/>
  <c r="AO328" i="50"/>
  <c r="AX325" i="50"/>
  <c r="AR325" i="50"/>
  <c r="AY324" i="50"/>
  <c r="AW328" i="52"/>
  <c r="AQ329" i="52" s="1"/>
  <c r="AI328" i="52"/>
  <c r="AC329" i="52" s="1"/>
  <c r="AI328" i="51"/>
  <c r="AC329" i="51" s="1"/>
  <c r="AK328" i="51"/>
  <c r="AW332" i="51"/>
  <c r="AQ333" i="51" s="1"/>
  <c r="AW326" i="58" l="1"/>
  <c r="AQ327" i="58" s="1"/>
  <c r="AK332" i="60"/>
  <c r="AO332" i="60" s="1"/>
  <c r="AI332" i="60"/>
  <c r="AC333" i="60" s="1"/>
  <c r="AD333" i="60" s="1"/>
  <c r="AJ325" i="61"/>
  <c r="AO324" i="61"/>
  <c r="AB324" i="45"/>
  <c r="N324" i="44"/>
  <c r="BD328" i="52"/>
  <c r="AX327" i="58"/>
  <c r="AR327" i="58"/>
  <c r="AY326" i="58"/>
  <c r="AC326" i="45" s="1"/>
  <c r="AJ332" i="58"/>
  <c r="AD332" i="58"/>
  <c r="AS326" i="61"/>
  <c r="AT326" i="61" s="1"/>
  <c r="AU326" i="61" s="1"/>
  <c r="AV326" i="61" s="1"/>
  <c r="AE325" i="61"/>
  <c r="AF325" i="61" s="1"/>
  <c r="AG325" i="61" s="1"/>
  <c r="AH325" i="61" s="1"/>
  <c r="AW330" i="60"/>
  <c r="AQ331" i="60" s="1"/>
  <c r="AY330" i="60"/>
  <c r="AA330" i="45" s="1"/>
  <c r="AJ329" i="55"/>
  <c r="AD329" i="55"/>
  <c r="AS325" i="55"/>
  <c r="AT325" i="55" s="1"/>
  <c r="AU325" i="55" s="1"/>
  <c r="AV325" i="55" s="1"/>
  <c r="AR330" i="57"/>
  <c r="AX330" i="57"/>
  <c r="AE327" i="57"/>
  <c r="AF327" i="57" s="1"/>
  <c r="AG327" i="57" s="1"/>
  <c r="AH327" i="57" s="1"/>
  <c r="AI327" i="57"/>
  <c r="AC328" i="57" s="1"/>
  <c r="AY329" i="57"/>
  <c r="BC329" i="57" s="1"/>
  <c r="AD325" i="56"/>
  <c r="AJ325" i="56"/>
  <c r="AO324" i="56"/>
  <c r="BD324" i="56"/>
  <c r="AS325" i="56"/>
  <c r="AT325" i="56" s="1"/>
  <c r="AU325" i="56" s="1"/>
  <c r="AV325" i="56" s="1"/>
  <c r="AY325" i="56"/>
  <c r="BC325" i="56" s="1"/>
  <c r="AE327" i="54"/>
  <c r="AF327" i="54" s="1"/>
  <c r="AG327" i="54" s="1"/>
  <c r="AH327" i="54" s="1"/>
  <c r="AI327" i="54"/>
  <c r="AC328" i="54" s="1"/>
  <c r="AY323" i="54"/>
  <c r="AW323" i="54"/>
  <c r="AQ324" i="54" s="1"/>
  <c r="AO328" i="64"/>
  <c r="BD328" i="64"/>
  <c r="AW332" i="64"/>
  <c r="AQ333" i="64" s="1"/>
  <c r="AY332" i="64"/>
  <c r="BC332" i="64" s="1"/>
  <c r="AE329" i="64"/>
  <c r="AF329" i="64" s="1"/>
  <c r="AG329" i="64" s="1"/>
  <c r="AH329" i="64" s="1"/>
  <c r="AK329" i="64"/>
  <c r="AR327" i="63"/>
  <c r="AX327" i="63"/>
  <c r="AK330" i="63"/>
  <c r="BC326" i="63"/>
  <c r="BD326" i="63"/>
  <c r="AI330" i="63"/>
  <c r="AC331" i="63" s="1"/>
  <c r="AK333" i="62"/>
  <c r="AJ334" i="62"/>
  <c r="AD334" i="62"/>
  <c r="AS327" i="62"/>
  <c r="AT327" i="62" s="1"/>
  <c r="AU327" i="62" s="1"/>
  <c r="AV327" i="62" s="1"/>
  <c r="AE329" i="50"/>
  <c r="AF329" i="50" s="1"/>
  <c r="AG329" i="50" s="1"/>
  <c r="AH329" i="50" s="1"/>
  <c r="AI329" i="50" s="1"/>
  <c r="AC330" i="50" s="1"/>
  <c r="BC324" i="50"/>
  <c r="BD324" i="50"/>
  <c r="AS325" i="50"/>
  <c r="AT325" i="50" s="1"/>
  <c r="AU325" i="50" s="1"/>
  <c r="AV325" i="50" s="1"/>
  <c r="AX329" i="52"/>
  <c r="AR329" i="52"/>
  <c r="AJ329" i="52"/>
  <c r="AD329" i="52"/>
  <c r="AR333" i="51"/>
  <c r="AX333" i="51"/>
  <c r="AO328" i="51"/>
  <c r="BD328" i="51"/>
  <c r="AJ329" i="51"/>
  <c r="AD329" i="51"/>
  <c r="W323" i="45" l="1"/>
  <c r="O323" i="44"/>
  <c r="AJ333" i="60"/>
  <c r="AW327" i="62"/>
  <c r="AQ328" i="62" s="1"/>
  <c r="AW325" i="50"/>
  <c r="AQ326" i="50" s="1"/>
  <c r="AR326" i="50" s="1"/>
  <c r="AW325" i="56"/>
  <c r="AQ326" i="56" s="1"/>
  <c r="AY327" i="62"/>
  <c r="BC327" i="62" s="1"/>
  <c r="AY326" i="61"/>
  <c r="AW326" i="61"/>
  <c r="AQ327" i="61" s="1"/>
  <c r="AR327" i="61" s="1"/>
  <c r="AK329" i="50"/>
  <c r="AO329" i="50" s="1"/>
  <c r="AK327" i="54"/>
  <c r="AI329" i="64"/>
  <c r="AC330" i="64" s="1"/>
  <c r="AE332" i="58"/>
  <c r="AF332" i="58" s="1"/>
  <c r="AG332" i="58" s="1"/>
  <c r="AH332" i="58" s="1"/>
  <c r="AK332" i="58"/>
  <c r="BC326" i="58"/>
  <c r="BD326" i="58"/>
  <c r="AS327" i="58"/>
  <c r="AT327" i="58" s="1"/>
  <c r="AU327" i="58" s="1"/>
  <c r="AV327" i="58" s="1"/>
  <c r="AY327" i="58"/>
  <c r="AC327" i="45" s="1"/>
  <c r="AK325" i="61"/>
  <c r="AI325" i="61"/>
  <c r="AC326" i="61" s="1"/>
  <c r="AE333" i="60"/>
  <c r="AF333" i="60" s="1"/>
  <c r="AG333" i="60" s="1"/>
  <c r="AH333" i="60" s="1"/>
  <c r="BC330" i="60"/>
  <c r="BD330" i="60"/>
  <c r="AX331" i="60"/>
  <c r="AR331" i="60"/>
  <c r="AY325" i="55"/>
  <c r="Z325" i="45" s="1"/>
  <c r="AW325" i="55"/>
  <c r="AQ326" i="55" s="1"/>
  <c r="AE329" i="55"/>
  <c r="AF329" i="55" s="1"/>
  <c r="AG329" i="55" s="1"/>
  <c r="AH329" i="55" s="1"/>
  <c r="AJ328" i="57"/>
  <c r="AD328" i="57"/>
  <c r="AK327" i="57"/>
  <c r="Y327" i="45" s="1"/>
  <c r="AS330" i="57"/>
  <c r="AT330" i="57" s="1"/>
  <c r="AU330" i="57" s="1"/>
  <c r="AV330" i="57" s="1"/>
  <c r="AX326" i="56"/>
  <c r="AR326" i="56"/>
  <c r="AE325" i="56"/>
  <c r="AF325" i="56" s="1"/>
  <c r="AG325" i="56" s="1"/>
  <c r="AH325" i="56" s="1"/>
  <c r="BC323" i="54"/>
  <c r="BD323" i="54"/>
  <c r="AX324" i="54"/>
  <c r="AR324" i="54"/>
  <c r="AJ328" i="54"/>
  <c r="AD328" i="54"/>
  <c r="AO327" i="54"/>
  <c r="AD330" i="64"/>
  <c r="AJ330" i="64"/>
  <c r="AR333" i="64"/>
  <c r="AX333" i="64"/>
  <c r="BD329" i="64"/>
  <c r="AO329" i="64"/>
  <c r="AD331" i="63"/>
  <c r="AJ331" i="63"/>
  <c r="AO330" i="63"/>
  <c r="AS327" i="63"/>
  <c r="AT327" i="63" s="1"/>
  <c r="AU327" i="63" s="1"/>
  <c r="AV327" i="63" s="1"/>
  <c r="AW327" i="63"/>
  <c r="AQ328" i="63" s="1"/>
  <c r="AE334" i="62"/>
  <c r="AF334" i="62" s="1"/>
  <c r="AG334" i="62" s="1"/>
  <c r="AH334" i="62" s="1"/>
  <c r="AI334" i="62" s="1"/>
  <c r="AC335" i="62" s="1"/>
  <c r="AR328" i="62"/>
  <c r="AX328" i="62"/>
  <c r="AO333" i="62"/>
  <c r="AY325" i="50"/>
  <c r="AD330" i="50"/>
  <c r="AJ330" i="50"/>
  <c r="AS329" i="52"/>
  <c r="AT329" i="52" s="1"/>
  <c r="AU329" i="52" s="1"/>
  <c r="AV329" i="52" s="1"/>
  <c r="AE329" i="52"/>
  <c r="AF329" i="52" s="1"/>
  <c r="AG329" i="52" s="1"/>
  <c r="AH329" i="52" s="1"/>
  <c r="AE329" i="51"/>
  <c r="AF329" i="51" s="1"/>
  <c r="AG329" i="51" s="1"/>
  <c r="AH329" i="51" s="1"/>
  <c r="AS333" i="51"/>
  <c r="AT333" i="51" s="1"/>
  <c r="AU333" i="51" s="1"/>
  <c r="AV333" i="51" s="1"/>
  <c r="AW330" i="57" l="1"/>
  <c r="AQ331" i="57" s="1"/>
  <c r="BD327" i="62"/>
  <c r="AI333" i="60"/>
  <c r="AC334" i="60" s="1"/>
  <c r="AD334" i="60" s="1"/>
  <c r="AW333" i="51"/>
  <c r="AQ334" i="51" s="1"/>
  <c r="AR334" i="51" s="1"/>
  <c r="AY333" i="51"/>
  <c r="BC333" i="51" s="1"/>
  <c r="AX326" i="50"/>
  <c r="AX327" i="61"/>
  <c r="BC326" i="61"/>
  <c r="AB325" i="45"/>
  <c r="N325" i="44"/>
  <c r="AY330" i="57"/>
  <c r="BC330" i="57" s="1"/>
  <c r="AK325" i="56"/>
  <c r="X325" i="45" s="1"/>
  <c r="AK329" i="52"/>
  <c r="AO329" i="52" s="1"/>
  <c r="AI325" i="56"/>
  <c r="AC326" i="56" s="1"/>
  <c r="AI332" i="58"/>
  <c r="AC333" i="58" s="1"/>
  <c r="AD333" i="58" s="1"/>
  <c r="AI329" i="55"/>
  <c r="AC330" i="55" s="1"/>
  <c r="AJ330" i="55" s="1"/>
  <c r="AK333" i="60"/>
  <c r="AK334" i="62"/>
  <c r="AO334" i="62" s="1"/>
  <c r="AW327" i="58"/>
  <c r="AQ328" i="58" s="1"/>
  <c r="BC327" i="58"/>
  <c r="BD327" i="58"/>
  <c r="AO332" i="58"/>
  <c r="AJ333" i="58"/>
  <c r="AD326" i="61"/>
  <c r="AJ326" i="61"/>
  <c r="AS327" i="61"/>
  <c r="AT327" i="61" s="1"/>
  <c r="AU327" i="61" s="1"/>
  <c r="AV327" i="61" s="1"/>
  <c r="BD325" i="61"/>
  <c r="AO325" i="61"/>
  <c r="AS331" i="60"/>
  <c r="AT331" i="60" s="1"/>
  <c r="AU331" i="60" s="1"/>
  <c r="AV331" i="60" s="1"/>
  <c r="AK329" i="55"/>
  <c r="AX326" i="55"/>
  <c r="AR326" i="55"/>
  <c r="BC325" i="55"/>
  <c r="BD325" i="55"/>
  <c r="AO327" i="57"/>
  <c r="BD327" i="57"/>
  <c r="AE328" i="57"/>
  <c r="AF328" i="57" s="1"/>
  <c r="AG328" i="57" s="1"/>
  <c r="AH328" i="57" s="1"/>
  <c r="AR331" i="57"/>
  <c r="AX331" i="57"/>
  <c r="BD325" i="56"/>
  <c r="AO325" i="56"/>
  <c r="AD326" i="56"/>
  <c r="AJ326" i="56"/>
  <c r="AS326" i="56"/>
  <c r="AT326" i="56" s="1"/>
  <c r="AU326" i="56" s="1"/>
  <c r="AV326" i="56" s="1"/>
  <c r="AS324" i="54"/>
  <c r="AT324" i="54" s="1"/>
  <c r="AU324" i="54" s="1"/>
  <c r="AV324" i="54" s="1"/>
  <c r="AE328" i="54"/>
  <c r="AF328" i="54" s="1"/>
  <c r="AG328" i="54" s="1"/>
  <c r="AH328" i="54" s="1"/>
  <c r="AS333" i="64"/>
  <c r="AT333" i="64" s="1"/>
  <c r="AU333" i="64" s="1"/>
  <c r="AV333" i="64" s="1"/>
  <c r="AY333" i="64"/>
  <c r="BC333" i="64" s="1"/>
  <c r="AE330" i="64"/>
  <c r="AF330" i="64" s="1"/>
  <c r="AG330" i="64" s="1"/>
  <c r="AH330" i="64" s="1"/>
  <c r="AY327" i="63"/>
  <c r="AR328" i="63"/>
  <c r="AX328" i="63"/>
  <c r="AE331" i="63"/>
  <c r="AF331" i="63" s="1"/>
  <c r="AG331" i="63" s="1"/>
  <c r="AH331" i="63" s="1"/>
  <c r="AJ335" i="62"/>
  <c r="AD335" i="62"/>
  <c r="AS328" i="62"/>
  <c r="AT328" i="62" s="1"/>
  <c r="AU328" i="62" s="1"/>
  <c r="AV328" i="62" s="1"/>
  <c r="BC325" i="50"/>
  <c r="BD325" i="50"/>
  <c r="AS326" i="50"/>
  <c r="AT326" i="50" s="1"/>
  <c r="AU326" i="50" s="1"/>
  <c r="AV326" i="50" s="1"/>
  <c r="AE330" i="50"/>
  <c r="AF330" i="50" s="1"/>
  <c r="AG330" i="50" s="1"/>
  <c r="AH330" i="50" s="1"/>
  <c r="AI329" i="52"/>
  <c r="AC330" i="52" s="1"/>
  <c r="AY329" i="52"/>
  <c r="BC329" i="52" s="1"/>
  <c r="AW329" i="52"/>
  <c r="AQ330" i="52" s="1"/>
  <c r="AK329" i="51"/>
  <c r="AI329" i="51"/>
  <c r="AC330" i="51" s="1"/>
  <c r="AK331" i="63" l="1"/>
  <c r="AJ334" i="60"/>
  <c r="AX334" i="51"/>
  <c r="AY331" i="60"/>
  <c r="AA331" i="45" s="1"/>
  <c r="AI330" i="50"/>
  <c r="AC331" i="50" s="1"/>
  <c r="AD331" i="50" s="1"/>
  <c r="AW326" i="50"/>
  <c r="AQ327" i="50" s="1"/>
  <c r="AX327" i="50" s="1"/>
  <c r="AY326" i="50"/>
  <c r="BC326" i="50" s="1"/>
  <c r="AY327" i="61"/>
  <c r="AW333" i="64"/>
  <c r="AQ334" i="64" s="1"/>
  <c r="AW331" i="60"/>
  <c r="AQ332" i="60" s="1"/>
  <c r="AR332" i="60" s="1"/>
  <c r="AW326" i="56"/>
  <c r="AQ327" i="56" s="1"/>
  <c r="AR327" i="56" s="1"/>
  <c r="AY326" i="56"/>
  <c r="BC326" i="56" s="1"/>
  <c r="AW327" i="61"/>
  <c r="AQ328" i="61" s="1"/>
  <c r="AX328" i="61" s="1"/>
  <c r="AI328" i="54"/>
  <c r="AC329" i="54" s="1"/>
  <c r="AD330" i="55"/>
  <c r="AI331" i="63"/>
  <c r="AC332" i="63" s="1"/>
  <c r="AJ332" i="63" s="1"/>
  <c r="AO333" i="60"/>
  <c r="AK328" i="54"/>
  <c r="AY328" i="62"/>
  <c r="BC328" i="62" s="1"/>
  <c r="AE333" i="58"/>
  <c r="AF333" i="58" s="1"/>
  <c r="AG333" i="58" s="1"/>
  <c r="AH333" i="58" s="1"/>
  <c r="AX328" i="58"/>
  <c r="AR328" i="58"/>
  <c r="AE326" i="61"/>
  <c r="AF326" i="61" s="1"/>
  <c r="AG326" i="61" s="1"/>
  <c r="AH326" i="61" s="1"/>
  <c r="AE334" i="60"/>
  <c r="AF334" i="60" s="1"/>
  <c r="AG334" i="60" s="1"/>
  <c r="AH334" i="60" s="1"/>
  <c r="AO329" i="55"/>
  <c r="AS326" i="55"/>
  <c r="AT326" i="55" s="1"/>
  <c r="AU326" i="55" s="1"/>
  <c r="AV326" i="55" s="1"/>
  <c r="AY326" i="55"/>
  <c r="Z326" i="45" s="1"/>
  <c r="AW326" i="55"/>
  <c r="AQ327" i="55" s="1"/>
  <c r="AE330" i="55"/>
  <c r="AF330" i="55" s="1"/>
  <c r="AG330" i="55" s="1"/>
  <c r="AH330" i="55" s="1"/>
  <c r="AS331" i="57"/>
  <c r="AT331" i="57" s="1"/>
  <c r="AU331" i="57" s="1"/>
  <c r="AV331" i="57" s="1"/>
  <c r="AK328" i="57"/>
  <c r="Y328" i="45" s="1"/>
  <c r="AI328" i="57"/>
  <c r="AC329" i="57" s="1"/>
  <c r="AE326" i="56"/>
  <c r="AF326" i="56" s="1"/>
  <c r="AG326" i="56" s="1"/>
  <c r="AH326" i="56" s="1"/>
  <c r="AI326" i="56"/>
  <c r="AC327" i="56" s="1"/>
  <c r="AY324" i="54"/>
  <c r="AD329" i="54"/>
  <c r="AJ329" i="54"/>
  <c r="AW324" i="54"/>
  <c r="AQ325" i="54" s="1"/>
  <c r="AR334" i="64"/>
  <c r="AX334" i="64"/>
  <c r="AK330" i="64"/>
  <c r="AI330" i="64"/>
  <c r="AC331" i="64" s="1"/>
  <c r="AO331" i="63"/>
  <c r="AS328" i="63"/>
  <c r="AT328" i="63" s="1"/>
  <c r="AU328" i="63" s="1"/>
  <c r="AV328" i="63" s="1"/>
  <c r="BC327" i="63"/>
  <c r="BD327" i="63"/>
  <c r="AW328" i="62"/>
  <c r="AQ329" i="62" s="1"/>
  <c r="AE335" i="62"/>
  <c r="AF335" i="62" s="1"/>
  <c r="AG335" i="62" s="1"/>
  <c r="AH335" i="62" s="1"/>
  <c r="AI335" i="62" s="1"/>
  <c r="AC336" i="62" s="1"/>
  <c r="AK330" i="50"/>
  <c r="AD330" i="52"/>
  <c r="AJ330" i="52"/>
  <c r="AX330" i="52"/>
  <c r="AR330" i="52"/>
  <c r="BD329" i="52"/>
  <c r="BD329" i="51"/>
  <c r="AO329" i="51"/>
  <c r="AJ330" i="51"/>
  <c r="AD330" i="51"/>
  <c r="AS334" i="51"/>
  <c r="AT334" i="51" s="1"/>
  <c r="AU334" i="51" s="1"/>
  <c r="AV334" i="51" s="1"/>
  <c r="AK326" i="56" l="1"/>
  <c r="W324" i="45"/>
  <c r="O324" i="44"/>
  <c r="AI333" i="58"/>
  <c r="AC334" i="58" s="1"/>
  <c r="AD332" i="63"/>
  <c r="AI334" i="60"/>
  <c r="AC335" i="60" s="1"/>
  <c r="AJ335" i="60" s="1"/>
  <c r="BD326" i="50"/>
  <c r="BD331" i="60"/>
  <c r="BC331" i="60"/>
  <c r="AX332" i="60"/>
  <c r="AR327" i="50"/>
  <c r="AS327" i="50" s="1"/>
  <c r="AT327" i="50" s="1"/>
  <c r="AU327" i="50" s="1"/>
  <c r="AV327" i="50" s="1"/>
  <c r="AJ331" i="50"/>
  <c r="BC327" i="61"/>
  <c r="AI326" i="61"/>
  <c r="AC327" i="61" s="1"/>
  <c r="AJ327" i="61" s="1"/>
  <c r="AY328" i="63"/>
  <c r="BD328" i="63" s="1"/>
  <c r="AX327" i="56"/>
  <c r="X326" i="45"/>
  <c r="AR328" i="61"/>
  <c r="AS328" i="61" s="1"/>
  <c r="AT328" i="61" s="1"/>
  <c r="AU328" i="61" s="1"/>
  <c r="AV328" i="61" s="1"/>
  <c r="BD328" i="62"/>
  <c r="AW331" i="57"/>
  <c r="AQ332" i="57" s="1"/>
  <c r="AR332" i="57" s="1"/>
  <c r="AO328" i="54"/>
  <c r="AK333" i="58"/>
  <c r="AO333" i="58" s="1"/>
  <c r="AK335" i="62"/>
  <c r="AS328" i="58"/>
  <c r="AT328" i="58" s="1"/>
  <c r="AU328" i="58" s="1"/>
  <c r="AV328" i="58" s="1"/>
  <c r="AD334" i="58"/>
  <c r="AJ334" i="58"/>
  <c r="AK326" i="61"/>
  <c r="AK334" i="60"/>
  <c r="AS332" i="60"/>
  <c r="AT332" i="60" s="1"/>
  <c r="AU332" i="60" s="1"/>
  <c r="AV332" i="60" s="1"/>
  <c r="AK330" i="55"/>
  <c r="AI330" i="55"/>
  <c r="AC331" i="55" s="1"/>
  <c r="BC326" i="55"/>
  <c r="BD326" i="55"/>
  <c r="AR327" i="55"/>
  <c r="AX327" i="55"/>
  <c r="AO328" i="57"/>
  <c r="BD328" i="57"/>
  <c r="AJ329" i="57"/>
  <c r="AD329" i="57"/>
  <c r="AY331" i="57"/>
  <c r="BC331" i="57" s="1"/>
  <c r="AO326" i="56"/>
  <c r="BD326" i="56"/>
  <c r="AD327" i="56"/>
  <c r="AJ327" i="56"/>
  <c r="AS327" i="56"/>
  <c r="AT327" i="56" s="1"/>
  <c r="AU327" i="56" s="1"/>
  <c r="AV327" i="56" s="1"/>
  <c r="AW327" i="56"/>
  <c r="AQ328" i="56" s="1"/>
  <c r="AE329" i="54"/>
  <c r="AF329" i="54" s="1"/>
  <c r="AG329" i="54" s="1"/>
  <c r="AH329" i="54" s="1"/>
  <c r="AI329" i="54"/>
  <c r="AC330" i="54" s="1"/>
  <c r="BC324" i="54"/>
  <c r="BD324" i="54"/>
  <c r="AR325" i="54"/>
  <c r="AX325" i="54"/>
  <c r="BD330" i="64"/>
  <c r="AO330" i="64"/>
  <c r="AJ331" i="64"/>
  <c r="AD331" i="64"/>
  <c r="AS334" i="64"/>
  <c r="AT334" i="64" s="1"/>
  <c r="AU334" i="64" s="1"/>
  <c r="AV334" i="64" s="1"/>
  <c r="AY334" i="64"/>
  <c r="BC334" i="64" s="1"/>
  <c r="AE332" i="63"/>
  <c r="AF332" i="63" s="1"/>
  <c r="AG332" i="63" s="1"/>
  <c r="AH332" i="63" s="1"/>
  <c r="AW328" i="63"/>
  <c r="AQ329" i="63" s="1"/>
  <c r="AJ336" i="62"/>
  <c r="AD336" i="62"/>
  <c r="AR329" i="62"/>
  <c r="AX329" i="62"/>
  <c r="AO335" i="62"/>
  <c r="AE331" i="50"/>
  <c r="AF331" i="50" s="1"/>
  <c r="AG331" i="50" s="1"/>
  <c r="AH331" i="50" s="1"/>
  <c r="AO330" i="50"/>
  <c r="AS330" i="52"/>
  <c r="AT330" i="52" s="1"/>
  <c r="AU330" i="52" s="1"/>
  <c r="AV330" i="52" s="1"/>
  <c r="AE330" i="52"/>
  <c r="AF330" i="52" s="1"/>
  <c r="AG330" i="52" s="1"/>
  <c r="AH330" i="52" s="1"/>
  <c r="AW334" i="51"/>
  <c r="AQ335" i="51" s="1"/>
  <c r="AE330" i="51"/>
  <c r="AF330" i="51" s="1"/>
  <c r="AG330" i="51" s="1"/>
  <c r="AH330" i="51" s="1"/>
  <c r="AY334" i="51"/>
  <c r="BC334" i="51" s="1"/>
  <c r="BC328" i="63" l="1"/>
  <c r="AD335" i="60"/>
  <c r="AE335" i="60" s="1"/>
  <c r="AF335" i="60" s="1"/>
  <c r="AG335" i="60" s="1"/>
  <c r="AH335" i="60" s="1"/>
  <c r="AW332" i="60"/>
  <c r="AQ333" i="60" s="1"/>
  <c r="AX333" i="60" s="1"/>
  <c r="AY332" i="60"/>
  <c r="AA332" i="45" s="1"/>
  <c r="AD327" i="61"/>
  <c r="AE327" i="61" s="1"/>
  <c r="AF327" i="61" s="1"/>
  <c r="AG327" i="61" s="1"/>
  <c r="AH327" i="61" s="1"/>
  <c r="AB326" i="45"/>
  <c r="N326" i="44"/>
  <c r="AX332" i="57"/>
  <c r="AY328" i="61"/>
  <c r="AW328" i="61"/>
  <c r="AQ329" i="61" s="1"/>
  <c r="AR329" i="61" s="1"/>
  <c r="AK329" i="54"/>
  <c r="AI330" i="51"/>
  <c r="AC331" i="51" s="1"/>
  <c r="AJ331" i="51" s="1"/>
  <c r="AE334" i="58"/>
  <c r="AF334" i="58" s="1"/>
  <c r="AG334" i="58" s="1"/>
  <c r="AH334" i="58" s="1"/>
  <c r="AK334" i="58"/>
  <c r="AW328" i="58"/>
  <c r="AQ329" i="58" s="1"/>
  <c r="AY328" i="58"/>
  <c r="AC328" i="45" s="1"/>
  <c r="BD326" i="61"/>
  <c r="AO326" i="61"/>
  <c r="AO334" i="60"/>
  <c r="AS327" i="55"/>
  <c r="AT327" i="55" s="1"/>
  <c r="AU327" i="55" s="1"/>
  <c r="AV327" i="55" s="1"/>
  <c r="AD331" i="55"/>
  <c r="AJ331" i="55"/>
  <c r="AO330" i="55"/>
  <c r="AS332" i="57"/>
  <c r="AT332" i="57" s="1"/>
  <c r="AU332" i="57" s="1"/>
  <c r="AV332" i="57" s="1"/>
  <c r="AE329" i="57"/>
  <c r="AF329" i="57" s="1"/>
  <c r="AG329" i="57" s="1"/>
  <c r="AH329" i="57" s="1"/>
  <c r="AK329" i="57" s="1"/>
  <c r="Y329" i="45" s="1"/>
  <c r="AI329" i="57"/>
  <c r="AC330" i="57" s="1"/>
  <c r="AE327" i="56"/>
  <c r="AF327" i="56" s="1"/>
  <c r="AG327" i="56" s="1"/>
  <c r="AH327" i="56" s="1"/>
  <c r="AX328" i="56"/>
  <c r="AR328" i="56"/>
  <c r="AY327" i="56"/>
  <c r="BC327" i="56" s="1"/>
  <c r="AO329" i="54"/>
  <c r="AJ330" i="54"/>
  <c r="AD330" i="54"/>
  <c r="AS325" i="54"/>
  <c r="AT325" i="54" s="1"/>
  <c r="AU325" i="54" s="1"/>
  <c r="AV325" i="54" s="1"/>
  <c r="AW334" i="64"/>
  <c r="AQ335" i="64" s="1"/>
  <c r="AE331" i="64"/>
  <c r="AF331" i="64" s="1"/>
  <c r="AG331" i="64" s="1"/>
  <c r="AH331" i="64" s="1"/>
  <c r="AK332" i="63"/>
  <c r="AX329" i="63"/>
  <c r="AR329" i="63"/>
  <c r="AI332" i="63"/>
  <c r="AC333" i="63" s="1"/>
  <c r="AS329" i="62"/>
  <c r="AT329" i="62" s="1"/>
  <c r="AU329" i="62" s="1"/>
  <c r="AV329" i="62" s="1"/>
  <c r="AE336" i="62"/>
  <c r="AF336" i="62" s="1"/>
  <c r="AG336" i="62" s="1"/>
  <c r="AH336" i="62" s="1"/>
  <c r="AI331" i="50"/>
  <c r="AC332" i="50" s="1"/>
  <c r="AK331" i="50"/>
  <c r="AW327" i="50"/>
  <c r="AQ328" i="50" s="1"/>
  <c r="AY327" i="50"/>
  <c r="AI330" i="52"/>
  <c r="AC331" i="52" s="1"/>
  <c r="AW330" i="52"/>
  <c r="AQ331" i="52" s="1"/>
  <c r="AK330" i="52"/>
  <c r="AY330" i="52"/>
  <c r="BC330" i="52" s="1"/>
  <c r="AK330" i="51"/>
  <c r="AR335" i="51"/>
  <c r="AX335" i="51"/>
  <c r="AY325" i="54" l="1"/>
  <c r="AK327" i="56"/>
  <c r="AW332" i="57"/>
  <c r="AQ333" i="57" s="1"/>
  <c r="AK331" i="64"/>
  <c r="AY332" i="57"/>
  <c r="BC332" i="57" s="1"/>
  <c r="AD331" i="51"/>
  <c r="AE331" i="51" s="1"/>
  <c r="AF331" i="51" s="1"/>
  <c r="AG331" i="51" s="1"/>
  <c r="AH331" i="51" s="1"/>
  <c r="AK331" i="51" s="1"/>
  <c r="BD332" i="60"/>
  <c r="AR333" i="60"/>
  <c r="AS333" i="60" s="1"/>
  <c r="AT333" i="60" s="1"/>
  <c r="BC332" i="60"/>
  <c r="BC328" i="61"/>
  <c r="AX329" i="61"/>
  <c r="AW329" i="62"/>
  <c r="AQ330" i="62" s="1"/>
  <c r="AR330" i="62" s="1"/>
  <c r="AY329" i="62"/>
  <c r="BC329" i="62" s="1"/>
  <c r="X327" i="45"/>
  <c r="AI327" i="56"/>
  <c r="AC328" i="56" s="1"/>
  <c r="AI327" i="61"/>
  <c r="AC328" i="61" s="1"/>
  <c r="AD328" i="61" s="1"/>
  <c r="AK335" i="60"/>
  <c r="AO335" i="60" s="1"/>
  <c r="BC328" i="58"/>
  <c r="BD328" i="58"/>
  <c r="AR329" i="58"/>
  <c r="AX329" i="58"/>
  <c r="AO334" i="58"/>
  <c r="AI334" i="58"/>
  <c r="AC335" i="58" s="1"/>
  <c r="AS329" i="61"/>
  <c r="AT329" i="61" s="1"/>
  <c r="AU329" i="61" s="1"/>
  <c r="AV329" i="61" s="1"/>
  <c r="AK327" i="61"/>
  <c r="AI335" i="60"/>
  <c r="AC336" i="60" s="1"/>
  <c r="AE331" i="55"/>
  <c r="AF331" i="55" s="1"/>
  <c r="AG331" i="55" s="1"/>
  <c r="AH331" i="55" s="1"/>
  <c r="AW327" i="55"/>
  <c r="AQ328" i="55" s="1"/>
  <c r="AY327" i="55"/>
  <c r="Z327" i="45" s="1"/>
  <c r="AO329" i="57"/>
  <c r="BD329" i="57"/>
  <c r="AR333" i="57"/>
  <c r="AX333" i="57"/>
  <c r="AJ330" i="57"/>
  <c r="AD330" i="57"/>
  <c r="AD328" i="56"/>
  <c r="AJ328" i="56"/>
  <c r="AS328" i="56"/>
  <c r="AT328" i="56" s="1"/>
  <c r="AU328" i="56" s="1"/>
  <c r="AV328" i="56" s="1"/>
  <c r="BD327" i="56"/>
  <c r="AO327" i="56"/>
  <c r="BC325" i="54"/>
  <c r="BD325" i="54"/>
  <c r="AW325" i="54"/>
  <c r="AQ326" i="54" s="1"/>
  <c r="AE330" i="54"/>
  <c r="AF330" i="54" s="1"/>
  <c r="AG330" i="54" s="1"/>
  <c r="AH330" i="54" s="1"/>
  <c r="AI330" i="54"/>
  <c r="AC331" i="54" s="1"/>
  <c r="AI331" i="64"/>
  <c r="AC332" i="64" s="1"/>
  <c r="BD331" i="64"/>
  <c r="AO331" i="64"/>
  <c r="AR335" i="64"/>
  <c r="AX335" i="64"/>
  <c r="AS329" i="63"/>
  <c r="AT329" i="63" s="1"/>
  <c r="AU329" i="63" s="1"/>
  <c r="AV329" i="63" s="1"/>
  <c r="AD333" i="63"/>
  <c r="AJ333" i="63"/>
  <c r="AO332" i="63"/>
  <c r="AK336" i="62"/>
  <c r="AX330" i="62"/>
  <c r="AI336" i="62"/>
  <c r="AC337" i="62" s="1"/>
  <c r="AD332" i="50"/>
  <c r="AJ332" i="50"/>
  <c r="BC327" i="50"/>
  <c r="BD327" i="50"/>
  <c r="AR328" i="50"/>
  <c r="AX328" i="50"/>
  <c r="AO331" i="50"/>
  <c r="AO330" i="52"/>
  <c r="BD330" i="52"/>
  <c r="AX331" i="52"/>
  <c r="AR331" i="52"/>
  <c r="AJ331" i="52"/>
  <c r="AD331" i="52"/>
  <c r="AS335" i="51"/>
  <c r="AT335" i="51" s="1"/>
  <c r="AU335" i="51" s="1"/>
  <c r="AV335" i="51" s="1"/>
  <c r="AO330" i="51"/>
  <c r="BD330" i="51"/>
  <c r="AI331" i="55" l="1"/>
  <c r="AC332" i="55" s="1"/>
  <c r="W325" i="45"/>
  <c r="O325" i="44"/>
  <c r="AW329" i="63"/>
  <c r="AQ330" i="63" s="1"/>
  <c r="AX330" i="63" s="1"/>
  <c r="AU333" i="60"/>
  <c r="AV333" i="60" s="1"/>
  <c r="AW333" i="60" s="1"/>
  <c r="AQ334" i="60" s="1"/>
  <c r="AX334" i="60" s="1"/>
  <c r="AI331" i="51"/>
  <c r="AC332" i="51" s="1"/>
  <c r="AD332" i="51" s="1"/>
  <c r="AW335" i="51"/>
  <c r="AQ336" i="51" s="1"/>
  <c r="AR336" i="51" s="1"/>
  <c r="BD329" i="62"/>
  <c r="AB327" i="45"/>
  <c r="N327" i="44"/>
  <c r="AJ328" i="61"/>
  <c r="AY335" i="51"/>
  <c r="BC335" i="51" s="1"/>
  <c r="AK331" i="55"/>
  <c r="AD335" i="58"/>
  <c r="AJ335" i="58"/>
  <c r="AS329" i="58"/>
  <c r="AT329" i="58" s="1"/>
  <c r="AU329" i="58" s="1"/>
  <c r="AV329" i="58" s="1"/>
  <c r="BD327" i="61"/>
  <c r="AO327" i="61"/>
  <c r="AW329" i="61"/>
  <c r="AQ330" i="61" s="1"/>
  <c r="AY329" i="61"/>
  <c r="AE328" i="61"/>
  <c r="AF328" i="61" s="1"/>
  <c r="AG328" i="61" s="1"/>
  <c r="AH328" i="61" s="1"/>
  <c r="AK328" i="61" s="1"/>
  <c r="AD336" i="60"/>
  <c r="AJ336" i="60"/>
  <c r="AJ332" i="55"/>
  <c r="AD332" i="55"/>
  <c r="BC327" i="55"/>
  <c r="BD327" i="55"/>
  <c r="AO331" i="55"/>
  <c r="AX328" i="55"/>
  <c r="AR328" i="55"/>
  <c r="AE330" i="57"/>
  <c r="AF330" i="57" s="1"/>
  <c r="AG330" i="57" s="1"/>
  <c r="AH330" i="57" s="1"/>
  <c r="AS333" i="57"/>
  <c r="AT333" i="57" s="1"/>
  <c r="AU333" i="57" s="1"/>
  <c r="AV333" i="57" s="1"/>
  <c r="AY328" i="56"/>
  <c r="BC328" i="56" s="1"/>
  <c r="AW328" i="56"/>
  <c r="AQ329" i="56" s="1"/>
  <c r="AE328" i="56"/>
  <c r="AF328" i="56" s="1"/>
  <c r="AG328" i="56" s="1"/>
  <c r="AH328" i="56" s="1"/>
  <c r="AK330" i="54"/>
  <c r="AX326" i="54"/>
  <c r="AR326" i="54"/>
  <c r="AJ331" i="54"/>
  <c r="AD331" i="54"/>
  <c r="AS335" i="64"/>
  <c r="AT335" i="64" s="1"/>
  <c r="AU335" i="64" s="1"/>
  <c r="AV335" i="64" s="1"/>
  <c r="AJ332" i="64"/>
  <c r="AD332" i="64"/>
  <c r="AE333" i="63"/>
  <c r="AF333" i="63" s="1"/>
  <c r="AG333" i="63" s="1"/>
  <c r="AH333" i="63" s="1"/>
  <c r="AK333" i="63" s="1"/>
  <c r="AI333" i="63"/>
  <c r="AC334" i="63" s="1"/>
  <c r="AY329" i="63"/>
  <c r="AO336" i="62"/>
  <c r="AD337" i="62"/>
  <c r="AJ337" i="62"/>
  <c r="AS330" i="62"/>
  <c r="AT330" i="62" s="1"/>
  <c r="AU330" i="62" s="1"/>
  <c r="AV330" i="62" s="1"/>
  <c r="AE332" i="50"/>
  <c r="AF332" i="50" s="1"/>
  <c r="AG332" i="50" s="1"/>
  <c r="AH332" i="50" s="1"/>
  <c r="AS328" i="50"/>
  <c r="AT328" i="50" s="1"/>
  <c r="AU328" i="50" s="1"/>
  <c r="AV328" i="50" s="1"/>
  <c r="AE331" i="52"/>
  <c r="AF331" i="52" s="1"/>
  <c r="AG331" i="52" s="1"/>
  <c r="AH331" i="52" s="1"/>
  <c r="AS331" i="52"/>
  <c r="AT331" i="52" s="1"/>
  <c r="AU331" i="52" s="1"/>
  <c r="AV331" i="52" s="1"/>
  <c r="AY331" i="52" s="1"/>
  <c r="BC331" i="52" s="1"/>
  <c r="BD331" i="51"/>
  <c r="AO331" i="51"/>
  <c r="AW333" i="57" l="1"/>
  <c r="AQ334" i="57" s="1"/>
  <c r="AR334" i="57" s="1"/>
  <c r="AK330" i="57"/>
  <c r="Y330" i="45" s="1"/>
  <c r="AY329" i="58"/>
  <c r="AC329" i="45" s="1"/>
  <c r="AR330" i="63"/>
  <c r="AS330" i="63" s="1"/>
  <c r="AT330" i="63" s="1"/>
  <c r="AU330" i="63" s="1"/>
  <c r="AV330" i="63" s="1"/>
  <c r="AW330" i="63" s="1"/>
  <c r="AQ331" i="63" s="1"/>
  <c r="AJ332" i="51"/>
  <c r="AY333" i="60"/>
  <c r="AA333" i="45" s="1"/>
  <c r="AR334" i="60"/>
  <c r="AS334" i="60" s="1"/>
  <c r="AT334" i="60" s="1"/>
  <c r="AU334" i="60" s="1"/>
  <c r="AV334" i="60" s="1"/>
  <c r="AY330" i="62"/>
  <c r="AX336" i="51"/>
  <c r="BC329" i="61"/>
  <c r="AB328" i="45"/>
  <c r="N328" i="44"/>
  <c r="AW331" i="52"/>
  <c r="AQ332" i="52" s="1"/>
  <c r="AX332" i="52" s="1"/>
  <c r="AK331" i="52"/>
  <c r="BD331" i="52" s="1"/>
  <c r="AY328" i="50"/>
  <c r="BC328" i="50" s="1"/>
  <c r="AW329" i="58"/>
  <c r="AQ330" i="58" s="1"/>
  <c r="AX330" i="58" s="1"/>
  <c r="AW328" i="50"/>
  <c r="AQ329" i="50" s="1"/>
  <c r="AX329" i="50" s="1"/>
  <c r="AW335" i="64"/>
  <c r="AQ336" i="64" s="1"/>
  <c r="AR336" i="64" s="1"/>
  <c r="AY335" i="64"/>
  <c r="BC335" i="64" s="1"/>
  <c r="AI332" i="50"/>
  <c r="AC333" i="50" s="1"/>
  <c r="AD333" i="50" s="1"/>
  <c r="BD329" i="58"/>
  <c r="AE335" i="58"/>
  <c r="AF335" i="58" s="1"/>
  <c r="AG335" i="58" s="1"/>
  <c r="AH335" i="58" s="1"/>
  <c r="AI335" i="58"/>
  <c r="AC336" i="58" s="1"/>
  <c r="BD328" i="61"/>
  <c r="AO328" i="61"/>
  <c r="AX330" i="61"/>
  <c r="AR330" i="61"/>
  <c r="AI328" i="61"/>
  <c r="AC329" i="61" s="1"/>
  <c r="AE336" i="60"/>
  <c r="AF336" i="60" s="1"/>
  <c r="AG336" i="60" s="1"/>
  <c r="AH336" i="60" s="1"/>
  <c r="AS328" i="55"/>
  <c r="AT328" i="55" s="1"/>
  <c r="AU328" i="55" s="1"/>
  <c r="AV328" i="55" s="1"/>
  <c r="AY328" i="55"/>
  <c r="Z328" i="45" s="1"/>
  <c r="AW328" i="55"/>
  <c r="AQ329" i="55" s="1"/>
  <c r="AE332" i="55"/>
  <c r="AF332" i="55" s="1"/>
  <c r="AG332" i="55" s="1"/>
  <c r="AH332" i="55" s="1"/>
  <c r="AO330" i="57"/>
  <c r="BD330" i="57"/>
  <c r="AX334" i="57"/>
  <c r="AY333" i="57"/>
  <c r="BC333" i="57" s="1"/>
  <c r="AI330" i="57"/>
  <c r="AC331" i="57" s="1"/>
  <c r="AK328" i="56"/>
  <c r="X328" i="45" s="1"/>
  <c r="AI328" i="56"/>
  <c r="AC329" i="56" s="1"/>
  <c r="AX329" i="56"/>
  <c r="AR329" i="56"/>
  <c r="AS326" i="54"/>
  <c r="AT326" i="54" s="1"/>
  <c r="AU326" i="54" s="1"/>
  <c r="AV326" i="54" s="1"/>
  <c r="AO330" i="54"/>
  <c r="AE331" i="54"/>
  <c r="AF331" i="54" s="1"/>
  <c r="AG331" i="54" s="1"/>
  <c r="AH331" i="54" s="1"/>
  <c r="AX336" i="64"/>
  <c r="AE332" i="64"/>
  <c r="AF332" i="64" s="1"/>
  <c r="AG332" i="64" s="1"/>
  <c r="AH332" i="64" s="1"/>
  <c r="AO333" i="63"/>
  <c r="BC329" i="63"/>
  <c r="BD329" i="63"/>
  <c r="AD334" i="63"/>
  <c r="AJ334" i="63"/>
  <c r="BC330" i="62"/>
  <c r="BD330" i="62"/>
  <c r="AW330" i="62"/>
  <c r="AQ331" i="62" s="1"/>
  <c r="AE337" i="62"/>
  <c r="AF337" i="62" s="1"/>
  <c r="AG337" i="62" s="1"/>
  <c r="AH337" i="62" s="1"/>
  <c r="AK332" i="50"/>
  <c r="AI331" i="52"/>
  <c r="AC332" i="52" s="1"/>
  <c r="AE332" i="51"/>
  <c r="AF332" i="51" s="1"/>
  <c r="AG332" i="51" s="1"/>
  <c r="AH332" i="51" s="1"/>
  <c r="AS336" i="51"/>
  <c r="AT336" i="51" s="1"/>
  <c r="AU336" i="51" s="1"/>
  <c r="AV336" i="51" s="1"/>
  <c r="AY336" i="51" s="1"/>
  <c r="BC336" i="51" s="1"/>
  <c r="BC329" i="58" l="1"/>
  <c r="AR330" i="58"/>
  <c r="BD333" i="60"/>
  <c r="BC333" i="60"/>
  <c r="AW334" i="60"/>
  <c r="AQ335" i="60" s="1"/>
  <c r="AX335" i="60" s="1"/>
  <c r="AI332" i="51"/>
  <c r="AC333" i="51" s="1"/>
  <c r="AD333" i="51" s="1"/>
  <c r="AO331" i="52"/>
  <c r="AI337" i="62"/>
  <c r="AC338" i="62" s="1"/>
  <c r="AJ338" i="62" s="1"/>
  <c r="AR329" i="50"/>
  <c r="AS329" i="50" s="1"/>
  <c r="AT329" i="50" s="1"/>
  <c r="AU329" i="50" s="1"/>
  <c r="AV329" i="50" s="1"/>
  <c r="BD328" i="50"/>
  <c r="AJ333" i="50"/>
  <c r="AR332" i="52"/>
  <c r="AS332" i="52" s="1"/>
  <c r="AT332" i="52" s="1"/>
  <c r="AU332" i="52" s="1"/>
  <c r="AV332" i="52" s="1"/>
  <c r="AK337" i="62"/>
  <c r="I76" i="53" s="1"/>
  <c r="AK335" i="58"/>
  <c r="AO335" i="58" s="1"/>
  <c r="AS330" i="58"/>
  <c r="AT330" i="58" s="1"/>
  <c r="AU330" i="58" s="1"/>
  <c r="AV330" i="58" s="1"/>
  <c r="AJ336" i="58"/>
  <c r="AD336" i="58"/>
  <c r="AJ329" i="61"/>
  <c r="AD329" i="61"/>
  <c r="AS330" i="61"/>
  <c r="AT330" i="61" s="1"/>
  <c r="AU330" i="61" s="1"/>
  <c r="AV330" i="61" s="1"/>
  <c r="AW330" i="61" s="1"/>
  <c r="AQ331" i="61" s="1"/>
  <c r="AY334" i="60"/>
  <c r="AA334" i="45" s="1"/>
  <c r="AK336" i="60"/>
  <c r="AI336" i="60"/>
  <c r="AC337" i="60" s="1"/>
  <c r="AK332" i="55"/>
  <c r="AI332" i="55"/>
  <c r="AC333" i="55" s="1"/>
  <c r="AX329" i="55"/>
  <c r="AR329" i="55"/>
  <c r="BC328" i="55"/>
  <c r="BD328" i="55"/>
  <c r="AJ331" i="57"/>
  <c r="AD331" i="57"/>
  <c r="AS334" i="57"/>
  <c r="AT334" i="57" s="1"/>
  <c r="AU334" i="57" s="1"/>
  <c r="AV334" i="57" s="1"/>
  <c r="AW334" i="57"/>
  <c r="AQ335" i="57" s="1"/>
  <c r="AS329" i="56"/>
  <c r="AT329" i="56" s="1"/>
  <c r="AU329" i="56" s="1"/>
  <c r="AV329" i="56" s="1"/>
  <c r="AJ329" i="56"/>
  <c r="AD329" i="56"/>
  <c r="AO328" i="56"/>
  <c r="BD328" i="56"/>
  <c r="AI331" i="54"/>
  <c r="AC332" i="54" s="1"/>
  <c r="AW326" i="54"/>
  <c r="AQ327" i="54" s="1"/>
  <c r="AK331" i="54"/>
  <c r="AY326" i="54"/>
  <c r="AK332" i="64"/>
  <c r="AI332" i="64"/>
  <c r="AC333" i="64" s="1"/>
  <c r="AS336" i="64"/>
  <c r="AT336" i="64" s="1"/>
  <c r="AU336" i="64" s="1"/>
  <c r="AV336" i="64" s="1"/>
  <c r="AX331" i="63"/>
  <c r="AR331" i="63"/>
  <c r="AE334" i="63"/>
  <c r="AF334" i="63" s="1"/>
  <c r="AG334" i="63" s="1"/>
  <c r="AH334" i="63" s="1"/>
  <c r="AY330" i="63"/>
  <c r="AR331" i="62"/>
  <c r="AX331" i="62"/>
  <c r="AE333" i="50"/>
  <c r="AF333" i="50" s="1"/>
  <c r="AG333" i="50" s="1"/>
  <c r="AH333" i="50" s="1"/>
  <c r="AO332" i="50"/>
  <c r="AD332" i="52"/>
  <c r="AJ332" i="52"/>
  <c r="AW336" i="51"/>
  <c r="AQ337" i="51" s="1"/>
  <c r="AK332" i="51"/>
  <c r="W326" i="45" l="1"/>
  <c r="O326" i="44"/>
  <c r="AR335" i="60"/>
  <c r="AS335" i="60" s="1"/>
  <c r="AT335" i="60" s="1"/>
  <c r="AU335" i="60" s="1"/>
  <c r="AV335" i="60" s="1"/>
  <c r="AJ333" i="51"/>
  <c r="AD338" i="62"/>
  <c r="AO337" i="62"/>
  <c r="E76" i="53" s="1"/>
  <c r="AY330" i="61"/>
  <c r="BC330" i="61" s="1"/>
  <c r="AW332" i="52"/>
  <c r="AQ333" i="52" s="1"/>
  <c r="AX333" i="52" s="1"/>
  <c r="AY332" i="52"/>
  <c r="BC332" i="52" s="1"/>
  <c r="AW329" i="50"/>
  <c r="AQ330" i="50" s="1"/>
  <c r="AX330" i="50" s="1"/>
  <c r="AY334" i="57"/>
  <c r="BC334" i="57" s="1"/>
  <c r="AY329" i="50"/>
  <c r="BD329" i="50" s="1"/>
  <c r="AI333" i="50"/>
  <c r="AC334" i="50" s="1"/>
  <c r="AD334" i="50" s="1"/>
  <c r="AE336" i="58"/>
  <c r="AF336" i="58" s="1"/>
  <c r="AG336" i="58" s="1"/>
  <c r="AH336" i="58" s="1"/>
  <c r="AW330" i="58"/>
  <c r="AQ331" i="58" s="1"/>
  <c r="AY330" i="58"/>
  <c r="AC330" i="45" s="1"/>
  <c r="AE329" i="61"/>
  <c r="AF329" i="61" s="1"/>
  <c r="AG329" i="61" s="1"/>
  <c r="AH329" i="61" s="1"/>
  <c r="AR331" i="61"/>
  <c r="AX331" i="61"/>
  <c r="AJ337" i="60"/>
  <c r="AD337" i="60"/>
  <c r="BC334" i="60"/>
  <c r="BD334" i="60"/>
  <c r="AO336" i="60"/>
  <c r="AJ333" i="55"/>
  <c r="AD333" i="55"/>
  <c r="AS329" i="55"/>
  <c r="AT329" i="55" s="1"/>
  <c r="AU329" i="55" s="1"/>
  <c r="AV329" i="55" s="1"/>
  <c r="AO332" i="55"/>
  <c r="AR335" i="57"/>
  <c r="AX335" i="57"/>
  <c r="AE331" i="57"/>
  <c r="AF331" i="57" s="1"/>
  <c r="AG331" i="57" s="1"/>
  <c r="AH331" i="57" s="1"/>
  <c r="AK331" i="57"/>
  <c r="Y331" i="45" s="1"/>
  <c r="AE329" i="56"/>
  <c r="AF329" i="56" s="1"/>
  <c r="AG329" i="56" s="1"/>
  <c r="AH329" i="56" s="1"/>
  <c r="AW329" i="56"/>
  <c r="AQ330" i="56" s="1"/>
  <c r="AY329" i="56"/>
  <c r="BC329" i="56" s="1"/>
  <c r="AJ332" i="54"/>
  <c r="AD332" i="54"/>
  <c r="BC326" i="54"/>
  <c r="BD326" i="54"/>
  <c r="AO331" i="54"/>
  <c r="AX327" i="54"/>
  <c r="AR327" i="54"/>
  <c r="AY336" i="64"/>
  <c r="BC336" i="64" s="1"/>
  <c r="AW336" i="64"/>
  <c r="AQ337" i="64" s="1"/>
  <c r="AD333" i="64"/>
  <c r="AJ333" i="64"/>
  <c r="AO332" i="64"/>
  <c r="BD332" i="64"/>
  <c r="BC330" i="63"/>
  <c r="BD330" i="63"/>
  <c r="AI334" i="63"/>
  <c r="AC335" i="63" s="1"/>
  <c r="AS331" i="63"/>
  <c r="AT331" i="63" s="1"/>
  <c r="AU331" i="63" s="1"/>
  <c r="AV331" i="63" s="1"/>
  <c r="AK334" i="63"/>
  <c r="AS331" i="62"/>
  <c r="AT331" i="62" s="1"/>
  <c r="AU331" i="62" s="1"/>
  <c r="AV331" i="62" s="1"/>
  <c r="AY331" i="62" s="1"/>
  <c r="AW331" i="62"/>
  <c r="AQ332" i="62" s="1"/>
  <c r="AE338" i="62"/>
  <c r="AF338" i="62" s="1"/>
  <c r="AG338" i="62" s="1"/>
  <c r="AH338" i="62" s="1"/>
  <c r="AK333" i="50"/>
  <c r="AE332" i="52"/>
  <c r="AF332" i="52" s="1"/>
  <c r="AG332" i="52" s="1"/>
  <c r="AH332" i="52" s="1"/>
  <c r="AK332" i="52" s="1"/>
  <c r="BD332" i="51"/>
  <c r="AO332" i="51"/>
  <c r="AR337" i="51"/>
  <c r="AX337" i="51"/>
  <c r="AE333" i="51"/>
  <c r="AF333" i="51" s="1"/>
  <c r="AG333" i="51" s="1"/>
  <c r="AH333" i="51" s="1"/>
  <c r="AI331" i="57" l="1"/>
  <c r="AC332" i="57" s="1"/>
  <c r="AR333" i="52"/>
  <c r="AS333" i="52" s="1"/>
  <c r="AT333" i="52" s="1"/>
  <c r="AU333" i="52" s="1"/>
  <c r="AV333" i="52" s="1"/>
  <c r="AJ334" i="50"/>
  <c r="AR330" i="50"/>
  <c r="AS330" i="50" s="1"/>
  <c r="AT330" i="50" s="1"/>
  <c r="AU330" i="50" s="1"/>
  <c r="AV330" i="50" s="1"/>
  <c r="AI332" i="52"/>
  <c r="AC333" i="52" s="1"/>
  <c r="AJ333" i="52" s="1"/>
  <c r="AW335" i="60"/>
  <c r="AQ336" i="60" s="1"/>
  <c r="AR336" i="60" s="1"/>
  <c r="BC329" i="50"/>
  <c r="AW331" i="63"/>
  <c r="AQ332" i="63" s="1"/>
  <c r="AX332" i="63" s="1"/>
  <c r="AI338" i="62"/>
  <c r="AC339" i="62" s="1"/>
  <c r="AJ339" i="62" s="1"/>
  <c r="AR331" i="58"/>
  <c r="AX331" i="58"/>
  <c r="BC330" i="58"/>
  <c r="BD330" i="58"/>
  <c r="AK336" i="58"/>
  <c r="AI336" i="58"/>
  <c r="AC337" i="58" s="1"/>
  <c r="AS331" i="61"/>
  <c r="AT331" i="61" s="1"/>
  <c r="AU331" i="61" s="1"/>
  <c r="AV331" i="61" s="1"/>
  <c r="AY331" i="61" s="1"/>
  <c r="AI329" i="61"/>
  <c r="AC330" i="61" s="1"/>
  <c r="AK329" i="61"/>
  <c r="AY335" i="60"/>
  <c r="AA335" i="45" s="1"/>
  <c r="AE337" i="60"/>
  <c r="AF337" i="60" s="1"/>
  <c r="AG337" i="60" s="1"/>
  <c r="AH337" i="60" s="1"/>
  <c r="AW329" i="55"/>
  <c r="AQ330" i="55" s="1"/>
  <c r="AY329" i="55"/>
  <c r="Z329" i="45" s="1"/>
  <c r="AE333" i="55"/>
  <c r="AF333" i="55" s="1"/>
  <c r="AG333" i="55" s="1"/>
  <c r="AH333" i="55" s="1"/>
  <c r="AI333" i="55"/>
  <c r="AC334" i="55" s="1"/>
  <c r="AJ332" i="57"/>
  <c r="AD332" i="57"/>
  <c r="AO331" i="57"/>
  <c r="BD331" i="57"/>
  <c r="AS335" i="57"/>
  <c r="AT335" i="57" s="1"/>
  <c r="AU335" i="57" s="1"/>
  <c r="AV335" i="57" s="1"/>
  <c r="AX330" i="56"/>
  <c r="AR330" i="56"/>
  <c r="AI329" i="56"/>
  <c r="AC330" i="56" s="1"/>
  <c r="AK329" i="56"/>
  <c r="X329" i="45" s="1"/>
  <c r="AS327" i="54"/>
  <c r="AT327" i="54" s="1"/>
  <c r="AU327" i="54" s="1"/>
  <c r="AV327" i="54" s="1"/>
  <c r="AE332" i="54"/>
  <c r="AF332" i="54" s="1"/>
  <c r="AG332" i="54" s="1"/>
  <c r="AH332" i="54" s="1"/>
  <c r="AE333" i="64"/>
  <c r="AF333" i="64" s="1"/>
  <c r="AG333" i="64" s="1"/>
  <c r="AH333" i="64" s="1"/>
  <c r="AK333" i="64"/>
  <c r="AI333" i="64"/>
  <c r="AC334" i="64" s="1"/>
  <c r="AX337" i="64"/>
  <c r="AR337" i="64"/>
  <c r="AO334" i="63"/>
  <c r="AY331" i="63"/>
  <c r="AD335" i="63"/>
  <c r="AJ335" i="63"/>
  <c r="AR332" i="62"/>
  <c r="AX332" i="62"/>
  <c r="BC331" i="62"/>
  <c r="BD331" i="62"/>
  <c r="AK338" i="62"/>
  <c r="AE334" i="50"/>
  <c r="AF334" i="50" s="1"/>
  <c r="AG334" i="50" s="1"/>
  <c r="AH334" i="50" s="1"/>
  <c r="AO333" i="50"/>
  <c r="AO332" i="52"/>
  <c r="BD332" i="52"/>
  <c r="AI333" i="51"/>
  <c r="AC334" i="51" s="1"/>
  <c r="AK333" i="51"/>
  <c r="AS337" i="51"/>
  <c r="AT337" i="51" s="1"/>
  <c r="AU337" i="51" s="1"/>
  <c r="AV337" i="51" s="1"/>
  <c r="AW327" i="54" l="1"/>
  <c r="AQ328" i="54" s="1"/>
  <c r="AI332" i="54"/>
  <c r="AC333" i="54" s="1"/>
  <c r="AW335" i="57"/>
  <c r="AQ336" i="57" s="1"/>
  <c r="AD333" i="52"/>
  <c r="AR332" i="63"/>
  <c r="AX336" i="60"/>
  <c r="AD339" i="62"/>
  <c r="AE339" i="62" s="1"/>
  <c r="AF339" i="62" s="1"/>
  <c r="AG339" i="62" s="1"/>
  <c r="AH339" i="62" s="1"/>
  <c r="AK334" i="50"/>
  <c r="AO334" i="50" s="1"/>
  <c r="BC331" i="61"/>
  <c r="AB329" i="45"/>
  <c r="N329" i="44"/>
  <c r="AW330" i="50"/>
  <c r="AQ331" i="50" s="1"/>
  <c r="AX331" i="50" s="1"/>
  <c r="AW337" i="51"/>
  <c r="AQ338" i="51" s="1"/>
  <c r="AX338" i="51" s="1"/>
  <c r="AY327" i="54"/>
  <c r="AI334" i="50"/>
  <c r="AC335" i="50" s="1"/>
  <c r="AJ335" i="50" s="1"/>
  <c r="AO336" i="58"/>
  <c r="AJ337" i="58"/>
  <c r="AD337" i="58"/>
  <c r="AS331" i="58"/>
  <c r="AT331" i="58" s="1"/>
  <c r="AU331" i="58" s="1"/>
  <c r="AV331" i="58" s="1"/>
  <c r="AJ330" i="61"/>
  <c r="AD330" i="61"/>
  <c r="AO329" i="61"/>
  <c r="BD329" i="61"/>
  <c r="AW331" i="61"/>
  <c r="AQ332" i="61" s="1"/>
  <c r="AK337" i="60"/>
  <c r="BC335" i="60"/>
  <c r="BD335" i="60"/>
  <c r="AS336" i="60"/>
  <c r="AT336" i="60" s="1"/>
  <c r="AU336" i="60" s="1"/>
  <c r="AV336" i="60" s="1"/>
  <c r="AI337" i="60"/>
  <c r="AC338" i="60" s="1"/>
  <c r="AJ334" i="55"/>
  <c r="AD334" i="55"/>
  <c r="AK333" i="55"/>
  <c r="BC329" i="55"/>
  <c r="BD329" i="55"/>
  <c r="AX330" i="55"/>
  <c r="AR330" i="55"/>
  <c r="AR336" i="57"/>
  <c r="AX336" i="57"/>
  <c r="AY335" i="57"/>
  <c r="BC335" i="57" s="1"/>
  <c r="AE332" i="57"/>
  <c r="AF332" i="57" s="1"/>
  <c r="AG332" i="57" s="1"/>
  <c r="AH332" i="57" s="1"/>
  <c r="AO329" i="56"/>
  <c r="BD329" i="56"/>
  <c r="AD330" i="56"/>
  <c r="AJ330" i="56"/>
  <c r="AS330" i="56"/>
  <c r="AT330" i="56" s="1"/>
  <c r="AU330" i="56" s="1"/>
  <c r="AV330" i="56" s="1"/>
  <c r="AY330" i="56"/>
  <c r="BC330" i="56" s="1"/>
  <c r="AR328" i="54"/>
  <c r="AX328" i="54"/>
  <c r="AJ333" i="54"/>
  <c r="AD333" i="54"/>
  <c r="AK332" i="54"/>
  <c r="BC327" i="54"/>
  <c r="BD327" i="54"/>
  <c r="AD334" i="64"/>
  <c r="AJ334" i="64"/>
  <c r="AS337" i="64"/>
  <c r="AT337" i="64" s="1"/>
  <c r="AU337" i="64" s="1"/>
  <c r="AV337" i="64" s="1"/>
  <c r="AW337" i="64"/>
  <c r="AQ338" i="64" s="1"/>
  <c r="BD333" i="64"/>
  <c r="AO333" i="64"/>
  <c r="AE335" i="63"/>
  <c r="AF335" i="63" s="1"/>
  <c r="AG335" i="63" s="1"/>
  <c r="AH335" i="63" s="1"/>
  <c r="AS332" i="63"/>
  <c r="AT332" i="63" s="1"/>
  <c r="AU332" i="63" s="1"/>
  <c r="AV332" i="63" s="1"/>
  <c r="BC331" i="63"/>
  <c r="BD331" i="63"/>
  <c r="AO338" i="62"/>
  <c r="AS332" i="62"/>
  <c r="AT332" i="62" s="1"/>
  <c r="AU332" i="62" s="1"/>
  <c r="AV332" i="62" s="1"/>
  <c r="AY330" i="50"/>
  <c r="AY333" i="52"/>
  <c r="BC333" i="52" s="1"/>
  <c r="AW333" i="52"/>
  <c r="AQ334" i="52" s="1"/>
  <c r="AE333" i="52"/>
  <c r="AF333" i="52" s="1"/>
  <c r="AG333" i="52" s="1"/>
  <c r="AH333" i="52" s="1"/>
  <c r="AI333" i="52" s="1"/>
  <c r="AC334" i="52" s="1"/>
  <c r="AY337" i="51"/>
  <c r="BD333" i="51"/>
  <c r="AO333" i="51"/>
  <c r="AJ334" i="51"/>
  <c r="AD334" i="51"/>
  <c r="W327" i="45" l="1"/>
  <c r="O327" i="44"/>
  <c r="AK332" i="57"/>
  <c r="Y332" i="45" s="1"/>
  <c r="AW330" i="56"/>
  <c r="AQ331" i="56" s="1"/>
  <c r="AR338" i="51"/>
  <c r="AS338" i="51" s="1"/>
  <c r="AT338" i="51" s="1"/>
  <c r="AU338" i="51" s="1"/>
  <c r="AV338" i="51" s="1"/>
  <c r="AK333" i="52"/>
  <c r="BD333" i="52" s="1"/>
  <c r="BC337" i="51"/>
  <c r="F73" i="53" s="1"/>
  <c r="J73" i="53"/>
  <c r="AR331" i="50"/>
  <c r="AS331" i="50" s="1"/>
  <c r="AT331" i="50" s="1"/>
  <c r="AU331" i="50" s="1"/>
  <c r="AV331" i="50" s="1"/>
  <c r="AD335" i="50"/>
  <c r="AE335" i="50" s="1"/>
  <c r="AF335" i="50" s="1"/>
  <c r="AG335" i="50" s="1"/>
  <c r="AH335" i="50" s="1"/>
  <c r="AW332" i="62"/>
  <c r="AQ333" i="62" s="1"/>
  <c r="AR333" i="62" s="1"/>
  <c r="AY337" i="64"/>
  <c r="AK335" i="63"/>
  <c r="AO335" i="63" s="1"/>
  <c r="AY332" i="62"/>
  <c r="BC332" i="62" s="1"/>
  <c r="AI339" i="62"/>
  <c r="AC340" i="62" s="1"/>
  <c r="AJ340" i="62" s="1"/>
  <c r="AK339" i="62"/>
  <c r="AW331" i="58"/>
  <c r="AQ332" i="58" s="1"/>
  <c r="AY331" i="58"/>
  <c r="AC331" i="45" s="1"/>
  <c r="AE337" i="58"/>
  <c r="AF337" i="58" s="1"/>
  <c r="AG337" i="58" s="1"/>
  <c r="AH337" i="58" s="1"/>
  <c r="AE330" i="61"/>
  <c r="AF330" i="61" s="1"/>
  <c r="AG330" i="61" s="1"/>
  <c r="AH330" i="61" s="1"/>
  <c r="AR332" i="61"/>
  <c r="AX332" i="61"/>
  <c r="AD338" i="60"/>
  <c r="AJ338" i="60"/>
  <c r="AY336" i="60"/>
  <c r="AA336" i="45" s="1"/>
  <c r="AW336" i="60"/>
  <c r="AQ337" i="60" s="1"/>
  <c r="AO337" i="60"/>
  <c r="AO333" i="55"/>
  <c r="AE334" i="55"/>
  <c r="AF334" i="55" s="1"/>
  <c r="AG334" i="55" s="1"/>
  <c r="AH334" i="55" s="1"/>
  <c r="AK334" i="55"/>
  <c r="AS330" i="55"/>
  <c r="AT330" i="55" s="1"/>
  <c r="AU330" i="55" s="1"/>
  <c r="AV330" i="55" s="1"/>
  <c r="BD332" i="57"/>
  <c r="AO332" i="57"/>
  <c r="AI332" i="57"/>
  <c r="AC333" i="57" s="1"/>
  <c r="AS336" i="57"/>
  <c r="AT336" i="57" s="1"/>
  <c r="AU336" i="57" s="1"/>
  <c r="AV336" i="57" s="1"/>
  <c r="AE330" i="56"/>
  <c r="AF330" i="56" s="1"/>
  <c r="AG330" i="56" s="1"/>
  <c r="AH330" i="56" s="1"/>
  <c r="AR331" i="56"/>
  <c r="AX331" i="56"/>
  <c r="AS328" i="54"/>
  <c r="AT328" i="54" s="1"/>
  <c r="AU328" i="54" s="1"/>
  <c r="AV328" i="54" s="1"/>
  <c r="AE333" i="54"/>
  <c r="AF333" i="54" s="1"/>
  <c r="AG333" i="54" s="1"/>
  <c r="AH333" i="54" s="1"/>
  <c r="AO332" i="54"/>
  <c r="AR338" i="64"/>
  <c r="AX338" i="64"/>
  <c r="AE334" i="64"/>
  <c r="AF334" i="64" s="1"/>
  <c r="AG334" i="64" s="1"/>
  <c r="AH334" i="64" s="1"/>
  <c r="AW332" i="63"/>
  <c r="AQ333" i="63" s="1"/>
  <c r="AI335" i="63"/>
  <c r="AC336" i="63" s="1"/>
  <c r="AY332" i="63"/>
  <c r="BC330" i="50"/>
  <c r="BD330" i="50"/>
  <c r="AX334" i="52"/>
  <c r="AR334" i="52"/>
  <c r="AD334" i="52"/>
  <c r="AJ334" i="52"/>
  <c r="AE334" i="51"/>
  <c r="AF334" i="51" s="1"/>
  <c r="AG334" i="51" s="1"/>
  <c r="AH334" i="51" s="1"/>
  <c r="BC337" i="64" l="1"/>
  <c r="F78" i="53" s="1"/>
  <c r="J78" i="53"/>
  <c r="AK330" i="56"/>
  <c r="X330" i="45" s="1"/>
  <c r="AO333" i="52"/>
  <c r="AX333" i="62"/>
  <c r="AD340" i="62"/>
  <c r="AO339" i="62"/>
  <c r="AY330" i="55"/>
  <c r="Z330" i="45" s="1"/>
  <c r="BD332" i="62"/>
  <c r="AW330" i="55"/>
  <c r="AQ331" i="55" s="1"/>
  <c r="AI330" i="61"/>
  <c r="AC331" i="61" s="1"/>
  <c r="AJ331" i="61" s="1"/>
  <c r="AI334" i="64"/>
  <c r="AC335" i="64" s="1"/>
  <c r="AK337" i="58"/>
  <c r="AI334" i="55"/>
  <c r="AC335" i="55" s="1"/>
  <c r="AD335" i="55" s="1"/>
  <c r="AI337" i="58"/>
  <c r="AC338" i="58" s="1"/>
  <c r="AD338" i="58"/>
  <c r="AJ338" i="58"/>
  <c r="BC331" i="58"/>
  <c r="BD331" i="58"/>
  <c r="AX332" i="58"/>
  <c r="AR332" i="58"/>
  <c r="AS332" i="61"/>
  <c r="AT332" i="61" s="1"/>
  <c r="AU332" i="61" s="1"/>
  <c r="AV332" i="61" s="1"/>
  <c r="AK330" i="61"/>
  <c r="AX337" i="60"/>
  <c r="AR337" i="60"/>
  <c r="BC336" i="60"/>
  <c r="BD336" i="60"/>
  <c r="AE338" i="60"/>
  <c r="AF338" i="60" s="1"/>
  <c r="AG338" i="60" s="1"/>
  <c r="AH338" i="60" s="1"/>
  <c r="AX331" i="55"/>
  <c r="AR331" i="55"/>
  <c r="AO334" i="55"/>
  <c r="BC330" i="55"/>
  <c r="BD330" i="55"/>
  <c r="AY336" i="57"/>
  <c r="BC336" i="57" s="1"/>
  <c r="AD333" i="57"/>
  <c r="AJ333" i="57"/>
  <c r="AW336" i="57"/>
  <c r="AQ337" i="57" s="1"/>
  <c r="AS331" i="56"/>
  <c r="AT331" i="56" s="1"/>
  <c r="AU331" i="56" s="1"/>
  <c r="AV331" i="56" s="1"/>
  <c r="BD330" i="56"/>
  <c r="AO330" i="56"/>
  <c r="AI330" i="56"/>
  <c r="AC331" i="56" s="1"/>
  <c r="AK333" i="54"/>
  <c r="AW328" i="54"/>
  <c r="AQ329" i="54" s="1"/>
  <c r="AI333" i="54"/>
  <c r="AC334" i="54" s="1"/>
  <c r="AY328" i="54"/>
  <c r="AK334" i="64"/>
  <c r="AD335" i="64"/>
  <c r="AJ335" i="64"/>
  <c r="AS338" i="64"/>
  <c r="AT338" i="64" s="1"/>
  <c r="AU338" i="64" s="1"/>
  <c r="AV338" i="64" s="1"/>
  <c r="AJ336" i="63"/>
  <c r="AD336" i="63"/>
  <c r="BC332" i="63"/>
  <c r="BD332" i="63"/>
  <c r="AX333" i="63"/>
  <c r="AR333" i="63"/>
  <c r="AS333" i="62"/>
  <c r="AT333" i="62" s="1"/>
  <c r="AU333" i="62" s="1"/>
  <c r="AV333" i="62" s="1"/>
  <c r="AE340" i="62"/>
  <c r="AF340" i="62" s="1"/>
  <c r="AG340" i="62" s="1"/>
  <c r="AH340" i="62" s="1"/>
  <c r="AW331" i="50"/>
  <c r="AQ332" i="50" s="1"/>
  <c r="AK335" i="50"/>
  <c r="AY331" i="50"/>
  <c r="AI335" i="50"/>
  <c r="AC336" i="50" s="1"/>
  <c r="AE334" i="52"/>
  <c r="AF334" i="52" s="1"/>
  <c r="AG334" i="52" s="1"/>
  <c r="AH334" i="52" s="1"/>
  <c r="AS334" i="52"/>
  <c r="AT334" i="52" s="1"/>
  <c r="AU334" i="52" s="1"/>
  <c r="AV334" i="52" s="1"/>
  <c r="AY338" i="51"/>
  <c r="AI334" i="51"/>
  <c r="AC335" i="51" s="1"/>
  <c r="AW338" i="51"/>
  <c r="AQ339" i="51" s="1"/>
  <c r="AK334" i="51"/>
  <c r="W328" i="45" l="1"/>
  <c r="O328" i="44"/>
  <c r="AY338" i="64"/>
  <c r="AW333" i="62"/>
  <c r="AQ334" i="62" s="1"/>
  <c r="AI334" i="52"/>
  <c r="AC335" i="52" s="1"/>
  <c r="AJ335" i="52" s="1"/>
  <c r="BC338" i="51"/>
  <c r="AD331" i="61"/>
  <c r="AE331" i="61" s="1"/>
  <c r="AF331" i="61" s="1"/>
  <c r="AG331" i="61" s="1"/>
  <c r="AH331" i="61" s="1"/>
  <c r="AB330" i="45"/>
  <c r="N330" i="44"/>
  <c r="AY332" i="61"/>
  <c r="AW334" i="52"/>
  <c r="AQ335" i="52" s="1"/>
  <c r="AR335" i="52" s="1"/>
  <c r="AW332" i="61"/>
  <c r="AQ333" i="61" s="1"/>
  <c r="AX333" i="61" s="1"/>
  <c r="AJ335" i="55"/>
  <c r="AI340" i="62"/>
  <c r="AC341" i="62" s="1"/>
  <c r="AJ341" i="62" s="1"/>
  <c r="AO337" i="58"/>
  <c r="AY333" i="62"/>
  <c r="BC333" i="62" s="1"/>
  <c r="AS332" i="58"/>
  <c r="AT332" i="58" s="1"/>
  <c r="AU332" i="58" s="1"/>
  <c r="AV332" i="58" s="1"/>
  <c r="AE338" i="58"/>
  <c r="AF338" i="58" s="1"/>
  <c r="AG338" i="58" s="1"/>
  <c r="AH338" i="58" s="1"/>
  <c r="AI338" i="58"/>
  <c r="AC339" i="58" s="1"/>
  <c r="BD330" i="61"/>
  <c r="AO330" i="61"/>
  <c r="AK338" i="60"/>
  <c r="AI338" i="60"/>
  <c r="AC339" i="60" s="1"/>
  <c r="AS337" i="60"/>
  <c r="AT337" i="60" s="1"/>
  <c r="AU337" i="60" s="1"/>
  <c r="AV337" i="60" s="1"/>
  <c r="AS331" i="55"/>
  <c r="AT331" i="55" s="1"/>
  <c r="AU331" i="55" s="1"/>
  <c r="AV331" i="55" s="1"/>
  <c r="AE335" i="55"/>
  <c r="AF335" i="55" s="1"/>
  <c r="AG335" i="55" s="1"/>
  <c r="AH335" i="55" s="1"/>
  <c r="AK335" i="55"/>
  <c r="AI335" i="55"/>
  <c r="AC336" i="55" s="1"/>
  <c r="AE333" i="57"/>
  <c r="AF333" i="57" s="1"/>
  <c r="AG333" i="57" s="1"/>
  <c r="AH333" i="57" s="1"/>
  <c r="AX337" i="57"/>
  <c r="AR337" i="57"/>
  <c r="AY331" i="56"/>
  <c r="BC331" i="56" s="1"/>
  <c r="AD331" i="56"/>
  <c r="AJ331" i="56"/>
  <c r="AW331" i="56"/>
  <c r="AQ332" i="56" s="1"/>
  <c r="AJ334" i="54"/>
  <c r="AD334" i="54"/>
  <c r="AO333" i="54"/>
  <c r="BC328" i="54"/>
  <c r="BD328" i="54"/>
  <c r="AR329" i="54"/>
  <c r="AX329" i="54"/>
  <c r="AE335" i="64"/>
  <c r="AF335" i="64" s="1"/>
  <c r="AG335" i="64" s="1"/>
  <c r="AH335" i="64" s="1"/>
  <c r="AW338" i="64"/>
  <c r="AQ339" i="64" s="1"/>
  <c r="BD334" i="64"/>
  <c r="AO334" i="64"/>
  <c r="AS333" i="63"/>
  <c r="AT333" i="63" s="1"/>
  <c r="AU333" i="63" s="1"/>
  <c r="AV333" i="63" s="1"/>
  <c r="AE336" i="63"/>
  <c r="AF336" i="63" s="1"/>
  <c r="AG336" i="63" s="1"/>
  <c r="AH336" i="63" s="1"/>
  <c r="AK340" i="62"/>
  <c r="AR334" i="62"/>
  <c r="AX334" i="62"/>
  <c r="AX332" i="50"/>
  <c r="AR332" i="50"/>
  <c r="BC331" i="50"/>
  <c r="BD331" i="50"/>
  <c r="AD336" i="50"/>
  <c r="AJ336" i="50"/>
  <c r="AO335" i="50"/>
  <c r="AY334" i="52"/>
  <c r="BC334" i="52" s="1"/>
  <c r="AK334" i="52"/>
  <c r="AO334" i="51"/>
  <c r="BD334" i="51"/>
  <c r="AX339" i="51"/>
  <c r="AR339" i="51"/>
  <c r="AJ335" i="51"/>
  <c r="AD335" i="51"/>
  <c r="E35" i="59"/>
  <c r="E36" i="59"/>
  <c r="E37" i="59"/>
  <c r="E38" i="59"/>
  <c r="E39" i="59"/>
  <c r="E40" i="59"/>
  <c r="E41" i="59"/>
  <c r="E42" i="59"/>
  <c r="E43" i="59"/>
  <c r="E46" i="59"/>
  <c r="E47" i="59"/>
  <c r="E48" i="59"/>
  <c r="E49" i="59"/>
  <c r="E50" i="59"/>
  <c r="E51" i="59"/>
  <c r="E52" i="59"/>
  <c r="E53" i="59"/>
  <c r="E54" i="59"/>
  <c r="E55" i="59"/>
  <c r="E56" i="59"/>
  <c r="E59" i="59"/>
  <c r="E60" i="59"/>
  <c r="E61" i="59"/>
  <c r="E62" i="59"/>
  <c r="E63" i="59"/>
  <c r="E125" i="59"/>
  <c r="E131" i="59"/>
  <c r="E132" i="59"/>
  <c r="E136" i="59"/>
  <c r="E137" i="59"/>
  <c r="E138" i="59"/>
  <c r="E139" i="59"/>
  <c r="E145" i="59"/>
  <c r="E146" i="59"/>
  <c r="E149" i="59"/>
  <c r="E150" i="59"/>
  <c r="E151" i="59"/>
  <c r="E152" i="59"/>
  <c r="E153" i="59"/>
  <c r="E347" i="59"/>
  <c r="E348" i="59"/>
  <c r="E349" i="59"/>
  <c r="E350" i="59"/>
  <c r="E351" i="59"/>
  <c r="E352" i="59"/>
  <c r="E353" i="59"/>
  <c r="E354" i="59"/>
  <c r="E355" i="59"/>
  <c r="E356" i="59"/>
  <c r="E357" i="59"/>
  <c r="E358" i="59"/>
  <c r="E359" i="59"/>
  <c r="E362" i="59"/>
  <c r="E363" i="59"/>
  <c r="E364" i="59"/>
  <c r="E367" i="59"/>
  <c r="E368" i="59"/>
  <c r="E369" i="59"/>
  <c r="D17" i="59"/>
  <c r="D125" i="59"/>
  <c r="D131" i="59"/>
  <c r="D132" i="59"/>
  <c r="D134" i="59"/>
  <c r="D135" i="59"/>
  <c r="D136" i="59"/>
  <c r="D137" i="59"/>
  <c r="D138" i="59"/>
  <c r="D139" i="59"/>
  <c r="D140" i="59"/>
  <c r="D141" i="59"/>
  <c r="D142" i="59"/>
  <c r="D143" i="59"/>
  <c r="D144" i="59"/>
  <c r="D145" i="59"/>
  <c r="D146" i="59"/>
  <c r="D147" i="59"/>
  <c r="D150" i="59"/>
  <c r="D151" i="59"/>
  <c r="D152" i="59"/>
  <c r="D153" i="59"/>
  <c r="D344" i="59"/>
  <c r="D345" i="59"/>
  <c r="D346" i="59"/>
  <c r="D348" i="59"/>
  <c r="D349" i="59"/>
  <c r="D351" i="59"/>
  <c r="D352" i="59"/>
  <c r="D355" i="59"/>
  <c r="D356" i="59"/>
  <c r="D359" i="59"/>
  <c r="D360" i="59"/>
  <c r="D361" i="59"/>
  <c r="D362" i="59"/>
  <c r="D363" i="59"/>
  <c r="D364" i="59"/>
  <c r="D365" i="59"/>
  <c r="D366" i="59"/>
  <c r="D369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9" i="59"/>
  <c r="C60" i="59"/>
  <c r="C61" i="59"/>
  <c r="C62" i="59"/>
  <c r="C63" i="59"/>
  <c r="C125" i="59"/>
  <c r="C126" i="59"/>
  <c r="C127" i="59"/>
  <c r="C128" i="59"/>
  <c r="C129" i="59"/>
  <c r="C130" i="59"/>
  <c r="C131" i="59"/>
  <c r="C132" i="59"/>
  <c r="C133" i="59"/>
  <c r="C134" i="59"/>
  <c r="C135" i="59"/>
  <c r="C136" i="59"/>
  <c r="C137" i="59"/>
  <c r="C138" i="59"/>
  <c r="C139" i="59"/>
  <c r="C145" i="59"/>
  <c r="C146" i="59"/>
  <c r="C147" i="59"/>
  <c r="C148" i="59"/>
  <c r="C149" i="59"/>
  <c r="C150" i="59"/>
  <c r="C151" i="59"/>
  <c r="C152" i="59"/>
  <c r="C153" i="59"/>
  <c r="C154" i="59"/>
  <c r="C155" i="59"/>
  <c r="C344" i="59"/>
  <c r="C345" i="59"/>
  <c r="C346" i="59"/>
  <c r="C347" i="59"/>
  <c r="C348" i="59"/>
  <c r="C349" i="59"/>
  <c r="C350" i="59"/>
  <c r="C351" i="59"/>
  <c r="C352" i="59"/>
  <c r="C353" i="59"/>
  <c r="C354" i="59"/>
  <c r="C355" i="59"/>
  <c r="C356" i="59"/>
  <c r="C357" i="59"/>
  <c r="C358" i="59"/>
  <c r="C359" i="59"/>
  <c r="C360" i="59"/>
  <c r="C361" i="59"/>
  <c r="C362" i="59"/>
  <c r="C363" i="59"/>
  <c r="C364" i="59"/>
  <c r="C365" i="59"/>
  <c r="C366" i="59"/>
  <c r="C367" i="59"/>
  <c r="C368" i="59"/>
  <c r="C369" i="59"/>
  <c r="B35" i="59"/>
  <c r="B36" i="59"/>
  <c r="B37" i="59"/>
  <c r="B38" i="59"/>
  <c r="B40" i="59"/>
  <c r="B41" i="59"/>
  <c r="B42" i="59"/>
  <c r="B43" i="59"/>
  <c r="B44" i="59"/>
  <c r="B45" i="59"/>
  <c r="B46" i="59"/>
  <c r="B47" i="59"/>
  <c r="B48" i="59"/>
  <c r="B49" i="59"/>
  <c r="B50" i="59"/>
  <c r="B51" i="59"/>
  <c r="B52" i="59"/>
  <c r="B53" i="59"/>
  <c r="B54" i="59"/>
  <c r="B55" i="59"/>
  <c r="B56" i="59"/>
  <c r="B59" i="59"/>
  <c r="B60" i="59"/>
  <c r="B61" i="59"/>
  <c r="B62" i="59"/>
  <c r="B63" i="59"/>
  <c r="B125" i="59"/>
  <c r="B126" i="59"/>
  <c r="B127" i="59"/>
  <c r="B128" i="59"/>
  <c r="B129" i="59"/>
  <c r="B130" i="59"/>
  <c r="B131" i="59"/>
  <c r="B132" i="59"/>
  <c r="B133" i="59"/>
  <c r="B136" i="59"/>
  <c r="I136" i="59" s="1"/>
  <c r="B137" i="59"/>
  <c r="B138" i="59"/>
  <c r="B139" i="59"/>
  <c r="B140" i="59"/>
  <c r="B141" i="59"/>
  <c r="B142" i="59"/>
  <c r="B143" i="59"/>
  <c r="B144" i="59"/>
  <c r="B145" i="59"/>
  <c r="B146" i="59"/>
  <c r="B151" i="59"/>
  <c r="B152" i="59"/>
  <c r="B153" i="59"/>
  <c r="B154" i="59"/>
  <c r="B155" i="59"/>
  <c r="N136" i="59" l="1"/>
  <c r="K136" i="59"/>
  <c r="O136" i="59"/>
  <c r="L136" i="59"/>
  <c r="Q136" i="59"/>
  <c r="M136" i="59"/>
  <c r="P136" i="59"/>
  <c r="BC338" i="64"/>
  <c r="AW333" i="63"/>
  <c r="AQ334" i="63" s="1"/>
  <c r="I125" i="59"/>
  <c r="X125" i="59" s="1"/>
  <c r="AY337" i="60"/>
  <c r="AA337" i="45" s="1"/>
  <c r="AD335" i="52"/>
  <c r="AE335" i="52" s="1"/>
  <c r="AF335" i="52" s="1"/>
  <c r="AG335" i="52" s="1"/>
  <c r="AH335" i="52" s="1"/>
  <c r="I131" i="59"/>
  <c r="I152" i="59"/>
  <c r="U136" i="59"/>
  <c r="V136" i="59"/>
  <c r="T136" i="59"/>
  <c r="W136" i="59"/>
  <c r="X136" i="59"/>
  <c r="Z136" i="59"/>
  <c r="Y136" i="59"/>
  <c r="I151" i="59"/>
  <c r="I139" i="59"/>
  <c r="I132" i="59"/>
  <c r="I153" i="59"/>
  <c r="I146" i="59"/>
  <c r="I138" i="59"/>
  <c r="I145" i="59"/>
  <c r="I137" i="59"/>
  <c r="AD341" i="62"/>
  <c r="AE341" i="62" s="1"/>
  <c r="AF341" i="62" s="1"/>
  <c r="AG341" i="62" s="1"/>
  <c r="AH341" i="62" s="1"/>
  <c r="BC332" i="61"/>
  <c r="AX335" i="52"/>
  <c r="AR333" i="61"/>
  <c r="AS333" i="61" s="1"/>
  <c r="AT333" i="61" s="1"/>
  <c r="AU333" i="61" s="1"/>
  <c r="AV333" i="61" s="1"/>
  <c r="AI331" i="61"/>
  <c r="AC332" i="61" s="1"/>
  <c r="AJ332" i="61" s="1"/>
  <c r="BD333" i="62"/>
  <c r="AY332" i="58"/>
  <c r="AC332" i="45" s="1"/>
  <c r="AI335" i="64"/>
  <c r="AC336" i="64" s="1"/>
  <c r="AD336" i="64" s="1"/>
  <c r="AK333" i="57"/>
  <c r="Y333" i="45" s="1"/>
  <c r="AK338" i="58"/>
  <c r="AO338" i="58" s="1"/>
  <c r="AK335" i="64"/>
  <c r="BD335" i="64" s="1"/>
  <c r="AI333" i="57"/>
  <c r="AC334" i="57" s="1"/>
  <c r="AD334" i="57" s="1"/>
  <c r="AJ339" i="58"/>
  <c r="AD339" i="58"/>
  <c r="BC332" i="58"/>
  <c r="BD332" i="58"/>
  <c r="AW332" i="58"/>
  <c r="AQ333" i="58" s="1"/>
  <c r="AK331" i="61"/>
  <c r="AW337" i="60"/>
  <c r="AQ338" i="60" s="1"/>
  <c r="AJ339" i="60"/>
  <c r="AD339" i="60"/>
  <c r="AO338" i="60"/>
  <c r="AO335" i="55"/>
  <c r="AJ336" i="55"/>
  <c r="AD336" i="55"/>
  <c r="AW331" i="55"/>
  <c r="AQ332" i="55" s="1"/>
  <c r="AY331" i="55"/>
  <c r="Z331" i="45" s="1"/>
  <c r="AS337" i="57"/>
  <c r="AT337" i="57" s="1"/>
  <c r="AU337" i="57" s="1"/>
  <c r="AV337" i="57" s="1"/>
  <c r="AW337" i="57"/>
  <c r="AQ338" i="57" s="1"/>
  <c r="BD333" i="57"/>
  <c r="AO333" i="57"/>
  <c r="AX332" i="56"/>
  <c r="AR332" i="56"/>
  <c r="AE331" i="56"/>
  <c r="AF331" i="56" s="1"/>
  <c r="AG331" i="56" s="1"/>
  <c r="AH331" i="56" s="1"/>
  <c r="AS329" i="54"/>
  <c r="AT329" i="54" s="1"/>
  <c r="AU329" i="54" s="1"/>
  <c r="AV329" i="54" s="1"/>
  <c r="AE334" i="54"/>
  <c r="AF334" i="54" s="1"/>
  <c r="AG334" i="54" s="1"/>
  <c r="AH334" i="54" s="1"/>
  <c r="AR339" i="64"/>
  <c r="AX339" i="64"/>
  <c r="AI336" i="63"/>
  <c r="AC337" i="63" s="1"/>
  <c r="AK336" i="63"/>
  <c r="AR334" i="63"/>
  <c r="AX334" i="63"/>
  <c r="AY333" i="63"/>
  <c r="AS334" i="62"/>
  <c r="AT334" i="62" s="1"/>
  <c r="AU334" i="62" s="1"/>
  <c r="AV334" i="62" s="1"/>
  <c r="AO340" i="62"/>
  <c r="AE336" i="50"/>
  <c r="AF336" i="50" s="1"/>
  <c r="AG336" i="50" s="1"/>
  <c r="AH336" i="50" s="1"/>
  <c r="AS332" i="50"/>
  <c r="AT332" i="50" s="1"/>
  <c r="AU332" i="50" s="1"/>
  <c r="AV332" i="50" s="1"/>
  <c r="AO334" i="52"/>
  <c r="BD334" i="52"/>
  <c r="AS335" i="52"/>
  <c r="AT335" i="52" s="1"/>
  <c r="AU335" i="52" s="1"/>
  <c r="AV335" i="52" s="1"/>
  <c r="AS339" i="51"/>
  <c r="AT339" i="51" s="1"/>
  <c r="AU339" i="51" s="1"/>
  <c r="AV339" i="51" s="1"/>
  <c r="AE335" i="51"/>
  <c r="AF335" i="51" s="1"/>
  <c r="AG335" i="51" s="1"/>
  <c r="AH335" i="51" s="1"/>
  <c r="AJ336" i="64" l="1"/>
  <c r="AY329" i="54"/>
  <c r="M138" i="59"/>
  <c r="Q138" i="59"/>
  <c r="N138" i="59"/>
  <c r="O138" i="59"/>
  <c r="K138" i="59"/>
  <c r="P138" i="59"/>
  <c r="L138" i="59"/>
  <c r="N139" i="59"/>
  <c r="L139" i="59"/>
  <c r="Q139" i="59"/>
  <c r="M139" i="59"/>
  <c r="O139" i="59"/>
  <c r="P139" i="59"/>
  <c r="K139" i="59"/>
  <c r="N146" i="59"/>
  <c r="K146" i="59"/>
  <c r="O146" i="59"/>
  <c r="L146" i="59"/>
  <c r="P146" i="59"/>
  <c r="M146" i="59"/>
  <c r="Q146" i="59"/>
  <c r="K151" i="59"/>
  <c r="O151" i="59"/>
  <c r="L151" i="59"/>
  <c r="P151" i="59"/>
  <c r="M151" i="59"/>
  <c r="Q151" i="59"/>
  <c r="N151" i="59"/>
  <c r="L152" i="59"/>
  <c r="P152" i="59"/>
  <c r="M152" i="59"/>
  <c r="Q152" i="59"/>
  <c r="N152" i="59"/>
  <c r="K152" i="59"/>
  <c r="O152" i="59"/>
  <c r="L137" i="59"/>
  <c r="P137" i="59"/>
  <c r="O137" i="59"/>
  <c r="K137" i="59"/>
  <c r="Q137" i="59"/>
  <c r="M137" i="59"/>
  <c r="N137" i="59"/>
  <c r="M153" i="59"/>
  <c r="Q153" i="59"/>
  <c r="N153" i="59"/>
  <c r="K153" i="59"/>
  <c r="O153" i="59"/>
  <c r="L153" i="59"/>
  <c r="P153" i="59"/>
  <c r="M145" i="59"/>
  <c r="Q145" i="59"/>
  <c r="N145" i="59"/>
  <c r="K145" i="59"/>
  <c r="O145" i="59"/>
  <c r="L145" i="59"/>
  <c r="P145" i="59"/>
  <c r="P132" i="59"/>
  <c r="Q132" i="59"/>
  <c r="L132" i="59"/>
  <c r="M132" i="59"/>
  <c r="N132" i="59"/>
  <c r="O132" i="59"/>
  <c r="P131" i="59"/>
  <c r="M131" i="59"/>
  <c r="Q131" i="59"/>
  <c r="O131" i="59"/>
  <c r="L131" i="59"/>
  <c r="N131" i="59"/>
  <c r="U125" i="59"/>
  <c r="W125" i="59"/>
  <c r="Y125" i="59"/>
  <c r="V125" i="59"/>
  <c r="Z125" i="59"/>
  <c r="N125" i="59"/>
  <c r="M125" i="59"/>
  <c r="O125" i="59"/>
  <c r="L125" i="59"/>
  <c r="P125" i="59"/>
  <c r="Q125" i="59"/>
  <c r="BD337" i="60"/>
  <c r="BC337" i="60"/>
  <c r="AY339" i="51"/>
  <c r="BC339" i="51" s="1"/>
  <c r="AW339" i="51"/>
  <c r="AQ340" i="51" s="1"/>
  <c r="AX340" i="51" s="1"/>
  <c r="AW332" i="50"/>
  <c r="AQ333" i="50" s="1"/>
  <c r="AR333" i="50" s="1"/>
  <c r="X146" i="59"/>
  <c r="Y146" i="59"/>
  <c r="W146" i="59"/>
  <c r="T146" i="59"/>
  <c r="U146" i="59"/>
  <c r="V146" i="59"/>
  <c r="Z146" i="59"/>
  <c r="V137" i="59"/>
  <c r="W137" i="59"/>
  <c r="U137" i="59"/>
  <c r="Z137" i="59"/>
  <c r="Y137" i="59"/>
  <c r="T137" i="59"/>
  <c r="X137" i="59"/>
  <c r="Y132" i="59"/>
  <c r="Z132" i="59"/>
  <c r="X132" i="59"/>
  <c r="W132" i="59"/>
  <c r="V132" i="59"/>
  <c r="U132" i="59"/>
  <c r="X139" i="59"/>
  <c r="Y139" i="59"/>
  <c r="W139" i="59"/>
  <c r="Z139" i="59"/>
  <c r="T139" i="59"/>
  <c r="U139" i="59"/>
  <c r="V139" i="59"/>
  <c r="W138" i="59"/>
  <c r="X138" i="59"/>
  <c r="V138" i="59"/>
  <c r="T138" i="59"/>
  <c r="U138" i="59"/>
  <c r="Z138" i="59"/>
  <c r="Y138" i="59"/>
  <c r="X131" i="59"/>
  <c r="Y131" i="59"/>
  <c r="W131" i="59"/>
  <c r="V131" i="59"/>
  <c r="Z131" i="59"/>
  <c r="U131" i="59"/>
  <c r="W153" i="59"/>
  <c r="X153" i="59"/>
  <c r="V153" i="59"/>
  <c r="T153" i="59"/>
  <c r="Y153" i="59"/>
  <c r="U153" i="59"/>
  <c r="Z153" i="59"/>
  <c r="W145" i="59"/>
  <c r="X145" i="59"/>
  <c r="V145" i="59"/>
  <c r="Y145" i="59"/>
  <c r="Z145" i="59"/>
  <c r="T145" i="59"/>
  <c r="U145" i="59"/>
  <c r="U151" i="59"/>
  <c r="V151" i="59"/>
  <c r="T151" i="59"/>
  <c r="W151" i="59"/>
  <c r="Z151" i="59"/>
  <c r="Y151" i="59"/>
  <c r="X151" i="59"/>
  <c r="V152" i="59"/>
  <c r="W152" i="59"/>
  <c r="U152" i="59"/>
  <c r="Z152" i="59"/>
  <c r="X152" i="59"/>
  <c r="Y152" i="59"/>
  <c r="T152" i="59"/>
  <c r="AY332" i="50"/>
  <c r="BC332" i="50" s="1"/>
  <c r="AB331" i="45"/>
  <c r="AD332" i="61"/>
  <c r="AE332" i="61" s="1"/>
  <c r="AF332" i="61" s="1"/>
  <c r="AW335" i="52"/>
  <c r="AQ336" i="52" s="1"/>
  <c r="AX336" i="52" s="1"/>
  <c r="AW329" i="54"/>
  <c r="AQ330" i="54" s="1"/>
  <c r="AR330" i="54" s="1"/>
  <c r="AY335" i="52"/>
  <c r="BC335" i="52" s="1"/>
  <c r="AI335" i="51"/>
  <c r="AC336" i="51" s="1"/>
  <c r="AD336" i="51" s="1"/>
  <c r="AJ334" i="57"/>
  <c r="AO335" i="64"/>
  <c r="AK341" i="62"/>
  <c r="AO341" i="62" s="1"/>
  <c r="AE339" i="58"/>
  <c r="AF339" i="58" s="1"/>
  <c r="AG339" i="58" s="1"/>
  <c r="AH339" i="58" s="1"/>
  <c r="AK339" i="58" s="1"/>
  <c r="AI339" i="58"/>
  <c r="AC340" i="58" s="1"/>
  <c r="AX333" i="58"/>
  <c r="AR333" i="58"/>
  <c r="BD331" i="61"/>
  <c r="AO331" i="61"/>
  <c r="AY333" i="61"/>
  <c r="AW333" i="61"/>
  <c r="AQ334" i="61" s="1"/>
  <c r="AE339" i="60"/>
  <c r="AF339" i="60" s="1"/>
  <c r="AG339" i="60" s="1"/>
  <c r="AH339" i="60" s="1"/>
  <c r="AR338" i="60"/>
  <c r="AX338" i="60"/>
  <c r="AE336" i="55"/>
  <c r="AF336" i="55" s="1"/>
  <c r="AG336" i="55" s="1"/>
  <c r="AH336" i="55" s="1"/>
  <c r="BC331" i="55"/>
  <c r="BD331" i="55"/>
  <c r="AX332" i="55"/>
  <c r="AR332" i="55"/>
  <c r="AY337" i="57"/>
  <c r="BC337" i="57" s="1"/>
  <c r="AX338" i="57"/>
  <c r="AR338" i="57"/>
  <c r="AE334" i="57"/>
  <c r="AF334" i="57" s="1"/>
  <c r="AG334" i="57" s="1"/>
  <c r="AH334" i="57" s="1"/>
  <c r="AK334" i="57"/>
  <c r="Y334" i="45" s="1"/>
  <c r="AI331" i="56"/>
  <c r="AC332" i="56" s="1"/>
  <c r="AK331" i="56"/>
  <c r="X331" i="45" s="1"/>
  <c r="AS332" i="56"/>
  <c r="AT332" i="56" s="1"/>
  <c r="AU332" i="56" s="1"/>
  <c r="AV332" i="56" s="1"/>
  <c r="AW332" i="56"/>
  <c r="AQ333" i="56" s="1"/>
  <c r="AY332" i="56"/>
  <c r="BC332" i="56" s="1"/>
  <c r="AI334" i="54"/>
  <c r="AC335" i="54" s="1"/>
  <c r="AX330" i="54"/>
  <c r="BC329" i="54"/>
  <c r="BD329" i="54"/>
  <c r="AK334" i="54"/>
  <c r="AE336" i="64"/>
  <c r="AF336" i="64" s="1"/>
  <c r="AG336" i="64" s="1"/>
  <c r="AH336" i="64" s="1"/>
  <c r="AS339" i="64"/>
  <c r="AT339" i="64" s="1"/>
  <c r="AU339" i="64" s="1"/>
  <c r="AV339" i="64" s="1"/>
  <c r="AY339" i="64"/>
  <c r="BC333" i="63"/>
  <c r="BD333" i="63"/>
  <c r="AS334" i="63"/>
  <c r="AT334" i="63" s="1"/>
  <c r="AU334" i="63" s="1"/>
  <c r="AV334" i="63" s="1"/>
  <c r="AO336" i="63"/>
  <c r="AJ337" i="63"/>
  <c r="AD337" i="63"/>
  <c r="AI341" i="62"/>
  <c r="AC342" i="62" s="1"/>
  <c r="AY334" i="62"/>
  <c r="AW334" i="62"/>
  <c r="AQ335" i="62" s="1"/>
  <c r="AK336" i="50"/>
  <c r="AI336" i="50"/>
  <c r="AC337" i="50" s="1"/>
  <c r="AI335" i="52"/>
  <c r="AC336" i="52" s="1"/>
  <c r="AK335" i="52"/>
  <c r="AK335" i="51"/>
  <c r="O368" i="45"/>
  <c r="P368" i="45"/>
  <c r="Q368" i="45"/>
  <c r="R368" i="45"/>
  <c r="U368" i="45"/>
  <c r="O369" i="45"/>
  <c r="P369" i="45"/>
  <c r="Q369" i="45"/>
  <c r="R369" i="45"/>
  <c r="U369" i="45"/>
  <c r="N331" i="44" l="1"/>
  <c r="W329" i="45"/>
  <c r="O329" i="44"/>
  <c r="BC339" i="64"/>
  <c r="AR340" i="51"/>
  <c r="AS340" i="51" s="1"/>
  <c r="AT340" i="51" s="1"/>
  <c r="AU340" i="51" s="1"/>
  <c r="AV340" i="51" s="1"/>
  <c r="AJ336" i="51"/>
  <c r="AX333" i="50"/>
  <c r="BD332" i="50"/>
  <c r="BC333" i="61"/>
  <c r="AG332" i="61"/>
  <c r="AH332" i="61" s="1"/>
  <c r="AK332" i="61" s="1"/>
  <c r="AO332" i="61" s="1"/>
  <c r="AR336" i="52"/>
  <c r="AS336" i="52" s="1"/>
  <c r="AT336" i="52" s="1"/>
  <c r="AU336" i="52" s="1"/>
  <c r="AV336" i="52" s="1"/>
  <c r="AY334" i="63"/>
  <c r="BD334" i="63" s="1"/>
  <c r="AI339" i="60"/>
  <c r="AC340" i="60" s="1"/>
  <c r="AD340" i="60" s="1"/>
  <c r="AO339" i="58"/>
  <c r="AD340" i="58"/>
  <c r="AJ340" i="58"/>
  <c r="AS333" i="58"/>
  <c r="AT333" i="58" s="1"/>
  <c r="AU333" i="58" s="1"/>
  <c r="AV333" i="58" s="1"/>
  <c r="AX334" i="61"/>
  <c r="AR334" i="61"/>
  <c r="AS338" i="60"/>
  <c r="AT338" i="60" s="1"/>
  <c r="AU338" i="60" s="1"/>
  <c r="AV338" i="60" s="1"/>
  <c r="AK339" i="60"/>
  <c r="AS332" i="55"/>
  <c r="AT332" i="55" s="1"/>
  <c r="AU332" i="55" s="1"/>
  <c r="AV332" i="55" s="1"/>
  <c r="AW332" i="55"/>
  <c r="AQ333" i="55" s="1"/>
  <c r="AY332" i="55"/>
  <c r="Z332" i="45" s="1"/>
  <c r="AK336" i="55"/>
  <c r="AI336" i="55"/>
  <c r="AC337" i="55" s="1"/>
  <c r="BD334" i="57"/>
  <c r="AO334" i="57"/>
  <c r="AS338" i="57"/>
  <c r="AT338" i="57" s="1"/>
  <c r="AU338" i="57" s="1"/>
  <c r="AV338" i="57" s="1"/>
  <c r="AI334" i="57"/>
  <c r="AC335" i="57" s="1"/>
  <c r="AX333" i="56"/>
  <c r="AR333" i="56"/>
  <c r="BD331" i="56"/>
  <c r="AO331" i="56"/>
  <c r="AD332" i="56"/>
  <c r="AJ332" i="56"/>
  <c r="AO334" i="54"/>
  <c r="AS330" i="54"/>
  <c r="AT330" i="54" s="1"/>
  <c r="AU330" i="54" s="1"/>
  <c r="AV330" i="54" s="1"/>
  <c r="AY330" i="54"/>
  <c r="AW330" i="54"/>
  <c r="AQ331" i="54" s="1"/>
  <c r="AJ335" i="54"/>
  <c r="AD335" i="54"/>
  <c r="AW339" i="64"/>
  <c r="AQ340" i="64" s="1"/>
  <c r="AI336" i="64"/>
  <c r="AC337" i="64" s="1"/>
  <c r="AK336" i="64"/>
  <c r="AW334" i="63"/>
  <c r="AQ335" i="63" s="1"/>
  <c r="AE337" i="63"/>
  <c r="AF337" i="63" s="1"/>
  <c r="AG337" i="63" s="1"/>
  <c r="AH337" i="63" s="1"/>
  <c r="AX335" i="62"/>
  <c r="AR335" i="62"/>
  <c r="AD342" i="62"/>
  <c r="AJ342" i="62"/>
  <c r="BC334" i="62"/>
  <c r="BD334" i="62"/>
  <c r="AD337" i="50"/>
  <c r="AJ337" i="50"/>
  <c r="AO336" i="50"/>
  <c r="AS333" i="50"/>
  <c r="AT333" i="50" s="1"/>
  <c r="AU333" i="50" s="1"/>
  <c r="AV333" i="50" s="1"/>
  <c r="AO335" i="52"/>
  <c r="BD335" i="52"/>
  <c r="AD336" i="52"/>
  <c r="AJ336" i="52"/>
  <c r="AE336" i="51"/>
  <c r="AF336" i="51" s="1"/>
  <c r="AG336" i="51" s="1"/>
  <c r="AH336" i="51" s="1"/>
  <c r="BD335" i="51"/>
  <c r="AO335" i="51"/>
  <c r="V369" i="45"/>
  <c r="V368" i="45"/>
  <c r="W330" i="45" l="1"/>
  <c r="O330" i="44"/>
  <c r="AW340" i="51"/>
  <c r="AQ341" i="51" s="1"/>
  <c r="AX341" i="51" s="1"/>
  <c r="AI332" i="61"/>
  <c r="AC333" i="61" s="1"/>
  <c r="AD333" i="61" s="1"/>
  <c r="AE333" i="61" s="1"/>
  <c r="AF333" i="61" s="1"/>
  <c r="AG333" i="61" s="1"/>
  <c r="AH333" i="61" s="1"/>
  <c r="BD332" i="61"/>
  <c r="BC334" i="63"/>
  <c r="AY338" i="60"/>
  <c r="AA338" i="45" s="1"/>
  <c r="AJ340" i="60"/>
  <c r="AB332" i="45"/>
  <c r="AW338" i="57"/>
  <c r="AQ339" i="57" s="1"/>
  <c r="AW333" i="58"/>
  <c r="AQ334" i="58" s="1"/>
  <c r="AE340" i="58"/>
  <c r="AF340" i="58" s="1"/>
  <c r="AG340" i="58" s="1"/>
  <c r="AH340" i="58" s="1"/>
  <c r="AY333" i="58"/>
  <c r="AC333" i="45" s="1"/>
  <c r="AS334" i="61"/>
  <c r="AT334" i="61" s="1"/>
  <c r="AU334" i="61" s="1"/>
  <c r="AV334" i="61" s="1"/>
  <c r="AO339" i="60"/>
  <c r="AE340" i="60"/>
  <c r="AF340" i="60" s="1"/>
  <c r="AG340" i="60" s="1"/>
  <c r="AH340" i="60" s="1"/>
  <c r="AW338" i="60"/>
  <c r="AQ339" i="60" s="1"/>
  <c r="AJ337" i="55"/>
  <c r="AD337" i="55"/>
  <c r="AO336" i="55"/>
  <c r="BC332" i="55"/>
  <c r="BD332" i="55"/>
  <c r="AR333" i="55"/>
  <c r="AX333" i="55"/>
  <c r="AD335" i="57"/>
  <c r="AJ335" i="57"/>
  <c r="AY338" i="57"/>
  <c r="BC338" i="57" s="1"/>
  <c r="AX339" i="57"/>
  <c r="AR339" i="57"/>
  <c r="AE332" i="56"/>
  <c r="AF332" i="56" s="1"/>
  <c r="AG332" i="56" s="1"/>
  <c r="AH332" i="56" s="1"/>
  <c r="AS333" i="56"/>
  <c r="AT333" i="56" s="1"/>
  <c r="AU333" i="56" s="1"/>
  <c r="AV333" i="56" s="1"/>
  <c r="BC330" i="54"/>
  <c r="BD330" i="54"/>
  <c r="AE335" i="54"/>
  <c r="AF335" i="54" s="1"/>
  <c r="AG335" i="54" s="1"/>
  <c r="AH335" i="54" s="1"/>
  <c r="AR331" i="54"/>
  <c r="AX331" i="54"/>
  <c r="AO336" i="64"/>
  <c r="BD336" i="64"/>
  <c r="AJ337" i="64"/>
  <c r="AD337" i="64"/>
  <c r="AR340" i="64"/>
  <c r="AX340" i="64"/>
  <c r="AK337" i="63"/>
  <c r="I77" i="53" s="1"/>
  <c r="AI337" i="63"/>
  <c r="AC338" i="63" s="1"/>
  <c r="AX335" i="63"/>
  <c r="AR335" i="63"/>
  <c r="AE342" i="62"/>
  <c r="AF342" i="62" s="1"/>
  <c r="AG342" i="62" s="1"/>
  <c r="AH342" i="62" s="1"/>
  <c r="AS335" i="62"/>
  <c r="AT335" i="62" s="1"/>
  <c r="AU335" i="62" s="1"/>
  <c r="AV335" i="62" s="1"/>
  <c r="AE337" i="50"/>
  <c r="AF337" i="50" s="1"/>
  <c r="AG337" i="50" s="1"/>
  <c r="AH337" i="50" s="1"/>
  <c r="AY333" i="50"/>
  <c r="AW333" i="50"/>
  <c r="AQ334" i="50" s="1"/>
  <c r="AW336" i="52"/>
  <c r="AQ337" i="52" s="1"/>
  <c r="AE336" i="52"/>
  <c r="AF336" i="52" s="1"/>
  <c r="AG336" i="52" s="1"/>
  <c r="AH336" i="52" s="1"/>
  <c r="AY336" i="52"/>
  <c r="BC336" i="52" s="1"/>
  <c r="AI336" i="51"/>
  <c r="AC337" i="51" s="1"/>
  <c r="AK336" i="51"/>
  <c r="AY340" i="51"/>
  <c r="D4" i="44"/>
  <c r="AI332" i="56" l="1"/>
  <c r="AC333" i="56" s="1"/>
  <c r="AR341" i="51"/>
  <c r="AS341" i="51" s="1"/>
  <c r="AT341" i="51" s="1"/>
  <c r="AU341" i="51" s="1"/>
  <c r="AV341" i="51" s="1"/>
  <c r="AJ333" i="61"/>
  <c r="AI340" i="60"/>
  <c r="AC341" i="60" s="1"/>
  <c r="AJ341" i="60" s="1"/>
  <c r="AK340" i="60"/>
  <c r="AO340" i="60" s="1"/>
  <c r="BC340" i="51"/>
  <c r="BC338" i="60"/>
  <c r="BD338" i="60"/>
  <c r="AI337" i="50"/>
  <c r="AC338" i="50" s="1"/>
  <c r="AD338" i="50" s="1"/>
  <c r="AW334" i="61"/>
  <c r="AQ335" i="61" s="1"/>
  <c r="AR335" i="61" s="1"/>
  <c r="AY333" i="56"/>
  <c r="BC333" i="56" s="1"/>
  <c r="AY334" i="61"/>
  <c r="AK332" i="56"/>
  <c r="AK336" i="52"/>
  <c r="BD336" i="52" s="1"/>
  <c r="AK337" i="50"/>
  <c r="I75" i="53" s="1"/>
  <c r="AY335" i="62"/>
  <c r="BC335" i="62" s="1"/>
  <c r="AW335" i="62"/>
  <c r="AQ336" i="62" s="1"/>
  <c r="AX336" i="62" s="1"/>
  <c r="BC333" i="58"/>
  <c r="BD333" i="58"/>
  <c r="AI340" i="58"/>
  <c r="AC341" i="58" s="1"/>
  <c r="AK340" i="58"/>
  <c r="AR334" i="58"/>
  <c r="AX334" i="58"/>
  <c r="AI333" i="61"/>
  <c r="AC334" i="61" s="1"/>
  <c r="AK333" i="61"/>
  <c r="AR339" i="60"/>
  <c r="AX339" i="60"/>
  <c r="AS333" i="55"/>
  <c r="AT333" i="55" s="1"/>
  <c r="AU333" i="55" s="1"/>
  <c r="AV333" i="55" s="1"/>
  <c r="AE337" i="55"/>
  <c r="AF337" i="55" s="1"/>
  <c r="AG337" i="55" s="1"/>
  <c r="AH337" i="55" s="1"/>
  <c r="AK337" i="55"/>
  <c r="AI337" i="55"/>
  <c r="AC338" i="55" s="1"/>
  <c r="AS339" i="57"/>
  <c r="AT339" i="57" s="1"/>
  <c r="AU339" i="57" s="1"/>
  <c r="AV339" i="57" s="1"/>
  <c r="AE335" i="57"/>
  <c r="AF335" i="57" s="1"/>
  <c r="AG335" i="57" s="1"/>
  <c r="AH335" i="57" s="1"/>
  <c r="AI335" i="57"/>
  <c r="AC336" i="57" s="1"/>
  <c r="AK335" i="57"/>
  <c r="Y335" i="45" s="1"/>
  <c r="AW333" i="56"/>
  <c r="AQ334" i="56" s="1"/>
  <c r="AJ333" i="56"/>
  <c r="AD333" i="56"/>
  <c r="BD332" i="56"/>
  <c r="AO332" i="56"/>
  <c r="AS331" i="54"/>
  <c r="AT331" i="54" s="1"/>
  <c r="AU331" i="54" s="1"/>
  <c r="AV331" i="54" s="1"/>
  <c r="AI335" i="54"/>
  <c r="AC336" i="54" s="1"/>
  <c r="AK335" i="54"/>
  <c r="AS340" i="64"/>
  <c r="AT340" i="64" s="1"/>
  <c r="AU340" i="64" s="1"/>
  <c r="AV340" i="64" s="1"/>
  <c r="AE337" i="64"/>
  <c r="AF337" i="64" s="1"/>
  <c r="AG337" i="64" s="1"/>
  <c r="AH337" i="64" s="1"/>
  <c r="AS335" i="63"/>
  <c r="AT335" i="63" s="1"/>
  <c r="AU335" i="63" s="1"/>
  <c r="AV335" i="63" s="1"/>
  <c r="AW335" i="63"/>
  <c r="AQ336" i="63" s="1"/>
  <c r="AD338" i="63"/>
  <c r="AJ338" i="63"/>
  <c r="AO337" i="63"/>
  <c r="E77" i="53" s="1"/>
  <c r="AI342" i="62"/>
  <c r="AC343" i="62" s="1"/>
  <c r="AK342" i="62"/>
  <c r="BC333" i="50"/>
  <c r="BD333" i="50"/>
  <c r="AR334" i="50"/>
  <c r="AX334" i="50"/>
  <c r="AI336" i="52"/>
  <c r="AC337" i="52" s="1"/>
  <c r="AR337" i="52"/>
  <c r="AX337" i="52"/>
  <c r="BD336" i="51"/>
  <c r="AO336" i="51"/>
  <c r="AD337" i="51"/>
  <c r="AJ337" i="51"/>
  <c r="AW339" i="57" l="1"/>
  <c r="AQ340" i="57" s="1"/>
  <c r="X332" i="45"/>
  <c r="N332" i="44"/>
  <c r="AD341" i="60"/>
  <c r="AE341" i="60" s="1"/>
  <c r="AF341" i="60" s="1"/>
  <c r="AG341" i="60" s="1"/>
  <c r="AH341" i="60" s="1"/>
  <c r="AO336" i="52"/>
  <c r="AX335" i="61"/>
  <c r="AO337" i="50"/>
  <c r="E75" i="53" s="1"/>
  <c r="AJ338" i="50"/>
  <c r="BC334" i="61"/>
  <c r="AB333" i="45"/>
  <c r="AR336" i="62"/>
  <c r="AS336" i="62" s="1"/>
  <c r="AT336" i="62" s="1"/>
  <c r="AU336" i="62" s="1"/>
  <c r="AV336" i="62" s="1"/>
  <c r="BD335" i="62"/>
  <c r="AW340" i="64"/>
  <c r="AQ341" i="64" s="1"/>
  <c r="AR341" i="64" s="1"/>
  <c r="AW331" i="54"/>
  <c r="AQ332" i="54" s="1"/>
  <c r="AR332" i="54" s="1"/>
  <c r="AS334" i="58"/>
  <c r="AT334" i="58" s="1"/>
  <c r="AU334" i="58" s="1"/>
  <c r="AV334" i="58" s="1"/>
  <c r="AO340" i="58"/>
  <c r="AJ341" i="58"/>
  <c r="AD341" i="58"/>
  <c r="AS335" i="61"/>
  <c r="AT335" i="61" s="1"/>
  <c r="AU335" i="61" s="1"/>
  <c r="AV335" i="61" s="1"/>
  <c r="AO333" i="61"/>
  <c r="BD333" i="61"/>
  <c r="AD334" i="61"/>
  <c r="AJ334" i="61"/>
  <c r="AS339" i="60"/>
  <c r="AT339" i="60" s="1"/>
  <c r="AU339" i="60" s="1"/>
  <c r="AV339" i="60" s="1"/>
  <c r="AJ338" i="55"/>
  <c r="AD338" i="55"/>
  <c r="AO337" i="55"/>
  <c r="AW333" i="55"/>
  <c r="AQ334" i="55" s="1"/>
  <c r="AY333" i="55"/>
  <c r="Z333" i="45" s="1"/>
  <c r="BD335" i="57"/>
  <c r="AO335" i="57"/>
  <c r="AR340" i="57"/>
  <c r="AX340" i="57"/>
  <c r="AD336" i="57"/>
  <c r="AJ336" i="57"/>
  <c r="AY339" i="57"/>
  <c r="BC339" i="57" s="1"/>
  <c r="AE333" i="56"/>
  <c r="AF333" i="56" s="1"/>
  <c r="AG333" i="56" s="1"/>
  <c r="AH333" i="56" s="1"/>
  <c r="AX334" i="56"/>
  <c r="AR334" i="56"/>
  <c r="AO335" i="54"/>
  <c r="AD336" i="54"/>
  <c r="AJ336" i="54"/>
  <c r="AY331" i="54"/>
  <c r="AX332" i="54"/>
  <c r="AI337" i="64"/>
  <c r="AC338" i="64" s="1"/>
  <c r="AK337" i="64"/>
  <c r="I78" i="53" s="1"/>
  <c r="AX341" i="64"/>
  <c r="AY340" i="64"/>
  <c r="AE338" i="63"/>
  <c r="AF338" i="63" s="1"/>
  <c r="AG338" i="63" s="1"/>
  <c r="AH338" i="63" s="1"/>
  <c r="AR336" i="63"/>
  <c r="AX336" i="63"/>
  <c r="AY335" i="63"/>
  <c r="AJ343" i="62"/>
  <c r="AD343" i="62"/>
  <c r="AO342" i="62"/>
  <c r="AE338" i="50"/>
  <c r="AF338" i="50" s="1"/>
  <c r="AG338" i="50" s="1"/>
  <c r="AH338" i="50" s="1"/>
  <c r="AS334" i="50"/>
  <c r="AT334" i="50" s="1"/>
  <c r="AU334" i="50" s="1"/>
  <c r="AV334" i="50" s="1"/>
  <c r="AS337" i="52"/>
  <c r="AT337" i="52" s="1"/>
  <c r="AU337" i="52" s="1"/>
  <c r="AV337" i="52" s="1"/>
  <c r="AJ337" i="52"/>
  <c r="AD337" i="52"/>
  <c r="AW341" i="51"/>
  <c r="AQ342" i="51" s="1"/>
  <c r="AY341" i="51"/>
  <c r="AE337" i="51"/>
  <c r="AF337" i="51" s="1"/>
  <c r="AG337" i="51" s="1"/>
  <c r="AH337" i="51" s="1"/>
  <c r="BC340" i="64" l="1"/>
  <c r="W331" i="45"/>
  <c r="O331" i="44"/>
  <c r="AI337" i="51"/>
  <c r="AC338" i="51" s="1"/>
  <c r="AD338" i="51" s="1"/>
  <c r="AK337" i="51"/>
  <c r="I73" i="53" s="1"/>
  <c r="BC341" i="51"/>
  <c r="AY334" i="50"/>
  <c r="BC334" i="50" s="1"/>
  <c r="AW334" i="50"/>
  <c r="AQ335" i="50" s="1"/>
  <c r="AX335" i="50" s="1"/>
  <c r="AY335" i="61"/>
  <c r="BC335" i="61" s="1"/>
  <c r="AY336" i="62"/>
  <c r="BC336" i="62" s="1"/>
  <c r="AY334" i="58"/>
  <c r="AC334" i="45" s="1"/>
  <c r="AI338" i="63"/>
  <c r="AC339" i="63" s="1"/>
  <c r="AJ339" i="63" s="1"/>
  <c r="AK338" i="50"/>
  <c r="AO338" i="50" s="1"/>
  <c r="AK338" i="63"/>
  <c r="AE341" i="58"/>
  <c r="AF341" i="58" s="1"/>
  <c r="AG341" i="58" s="1"/>
  <c r="AH341" i="58" s="1"/>
  <c r="BD334" i="58"/>
  <c r="AW334" i="58"/>
  <c r="AQ335" i="58" s="1"/>
  <c r="AE334" i="61"/>
  <c r="AF334" i="61" s="1"/>
  <c r="AG334" i="61" s="1"/>
  <c r="AH334" i="61" s="1"/>
  <c r="AW335" i="61"/>
  <c r="AQ336" i="61" s="1"/>
  <c r="AI341" i="60"/>
  <c r="AC342" i="60" s="1"/>
  <c r="AK341" i="60"/>
  <c r="AW339" i="60"/>
  <c r="AQ340" i="60" s="1"/>
  <c r="AY339" i="60"/>
  <c r="AA339" i="45" s="1"/>
  <c r="AX334" i="55"/>
  <c r="AR334" i="55"/>
  <c r="AE338" i="55"/>
  <c r="AF338" i="55" s="1"/>
  <c r="AG338" i="55" s="1"/>
  <c r="AH338" i="55" s="1"/>
  <c r="BC333" i="55"/>
  <c r="BD333" i="55"/>
  <c r="AE336" i="57"/>
  <c r="AF336" i="57" s="1"/>
  <c r="AG336" i="57" s="1"/>
  <c r="AH336" i="57" s="1"/>
  <c r="AK336" i="57" s="1"/>
  <c r="Y336" i="45" s="1"/>
  <c r="AS340" i="57"/>
  <c r="AT340" i="57" s="1"/>
  <c r="AU340" i="57" s="1"/>
  <c r="AV340" i="57" s="1"/>
  <c r="AW340" i="57"/>
  <c r="AQ341" i="57" s="1"/>
  <c r="AS334" i="56"/>
  <c r="AT334" i="56" s="1"/>
  <c r="AU334" i="56" s="1"/>
  <c r="AV334" i="56" s="1"/>
  <c r="AI333" i="56"/>
  <c r="AC334" i="56" s="1"/>
  <c r="AK333" i="56"/>
  <c r="AS332" i="54"/>
  <c r="AT332" i="54" s="1"/>
  <c r="AU332" i="54" s="1"/>
  <c r="AV332" i="54" s="1"/>
  <c r="BC331" i="54"/>
  <c r="BD331" i="54"/>
  <c r="AE336" i="54"/>
  <c r="AF336" i="54" s="1"/>
  <c r="AG336" i="54" s="1"/>
  <c r="AH336" i="54" s="1"/>
  <c r="AS341" i="64"/>
  <c r="AT341" i="64" s="1"/>
  <c r="AU341" i="64" s="1"/>
  <c r="AV341" i="64" s="1"/>
  <c r="AY341" i="64" s="1"/>
  <c r="BC341" i="64" s="1"/>
  <c r="BD337" i="64"/>
  <c r="AO337" i="64"/>
  <c r="E78" i="53" s="1"/>
  <c r="AD338" i="64"/>
  <c r="AJ338" i="64"/>
  <c r="BC335" i="63"/>
  <c r="BD335" i="63"/>
  <c r="AS336" i="63"/>
  <c r="AT336" i="63" s="1"/>
  <c r="AU336" i="63" s="1"/>
  <c r="AV336" i="63" s="1"/>
  <c r="AE343" i="62"/>
  <c r="AF343" i="62" s="1"/>
  <c r="AG343" i="62" s="1"/>
  <c r="AH343" i="62" s="1"/>
  <c r="AW336" i="62"/>
  <c r="AQ337" i="62" s="1"/>
  <c r="AI338" i="50"/>
  <c r="AC339" i="50" s="1"/>
  <c r="AE337" i="52"/>
  <c r="AF337" i="52" s="1"/>
  <c r="AG337" i="52" s="1"/>
  <c r="AH337" i="52" s="1"/>
  <c r="AY337" i="52"/>
  <c r="AW337" i="52"/>
  <c r="AQ338" i="52" s="1"/>
  <c r="AR342" i="51"/>
  <c r="AX342" i="51"/>
  <c r="AY334" i="56" l="1"/>
  <c r="BC334" i="56" s="1"/>
  <c r="X333" i="45"/>
  <c r="N333" i="44"/>
  <c r="AW334" i="56"/>
  <c r="AQ335" i="56" s="1"/>
  <c r="BC334" i="58"/>
  <c r="AD339" i="63"/>
  <c r="AO337" i="51"/>
  <c r="E73" i="53" s="1"/>
  <c r="BD337" i="51"/>
  <c r="AJ338" i="51"/>
  <c r="AR335" i="50"/>
  <c r="AS335" i="50" s="1"/>
  <c r="AT335" i="50" s="1"/>
  <c r="AU335" i="50" s="1"/>
  <c r="AV335" i="50" s="1"/>
  <c r="AO338" i="63"/>
  <c r="BD336" i="62"/>
  <c r="BD334" i="50"/>
  <c r="BC337" i="52"/>
  <c r="F74" i="53" s="1"/>
  <c r="J74" i="53"/>
  <c r="AI336" i="54"/>
  <c r="AC337" i="54" s="1"/>
  <c r="AK338" i="55"/>
  <c r="AK343" i="62"/>
  <c r="AO343" i="62" s="1"/>
  <c r="E83" i="53" s="1"/>
  <c r="AI334" i="61"/>
  <c r="AC335" i="61" s="1"/>
  <c r="AD335" i="61" s="1"/>
  <c r="AX335" i="58"/>
  <c r="AR335" i="58"/>
  <c r="AK341" i="58"/>
  <c r="AI341" i="58"/>
  <c r="AC342" i="58" s="1"/>
  <c r="AR336" i="61"/>
  <c r="AX336" i="61"/>
  <c r="AK334" i="61"/>
  <c r="AR340" i="60"/>
  <c r="AX340" i="60"/>
  <c r="BC339" i="60"/>
  <c r="BD339" i="60"/>
  <c r="AO341" i="60"/>
  <c r="AD342" i="60"/>
  <c r="AJ342" i="60"/>
  <c r="AO338" i="55"/>
  <c r="AI338" i="55"/>
  <c r="AC339" i="55" s="1"/>
  <c r="AS334" i="55"/>
  <c r="AT334" i="55" s="1"/>
  <c r="AU334" i="55" s="1"/>
  <c r="AV334" i="55" s="1"/>
  <c r="AW334" i="55"/>
  <c r="AQ335" i="55" s="1"/>
  <c r="AY334" i="55"/>
  <c r="Z334" i="45" s="1"/>
  <c r="AX341" i="57"/>
  <c r="AR341" i="57"/>
  <c r="AY340" i="57"/>
  <c r="BC340" i="57" s="1"/>
  <c r="AO336" i="57"/>
  <c r="BD336" i="57"/>
  <c r="AI336" i="57"/>
  <c r="AC337" i="57" s="1"/>
  <c r="BD333" i="56"/>
  <c r="AO333" i="56"/>
  <c r="AR335" i="56"/>
  <c r="AX335" i="56"/>
  <c r="AD334" i="56"/>
  <c r="AJ334" i="56"/>
  <c r="AD337" i="54"/>
  <c r="AJ337" i="54"/>
  <c r="AK336" i="54"/>
  <c r="AW332" i="54"/>
  <c r="AQ333" i="54" s="1"/>
  <c r="AY332" i="54"/>
  <c r="AE338" i="64"/>
  <c r="AF338" i="64" s="1"/>
  <c r="AG338" i="64" s="1"/>
  <c r="AH338" i="64" s="1"/>
  <c r="AW341" i="64"/>
  <c r="AQ342" i="64" s="1"/>
  <c r="AY336" i="63"/>
  <c r="AW336" i="63"/>
  <c r="AQ337" i="63" s="1"/>
  <c r="AR337" i="62"/>
  <c r="AX337" i="62"/>
  <c r="AI343" i="62"/>
  <c r="AC344" i="62" s="1"/>
  <c r="AD339" i="50"/>
  <c r="AJ339" i="50"/>
  <c r="AK337" i="52"/>
  <c r="I74" i="53" s="1"/>
  <c r="AX338" i="52"/>
  <c r="AR338" i="52"/>
  <c r="AI337" i="52"/>
  <c r="AC338" i="52" s="1"/>
  <c r="AS342" i="51"/>
  <c r="AT342" i="51" s="1"/>
  <c r="AU342" i="51" s="1"/>
  <c r="AV342" i="51" s="1"/>
  <c r="AE338" i="51"/>
  <c r="AF338" i="51" s="1"/>
  <c r="AG338" i="51" s="1"/>
  <c r="AH338" i="51" s="1"/>
  <c r="W332" i="45" l="1"/>
  <c r="O332" i="44"/>
  <c r="AE339" i="63"/>
  <c r="AF339" i="63" s="1"/>
  <c r="AY342" i="51"/>
  <c r="BC342" i="51" s="1"/>
  <c r="AB334" i="45"/>
  <c r="AJ335" i="61"/>
  <c r="AO341" i="58"/>
  <c r="AD342" i="58"/>
  <c r="AJ342" i="58"/>
  <c r="AS335" i="58"/>
  <c r="AT335" i="58" s="1"/>
  <c r="AU335" i="58" s="1"/>
  <c r="AV335" i="58" s="1"/>
  <c r="BD334" i="61"/>
  <c r="AO334" i="61"/>
  <c r="AE335" i="61"/>
  <c r="AF335" i="61" s="1"/>
  <c r="AG335" i="61" s="1"/>
  <c r="AH335" i="61" s="1"/>
  <c r="AS336" i="61"/>
  <c r="AT336" i="61" s="1"/>
  <c r="AU336" i="61" s="1"/>
  <c r="AV336" i="61" s="1"/>
  <c r="AE342" i="60"/>
  <c r="AF342" i="60" s="1"/>
  <c r="AG342" i="60" s="1"/>
  <c r="AH342" i="60" s="1"/>
  <c r="AS340" i="60"/>
  <c r="AT340" i="60" s="1"/>
  <c r="AU340" i="60" s="1"/>
  <c r="AV340" i="60" s="1"/>
  <c r="AR335" i="55"/>
  <c r="AX335" i="55"/>
  <c r="AD339" i="55"/>
  <c r="AJ339" i="55"/>
  <c r="BC334" i="55"/>
  <c r="BD334" i="55"/>
  <c r="AD337" i="57"/>
  <c r="AJ337" i="57"/>
  <c r="AS341" i="57"/>
  <c r="AT341" i="57" s="1"/>
  <c r="AU341" i="57" s="1"/>
  <c r="AV341" i="57" s="1"/>
  <c r="AE334" i="56"/>
  <c r="AF334" i="56" s="1"/>
  <c r="AG334" i="56" s="1"/>
  <c r="AH334" i="56" s="1"/>
  <c r="AS335" i="56"/>
  <c r="AT335" i="56" s="1"/>
  <c r="AU335" i="56" s="1"/>
  <c r="AV335" i="56" s="1"/>
  <c r="AE337" i="54"/>
  <c r="AF337" i="54" s="1"/>
  <c r="AG337" i="54" s="1"/>
  <c r="AH337" i="54" s="1"/>
  <c r="AI337" i="54" s="1"/>
  <c r="AC338" i="54" s="1"/>
  <c r="BC332" i="54"/>
  <c r="BD332" i="54"/>
  <c r="AO336" i="54"/>
  <c r="AX333" i="54"/>
  <c r="AR333" i="54"/>
  <c r="AR342" i="64"/>
  <c r="AX342" i="64"/>
  <c r="AI338" i="64"/>
  <c r="AC339" i="64" s="1"/>
  <c r="AK338" i="64"/>
  <c r="AX337" i="63"/>
  <c r="AR337" i="63"/>
  <c r="BC336" i="63"/>
  <c r="BD336" i="63"/>
  <c r="AD344" i="62"/>
  <c r="AJ344" i="62"/>
  <c r="AS337" i="62"/>
  <c r="AT337" i="62" s="1"/>
  <c r="AU337" i="62" s="1"/>
  <c r="AV337" i="62" s="1"/>
  <c r="AY335" i="50"/>
  <c r="AE339" i="50"/>
  <c r="AF339" i="50" s="1"/>
  <c r="AG339" i="50" s="1"/>
  <c r="AH339" i="50" s="1"/>
  <c r="AW335" i="50"/>
  <c r="AQ336" i="50" s="1"/>
  <c r="AS338" i="52"/>
  <c r="AT338" i="52" s="1"/>
  <c r="AU338" i="52" s="1"/>
  <c r="AV338" i="52" s="1"/>
  <c r="AW338" i="52" s="1"/>
  <c r="AQ339" i="52" s="1"/>
  <c r="AD338" i="52"/>
  <c r="AJ338" i="52"/>
  <c r="BD337" i="52"/>
  <c r="AO337" i="52"/>
  <c r="E74" i="53" s="1"/>
  <c r="AI338" i="51"/>
  <c r="AC339" i="51" s="1"/>
  <c r="AK338" i="51"/>
  <c r="AW342" i="51"/>
  <c r="AQ343" i="51" s="1"/>
  <c r="C17" i="59"/>
  <c r="AG339" i="63" l="1"/>
  <c r="AH339" i="63" s="1"/>
  <c r="AI339" i="63" s="1"/>
  <c r="AC340" i="63" s="1"/>
  <c r="AK342" i="60"/>
  <c r="AO342" i="60" s="1"/>
  <c r="AI342" i="60"/>
  <c r="AC343" i="60" s="1"/>
  <c r="AJ343" i="60" s="1"/>
  <c r="AW336" i="61"/>
  <c r="AQ337" i="61" s="1"/>
  <c r="AR337" i="61" s="1"/>
  <c r="AW340" i="60"/>
  <c r="AQ341" i="60" s="1"/>
  <c r="AR341" i="60" s="1"/>
  <c r="AY338" i="52"/>
  <c r="AW335" i="58"/>
  <c r="AQ336" i="58" s="1"/>
  <c r="AR336" i="58" s="1"/>
  <c r="AK337" i="54"/>
  <c r="AY337" i="62"/>
  <c r="AW337" i="62"/>
  <c r="AQ338" i="62" s="1"/>
  <c r="AX338" i="62" s="1"/>
  <c r="AE342" i="58"/>
  <c r="AF342" i="58" s="1"/>
  <c r="AG342" i="58" s="1"/>
  <c r="AH342" i="58" s="1"/>
  <c r="AI342" i="58"/>
  <c r="AC343" i="58" s="1"/>
  <c r="AY335" i="58"/>
  <c r="AC335" i="45" s="1"/>
  <c r="AY336" i="61"/>
  <c r="AI335" i="61"/>
  <c r="AC336" i="61" s="1"/>
  <c r="AK335" i="61"/>
  <c r="AY340" i="60"/>
  <c r="AA340" i="45" s="1"/>
  <c r="AE339" i="55"/>
  <c r="AF339" i="55" s="1"/>
  <c r="AG339" i="55" s="1"/>
  <c r="AH339" i="55" s="1"/>
  <c r="AK339" i="55"/>
  <c r="AI339" i="55"/>
  <c r="AC340" i="55" s="1"/>
  <c r="AS335" i="55"/>
  <c r="AT335" i="55" s="1"/>
  <c r="AU335" i="55" s="1"/>
  <c r="AV335" i="55" s="1"/>
  <c r="AY341" i="57"/>
  <c r="BC341" i="57" s="1"/>
  <c r="AW341" i="57"/>
  <c r="AQ342" i="57" s="1"/>
  <c r="AE337" i="57"/>
  <c r="AF337" i="57" s="1"/>
  <c r="AG337" i="57" s="1"/>
  <c r="AH337" i="57" s="1"/>
  <c r="AK337" i="57"/>
  <c r="Y337" i="45" s="1"/>
  <c r="AI337" i="57"/>
  <c r="AC338" i="57" s="1"/>
  <c r="AW335" i="56"/>
  <c r="AQ336" i="56" s="1"/>
  <c r="AK334" i="56"/>
  <c r="AY335" i="56"/>
  <c r="BC335" i="56" s="1"/>
  <c r="AI334" i="56"/>
  <c r="AC335" i="56" s="1"/>
  <c r="AS333" i="54"/>
  <c r="AT333" i="54" s="1"/>
  <c r="AU333" i="54" s="1"/>
  <c r="AV333" i="54" s="1"/>
  <c r="AO337" i="54"/>
  <c r="AD338" i="54"/>
  <c r="AJ338" i="54"/>
  <c r="AJ339" i="64"/>
  <c r="AD339" i="64"/>
  <c r="BD338" i="64"/>
  <c r="AO338" i="64"/>
  <c r="AS342" i="64"/>
  <c r="AT342" i="64" s="1"/>
  <c r="AU342" i="64" s="1"/>
  <c r="AV342" i="64" s="1"/>
  <c r="AS337" i="63"/>
  <c r="AT337" i="63" s="1"/>
  <c r="AU337" i="63" s="1"/>
  <c r="AV337" i="63" s="1"/>
  <c r="AE344" i="62"/>
  <c r="AF344" i="62" s="1"/>
  <c r="AG344" i="62" s="1"/>
  <c r="AH344" i="62" s="1"/>
  <c r="BC335" i="50"/>
  <c r="BD335" i="50"/>
  <c r="AX336" i="50"/>
  <c r="AR336" i="50"/>
  <c r="AK339" i="50"/>
  <c r="AI339" i="50"/>
  <c r="AC340" i="50" s="1"/>
  <c r="AE338" i="52"/>
  <c r="AF338" i="52" s="1"/>
  <c r="AG338" i="52" s="1"/>
  <c r="AH338" i="52" s="1"/>
  <c r="AK338" i="52" s="1"/>
  <c r="AR339" i="52"/>
  <c r="AX339" i="52"/>
  <c r="AX343" i="51"/>
  <c r="AR343" i="51"/>
  <c r="BD338" i="51"/>
  <c r="AO338" i="51"/>
  <c r="AJ339" i="51"/>
  <c r="AD339" i="51"/>
  <c r="X334" i="45" l="1"/>
  <c r="N334" i="44"/>
  <c r="AJ340" i="63"/>
  <c r="AD340" i="63"/>
  <c r="AK339" i="63"/>
  <c r="AO339" i="63" s="1"/>
  <c r="AX341" i="60"/>
  <c r="AD343" i="60"/>
  <c r="AI338" i="52"/>
  <c r="AC339" i="52" s="1"/>
  <c r="AJ339" i="52" s="1"/>
  <c r="AX337" i="61"/>
  <c r="BC337" i="62"/>
  <c r="F76" i="53" s="1"/>
  <c r="J76" i="53"/>
  <c r="BC336" i="61"/>
  <c r="AB335" i="45"/>
  <c r="BC338" i="52"/>
  <c r="AX336" i="58"/>
  <c r="AR338" i="62"/>
  <c r="AS338" i="62" s="1"/>
  <c r="AT338" i="62" s="1"/>
  <c r="AU338" i="62" s="1"/>
  <c r="AV338" i="62" s="1"/>
  <c r="BD337" i="62"/>
  <c r="AW333" i="54"/>
  <c r="AQ334" i="54" s="1"/>
  <c r="AK342" i="58"/>
  <c r="AI344" i="62"/>
  <c r="AC345" i="62" s="1"/>
  <c r="AD345" i="62" s="1"/>
  <c r="AK344" i="62"/>
  <c r="AJ343" i="58"/>
  <c r="AD343" i="58"/>
  <c r="BC335" i="58"/>
  <c r="BD335" i="58"/>
  <c r="AS336" i="58"/>
  <c r="AT336" i="58" s="1"/>
  <c r="AU336" i="58" s="1"/>
  <c r="AV336" i="58" s="1"/>
  <c r="AW336" i="58"/>
  <c r="AQ337" i="58" s="1"/>
  <c r="AO342" i="58"/>
  <c r="BD335" i="61"/>
  <c r="AO335" i="61"/>
  <c r="AD336" i="61"/>
  <c r="AJ336" i="61"/>
  <c r="AS337" i="61"/>
  <c r="AT337" i="61" s="1"/>
  <c r="AU337" i="61" s="1"/>
  <c r="AV337" i="61" s="1"/>
  <c r="AS341" i="60"/>
  <c r="AT341" i="60" s="1"/>
  <c r="AU341" i="60" s="1"/>
  <c r="AV341" i="60" s="1"/>
  <c r="BC340" i="60"/>
  <c r="BD340" i="60"/>
  <c r="AJ340" i="55"/>
  <c r="AD340" i="55"/>
  <c r="AW335" i="55"/>
  <c r="AQ336" i="55" s="1"/>
  <c r="AO339" i="55"/>
  <c r="AY335" i="55"/>
  <c r="Z335" i="45" s="1"/>
  <c r="AO337" i="57"/>
  <c r="BD337" i="57"/>
  <c r="AD338" i="57"/>
  <c r="AJ338" i="57"/>
  <c r="AR342" i="57"/>
  <c r="AX342" i="57"/>
  <c r="AD335" i="56"/>
  <c r="AJ335" i="56"/>
  <c r="BD334" i="56"/>
  <c r="AO334" i="56"/>
  <c r="AX336" i="56"/>
  <c r="AR336" i="56"/>
  <c r="AE338" i="54"/>
  <c r="AF338" i="54" s="1"/>
  <c r="AG338" i="54" s="1"/>
  <c r="AH338" i="54" s="1"/>
  <c r="AX334" i="54"/>
  <c r="AR334" i="54"/>
  <c r="AY333" i="54"/>
  <c r="AY342" i="64"/>
  <c r="AE339" i="64"/>
  <c r="AF339" i="64" s="1"/>
  <c r="AG339" i="64" s="1"/>
  <c r="AH339" i="64" s="1"/>
  <c r="AW342" i="64"/>
  <c r="AQ343" i="64" s="1"/>
  <c r="AW337" i="63"/>
  <c r="AQ338" i="63" s="1"/>
  <c r="AY337" i="63"/>
  <c r="J77" i="53" s="1"/>
  <c r="AJ340" i="50"/>
  <c r="AD340" i="50"/>
  <c r="AS336" i="50"/>
  <c r="AT336" i="50" s="1"/>
  <c r="AU336" i="50" s="1"/>
  <c r="AV336" i="50" s="1"/>
  <c r="AO339" i="50"/>
  <c r="AO338" i="52"/>
  <c r="BD338" i="52"/>
  <c r="AS339" i="52"/>
  <c r="AT339" i="52" s="1"/>
  <c r="AU339" i="52" s="1"/>
  <c r="AV339" i="52" s="1"/>
  <c r="AS343" i="51"/>
  <c r="AT343" i="51" s="1"/>
  <c r="AU343" i="51" s="1"/>
  <c r="AV343" i="51" s="1"/>
  <c r="AE339" i="51"/>
  <c r="AF339" i="51" s="1"/>
  <c r="AG339" i="51" s="1"/>
  <c r="AH339" i="51" s="1"/>
  <c r="AI339" i="51" s="1"/>
  <c r="AC340" i="51" s="1"/>
  <c r="D368" i="45"/>
  <c r="E368" i="45" s="1"/>
  <c r="D368" i="44" s="1"/>
  <c r="D369" i="45"/>
  <c r="E369" i="45" s="1"/>
  <c r="D369" i="44" s="1"/>
  <c r="H368" i="44" l="1"/>
  <c r="F14" i="19" s="1"/>
  <c r="W333" i="45"/>
  <c r="O333" i="44"/>
  <c r="BC342" i="64"/>
  <c r="AE340" i="63"/>
  <c r="AF340" i="63" s="1"/>
  <c r="AK339" i="51"/>
  <c r="BD339" i="51" s="1"/>
  <c r="AE343" i="60"/>
  <c r="AF343" i="60" s="1"/>
  <c r="AG343" i="60" s="1"/>
  <c r="AH343" i="60" s="1"/>
  <c r="AD339" i="52"/>
  <c r="AE339" i="52" s="1"/>
  <c r="AF339" i="52" s="1"/>
  <c r="AG339" i="52" s="1"/>
  <c r="AH339" i="52" s="1"/>
  <c r="AW336" i="50"/>
  <c r="AQ337" i="50" s="1"/>
  <c r="AX337" i="50" s="1"/>
  <c r="AJ345" i="62"/>
  <c r="AY336" i="50"/>
  <c r="BC336" i="50" s="1"/>
  <c r="AY339" i="52"/>
  <c r="BC339" i="52" s="1"/>
  <c r="AY337" i="61"/>
  <c r="AW339" i="52"/>
  <c r="AQ340" i="52" s="1"/>
  <c r="AR340" i="52" s="1"/>
  <c r="AW343" i="51"/>
  <c r="AQ344" i="51" s="1"/>
  <c r="AR344" i="51" s="1"/>
  <c r="AY343" i="51"/>
  <c r="BC343" i="51" s="1"/>
  <c r="F80" i="53" s="1"/>
  <c r="AR337" i="58"/>
  <c r="AX337" i="58"/>
  <c r="AY336" i="58"/>
  <c r="AC336" i="45" s="1"/>
  <c r="AE343" i="58"/>
  <c r="AF343" i="58" s="1"/>
  <c r="AG343" i="58" s="1"/>
  <c r="AH343" i="58" s="1"/>
  <c r="AW337" i="61"/>
  <c r="AQ338" i="61" s="1"/>
  <c r="AE336" i="61"/>
  <c r="AF336" i="61" s="1"/>
  <c r="AG336" i="61" s="1"/>
  <c r="AH336" i="61" s="1"/>
  <c r="AW341" i="60"/>
  <c r="AQ342" i="60" s="1"/>
  <c r="AY341" i="60"/>
  <c r="AA341" i="45" s="1"/>
  <c r="BC335" i="55"/>
  <c r="BD335" i="55"/>
  <c r="AR336" i="55"/>
  <c r="AX336" i="55"/>
  <c r="AE340" i="55"/>
  <c r="AF340" i="55" s="1"/>
  <c r="AG340" i="55" s="1"/>
  <c r="AH340" i="55" s="1"/>
  <c r="AS342" i="57"/>
  <c r="AT342" i="57" s="1"/>
  <c r="AU342" i="57" s="1"/>
  <c r="AV342" i="57" s="1"/>
  <c r="AE338" i="57"/>
  <c r="AF338" i="57" s="1"/>
  <c r="AG338" i="57" s="1"/>
  <c r="AH338" i="57" s="1"/>
  <c r="AS336" i="56"/>
  <c r="AT336" i="56" s="1"/>
  <c r="AU336" i="56" s="1"/>
  <c r="AV336" i="56" s="1"/>
  <c r="AE335" i="56"/>
  <c r="AF335" i="56" s="1"/>
  <c r="AG335" i="56" s="1"/>
  <c r="AH335" i="56" s="1"/>
  <c r="AS334" i="54"/>
  <c r="AT334" i="54" s="1"/>
  <c r="AU334" i="54" s="1"/>
  <c r="AV334" i="54" s="1"/>
  <c r="AK338" i="54"/>
  <c r="AI338" i="54"/>
  <c r="AC339" i="54" s="1"/>
  <c r="BC333" i="54"/>
  <c r="BD333" i="54"/>
  <c r="AR343" i="64"/>
  <c r="AX343" i="64"/>
  <c r="AK339" i="64"/>
  <c r="AI339" i="64"/>
  <c r="AC340" i="64" s="1"/>
  <c r="BC337" i="63"/>
  <c r="F77" i="53" s="1"/>
  <c r="BD337" i="63"/>
  <c r="AX338" i="63"/>
  <c r="AR338" i="63"/>
  <c r="AE345" i="62"/>
  <c r="AF345" i="62" s="1"/>
  <c r="AG345" i="62" s="1"/>
  <c r="AH345" i="62" s="1"/>
  <c r="AY338" i="62"/>
  <c r="AW338" i="62"/>
  <c r="AQ339" i="62" s="1"/>
  <c r="AE340" i="50"/>
  <c r="AF340" i="50" s="1"/>
  <c r="AG340" i="50" s="1"/>
  <c r="AH340" i="50" s="1"/>
  <c r="AJ340" i="51"/>
  <c r="AD340" i="51"/>
  <c r="I369" i="45"/>
  <c r="J369" i="45" s="1"/>
  <c r="E369" i="44" s="1"/>
  <c r="K369" i="44" s="1"/>
  <c r="I368" i="45"/>
  <c r="M368" i="45" s="1"/>
  <c r="H369" i="44" l="1"/>
  <c r="AY336" i="56"/>
  <c r="BC336" i="56" s="1"/>
  <c r="AG340" i="63"/>
  <c r="AH340" i="63" s="1"/>
  <c r="AK340" i="63" s="1"/>
  <c r="AO340" i="63" s="1"/>
  <c r="AI343" i="60"/>
  <c r="AC344" i="60" s="1"/>
  <c r="AJ344" i="60" s="1"/>
  <c r="AX344" i="51"/>
  <c r="AO339" i="51"/>
  <c r="AK343" i="60"/>
  <c r="AO343" i="60" s="1"/>
  <c r="AR337" i="50"/>
  <c r="AS337" i="50" s="1"/>
  <c r="AT337" i="50" s="1"/>
  <c r="AU337" i="50" s="1"/>
  <c r="AV337" i="50" s="1"/>
  <c r="BD336" i="50"/>
  <c r="BC337" i="61"/>
  <c r="AX340" i="52"/>
  <c r="AI336" i="61"/>
  <c r="AC337" i="61" s="1"/>
  <c r="AD337" i="61" s="1"/>
  <c r="AW336" i="56"/>
  <c r="AQ337" i="56" s="1"/>
  <c r="AK336" i="61"/>
  <c r="BD336" i="61" s="1"/>
  <c r="AK340" i="55"/>
  <c r="AK345" i="62"/>
  <c r="AI345" i="62"/>
  <c r="AC346" i="62" s="1"/>
  <c r="AD346" i="62" s="1"/>
  <c r="BC336" i="58"/>
  <c r="BD336" i="58"/>
  <c r="AK343" i="58"/>
  <c r="AI343" i="58"/>
  <c r="AC344" i="58" s="1"/>
  <c r="AS337" i="58"/>
  <c r="AT337" i="58" s="1"/>
  <c r="AU337" i="58" s="1"/>
  <c r="AV337" i="58" s="1"/>
  <c r="AW337" i="58"/>
  <c r="AQ338" i="58" s="1"/>
  <c r="AR338" i="61"/>
  <c r="AX338" i="61"/>
  <c r="BC341" i="60"/>
  <c r="BD341" i="60"/>
  <c r="AR342" i="60"/>
  <c r="AX342" i="60"/>
  <c r="AD344" i="60"/>
  <c r="AO340" i="55"/>
  <c r="AS336" i="55"/>
  <c r="AT336" i="55" s="1"/>
  <c r="AU336" i="55" s="1"/>
  <c r="AV336" i="55" s="1"/>
  <c r="AI340" i="55"/>
  <c r="AC341" i="55" s="1"/>
  <c r="AK338" i="57"/>
  <c r="Y338" i="45" s="1"/>
  <c r="AI338" i="57"/>
  <c r="AC339" i="57" s="1"/>
  <c r="AW342" i="57"/>
  <c r="AQ343" i="57" s="1"/>
  <c r="AY342" i="57"/>
  <c r="BC342" i="57" s="1"/>
  <c r="AI335" i="56"/>
  <c r="AC336" i="56" s="1"/>
  <c r="AK335" i="56"/>
  <c r="AX337" i="56"/>
  <c r="AR337" i="56"/>
  <c r="AO338" i="54"/>
  <c r="AY334" i="54"/>
  <c r="AW334" i="54"/>
  <c r="AQ335" i="54" s="1"/>
  <c r="AJ339" i="54"/>
  <c r="AD339" i="54"/>
  <c r="AD340" i="64"/>
  <c r="AJ340" i="64"/>
  <c r="AO339" i="64"/>
  <c r="BD339" i="64"/>
  <c r="AS343" i="64"/>
  <c r="AT343" i="64" s="1"/>
  <c r="AU343" i="64" s="1"/>
  <c r="AV343" i="64" s="1"/>
  <c r="AS338" i="63"/>
  <c r="AT338" i="63" s="1"/>
  <c r="AU338" i="63" s="1"/>
  <c r="AV338" i="63" s="1"/>
  <c r="BC338" i="62"/>
  <c r="BD338" i="62"/>
  <c r="AR339" i="62"/>
  <c r="AX339" i="62"/>
  <c r="AI340" i="50"/>
  <c r="AC341" i="50" s="1"/>
  <c r="AK340" i="50"/>
  <c r="AS340" i="52"/>
  <c r="AT340" i="52" s="1"/>
  <c r="AU340" i="52" s="1"/>
  <c r="AV340" i="52" s="1"/>
  <c r="AI339" i="52"/>
  <c r="AC340" i="52" s="1"/>
  <c r="AK339" i="52"/>
  <c r="AS344" i="51"/>
  <c r="AT344" i="51" s="1"/>
  <c r="AU344" i="51" s="1"/>
  <c r="AV344" i="51" s="1"/>
  <c r="AE340" i="51"/>
  <c r="AF340" i="51" s="1"/>
  <c r="AG340" i="51" s="1"/>
  <c r="AH340" i="51" s="1"/>
  <c r="N4" i="44"/>
  <c r="N369" i="45"/>
  <c r="O4" i="44"/>
  <c r="L368" i="45"/>
  <c r="J368" i="45"/>
  <c r="E368" i="44" s="1"/>
  <c r="L369" i="45"/>
  <c r="M369" i="45"/>
  <c r="D367" i="59"/>
  <c r="D358" i="59"/>
  <c r="D357" i="59"/>
  <c r="D353" i="59"/>
  <c r="D350" i="59"/>
  <c r="D343" i="59"/>
  <c r="D342" i="59"/>
  <c r="D340" i="59"/>
  <c r="D328" i="59"/>
  <c r="D327" i="59"/>
  <c r="D325" i="59"/>
  <c r="D324" i="59"/>
  <c r="D317" i="59"/>
  <c r="D316" i="59"/>
  <c r="D315" i="59"/>
  <c r="D310" i="59"/>
  <c r="D301" i="59"/>
  <c r="D296" i="59"/>
  <c r="D292" i="59"/>
  <c r="D290" i="59"/>
  <c r="D289" i="59"/>
  <c r="D288" i="59"/>
  <c r="D287" i="59"/>
  <c r="D285" i="59"/>
  <c r="D284" i="59"/>
  <c r="D282" i="59"/>
  <c r="D281" i="59"/>
  <c r="D280" i="59"/>
  <c r="D277" i="59"/>
  <c r="D273" i="59"/>
  <c r="D259" i="59"/>
  <c r="D258" i="59"/>
  <c r="D257" i="59"/>
  <c r="D244" i="59"/>
  <c r="D243" i="59"/>
  <c r="D242" i="59"/>
  <c r="D230" i="59"/>
  <c r="D227" i="59"/>
  <c r="D220" i="59"/>
  <c r="D218" i="59"/>
  <c r="D214" i="59"/>
  <c r="D211" i="59"/>
  <c r="D208" i="59"/>
  <c r="D205" i="59"/>
  <c r="D204" i="59"/>
  <c r="D180" i="59"/>
  <c r="D176" i="59"/>
  <c r="D174" i="59"/>
  <c r="D167" i="59"/>
  <c r="D166" i="59"/>
  <c r="D159" i="59"/>
  <c r="D148" i="59"/>
  <c r="D123" i="59"/>
  <c r="D122" i="59"/>
  <c r="D121" i="59"/>
  <c r="D120" i="59"/>
  <c r="D117" i="59"/>
  <c r="D113" i="59"/>
  <c r="D111" i="59"/>
  <c r="D109" i="59"/>
  <c r="D106" i="59"/>
  <c r="D105" i="59"/>
  <c r="D104" i="59"/>
  <c r="D96" i="59"/>
  <c r="D93" i="59"/>
  <c r="D87" i="59"/>
  <c r="D74" i="59"/>
  <c r="D72" i="59"/>
  <c r="D70" i="59"/>
  <c r="D66" i="59"/>
  <c r="D64" i="59"/>
  <c r="D60" i="59"/>
  <c r="I60" i="59" s="1"/>
  <c r="D56" i="59"/>
  <c r="I56" i="59" s="1"/>
  <c r="D54" i="59"/>
  <c r="I54" i="59" s="1"/>
  <c r="D52" i="59"/>
  <c r="I52" i="59" s="1"/>
  <c r="D50" i="59"/>
  <c r="I50" i="59" s="1"/>
  <c r="D46" i="59"/>
  <c r="I46" i="59" s="1"/>
  <c r="D45" i="59"/>
  <c r="D43" i="59"/>
  <c r="I43" i="59" s="1"/>
  <c r="D42" i="59"/>
  <c r="I42" i="59" s="1"/>
  <c r="D34" i="59"/>
  <c r="D32" i="59"/>
  <c r="D31" i="59"/>
  <c r="D30" i="59"/>
  <c r="D27" i="59"/>
  <c r="D26" i="59"/>
  <c r="D24" i="59"/>
  <c r="D22" i="59"/>
  <c r="D21" i="59"/>
  <c r="D20" i="59"/>
  <c r="D16" i="59"/>
  <c r="D14" i="59"/>
  <c r="D11" i="59"/>
  <c r="D10" i="59"/>
  <c r="D8" i="59"/>
  <c r="D7" i="59"/>
  <c r="D6" i="59"/>
  <c r="D5" i="59"/>
  <c r="D4" i="59"/>
  <c r="C343" i="59"/>
  <c r="C341" i="59"/>
  <c r="C340" i="59"/>
  <c r="C337" i="59"/>
  <c r="C333" i="59"/>
  <c r="C332" i="59"/>
  <c r="C330" i="59"/>
  <c r="C328" i="59"/>
  <c r="C326" i="59"/>
  <c r="C324" i="59"/>
  <c r="C322" i="59"/>
  <c r="C320" i="59"/>
  <c r="C317" i="59"/>
  <c r="C316" i="59"/>
  <c r="C305" i="59"/>
  <c r="C304" i="59"/>
  <c r="C303" i="59"/>
  <c r="C302" i="59"/>
  <c r="C301" i="59"/>
  <c r="C289" i="59"/>
  <c r="C287" i="59"/>
  <c r="C282" i="59"/>
  <c r="C281" i="59"/>
  <c r="C279" i="59"/>
  <c r="C274" i="59"/>
  <c r="C273" i="59"/>
  <c r="C262" i="59"/>
  <c r="C258" i="59"/>
  <c r="C257" i="59"/>
  <c r="C256" i="59"/>
  <c r="C255" i="59"/>
  <c r="C254" i="59"/>
  <c r="C253" i="59"/>
  <c r="C252" i="59"/>
  <c r="C251" i="59"/>
  <c r="C249" i="59"/>
  <c r="C247" i="59"/>
  <c r="C244" i="59"/>
  <c r="C241" i="59"/>
  <c r="C240" i="59"/>
  <c r="C237" i="59"/>
  <c r="C235" i="59"/>
  <c r="C234" i="59"/>
  <c r="C229" i="59"/>
  <c r="C227" i="59"/>
  <c r="C223" i="59"/>
  <c r="C217" i="59"/>
  <c r="C216" i="59"/>
  <c r="C215" i="59"/>
  <c r="C211" i="59"/>
  <c r="C210" i="59"/>
  <c r="C207" i="59"/>
  <c r="C205" i="59"/>
  <c r="C203" i="59"/>
  <c r="C201" i="59"/>
  <c r="C199" i="59"/>
  <c r="C197" i="59"/>
  <c r="C185" i="59"/>
  <c r="C183" i="59"/>
  <c r="C175" i="59"/>
  <c r="C168" i="59"/>
  <c r="C166" i="59"/>
  <c r="C164" i="59"/>
  <c r="C160" i="59"/>
  <c r="C158" i="59"/>
  <c r="C156" i="59"/>
  <c r="C144" i="59"/>
  <c r="C122" i="59"/>
  <c r="C118" i="59"/>
  <c r="C117" i="59"/>
  <c r="C114" i="59"/>
  <c r="C110" i="59"/>
  <c r="C108" i="59"/>
  <c r="C107" i="59"/>
  <c r="C83" i="59"/>
  <c r="C77" i="59"/>
  <c r="C69" i="59"/>
  <c r="C67" i="59"/>
  <c r="C33" i="59"/>
  <c r="C31" i="59"/>
  <c r="C29" i="59"/>
  <c r="C27" i="59"/>
  <c r="C25" i="59"/>
  <c r="C23" i="59"/>
  <c r="C15" i="59"/>
  <c r="C13" i="59"/>
  <c r="C11" i="59"/>
  <c r="C9" i="59"/>
  <c r="C8" i="59"/>
  <c r="C7" i="59"/>
  <c r="C6" i="59"/>
  <c r="C5" i="59"/>
  <c r="C4" i="59"/>
  <c r="E360" i="59"/>
  <c r="E346" i="59"/>
  <c r="E342" i="59"/>
  <c r="E341" i="59"/>
  <c r="E335" i="59"/>
  <c r="E334" i="59"/>
  <c r="E333" i="59"/>
  <c r="E332" i="59"/>
  <c r="E330" i="59"/>
  <c r="E329" i="59"/>
  <c r="E327" i="59"/>
  <c r="E325" i="59"/>
  <c r="E307" i="59"/>
  <c r="E300" i="59"/>
  <c r="E299" i="59"/>
  <c r="E295" i="59"/>
  <c r="E292" i="59"/>
  <c r="E286" i="59"/>
  <c r="E283" i="59"/>
  <c r="E278" i="59"/>
  <c r="E266" i="59"/>
  <c r="E265" i="59"/>
  <c r="E263" i="59"/>
  <c r="E258" i="59"/>
  <c r="E255" i="59"/>
  <c r="E253" i="59"/>
  <c r="E251" i="59"/>
  <c r="E249" i="59"/>
  <c r="E246" i="59"/>
  <c r="E245" i="59"/>
  <c r="E243" i="59"/>
  <c r="E242" i="59"/>
  <c r="E241" i="59"/>
  <c r="E239" i="59"/>
  <c r="E238" i="59"/>
  <c r="E237" i="59"/>
  <c r="E233" i="59"/>
  <c r="E231" i="59"/>
  <c r="E229" i="59"/>
  <c r="E226" i="59"/>
  <c r="E225" i="59"/>
  <c r="E223" i="59"/>
  <c r="E222" i="59"/>
  <c r="E220" i="59"/>
  <c r="E218" i="59"/>
  <c r="E216" i="59"/>
  <c r="E215" i="59"/>
  <c r="E214" i="59"/>
  <c r="E212" i="59"/>
  <c r="E209" i="59"/>
  <c r="E207" i="59"/>
  <c r="E206" i="59"/>
  <c r="E203" i="59"/>
  <c r="E201" i="59"/>
  <c r="E200" i="59"/>
  <c r="E199" i="59"/>
  <c r="E196" i="59"/>
  <c r="E195" i="59"/>
  <c r="E192" i="59"/>
  <c r="E190" i="59"/>
  <c r="E188" i="59"/>
  <c r="E187" i="59"/>
  <c r="E180" i="59"/>
  <c r="E179" i="59"/>
  <c r="E178" i="59"/>
  <c r="E173" i="59"/>
  <c r="E171" i="59"/>
  <c r="E142" i="59"/>
  <c r="E133" i="59"/>
  <c r="E130" i="59"/>
  <c r="E121" i="59"/>
  <c r="E118" i="59"/>
  <c r="E115" i="59"/>
  <c r="E109" i="59"/>
  <c r="E103" i="59"/>
  <c r="E99" i="59"/>
  <c r="E91" i="59"/>
  <c r="E88" i="59"/>
  <c r="E87" i="59"/>
  <c r="E86" i="59"/>
  <c r="E84" i="59"/>
  <c r="E83" i="59"/>
  <c r="E82" i="59"/>
  <c r="E76" i="59"/>
  <c r="E73" i="59"/>
  <c r="E71" i="59"/>
  <c r="E69" i="59"/>
  <c r="E67" i="59"/>
  <c r="E65" i="59"/>
  <c r="E57" i="59"/>
  <c r="E45" i="59"/>
  <c r="E33" i="59"/>
  <c r="E31" i="59"/>
  <c r="E28" i="59"/>
  <c r="E27" i="59"/>
  <c r="E26" i="59"/>
  <c r="E25" i="59"/>
  <c r="E23" i="59"/>
  <c r="E21" i="59"/>
  <c r="E17" i="59"/>
  <c r="E16" i="59"/>
  <c r="E15" i="59"/>
  <c r="E9" i="59"/>
  <c r="E8" i="59"/>
  <c r="E7" i="59"/>
  <c r="E6" i="59"/>
  <c r="E5" i="59"/>
  <c r="U10" i="1"/>
  <c r="U11" i="1"/>
  <c r="U12" i="1"/>
  <c r="U13" i="1"/>
  <c r="U14" i="1"/>
  <c r="U15" i="1"/>
  <c r="U16" i="1"/>
  <c r="U17" i="1"/>
  <c r="V17" i="1" s="1"/>
  <c r="C17" i="44" s="1"/>
  <c r="U18" i="1"/>
  <c r="V18" i="1" s="1"/>
  <c r="C18" i="44" s="1"/>
  <c r="U19" i="1"/>
  <c r="V19" i="1" s="1"/>
  <c r="C19" i="44" s="1"/>
  <c r="U20" i="1"/>
  <c r="V20" i="1" s="1"/>
  <c r="C20" i="44" s="1"/>
  <c r="U21" i="1"/>
  <c r="V21" i="1" s="1"/>
  <c r="C21" i="44" s="1"/>
  <c r="U22" i="1"/>
  <c r="V22" i="1" s="1"/>
  <c r="C22" i="44" s="1"/>
  <c r="U23" i="1"/>
  <c r="U24" i="1"/>
  <c r="U25" i="1"/>
  <c r="U26" i="1"/>
  <c r="U27" i="1"/>
  <c r="U28" i="1"/>
  <c r="U29" i="1"/>
  <c r="U30" i="1"/>
  <c r="U31" i="1"/>
  <c r="U32" i="1"/>
  <c r="U33" i="1"/>
  <c r="U34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AA249" i="1" s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4" i="1"/>
  <c r="U5" i="1"/>
  <c r="U6" i="1"/>
  <c r="U7" i="1"/>
  <c r="U8" i="1"/>
  <c r="U9" i="1"/>
  <c r="H4" i="1"/>
  <c r="H5" i="1"/>
  <c r="H6" i="1"/>
  <c r="H7" i="1"/>
  <c r="H8" i="1"/>
  <c r="H9" i="1"/>
  <c r="H10" i="1"/>
  <c r="H11" i="1"/>
  <c r="H12" i="1"/>
  <c r="H13" i="1"/>
  <c r="AA13" i="1" s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AA102" i="1" s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AA118" i="1" s="1"/>
  <c r="H119" i="1"/>
  <c r="H120" i="1"/>
  <c r="H121" i="1"/>
  <c r="H122" i="1"/>
  <c r="H123" i="1"/>
  <c r="H12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AA227" i="1" s="1"/>
  <c r="H228" i="1"/>
  <c r="H229" i="1"/>
  <c r="H230" i="1"/>
  <c r="H231" i="1"/>
  <c r="H232" i="1"/>
  <c r="H233" i="1"/>
  <c r="H234" i="1"/>
  <c r="H235" i="1"/>
  <c r="AA235" i="1" s="1"/>
  <c r="H236" i="1"/>
  <c r="H237" i="1"/>
  <c r="H238" i="1"/>
  <c r="H239" i="1"/>
  <c r="H240" i="1"/>
  <c r="H241" i="1"/>
  <c r="H242" i="1"/>
  <c r="H243" i="1"/>
  <c r="AA243" i="1" s="1"/>
  <c r="H244" i="1"/>
  <c r="H245" i="1"/>
  <c r="H246" i="1"/>
  <c r="H247" i="1"/>
  <c r="H248" i="1"/>
  <c r="H250" i="1"/>
  <c r="H251" i="1"/>
  <c r="AA251" i="1" s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AA267" i="1" s="1"/>
  <c r="H268" i="1"/>
  <c r="H269" i="1"/>
  <c r="H270" i="1"/>
  <c r="H271" i="1"/>
  <c r="H272" i="1"/>
  <c r="H273" i="1"/>
  <c r="H274" i="1"/>
  <c r="H275" i="1"/>
  <c r="AA275" i="1" s="1"/>
  <c r="H276" i="1"/>
  <c r="H277" i="1"/>
  <c r="H278" i="1"/>
  <c r="H279" i="1"/>
  <c r="H280" i="1"/>
  <c r="H281" i="1"/>
  <c r="H282" i="1"/>
  <c r="H283" i="1"/>
  <c r="AA283" i="1" s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AA299" i="1" s="1"/>
  <c r="H300" i="1"/>
  <c r="H301" i="1"/>
  <c r="H302" i="1"/>
  <c r="H303" i="1"/>
  <c r="H304" i="1"/>
  <c r="H305" i="1"/>
  <c r="H306" i="1"/>
  <c r="H307" i="1"/>
  <c r="AA307" i="1" s="1"/>
  <c r="H308" i="1"/>
  <c r="H309" i="1"/>
  <c r="H310" i="1"/>
  <c r="H311" i="1"/>
  <c r="H312" i="1"/>
  <c r="H313" i="1"/>
  <c r="H314" i="1"/>
  <c r="H315" i="1"/>
  <c r="AA315" i="1" s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AA346" i="1" s="1"/>
  <c r="H347" i="1"/>
  <c r="H348" i="1"/>
  <c r="H349" i="1"/>
  <c r="H350" i="1"/>
  <c r="H351" i="1"/>
  <c r="H352" i="1"/>
  <c r="H353" i="1"/>
  <c r="H354" i="1"/>
  <c r="AA354" i="1" s="1"/>
  <c r="H355" i="1"/>
  <c r="AA355" i="1" s="1"/>
  <c r="H356" i="1"/>
  <c r="H357" i="1"/>
  <c r="H358" i="1"/>
  <c r="H359" i="1"/>
  <c r="H360" i="1"/>
  <c r="H361" i="1"/>
  <c r="H362" i="1"/>
  <c r="AA362" i="1" s="1"/>
  <c r="H363" i="1"/>
  <c r="AA363" i="1" s="1"/>
  <c r="H364" i="1"/>
  <c r="H365" i="1"/>
  <c r="H366" i="1"/>
  <c r="H367" i="1"/>
  <c r="H368" i="1"/>
  <c r="H369" i="1"/>
  <c r="H26" i="1"/>
  <c r="K52" i="59" l="1"/>
  <c r="O52" i="59"/>
  <c r="L52" i="59"/>
  <c r="P52" i="59"/>
  <c r="M52" i="59"/>
  <c r="Q52" i="59"/>
  <c r="N52" i="59"/>
  <c r="AA8" i="1"/>
  <c r="M54" i="59"/>
  <c r="Q54" i="59"/>
  <c r="N54" i="59"/>
  <c r="K54" i="59"/>
  <c r="O54" i="59"/>
  <c r="L54" i="59"/>
  <c r="P54" i="59"/>
  <c r="I368" i="44"/>
  <c r="K368" i="44"/>
  <c r="AW336" i="55"/>
  <c r="AQ337" i="55" s="1"/>
  <c r="AA7" i="1"/>
  <c r="AA5" i="1"/>
  <c r="N46" i="59"/>
  <c r="K46" i="59"/>
  <c r="O46" i="59"/>
  <c r="L46" i="59"/>
  <c r="P46" i="59"/>
  <c r="M46" i="59"/>
  <c r="Q46" i="59"/>
  <c r="W334" i="45"/>
  <c r="O334" i="44"/>
  <c r="X335" i="45"/>
  <c r="N335" i="44"/>
  <c r="N60" i="59"/>
  <c r="K60" i="59"/>
  <c r="O60" i="59"/>
  <c r="L60" i="59"/>
  <c r="P60" i="59"/>
  <c r="Q60" i="59"/>
  <c r="M60" i="59"/>
  <c r="AI340" i="63"/>
  <c r="AC341" i="63" s="1"/>
  <c r="AK340" i="51"/>
  <c r="AO340" i="51" s="1"/>
  <c r="N56" i="59"/>
  <c r="O56" i="59"/>
  <c r="P56" i="59"/>
  <c r="Q56" i="59"/>
  <c r="L56" i="59"/>
  <c r="M56" i="59"/>
  <c r="L50" i="59"/>
  <c r="O50" i="59"/>
  <c r="M50" i="59"/>
  <c r="P50" i="59"/>
  <c r="N50" i="59"/>
  <c r="Q50" i="59"/>
  <c r="Q43" i="59"/>
  <c r="L43" i="59"/>
  <c r="M43" i="59"/>
  <c r="N43" i="59"/>
  <c r="O43" i="59"/>
  <c r="P43" i="59"/>
  <c r="Q42" i="59"/>
  <c r="L42" i="59"/>
  <c r="O42" i="59"/>
  <c r="P42" i="59"/>
  <c r="M42" i="59"/>
  <c r="N42" i="59"/>
  <c r="X42" i="59"/>
  <c r="Y42" i="59"/>
  <c r="W42" i="59"/>
  <c r="U42" i="59"/>
  <c r="Z42" i="59"/>
  <c r="V42" i="59"/>
  <c r="Z60" i="59"/>
  <c r="Y60" i="59"/>
  <c r="T60" i="59"/>
  <c r="X60" i="59"/>
  <c r="V60" i="59"/>
  <c r="W60" i="59"/>
  <c r="U60" i="59"/>
  <c r="T54" i="59"/>
  <c r="U54" i="59"/>
  <c r="V54" i="59"/>
  <c r="W54" i="59"/>
  <c r="Z54" i="59"/>
  <c r="X54" i="59"/>
  <c r="Y54" i="59"/>
  <c r="Y43" i="59"/>
  <c r="Z43" i="59"/>
  <c r="X43" i="59"/>
  <c r="U43" i="59"/>
  <c r="V43" i="59"/>
  <c r="W43" i="59"/>
  <c r="Z52" i="59"/>
  <c r="Y52" i="59"/>
  <c r="V52" i="59"/>
  <c r="W52" i="59"/>
  <c r="U52" i="59"/>
  <c r="X52" i="59"/>
  <c r="T52" i="59"/>
  <c r="V56" i="59"/>
  <c r="W56" i="59"/>
  <c r="U56" i="59"/>
  <c r="X56" i="59"/>
  <c r="Y56" i="59"/>
  <c r="Z56" i="59"/>
  <c r="I45" i="59"/>
  <c r="X50" i="59"/>
  <c r="Y50" i="59"/>
  <c r="W50" i="59"/>
  <c r="V50" i="59"/>
  <c r="Z50" i="59"/>
  <c r="U50" i="59"/>
  <c r="T46" i="59"/>
  <c r="U46" i="59"/>
  <c r="Y46" i="59"/>
  <c r="Z46" i="59"/>
  <c r="X46" i="59"/>
  <c r="W46" i="59"/>
  <c r="V46" i="59"/>
  <c r="AJ337" i="61"/>
  <c r="AW337" i="50"/>
  <c r="AQ338" i="50" s="1"/>
  <c r="AR338" i="50" s="1"/>
  <c r="AO336" i="61"/>
  <c r="AB336" i="45"/>
  <c r="AA6" i="1"/>
  <c r="AY340" i="52"/>
  <c r="AY336" i="55"/>
  <c r="Z336" i="45" s="1"/>
  <c r="AY337" i="58"/>
  <c r="AC337" i="45" s="1"/>
  <c r="AY344" i="51"/>
  <c r="AY343" i="64"/>
  <c r="BC343" i="64" s="1"/>
  <c r="F85" i="53" s="1"/>
  <c r="AW340" i="52"/>
  <c r="AQ341" i="52" s="1"/>
  <c r="AR341" i="52" s="1"/>
  <c r="AW343" i="64"/>
  <c r="AQ344" i="64" s="1"/>
  <c r="AR344" i="64" s="1"/>
  <c r="AI340" i="51"/>
  <c r="AC341" i="51" s="1"/>
  <c r="AD341" i="51" s="1"/>
  <c r="AJ346" i="62"/>
  <c r="AR338" i="58"/>
  <c r="AX338" i="58"/>
  <c r="AJ344" i="58"/>
  <c r="AD344" i="58"/>
  <c r="AO343" i="58"/>
  <c r="AS338" i="61"/>
  <c r="AT338" i="61" s="1"/>
  <c r="AU338" i="61" s="1"/>
  <c r="AV338" i="61" s="1"/>
  <c r="AE337" i="61"/>
  <c r="AF337" i="61" s="1"/>
  <c r="AG337" i="61" s="1"/>
  <c r="AH337" i="61" s="1"/>
  <c r="AI337" i="61" s="1"/>
  <c r="AC338" i="61" s="1"/>
  <c r="AS342" i="60"/>
  <c r="AT342" i="60" s="1"/>
  <c r="AU342" i="60" s="1"/>
  <c r="AV342" i="60" s="1"/>
  <c r="AE344" i="60"/>
  <c r="AF344" i="60" s="1"/>
  <c r="AG344" i="60" s="1"/>
  <c r="AH344" i="60" s="1"/>
  <c r="AJ341" i="55"/>
  <c r="AD341" i="55"/>
  <c r="AR337" i="55"/>
  <c r="AX337" i="55"/>
  <c r="BD336" i="55"/>
  <c r="AJ339" i="57"/>
  <c r="AD339" i="57"/>
  <c r="AO338" i="57"/>
  <c r="BD338" i="57"/>
  <c r="AX343" i="57"/>
  <c r="AR343" i="57"/>
  <c r="AD336" i="56"/>
  <c r="AJ336" i="56"/>
  <c r="BD335" i="56"/>
  <c r="AO335" i="56"/>
  <c r="AS337" i="56"/>
  <c r="AT337" i="56" s="1"/>
  <c r="AU337" i="56" s="1"/>
  <c r="AV337" i="56" s="1"/>
  <c r="AY337" i="56"/>
  <c r="BC337" i="56" s="1"/>
  <c r="AX335" i="54"/>
  <c r="AR335" i="54"/>
  <c r="BC334" i="54"/>
  <c r="BD334" i="54"/>
  <c r="AE339" i="54"/>
  <c r="AF339" i="54" s="1"/>
  <c r="AG339" i="54" s="1"/>
  <c r="AH339" i="54" s="1"/>
  <c r="AE340" i="64"/>
  <c r="AF340" i="64" s="1"/>
  <c r="AG340" i="64" s="1"/>
  <c r="AH340" i="64" s="1"/>
  <c r="AW338" i="63"/>
  <c r="AQ339" i="63" s="1"/>
  <c r="AY338" i="63"/>
  <c r="AS339" i="62"/>
  <c r="AT339" i="62" s="1"/>
  <c r="AU339" i="62" s="1"/>
  <c r="AV339" i="62" s="1"/>
  <c r="AW339" i="62" s="1"/>
  <c r="AQ340" i="62" s="1"/>
  <c r="AE346" i="62"/>
  <c r="AF346" i="62" s="1"/>
  <c r="AG346" i="62" s="1"/>
  <c r="AH346" i="62" s="1"/>
  <c r="AK346" i="62" s="1"/>
  <c r="AO340" i="50"/>
  <c r="AY337" i="50"/>
  <c r="J75" i="53" s="1"/>
  <c r="AJ341" i="50"/>
  <c r="AD341" i="50"/>
  <c r="AO339" i="52"/>
  <c r="BD339" i="52"/>
  <c r="AD340" i="52"/>
  <c r="AJ340" i="52"/>
  <c r="AW344" i="51"/>
  <c r="AQ345" i="51" s="1"/>
  <c r="AA208" i="1"/>
  <c r="AA176" i="1"/>
  <c r="AA81" i="1"/>
  <c r="AA272" i="1"/>
  <c r="AA184" i="1"/>
  <c r="AA89" i="1"/>
  <c r="AA328" i="1"/>
  <c r="AA367" i="1"/>
  <c r="AA192" i="1"/>
  <c r="AA168" i="1"/>
  <c r="AA368" i="1"/>
  <c r="AA256" i="1"/>
  <c r="AA366" i="1"/>
  <c r="AA358" i="1"/>
  <c r="AA350" i="1"/>
  <c r="AA342" i="1"/>
  <c r="AA216" i="1"/>
  <c r="AA160" i="1"/>
  <c r="AA320" i="1"/>
  <c r="AA264" i="1"/>
  <c r="AA369" i="1"/>
  <c r="AA321" i="1"/>
  <c r="AA273" i="1"/>
  <c r="AA207" i="1"/>
  <c r="AA96" i="1"/>
  <c r="C94" i="59"/>
  <c r="D201" i="59"/>
  <c r="AA68" i="1"/>
  <c r="E22" i="59"/>
  <c r="E104" i="59"/>
  <c r="C206" i="59"/>
  <c r="C308" i="59"/>
  <c r="C311" i="59"/>
  <c r="D187" i="59"/>
  <c r="AA170" i="1"/>
  <c r="E11" i="59"/>
  <c r="E182" i="59"/>
  <c r="E194" i="59"/>
  <c r="C271" i="59"/>
  <c r="C286" i="59"/>
  <c r="C299" i="59"/>
  <c r="D82" i="59"/>
  <c r="D103" i="59"/>
  <c r="D248" i="59"/>
  <c r="D272" i="59"/>
  <c r="AA338" i="1"/>
  <c r="AA330" i="1"/>
  <c r="AA322" i="1"/>
  <c r="AA314" i="1"/>
  <c r="AA306" i="1"/>
  <c r="AA298" i="1"/>
  <c r="AA290" i="1"/>
  <c r="AA282" i="1"/>
  <c r="AA274" i="1"/>
  <c r="AA266" i="1"/>
  <c r="AA258" i="1"/>
  <c r="AA250" i="1"/>
  <c r="AA185" i="1"/>
  <c r="AA177" i="1"/>
  <c r="AA161" i="1"/>
  <c r="AA90" i="1"/>
  <c r="AA82" i="1"/>
  <c r="AA74" i="1"/>
  <c r="C103" i="59"/>
  <c r="C198" i="59"/>
  <c r="C264" i="59"/>
  <c r="C296" i="59"/>
  <c r="C309" i="59"/>
  <c r="D114" i="59"/>
  <c r="D252" i="59"/>
  <c r="AA178" i="1"/>
  <c r="AA83" i="1"/>
  <c r="AA313" i="1"/>
  <c r="AA265" i="1"/>
  <c r="AA199" i="1"/>
  <c r="AA112" i="1"/>
  <c r="AA88" i="1"/>
  <c r="E18" i="59"/>
  <c r="E202" i="59"/>
  <c r="AA230" i="1"/>
  <c r="AA222" i="1"/>
  <c r="AA182" i="1"/>
  <c r="AA174" i="1"/>
  <c r="AA166" i="1"/>
  <c r="AA158" i="1"/>
  <c r="AA119" i="1"/>
  <c r="AA111" i="1"/>
  <c r="AA103" i="1"/>
  <c r="AA95" i="1"/>
  <c r="E244" i="59"/>
  <c r="C101" i="59"/>
  <c r="C193" i="59"/>
  <c r="D98" i="59"/>
  <c r="D228" i="59"/>
  <c r="AA162" i="1"/>
  <c r="AA91" i="1"/>
  <c r="AA281" i="1"/>
  <c r="AA257" i="1"/>
  <c r="AA215" i="1"/>
  <c r="AA191" i="1"/>
  <c r="AA104" i="1"/>
  <c r="AA80" i="1"/>
  <c r="E328" i="59"/>
  <c r="C294" i="59"/>
  <c r="D110" i="59"/>
  <c r="AA69" i="1"/>
  <c r="E264" i="59"/>
  <c r="E271" i="59"/>
  <c r="E318" i="59"/>
  <c r="C336" i="59"/>
  <c r="D368" i="59"/>
  <c r="E366" i="59"/>
  <c r="E365" i="59"/>
  <c r="AA361" i="1"/>
  <c r="E361" i="59"/>
  <c r="AA360" i="1"/>
  <c r="AA359" i="1"/>
  <c r="D354" i="59"/>
  <c r="AA353" i="1"/>
  <c r="AA352" i="1"/>
  <c r="AA351" i="1"/>
  <c r="E313" i="59"/>
  <c r="D336" i="59"/>
  <c r="AA335" i="1"/>
  <c r="AA334" i="1"/>
  <c r="D338" i="59"/>
  <c r="C334" i="59"/>
  <c r="E314" i="59"/>
  <c r="E319" i="59"/>
  <c r="C313" i="59"/>
  <c r="C327" i="59"/>
  <c r="C335" i="59"/>
  <c r="D334" i="59"/>
  <c r="C338" i="59"/>
  <c r="AA327" i="1"/>
  <c r="D314" i="59"/>
  <c r="AA347" i="1"/>
  <c r="D347" i="59"/>
  <c r="AA345" i="1"/>
  <c r="E345" i="59"/>
  <c r="AA344" i="1"/>
  <c r="E344" i="59"/>
  <c r="E343" i="59"/>
  <c r="AA343" i="1"/>
  <c r="C285" i="59"/>
  <c r="C292" i="59"/>
  <c r="C278" i="59"/>
  <c r="C295" i="59"/>
  <c r="C290" i="59"/>
  <c r="C291" i="59"/>
  <c r="C293" i="59"/>
  <c r="C307" i="59"/>
  <c r="C297" i="59"/>
  <c r="D294" i="59"/>
  <c r="D295" i="59"/>
  <c r="D286" i="59"/>
  <c r="D291" i="59"/>
  <c r="D278" i="59"/>
  <c r="E279" i="59"/>
  <c r="D293" i="59"/>
  <c r="AA302" i="1"/>
  <c r="AA294" i="1"/>
  <c r="AA286" i="1"/>
  <c r="AA278" i="1"/>
  <c r="AA303" i="1"/>
  <c r="AA287" i="1"/>
  <c r="AA280" i="1"/>
  <c r="AA295" i="1"/>
  <c r="AA279" i="1"/>
  <c r="E339" i="59"/>
  <c r="AA339" i="1"/>
  <c r="AA337" i="1"/>
  <c r="E337" i="59"/>
  <c r="AA336" i="1"/>
  <c r="E336" i="59"/>
  <c r="AA331" i="1"/>
  <c r="AA329" i="1"/>
  <c r="AA326" i="1"/>
  <c r="AA323" i="1"/>
  <c r="AA319" i="1"/>
  <c r="D319" i="59"/>
  <c r="D318" i="59"/>
  <c r="AA318" i="1"/>
  <c r="E316" i="59"/>
  <c r="E315" i="59"/>
  <c r="D305" i="59"/>
  <c r="AA305" i="1"/>
  <c r="AA312" i="1"/>
  <c r="AA311" i="1"/>
  <c r="AA310" i="1"/>
  <c r="D308" i="59"/>
  <c r="AA304" i="1"/>
  <c r="E303" i="59"/>
  <c r="D302" i="59"/>
  <c r="D298" i="59"/>
  <c r="AA297" i="1"/>
  <c r="E297" i="59"/>
  <c r="AA296" i="1"/>
  <c r="E294" i="59"/>
  <c r="AA291" i="1"/>
  <c r="E290" i="59"/>
  <c r="AA289" i="1"/>
  <c r="AA288" i="1"/>
  <c r="C288" i="59"/>
  <c r="E288" i="59"/>
  <c r="E285" i="59"/>
  <c r="C267" i="59"/>
  <c r="D251" i="59"/>
  <c r="AA271" i="1"/>
  <c r="E259" i="59"/>
  <c r="C250" i="59"/>
  <c r="D276" i="59"/>
  <c r="D254" i="59"/>
  <c r="D253" i="59"/>
  <c r="AA255" i="1"/>
  <c r="AA270" i="1"/>
  <c r="C272" i="59"/>
  <c r="D249" i="59"/>
  <c r="C266" i="59"/>
  <c r="D271" i="59"/>
  <c r="AA262" i="1"/>
  <c r="D274" i="59"/>
  <c r="AA263" i="1"/>
  <c r="AA254" i="1"/>
  <c r="C269" i="59"/>
  <c r="C268" i="59"/>
  <c r="D260" i="59"/>
  <c r="E275" i="59"/>
  <c r="E236" i="59"/>
  <c r="E235" i="59"/>
  <c r="D245" i="59"/>
  <c r="D229" i="59"/>
  <c r="D236" i="59"/>
  <c r="C246" i="59"/>
  <c r="C218" i="59"/>
  <c r="AA242" i="1"/>
  <c r="AA233" i="1"/>
  <c r="AA225" i="1"/>
  <c r="AA224" i="1"/>
  <c r="AA241" i="1"/>
  <c r="AA232" i="1"/>
  <c r="AA247" i="1"/>
  <c r="AA231" i="1"/>
  <c r="AA223" i="1"/>
  <c r="AA226" i="1"/>
  <c r="E280" i="59"/>
  <c r="E277" i="59"/>
  <c r="C277" i="59"/>
  <c r="C276" i="59"/>
  <c r="E276" i="59"/>
  <c r="D270" i="59"/>
  <c r="C270" i="59"/>
  <c r="D269" i="59"/>
  <c r="E268" i="59"/>
  <c r="C260" i="59"/>
  <c r="E260" i="59"/>
  <c r="AA259" i="1"/>
  <c r="D235" i="59"/>
  <c r="E254" i="59"/>
  <c r="D221" i="59"/>
  <c r="C221" i="59"/>
  <c r="C225" i="59"/>
  <c r="D226" i="59"/>
  <c r="E228" i="59"/>
  <c r="C228" i="59"/>
  <c r="E247" i="59"/>
  <c r="C248" i="59"/>
  <c r="AA248" i="1"/>
  <c r="AA246" i="1"/>
  <c r="E240" i="59"/>
  <c r="AA240" i="1"/>
  <c r="AA239" i="1"/>
  <c r="C239" i="59"/>
  <c r="C238" i="59"/>
  <c r="AA238" i="1"/>
  <c r="AA234" i="1"/>
  <c r="C231" i="59"/>
  <c r="D233" i="59"/>
  <c r="C233" i="59"/>
  <c r="E198" i="59"/>
  <c r="E208" i="59"/>
  <c r="D194" i="59"/>
  <c r="D216" i="59"/>
  <c r="D188" i="59"/>
  <c r="C202" i="59"/>
  <c r="C187" i="59"/>
  <c r="AA203" i="1"/>
  <c r="AA206" i="1"/>
  <c r="AA198" i="1"/>
  <c r="AA190" i="1"/>
  <c r="AA195" i="1"/>
  <c r="AA187" i="1"/>
  <c r="AA202" i="1"/>
  <c r="AA194" i="1"/>
  <c r="AA186" i="1"/>
  <c r="AA209" i="1"/>
  <c r="AA201" i="1"/>
  <c r="AA193" i="1"/>
  <c r="E205" i="59"/>
  <c r="AA200" i="1"/>
  <c r="E162" i="59"/>
  <c r="E172" i="59"/>
  <c r="E174" i="59"/>
  <c r="E170" i="59"/>
  <c r="E169" i="59"/>
  <c r="E176" i="59"/>
  <c r="E160" i="59"/>
  <c r="D162" i="59"/>
  <c r="C171" i="59"/>
  <c r="C181" i="59"/>
  <c r="C173" i="59"/>
  <c r="AA183" i="1"/>
  <c r="AA167" i="1"/>
  <c r="AA159" i="1"/>
  <c r="AA179" i="1"/>
  <c r="AA171" i="1"/>
  <c r="AA163" i="1"/>
  <c r="C224" i="59"/>
  <c r="C220" i="59"/>
  <c r="E219" i="59"/>
  <c r="C219" i="59"/>
  <c r="AA219" i="1"/>
  <c r="AA218" i="1"/>
  <c r="AA217" i="1"/>
  <c r="AA214" i="1"/>
  <c r="C214" i="59"/>
  <c r="C213" i="59"/>
  <c r="AA211" i="1"/>
  <c r="E211" i="59"/>
  <c r="AA210" i="1"/>
  <c r="D184" i="59"/>
  <c r="D179" i="59"/>
  <c r="D178" i="59"/>
  <c r="D198" i="59"/>
  <c r="D191" i="59"/>
  <c r="C191" i="59"/>
  <c r="E191" i="59"/>
  <c r="D186" i="59"/>
  <c r="E184" i="59"/>
  <c r="E183" i="59"/>
  <c r="D175" i="59"/>
  <c r="AA175" i="1"/>
  <c r="D170" i="59"/>
  <c r="AA169" i="1"/>
  <c r="C182" i="59"/>
  <c r="E168" i="59"/>
  <c r="D164" i="59"/>
  <c r="D163" i="59"/>
  <c r="C162" i="59"/>
  <c r="D158" i="59"/>
  <c r="D157" i="59"/>
  <c r="D156" i="59"/>
  <c r="E156" i="59"/>
  <c r="D154" i="59"/>
  <c r="D149" i="59"/>
  <c r="E148" i="59"/>
  <c r="E147" i="59"/>
  <c r="E143" i="59"/>
  <c r="C142" i="59"/>
  <c r="I142" i="59" s="1"/>
  <c r="C141" i="59"/>
  <c r="E123" i="59"/>
  <c r="E117" i="59"/>
  <c r="D107" i="59"/>
  <c r="D116" i="59"/>
  <c r="D118" i="59"/>
  <c r="D124" i="59"/>
  <c r="D99" i="59"/>
  <c r="C100" i="59"/>
  <c r="C102" i="59"/>
  <c r="C109" i="59"/>
  <c r="C113" i="59"/>
  <c r="C104" i="59"/>
  <c r="C96" i="59"/>
  <c r="AA99" i="1"/>
  <c r="AA122" i="1"/>
  <c r="AA114" i="1"/>
  <c r="AA106" i="1"/>
  <c r="AA98" i="1"/>
  <c r="AA115" i="1"/>
  <c r="AA121" i="1"/>
  <c r="AA113" i="1"/>
  <c r="AA105" i="1"/>
  <c r="AA97" i="1"/>
  <c r="AA123" i="1"/>
  <c r="AA107" i="1"/>
  <c r="D133" i="59"/>
  <c r="I133" i="59" s="1"/>
  <c r="D129" i="59"/>
  <c r="E128" i="59"/>
  <c r="D128" i="59"/>
  <c r="D127" i="59"/>
  <c r="E126" i="59"/>
  <c r="AA120" i="1"/>
  <c r="E119" i="59"/>
  <c r="E116" i="59"/>
  <c r="E75" i="59"/>
  <c r="E72" i="59"/>
  <c r="E90" i="59"/>
  <c r="E74" i="59"/>
  <c r="E78" i="59"/>
  <c r="E89" i="59"/>
  <c r="E85" i="59"/>
  <c r="C64" i="59"/>
  <c r="C71" i="59"/>
  <c r="C82" i="59"/>
  <c r="C76" i="59"/>
  <c r="C86" i="59"/>
  <c r="C75" i="59"/>
  <c r="C90" i="59"/>
  <c r="AA87" i="1"/>
  <c r="AA78" i="1"/>
  <c r="AA94" i="1"/>
  <c r="AA75" i="1"/>
  <c r="M75" i="1"/>
  <c r="AA79" i="1"/>
  <c r="AA86" i="1"/>
  <c r="D89" i="59"/>
  <c r="D76" i="59"/>
  <c r="D38" i="59"/>
  <c r="I38" i="59" s="1"/>
  <c r="D40" i="59"/>
  <c r="I40" i="59" s="1"/>
  <c r="D62" i="59"/>
  <c r="I62" i="59" s="1"/>
  <c r="D37" i="59"/>
  <c r="I37" i="59" s="1"/>
  <c r="D36" i="59"/>
  <c r="I36" i="59" s="1"/>
  <c r="D48" i="59"/>
  <c r="I48" i="59" s="1"/>
  <c r="E114" i="59"/>
  <c r="N368" i="45"/>
  <c r="AA110" i="1"/>
  <c r="C106" i="59"/>
  <c r="E105" i="59"/>
  <c r="D95" i="59"/>
  <c r="C98" i="59"/>
  <c r="E98" i="59"/>
  <c r="C92" i="59"/>
  <c r="C91" i="59"/>
  <c r="D88" i="59"/>
  <c r="C85" i="59"/>
  <c r="C84" i="59"/>
  <c r="E10" i="59"/>
  <c r="D5" i="53"/>
  <c r="E12" i="59"/>
  <c r="E14" i="59"/>
  <c r="E13" i="59"/>
  <c r="D33" i="59"/>
  <c r="AA29" i="1"/>
  <c r="AA21" i="1"/>
  <c r="AA28" i="1"/>
  <c r="AA20" i="1"/>
  <c r="AA12" i="1"/>
  <c r="AA18" i="1"/>
  <c r="AA10" i="1"/>
  <c r="C80" i="59"/>
  <c r="C79" i="59"/>
  <c r="E79" i="59"/>
  <c r="C78" i="59"/>
  <c r="C74" i="59"/>
  <c r="C72" i="59"/>
  <c r="C66" i="59"/>
  <c r="AA73" i="1"/>
  <c r="AA25" i="1"/>
  <c r="AA365" i="1"/>
  <c r="AA357" i="1"/>
  <c r="AA349" i="1"/>
  <c r="AA341" i="1"/>
  <c r="AA333" i="1"/>
  <c r="AA325" i="1"/>
  <c r="AA317" i="1"/>
  <c r="AA309" i="1"/>
  <c r="AA301" i="1"/>
  <c r="AA293" i="1"/>
  <c r="AA285" i="1"/>
  <c r="AA277" i="1"/>
  <c r="AA269" i="1"/>
  <c r="AA261" i="1"/>
  <c r="AA253" i="1"/>
  <c r="AA245" i="1"/>
  <c r="AA237" i="1"/>
  <c r="AA229" i="1"/>
  <c r="AA221" i="1"/>
  <c r="AA213" i="1"/>
  <c r="AA205" i="1"/>
  <c r="AA197" i="1"/>
  <c r="AA189" i="1"/>
  <c r="AA181" i="1"/>
  <c r="AA173" i="1"/>
  <c r="AA165" i="1"/>
  <c r="AA157" i="1"/>
  <c r="AA117" i="1"/>
  <c r="AA109" i="1"/>
  <c r="AA101" i="1"/>
  <c r="AA93" i="1"/>
  <c r="AA85" i="1"/>
  <c r="AA77" i="1"/>
  <c r="AA4" i="1"/>
  <c r="AA72" i="1"/>
  <c r="AA64" i="1"/>
  <c r="AA32" i="1"/>
  <c r="AA24" i="1"/>
  <c r="AA16" i="1"/>
  <c r="M9" i="1"/>
  <c r="AA9" i="1"/>
  <c r="AA65" i="1"/>
  <c r="AA33" i="1"/>
  <c r="AA17" i="1"/>
  <c r="AA364" i="1"/>
  <c r="AA356" i="1"/>
  <c r="AA348" i="1"/>
  <c r="AA340" i="1"/>
  <c r="AA332" i="1"/>
  <c r="AA324" i="1"/>
  <c r="AA316" i="1"/>
  <c r="AA308" i="1"/>
  <c r="AA300" i="1"/>
  <c r="AA292" i="1"/>
  <c r="AA284" i="1"/>
  <c r="AA276" i="1"/>
  <c r="AA268" i="1"/>
  <c r="AA260" i="1"/>
  <c r="AA252" i="1"/>
  <c r="AA244" i="1"/>
  <c r="AA236" i="1"/>
  <c r="AA228" i="1"/>
  <c r="AA220" i="1"/>
  <c r="AA212" i="1"/>
  <c r="AA204" i="1"/>
  <c r="AA196" i="1"/>
  <c r="AA188" i="1"/>
  <c r="AA180" i="1"/>
  <c r="AA172" i="1"/>
  <c r="AA164" i="1"/>
  <c r="AA156" i="1"/>
  <c r="AA124" i="1"/>
  <c r="AA116" i="1"/>
  <c r="AA108" i="1"/>
  <c r="AA100" i="1"/>
  <c r="AA92" i="1"/>
  <c r="AA84" i="1"/>
  <c r="AA76" i="1"/>
  <c r="AA71" i="1"/>
  <c r="AA31" i="1"/>
  <c r="AA23" i="1"/>
  <c r="AA15" i="1"/>
  <c r="AA66" i="1"/>
  <c r="AA34" i="1"/>
  <c r="AA26" i="1"/>
  <c r="AA70" i="1"/>
  <c r="AA30" i="1"/>
  <c r="AA22" i="1"/>
  <c r="AA14" i="1"/>
  <c r="AA67" i="1"/>
  <c r="AA27" i="1"/>
  <c r="AA19" i="1"/>
  <c r="AA11" i="1"/>
  <c r="D15" i="59"/>
  <c r="D23" i="59"/>
  <c r="D222" i="59"/>
  <c r="D28" i="59"/>
  <c r="D58" i="59"/>
  <c r="D12" i="59"/>
  <c r="D57" i="59"/>
  <c r="D13" i="59"/>
  <c r="D39" i="59"/>
  <c r="D44" i="59"/>
  <c r="D53" i="59"/>
  <c r="I53" i="59" s="1"/>
  <c r="D63" i="59"/>
  <c r="I63" i="59" s="1"/>
  <c r="D73" i="59"/>
  <c r="D68" i="59"/>
  <c r="D78" i="59"/>
  <c r="D81" i="59"/>
  <c r="D85" i="59"/>
  <c r="D19" i="59"/>
  <c r="I4" i="19"/>
  <c r="D65" i="59"/>
  <c r="D59" i="59"/>
  <c r="I59" i="59" s="1"/>
  <c r="D101" i="59"/>
  <c r="D29" i="59"/>
  <c r="D9" i="59"/>
  <c r="D25" i="59"/>
  <c r="D49" i="59"/>
  <c r="I49" i="59" s="1"/>
  <c r="D97" i="59"/>
  <c r="D108" i="59"/>
  <c r="D339" i="59"/>
  <c r="D115" i="59"/>
  <c r="D51" i="59"/>
  <c r="I51" i="59" s="1"/>
  <c r="D119" i="59"/>
  <c r="D112" i="59"/>
  <c r="D181" i="59"/>
  <c r="D261" i="59"/>
  <c r="D219" i="59"/>
  <c r="D212" i="59"/>
  <c r="D215" i="59"/>
  <c r="D210" i="59"/>
  <c r="D160" i="59"/>
  <c r="D223" i="59"/>
  <c r="D234" i="59"/>
  <c r="D238" i="59"/>
  <c r="D173" i="59"/>
  <c r="D231" i="59"/>
  <c r="D247" i="59"/>
  <c r="D189" i="59"/>
  <c r="D256" i="59"/>
  <c r="D263" i="59"/>
  <c r="D299" i="59"/>
  <c r="D177" i="59"/>
  <c r="D262" i="59"/>
  <c r="D239" i="59"/>
  <c r="D283" i="59"/>
  <c r="D320" i="59"/>
  <c r="D303" i="59"/>
  <c r="D306" i="59"/>
  <c r="D183" i="59"/>
  <c r="D195" i="59"/>
  <c r="D202" i="59"/>
  <c r="D209" i="59"/>
  <c r="D213" i="59"/>
  <c r="D237" i="59"/>
  <c r="D265" i="59"/>
  <c r="D323" i="59"/>
  <c r="D224" i="59"/>
  <c r="D225" i="59"/>
  <c r="D240" i="59"/>
  <c r="D241" i="59"/>
  <c r="D246" i="59"/>
  <c r="D250" i="59"/>
  <c r="D264" i="59"/>
  <c r="D279" i="59"/>
  <c r="D311" i="59"/>
  <c r="D322" i="59"/>
  <c r="D267" i="59"/>
  <c r="D300" i="59"/>
  <c r="D321" i="59"/>
  <c r="D307" i="59"/>
  <c r="D332" i="59"/>
  <c r="D333" i="59"/>
  <c r="D331" i="59"/>
  <c r="D337" i="59"/>
  <c r="D329" i="59"/>
  <c r="D341" i="59"/>
  <c r="D335" i="59"/>
  <c r="D330" i="59"/>
  <c r="C24" i="59"/>
  <c r="C16" i="59"/>
  <c r="C21" i="59"/>
  <c r="C32" i="59"/>
  <c r="C81" i="59"/>
  <c r="C236" i="59"/>
  <c r="C65" i="59"/>
  <c r="C14" i="59"/>
  <c r="C73" i="59"/>
  <c r="C30" i="59"/>
  <c r="C10" i="59"/>
  <c r="C18" i="59"/>
  <c r="C34" i="59"/>
  <c r="C97" i="59"/>
  <c r="C275" i="59"/>
  <c r="C184" i="59"/>
  <c r="C20" i="59"/>
  <c r="C105" i="59"/>
  <c r="C19" i="59"/>
  <c r="C12" i="59"/>
  <c r="C26" i="59"/>
  <c r="C28" i="59"/>
  <c r="C58" i="59"/>
  <c r="C176" i="59"/>
  <c r="C315" i="59"/>
  <c r="C22" i="59"/>
  <c r="C209" i="59"/>
  <c r="C89" i="59"/>
  <c r="C120" i="59"/>
  <c r="C124" i="59"/>
  <c r="C190" i="59"/>
  <c r="C116" i="59"/>
  <c r="C112" i="59"/>
  <c r="C188" i="59"/>
  <c r="C195" i="59"/>
  <c r="C232" i="59"/>
  <c r="C196" i="59"/>
  <c r="C200" i="59"/>
  <c r="C111" i="59"/>
  <c r="C115" i="59"/>
  <c r="C119" i="59"/>
  <c r="C123" i="59"/>
  <c r="C157" i="59"/>
  <c r="C159" i="59"/>
  <c r="C161" i="59"/>
  <c r="C163" i="59"/>
  <c r="C165" i="59"/>
  <c r="C167" i="59"/>
  <c r="C169" i="59"/>
  <c r="C194" i="59"/>
  <c r="C226" i="59"/>
  <c r="C243" i="59"/>
  <c r="C172" i="59"/>
  <c r="C204" i="59"/>
  <c r="C222" i="59"/>
  <c r="C170" i="59"/>
  <c r="C174" i="59"/>
  <c r="C186" i="59"/>
  <c r="C208" i="59"/>
  <c r="C242" i="59"/>
  <c r="C180" i="59"/>
  <c r="C259" i="59"/>
  <c r="C310" i="59"/>
  <c r="C192" i="59"/>
  <c r="C230" i="59"/>
  <c r="C265" i="59"/>
  <c r="C306" i="59"/>
  <c r="C298" i="59"/>
  <c r="C331" i="59"/>
  <c r="C300" i="59"/>
  <c r="C314" i="59"/>
  <c r="C319" i="59"/>
  <c r="C312" i="59"/>
  <c r="C318" i="59"/>
  <c r="C321" i="59"/>
  <c r="C325" i="59"/>
  <c r="C329" i="59"/>
  <c r="C342" i="59"/>
  <c r="C323" i="59"/>
  <c r="E29" i="59"/>
  <c r="E68" i="59"/>
  <c r="E24" i="59"/>
  <c r="E19" i="59"/>
  <c r="C5" i="53"/>
  <c r="E30" i="59"/>
  <c r="E34" i="59"/>
  <c r="E70" i="59"/>
  <c r="E111" i="59"/>
  <c r="E166" i="59"/>
  <c r="E110" i="59"/>
  <c r="E92" i="59"/>
  <c r="E20" i="59"/>
  <c r="E32" i="59"/>
  <c r="E93" i="59"/>
  <c r="E124" i="59"/>
  <c r="E66" i="59"/>
  <c r="E77" i="59"/>
  <c r="E102" i="59"/>
  <c r="E44" i="59"/>
  <c r="E58" i="59"/>
  <c r="E155" i="59"/>
  <c r="E94" i="59"/>
  <c r="E177" i="59"/>
  <c r="E159" i="59"/>
  <c r="E161" i="59"/>
  <c r="E165" i="59"/>
  <c r="E213" i="59"/>
  <c r="E80" i="59"/>
  <c r="E81" i="59"/>
  <c r="E96" i="59"/>
  <c r="E97" i="59"/>
  <c r="E113" i="59"/>
  <c r="E135" i="59"/>
  <c r="E234" i="59"/>
  <c r="E175" i="59"/>
  <c r="E189" i="59"/>
  <c r="E250" i="59"/>
  <c r="E185" i="59"/>
  <c r="E248" i="59"/>
  <c r="E284" i="59"/>
  <c r="E167" i="59"/>
  <c r="E193" i="59"/>
  <c r="E257" i="59"/>
  <c r="E181" i="59"/>
  <c r="E197" i="59"/>
  <c r="E217" i="59"/>
  <c r="E221" i="59"/>
  <c r="E261" i="59"/>
  <c r="E224" i="59"/>
  <c r="E272" i="59"/>
  <c r="E230" i="59"/>
  <c r="E293" i="59"/>
  <c r="E298" i="59"/>
  <c r="E304" i="59"/>
  <c r="E310" i="59"/>
  <c r="E308" i="59"/>
  <c r="E321" i="59"/>
  <c r="E326" i="59"/>
  <c r="E340" i="59"/>
  <c r="E305" i="59"/>
  <c r="E322" i="59"/>
  <c r="E324" i="59"/>
  <c r="E331" i="59"/>
  <c r="E291" i="59"/>
  <c r="E312" i="59"/>
  <c r="E302" i="59"/>
  <c r="E306" i="59"/>
  <c r="E320" i="59"/>
  <c r="E323" i="59"/>
  <c r="I10" i="1"/>
  <c r="B10" i="44" s="1"/>
  <c r="V6" i="1"/>
  <c r="C6" i="44" s="1"/>
  <c r="V369" i="1"/>
  <c r="C369" i="44" s="1"/>
  <c r="V367" i="1"/>
  <c r="C367" i="44" s="1"/>
  <c r="V365" i="1"/>
  <c r="V364" i="1"/>
  <c r="C364" i="44" s="1"/>
  <c r="V362" i="1"/>
  <c r="C362" i="44" s="1"/>
  <c r="V359" i="1"/>
  <c r="C359" i="44" s="1"/>
  <c r="V358" i="1"/>
  <c r="C358" i="44" s="1"/>
  <c r="V357" i="1"/>
  <c r="C357" i="44" s="1"/>
  <c r="V356" i="1"/>
  <c r="C356" i="44" s="1"/>
  <c r="V355" i="1"/>
  <c r="C355" i="44" s="1"/>
  <c r="V351" i="1"/>
  <c r="C351" i="44" s="1"/>
  <c r="V349" i="1"/>
  <c r="C349" i="44" s="1"/>
  <c r="V348" i="1"/>
  <c r="C348" i="44" s="1"/>
  <c r="V347" i="1"/>
  <c r="C347" i="44" s="1"/>
  <c r="V346" i="1"/>
  <c r="C346" i="44" s="1"/>
  <c r="V345" i="1"/>
  <c r="V343" i="1"/>
  <c r="C343" i="44" s="1"/>
  <c r="V341" i="1"/>
  <c r="C341" i="44" s="1"/>
  <c r="V340" i="1"/>
  <c r="C340" i="44" s="1"/>
  <c r="V339" i="1"/>
  <c r="C339" i="44" s="1"/>
  <c r="V338" i="1"/>
  <c r="V335" i="1"/>
  <c r="C335" i="44" s="1"/>
  <c r="V333" i="1"/>
  <c r="C333" i="44" s="1"/>
  <c r="V332" i="1"/>
  <c r="C332" i="44" s="1"/>
  <c r="Z329" i="1"/>
  <c r="V327" i="1"/>
  <c r="C327" i="44" s="1"/>
  <c r="V326" i="1"/>
  <c r="V325" i="1"/>
  <c r="C325" i="44" s="1"/>
  <c r="V324" i="1"/>
  <c r="C324" i="44" s="1"/>
  <c r="V323" i="1"/>
  <c r="C323" i="44" s="1"/>
  <c r="V322" i="1"/>
  <c r="C322" i="44" s="1"/>
  <c r="V321" i="1"/>
  <c r="C321" i="44" s="1"/>
  <c r="V319" i="1"/>
  <c r="V317" i="1"/>
  <c r="V316" i="1"/>
  <c r="V315" i="1"/>
  <c r="V314" i="1"/>
  <c r="C314" i="44" s="1"/>
  <c r="V311" i="1"/>
  <c r="V309" i="1"/>
  <c r="C309" i="44" s="1"/>
  <c r="V308" i="1"/>
  <c r="V306" i="1"/>
  <c r="C306" i="44" s="1"/>
  <c r="V303" i="1"/>
  <c r="V301" i="1"/>
  <c r="V300" i="1"/>
  <c r="C300" i="44" s="1"/>
  <c r="V299" i="1"/>
  <c r="C299" i="44" s="1"/>
  <c r="V298" i="1"/>
  <c r="V294" i="1"/>
  <c r="C294" i="44" s="1"/>
  <c r="V293" i="1"/>
  <c r="C293" i="44" s="1"/>
  <c r="V292" i="1"/>
  <c r="C292" i="44" s="1"/>
  <c r="V291" i="1"/>
  <c r="C291" i="44" s="1"/>
  <c r="V290" i="1"/>
  <c r="C290" i="44" s="1"/>
  <c r="V289" i="1"/>
  <c r="V287" i="1"/>
  <c r="V285" i="1"/>
  <c r="V284" i="1"/>
  <c r="V282" i="1"/>
  <c r="V279" i="1"/>
  <c r="C279" i="44" s="1"/>
  <c r="V277" i="1"/>
  <c r="V276" i="1"/>
  <c r="V275" i="1"/>
  <c r="V274" i="1"/>
  <c r="V273" i="1"/>
  <c r="V271" i="1"/>
  <c r="C271" i="44" s="1"/>
  <c r="V269" i="1"/>
  <c r="V268" i="1"/>
  <c r="V266" i="1"/>
  <c r="V265" i="1"/>
  <c r="C265" i="44" s="1"/>
  <c r="V263" i="1"/>
  <c r="V262" i="1"/>
  <c r="V261" i="1"/>
  <c r="V260" i="1"/>
  <c r="V258" i="1"/>
  <c r="C258" i="44" s="1"/>
  <c r="V257" i="1"/>
  <c r="C257" i="44" s="1"/>
  <c r="V255" i="1"/>
  <c r="V253" i="1"/>
  <c r="C253" i="44" s="1"/>
  <c r="V252" i="1"/>
  <c r="C252" i="44" s="1"/>
  <c r="V251" i="1"/>
  <c r="C251" i="44" s="1"/>
  <c r="V250" i="1"/>
  <c r="C250" i="44" s="1"/>
  <c r="V247" i="1"/>
  <c r="V245" i="1"/>
  <c r="V244" i="1"/>
  <c r="C244" i="44" s="1"/>
  <c r="V242" i="1"/>
  <c r="C242" i="44" s="1"/>
  <c r="V241" i="1"/>
  <c r="C241" i="44" s="1"/>
  <c r="V239" i="1"/>
  <c r="V237" i="1"/>
  <c r="C237" i="44" s="1"/>
  <c r="V236" i="1"/>
  <c r="C236" i="44" s="1"/>
  <c r="V234" i="1"/>
  <c r="C234" i="44" s="1"/>
  <c r="V231" i="1"/>
  <c r="V230" i="1"/>
  <c r="C230" i="44" s="1"/>
  <c r="V229" i="1"/>
  <c r="C229" i="44" s="1"/>
  <c r="V228" i="1"/>
  <c r="V227" i="1"/>
  <c r="V223" i="1"/>
  <c r="C223" i="44" s="1"/>
  <c r="V221" i="1"/>
  <c r="V220" i="1"/>
  <c r="C220" i="44" s="1"/>
  <c r="V219" i="1"/>
  <c r="C219" i="44" s="1"/>
  <c r="V218" i="1"/>
  <c r="C218" i="44" s="1"/>
  <c r="V217" i="1"/>
  <c r="C217" i="44" s="1"/>
  <c r="V215" i="1"/>
  <c r="C215" i="44" s="1"/>
  <c r="V213" i="1"/>
  <c r="C213" i="44" s="1"/>
  <c r="V212" i="1"/>
  <c r="C212" i="44" s="1"/>
  <c r="V210" i="1"/>
  <c r="V207" i="1"/>
  <c r="C207" i="44" s="1"/>
  <c r="V205" i="1"/>
  <c r="C205" i="44" s="1"/>
  <c r="V204" i="1"/>
  <c r="C204" i="44" s="1"/>
  <c r="V203" i="1"/>
  <c r="C203" i="44" s="1"/>
  <c r="V199" i="1"/>
  <c r="V198" i="1"/>
  <c r="C198" i="44" s="1"/>
  <c r="V197" i="1"/>
  <c r="C197" i="44" s="1"/>
  <c r="V196" i="1"/>
  <c r="C196" i="44" s="1"/>
  <c r="V195" i="1"/>
  <c r="C195" i="44" s="1"/>
  <c r="V194" i="1"/>
  <c r="C194" i="44" s="1"/>
  <c r="V193" i="1"/>
  <c r="C193" i="44" s="1"/>
  <c r="V189" i="1"/>
  <c r="C189" i="44" s="1"/>
  <c r="V188" i="1"/>
  <c r="C188" i="44" s="1"/>
  <c r="V187" i="1"/>
  <c r="C187" i="44" s="1"/>
  <c r="V186" i="1"/>
  <c r="C186" i="44" s="1"/>
  <c r="V183" i="1"/>
  <c r="V181" i="1"/>
  <c r="C181" i="44" s="1"/>
  <c r="V180" i="1"/>
  <c r="C180" i="44" s="1"/>
  <c r="V175" i="1"/>
  <c r="C175" i="44" s="1"/>
  <c r="V173" i="1"/>
  <c r="C173" i="44" s="1"/>
  <c r="V172" i="1"/>
  <c r="V171" i="1"/>
  <c r="V170" i="1"/>
  <c r="V167" i="1"/>
  <c r="C167" i="44" s="1"/>
  <c r="V166" i="1"/>
  <c r="C166" i="44" s="1"/>
  <c r="V165" i="1"/>
  <c r="V164" i="1"/>
  <c r="V163" i="1"/>
  <c r="V161" i="1"/>
  <c r="V159" i="1"/>
  <c r="C159" i="44" s="1"/>
  <c r="V157" i="1"/>
  <c r="V156" i="1"/>
  <c r="B149" i="59"/>
  <c r="I149" i="59" s="1"/>
  <c r="B148" i="59"/>
  <c r="B147" i="59"/>
  <c r="I147" i="59" s="1"/>
  <c r="V124" i="1"/>
  <c r="V123" i="1"/>
  <c r="C123" i="44" s="1"/>
  <c r="V122" i="1"/>
  <c r="V121" i="1"/>
  <c r="C121" i="44" s="1"/>
  <c r="V119" i="1"/>
  <c r="V118" i="1"/>
  <c r="C118" i="44" s="1"/>
  <c r="V117" i="1"/>
  <c r="C117" i="44" s="1"/>
  <c r="V116" i="1"/>
  <c r="C116" i="44" s="1"/>
  <c r="V114" i="1"/>
  <c r="V111" i="1"/>
  <c r="C111" i="44" s="1"/>
  <c r="V110" i="1"/>
  <c r="C110" i="44" s="1"/>
  <c r="V109" i="1"/>
  <c r="C109" i="44" s="1"/>
  <c r="V108" i="1"/>
  <c r="V107" i="1"/>
  <c r="V103" i="1"/>
  <c r="C103" i="44" s="1"/>
  <c r="J103" i="44" s="1"/>
  <c r="V102" i="1"/>
  <c r="V101" i="1"/>
  <c r="V100" i="1"/>
  <c r="V99" i="1"/>
  <c r="V98" i="1"/>
  <c r="V97" i="1"/>
  <c r="C97" i="44" s="1"/>
  <c r="V95" i="1"/>
  <c r="V93" i="1"/>
  <c r="V92" i="1"/>
  <c r="V90" i="1"/>
  <c r="V89" i="1"/>
  <c r="V87" i="1"/>
  <c r="V86" i="1"/>
  <c r="V85" i="1"/>
  <c r="V84" i="1"/>
  <c r="V83" i="1"/>
  <c r="V82" i="1"/>
  <c r="V81" i="1"/>
  <c r="V79" i="1"/>
  <c r="V77" i="1"/>
  <c r="V76" i="1"/>
  <c r="V75" i="1"/>
  <c r="V74" i="1"/>
  <c r="V71" i="1"/>
  <c r="V69" i="1"/>
  <c r="V65" i="1"/>
  <c r="B58" i="59"/>
  <c r="V34" i="1"/>
  <c r="C34" i="44" s="1"/>
  <c r="V33" i="1"/>
  <c r="C33" i="44" s="1"/>
  <c r="V31" i="1"/>
  <c r="C31" i="44" s="1"/>
  <c r="V29" i="1"/>
  <c r="C29" i="44" s="1"/>
  <c r="V28" i="1"/>
  <c r="C28" i="44" s="1"/>
  <c r="V27" i="1"/>
  <c r="C27" i="44" s="1"/>
  <c r="V26" i="1"/>
  <c r="C26" i="44" s="1"/>
  <c r="V23" i="1"/>
  <c r="C23" i="44" s="1"/>
  <c r="V15" i="1"/>
  <c r="C15" i="44" s="1"/>
  <c r="V14" i="1"/>
  <c r="C14" i="44" s="1"/>
  <c r="V12" i="1"/>
  <c r="C12" i="44" s="1"/>
  <c r="V11" i="1"/>
  <c r="C11" i="44" s="1"/>
  <c r="V10" i="1"/>
  <c r="C10" i="44" s="1"/>
  <c r="V9" i="1"/>
  <c r="C9" i="44" s="1"/>
  <c r="V7" i="1"/>
  <c r="C7" i="44" s="1"/>
  <c r="V5" i="1"/>
  <c r="C5" i="44" s="1"/>
  <c r="V4" i="1"/>
  <c r="I5" i="1"/>
  <c r="B5" i="44" s="1"/>
  <c r="I6" i="1"/>
  <c r="B6" i="44" s="1"/>
  <c r="I7" i="1"/>
  <c r="B7" i="44" s="1"/>
  <c r="I8" i="1"/>
  <c r="B8" i="44" s="1"/>
  <c r="I9" i="1"/>
  <c r="B9" i="44" s="1"/>
  <c r="I12" i="1"/>
  <c r="B12" i="44" s="1"/>
  <c r="I15" i="1"/>
  <c r="B15" i="44" s="1"/>
  <c r="I17" i="1"/>
  <c r="B17" i="44" s="1"/>
  <c r="J17" i="44" s="1"/>
  <c r="I21" i="1"/>
  <c r="B21" i="44" s="1"/>
  <c r="J21" i="44" s="1"/>
  <c r="I22" i="1"/>
  <c r="B22" i="44" s="1"/>
  <c r="J22" i="44" s="1"/>
  <c r="I23" i="1"/>
  <c r="B23" i="44" s="1"/>
  <c r="I25" i="1"/>
  <c r="B25" i="44" s="1"/>
  <c r="J25" i="44" s="1"/>
  <c r="I29" i="1"/>
  <c r="B29" i="44" s="1"/>
  <c r="I33" i="1"/>
  <c r="B33" i="44" s="1"/>
  <c r="I65" i="1"/>
  <c r="B65" i="44" s="1"/>
  <c r="I69" i="1"/>
  <c r="B69" i="44" s="1"/>
  <c r="I73" i="1"/>
  <c r="B73" i="44" s="1"/>
  <c r="I77" i="1"/>
  <c r="B77" i="44" s="1"/>
  <c r="I81" i="1"/>
  <c r="B81" i="44" s="1"/>
  <c r="I85" i="1"/>
  <c r="B85" i="44" s="1"/>
  <c r="I86" i="1"/>
  <c r="B86" i="44" s="1"/>
  <c r="I87" i="1"/>
  <c r="B87" i="44" s="1"/>
  <c r="I89" i="1"/>
  <c r="B89" i="44" s="1"/>
  <c r="I93" i="1"/>
  <c r="B93" i="44" s="1"/>
  <c r="I97" i="1"/>
  <c r="B97" i="44" s="1"/>
  <c r="J97" i="44" s="1"/>
  <c r="I101" i="1"/>
  <c r="B101" i="44" s="1"/>
  <c r="I105" i="1"/>
  <c r="B105" i="44" s="1"/>
  <c r="I109" i="1"/>
  <c r="B109" i="44" s="1"/>
  <c r="J109" i="44" s="1"/>
  <c r="I113" i="1"/>
  <c r="B113" i="44" s="1"/>
  <c r="I117" i="1"/>
  <c r="B117" i="44" s="1"/>
  <c r="I118" i="1"/>
  <c r="B118" i="44" s="1"/>
  <c r="I119" i="1"/>
  <c r="B119" i="44" s="1"/>
  <c r="I121" i="1"/>
  <c r="B121" i="44" s="1"/>
  <c r="I157" i="1"/>
  <c r="B157" i="44" s="1"/>
  <c r="I161" i="1"/>
  <c r="B161" i="44" s="1"/>
  <c r="I165" i="1"/>
  <c r="B165" i="44" s="1"/>
  <c r="I169" i="1"/>
  <c r="B169" i="44" s="1"/>
  <c r="I173" i="1"/>
  <c r="B173" i="44" s="1"/>
  <c r="J173" i="44" s="1"/>
  <c r="I177" i="1"/>
  <c r="B177" i="44" s="1"/>
  <c r="I181" i="1"/>
  <c r="B181" i="44" s="1"/>
  <c r="J181" i="44" s="1"/>
  <c r="I182" i="1"/>
  <c r="B182" i="44" s="1"/>
  <c r="I183" i="1"/>
  <c r="B183" i="44" s="1"/>
  <c r="I185" i="1"/>
  <c r="I189" i="1"/>
  <c r="B189" i="44" s="1"/>
  <c r="J189" i="44" s="1"/>
  <c r="I193" i="1"/>
  <c r="B193" i="44" s="1"/>
  <c r="J193" i="44" s="1"/>
  <c r="I197" i="1"/>
  <c r="B197" i="44" s="1"/>
  <c r="I201" i="1"/>
  <c r="B201" i="44" s="1"/>
  <c r="J201" i="44" s="1"/>
  <c r="I205" i="1"/>
  <c r="B205" i="44" s="1"/>
  <c r="J205" i="44" s="1"/>
  <c r="I209" i="1"/>
  <c r="B209" i="44" s="1"/>
  <c r="J209" i="44" s="1"/>
  <c r="I213" i="1"/>
  <c r="B213" i="44" s="1"/>
  <c r="I214" i="1"/>
  <c r="B214" i="44" s="1"/>
  <c r="I215" i="1"/>
  <c r="B215" i="44" s="1"/>
  <c r="J215" i="44" s="1"/>
  <c r="I217" i="1"/>
  <c r="B217" i="44" s="1"/>
  <c r="I221" i="1"/>
  <c r="B221" i="44" s="1"/>
  <c r="I225" i="1"/>
  <c r="B225" i="44" s="1"/>
  <c r="I229" i="1"/>
  <c r="B229" i="44" s="1"/>
  <c r="J229" i="44" s="1"/>
  <c r="I233" i="1"/>
  <c r="B233" i="44" s="1"/>
  <c r="I237" i="1"/>
  <c r="B237" i="44" s="1"/>
  <c r="J237" i="44" s="1"/>
  <c r="I241" i="1"/>
  <c r="B241" i="44" s="1"/>
  <c r="J241" i="44" s="1"/>
  <c r="I245" i="1"/>
  <c r="B245" i="44" s="1"/>
  <c r="I246" i="1"/>
  <c r="B246" i="44" s="1"/>
  <c r="I247" i="1"/>
  <c r="I253" i="1"/>
  <c r="B253" i="44" s="1"/>
  <c r="J253" i="44" s="1"/>
  <c r="I257" i="1"/>
  <c r="B257" i="44" s="1"/>
  <c r="J257" i="44" s="1"/>
  <c r="I261" i="1"/>
  <c r="B261" i="44" s="1"/>
  <c r="I265" i="1"/>
  <c r="B265" i="44" s="1"/>
  <c r="J265" i="44" s="1"/>
  <c r="I269" i="1"/>
  <c r="B269" i="44" s="1"/>
  <c r="I273" i="1"/>
  <c r="B273" i="44" s="1"/>
  <c r="I277" i="1"/>
  <c r="I278" i="1"/>
  <c r="B278" i="44" s="1"/>
  <c r="I281" i="1"/>
  <c r="B281" i="44" s="1"/>
  <c r="I286" i="1"/>
  <c r="B286" i="44" s="1"/>
  <c r="J286" i="44" s="1"/>
  <c r="I287" i="1"/>
  <c r="B287" i="44" s="1"/>
  <c r="I289" i="1"/>
  <c r="B289" i="44" s="1"/>
  <c r="I295" i="1"/>
  <c r="B295" i="44" s="1"/>
  <c r="I297" i="1"/>
  <c r="B297" i="44" s="1"/>
  <c r="I301" i="1"/>
  <c r="B301" i="44" s="1"/>
  <c r="I305" i="1"/>
  <c r="B305" i="44" s="1"/>
  <c r="I310" i="1"/>
  <c r="B310" i="44" s="1"/>
  <c r="I313" i="1"/>
  <c r="B313" i="44" s="1"/>
  <c r="I321" i="1"/>
  <c r="B321" i="44" s="1"/>
  <c r="I329" i="1"/>
  <c r="B329" i="44" s="1"/>
  <c r="I333" i="1"/>
  <c r="B333" i="44" s="1"/>
  <c r="J333" i="44" s="1"/>
  <c r="I337" i="1"/>
  <c r="B337" i="44" s="1"/>
  <c r="I341" i="1"/>
  <c r="B341" i="44" s="1"/>
  <c r="J341" i="44" s="1"/>
  <c r="I342" i="1"/>
  <c r="B342" i="44" s="1"/>
  <c r="I345" i="1"/>
  <c r="B345" i="44" s="1"/>
  <c r="I346" i="1"/>
  <c r="B346" i="44" s="1"/>
  <c r="J346" i="44" s="1"/>
  <c r="I349" i="1"/>
  <c r="B349" i="44" s="1"/>
  <c r="I350" i="1"/>
  <c r="B350" i="44" s="1"/>
  <c r="I353" i="1"/>
  <c r="B353" i="44" s="1"/>
  <c r="I354" i="1"/>
  <c r="B354" i="44" s="1"/>
  <c r="I359" i="1"/>
  <c r="B359" i="44" s="1"/>
  <c r="J359" i="44" s="1"/>
  <c r="I361" i="1"/>
  <c r="B361" i="44" s="1"/>
  <c r="I362" i="1"/>
  <c r="B362" i="44" s="1"/>
  <c r="J362" i="44" s="1"/>
  <c r="I365" i="1"/>
  <c r="B365" i="44" s="1"/>
  <c r="I366" i="1"/>
  <c r="B366" i="44" s="1"/>
  <c r="I369" i="1"/>
  <c r="B369" i="44" s="1"/>
  <c r="J369" i="44" s="1"/>
  <c r="V368" i="1"/>
  <c r="V366" i="1"/>
  <c r="V363" i="1"/>
  <c r="C363" i="44" s="1"/>
  <c r="V361" i="1"/>
  <c r="V360" i="1"/>
  <c r="C360" i="44" s="1"/>
  <c r="V354" i="1"/>
  <c r="V353" i="1"/>
  <c r="C353" i="44" s="1"/>
  <c r="V352" i="1"/>
  <c r="C352" i="44" s="1"/>
  <c r="V350" i="1"/>
  <c r="C350" i="44" s="1"/>
  <c r="V344" i="1"/>
  <c r="V342" i="1"/>
  <c r="C342" i="44" s="1"/>
  <c r="V337" i="1"/>
  <c r="V336" i="1"/>
  <c r="V334" i="1"/>
  <c r="C334" i="44" s="1"/>
  <c r="V331" i="1"/>
  <c r="C331" i="44" s="1"/>
  <c r="V330" i="1"/>
  <c r="C330" i="44" s="1"/>
  <c r="V329" i="1"/>
  <c r="C329" i="44" s="1"/>
  <c r="V328" i="1"/>
  <c r="C328" i="44" s="1"/>
  <c r="V320" i="1"/>
  <c r="C320" i="44" s="1"/>
  <c r="V318" i="1"/>
  <c r="C318" i="44" s="1"/>
  <c r="V313" i="1"/>
  <c r="V312" i="1"/>
  <c r="V310" i="1"/>
  <c r="C310" i="44" s="1"/>
  <c r="V307" i="1"/>
  <c r="C307" i="44" s="1"/>
  <c r="V305" i="1"/>
  <c r="C305" i="44" s="1"/>
  <c r="V304" i="1"/>
  <c r="V302" i="1"/>
  <c r="V297" i="1"/>
  <c r="V296" i="1"/>
  <c r="V295" i="1"/>
  <c r="C295" i="44" s="1"/>
  <c r="V288" i="1"/>
  <c r="C288" i="44" s="1"/>
  <c r="V286" i="1"/>
  <c r="C286" i="44" s="1"/>
  <c r="V283" i="1"/>
  <c r="V281" i="1"/>
  <c r="V280" i="1"/>
  <c r="V278" i="1"/>
  <c r="C278" i="44" s="1"/>
  <c r="V272" i="1"/>
  <c r="C272" i="44" s="1"/>
  <c r="V270" i="1"/>
  <c r="V267" i="1"/>
  <c r="V264" i="1"/>
  <c r="C264" i="44" s="1"/>
  <c r="V259" i="1"/>
  <c r="C259" i="44" s="1"/>
  <c r="V256" i="1"/>
  <c r="V254" i="1"/>
  <c r="V249" i="1"/>
  <c r="C249" i="44" s="1"/>
  <c r="V248" i="1"/>
  <c r="C248" i="44" s="1"/>
  <c r="V246" i="1"/>
  <c r="V243" i="1"/>
  <c r="C243" i="44" s="1"/>
  <c r="V240" i="1"/>
  <c r="C240" i="44" s="1"/>
  <c r="V238" i="1"/>
  <c r="C238" i="44" s="1"/>
  <c r="V235" i="1"/>
  <c r="C235" i="44" s="1"/>
  <c r="V233" i="1"/>
  <c r="V232" i="1"/>
  <c r="V226" i="1"/>
  <c r="V225" i="1"/>
  <c r="V224" i="1"/>
  <c r="C224" i="44" s="1"/>
  <c r="V222" i="1"/>
  <c r="C222" i="44" s="1"/>
  <c r="V216" i="1"/>
  <c r="V214" i="1"/>
  <c r="V211" i="1"/>
  <c r="C211" i="44" s="1"/>
  <c r="V209" i="1"/>
  <c r="C209" i="44" s="1"/>
  <c r="V208" i="1"/>
  <c r="C208" i="44" s="1"/>
  <c r="V206" i="1"/>
  <c r="C206" i="44" s="1"/>
  <c r="V202" i="1"/>
  <c r="C202" i="44" s="1"/>
  <c r="V201" i="1"/>
  <c r="C201" i="44" s="1"/>
  <c r="V200" i="1"/>
  <c r="V192" i="1"/>
  <c r="C192" i="44" s="1"/>
  <c r="V191" i="1"/>
  <c r="C191" i="44" s="1"/>
  <c r="V190" i="1"/>
  <c r="C190" i="44" s="1"/>
  <c r="V185" i="1"/>
  <c r="V184" i="1"/>
  <c r="V182" i="1"/>
  <c r="V179" i="1"/>
  <c r="V178" i="1"/>
  <c r="V177" i="1"/>
  <c r="V176" i="1"/>
  <c r="C176" i="44" s="1"/>
  <c r="V174" i="1"/>
  <c r="C174" i="44" s="1"/>
  <c r="V169" i="1"/>
  <c r="C169" i="44" s="1"/>
  <c r="V168" i="1"/>
  <c r="V162" i="1"/>
  <c r="V160" i="1"/>
  <c r="C160" i="44" s="1"/>
  <c r="V158" i="1"/>
  <c r="V120" i="1"/>
  <c r="C120" i="44" s="1"/>
  <c r="V115" i="1"/>
  <c r="C115" i="44" s="1"/>
  <c r="V113" i="1"/>
  <c r="C113" i="44" s="1"/>
  <c r="V112" i="1"/>
  <c r="V106" i="1"/>
  <c r="V105" i="1"/>
  <c r="V104" i="1"/>
  <c r="C104" i="44" s="1"/>
  <c r="V96" i="1"/>
  <c r="C96" i="44" s="1"/>
  <c r="V94" i="1"/>
  <c r="V91" i="1"/>
  <c r="V88" i="1"/>
  <c r="V80" i="1"/>
  <c r="V78" i="1"/>
  <c r="V73" i="1"/>
  <c r="V72" i="1"/>
  <c r="V70" i="1"/>
  <c r="V68" i="1"/>
  <c r="V67" i="1"/>
  <c r="V66" i="1"/>
  <c r="V64" i="1"/>
  <c r="V32" i="1"/>
  <c r="V30" i="1"/>
  <c r="C30" i="44" s="1"/>
  <c r="V25" i="1"/>
  <c r="C25" i="44" s="1"/>
  <c r="V24" i="1"/>
  <c r="C24" i="44" s="1"/>
  <c r="V16" i="1"/>
  <c r="C16" i="44" s="1"/>
  <c r="V13" i="1"/>
  <c r="C13" i="44" s="1"/>
  <c r="V8" i="1"/>
  <c r="C8" i="44" s="1"/>
  <c r="I344" i="1"/>
  <c r="B344" i="44" s="1"/>
  <c r="I347" i="1"/>
  <c r="B347" i="44" s="1"/>
  <c r="J347" i="44" s="1"/>
  <c r="I348" i="1"/>
  <c r="B348" i="44" s="1"/>
  <c r="J348" i="44" s="1"/>
  <c r="I351" i="1"/>
  <c r="B351" i="44" s="1"/>
  <c r="J351" i="44" s="1"/>
  <c r="I352" i="1"/>
  <c r="B352" i="44" s="1"/>
  <c r="J352" i="44" s="1"/>
  <c r="I355" i="1"/>
  <c r="B355" i="44" s="1"/>
  <c r="J355" i="44" s="1"/>
  <c r="I356" i="1"/>
  <c r="B356" i="44" s="1"/>
  <c r="J356" i="44" s="1"/>
  <c r="I357" i="1"/>
  <c r="B357" i="44" s="1"/>
  <c r="I358" i="1"/>
  <c r="B358" i="44" s="1"/>
  <c r="J358" i="44" s="1"/>
  <c r="I360" i="1"/>
  <c r="B360" i="44" s="1"/>
  <c r="J360" i="44" s="1"/>
  <c r="I363" i="1"/>
  <c r="B363" i="44" s="1"/>
  <c r="J363" i="44" s="1"/>
  <c r="I364" i="1"/>
  <c r="B364" i="44" s="1"/>
  <c r="I367" i="1"/>
  <c r="B367" i="44" s="1"/>
  <c r="J367" i="44" s="1"/>
  <c r="I368" i="1"/>
  <c r="B368" i="44" s="1"/>
  <c r="I11" i="1"/>
  <c r="B11" i="44" s="1"/>
  <c r="J11" i="44" s="1"/>
  <c r="I13" i="1"/>
  <c r="B13" i="44" s="1"/>
  <c r="I14" i="1"/>
  <c r="B14" i="44" s="1"/>
  <c r="I16" i="1"/>
  <c r="B16" i="44" s="1"/>
  <c r="I18" i="1"/>
  <c r="B18" i="44" s="1"/>
  <c r="J18" i="44" s="1"/>
  <c r="I19" i="1"/>
  <c r="B19" i="44" s="1"/>
  <c r="I20" i="1"/>
  <c r="B20" i="44" s="1"/>
  <c r="J20" i="44" s="1"/>
  <c r="I24" i="1"/>
  <c r="B24" i="44" s="1"/>
  <c r="J24" i="44" s="1"/>
  <c r="I26" i="1"/>
  <c r="B26" i="44" s="1"/>
  <c r="I27" i="1"/>
  <c r="B27" i="44" s="1"/>
  <c r="J27" i="44" s="1"/>
  <c r="I28" i="1"/>
  <c r="B28" i="44" s="1"/>
  <c r="I30" i="1"/>
  <c r="B30" i="44" s="1"/>
  <c r="J30" i="44" s="1"/>
  <c r="I31" i="1"/>
  <c r="B31" i="44" s="1"/>
  <c r="J31" i="44" s="1"/>
  <c r="I32" i="1"/>
  <c r="B32" i="44" s="1"/>
  <c r="I34" i="1"/>
  <c r="B34" i="44" s="1"/>
  <c r="I64" i="1"/>
  <c r="I66" i="1"/>
  <c r="B66" i="44" s="1"/>
  <c r="I67" i="1"/>
  <c r="B67" i="44" s="1"/>
  <c r="I68" i="1"/>
  <c r="B68" i="44" s="1"/>
  <c r="I70" i="1"/>
  <c r="B70" i="44" s="1"/>
  <c r="I71" i="1"/>
  <c r="B71" i="44" s="1"/>
  <c r="I72" i="1"/>
  <c r="B72" i="44" s="1"/>
  <c r="I74" i="1"/>
  <c r="B74" i="44" s="1"/>
  <c r="I75" i="1"/>
  <c r="B75" i="44" s="1"/>
  <c r="I76" i="1"/>
  <c r="B76" i="44" s="1"/>
  <c r="I78" i="1"/>
  <c r="B78" i="44" s="1"/>
  <c r="I79" i="1"/>
  <c r="B79" i="44" s="1"/>
  <c r="I80" i="1"/>
  <c r="B80" i="44" s="1"/>
  <c r="I82" i="1"/>
  <c r="B82" i="44" s="1"/>
  <c r="I83" i="1"/>
  <c r="B83" i="44" s="1"/>
  <c r="I84" i="1"/>
  <c r="B84" i="44" s="1"/>
  <c r="I88" i="1"/>
  <c r="B88" i="44" s="1"/>
  <c r="I90" i="1"/>
  <c r="B90" i="44" s="1"/>
  <c r="I91" i="1"/>
  <c r="B91" i="44" s="1"/>
  <c r="I92" i="1"/>
  <c r="B92" i="44" s="1"/>
  <c r="I94" i="1"/>
  <c r="B94" i="44" s="1"/>
  <c r="I95" i="1"/>
  <c r="B95" i="44" s="1"/>
  <c r="I96" i="1"/>
  <c r="B96" i="44" s="1"/>
  <c r="I98" i="1"/>
  <c r="B98" i="44" s="1"/>
  <c r="I99" i="1"/>
  <c r="B99" i="44" s="1"/>
  <c r="I100" i="1"/>
  <c r="B100" i="44" s="1"/>
  <c r="I102" i="1"/>
  <c r="B102" i="44" s="1"/>
  <c r="I103" i="1"/>
  <c r="B103" i="44" s="1"/>
  <c r="I104" i="1"/>
  <c r="B104" i="44" s="1"/>
  <c r="J104" i="44" s="1"/>
  <c r="I106" i="1"/>
  <c r="B106" i="44" s="1"/>
  <c r="I107" i="1"/>
  <c r="B107" i="44" s="1"/>
  <c r="I108" i="1"/>
  <c r="I110" i="1"/>
  <c r="B110" i="44" s="1"/>
  <c r="I111" i="1"/>
  <c r="B111" i="44" s="1"/>
  <c r="I112" i="1"/>
  <c r="B112" i="44" s="1"/>
  <c r="I114" i="1"/>
  <c r="B114" i="44" s="1"/>
  <c r="I115" i="1"/>
  <c r="B115" i="44" s="1"/>
  <c r="J115" i="44" s="1"/>
  <c r="I116" i="1"/>
  <c r="B116" i="44" s="1"/>
  <c r="J116" i="44" s="1"/>
  <c r="I120" i="1"/>
  <c r="B120" i="44" s="1"/>
  <c r="I122" i="1"/>
  <c r="B122" i="44" s="1"/>
  <c r="I123" i="1"/>
  <c r="B123" i="44" s="1"/>
  <c r="J123" i="44" s="1"/>
  <c r="I124" i="1"/>
  <c r="I156" i="1"/>
  <c r="I158" i="1"/>
  <c r="B158" i="44" s="1"/>
  <c r="I159" i="1"/>
  <c r="B159" i="44" s="1"/>
  <c r="J159" i="44" s="1"/>
  <c r="I160" i="1"/>
  <c r="B160" i="44" s="1"/>
  <c r="J160" i="44" s="1"/>
  <c r="I162" i="1"/>
  <c r="B162" i="44" s="1"/>
  <c r="I163" i="1"/>
  <c r="B163" i="44" s="1"/>
  <c r="I164" i="1"/>
  <c r="B164" i="44" s="1"/>
  <c r="I166" i="1"/>
  <c r="B166" i="44" s="1"/>
  <c r="J166" i="44" s="1"/>
  <c r="I167" i="1"/>
  <c r="B167" i="44" s="1"/>
  <c r="J167" i="44" s="1"/>
  <c r="I168" i="1"/>
  <c r="B168" i="44" s="1"/>
  <c r="I170" i="1"/>
  <c r="B170" i="44" s="1"/>
  <c r="I171" i="1"/>
  <c r="B171" i="44" s="1"/>
  <c r="I172" i="1"/>
  <c r="B172" i="44" s="1"/>
  <c r="I174" i="1"/>
  <c r="B174" i="44" s="1"/>
  <c r="J174" i="44" s="1"/>
  <c r="I175" i="1"/>
  <c r="B175" i="44" s="1"/>
  <c r="J175" i="44" s="1"/>
  <c r="I176" i="1"/>
  <c r="B176" i="44" s="1"/>
  <c r="J176" i="44" s="1"/>
  <c r="I178" i="1"/>
  <c r="B178" i="44" s="1"/>
  <c r="I179" i="1"/>
  <c r="B179" i="44" s="1"/>
  <c r="I180" i="1"/>
  <c r="B180" i="44" s="1"/>
  <c r="J180" i="44" s="1"/>
  <c r="I184" i="1"/>
  <c r="B184" i="44" s="1"/>
  <c r="I186" i="1"/>
  <c r="B186" i="44" s="1"/>
  <c r="I187" i="1"/>
  <c r="B187" i="44" s="1"/>
  <c r="I188" i="1"/>
  <c r="B188" i="44" s="1"/>
  <c r="I190" i="1"/>
  <c r="B190" i="44" s="1"/>
  <c r="J190" i="44" s="1"/>
  <c r="I191" i="1"/>
  <c r="B191" i="44" s="1"/>
  <c r="J191" i="44" s="1"/>
  <c r="I192" i="1"/>
  <c r="B192" i="44" s="1"/>
  <c r="I194" i="1"/>
  <c r="B194" i="44" s="1"/>
  <c r="J194" i="44" s="1"/>
  <c r="I195" i="1"/>
  <c r="B195" i="44" s="1"/>
  <c r="J195" i="44" s="1"/>
  <c r="I196" i="1"/>
  <c r="B196" i="44" s="1"/>
  <c r="J196" i="44" s="1"/>
  <c r="I198" i="1"/>
  <c r="B198" i="44" s="1"/>
  <c r="I199" i="1"/>
  <c r="B199" i="44" s="1"/>
  <c r="I200" i="1"/>
  <c r="B200" i="44" s="1"/>
  <c r="I202" i="1"/>
  <c r="B202" i="44" s="1"/>
  <c r="J202" i="44" s="1"/>
  <c r="I203" i="1"/>
  <c r="B203" i="44" s="1"/>
  <c r="J203" i="44" s="1"/>
  <c r="I204" i="1"/>
  <c r="B204" i="44" s="1"/>
  <c r="J204" i="44" s="1"/>
  <c r="I206" i="1"/>
  <c r="B206" i="44" s="1"/>
  <c r="I207" i="1"/>
  <c r="B207" i="44" s="1"/>
  <c r="J207" i="44" s="1"/>
  <c r="I208" i="1"/>
  <c r="B208" i="44" s="1"/>
  <c r="J208" i="44" s="1"/>
  <c r="I210" i="1"/>
  <c r="B210" i="44" s="1"/>
  <c r="I211" i="1"/>
  <c r="B211" i="44" s="1"/>
  <c r="J211" i="44" s="1"/>
  <c r="I212" i="1"/>
  <c r="B212" i="44" s="1"/>
  <c r="J212" i="44" s="1"/>
  <c r="I216" i="1"/>
  <c r="I218" i="1"/>
  <c r="B218" i="44" s="1"/>
  <c r="I219" i="1"/>
  <c r="B219" i="44" s="1"/>
  <c r="I220" i="1"/>
  <c r="B220" i="44" s="1"/>
  <c r="J220" i="44" s="1"/>
  <c r="I222" i="1"/>
  <c r="B222" i="44" s="1"/>
  <c r="J222" i="44" s="1"/>
  <c r="I223" i="1"/>
  <c r="B223" i="44" s="1"/>
  <c r="J223" i="44" s="1"/>
  <c r="I224" i="1"/>
  <c r="B224" i="44" s="1"/>
  <c r="J224" i="44" s="1"/>
  <c r="I226" i="1"/>
  <c r="B226" i="44" s="1"/>
  <c r="I227" i="1"/>
  <c r="B227" i="44" s="1"/>
  <c r="I228" i="1"/>
  <c r="B228" i="44" s="1"/>
  <c r="I230" i="1"/>
  <c r="B230" i="44" s="1"/>
  <c r="J230" i="44" s="1"/>
  <c r="I231" i="1"/>
  <c r="B231" i="44" s="1"/>
  <c r="I232" i="1"/>
  <c r="B232" i="44" s="1"/>
  <c r="I234" i="1"/>
  <c r="B234" i="44" s="1"/>
  <c r="J234" i="44" s="1"/>
  <c r="I235" i="1"/>
  <c r="B235" i="44" s="1"/>
  <c r="I236" i="1"/>
  <c r="B236" i="44" s="1"/>
  <c r="J236" i="44" s="1"/>
  <c r="I238" i="1"/>
  <c r="B238" i="44" s="1"/>
  <c r="J238" i="44" s="1"/>
  <c r="I239" i="1"/>
  <c r="B239" i="44" s="1"/>
  <c r="I240" i="1"/>
  <c r="B240" i="44" s="1"/>
  <c r="J240" i="44" s="1"/>
  <c r="I242" i="1"/>
  <c r="B242" i="44" s="1"/>
  <c r="J242" i="44" s="1"/>
  <c r="I243" i="1"/>
  <c r="B243" i="44" s="1"/>
  <c r="J243" i="44" s="1"/>
  <c r="I244" i="1"/>
  <c r="B244" i="44" s="1"/>
  <c r="J244" i="44" s="1"/>
  <c r="I248" i="1"/>
  <c r="B248" i="44" s="1"/>
  <c r="J248" i="44" s="1"/>
  <c r="I250" i="1"/>
  <c r="B250" i="44" s="1"/>
  <c r="J250" i="44" s="1"/>
  <c r="I251" i="1"/>
  <c r="B251" i="44" s="1"/>
  <c r="J251" i="44" s="1"/>
  <c r="I252" i="1"/>
  <c r="B252" i="44" s="1"/>
  <c r="J252" i="44" s="1"/>
  <c r="I254" i="1"/>
  <c r="B254" i="44" s="1"/>
  <c r="I255" i="1"/>
  <c r="B255" i="44" s="1"/>
  <c r="I256" i="1"/>
  <c r="B256" i="44" s="1"/>
  <c r="I258" i="1"/>
  <c r="B258" i="44" s="1"/>
  <c r="J258" i="44" s="1"/>
  <c r="I259" i="1"/>
  <c r="B259" i="44" s="1"/>
  <c r="J259" i="44" s="1"/>
  <c r="I260" i="1"/>
  <c r="B260" i="44" s="1"/>
  <c r="I262" i="1"/>
  <c r="B262" i="44" s="1"/>
  <c r="I263" i="1"/>
  <c r="B263" i="44" s="1"/>
  <c r="I264" i="1"/>
  <c r="B264" i="44" s="1"/>
  <c r="J264" i="44" s="1"/>
  <c r="I266" i="1"/>
  <c r="B266" i="44" s="1"/>
  <c r="I267" i="1"/>
  <c r="B267" i="44" s="1"/>
  <c r="I268" i="1"/>
  <c r="B268" i="44" s="1"/>
  <c r="I270" i="1"/>
  <c r="B270" i="44" s="1"/>
  <c r="I271" i="1"/>
  <c r="B271" i="44" s="1"/>
  <c r="J271" i="44" s="1"/>
  <c r="I272" i="1"/>
  <c r="B272" i="44" s="1"/>
  <c r="J272" i="44" s="1"/>
  <c r="I274" i="1"/>
  <c r="B274" i="44" s="1"/>
  <c r="I275" i="1"/>
  <c r="B275" i="44" s="1"/>
  <c r="I276" i="1"/>
  <c r="B276" i="44" s="1"/>
  <c r="I279" i="1"/>
  <c r="B279" i="44" s="1"/>
  <c r="J279" i="44" s="1"/>
  <c r="I280" i="1"/>
  <c r="B280" i="44" s="1"/>
  <c r="I282" i="1"/>
  <c r="B282" i="44" s="1"/>
  <c r="I283" i="1"/>
  <c r="B283" i="44" s="1"/>
  <c r="I284" i="1"/>
  <c r="B284" i="44" s="1"/>
  <c r="I285" i="1"/>
  <c r="B285" i="44" s="1"/>
  <c r="I288" i="1"/>
  <c r="B288" i="44" s="1"/>
  <c r="J288" i="44" s="1"/>
  <c r="I290" i="1"/>
  <c r="B290" i="44" s="1"/>
  <c r="J290" i="44" s="1"/>
  <c r="I291" i="1"/>
  <c r="B291" i="44" s="1"/>
  <c r="J291" i="44" s="1"/>
  <c r="I292" i="1"/>
  <c r="B292" i="44" s="1"/>
  <c r="J292" i="44" s="1"/>
  <c r="I293" i="1"/>
  <c r="B293" i="44" s="1"/>
  <c r="I294" i="1"/>
  <c r="B294" i="44" s="1"/>
  <c r="J294" i="44" s="1"/>
  <c r="I296" i="1"/>
  <c r="B296" i="44" s="1"/>
  <c r="I298" i="1"/>
  <c r="B298" i="44" s="1"/>
  <c r="I299" i="1"/>
  <c r="B299" i="44" s="1"/>
  <c r="J299" i="44" s="1"/>
  <c r="I300" i="1"/>
  <c r="B300" i="44" s="1"/>
  <c r="I302" i="1"/>
  <c r="B302" i="44" s="1"/>
  <c r="I303" i="1"/>
  <c r="B303" i="44" s="1"/>
  <c r="I304" i="1"/>
  <c r="B304" i="44" s="1"/>
  <c r="I306" i="1"/>
  <c r="B306" i="44" s="1"/>
  <c r="J306" i="44" s="1"/>
  <c r="I307" i="1"/>
  <c r="B307" i="44" s="1"/>
  <c r="J307" i="44" s="1"/>
  <c r="I308" i="1"/>
  <c r="I309" i="1"/>
  <c r="B309" i="44" s="1"/>
  <c r="J309" i="44" s="1"/>
  <c r="I311" i="1"/>
  <c r="B311" i="44" s="1"/>
  <c r="I312" i="1"/>
  <c r="B312" i="44" s="1"/>
  <c r="I314" i="1"/>
  <c r="B314" i="44" s="1"/>
  <c r="J314" i="44" s="1"/>
  <c r="I315" i="1"/>
  <c r="B315" i="44" s="1"/>
  <c r="I316" i="1"/>
  <c r="B316" i="44" s="1"/>
  <c r="I317" i="1"/>
  <c r="B317" i="44" s="1"/>
  <c r="I318" i="1"/>
  <c r="B318" i="44" s="1"/>
  <c r="J318" i="44" s="1"/>
  <c r="I319" i="1"/>
  <c r="B319" i="44" s="1"/>
  <c r="I320" i="1"/>
  <c r="B320" i="44" s="1"/>
  <c r="J320" i="44" s="1"/>
  <c r="I322" i="1"/>
  <c r="B322" i="44" s="1"/>
  <c r="J322" i="44" s="1"/>
  <c r="I323" i="1"/>
  <c r="B323" i="44" s="1"/>
  <c r="J323" i="44" s="1"/>
  <c r="I324" i="1"/>
  <c r="B324" i="44" s="1"/>
  <c r="J324" i="44" s="1"/>
  <c r="I325" i="1"/>
  <c r="B325" i="44" s="1"/>
  <c r="I326" i="1"/>
  <c r="B326" i="44" s="1"/>
  <c r="I327" i="1"/>
  <c r="B327" i="44" s="1"/>
  <c r="J327" i="44" s="1"/>
  <c r="I328" i="1"/>
  <c r="B328" i="44" s="1"/>
  <c r="I330" i="1"/>
  <c r="B330" i="44" s="1"/>
  <c r="J330" i="44" s="1"/>
  <c r="I331" i="1"/>
  <c r="B331" i="44" s="1"/>
  <c r="J331" i="44" s="1"/>
  <c r="I332" i="1"/>
  <c r="B332" i="44" s="1"/>
  <c r="J332" i="44" s="1"/>
  <c r="I334" i="1"/>
  <c r="B334" i="44" s="1"/>
  <c r="I335" i="1"/>
  <c r="B335" i="44" s="1"/>
  <c r="J335" i="44" s="1"/>
  <c r="I336" i="1"/>
  <c r="B336" i="44" s="1"/>
  <c r="I338" i="1"/>
  <c r="I339" i="1"/>
  <c r="B339" i="44" s="1"/>
  <c r="J339" i="44" s="1"/>
  <c r="I340" i="1"/>
  <c r="B340" i="44" s="1"/>
  <c r="J340" i="44" s="1"/>
  <c r="I343" i="1"/>
  <c r="B343" i="44" s="1"/>
  <c r="J343" i="44" s="1"/>
  <c r="B308" i="44" l="1"/>
  <c r="G72" i="53"/>
  <c r="C13" i="19" s="1"/>
  <c r="J298" i="44"/>
  <c r="J218" i="44"/>
  <c r="J188" i="44"/>
  <c r="F94" i="44"/>
  <c r="F95" i="44" s="1"/>
  <c r="F96" i="44" s="1"/>
  <c r="F97" i="44" s="1"/>
  <c r="F98" i="44" s="1"/>
  <c r="F99" i="44" s="1"/>
  <c r="F100" i="44" s="1"/>
  <c r="F101" i="44" s="1"/>
  <c r="F102" i="44" s="1"/>
  <c r="F103" i="44" s="1"/>
  <c r="F104" i="44" s="1"/>
  <c r="F105" i="44" s="1"/>
  <c r="F106" i="44" s="1"/>
  <c r="F107" i="44" s="1"/>
  <c r="B32" i="59"/>
  <c r="C32" i="44"/>
  <c r="V38" i="44" s="1"/>
  <c r="X38" i="44" s="1"/>
  <c r="B168" i="59"/>
  <c r="C168" i="44"/>
  <c r="B177" i="59"/>
  <c r="C177" i="44"/>
  <c r="B184" i="59"/>
  <c r="I184" i="59" s="1"/>
  <c r="C184" i="44"/>
  <c r="B344" i="59"/>
  <c r="I344" i="59" s="1"/>
  <c r="C344" i="44"/>
  <c r="B354" i="59"/>
  <c r="I354" i="59" s="1"/>
  <c r="C354" i="44"/>
  <c r="V360" i="44" s="1"/>
  <c r="X360" i="44" s="1"/>
  <c r="B366" i="59"/>
  <c r="I366" i="59" s="1"/>
  <c r="C366" i="44"/>
  <c r="B77" i="59"/>
  <c r="C77" i="44"/>
  <c r="B83" i="59"/>
  <c r="C83" i="44"/>
  <c r="B87" i="59"/>
  <c r="C87" i="44"/>
  <c r="B93" i="59"/>
  <c r="C93" i="44"/>
  <c r="B99" i="59"/>
  <c r="C99" i="44"/>
  <c r="B165" i="59"/>
  <c r="C165" i="44"/>
  <c r="B171" i="59"/>
  <c r="I171" i="59" s="1"/>
  <c r="C171" i="44"/>
  <c r="B308" i="59"/>
  <c r="I308" i="59" s="1"/>
  <c r="C308" i="44"/>
  <c r="G308" i="44" s="1"/>
  <c r="H72" i="53"/>
  <c r="D13" i="19" s="1"/>
  <c r="B315" i="59"/>
  <c r="I315" i="59" s="1"/>
  <c r="C315" i="44"/>
  <c r="B345" i="59"/>
  <c r="C345" i="44"/>
  <c r="V346" i="44" s="1"/>
  <c r="X346" i="44" s="1"/>
  <c r="B338" i="44"/>
  <c r="G79" i="53"/>
  <c r="C14" i="19" s="1"/>
  <c r="B214" i="59"/>
  <c r="I214" i="59" s="1"/>
  <c r="C214" i="44"/>
  <c r="B225" i="59"/>
  <c r="C225" i="44"/>
  <c r="B312" i="59"/>
  <c r="C312" i="44"/>
  <c r="K4" i="59"/>
  <c r="B263" i="59"/>
  <c r="C263" i="44"/>
  <c r="B269" i="59"/>
  <c r="C269" i="44"/>
  <c r="J269" i="44" s="1"/>
  <c r="B275" i="59"/>
  <c r="C275" i="44"/>
  <c r="B282" i="59"/>
  <c r="C282" i="44"/>
  <c r="J282" i="44" s="1"/>
  <c r="B289" i="59"/>
  <c r="C289" i="44"/>
  <c r="J302" i="44"/>
  <c r="B216" i="44"/>
  <c r="G51" i="53"/>
  <c r="C10" i="19" s="1"/>
  <c r="J198" i="44"/>
  <c r="J192" i="44"/>
  <c r="J187" i="44"/>
  <c r="J168" i="44"/>
  <c r="J163" i="44"/>
  <c r="J98" i="44"/>
  <c r="J74" i="44"/>
  <c r="J34" i="44"/>
  <c r="J28" i="44"/>
  <c r="J344" i="44"/>
  <c r="B80" i="59"/>
  <c r="C80" i="44"/>
  <c r="B158" i="59"/>
  <c r="C158" i="44"/>
  <c r="J158" i="44" s="1"/>
  <c r="B178" i="59"/>
  <c r="I178" i="59" s="1"/>
  <c r="C178" i="44"/>
  <c r="B185" i="59"/>
  <c r="C185" i="44"/>
  <c r="G185" i="44" s="1"/>
  <c r="G186" i="44" s="1"/>
  <c r="G187" i="44" s="1"/>
  <c r="G188" i="44" s="1"/>
  <c r="G189" i="44" s="1"/>
  <c r="G190" i="44" s="1"/>
  <c r="G191" i="44" s="1"/>
  <c r="G192" i="44" s="1"/>
  <c r="G193" i="44" s="1"/>
  <c r="G194" i="44" s="1"/>
  <c r="G195" i="44" s="1"/>
  <c r="G196" i="44" s="1"/>
  <c r="G197" i="44" s="1"/>
  <c r="G198" i="44" s="1"/>
  <c r="H44" i="53"/>
  <c r="B200" i="59"/>
  <c r="C200" i="44"/>
  <c r="V206" i="44" s="1"/>
  <c r="X206" i="44" s="1"/>
  <c r="C216" i="44"/>
  <c r="G216" i="44" s="1"/>
  <c r="G217" i="44" s="1"/>
  <c r="G218" i="44" s="1"/>
  <c r="G219" i="44" s="1"/>
  <c r="G220" i="44" s="1"/>
  <c r="H51" i="53"/>
  <c r="D10" i="19" s="1"/>
  <c r="B226" i="59"/>
  <c r="C226" i="44"/>
  <c r="B283" i="59"/>
  <c r="C283" i="44"/>
  <c r="J283" i="44" s="1"/>
  <c r="B296" i="59"/>
  <c r="C296" i="44"/>
  <c r="B313" i="59"/>
  <c r="I313" i="59" s="1"/>
  <c r="C313" i="44"/>
  <c r="J313" i="44" s="1"/>
  <c r="B336" i="59"/>
  <c r="C336" i="44"/>
  <c r="B368" i="59"/>
  <c r="I368" i="59" s="1"/>
  <c r="T368" i="59" s="1"/>
  <c r="C368" i="44"/>
  <c r="J353" i="44"/>
  <c r="J310" i="44"/>
  <c r="J295" i="44"/>
  <c r="J225" i="44"/>
  <c r="J214" i="44"/>
  <c r="B185" i="44"/>
  <c r="G44" i="53"/>
  <c r="J177" i="44"/>
  <c r="J81" i="44"/>
  <c r="V24" i="44"/>
  <c r="B74" i="59"/>
  <c r="I74" i="59" s="1"/>
  <c r="C74" i="44"/>
  <c r="B84" i="59"/>
  <c r="C84" i="44"/>
  <c r="J84" i="44" s="1"/>
  <c r="B89" i="59"/>
  <c r="C89" i="44"/>
  <c r="J89" i="44" s="1"/>
  <c r="B95" i="59"/>
  <c r="C95" i="44"/>
  <c r="B100" i="59"/>
  <c r="C100" i="44"/>
  <c r="B107" i="59"/>
  <c r="I107" i="59" s="1"/>
  <c r="C107" i="44"/>
  <c r="M149" i="59"/>
  <c r="Q149" i="59"/>
  <c r="N149" i="59"/>
  <c r="K149" i="59"/>
  <c r="O149" i="59"/>
  <c r="P149" i="59"/>
  <c r="L149" i="59"/>
  <c r="B161" i="59"/>
  <c r="C161" i="44"/>
  <c r="J161" i="44" s="1"/>
  <c r="B172" i="59"/>
  <c r="C172" i="44"/>
  <c r="V178" i="44" s="1"/>
  <c r="X178" i="44" s="1"/>
  <c r="B199" i="59"/>
  <c r="C199" i="44"/>
  <c r="V213" i="44"/>
  <c r="X213" i="44" s="1"/>
  <c r="B228" i="59"/>
  <c r="C228" i="44"/>
  <c r="J228" i="44" s="1"/>
  <c r="C247" i="44"/>
  <c r="G247" i="44" s="1"/>
  <c r="H58" i="53"/>
  <c r="D11" i="19" s="1"/>
  <c r="B260" i="59"/>
  <c r="I260" i="59" s="1"/>
  <c r="C260" i="44"/>
  <c r="B276" i="59"/>
  <c r="C276" i="44"/>
  <c r="J276" i="44" s="1"/>
  <c r="B284" i="59"/>
  <c r="C284" i="44"/>
  <c r="J284" i="44" s="1"/>
  <c r="B301" i="59"/>
  <c r="C301" i="44"/>
  <c r="J301" i="44" s="1"/>
  <c r="B316" i="59"/>
  <c r="I316" i="59" s="1"/>
  <c r="C316" i="44"/>
  <c r="B326" i="59"/>
  <c r="C326" i="44"/>
  <c r="V332" i="44" s="1"/>
  <c r="X332" i="44" s="1"/>
  <c r="B365" i="59"/>
  <c r="C365" i="44"/>
  <c r="J365" i="44" s="1"/>
  <c r="J10" i="44"/>
  <c r="BC336" i="55"/>
  <c r="BD337" i="58"/>
  <c r="M45" i="59"/>
  <c r="Q45" i="59"/>
  <c r="N45" i="59"/>
  <c r="K45" i="59"/>
  <c r="O45" i="59"/>
  <c r="L45" i="59"/>
  <c r="P45" i="59"/>
  <c r="J280" i="44"/>
  <c r="J99" i="44"/>
  <c r="J368" i="44"/>
  <c r="B94" i="59"/>
  <c r="C94" i="44"/>
  <c r="G94" i="44" s="1"/>
  <c r="G95" i="44" s="1"/>
  <c r="G96" i="44" s="1"/>
  <c r="G97" i="44" s="1"/>
  <c r="B106" i="59"/>
  <c r="C106" i="44"/>
  <c r="J106" i="44" s="1"/>
  <c r="B122" i="59"/>
  <c r="C122" i="44"/>
  <c r="J122" i="44" s="1"/>
  <c r="B227" i="59"/>
  <c r="C227" i="44"/>
  <c r="B231" i="59"/>
  <c r="C231" i="44"/>
  <c r="B239" i="59"/>
  <c r="I239" i="59" s="1"/>
  <c r="C239" i="44"/>
  <c r="J239" i="44" s="1"/>
  <c r="B245" i="59"/>
  <c r="C245" i="44"/>
  <c r="J336" i="44"/>
  <c r="J312" i="44"/>
  <c r="J296" i="44"/>
  <c r="J267" i="44"/>
  <c r="J227" i="44"/>
  <c r="J325" i="44"/>
  <c r="J316" i="44"/>
  <c r="J311" i="44"/>
  <c r="J300" i="44"/>
  <c r="J260" i="44"/>
  <c r="J231" i="44"/>
  <c r="J226" i="44"/>
  <c r="J186" i="44"/>
  <c r="J178" i="44"/>
  <c r="J172" i="44"/>
  <c r="B156" i="44"/>
  <c r="G37" i="53"/>
  <c r="C8" i="19" s="1"/>
  <c r="J102" i="44"/>
  <c r="J96" i="44"/>
  <c r="J83" i="44"/>
  <c r="J67" i="44"/>
  <c r="J32" i="44"/>
  <c r="J13" i="44"/>
  <c r="J364" i="44"/>
  <c r="J357" i="44"/>
  <c r="B66" i="59"/>
  <c r="I66" i="59" s="1"/>
  <c r="C66" i="44"/>
  <c r="B88" i="59"/>
  <c r="C88" i="44"/>
  <c r="V94" i="44" s="1"/>
  <c r="X94" i="44" s="1"/>
  <c r="B179" i="59"/>
  <c r="C179" i="44"/>
  <c r="B232" i="59"/>
  <c r="C232" i="44"/>
  <c r="J232" i="44" s="1"/>
  <c r="J249" i="44"/>
  <c r="B297" i="59"/>
  <c r="C297" i="44"/>
  <c r="J297" i="44" s="1"/>
  <c r="B337" i="59"/>
  <c r="C337" i="44"/>
  <c r="V339" i="44" s="1"/>
  <c r="X339" i="44" s="1"/>
  <c r="B361" i="59"/>
  <c r="C361" i="44"/>
  <c r="V367" i="44" s="1"/>
  <c r="X367" i="44" s="1"/>
  <c r="J350" i="44"/>
  <c r="J342" i="44"/>
  <c r="J329" i="44"/>
  <c r="J305" i="44"/>
  <c r="J289" i="44"/>
  <c r="J278" i="44"/>
  <c r="B247" i="44"/>
  <c r="G58" i="53"/>
  <c r="C11" i="19" s="1"/>
  <c r="J213" i="44"/>
  <c r="J197" i="44"/>
  <c r="J87" i="44"/>
  <c r="J77" i="44"/>
  <c r="J33" i="44"/>
  <c r="B81" i="59"/>
  <c r="C81" i="44"/>
  <c r="B85" i="59"/>
  <c r="C85" i="44"/>
  <c r="J85" i="44" s="1"/>
  <c r="B90" i="59"/>
  <c r="C90" i="44"/>
  <c r="B101" i="59"/>
  <c r="C101" i="44"/>
  <c r="J101" i="44" s="1"/>
  <c r="H30" i="53"/>
  <c r="D7" i="19" s="1"/>
  <c r="C124" i="44"/>
  <c r="G124" i="44" s="1"/>
  <c r="G125" i="44" s="1"/>
  <c r="G126" i="44" s="1"/>
  <c r="G127" i="44" s="1"/>
  <c r="G128" i="44" s="1"/>
  <c r="G129" i="44" s="1"/>
  <c r="G130" i="44" s="1"/>
  <c r="G131" i="44" s="1"/>
  <c r="G132" i="44" s="1"/>
  <c r="G133" i="44" s="1"/>
  <c r="G134" i="44" s="1"/>
  <c r="G135" i="44" s="1"/>
  <c r="G136" i="44" s="1"/>
  <c r="G137" i="44" s="1"/>
  <c r="G138" i="44" s="1"/>
  <c r="G139" i="44" s="1"/>
  <c r="G140" i="44" s="1"/>
  <c r="G141" i="44" s="1"/>
  <c r="G142" i="44" s="1"/>
  <c r="G143" i="44" s="1"/>
  <c r="G144" i="44" s="1"/>
  <c r="G145" i="44" s="1"/>
  <c r="G146" i="44" s="1"/>
  <c r="G147" i="44" s="1"/>
  <c r="G148" i="44" s="1"/>
  <c r="G149" i="44" s="1"/>
  <c r="G150" i="44" s="1"/>
  <c r="G151" i="44" s="1"/>
  <c r="G152" i="44" s="1"/>
  <c r="G153" i="44" s="1"/>
  <c r="G154" i="44" s="1"/>
  <c r="B156" i="59"/>
  <c r="I156" i="59" s="1"/>
  <c r="C156" i="44"/>
  <c r="H37" i="53"/>
  <c r="D8" i="19" s="1"/>
  <c r="B163" i="59"/>
  <c r="C163" i="44"/>
  <c r="B183" i="59"/>
  <c r="I183" i="59" s="1"/>
  <c r="C183" i="44"/>
  <c r="J183" i="44" s="1"/>
  <c r="B210" i="59"/>
  <c r="C210" i="44"/>
  <c r="B221" i="59"/>
  <c r="I221" i="59" s="1"/>
  <c r="C221" i="44"/>
  <c r="B255" i="59"/>
  <c r="C255" i="44"/>
  <c r="J255" i="44" s="1"/>
  <c r="B261" i="59"/>
  <c r="C261" i="44"/>
  <c r="B266" i="59"/>
  <c r="C266" i="44"/>
  <c r="J266" i="44" s="1"/>
  <c r="B273" i="59"/>
  <c r="C273" i="44"/>
  <c r="J273" i="44" s="1"/>
  <c r="B277" i="59"/>
  <c r="I277" i="59" s="1"/>
  <c r="C277" i="44"/>
  <c r="H65" i="53"/>
  <c r="D12" i="19" s="1"/>
  <c r="B285" i="59"/>
  <c r="I285" i="59" s="1"/>
  <c r="C285" i="44"/>
  <c r="V297" i="44"/>
  <c r="X297" i="44" s="1"/>
  <c r="B298" i="59"/>
  <c r="I298" i="59" s="1"/>
  <c r="C298" i="44"/>
  <c r="B303" i="59"/>
  <c r="C303" i="44"/>
  <c r="J303" i="44" s="1"/>
  <c r="B311" i="59"/>
  <c r="C311" i="44"/>
  <c r="V311" i="44" s="1"/>
  <c r="X311" i="44" s="1"/>
  <c r="B317" i="59"/>
  <c r="C317" i="44"/>
  <c r="J317" i="44" s="1"/>
  <c r="V353" i="44"/>
  <c r="X353" i="44" s="1"/>
  <c r="M142" i="59"/>
  <c r="Q142" i="59"/>
  <c r="L142" i="59"/>
  <c r="N142" i="59"/>
  <c r="O142" i="59"/>
  <c r="P142" i="59"/>
  <c r="K142" i="59"/>
  <c r="BC337" i="58"/>
  <c r="J285" i="44"/>
  <c r="J210" i="44"/>
  <c r="J199" i="44"/>
  <c r="J80" i="44"/>
  <c r="V241" i="44"/>
  <c r="X241" i="44" s="1"/>
  <c r="B246" i="59"/>
  <c r="I246" i="59" s="1"/>
  <c r="C246" i="44"/>
  <c r="V248" i="44" s="1"/>
  <c r="X248" i="44" s="1"/>
  <c r="B256" i="59"/>
  <c r="C256" i="44"/>
  <c r="B270" i="59"/>
  <c r="C270" i="44"/>
  <c r="B281" i="59"/>
  <c r="C281" i="44"/>
  <c r="J281" i="44" s="1"/>
  <c r="B304" i="59"/>
  <c r="I304" i="59" s="1"/>
  <c r="C304" i="44"/>
  <c r="J354" i="44"/>
  <c r="J337" i="44"/>
  <c r="J245" i="44"/>
  <c r="J93" i="44"/>
  <c r="J334" i="44"/>
  <c r="J328" i="44"/>
  <c r="J315" i="44"/>
  <c r="J304" i="44"/>
  <c r="J293" i="44"/>
  <c r="J275" i="44"/>
  <c r="J270" i="44"/>
  <c r="J254" i="44"/>
  <c r="J235" i="44"/>
  <c r="J219" i="44"/>
  <c r="J206" i="44"/>
  <c r="J200" i="44"/>
  <c r="J184" i="44"/>
  <c r="J171" i="44"/>
  <c r="G30" i="53"/>
  <c r="C7" i="19" s="1"/>
  <c r="B124" i="44"/>
  <c r="J100" i="44"/>
  <c r="J95" i="44"/>
  <c r="J90" i="44"/>
  <c r="J66" i="44"/>
  <c r="B67" i="59"/>
  <c r="C67" i="44"/>
  <c r="B73" i="59"/>
  <c r="C73" i="44"/>
  <c r="B91" i="59"/>
  <c r="C91" i="44"/>
  <c r="J91" i="44" s="1"/>
  <c r="B105" i="59"/>
  <c r="I105" i="59" s="1"/>
  <c r="C105" i="44"/>
  <c r="J105" i="44" s="1"/>
  <c r="B162" i="59"/>
  <c r="C162" i="44"/>
  <c r="J162" i="44" s="1"/>
  <c r="B182" i="59"/>
  <c r="C182" i="44"/>
  <c r="B233" i="59"/>
  <c r="I233" i="59" s="1"/>
  <c r="C233" i="44"/>
  <c r="J233" i="44" s="1"/>
  <c r="B254" i="59"/>
  <c r="C254" i="44"/>
  <c r="V255" i="44" s="1"/>
  <c r="X255" i="44" s="1"/>
  <c r="B267" i="59"/>
  <c r="C267" i="44"/>
  <c r="B280" i="59"/>
  <c r="C280" i="44"/>
  <c r="B302" i="59"/>
  <c r="C302" i="44"/>
  <c r="J366" i="44"/>
  <c r="J349" i="44"/>
  <c r="J321" i="44"/>
  <c r="B277" i="44"/>
  <c r="G65" i="53"/>
  <c r="C12" i="19" s="1"/>
  <c r="J261" i="44"/>
  <c r="J246" i="44"/>
  <c r="J217" i="44"/>
  <c r="J182" i="44"/>
  <c r="J169" i="44"/>
  <c r="J73" i="44"/>
  <c r="B69" i="59"/>
  <c r="C69" i="44"/>
  <c r="J69" i="44" s="1"/>
  <c r="B86" i="59"/>
  <c r="C86" i="44"/>
  <c r="J86" i="44" s="1"/>
  <c r="B92" i="59"/>
  <c r="C92" i="44"/>
  <c r="J92" i="44" s="1"/>
  <c r="B98" i="59"/>
  <c r="C98" i="44"/>
  <c r="B102" i="59"/>
  <c r="C102" i="44"/>
  <c r="K147" i="59"/>
  <c r="O147" i="59"/>
  <c r="L147" i="59"/>
  <c r="P147" i="59"/>
  <c r="M147" i="59"/>
  <c r="Q147" i="59"/>
  <c r="N147" i="59"/>
  <c r="B157" i="59"/>
  <c r="C157" i="44"/>
  <c r="J157" i="44" s="1"/>
  <c r="B164" i="59"/>
  <c r="C164" i="44"/>
  <c r="J164" i="44" s="1"/>
  <c r="B170" i="59"/>
  <c r="I170" i="59" s="1"/>
  <c r="C170" i="44"/>
  <c r="J170" i="44" s="1"/>
  <c r="V192" i="44"/>
  <c r="X192" i="44" s="1"/>
  <c r="V199" i="44"/>
  <c r="X199" i="44" s="1"/>
  <c r="B262" i="59"/>
  <c r="C262" i="44"/>
  <c r="J262" i="44" s="1"/>
  <c r="B268" i="59"/>
  <c r="C268" i="44"/>
  <c r="J268" i="44" s="1"/>
  <c r="B274" i="59"/>
  <c r="C274" i="44"/>
  <c r="J274" i="44" s="1"/>
  <c r="B287" i="59"/>
  <c r="C287" i="44"/>
  <c r="J287" i="44" s="1"/>
  <c r="B319" i="59"/>
  <c r="C319" i="44"/>
  <c r="V325" i="44" s="1"/>
  <c r="X325" i="44" s="1"/>
  <c r="B338" i="59"/>
  <c r="C338" i="44"/>
  <c r="G338" i="44" s="1"/>
  <c r="H79" i="53"/>
  <c r="D14" i="19" s="1"/>
  <c r="L53" i="59"/>
  <c r="P53" i="59"/>
  <c r="M53" i="59"/>
  <c r="Q53" i="59"/>
  <c r="N53" i="59"/>
  <c r="O53" i="59"/>
  <c r="K53" i="59"/>
  <c r="K38" i="59"/>
  <c r="O38" i="59"/>
  <c r="L38" i="59"/>
  <c r="P38" i="59"/>
  <c r="M38" i="59"/>
  <c r="Q38" i="59"/>
  <c r="N38" i="59"/>
  <c r="I369" i="44"/>
  <c r="G14" i="19"/>
  <c r="P133" i="59"/>
  <c r="Q133" i="59"/>
  <c r="L133" i="59"/>
  <c r="M133" i="59"/>
  <c r="N133" i="59"/>
  <c r="O133" i="59"/>
  <c r="AD341" i="63"/>
  <c r="AJ341" i="63"/>
  <c r="J121" i="44"/>
  <c r="J117" i="44"/>
  <c r="B119" i="59"/>
  <c r="I119" i="59" s="1"/>
  <c r="L119" i="59" s="1"/>
  <c r="C119" i="44"/>
  <c r="V122" i="44" s="1"/>
  <c r="X122" i="44" s="1"/>
  <c r="J119" i="44"/>
  <c r="J120" i="44"/>
  <c r="J118" i="44"/>
  <c r="B114" i="59"/>
  <c r="I114" i="59" s="1"/>
  <c r="L114" i="59" s="1"/>
  <c r="C114" i="44"/>
  <c r="J114" i="44" s="1"/>
  <c r="M114" i="59"/>
  <c r="O114" i="59"/>
  <c r="Q114" i="59"/>
  <c r="B112" i="59"/>
  <c r="C112" i="44"/>
  <c r="J112" i="44" s="1"/>
  <c r="J113" i="44"/>
  <c r="J111" i="44"/>
  <c r="J110" i="44"/>
  <c r="J107" i="44"/>
  <c r="B108" i="59"/>
  <c r="C108" i="44"/>
  <c r="H23" i="53"/>
  <c r="D6" i="19" s="1"/>
  <c r="B108" i="44"/>
  <c r="G23" i="53"/>
  <c r="C6" i="19" s="1"/>
  <c r="B79" i="59"/>
  <c r="C79" i="44"/>
  <c r="J79" i="44" s="1"/>
  <c r="B78" i="59"/>
  <c r="I78" i="59" s="1"/>
  <c r="N78" i="59" s="1"/>
  <c r="C78" i="44"/>
  <c r="J78" i="44" s="1"/>
  <c r="M78" i="59"/>
  <c r="P78" i="59"/>
  <c r="Q78" i="59"/>
  <c r="B76" i="59"/>
  <c r="I76" i="59" s="1"/>
  <c r="M76" i="59" s="1"/>
  <c r="C76" i="44"/>
  <c r="J76" i="44" s="1"/>
  <c r="Q76" i="59"/>
  <c r="B75" i="59"/>
  <c r="C75" i="44"/>
  <c r="B72" i="59"/>
  <c r="I72" i="59" s="1"/>
  <c r="C72" i="44"/>
  <c r="J72" i="44" s="1"/>
  <c r="B71" i="59"/>
  <c r="C71" i="44"/>
  <c r="J71" i="44" s="1"/>
  <c r="B70" i="59"/>
  <c r="C70" i="44"/>
  <c r="J70" i="44" s="1"/>
  <c r="I85" i="59"/>
  <c r="L85" i="59" s="1"/>
  <c r="Q85" i="59"/>
  <c r="B82" i="59"/>
  <c r="I82" i="59" s="1"/>
  <c r="C82" i="44"/>
  <c r="BD340" i="51"/>
  <c r="I98" i="59"/>
  <c r="Y98" i="59" s="1"/>
  <c r="AY339" i="62"/>
  <c r="BD339" i="62" s="1"/>
  <c r="B68" i="59"/>
  <c r="C68" i="44"/>
  <c r="B65" i="59"/>
  <c r="C65" i="44"/>
  <c r="J65" i="44" s="1"/>
  <c r="C64" i="44"/>
  <c r="H16" i="53"/>
  <c r="D5" i="19" s="1"/>
  <c r="B64" i="44"/>
  <c r="G16" i="53"/>
  <c r="C5" i="19" s="1"/>
  <c r="O63" i="59"/>
  <c r="P63" i="59"/>
  <c r="Q63" i="59"/>
  <c r="M63" i="59"/>
  <c r="N63" i="59"/>
  <c r="L63" i="59"/>
  <c r="O62" i="59"/>
  <c r="P62" i="59"/>
  <c r="Q62" i="59"/>
  <c r="L62" i="59"/>
  <c r="M62" i="59"/>
  <c r="N62" i="59"/>
  <c r="N59" i="59"/>
  <c r="O59" i="59"/>
  <c r="Q59" i="59"/>
  <c r="P59" i="59"/>
  <c r="L59" i="59"/>
  <c r="M59" i="59"/>
  <c r="AW342" i="60"/>
  <c r="AQ343" i="60" s="1"/>
  <c r="AX343" i="60" s="1"/>
  <c r="L51" i="59"/>
  <c r="P51" i="59"/>
  <c r="M51" i="59"/>
  <c r="Q51" i="59"/>
  <c r="N51" i="59"/>
  <c r="O51" i="59"/>
  <c r="O49" i="59"/>
  <c r="L49" i="59"/>
  <c r="M49" i="59"/>
  <c r="N49" i="59"/>
  <c r="P49" i="59"/>
  <c r="Q49" i="59"/>
  <c r="P48" i="59"/>
  <c r="L48" i="59"/>
  <c r="O48" i="59"/>
  <c r="Q48" i="59"/>
  <c r="M48" i="59"/>
  <c r="N48" i="59"/>
  <c r="Q40" i="59"/>
  <c r="N40" i="59"/>
  <c r="O40" i="59"/>
  <c r="P40" i="59"/>
  <c r="L40" i="59"/>
  <c r="M40" i="59"/>
  <c r="O37" i="59"/>
  <c r="P37" i="59"/>
  <c r="Q37" i="59"/>
  <c r="L37" i="59"/>
  <c r="M37" i="59"/>
  <c r="N37" i="59"/>
  <c r="O36" i="59"/>
  <c r="L36" i="59"/>
  <c r="M36" i="59"/>
  <c r="P36" i="59"/>
  <c r="Q36" i="59"/>
  <c r="N36" i="59"/>
  <c r="J29" i="44"/>
  <c r="V31" i="44"/>
  <c r="X31" i="44" s="1"/>
  <c r="J26" i="44"/>
  <c r="J23" i="44"/>
  <c r="J19" i="44"/>
  <c r="X24" i="44"/>
  <c r="J16" i="44"/>
  <c r="J15" i="44"/>
  <c r="AX338" i="50"/>
  <c r="J14" i="44"/>
  <c r="Y119" i="59"/>
  <c r="W119" i="59"/>
  <c r="X98" i="59"/>
  <c r="T38" i="59"/>
  <c r="U38" i="59"/>
  <c r="V38" i="59"/>
  <c r="W38" i="59"/>
  <c r="Z38" i="59"/>
  <c r="Y38" i="59"/>
  <c r="X38" i="59"/>
  <c r="I32" i="59"/>
  <c r="Y315" i="59"/>
  <c r="Z315" i="59"/>
  <c r="W315" i="59"/>
  <c r="X315" i="59"/>
  <c r="V315" i="59"/>
  <c r="T315" i="59"/>
  <c r="U315" i="59"/>
  <c r="I226" i="59"/>
  <c r="I336" i="59"/>
  <c r="I58" i="59"/>
  <c r="I89" i="59"/>
  <c r="I228" i="59"/>
  <c r="I276" i="59"/>
  <c r="Z316" i="59"/>
  <c r="Y316" i="59"/>
  <c r="U316" i="59"/>
  <c r="W316" i="59"/>
  <c r="T316" i="59"/>
  <c r="X316" i="59"/>
  <c r="V316" i="59"/>
  <c r="I365" i="59"/>
  <c r="T45" i="59"/>
  <c r="Z45" i="59"/>
  <c r="U45" i="59"/>
  <c r="V45" i="59"/>
  <c r="Y45" i="59"/>
  <c r="X45" i="59"/>
  <c r="W45" i="59"/>
  <c r="I158" i="59"/>
  <c r="X368" i="59"/>
  <c r="T149" i="59"/>
  <c r="Z149" i="59"/>
  <c r="V149" i="59"/>
  <c r="W149" i="59"/>
  <c r="Y149" i="59"/>
  <c r="U149" i="59"/>
  <c r="X149" i="59"/>
  <c r="U62" i="59"/>
  <c r="Z62" i="59"/>
  <c r="V62" i="59"/>
  <c r="X62" i="59"/>
  <c r="W62" i="59"/>
  <c r="Y62" i="59"/>
  <c r="Z156" i="59"/>
  <c r="Y156" i="59"/>
  <c r="W156" i="59"/>
  <c r="X156" i="59"/>
  <c r="U156" i="59"/>
  <c r="T156" i="59"/>
  <c r="V156" i="59"/>
  <c r="I73" i="59"/>
  <c r="U78" i="59"/>
  <c r="V78" i="59"/>
  <c r="Y78" i="59"/>
  <c r="Z78" i="59"/>
  <c r="X78" i="59"/>
  <c r="W78" i="59"/>
  <c r="I225" i="59"/>
  <c r="X66" i="59"/>
  <c r="Y66" i="59"/>
  <c r="W66" i="59"/>
  <c r="Z66" i="59"/>
  <c r="V66" i="59"/>
  <c r="T66" i="59"/>
  <c r="U66" i="59"/>
  <c r="I337" i="59"/>
  <c r="I361" i="59"/>
  <c r="I65" i="59"/>
  <c r="I81" i="59"/>
  <c r="W114" i="59"/>
  <c r="X114" i="59"/>
  <c r="V114" i="59"/>
  <c r="U114" i="59"/>
  <c r="Y114" i="59"/>
  <c r="Z114" i="59"/>
  <c r="T277" i="59"/>
  <c r="W277" i="59"/>
  <c r="X277" i="59"/>
  <c r="V277" i="59"/>
  <c r="Y277" i="59"/>
  <c r="Z277" i="59"/>
  <c r="U277" i="59"/>
  <c r="I303" i="59"/>
  <c r="V48" i="59"/>
  <c r="W48" i="59"/>
  <c r="U48" i="59"/>
  <c r="Y48" i="59"/>
  <c r="Z48" i="59"/>
  <c r="X48" i="59"/>
  <c r="T142" i="59"/>
  <c r="U142" i="59"/>
  <c r="V142" i="59"/>
  <c r="Y142" i="59"/>
  <c r="Z142" i="59"/>
  <c r="X142" i="59"/>
  <c r="W142" i="59"/>
  <c r="X74" i="59"/>
  <c r="Y74" i="59"/>
  <c r="W74" i="59"/>
  <c r="U74" i="59"/>
  <c r="V74" i="59"/>
  <c r="T74" i="59"/>
  <c r="Z74" i="59"/>
  <c r="Y59" i="59"/>
  <c r="Z59" i="59"/>
  <c r="X59" i="59"/>
  <c r="W59" i="59"/>
  <c r="V59" i="59"/>
  <c r="U59" i="59"/>
  <c r="X298" i="59"/>
  <c r="Y298" i="59"/>
  <c r="Z298" i="59"/>
  <c r="W298" i="59"/>
  <c r="V298" i="59"/>
  <c r="T298" i="59"/>
  <c r="U298" i="59"/>
  <c r="U63" i="59"/>
  <c r="V63" i="59"/>
  <c r="W63" i="59"/>
  <c r="X63" i="59"/>
  <c r="Z63" i="59"/>
  <c r="Y63" i="59"/>
  <c r="I162" i="59"/>
  <c r="X170" i="59"/>
  <c r="Y170" i="59"/>
  <c r="W170" i="59"/>
  <c r="T170" i="59"/>
  <c r="U170" i="59"/>
  <c r="V170" i="59"/>
  <c r="Z170" i="59"/>
  <c r="Z133" i="59"/>
  <c r="Y133" i="59"/>
  <c r="U133" i="59"/>
  <c r="V133" i="59"/>
  <c r="W133" i="59"/>
  <c r="X133" i="59"/>
  <c r="U354" i="59"/>
  <c r="X354" i="59"/>
  <c r="I44" i="59"/>
  <c r="W233" i="59"/>
  <c r="X233" i="59"/>
  <c r="V233" i="59"/>
  <c r="U233" i="59"/>
  <c r="Y233" i="59"/>
  <c r="T233" i="59"/>
  <c r="Z233" i="59"/>
  <c r="I254" i="59"/>
  <c r="I302" i="59"/>
  <c r="Y147" i="59"/>
  <c r="Z147" i="59"/>
  <c r="X147" i="59"/>
  <c r="V147" i="59"/>
  <c r="W147" i="59"/>
  <c r="U147" i="59"/>
  <c r="T147" i="59"/>
  <c r="I319" i="59"/>
  <c r="Y51" i="59"/>
  <c r="Z51" i="59"/>
  <c r="X51" i="59"/>
  <c r="U51" i="59"/>
  <c r="V51" i="59"/>
  <c r="W51" i="59"/>
  <c r="Z36" i="59"/>
  <c r="Y36" i="59"/>
  <c r="U36" i="59"/>
  <c r="X36" i="59"/>
  <c r="V36" i="59"/>
  <c r="W36" i="59"/>
  <c r="Y260" i="59"/>
  <c r="X260" i="59"/>
  <c r="Z260" i="59"/>
  <c r="T260" i="59"/>
  <c r="U260" i="59"/>
  <c r="W260" i="59"/>
  <c r="V260" i="59"/>
  <c r="Z85" i="59"/>
  <c r="V85" i="59"/>
  <c r="W85" i="59"/>
  <c r="U85" i="59"/>
  <c r="X85" i="59"/>
  <c r="Y85" i="59"/>
  <c r="T285" i="59"/>
  <c r="U285" i="59"/>
  <c r="V285" i="59"/>
  <c r="X285" i="59"/>
  <c r="Y285" i="59"/>
  <c r="Z285" i="59"/>
  <c r="W285" i="59"/>
  <c r="V40" i="59"/>
  <c r="W40" i="59"/>
  <c r="U40" i="59"/>
  <c r="Y40" i="59"/>
  <c r="Z40" i="59"/>
  <c r="X40" i="59"/>
  <c r="Z76" i="59"/>
  <c r="W76" i="59"/>
  <c r="T53" i="59"/>
  <c r="Z53" i="59"/>
  <c r="Y53" i="59"/>
  <c r="U53" i="59"/>
  <c r="W53" i="59"/>
  <c r="X53" i="59"/>
  <c r="V53" i="59"/>
  <c r="W49" i="59"/>
  <c r="X49" i="59"/>
  <c r="V49" i="59"/>
  <c r="Y49" i="59"/>
  <c r="Z49" i="59"/>
  <c r="U49" i="59"/>
  <c r="T214" i="59"/>
  <c r="U214" i="59"/>
  <c r="Z214" i="59"/>
  <c r="X214" i="59"/>
  <c r="W214" i="59"/>
  <c r="Y214" i="59"/>
  <c r="V214" i="59"/>
  <c r="V344" i="59"/>
  <c r="W344" i="59"/>
  <c r="X344" i="59"/>
  <c r="Y344" i="59"/>
  <c r="U344" i="59"/>
  <c r="T344" i="59"/>
  <c r="Z344" i="59"/>
  <c r="Y366" i="59"/>
  <c r="Z366" i="59"/>
  <c r="X366" i="59"/>
  <c r="U366" i="59"/>
  <c r="V366" i="59"/>
  <c r="T366" i="59"/>
  <c r="W366" i="59"/>
  <c r="I83" i="59"/>
  <c r="I148" i="59"/>
  <c r="I231" i="59"/>
  <c r="Z308" i="59"/>
  <c r="T308" i="59"/>
  <c r="U308" i="59"/>
  <c r="X308" i="59"/>
  <c r="W308" i="59"/>
  <c r="Y308" i="59"/>
  <c r="V308" i="59"/>
  <c r="I345" i="59"/>
  <c r="Z37" i="59"/>
  <c r="X37" i="59"/>
  <c r="Y37" i="59"/>
  <c r="W37" i="59"/>
  <c r="V37" i="59"/>
  <c r="U37" i="59"/>
  <c r="I128" i="59"/>
  <c r="AJ341" i="51"/>
  <c r="J5" i="44"/>
  <c r="V17" i="44"/>
  <c r="X17" i="44" s="1"/>
  <c r="J12" i="44"/>
  <c r="J6" i="44"/>
  <c r="J9" i="44"/>
  <c r="J8" i="44"/>
  <c r="J7" i="44"/>
  <c r="BC340" i="52"/>
  <c r="AX344" i="64"/>
  <c r="AX341" i="52"/>
  <c r="AI346" i="62"/>
  <c r="AC347" i="62" s="1"/>
  <c r="AD347" i="62" s="1"/>
  <c r="AK344" i="60"/>
  <c r="AK339" i="54"/>
  <c r="AO339" i="54" s="1"/>
  <c r="AI339" i="54"/>
  <c r="AC340" i="54" s="1"/>
  <c r="AI344" i="60"/>
  <c r="AC345" i="60" s="1"/>
  <c r="AD345" i="60" s="1"/>
  <c r="AE344" i="58"/>
  <c r="AF344" i="58" s="1"/>
  <c r="AG344" i="58" s="1"/>
  <c r="AH344" i="58" s="1"/>
  <c r="AK344" i="58"/>
  <c r="AS338" i="58"/>
  <c r="AT338" i="58" s="1"/>
  <c r="AU338" i="58" s="1"/>
  <c r="AV338" i="58" s="1"/>
  <c r="AK337" i="61"/>
  <c r="AJ338" i="61"/>
  <c r="AD338" i="61"/>
  <c r="AW338" i="61"/>
  <c r="AQ339" i="61" s="1"/>
  <c r="AY338" i="61"/>
  <c r="AY342" i="60"/>
  <c r="AA342" i="45" s="1"/>
  <c r="AS337" i="55"/>
  <c r="AT337" i="55" s="1"/>
  <c r="AU337" i="55" s="1"/>
  <c r="AV337" i="55" s="1"/>
  <c r="AE341" i="55"/>
  <c r="AF341" i="55" s="1"/>
  <c r="AG341" i="55" s="1"/>
  <c r="AH341" i="55" s="1"/>
  <c r="AK341" i="55"/>
  <c r="AS343" i="57"/>
  <c r="AT343" i="57" s="1"/>
  <c r="AU343" i="57" s="1"/>
  <c r="AV343" i="57" s="1"/>
  <c r="AY343" i="57"/>
  <c r="BC343" i="57" s="1"/>
  <c r="AE339" i="57"/>
  <c r="AF339" i="57" s="1"/>
  <c r="AG339" i="57" s="1"/>
  <c r="AH339" i="57" s="1"/>
  <c r="AI339" i="57"/>
  <c r="AC340" i="57" s="1"/>
  <c r="AW337" i="56"/>
  <c r="AQ338" i="56" s="1"/>
  <c r="AE336" i="56"/>
  <c r="AF336" i="56" s="1"/>
  <c r="AG336" i="56" s="1"/>
  <c r="AH336" i="56" s="1"/>
  <c r="AJ340" i="54"/>
  <c r="AD340" i="54"/>
  <c r="AS335" i="54"/>
  <c r="AT335" i="54" s="1"/>
  <c r="AU335" i="54" s="1"/>
  <c r="AV335" i="54" s="1"/>
  <c r="AK340" i="64"/>
  <c r="AI340" i="64"/>
  <c r="AC341" i="64" s="1"/>
  <c r="AS344" i="64"/>
  <c r="AT344" i="64" s="1"/>
  <c r="AU344" i="64" s="1"/>
  <c r="AV344" i="64" s="1"/>
  <c r="AY344" i="64"/>
  <c r="AR339" i="63"/>
  <c r="AX339" i="63"/>
  <c r="BC338" i="63"/>
  <c r="BD338" i="63"/>
  <c r="AR340" i="62"/>
  <c r="AX340" i="62"/>
  <c r="AS338" i="50"/>
  <c r="AT338" i="50" s="1"/>
  <c r="AU338" i="50" s="1"/>
  <c r="AV338" i="50" s="1"/>
  <c r="BC337" i="50"/>
  <c r="F75" i="53" s="1"/>
  <c r="BD337" i="50"/>
  <c r="AE341" i="50"/>
  <c r="AF341" i="50" s="1"/>
  <c r="AG341" i="50" s="1"/>
  <c r="AH341" i="50" s="1"/>
  <c r="AS341" i="52"/>
  <c r="AT341" i="52" s="1"/>
  <c r="AU341" i="52" s="1"/>
  <c r="AV341" i="52" s="1"/>
  <c r="AE340" i="52"/>
  <c r="AF340" i="52" s="1"/>
  <c r="AG340" i="52" s="1"/>
  <c r="AH340" i="52" s="1"/>
  <c r="AR345" i="51"/>
  <c r="AX345" i="51"/>
  <c r="AE341" i="51"/>
  <c r="AF341" i="51" s="1"/>
  <c r="AG341" i="51" s="1"/>
  <c r="AH341" i="51" s="1"/>
  <c r="AS5" i="1"/>
  <c r="AU5" i="1" s="1"/>
  <c r="AV5" i="1" s="1"/>
  <c r="B362" i="59"/>
  <c r="I362" i="59" s="1"/>
  <c r="B349" i="59"/>
  <c r="I349" i="59" s="1"/>
  <c r="B355" i="59"/>
  <c r="I355" i="59" s="1"/>
  <c r="B348" i="59"/>
  <c r="I348" i="59" s="1"/>
  <c r="B364" i="59"/>
  <c r="I364" i="59" s="1"/>
  <c r="B363" i="59"/>
  <c r="I363" i="59" s="1"/>
  <c r="B356" i="59"/>
  <c r="I356" i="59" s="1"/>
  <c r="B369" i="59"/>
  <c r="I369" i="59" s="1"/>
  <c r="G5" i="53"/>
  <c r="E95" i="59"/>
  <c r="E4" i="59"/>
  <c r="H5" i="53"/>
  <c r="B367" i="59"/>
  <c r="I367" i="59" s="1"/>
  <c r="B360" i="59"/>
  <c r="I360" i="59" s="1"/>
  <c r="B359" i="59"/>
  <c r="I359" i="59" s="1"/>
  <c r="B358" i="59"/>
  <c r="I358" i="59" s="1"/>
  <c r="B357" i="59"/>
  <c r="I357" i="59" s="1"/>
  <c r="B353" i="59"/>
  <c r="I353" i="59" s="1"/>
  <c r="B352" i="59"/>
  <c r="I352" i="59" s="1"/>
  <c r="B351" i="59"/>
  <c r="I351" i="59" s="1"/>
  <c r="B332" i="59"/>
  <c r="I332" i="59" s="1"/>
  <c r="B320" i="59"/>
  <c r="I320" i="59" s="1"/>
  <c r="B342" i="59"/>
  <c r="I342" i="59" s="1"/>
  <c r="B334" i="59"/>
  <c r="I334" i="59" s="1"/>
  <c r="B335" i="59"/>
  <c r="I335" i="59" s="1"/>
  <c r="B327" i="59"/>
  <c r="I327" i="59" s="1"/>
  <c r="B321" i="59"/>
  <c r="I321" i="59" s="1"/>
  <c r="B314" i="59"/>
  <c r="I314" i="59" s="1"/>
  <c r="B328" i="59"/>
  <c r="I328" i="59" s="1"/>
  <c r="C339" i="59"/>
  <c r="B350" i="59"/>
  <c r="I350" i="59" s="1"/>
  <c r="B347" i="59"/>
  <c r="I347" i="59" s="1"/>
  <c r="B346" i="59"/>
  <c r="I346" i="59" s="1"/>
  <c r="B343" i="59"/>
  <c r="I343" i="59" s="1"/>
  <c r="B341" i="59"/>
  <c r="I341" i="59" s="1"/>
  <c r="B340" i="59"/>
  <c r="I340" i="59" s="1"/>
  <c r="B307" i="59"/>
  <c r="I307" i="59" s="1"/>
  <c r="B293" i="59"/>
  <c r="I293" i="59" s="1"/>
  <c r="B286" i="59"/>
  <c r="I286" i="59" s="1"/>
  <c r="B299" i="59"/>
  <c r="I299" i="59" s="1"/>
  <c r="B278" i="59"/>
  <c r="I278" i="59" s="1"/>
  <c r="B300" i="59"/>
  <c r="I300" i="59" s="1"/>
  <c r="B279" i="59"/>
  <c r="I279" i="59" s="1"/>
  <c r="B292" i="59"/>
  <c r="I292" i="59" s="1"/>
  <c r="B306" i="59"/>
  <c r="I306" i="59" s="1"/>
  <c r="B339" i="59"/>
  <c r="I339" i="59" s="1"/>
  <c r="E338" i="59"/>
  <c r="I338" i="59" s="1"/>
  <c r="B333" i="59"/>
  <c r="I333" i="59" s="1"/>
  <c r="B331" i="59"/>
  <c r="I331" i="59" s="1"/>
  <c r="B330" i="59"/>
  <c r="I330" i="59" s="1"/>
  <c r="B329" i="59"/>
  <c r="I329" i="59" s="1"/>
  <c r="D326" i="59"/>
  <c r="I326" i="59" s="1"/>
  <c r="B325" i="59"/>
  <c r="I325" i="59" s="1"/>
  <c r="B324" i="59"/>
  <c r="I324" i="59" s="1"/>
  <c r="B323" i="59"/>
  <c r="I323" i="59" s="1"/>
  <c r="B322" i="59"/>
  <c r="I322" i="59" s="1"/>
  <c r="B318" i="59"/>
  <c r="I318" i="59" s="1"/>
  <c r="E317" i="59"/>
  <c r="I317" i="59" s="1"/>
  <c r="D313" i="59"/>
  <c r="B305" i="59"/>
  <c r="I305" i="59" s="1"/>
  <c r="D312" i="59"/>
  <c r="I312" i="59" s="1"/>
  <c r="E311" i="59"/>
  <c r="I311" i="59" s="1"/>
  <c r="B310" i="59"/>
  <c r="I310" i="59" s="1"/>
  <c r="B309" i="59"/>
  <c r="I309" i="59" s="1"/>
  <c r="E309" i="59"/>
  <c r="D309" i="59"/>
  <c r="D304" i="59"/>
  <c r="E301" i="59"/>
  <c r="I301" i="59" s="1"/>
  <c r="D297" i="59"/>
  <c r="I297" i="59" s="1"/>
  <c r="E296" i="59"/>
  <c r="I296" i="59" s="1"/>
  <c r="B295" i="59"/>
  <c r="I295" i="59" s="1"/>
  <c r="B294" i="59"/>
  <c r="I294" i="59" s="1"/>
  <c r="B291" i="59"/>
  <c r="I291" i="59" s="1"/>
  <c r="B290" i="59"/>
  <c r="I290" i="59" s="1"/>
  <c r="E289" i="59"/>
  <c r="I289" i="59" s="1"/>
  <c r="B288" i="59"/>
  <c r="I288" i="59" s="1"/>
  <c r="E287" i="59"/>
  <c r="I287" i="59" s="1"/>
  <c r="C284" i="59"/>
  <c r="I284" i="59" s="1"/>
  <c r="C283" i="59"/>
  <c r="I283" i="59" s="1"/>
  <c r="E282" i="59"/>
  <c r="I282" i="59" s="1"/>
  <c r="B264" i="59"/>
  <c r="I264" i="59" s="1"/>
  <c r="B258" i="59"/>
  <c r="I258" i="59" s="1"/>
  <c r="B271" i="59"/>
  <c r="I271" i="59" s="1"/>
  <c r="B265" i="59"/>
  <c r="I265" i="59" s="1"/>
  <c r="B257" i="59"/>
  <c r="I257" i="59" s="1"/>
  <c r="B250" i="59"/>
  <c r="I250" i="59" s="1"/>
  <c r="B272" i="59"/>
  <c r="I272" i="59" s="1"/>
  <c r="B251" i="59"/>
  <c r="I251" i="59" s="1"/>
  <c r="B249" i="59"/>
  <c r="I249" i="59" s="1"/>
  <c r="D275" i="59"/>
  <c r="I275" i="59" s="1"/>
  <c r="C263" i="59"/>
  <c r="I263" i="59" s="1"/>
  <c r="B236" i="59"/>
  <c r="I236" i="59" s="1"/>
  <c r="B220" i="59"/>
  <c r="I220" i="59" s="1"/>
  <c r="B229" i="59"/>
  <c r="I229" i="59" s="1"/>
  <c r="B223" i="59"/>
  <c r="I223" i="59" s="1"/>
  <c r="B222" i="59"/>
  <c r="I222" i="59" s="1"/>
  <c r="B230" i="59"/>
  <c r="I230" i="59" s="1"/>
  <c r="B244" i="59"/>
  <c r="I244" i="59" s="1"/>
  <c r="B237" i="59"/>
  <c r="I237" i="59" s="1"/>
  <c r="B224" i="59"/>
  <c r="I224" i="59" s="1"/>
  <c r="B243" i="59"/>
  <c r="I243" i="59" s="1"/>
  <c r="E281" i="59"/>
  <c r="I281" i="59" s="1"/>
  <c r="C280" i="59"/>
  <c r="E274" i="59"/>
  <c r="I274" i="59" s="1"/>
  <c r="E273" i="59"/>
  <c r="I273" i="59" s="1"/>
  <c r="E270" i="59"/>
  <c r="E269" i="59"/>
  <c r="I269" i="59" s="1"/>
  <c r="D268" i="59"/>
  <c r="I268" i="59" s="1"/>
  <c r="E267" i="59"/>
  <c r="I267" i="59" s="1"/>
  <c r="D266" i="59"/>
  <c r="I266" i="59" s="1"/>
  <c r="E262" i="59"/>
  <c r="I262" i="59" s="1"/>
  <c r="C261" i="59"/>
  <c r="I261" i="59" s="1"/>
  <c r="B259" i="59"/>
  <c r="I259" i="59" s="1"/>
  <c r="E256" i="59"/>
  <c r="I256" i="59" s="1"/>
  <c r="D255" i="59"/>
  <c r="I255" i="59" s="1"/>
  <c r="B253" i="59"/>
  <c r="I253" i="59" s="1"/>
  <c r="E252" i="59"/>
  <c r="B252" i="59"/>
  <c r="I252" i="59" s="1"/>
  <c r="E227" i="59"/>
  <c r="B235" i="59"/>
  <c r="I235" i="59" s="1"/>
  <c r="B242" i="59"/>
  <c r="I242" i="59" s="1"/>
  <c r="B248" i="59"/>
  <c r="I248" i="59" s="1"/>
  <c r="B247" i="59"/>
  <c r="I247" i="59" s="1"/>
  <c r="C245" i="59"/>
  <c r="I245" i="59" s="1"/>
  <c r="B241" i="59"/>
  <c r="I241" i="59" s="1"/>
  <c r="B240" i="59"/>
  <c r="I240" i="59" s="1"/>
  <c r="B238" i="59"/>
  <c r="I238" i="59" s="1"/>
  <c r="B234" i="59"/>
  <c r="I234" i="59" s="1"/>
  <c r="E232" i="59"/>
  <c r="D232" i="59"/>
  <c r="I232" i="59" s="1"/>
  <c r="B189" i="59"/>
  <c r="B203" i="59"/>
  <c r="B201" i="59"/>
  <c r="I201" i="59" s="1"/>
  <c r="B193" i="59"/>
  <c r="B216" i="59"/>
  <c r="I216" i="59" s="1"/>
  <c r="B202" i="59"/>
  <c r="I202" i="59" s="1"/>
  <c r="B194" i="59"/>
  <c r="I194" i="59" s="1"/>
  <c r="B207" i="59"/>
  <c r="B208" i="59"/>
  <c r="I208" i="59" s="1"/>
  <c r="B196" i="59"/>
  <c r="I196" i="59" s="1"/>
  <c r="B186" i="59"/>
  <c r="B212" i="59"/>
  <c r="I212" i="59" s="1"/>
  <c r="B191" i="59"/>
  <c r="I191" i="59" s="1"/>
  <c r="B187" i="59"/>
  <c r="I187" i="59" s="1"/>
  <c r="B198" i="59"/>
  <c r="I198" i="59" s="1"/>
  <c r="B213" i="59"/>
  <c r="I213" i="59" s="1"/>
  <c r="B195" i="59"/>
  <c r="I195" i="59" s="1"/>
  <c r="B190" i="59"/>
  <c r="I190" i="59" s="1"/>
  <c r="B209" i="59"/>
  <c r="I209" i="59" s="1"/>
  <c r="B197" i="59"/>
  <c r="B192" i="59"/>
  <c r="B188" i="59"/>
  <c r="I188" i="59" s="1"/>
  <c r="B215" i="59"/>
  <c r="I215" i="59" s="1"/>
  <c r="B211" i="59"/>
  <c r="I211" i="59" s="1"/>
  <c r="E204" i="59"/>
  <c r="D200" i="59"/>
  <c r="I200" i="59" s="1"/>
  <c r="B173" i="59"/>
  <c r="I173" i="59" s="1"/>
  <c r="B160" i="59"/>
  <c r="I160" i="59" s="1"/>
  <c r="B180" i="59"/>
  <c r="I180" i="59" s="1"/>
  <c r="B167" i="59"/>
  <c r="I167" i="59" s="1"/>
  <c r="B166" i="59"/>
  <c r="I166" i="59" s="1"/>
  <c r="B181" i="59"/>
  <c r="I181" i="59" s="1"/>
  <c r="B174" i="59"/>
  <c r="I174" i="59" s="1"/>
  <c r="B159" i="59"/>
  <c r="I159" i="59" s="1"/>
  <c r="B219" i="59"/>
  <c r="I219" i="59" s="1"/>
  <c r="B218" i="59"/>
  <c r="I218" i="59" s="1"/>
  <c r="B217" i="59"/>
  <c r="D217" i="59"/>
  <c r="C212" i="59"/>
  <c r="E210" i="59"/>
  <c r="I210" i="59" s="1"/>
  <c r="D207" i="59"/>
  <c r="D203" i="59"/>
  <c r="B204" i="59"/>
  <c r="I204" i="59" s="1"/>
  <c r="B205" i="59"/>
  <c r="I205" i="59" s="1"/>
  <c r="B206" i="59"/>
  <c r="D206" i="59"/>
  <c r="C179" i="59"/>
  <c r="I179" i="59" s="1"/>
  <c r="C178" i="59"/>
  <c r="C177" i="59"/>
  <c r="I177" i="59" s="1"/>
  <c r="D165" i="59"/>
  <c r="I165" i="59" s="1"/>
  <c r="D199" i="59"/>
  <c r="I199" i="59" s="1"/>
  <c r="D197" i="59"/>
  <c r="D193" i="59"/>
  <c r="D192" i="59"/>
  <c r="D196" i="59"/>
  <c r="D190" i="59"/>
  <c r="C189" i="59"/>
  <c r="E186" i="59"/>
  <c r="D185" i="59"/>
  <c r="I185" i="59" s="1"/>
  <c r="B176" i="59"/>
  <c r="I176" i="59" s="1"/>
  <c r="B175" i="59"/>
  <c r="I175" i="59" s="1"/>
  <c r="D172" i="59"/>
  <c r="I172" i="59" s="1"/>
  <c r="D171" i="59"/>
  <c r="B169" i="59"/>
  <c r="I169" i="59" s="1"/>
  <c r="D169" i="59"/>
  <c r="D182" i="59"/>
  <c r="I182" i="59" s="1"/>
  <c r="D168" i="59"/>
  <c r="E164" i="59"/>
  <c r="I164" i="59" s="1"/>
  <c r="E163" i="59"/>
  <c r="I163" i="59" s="1"/>
  <c r="D161" i="59"/>
  <c r="I161" i="59" s="1"/>
  <c r="E158" i="59"/>
  <c r="E157" i="59"/>
  <c r="I157" i="59" s="1"/>
  <c r="D155" i="59"/>
  <c r="I155" i="59" s="1"/>
  <c r="E154" i="59"/>
  <c r="I154" i="59" s="1"/>
  <c r="B150" i="59"/>
  <c r="I150" i="59" s="1"/>
  <c r="E144" i="59"/>
  <c r="I144" i="59" s="1"/>
  <c r="C143" i="59"/>
  <c r="I143" i="59" s="1"/>
  <c r="E141" i="59"/>
  <c r="I141" i="59" s="1"/>
  <c r="C140" i="59"/>
  <c r="E140" i="59"/>
  <c r="B135" i="59"/>
  <c r="I135" i="59" s="1"/>
  <c r="B134" i="59"/>
  <c r="E134" i="59"/>
  <c r="B124" i="59"/>
  <c r="I124" i="59" s="1"/>
  <c r="B96" i="59"/>
  <c r="I96" i="59" s="1"/>
  <c r="B103" i="59"/>
  <c r="I103" i="59" s="1"/>
  <c r="B111" i="59"/>
  <c r="I111" i="59" s="1"/>
  <c r="B104" i="59"/>
  <c r="I104" i="59" s="1"/>
  <c r="B118" i="59"/>
  <c r="I118" i="59" s="1"/>
  <c r="B97" i="59"/>
  <c r="I97" i="59" s="1"/>
  <c r="B123" i="59"/>
  <c r="I123" i="59" s="1"/>
  <c r="D130" i="59"/>
  <c r="I130" i="59" s="1"/>
  <c r="E129" i="59"/>
  <c r="I129" i="59" s="1"/>
  <c r="E127" i="59"/>
  <c r="I127" i="59" s="1"/>
  <c r="D126" i="59"/>
  <c r="I126" i="59" s="1"/>
  <c r="E122" i="59"/>
  <c r="I122" i="59" s="1"/>
  <c r="C121" i="59"/>
  <c r="B121" i="59"/>
  <c r="B120" i="59"/>
  <c r="E120" i="59"/>
  <c r="D100" i="59"/>
  <c r="B117" i="59"/>
  <c r="I117" i="59" s="1"/>
  <c r="B116" i="59"/>
  <c r="I116" i="59" s="1"/>
  <c r="E64" i="59"/>
  <c r="C70" i="59"/>
  <c r="D69" i="59"/>
  <c r="I69" i="59" s="1"/>
  <c r="D75" i="59"/>
  <c r="I75" i="59" s="1"/>
  <c r="D71" i="59"/>
  <c r="I71" i="59" s="1"/>
  <c r="D90" i="59"/>
  <c r="I90" i="59" s="1"/>
  <c r="D67" i="59"/>
  <c r="I67" i="59" s="1"/>
  <c r="D77" i="59"/>
  <c r="D83" i="59"/>
  <c r="D80" i="59"/>
  <c r="D79" i="59"/>
  <c r="I79" i="59" s="1"/>
  <c r="D47" i="59"/>
  <c r="I47" i="59" s="1"/>
  <c r="E4" i="19"/>
  <c r="D55" i="59"/>
  <c r="I55" i="59" s="1"/>
  <c r="D41" i="59"/>
  <c r="I41" i="59" s="1"/>
  <c r="D61" i="59"/>
  <c r="I61" i="59" s="1"/>
  <c r="B115" i="59"/>
  <c r="I115" i="59" s="1"/>
  <c r="B113" i="59"/>
  <c r="I113" i="59" s="1"/>
  <c r="E112" i="59"/>
  <c r="I112" i="59" s="1"/>
  <c r="B64" i="59"/>
  <c r="B110" i="59"/>
  <c r="I110" i="59" s="1"/>
  <c r="B109" i="59"/>
  <c r="I109" i="59" s="1"/>
  <c r="E108" i="59"/>
  <c r="E107" i="59"/>
  <c r="E106" i="59"/>
  <c r="I106" i="59" s="1"/>
  <c r="D102" i="59"/>
  <c r="E101" i="59"/>
  <c r="I101" i="59" s="1"/>
  <c r="E100" i="59"/>
  <c r="C99" i="59"/>
  <c r="C95" i="59"/>
  <c r="D94" i="59"/>
  <c r="I94" i="59" s="1"/>
  <c r="C93" i="59"/>
  <c r="I93" i="59" s="1"/>
  <c r="D92" i="59"/>
  <c r="D91" i="59"/>
  <c r="I91" i="59" s="1"/>
  <c r="C88" i="59"/>
  <c r="I88" i="59" s="1"/>
  <c r="B57" i="59"/>
  <c r="I57" i="59" s="1"/>
  <c r="B39" i="59"/>
  <c r="I39" i="59" s="1"/>
  <c r="C87" i="59"/>
  <c r="D86" i="59"/>
  <c r="I86" i="59" s="1"/>
  <c r="C68" i="59"/>
  <c r="I68" i="59" s="1"/>
  <c r="D84" i="59"/>
  <c r="D35" i="59"/>
  <c r="I35" i="59" s="1"/>
  <c r="H4" i="53"/>
  <c r="D18" i="59"/>
  <c r="B25" i="59"/>
  <c r="I25" i="59" s="1"/>
  <c r="B33" i="59"/>
  <c r="I33" i="59" s="1"/>
  <c r="B30" i="59"/>
  <c r="I30" i="59" s="1"/>
  <c r="B15" i="59"/>
  <c r="I15" i="59" s="1"/>
  <c r="B26" i="59"/>
  <c r="I26" i="59" s="1"/>
  <c r="B8" i="59"/>
  <c r="I8" i="59" s="1"/>
  <c r="B5" i="59"/>
  <c r="I5" i="59" s="1"/>
  <c r="B17" i="59"/>
  <c r="I17" i="59" s="1"/>
  <c r="B27" i="59"/>
  <c r="I27" i="59" s="1"/>
  <c r="B14" i="59"/>
  <c r="I14" i="59" s="1"/>
  <c r="B13" i="59"/>
  <c r="I13" i="59" s="1"/>
  <c r="B7" i="59"/>
  <c r="I7" i="59" s="1"/>
  <c r="B18" i="59"/>
  <c r="B28" i="59"/>
  <c r="I28" i="59" s="1"/>
  <c r="B11" i="59"/>
  <c r="I11" i="59" s="1"/>
  <c r="B21" i="59"/>
  <c r="I21" i="59" s="1"/>
  <c r="B6" i="59"/>
  <c r="I6" i="59" s="1"/>
  <c r="B22" i="59"/>
  <c r="I22" i="59" s="1"/>
  <c r="B23" i="59"/>
  <c r="I23" i="59" s="1"/>
  <c r="B16" i="59"/>
  <c r="I16" i="59" s="1"/>
  <c r="B9" i="59"/>
  <c r="I9" i="59" s="1"/>
  <c r="B19" i="59"/>
  <c r="I19" i="59" s="1"/>
  <c r="B29" i="59"/>
  <c r="I29" i="59" s="1"/>
  <c r="B12" i="59"/>
  <c r="I12" i="59" s="1"/>
  <c r="B34" i="59"/>
  <c r="I34" i="59" s="1"/>
  <c r="B4" i="59"/>
  <c r="I4" i="59" s="1"/>
  <c r="C4" i="44"/>
  <c r="B24" i="59"/>
  <c r="I24" i="59" s="1"/>
  <c r="B10" i="59"/>
  <c r="I10" i="59" s="1"/>
  <c r="B20" i="59"/>
  <c r="I20" i="59" s="1"/>
  <c r="B31" i="59"/>
  <c r="I31" i="59" s="1"/>
  <c r="H3" i="53"/>
  <c r="G3" i="53"/>
  <c r="D3" i="53"/>
  <c r="C3" i="53"/>
  <c r="C4" i="53"/>
  <c r="H2" i="53"/>
  <c r="D4" i="53"/>
  <c r="G4" i="53"/>
  <c r="AK4" i="1"/>
  <c r="N165" i="59" l="1"/>
  <c r="K165" i="59"/>
  <c r="O165" i="59"/>
  <c r="L165" i="59"/>
  <c r="M165" i="59"/>
  <c r="P165" i="59"/>
  <c r="Q165" i="59"/>
  <c r="L122" i="59"/>
  <c r="P122" i="59"/>
  <c r="M122" i="59"/>
  <c r="Q122" i="59"/>
  <c r="N122" i="59"/>
  <c r="O122" i="59"/>
  <c r="K122" i="59"/>
  <c r="M317" i="59"/>
  <c r="Q317" i="59"/>
  <c r="N317" i="59"/>
  <c r="P317" i="59"/>
  <c r="K317" i="59"/>
  <c r="L317" i="59"/>
  <c r="O317" i="59"/>
  <c r="K199" i="59"/>
  <c r="O199" i="59"/>
  <c r="M199" i="59"/>
  <c r="Q199" i="59"/>
  <c r="L199" i="59"/>
  <c r="N199" i="59"/>
  <c r="P199" i="59"/>
  <c r="K179" i="59"/>
  <c r="O179" i="59"/>
  <c r="L179" i="59"/>
  <c r="P179" i="59"/>
  <c r="M179" i="59"/>
  <c r="Q179" i="59"/>
  <c r="N179" i="59"/>
  <c r="N221" i="59"/>
  <c r="K221" i="59"/>
  <c r="O221" i="59"/>
  <c r="M221" i="59"/>
  <c r="Q221" i="59"/>
  <c r="L221" i="59"/>
  <c r="P221" i="59"/>
  <c r="K183" i="59"/>
  <c r="O183" i="59"/>
  <c r="L183" i="59"/>
  <c r="P183" i="59"/>
  <c r="M183" i="59"/>
  <c r="Q183" i="59"/>
  <c r="N183" i="59"/>
  <c r="L239" i="59"/>
  <c r="P239" i="59"/>
  <c r="M239" i="59"/>
  <c r="Q239" i="59"/>
  <c r="K239" i="59"/>
  <c r="N239" i="59"/>
  <c r="O239" i="59"/>
  <c r="L141" i="59"/>
  <c r="P141" i="59"/>
  <c r="N141" i="59"/>
  <c r="O141" i="59"/>
  <c r="K141" i="59"/>
  <c r="Q141" i="59"/>
  <c r="M141" i="59"/>
  <c r="N172" i="59"/>
  <c r="O172" i="59"/>
  <c r="K172" i="59"/>
  <c r="P172" i="59"/>
  <c r="L172" i="59"/>
  <c r="Q172" i="59"/>
  <c r="M172" i="59"/>
  <c r="N274" i="59"/>
  <c r="K274" i="59"/>
  <c r="O274" i="59"/>
  <c r="L274" i="59"/>
  <c r="P274" i="59"/>
  <c r="M274" i="59"/>
  <c r="Q274" i="59"/>
  <c r="L304" i="59"/>
  <c r="P304" i="59"/>
  <c r="M304" i="59"/>
  <c r="Q304" i="59"/>
  <c r="N304" i="59"/>
  <c r="K304" i="59"/>
  <c r="O304" i="59"/>
  <c r="K246" i="59"/>
  <c r="O246" i="59"/>
  <c r="L246" i="59"/>
  <c r="Q246" i="59"/>
  <c r="M246" i="59"/>
  <c r="N246" i="59"/>
  <c r="P246" i="59"/>
  <c r="N178" i="59"/>
  <c r="K178" i="59"/>
  <c r="O178" i="59"/>
  <c r="L178" i="59"/>
  <c r="P178" i="59"/>
  <c r="M178" i="59"/>
  <c r="Q178" i="59"/>
  <c r="N161" i="59"/>
  <c r="K161" i="59"/>
  <c r="O161" i="59"/>
  <c r="P161" i="59"/>
  <c r="Q161" i="59"/>
  <c r="L161" i="59"/>
  <c r="M161" i="59"/>
  <c r="M313" i="59"/>
  <c r="Q313" i="59"/>
  <c r="N313" i="59"/>
  <c r="L313" i="59"/>
  <c r="O313" i="59"/>
  <c r="P313" i="59"/>
  <c r="K313" i="59"/>
  <c r="L171" i="59"/>
  <c r="M171" i="59"/>
  <c r="Q171" i="59"/>
  <c r="P171" i="59"/>
  <c r="K171" i="59"/>
  <c r="N171" i="59"/>
  <c r="O171" i="59"/>
  <c r="L184" i="59"/>
  <c r="P184" i="59"/>
  <c r="M184" i="59"/>
  <c r="Q184" i="59"/>
  <c r="N184" i="59"/>
  <c r="K184" i="59"/>
  <c r="O184" i="59"/>
  <c r="M31" i="59"/>
  <c r="Q31" i="59"/>
  <c r="N31" i="59"/>
  <c r="K31" i="59"/>
  <c r="O31" i="59"/>
  <c r="P31" i="59"/>
  <c r="L31" i="59"/>
  <c r="L13" i="59"/>
  <c r="P13" i="59"/>
  <c r="M13" i="59"/>
  <c r="Q13" i="59"/>
  <c r="N13" i="59"/>
  <c r="O13" i="59"/>
  <c r="K101" i="59"/>
  <c r="O101" i="59"/>
  <c r="L101" i="59"/>
  <c r="P101" i="59"/>
  <c r="M101" i="59"/>
  <c r="Q101" i="59"/>
  <c r="N101" i="59"/>
  <c r="L67" i="59"/>
  <c r="P67" i="59"/>
  <c r="M67" i="59"/>
  <c r="Q67" i="59"/>
  <c r="N67" i="59"/>
  <c r="K67" i="59"/>
  <c r="O67" i="59"/>
  <c r="N154" i="59"/>
  <c r="K154" i="59"/>
  <c r="O154" i="59"/>
  <c r="L154" i="59"/>
  <c r="P154" i="59"/>
  <c r="M154" i="59"/>
  <c r="Q154" i="59"/>
  <c r="L200" i="59"/>
  <c r="P200" i="59"/>
  <c r="N200" i="59"/>
  <c r="M200" i="59"/>
  <c r="O200" i="59"/>
  <c r="Q200" i="59"/>
  <c r="K200" i="59"/>
  <c r="K187" i="59"/>
  <c r="O187" i="59"/>
  <c r="L187" i="59"/>
  <c r="P187" i="59"/>
  <c r="M187" i="59"/>
  <c r="Q187" i="59"/>
  <c r="N187" i="59"/>
  <c r="L235" i="59"/>
  <c r="P235" i="59"/>
  <c r="M235" i="59"/>
  <c r="Q235" i="59"/>
  <c r="K235" i="59"/>
  <c r="O235" i="59"/>
  <c r="N235" i="59"/>
  <c r="L268" i="59"/>
  <c r="P268" i="59"/>
  <c r="M268" i="59"/>
  <c r="Q268" i="59"/>
  <c r="N268" i="59"/>
  <c r="K268" i="59"/>
  <c r="O268" i="59"/>
  <c r="K222" i="59"/>
  <c r="O222" i="59"/>
  <c r="L222" i="59"/>
  <c r="P222" i="59"/>
  <c r="N222" i="59"/>
  <c r="M222" i="59"/>
  <c r="Q222" i="59"/>
  <c r="M265" i="59"/>
  <c r="Q265" i="59"/>
  <c r="N265" i="59"/>
  <c r="K265" i="59"/>
  <c r="O265" i="59"/>
  <c r="L265" i="59"/>
  <c r="P265" i="59"/>
  <c r="N294" i="59"/>
  <c r="K294" i="59"/>
  <c r="O294" i="59"/>
  <c r="L294" i="59"/>
  <c r="P294" i="59"/>
  <c r="M294" i="59"/>
  <c r="Q294" i="59"/>
  <c r="M305" i="59"/>
  <c r="Q305" i="59"/>
  <c r="N305" i="59"/>
  <c r="K305" i="59"/>
  <c r="O305" i="59"/>
  <c r="P305" i="59"/>
  <c r="L305" i="59"/>
  <c r="L333" i="59"/>
  <c r="P333" i="59"/>
  <c r="M333" i="59"/>
  <c r="Q333" i="59"/>
  <c r="N333" i="59"/>
  <c r="K333" i="59"/>
  <c r="O333" i="59"/>
  <c r="N347" i="59"/>
  <c r="K347" i="59"/>
  <c r="O347" i="59"/>
  <c r="L347" i="59"/>
  <c r="P347" i="59"/>
  <c r="M347" i="59"/>
  <c r="Q347" i="59"/>
  <c r="K81" i="59"/>
  <c r="O81" i="59"/>
  <c r="L81" i="59"/>
  <c r="P81" i="59"/>
  <c r="M81" i="59"/>
  <c r="Q81" i="59"/>
  <c r="N81" i="59"/>
  <c r="N158" i="59"/>
  <c r="K158" i="59"/>
  <c r="O158" i="59"/>
  <c r="L158" i="59"/>
  <c r="P158" i="59"/>
  <c r="Q158" i="59"/>
  <c r="M158" i="59"/>
  <c r="K336" i="59"/>
  <c r="O336" i="59"/>
  <c r="L336" i="59"/>
  <c r="P336" i="59"/>
  <c r="M336" i="59"/>
  <c r="Q336" i="59"/>
  <c r="N336" i="59"/>
  <c r="V283" i="44"/>
  <c r="X283" i="44" s="1"/>
  <c r="G277" i="44"/>
  <c r="J247" i="44"/>
  <c r="F247" i="44"/>
  <c r="J88" i="44"/>
  <c r="M354" i="59"/>
  <c r="Q354" i="59"/>
  <c r="N354" i="59"/>
  <c r="K354" i="59"/>
  <c r="O354" i="59"/>
  <c r="L354" i="59"/>
  <c r="P354" i="59"/>
  <c r="N9" i="59"/>
  <c r="P9" i="59"/>
  <c r="L9" i="59"/>
  <c r="Q9" i="59"/>
  <c r="M9" i="59"/>
  <c r="O9" i="59"/>
  <c r="I84" i="59"/>
  <c r="I92" i="59"/>
  <c r="K24" i="59"/>
  <c r="O24" i="59"/>
  <c r="L24" i="59"/>
  <c r="P24" i="59"/>
  <c r="M24" i="59"/>
  <c r="Q24" i="59"/>
  <c r="N24" i="59"/>
  <c r="N12" i="59"/>
  <c r="P12" i="59"/>
  <c r="L12" i="59"/>
  <c r="Q12" i="59"/>
  <c r="M12" i="59"/>
  <c r="O12" i="59"/>
  <c r="N7" i="59"/>
  <c r="P7" i="59"/>
  <c r="L7" i="59"/>
  <c r="Q7" i="59"/>
  <c r="M7" i="59"/>
  <c r="O7" i="59"/>
  <c r="M17" i="59"/>
  <c r="Q17" i="59"/>
  <c r="N17" i="59"/>
  <c r="K17" i="59"/>
  <c r="O17" i="59"/>
  <c r="L17" i="59"/>
  <c r="P17" i="59"/>
  <c r="I64" i="59"/>
  <c r="I77" i="59"/>
  <c r="L77" i="59" s="1"/>
  <c r="K116" i="59"/>
  <c r="O116" i="59"/>
  <c r="L116" i="59"/>
  <c r="P116" i="59"/>
  <c r="M116" i="59"/>
  <c r="Q116" i="59"/>
  <c r="N116" i="59"/>
  <c r="M123" i="59"/>
  <c r="Q123" i="59"/>
  <c r="N123" i="59"/>
  <c r="K123" i="59"/>
  <c r="O123" i="59"/>
  <c r="L123" i="59"/>
  <c r="P123" i="59"/>
  <c r="I140" i="59"/>
  <c r="N150" i="59"/>
  <c r="K150" i="59"/>
  <c r="O150" i="59"/>
  <c r="L150" i="59"/>
  <c r="P150" i="59"/>
  <c r="M150" i="59"/>
  <c r="Q150" i="59"/>
  <c r="I168" i="59"/>
  <c r="M185" i="59"/>
  <c r="Q185" i="59"/>
  <c r="N185" i="59"/>
  <c r="K185" i="59"/>
  <c r="O185" i="59"/>
  <c r="L185" i="59"/>
  <c r="P185" i="59"/>
  <c r="L204" i="59"/>
  <c r="P204" i="59"/>
  <c r="M204" i="59"/>
  <c r="N204" i="59"/>
  <c r="O204" i="59"/>
  <c r="K204" i="59"/>
  <c r="Q204" i="59"/>
  <c r="L219" i="59"/>
  <c r="P219" i="59"/>
  <c r="M219" i="59"/>
  <c r="Q219" i="59"/>
  <c r="K219" i="59"/>
  <c r="O219" i="59"/>
  <c r="N219" i="59"/>
  <c r="K166" i="59"/>
  <c r="O166" i="59"/>
  <c r="L166" i="59"/>
  <c r="P166" i="59"/>
  <c r="M166" i="59"/>
  <c r="N166" i="59"/>
  <c r="Q166" i="59"/>
  <c r="K173" i="59"/>
  <c r="O173" i="59"/>
  <c r="M173" i="59"/>
  <c r="N173" i="59"/>
  <c r="P173" i="59"/>
  <c r="Q173" i="59"/>
  <c r="L173" i="59"/>
  <c r="L215" i="59"/>
  <c r="P215" i="59"/>
  <c r="M215" i="59"/>
  <c r="Q215" i="59"/>
  <c r="K215" i="59"/>
  <c r="O215" i="59"/>
  <c r="N215" i="59"/>
  <c r="N209" i="59"/>
  <c r="K209" i="59"/>
  <c r="O209" i="59"/>
  <c r="M209" i="59"/>
  <c r="Q209" i="59"/>
  <c r="P209" i="59"/>
  <c r="L209" i="59"/>
  <c r="N198" i="59"/>
  <c r="L198" i="59"/>
  <c r="P198" i="59"/>
  <c r="K198" i="59"/>
  <c r="M198" i="59"/>
  <c r="O198" i="59"/>
  <c r="Q198" i="59"/>
  <c r="I186" i="59"/>
  <c r="X186" i="59" s="1"/>
  <c r="N194" i="59"/>
  <c r="L194" i="59"/>
  <c r="P194" i="59"/>
  <c r="O194" i="59"/>
  <c r="Q194" i="59"/>
  <c r="K194" i="59"/>
  <c r="M194" i="59"/>
  <c r="M201" i="59"/>
  <c r="Q201" i="59"/>
  <c r="K201" i="59"/>
  <c r="O201" i="59"/>
  <c r="N201" i="59"/>
  <c r="P201" i="59"/>
  <c r="L201" i="59"/>
  <c r="N241" i="59"/>
  <c r="K241" i="59"/>
  <c r="O241" i="59"/>
  <c r="P241" i="59"/>
  <c r="Q241" i="59"/>
  <c r="L241" i="59"/>
  <c r="M241" i="59"/>
  <c r="K242" i="59"/>
  <c r="O242" i="59"/>
  <c r="L242" i="59"/>
  <c r="P242" i="59"/>
  <c r="Q242" i="59"/>
  <c r="M242" i="59"/>
  <c r="N242" i="59"/>
  <c r="K259" i="59"/>
  <c r="O259" i="59"/>
  <c r="L259" i="59"/>
  <c r="P259" i="59"/>
  <c r="M259" i="59"/>
  <c r="Q259" i="59"/>
  <c r="N259" i="59"/>
  <c r="K267" i="59"/>
  <c r="O267" i="59"/>
  <c r="L267" i="59"/>
  <c r="P267" i="59"/>
  <c r="M267" i="59"/>
  <c r="Q267" i="59"/>
  <c r="N267" i="59"/>
  <c r="M273" i="59"/>
  <c r="Q273" i="59"/>
  <c r="N273" i="59"/>
  <c r="K273" i="59"/>
  <c r="O273" i="59"/>
  <c r="L273" i="59"/>
  <c r="P273" i="59"/>
  <c r="L243" i="59"/>
  <c r="P243" i="59"/>
  <c r="M243" i="59"/>
  <c r="Q243" i="59"/>
  <c r="K243" i="59"/>
  <c r="N243" i="59"/>
  <c r="O243" i="59"/>
  <c r="K230" i="59"/>
  <c r="O230" i="59"/>
  <c r="L230" i="59"/>
  <c r="P230" i="59"/>
  <c r="N230" i="59"/>
  <c r="M230" i="59"/>
  <c r="Q230" i="59"/>
  <c r="M220" i="59"/>
  <c r="Q220" i="59"/>
  <c r="N220" i="59"/>
  <c r="L220" i="59"/>
  <c r="P220" i="59"/>
  <c r="K220" i="59"/>
  <c r="O220" i="59"/>
  <c r="N249" i="59"/>
  <c r="L249" i="59"/>
  <c r="Q249" i="59"/>
  <c r="M249" i="59"/>
  <c r="O249" i="59"/>
  <c r="K249" i="59"/>
  <c r="P249" i="59"/>
  <c r="M257" i="59"/>
  <c r="Q257" i="59"/>
  <c r="N257" i="59"/>
  <c r="K257" i="59"/>
  <c r="O257" i="59"/>
  <c r="L257" i="59"/>
  <c r="P257" i="59"/>
  <c r="L264" i="59"/>
  <c r="P264" i="59"/>
  <c r="M264" i="59"/>
  <c r="Q264" i="59"/>
  <c r="N264" i="59"/>
  <c r="K264" i="59"/>
  <c r="O264" i="59"/>
  <c r="K287" i="59"/>
  <c r="O287" i="59"/>
  <c r="L287" i="59"/>
  <c r="P287" i="59"/>
  <c r="M287" i="59"/>
  <c r="Q287" i="59"/>
  <c r="N287" i="59"/>
  <c r="K291" i="59"/>
  <c r="O291" i="59"/>
  <c r="L291" i="59"/>
  <c r="P291" i="59"/>
  <c r="M291" i="59"/>
  <c r="Q291" i="59"/>
  <c r="N291" i="59"/>
  <c r="M297" i="59"/>
  <c r="Q297" i="59"/>
  <c r="N297" i="59"/>
  <c r="K297" i="59"/>
  <c r="O297" i="59"/>
  <c r="L297" i="59"/>
  <c r="P297" i="59"/>
  <c r="L312" i="59"/>
  <c r="P312" i="59"/>
  <c r="M312" i="59"/>
  <c r="Q312" i="59"/>
  <c r="K312" i="59"/>
  <c r="N312" i="59"/>
  <c r="O312" i="59"/>
  <c r="N318" i="59"/>
  <c r="K318" i="59"/>
  <c r="O318" i="59"/>
  <c r="Q318" i="59"/>
  <c r="L318" i="59"/>
  <c r="M318" i="59"/>
  <c r="P318" i="59"/>
  <c r="N325" i="59"/>
  <c r="K325" i="59"/>
  <c r="P325" i="59"/>
  <c r="L325" i="59"/>
  <c r="Q325" i="59"/>
  <c r="M325" i="59"/>
  <c r="O325" i="59"/>
  <c r="L331" i="59"/>
  <c r="P331" i="59"/>
  <c r="K331" i="59"/>
  <c r="Q331" i="59"/>
  <c r="M331" i="59"/>
  <c r="N331" i="59"/>
  <c r="O331" i="59"/>
  <c r="N306" i="59"/>
  <c r="K306" i="59"/>
  <c r="O306" i="59"/>
  <c r="L306" i="59"/>
  <c r="P306" i="59"/>
  <c r="M306" i="59"/>
  <c r="Q306" i="59"/>
  <c r="N278" i="59"/>
  <c r="K278" i="59"/>
  <c r="O278" i="59"/>
  <c r="L278" i="59"/>
  <c r="P278" i="59"/>
  <c r="M278" i="59"/>
  <c r="Q278" i="59"/>
  <c r="K307" i="59"/>
  <c r="O307" i="59"/>
  <c r="L307" i="59"/>
  <c r="P307" i="59"/>
  <c r="M307" i="59"/>
  <c r="Q307" i="59"/>
  <c r="N307" i="59"/>
  <c r="M346" i="59"/>
  <c r="Q346" i="59"/>
  <c r="N346" i="59"/>
  <c r="K346" i="59"/>
  <c r="O346" i="59"/>
  <c r="L346" i="59"/>
  <c r="P346" i="59"/>
  <c r="M328" i="59"/>
  <c r="Q328" i="59"/>
  <c r="K328" i="59"/>
  <c r="P328" i="59"/>
  <c r="L328" i="59"/>
  <c r="N328" i="59"/>
  <c r="O328" i="59"/>
  <c r="N335" i="59"/>
  <c r="K335" i="59"/>
  <c r="O335" i="59"/>
  <c r="L335" i="59"/>
  <c r="P335" i="59"/>
  <c r="M335" i="59"/>
  <c r="Q335" i="59"/>
  <c r="M332" i="59"/>
  <c r="O332" i="59"/>
  <c r="K332" i="59"/>
  <c r="P332" i="59"/>
  <c r="L332" i="59"/>
  <c r="Q332" i="59"/>
  <c r="N332" i="59"/>
  <c r="L357" i="59"/>
  <c r="P357" i="59"/>
  <c r="M357" i="59"/>
  <c r="Q357" i="59"/>
  <c r="N357" i="59"/>
  <c r="K357" i="59"/>
  <c r="O357" i="59"/>
  <c r="N367" i="59"/>
  <c r="K367" i="59"/>
  <c r="O367" i="59"/>
  <c r="L367" i="59"/>
  <c r="P367" i="59"/>
  <c r="M367" i="59"/>
  <c r="Q367" i="59"/>
  <c r="K364" i="59"/>
  <c r="O364" i="59"/>
  <c r="L364" i="59"/>
  <c r="P364" i="59"/>
  <c r="M364" i="59"/>
  <c r="Q364" i="59"/>
  <c r="N364" i="59"/>
  <c r="M362" i="59"/>
  <c r="Q362" i="59"/>
  <c r="N362" i="59"/>
  <c r="K362" i="59"/>
  <c r="O362" i="59"/>
  <c r="L362" i="59"/>
  <c r="P362" i="59"/>
  <c r="BC339" i="62"/>
  <c r="AW343" i="57"/>
  <c r="AQ344" i="57" s="1"/>
  <c r="L148" i="59"/>
  <c r="P148" i="59"/>
  <c r="M148" i="59"/>
  <c r="Q148" i="59"/>
  <c r="N148" i="59"/>
  <c r="K148" i="59"/>
  <c r="O148" i="59"/>
  <c r="X76" i="59"/>
  <c r="Y76" i="59"/>
  <c r="N302" i="59"/>
  <c r="K302" i="59"/>
  <c r="O302" i="59"/>
  <c r="L302" i="59"/>
  <c r="P302" i="59"/>
  <c r="M302" i="59"/>
  <c r="Q302" i="59"/>
  <c r="W354" i="59"/>
  <c r="V354" i="59"/>
  <c r="L337" i="59"/>
  <c r="P337" i="59"/>
  <c r="M337" i="59"/>
  <c r="Q337" i="59"/>
  <c r="N337" i="59"/>
  <c r="K337" i="59"/>
  <c r="O337" i="59"/>
  <c r="N225" i="59"/>
  <c r="K225" i="59"/>
  <c r="O225" i="59"/>
  <c r="M225" i="59"/>
  <c r="Q225" i="59"/>
  <c r="P225" i="59"/>
  <c r="L225" i="59"/>
  <c r="V368" i="59"/>
  <c r="V87" i="44"/>
  <c r="X87" i="44" s="1"/>
  <c r="N76" i="59"/>
  <c r="L78" i="59"/>
  <c r="N114" i="59"/>
  <c r="K170" i="59"/>
  <c r="O170" i="59"/>
  <c r="L170" i="59"/>
  <c r="P170" i="59"/>
  <c r="Q170" i="59"/>
  <c r="M170" i="59"/>
  <c r="N170" i="59"/>
  <c r="J277" i="44"/>
  <c r="F277" i="44"/>
  <c r="J319" i="44"/>
  <c r="V276" i="44"/>
  <c r="X276" i="44" s="1"/>
  <c r="N298" i="59"/>
  <c r="K298" i="59"/>
  <c r="O298" i="59"/>
  <c r="L298" i="59"/>
  <c r="P298" i="59"/>
  <c r="M298" i="59"/>
  <c r="Q298" i="59"/>
  <c r="V227" i="44"/>
  <c r="X227" i="44" s="1"/>
  <c r="J361" i="44"/>
  <c r="K66" i="59"/>
  <c r="O66" i="59"/>
  <c r="L66" i="59"/>
  <c r="P66" i="59"/>
  <c r="M66" i="59"/>
  <c r="Q66" i="59"/>
  <c r="N66" i="59"/>
  <c r="L316" i="59"/>
  <c r="P316" i="59"/>
  <c r="M316" i="59"/>
  <c r="Q316" i="59"/>
  <c r="O316" i="59"/>
  <c r="K316" i="59"/>
  <c r="N316" i="59"/>
  <c r="L260" i="59"/>
  <c r="P260" i="59"/>
  <c r="M260" i="59"/>
  <c r="Q260" i="59"/>
  <c r="N260" i="59"/>
  <c r="K260" i="59"/>
  <c r="O260" i="59"/>
  <c r="F216" i="44"/>
  <c r="F217" i="44" s="1"/>
  <c r="F218" i="44" s="1"/>
  <c r="F219" i="44" s="1"/>
  <c r="F220" i="44" s="1"/>
  <c r="F221" i="44" s="1"/>
  <c r="F222" i="44" s="1"/>
  <c r="F223" i="44" s="1"/>
  <c r="F224" i="44" s="1"/>
  <c r="F225" i="44" s="1"/>
  <c r="F226" i="44" s="1"/>
  <c r="F227" i="44" s="1"/>
  <c r="F228" i="44" s="1"/>
  <c r="F229" i="44" s="1"/>
  <c r="F230" i="44" s="1"/>
  <c r="F231" i="44" s="1"/>
  <c r="F232" i="44" s="1"/>
  <c r="F233" i="44" s="1"/>
  <c r="F234" i="44" s="1"/>
  <c r="F235" i="44" s="1"/>
  <c r="F236" i="44" s="1"/>
  <c r="F237" i="44" s="1"/>
  <c r="F238" i="44" s="1"/>
  <c r="F239" i="44" s="1"/>
  <c r="F240" i="44" s="1"/>
  <c r="F241" i="44" s="1"/>
  <c r="F242" i="44" s="1"/>
  <c r="F243" i="44" s="1"/>
  <c r="F244" i="44" s="1"/>
  <c r="F245" i="44" s="1"/>
  <c r="F246" i="44" s="1"/>
  <c r="F248" i="44" s="1"/>
  <c r="F249" i="44" s="1"/>
  <c r="F250" i="44" s="1"/>
  <c r="F251" i="44" s="1"/>
  <c r="F252" i="44" s="1"/>
  <c r="F253" i="44" s="1"/>
  <c r="F254" i="44" s="1"/>
  <c r="F255" i="44" s="1"/>
  <c r="F256" i="44" s="1"/>
  <c r="F257" i="44" s="1"/>
  <c r="F258" i="44" s="1"/>
  <c r="F259" i="44" s="1"/>
  <c r="F260" i="44" s="1"/>
  <c r="F261" i="44" s="1"/>
  <c r="F262" i="44" s="1"/>
  <c r="F263" i="44" s="1"/>
  <c r="F264" i="44" s="1"/>
  <c r="F265" i="44" s="1"/>
  <c r="F266" i="44" s="1"/>
  <c r="F267" i="44" s="1"/>
  <c r="F268" i="44" s="1"/>
  <c r="F269" i="44" s="1"/>
  <c r="F270" i="44" s="1"/>
  <c r="F271" i="44" s="1"/>
  <c r="F272" i="44" s="1"/>
  <c r="F273" i="44" s="1"/>
  <c r="F274" i="44" s="1"/>
  <c r="F275" i="44" s="1"/>
  <c r="F276" i="44" s="1"/>
  <c r="F278" i="44" s="1"/>
  <c r="F279" i="44" s="1"/>
  <c r="F280" i="44" s="1"/>
  <c r="F281" i="44" s="1"/>
  <c r="F282" i="44" s="1"/>
  <c r="F283" i="44" s="1"/>
  <c r="F284" i="44" s="1"/>
  <c r="F285" i="44" s="1"/>
  <c r="F286" i="44" s="1"/>
  <c r="F287" i="44" s="1"/>
  <c r="F288" i="44" s="1"/>
  <c r="F289" i="44" s="1"/>
  <c r="F290" i="44" s="1"/>
  <c r="F291" i="44" s="1"/>
  <c r="F292" i="44" s="1"/>
  <c r="F293" i="44" s="1"/>
  <c r="F294" i="44" s="1"/>
  <c r="F295" i="44" s="1"/>
  <c r="F296" i="44" s="1"/>
  <c r="F297" i="44" s="1"/>
  <c r="F298" i="44" s="1"/>
  <c r="F299" i="44" s="1"/>
  <c r="F300" i="44" s="1"/>
  <c r="F301" i="44" s="1"/>
  <c r="F302" i="44" s="1"/>
  <c r="F303" i="44" s="1"/>
  <c r="F304" i="44" s="1"/>
  <c r="F305" i="44" s="1"/>
  <c r="F306" i="44" s="1"/>
  <c r="F307" i="44" s="1"/>
  <c r="J216" i="44"/>
  <c r="K214" i="59"/>
  <c r="O214" i="59"/>
  <c r="L214" i="59"/>
  <c r="P214" i="59"/>
  <c r="N214" i="59"/>
  <c r="M214" i="59"/>
  <c r="Q214" i="59"/>
  <c r="J338" i="44"/>
  <c r="F338" i="44"/>
  <c r="K315" i="59"/>
  <c r="O315" i="59"/>
  <c r="L315" i="59"/>
  <c r="P315" i="59"/>
  <c r="N315" i="59"/>
  <c r="Q315" i="59"/>
  <c r="M315" i="59"/>
  <c r="J94" i="44"/>
  <c r="N182" i="59"/>
  <c r="K182" i="59"/>
  <c r="O182" i="59"/>
  <c r="L182" i="59"/>
  <c r="P182" i="59"/>
  <c r="M182" i="59"/>
  <c r="Q182" i="59"/>
  <c r="L167" i="59"/>
  <c r="P167" i="59"/>
  <c r="M167" i="59"/>
  <c r="Q167" i="59"/>
  <c r="N167" i="59"/>
  <c r="O167" i="59"/>
  <c r="K167" i="59"/>
  <c r="L188" i="59"/>
  <c r="P188" i="59"/>
  <c r="M188" i="59"/>
  <c r="Q188" i="59"/>
  <c r="N188" i="59"/>
  <c r="O188" i="59"/>
  <c r="K188" i="59"/>
  <c r="L196" i="59"/>
  <c r="P196" i="59"/>
  <c r="N196" i="59"/>
  <c r="Q196" i="59"/>
  <c r="K196" i="59"/>
  <c r="M196" i="59"/>
  <c r="O196" i="59"/>
  <c r="N245" i="59"/>
  <c r="M245" i="59"/>
  <c r="O245" i="59"/>
  <c r="K245" i="59"/>
  <c r="P245" i="59"/>
  <c r="L245" i="59"/>
  <c r="Q245" i="59"/>
  <c r="M261" i="59"/>
  <c r="Q261" i="59"/>
  <c r="N261" i="59"/>
  <c r="K261" i="59"/>
  <c r="O261" i="59"/>
  <c r="L261" i="59"/>
  <c r="P261" i="59"/>
  <c r="M224" i="59"/>
  <c r="Q224" i="59"/>
  <c r="N224" i="59"/>
  <c r="L224" i="59"/>
  <c r="P224" i="59"/>
  <c r="K224" i="59"/>
  <c r="O224" i="59"/>
  <c r="L251" i="59"/>
  <c r="P251" i="59"/>
  <c r="N251" i="59"/>
  <c r="O251" i="59"/>
  <c r="K251" i="59"/>
  <c r="Q251" i="59"/>
  <c r="M251" i="59"/>
  <c r="L288" i="59"/>
  <c r="P288" i="59"/>
  <c r="M288" i="59"/>
  <c r="Q288" i="59"/>
  <c r="N288" i="59"/>
  <c r="K288" i="59"/>
  <c r="O288" i="59"/>
  <c r="M309" i="59"/>
  <c r="Q309" i="59"/>
  <c r="N309" i="59"/>
  <c r="K309" i="59"/>
  <c r="O309" i="59"/>
  <c r="L309" i="59"/>
  <c r="P309" i="59"/>
  <c r="K326" i="59"/>
  <c r="O326" i="59"/>
  <c r="N326" i="59"/>
  <c r="P326" i="59"/>
  <c r="L326" i="59"/>
  <c r="Q326" i="59"/>
  <c r="M326" i="59"/>
  <c r="K299" i="59"/>
  <c r="O299" i="59"/>
  <c r="L299" i="59"/>
  <c r="P299" i="59"/>
  <c r="M299" i="59"/>
  <c r="Q299" i="59"/>
  <c r="N299" i="59"/>
  <c r="M334" i="59"/>
  <c r="Q334" i="59"/>
  <c r="N334" i="59"/>
  <c r="K334" i="59"/>
  <c r="O334" i="59"/>
  <c r="L334" i="59"/>
  <c r="P334" i="59"/>
  <c r="M358" i="59"/>
  <c r="Q358" i="59"/>
  <c r="N358" i="59"/>
  <c r="K358" i="59"/>
  <c r="O358" i="59"/>
  <c r="L358" i="59"/>
  <c r="P358" i="59"/>
  <c r="K348" i="59"/>
  <c r="O348" i="59"/>
  <c r="L348" i="59"/>
  <c r="P348" i="59"/>
  <c r="M348" i="59"/>
  <c r="Q348" i="59"/>
  <c r="N348" i="59"/>
  <c r="K162" i="59"/>
  <c r="O162" i="59"/>
  <c r="L162" i="59"/>
  <c r="P162" i="59"/>
  <c r="Q162" i="59"/>
  <c r="M162" i="59"/>
  <c r="N162" i="59"/>
  <c r="F124" i="44"/>
  <c r="F125" i="44" s="1"/>
  <c r="F126" i="44" s="1"/>
  <c r="F127" i="44" s="1"/>
  <c r="F128" i="44" s="1"/>
  <c r="F129" i="44" s="1"/>
  <c r="F130" i="44" s="1"/>
  <c r="F131" i="44" s="1"/>
  <c r="F132" i="44" s="1"/>
  <c r="F133" i="44" s="1"/>
  <c r="F134" i="44" s="1"/>
  <c r="F135" i="44" s="1"/>
  <c r="F136" i="44" s="1"/>
  <c r="F137" i="44" s="1"/>
  <c r="F138" i="44" s="1"/>
  <c r="F139" i="44" s="1"/>
  <c r="F140" i="44" s="1"/>
  <c r="F141" i="44" s="1"/>
  <c r="F142" i="44" s="1"/>
  <c r="F143" i="44" s="1"/>
  <c r="F144" i="44" s="1"/>
  <c r="F145" i="44" s="1"/>
  <c r="F146" i="44" s="1"/>
  <c r="F147" i="44" s="1"/>
  <c r="F148" i="44" s="1"/>
  <c r="F149" i="44" s="1"/>
  <c r="F150" i="44" s="1"/>
  <c r="F151" i="44" s="1"/>
  <c r="F152" i="44" s="1"/>
  <c r="F153" i="44" s="1"/>
  <c r="F154" i="44" s="1"/>
  <c r="J124" i="44"/>
  <c r="V157" i="44"/>
  <c r="X157" i="44" s="1"/>
  <c r="G156" i="44"/>
  <c r="G157" i="44" s="1"/>
  <c r="G158" i="44" s="1"/>
  <c r="G159" i="44" s="1"/>
  <c r="G160" i="44" s="1"/>
  <c r="G161" i="44" s="1"/>
  <c r="G162" i="44" s="1"/>
  <c r="G163" i="44" s="1"/>
  <c r="G164" i="44" s="1"/>
  <c r="G165" i="44" s="1"/>
  <c r="G166" i="44" s="1"/>
  <c r="G167" i="44" s="1"/>
  <c r="G168" i="44" s="1"/>
  <c r="G169" i="44" s="1"/>
  <c r="G170" i="44" s="1"/>
  <c r="G171" i="44" s="1"/>
  <c r="G172" i="44" s="1"/>
  <c r="G173" i="44" s="1"/>
  <c r="G174" i="44" s="1"/>
  <c r="G175" i="44" s="1"/>
  <c r="G176" i="44" s="1"/>
  <c r="G177" i="44" s="1"/>
  <c r="G178" i="44" s="1"/>
  <c r="G179" i="44" s="1"/>
  <c r="G180" i="44" s="1"/>
  <c r="G181" i="44" s="1"/>
  <c r="G182" i="44" s="1"/>
  <c r="G183" i="44" s="1"/>
  <c r="G184" i="44" s="1"/>
  <c r="K368" i="59"/>
  <c r="O368" i="59"/>
  <c r="L368" i="59"/>
  <c r="P368" i="59"/>
  <c r="M368" i="59"/>
  <c r="Q368" i="59"/>
  <c r="N368" i="59"/>
  <c r="O4" i="59"/>
  <c r="N4" i="59"/>
  <c r="Q4" i="59"/>
  <c r="M4" i="59"/>
  <c r="P4" i="59"/>
  <c r="L4" i="59"/>
  <c r="L8" i="59"/>
  <c r="Q8" i="59"/>
  <c r="M8" i="59"/>
  <c r="N8" i="59"/>
  <c r="P8" i="59"/>
  <c r="O8" i="59"/>
  <c r="I87" i="59"/>
  <c r="I95" i="59"/>
  <c r="I102" i="59"/>
  <c r="M109" i="59"/>
  <c r="Q109" i="59"/>
  <c r="N109" i="59"/>
  <c r="K109" i="59"/>
  <c r="O109" i="59"/>
  <c r="L109" i="59"/>
  <c r="P109" i="59"/>
  <c r="I80" i="59"/>
  <c r="I70" i="59"/>
  <c r="O70" i="59" s="1"/>
  <c r="I100" i="59"/>
  <c r="N129" i="59"/>
  <c r="K129" i="59"/>
  <c r="O129" i="59"/>
  <c r="L129" i="59"/>
  <c r="P129" i="59"/>
  <c r="Q129" i="59"/>
  <c r="M129" i="59"/>
  <c r="M135" i="59"/>
  <c r="Q135" i="59"/>
  <c r="N135" i="59"/>
  <c r="K135" i="59"/>
  <c r="O135" i="59"/>
  <c r="L135" i="59"/>
  <c r="P135" i="59"/>
  <c r="K143" i="59"/>
  <c r="O143" i="59"/>
  <c r="L143" i="59"/>
  <c r="P143" i="59"/>
  <c r="M143" i="59"/>
  <c r="Q143" i="59"/>
  <c r="N143" i="59"/>
  <c r="K155" i="59"/>
  <c r="O155" i="59"/>
  <c r="L155" i="59"/>
  <c r="P155" i="59"/>
  <c r="M155" i="59"/>
  <c r="Q155" i="59"/>
  <c r="N155" i="59"/>
  <c r="L163" i="59"/>
  <c r="P163" i="59"/>
  <c r="M163" i="59"/>
  <c r="Q163" i="59"/>
  <c r="K163" i="59"/>
  <c r="N163" i="59"/>
  <c r="O163" i="59"/>
  <c r="M175" i="59"/>
  <c r="Q175" i="59"/>
  <c r="O175" i="59"/>
  <c r="K175" i="59"/>
  <c r="P175" i="59"/>
  <c r="L175" i="59"/>
  <c r="N175" i="59"/>
  <c r="K177" i="59"/>
  <c r="O177" i="59"/>
  <c r="L177" i="59"/>
  <c r="Q177" i="59"/>
  <c r="M177" i="59"/>
  <c r="N177" i="59"/>
  <c r="P177" i="59"/>
  <c r="I206" i="59"/>
  <c r="I217" i="59"/>
  <c r="L174" i="59"/>
  <c r="P174" i="59"/>
  <c r="K174" i="59"/>
  <c r="Q174" i="59"/>
  <c r="M174" i="59"/>
  <c r="N174" i="59"/>
  <c r="O174" i="59"/>
  <c r="L180" i="59"/>
  <c r="P180" i="59"/>
  <c r="M180" i="59"/>
  <c r="Q180" i="59"/>
  <c r="N180" i="59"/>
  <c r="K180" i="59"/>
  <c r="O180" i="59"/>
  <c r="I192" i="59"/>
  <c r="K195" i="59"/>
  <c r="O195" i="59"/>
  <c r="M195" i="59"/>
  <c r="Q195" i="59"/>
  <c r="P195" i="59"/>
  <c r="L195" i="59"/>
  <c r="N195" i="59"/>
  <c r="K191" i="59"/>
  <c r="O191" i="59"/>
  <c r="M191" i="59"/>
  <c r="Q191" i="59"/>
  <c r="L191" i="59"/>
  <c r="N191" i="59"/>
  <c r="P191" i="59"/>
  <c r="L208" i="59"/>
  <c r="P208" i="59"/>
  <c r="K208" i="59"/>
  <c r="Q208" i="59"/>
  <c r="M208" i="59"/>
  <c r="O208" i="59"/>
  <c r="N208" i="59"/>
  <c r="M216" i="59"/>
  <c r="Q216" i="59"/>
  <c r="N216" i="59"/>
  <c r="L216" i="59"/>
  <c r="P216" i="59"/>
  <c r="O216" i="59"/>
  <c r="K216" i="59"/>
  <c r="K238" i="59"/>
  <c r="O238" i="59"/>
  <c r="L238" i="59"/>
  <c r="P238" i="59"/>
  <c r="N238" i="59"/>
  <c r="M238" i="59"/>
  <c r="Q238" i="59"/>
  <c r="L247" i="59"/>
  <c r="P247" i="59"/>
  <c r="O247" i="59"/>
  <c r="K247" i="59"/>
  <c r="Q247" i="59"/>
  <c r="M247" i="59"/>
  <c r="N247" i="59"/>
  <c r="I227" i="59"/>
  <c r="K255" i="59"/>
  <c r="O255" i="59"/>
  <c r="L255" i="59"/>
  <c r="P255" i="59"/>
  <c r="M255" i="59"/>
  <c r="Q255" i="59"/>
  <c r="N255" i="59"/>
  <c r="N262" i="59"/>
  <c r="K262" i="59"/>
  <c r="O262" i="59"/>
  <c r="L262" i="59"/>
  <c r="P262" i="59"/>
  <c r="M262" i="59"/>
  <c r="Q262" i="59"/>
  <c r="M269" i="59"/>
  <c r="Q269" i="59"/>
  <c r="N269" i="59"/>
  <c r="K269" i="59"/>
  <c r="O269" i="59"/>
  <c r="L269" i="59"/>
  <c r="P269" i="59"/>
  <c r="I280" i="59"/>
  <c r="N237" i="59"/>
  <c r="K237" i="59"/>
  <c r="O237" i="59"/>
  <c r="M237" i="59"/>
  <c r="Q237" i="59"/>
  <c r="L237" i="59"/>
  <c r="P237" i="59"/>
  <c r="L223" i="59"/>
  <c r="P223" i="59"/>
  <c r="M223" i="59"/>
  <c r="Q223" i="59"/>
  <c r="K223" i="59"/>
  <c r="O223" i="59"/>
  <c r="N223" i="59"/>
  <c r="K263" i="59"/>
  <c r="O263" i="59"/>
  <c r="L263" i="59"/>
  <c r="P263" i="59"/>
  <c r="M263" i="59"/>
  <c r="Q263" i="59"/>
  <c r="N263" i="59"/>
  <c r="L272" i="59"/>
  <c r="P272" i="59"/>
  <c r="M272" i="59"/>
  <c r="Q272" i="59"/>
  <c r="N272" i="59"/>
  <c r="K272" i="59"/>
  <c r="O272" i="59"/>
  <c r="K271" i="59"/>
  <c r="O271" i="59"/>
  <c r="L271" i="59"/>
  <c r="P271" i="59"/>
  <c r="M271" i="59"/>
  <c r="Q271" i="59"/>
  <c r="N271" i="59"/>
  <c r="K283" i="59"/>
  <c r="O283" i="59"/>
  <c r="L283" i="59"/>
  <c r="P283" i="59"/>
  <c r="M283" i="59"/>
  <c r="Q283" i="59"/>
  <c r="N283" i="59"/>
  <c r="M289" i="59"/>
  <c r="Q289" i="59"/>
  <c r="N289" i="59"/>
  <c r="K289" i="59"/>
  <c r="O289" i="59"/>
  <c r="L289" i="59"/>
  <c r="P289" i="59"/>
  <c r="K295" i="59"/>
  <c r="O295" i="59"/>
  <c r="L295" i="59"/>
  <c r="P295" i="59"/>
  <c r="M295" i="59"/>
  <c r="Q295" i="59"/>
  <c r="N295" i="59"/>
  <c r="N310" i="59"/>
  <c r="K310" i="59"/>
  <c r="O310" i="59"/>
  <c r="L310" i="59"/>
  <c r="P310" i="59"/>
  <c r="M310" i="59"/>
  <c r="Q310" i="59"/>
  <c r="K323" i="59"/>
  <c r="L323" i="59"/>
  <c r="P323" i="59"/>
  <c r="N323" i="59"/>
  <c r="O323" i="59"/>
  <c r="Q323" i="59"/>
  <c r="M323" i="59"/>
  <c r="N329" i="59"/>
  <c r="O329" i="59"/>
  <c r="K329" i="59"/>
  <c r="P329" i="59"/>
  <c r="L329" i="59"/>
  <c r="Q329" i="59"/>
  <c r="M329" i="59"/>
  <c r="M338" i="59"/>
  <c r="Q338" i="59"/>
  <c r="N338" i="59"/>
  <c r="K338" i="59"/>
  <c r="O338" i="59"/>
  <c r="L338" i="59"/>
  <c r="P338" i="59"/>
  <c r="K279" i="59"/>
  <c r="O279" i="59"/>
  <c r="L279" i="59"/>
  <c r="P279" i="59"/>
  <c r="M279" i="59"/>
  <c r="Q279" i="59"/>
  <c r="N279" i="59"/>
  <c r="N286" i="59"/>
  <c r="K286" i="59"/>
  <c r="O286" i="59"/>
  <c r="L286" i="59"/>
  <c r="P286" i="59"/>
  <c r="M286" i="59"/>
  <c r="Q286" i="59"/>
  <c r="L341" i="59"/>
  <c r="P341" i="59"/>
  <c r="M341" i="59"/>
  <c r="Q341" i="59"/>
  <c r="N341" i="59"/>
  <c r="K341" i="59"/>
  <c r="O341" i="59"/>
  <c r="M350" i="59"/>
  <c r="Q350" i="59"/>
  <c r="N350" i="59"/>
  <c r="K350" i="59"/>
  <c r="O350" i="59"/>
  <c r="L350" i="59"/>
  <c r="P350" i="59"/>
  <c r="M321" i="59"/>
  <c r="Q321" i="59"/>
  <c r="N321" i="59"/>
  <c r="L321" i="59"/>
  <c r="O321" i="59"/>
  <c r="P321" i="59"/>
  <c r="K321" i="59"/>
  <c r="M342" i="59"/>
  <c r="Q342" i="59"/>
  <c r="N342" i="59"/>
  <c r="K342" i="59"/>
  <c r="O342" i="59"/>
  <c r="L342" i="59"/>
  <c r="P342" i="59"/>
  <c r="K352" i="59"/>
  <c r="O352" i="59"/>
  <c r="L352" i="59"/>
  <c r="P352" i="59"/>
  <c r="M352" i="59"/>
  <c r="Q352" i="59"/>
  <c r="N352" i="59"/>
  <c r="N359" i="59"/>
  <c r="K359" i="59"/>
  <c r="O359" i="59"/>
  <c r="L359" i="59"/>
  <c r="P359" i="59"/>
  <c r="M359" i="59"/>
  <c r="Q359" i="59"/>
  <c r="K356" i="59"/>
  <c r="O356" i="59"/>
  <c r="L356" i="59"/>
  <c r="P356" i="59"/>
  <c r="M356" i="59"/>
  <c r="Q356" i="59"/>
  <c r="N356" i="59"/>
  <c r="N355" i="59"/>
  <c r="K355" i="59"/>
  <c r="O355" i="59"/>
  <c r="L355" i="59"/>
  <c r="P355" i="59"/>
  <c r="M355" i="59"/>
  <c r="Q355" i="59"/>
  <c r="AK339" i="57"/>
  <c r="Y339" i="45" s="1"/>
  <c r="L345" i="59"/>
  <c r="P345" i="59"/>
  <c r="M345" i="59"/>
  <c r="Q345" i="59"/>
  <c r="N345" i="59"/>
  <c r="K345" i="59"/>
  <c r="O345" i="59"/>
  <c r="L231" i="59"/>
  <c r="P231" i="59"/>
  <c r="M231" i="59"/>
  <c r="Q231" i="59"/>
  <c r="K231" i="59"/>
  <c r="O231" i="59"/>
  <c r="N231" i="59"/>
  <c r="V76" i="59"/>
  <c r="Y354" i="59"/>
  <c r="U368" i="59"/>
  <c r="Y368" i="59"/>
  <c r="L365" i="59"/>
  <c r="P365" i="59"/>
  <c r="M365" i="59"/>
  <c r="Q365" i="59"/>
  <c r="N365" i="59"/>
  <c r="K365" i="59"/>
  <c r="O365" i="59"/>
  <c r="L276" i="59"/>
  <c r="P276" i="59"/>
  <c r="M276" i="59"/>
  <c r="Q276" i="59"/>
  <c r="N276" i="59"/>
  <c r="K276" i="59"/>
  <c r="O276" i="59"/>
  <c r="P76" i="59"/>
  <c r="I108" i="59"/>
  <c r="V101" i="44"/>
  <c r="X101" i="44" s="1"/>
  <c r="V262" i="44"/>
  <c r="X262" i="44" s="1"/>
  <c r="M277" i="59"/>
  <c r="Q277" i="59"/>
  <c r="N277" i="59"/>
  <c r="K277" i="59"/>
  <c r="O277" i="59"/>
  <c r="L277" i="59"/>
  <c r="P277" i="59"/>
  <c r="L156" i="59"/>
  <c r="P156" i="59"/>
  <c r="M156" i="59"/>
  <c r="Q156" i="59"/>
  <c r="N156" i="59"/>
  <c r="O156" i="59"/>
  <c r="K156" i="59"/>
  <c r="J345" i="44"/>
  <c r="G221" i="44"/>
  <c r="G222" i="44" s="1"/>
  <c r="G223" i="44" s="1"/>
  <c r="G224" i="44" s="1"/>
  <c r="G225" i="44" s="1"/>
  <c r="G226" i="44" s="1"/>
  <c r="G227" i="44" s="1"/>
  <c r="G228" i="44" s="1"/>
  <c r="G229" i="44" s="1"/>
  <c r="G230" i="44" s="1"/>
  <c r="G231" i="44" s="1"/>
  <c r="G232" i="44" s="1"/>
  <c r="G233" i="44" s="1"/>
  <c r="G234" i="44" s="1"/>
  <c r="G235" i="44" s="1"/>
  <c r="G236" i="44" s="1"/>
  <c r="G237" i="44" s="1"/>
  <c r="G238" i="44" s="1"/>
  <c r="G239" i="44" s="1"/>
  <c r="G240" i="44" s="1"/>
  <c r="G241" i="44" s="1"/>
  <c r="G242" i="44" s="1"/>
  <c r="G243" i="44" s="1"/>
  <c r="G244" i="44" s="1"/>
  <c r="G245" i="44" s="1"/>
  <c r="G246" i="44" s="1"/>
  <c r="G248" i="44" s="1"/>
  <c r="G249" i="44" s="1"/>
  <c r="G250" i="44" s="1"/>
  <c r="G251" i="44" s="1"/>
  <c r="G252" i="44" s="1"/>
  <c r="G253" i="44" s="1"/>
  <c r="G254" i="44" s="1"/>
  <c r="G255" i="44" s="1"/>
  <c r="G256" i="44" s="1"/>
  <c r="G257" i="44" s="1"/>
  <c r="G258" i="44" s="1"/>
  <c r="G259" i="44" s="1"/>
  <c r="G260" i="44" s="1"/>
  <c r="G261" i="44" s="1"/>
  <c r="G262" i="44" s="1"/>
  <c r="G263" i="44" s="1"/>
  <c r="G264" i="44" s="1"/>
  <c r="G265" i="44" s="1"/>
  <c r="G266" i="44" s="1"/>
  <c r="G267" i="44" s="1"/>
  <c r="G268" i="44" s="1"/>
  <c r="G269" i="44" s="1"/>
  <c r="G270" i="44" s="1"/>
  <c r="G271" i="44" s="1"/>
  <c r="G272" i="44" s="1"/>
  <c r="G273" i="44" s="1"/>
  <c r="G274" i="44" s="1"/>
  <c r="G275" i="44" s="1"/>
  <c r="G276" i="44" s="1"/>
  <c r="G278" i="44" s="1"/>
  <c r="G279" i="44" s="1"/>
  <c r="G280" i="44" s="1"/>
  <c r="G281" i="44" s="1"/>
  <c r="G282" i="44" s="1"/>
  <c r="G283" i="44" s="1"/>
  <c r="G284" i="44" s="1"/>
  <c r="G285" i="44" s="1"/>
  <c r="G286" i="44" s="1"/>
  <c r="G287" i="44" s="1"/>
  <c r="G288" i="44" s="1"/>
  <c r="G289" i="44" s="1"/>
  <c r="G290" i="44" s="1"/>
  <c r="G291" i="44" s="1"/>
  <c r="G292" i="44" s="1"/>
  <c r="G293" i="44" s="1"/>
  <c r="G294" i="44" s="1"/>
  <c r="G295" i="44" s="1"/>
  <c r="G296" i="44" s="1"/>
  <c r="G297" i="44" s="1"/>
  <c r="G298" i="44" s="1"/>
  <c r="G299" i="44" s="1"/>
  <c r="G300" i="44" s="1"/>
  <c r="G301" i="44" s="1"/>
  <c r="G302" i="44" s="1"/>
  <c r="G303" i="44" s="1"/>
  <c r="G304" i="44" s="1"/>
  <c r="G305" i="44" s="1"/>
  <c r="G306" i="44" s="1"/>
  <c r="G307" i="44" s="1"/>
  <c r="G309" i="44" s="1"/>
  <c r="G310" i="44" s="1"/>
  <c r="G311" i="44" s="1"/>
  <c r="G312" i="44" s="1"/>
  <c r="G313" i="44" s="1"/>
  <c r="G314" i="44" s="1"/>
  <c r="G315" i="44" s="1"/>
  <c r="G316" i="44" s="1"/>
  <c r="G317" i="44" s="1"/>
  <c r="G318" i="44" s="1"/>
  <c r="G319" i="44" s="1"/>
  <c r="G320" i="44" s="1"/>
  <c r="G321" i="44" s="1"/>
  <c r="G322" i="44" s="1"/>
  <c r="G323" i="44" s="1"/>
  <c r="G324" i="44" s="1"/>
  <c r="G325" i="44" s="1"/>
  <c r="G326" i="44" s="1"/>
  <c r="G327" i="44" s="1"/>
  <c r="G328" i="44" s="1"/>
  <c r="G329" i="44" s="1"/>
  <c r="G330" i="44" s="1"/>
  <c r="G331" i="44" s="1"/>
  <c r="G332" i="44" s="1"/>
  <c r="G333" i="44" s="1"/>
  <c r="G334" i="44" s="1"/>
  <c r="G335" i="44" s="1"/>
  <c r="G336" i="44" s="1"/>
  <c r="G337" i="44" s="1"/>
  <c r="G339" i="44" s="1"/>
  <c r="G340" i="44" s="1"/>
  <c r="G341" i="44" s="1"/>
  <c r="G342" i="44" s="1"/>
  <c r="G343" i="44" s="1"/>
  <c r="G344" i="44" s="1"/>
  <c r="G345" i="44" s="1"/>
  <c r="G346" i="44" s="1"/>
  <c r="G347" i="44" s="1"/>
  <c r="G348" i="44" s="1"/>
  <c r="G349" i="44" s="1"/>
  <c r="G350" i="44" s="1"/>
  <c r="G351" i="44" s="1"/>
  <c r="G352" i="44" s="1"/>
  <c r="G353" i="44" s="1"/>
  <c r="G354" i="44" s="1"/>
  <c r="G355" i="44" s="1"/>
  <c r="G356" i="44" s="1"/>
  <c r="G357" i="44" s="1"/>
  <c r="G358" i="44" s="1"/>
  <c r="G359" i="44" s="1"/>
  <c r="G360" i="44" s="1"/>
  <c r="G361" i="44" s="1"/>
  <c r="G362" i="44" s="1"/>
  <c r="G363" i="44" s="1"/>
  <c r="G364" i="44" s="1"/>
  <c r="G365" i="44" s="1"/>
  <c r="G366" i="44" s="1"/>
  <c r="G367" i="44" s="1"/>
  <c r="G368" i="44" s="1"/>
  <c r="G369" i="44" s="1"/>
  <c r="G199" i="44"/>
  <c r="G200" i="44" s="1"/>
  <c r="G201" i="44" s="1"/>
  <c r="G202" i="44" s="1"/>
  <c r="G203" i="44" s="1"/>
  <c r="G204" i="44" s="1"/>
  <c r="G205" i="44" s="1"/>
  <c r="G206" i="44" s="1"/>
  <c r="G207" i="44" s="1"/>
  <c r="G208" i="44" s="1"/>
  <c r="G209" i="44" s="1"/>
  <c r="G210" i="44" s="1"/>
  <c r="G211" i="44" s="1"/>
  <c r="G212" i="44" s="1"/>
  <c r="G213" i="44" s="1"/>
  <c r="G214" i="44" s="1"/>
  <c r="G215" i="44" s="1"/>
  <c r="V164" i="44"/>
  <c r="X164" i="44" s="1"/>
  <c r="J256" i="44"/>
  <c r="J326" i="44"/>
  <c r="V171" i="44"/>
  <c r="X171" i="44" s="1"/>
  <c r="M11" i="59"/>
  <c r="Q11" i="59"/>
  <c r="N11" i="59"/>
  <c r="K11" i="59"/>
  <c r="O11" i="59"/>
  <c r="L11" i="59"/>
  <c r="P11" i="59"/>
  <c r="N5" i="59"/>
  <c r="P5" i="59"/>
  <c r="L5" i="59"/>
  <c r="Q5" i="59"/>
  <c r="M5" i="59"/>
  <c r="O5" i="59"/>
  <c r="M88" i="59"/>
  <c r="Q88" i="59"/>
  <c r="N88" i="59"/>
  <c r="K88" i="59"/>
  <c r="O88" i="59"/>
  <c r="P88" i="59"/>
  <c r="L88" i="59"/>
  <c r="K159" i="59"/>
  <c r="O159" i="59"/>
  <c r="L159" i="59"/>
  <c r="P159" i="59"/>
  <c r="M159" i="59"/>
  <c r="Q159" i="59"/>
  <c r="N159" i="59"/>
  <c r="N190" i="59"/>
  <c r="L190" i="59"/>
  <c r="P190" i="59"/>
  <c r="K190" i="59"/>
  <c r="M190" i="59"/>
  <c r="O190" i="59"/>
  <c r="Q190" i="59"/>
  <c r="N202" i="59"/>
  <c r="L202" i="59"/>
  <c r="P202" i="59"/>
  <c r="O202" i="59"/>
  <c r="Q202" i="59"/>
  <c r="K202" i="59"/>
  <c r="M202" i="59"/>
  <c r="K234" i="59"/>
  <c r="O234" i="59"/>
  <c r="L234" i="59"/>
  <c r="P234" i="59"/>
  <c r="N234" i="59"/>
  <c r="Q234" i="59"/>
  <c r="M234" i="59"/>
  <c r="M253" i="59"/>
  <c r="Q253" i="59"/>
  <c r="N253" i="59"/>
  <c r="K253" i="59"/>
  <c r="O253" i="59"/>
  <c r="L253" i="59"/>
  <c r="P253" i="59"/>
  <c r="M236" i="59"/>
  <c r="Q236" i="59"/>
  <c r="N236" i="59"/>
  <c r="L236" i="59"/>
  <c r="P236" i="59"/>
  <c r="K236" i="59"/>
  <c r="O236" i="59"/>
  <c r="N282" i="59"/>
  <c r="K282" i="59"/>
  <c r="O282" i="59"/>
  <c r="L282" i="59"/>
  <c r="P282" i="59"/>
  <c r="M282" i="59"/>
  <c r="Q282" i="59"/>
  <c r="M301" i="59"/>
  <c r="Q301" i="59"/>
  <c r="N301" i="59"/>
  <c r="K301" i="59"/>
  <c r="O301" i="59"/>
  <c r="L301" i="59"/>
  <c r="P301" i="59"/>
  <c r="N322" i="59"/>
  <c r="K322" i="59"/>
  <c r="O322" i="59"/>
  <c r="M322" i="59"/>
  <c r="P322" i="59"/>
  <c r="Q322" i="59"/>
  <c r="L322" i="59"/>
  <c r="L292" i="59"/>
  <c r="P292" i="59"/>
  <c r="M292" i="59"/>
  <c r="Q292" i="59"/>
  <c r="N292" i="59"/>
  <c r="K292" i="59"/>
  <c r="O292" i="59"/>
  <c r="K340" i="59"/>
  <c r="O340" i="59"/>
  <c r="L340" i="59"/>
  <c r="P340" i="59"/>
  <c r="M340" i="59"/>
  <c r="Q340" i="59"/>
  <c r="N340" i="59"/>
  <c r="N314" i="59"/>
  <c r="K314" i="59"/>
  <c r="O314" i="59"/>
  <c r="M314" i="59"/>
  <c r="P314" i="59"/>
  <c r="Q314" i="59"/>
  <c r="L314" i="59"/>
  <c r="N351" i="59"/>
  <c r="K351" i="59"/>
  <c r="O351" i="59"/>
  <c r="L351" i="59"/>
  <c r="P351" i="59"/>
  <c r="M351" i="59"/>
  <c r="Q351" i="59"/>
  <c r="L369" i="59"/>
  <c r="P369" i="59"/>
  <c r="M369" i="59"/>
  <c r="Q369" i="59"/>
  <c r="N369" i="59"/>
  <c r="K369" i="59"/>
  <c r="O369" i="59"/>
  <c r="N254" i="59"/>
  <c r="K254" i="59"/>
  <c r="O254" i="59"/>
  <c r="L254" i="59"/>
  <c r="P254" i="59"/>
  <c r="M254" i="59"/>
  <c r="Q254" i="59"/>
  <c r="L10" i="59"/>
  <c r="P10" i="59"/>
  <c r="M10" i="59"/>
  <c r="Q10" i="59"/>
  <c r="N10" i="59"/>
  <c r="K10" i="59"/>
  <c r="O10" i="59"/>
  <c r="L6" i="59"/>
  <c r="Q6" i="59"/>
  <c r="M6" i="59"/>
  <c r="N6" i="59"/>
  <c r="P6" i="59"/>
  <c r="O6" i="59"/>
  <c r="L25" i="59"/>
  <c r="P25" i="59"/>
  <c r="M25" i="59"/>
  <c r="Q25" i="59"/>
  <c r="N25" i="59"/>
  <c r="K25" i="59"/>
  <c r="O25" i="59"/>
  <c r="L39" i="59"/>
  <c r="P39" i="59"/>
  <c r="M39" i="59"/>
  <c r="Q39" i="59"/>
  <c r="N39" i="59"/>
  <c r="K39" i="59"/>
  <c r="O39" i="59"/>
  <c r="I99" i="59"/>
  <c r="N99" i="59" s="1"/>
  <c r="N115" i="59"/>
  <c r="K115" i="59"/>
  <c r="O115" i="59"/>
  <c r="L115" i="59"/>
  <c r="P115" i="59"/>
  <c r="M115" i="59"/>
  <c r="Q115" i="59"/>
  <c r="K130" i="59"/>
  <c r="O130" i="59"/>
  <c r="L130" i="59"/>
  <c r="P130" i="59"/>
  <c r="M130" i="59"/>
  <c r="Q130" i="59"/>
  <c r="N130" i="59"/>
  <c r="L144" i="59"/>
  <c r="P144" i="59"/>
  <c r="M144" i="59"/>
  <c r="Q144" i="59"/>
  <c r="N144" i="59"/>
  <c r="K144" i="59"/>
  <c r="O144" i="59"/>
  <c r="M157" i="59"/>
  <c r="Q157" i="59"/>
  <c r="N157" i="59"/>
  <c r="K157" i="59"/>
  <c r="O157" i="59"/>
  <c r="L157" i="59"/>
  <c r="P157" i="59"/>
  <c r="M164" i="59"/>
  <c r="Q164" i="59"/>
  <c r="N164" i="59"/>
  <c r="K164" i="59"/>
  <c r="L164" i="59"/>
  <c r="O164" i="59"/>
  <c r="P164" i="59"/>
  <c r="N169" i="59"/>
  <c r="K169" i="59"/>
  <c r="O169" i="59"/>
  <c r="P169" i="59"/>
  <c r="Q169" i="59"/>
  <c r="L169" i="59"/>
  <c r="M169" i="59"/>
  <c r="N176" i="59"/>
  <c r="M176" i="59"/>
  <c r="O176" i="59"/>
  <c r="K176" i="59"/>
  <c r="P176" i="59"/>
  <c r="Q176" i="59"/>
  <c r="L176" i="59"/>
  <c r="M205" i="59"/>
  <c r="Q205" i="59"/>
  <c r="K205" i="59"/>
  <c r="P205" i="59"/>
  <c r="L205" i="59"/>
  <c r="N205" i="59"/>
  <c r="O205" i="59"/>
  <c r="K210" i="59"/>
  <c r="O210" i="59"/>
  <c r="L210" i="59"/>
  <c r="P210" i="59"/>
  <c r="N210" i="59"/>
  <c r="M210" i="59"/>
  <c r="Q210" i="59"/>
  <c r="K218" i="59"/>
  <c r="O218" i="59"/>
  <c r="L218" i="59"/>
  <c r="P218" i="59"/>
  <c r="N218" i="59"/>
  <c r="Q218" i="59"/>
  <c r="M218" i="59"/>
  <c r="M181" i="59"/>
  <c r="Q181" i="59"/>
  <c r="N181" i="59"/>
  <c r="K181" i="59"/>
  <c r="O181" i="59"/>
  <c r="P181" i="59"/>
  <c r="L181" i="59"/>
  <c r="M160" i="59"/>
  <c r="Q160" i="59"/>
  <c r="N160" i="59"/>
  <c r="O160" i="59"/>
  <c r="P160" i="59"/>
  <c r="K160" i="59"/>
  <c r="L160" i="59"/>
  <c r="L211" i="59"/>
  <c r="P211" i="59"/>
  <c r="M211" i="59"/>
  <c r="Q211" i="59"/>
  <c r="K211" i="59"/>
  <c r="O211" i="59"/>
  <c r="N211" i="59"/>
  <c r="N213" i="59"/>
  <c r="K213" i="59"/>
  <c r="O213" i="59"/>
  <c r="M213" i="59"/>
  <c r="Q213" i="59"/>
  <c r="L213" i="59"/>
  <c r="P213" i="59"/>
  <c r="M212" i="59"/>
  <c r="Q212" i="59"/>
  <c r="N212" i="59"/>
  <c r="L212" i="59"/>
  <c r="P212" i="59"/>
  <c r="K212" i="59"/>
  <c r="O212" i="59"/>
  <c r="M232" i="59"/>
  <c r="Q232" i="59"/>
  <c r="N232" i="59"/>
  <c r="L232" i="59"/>
  <c r="P232" i="59"/>
  <c r="O232" i="59"/>
  <c r="K232" i="59"/>
  <c r="M240" i="59"/>
  <c r="Q240" i="59"/>
  <c r="N240" i="59"/>
  <c r="O240" i="59"/>
  <c r="P240" i="59"/>
  <c r="K240" i="59"/>
  <c r="L240" i="59"/>
  <c r="M248" i="59"/>
  <c r="Q248" i="59"/>
  <c r="N248" i="59"/>
  <c r="O248" i="59"/>
  <c r="K248" i="59"/>
  <c r="P248" i="59"/>
  <c r="L248" i="59"/>
  <c r="L252" i="59"/>
  <c r="P252" i="59"/>
  <c r="M252" i="59"/>
  <c r="Q252" i="59"/>
  <c r="N252" i="59"/>
  <c r="K252" i="59"/>
  <c r="O252" i="59"/>
  <c r="L256" i="59"/>
  <c r="P256" i="59"/>
  <c r="M256" i="59"/>
  <c r="Q256" i="59"/>
  <c r="N256" i="59"/>
  <c r="K256" i="59"/>
  <c r="O256" i="59"/>
  <c r="N266" i="59"/>
  <c r="K266" i="59"/>
  <c r="O266" i="59"/>
  <c r="L266" i="59"/>
  <c r="P266" i="59"/>
  <c r="M266" i="59"/>
  <c r="Q266" i="59"/>
  <c r="I270" i="59"/>
  <c r="V270" i="59" s="1"/>
  <c r="M281" i="59"/>
  <c r="Q281" i="59"/>
  <c r="N281" i="59"/>
  <c r="K281" i="59"/>
  <c r="O281" i="59"/>
  <c r="L281" i="59"/>
  <c r="P281" i="59"/>
  <c r="M244" i="59"/>
  <c r="Q244" i="59"/>
  <c r="O244" i="59"/>
  <c r="K244" i="59"/>
  <c r="P244" i="59"/>
  <c r="L244" i="59"/>
  <c r="N244" i="59"/>
  <c r="N229" i="59"/>
  <c r="K229" i="59"/>
  <c r="O229" i="59"/>
  <c r="M229" i="59"/>
  <c r="Q229" i="59"/>
  <c r="L229" i="59"/>
  <c r="P229" i="59"/>
  <c r="K275" i="59"/>
  <c r="O275" i="59"/>
  <c r="L275" i="59"/>
  <c r="P275" i="59"/>
  <c r="M275" i="59"/>
  <c r="Q275" i="59"/>
  <c r="N275" i="59"/>
  <c r="K250" i="59"/>
  <c r="O250" i="59"/>
  <c r="P250" i="59"/>
  <c r="L250" i="59"/>
  <c r="Q250" i="59"/>
  <c r="M250" i="59"/>
  <c r="N250" i="59"/>
  <c r="N258" i="59"/>
  <c r="K258" i="59"/>
  <c r="O258" i="59"/>
  <c r="L258" i="59"/>
  <c r="P258" i="59"/>
  <c r="M258" i="59"/>
  <c r="Q258" i="59"/>
  <c r="L284" i="59"/>
  <c r="P284" i="59"/>
  <c r="M284" i="59"/>
  <c r="Q284" i="59"/>
  <c r="N284" i="59"/>
  <c r="K284" i="59"/>
  <c r="O284" i="59"/>
  <c r="N290" i="59"/>
  <c r="K290" i="59"/>
  <c r="O290" i="59"/>
  <c r="L290" i="59"/>
  <c r="P290" i="59"/>
  <c r="M290" i="59"/>
  <c r="Q290" i="59"/>
  <c r="L296" i="59"/>
  <c r="P296" i="59"/>
  <c r="M296" i="59"/>
  <c r="Q296" i="59"/>
  <c r="N296" i="59"/>
  <c r="K296" i="59"/>
  <c r="O296" i="59"/>
  <c r="K311" i="59"/>
  <c r="O311" i="59"/>
  <c r="L311" i="59"/>
  <c r="P311" i="59"/>
  <c r="M311" i="59"/>
  <c r="N311" i="59"/>
  <c r="Q311" i="59"/>
  <c r="M324" i="59"/>
  <c r="Q324" i="59"/>
  <c r="L324" i="59"/>
  <c r="N324" i="59"/>
  <c r="O324" i="59"/>
  <c r="K324" i="59"/>
  <c r="P324" i="59"/>
  <c r="K330" i="59"/>
  <c r="O330" i="59"/>
  <c r="M330" i="59"/>
  <c r="N330" i="59"/>
  <c r="P330" i="59"/>
  <c r="L330" i="59"/>
  <c r="Q330" i="59"/>
  <c r="N339" i="59"/>
  <c r="K339" i="59"/>
  <c r="O339" i="59"/>
  <c r="L339" i="59"/>
  <c r="P339" i="59"/>
  <c r="M339" i="59"/>
  <c r="Q339" i="59"/>
  <c r="L300" i="59"/>
  <c r="P300" i="59"/>
  <c r="M300" i="59"/>
  <c r="Q300" i="59"/>
  <c r="N300" i="59"/>
  <c r="K300" i="59"/>
  <c r="O300" i="59"/>
  <c r="M293" i="59"/>
  <c r="Q293" i="59"/>
  <c r="N293" i="59"/>
  <c r="K293" i="59"/>
  <c r="O293" i="59"/>
  <c r="L293" i="59"/>
  <c r="P293" i="59"/>
  <c r="N343" i="59"/>
  <c r="K343" i="59"/>
  <c r="O343" i="59"/>
  <c r="L343" i="59"/>
  <c r="P343" i="59"/>
  <c r="M343" i="59"/>
  <c r="Q343" i="59"/>
  <c r="L327" i="59"/>
  <c r="P327" i="59"/>
  <c r="M327" i="59"/>
  <c r="N327" i="59"/>
  <c r="O327" i="59"/>
  <c r="K327" i="59"/>
  <c r="Q327" i="59"/>
  <c r="L320" i="59"/>
  <c r="P320" i="59"/>
  <c r="M320" i="59"/>
  <c r="Q320" i="59"/>
  <c r="K320" i="59"/>
  <c r="N320" i="59"/>
  <c r="O320" i="59"/>
  <c r="L353" i="59"/>
  <c r="P353" i="59"/>
  <c r="M353" i="59"/>
  <c r="Q353" i="59"/>
  <c r="N353" i="59"/>
  <c r="K353" i="59"/>
  <c r="O353" i="59"/>
  <c r="K360" i="59"/>
  <c r="O360" i="59"/>
  <c r="L360" i="59"/>
  <c r="P360" i="59"/>
  <c r="M360" i="59"/>
  <c r="Q360" i="59"/>
  <c r="N360" i="59"/>
  <c r="N363" i="59"/>
  <c r="K363" i="59"/>
  <c r="O363" i="59"/>
  <c r="L363" i="59"/>
  <c r="P363" i="59"/>
  <c r="M363" i="59"/>
  <c r="Q363" i="59"/>
  <c r="L349" i="59"/>
  <c r="P349" i="59"/>
  <c r="M349" i="59"/>
  <c r="Q349" i="59"/>
  <c r="N349" i="59"/>
  <c r="K349" i="59"/>
  <c r="O349" i="59"/>
  <c r="U76" i="59"/>
  <c r="K319" i="59"/>
  <c r="O319" i="59"/>
  <c r="L319" i="59"/>
  <c r="P319" i="59"/>
  <c r="M319" i="59"/>
  <c r="N319" i="59"/>
  <c r="Q319" i="59"/>
  <c r="Z354" i="59"/>
  <c r="T354" i="59"/>
  <c r="K303" i="59"/>
  <c r="O303" i="59"/>
  <c r="L303" i="59"/>
  <c r="P303" i="59"/>
  <c r="M303" i="59"/>
  <c r="Q303" i="59"/>
  <c r="N303" i="59"/>
  <c r="L361" i="59"/>
  <c r="P361" i="59"/>
  <c r="M361" i="59"/>
  <c r="Q361" i="59"/>
  <c r="N361" i="59"/>
  <c r="K361" i="59"/>
  <c r="O361" i="59"/>
  <c r="W368" i="59"/>
  <c r="Z368" i="59"/>
  <c r="M228" i="59"/>
  <c r="Q228" i="59"/>
  <c r="N228" i="59"/>
  <c r="L228" i="59"/>
  <c r="P228" i="59"/>
  <c r="K228" i="59"/>
  <c r="O228" i="59"/>
  <c r="K226" i="59"/>
  <c r="O226" i="59"/>
  <c r="L226" i="59"/>
  <c r="P226" i="59"/>
  <c r="N226" i="59"/>
  <c r="M226" i="59"/>
  <c r="Q226" i="59"/>
  <c r="N32" i="59"/>
  <c r="K32" i="59"/>
  <c r="O32" i="59"/>
  <c r="L32" i="59"/>
  <c r="P32" i="59"/>
  <c r="M32" i="59"/>
  <c r="Q32" i="59"/>
  <c r="L76" i="59"/>
  <c r="N233" i="59"/>
  <c r="K233" i="59"/>
  <c r="O233" i="59"/>
  <c r="M233" i="59"/>
  <c r="Q233" i="59"/>
  <c r="L233" i="59"/>
  <c r="P233" i="59"/>
  <c r="V304" i="44"/>
  <c r="X304" i="44" s="1"/>
  <c r="M285" i="59"/>
  <c r="Q285" i="59"/>
  <c r="N285" i="59"/>
  <c r="K285" i="59"/>
  <c r="O285" i="59"/>
  <c r="L285" i="59"/>
  <c r="P285" i="59"/>
  <c r="J221" i="44"/>
  <c r="V185" i="44"/>
  <c r="X185" i="44" s="1"/>
  <c r="J156" i="44"/>
  <c r="F156" i="44"/>
  <c r="F157" i="44" s="1"/>
  <c r="F158" i="44" s="1"/>
  <c r="F159" i="44" s="1"/>
  <c r="F160" i="44" s="1"/>
  <c r="F161" i="44" s="1"/>
  <c r="F162" i="44" s="1"/>
  <c r="F163" i="44" s="1"/>
  <c r="F164" i="44" s="1"/>
  <c r="F165" i="44" s="1"/>
  <c r="F166" i="44" s="1"/>
  <c r="F167" i="44" s="1"/>
  <c r="F168" i="44" s="1"/>
  <c r="F169" i="44" s="1"/>
  <c r="F170" i="44" s="1"/>
  <c r="F171" i="44" s="1"/>
  <c r="F172" i="44" s="1"/>
  <c r="F173" i="44" s="1"/>
  <c r="F174" i="44" s="1"/>
  <c r="F175" i="44" s="1"/>
  <c r="F176" i="44" s="1"/>
  <c r="F177" i="44" s="1"/>
  <c r="F178" i="44" s="1"/>
  <c r="F179" i="44" s="1"/>
  <c r="F180" i="44" s="1"/>
  <c r="F181" i="44" s="1"/>
  <c r="F182" i="44" s="1"/>
  <c r="F183" i="44" s="1"/>
  <c r="F184" i="44" s="1"/>
  <c r="G98" i="44"/>
  <c r="G99" i="44" s="1"/>
  <c r="G100" i="44" s="1"/>
  <c r="G101" i="44" s="1"/>
  <c r="G102" i="44" s="1"/>
  <c r="G103" i="44" s="1"/>
  <c r="G104" i="44" s="1"/>
  <c r="G105" i="44" s="1"/>
  <c r="G106" i="44" s="1"/>
  <c r="G107" i="44" s="1"/>
  <c r="G108" i="44" s="1"/>
  <c r="G109" i="44" s="1"/>
  <c r="G110" i="44" s="1"/>
  <c r="G111" i="44" s="1"/>
  <c r="G112" i="44" s="1"/>
  <c r="G113" i="44" s="1"/>
  <c r="G114" i="44" s="1"/>
  <c r="G115" i="44" s="1"/>
  <c r="G116" i="44" s="1"/>
  <c r="G117" i="44" s="1"/>
  <c r="G118" i="44" s="1"/>
  <c r="G119" i="44" s="1"/>
  <c r="G120" i="44" s="1"/>
  <c r="G121" i="44" s="1"/>
  <c r="G122" i="44" s="1"/>
  <c r="G123" i="44" s="1"/>
  <c r="V290" i="44"/>
  <c r="X290" i="44" s="1"/>
  <c r="V234" i="44"/>
  <c r="X234" i="44" s="1"/>
  <c r="V129" i="44"/>
  <c r="X129" i="44" s="1"/>
  <c r="M74" i="59"/>
  <c r="Q74" i="59"/>
  <c r="N74" i="59"/>
  <c r="K74" i="59"/>
  <c r="O74" i="59"/>
  <c r="L74" i="59"/>
  <c r="P74" i="59"/>
  <c r="J185" i="44"/>
  <c r="F185" i="44"/>
  <c r="F186" i="44" s="1"/>
  <c r="F187" i="44" s="1"/>
  <c r="F188" i="44" s="1"/>
  <c r="F189" i="44" s="1"/>
  <c r="F190" i="44" s="1"/>
  <c r="F191" i="44" s="1"/>
  <c r="F192" i="44" s="1"/>
  <c r="F193" i="44" s="1"/>
  <c r="F194" i="44" s="1"/>
  <c r="F195" i="44" s="1"/>
  <c r="F196" i="44" s="1"/>
  <c r="F197" i="44" s="1"/>
  <c r="F198" i="44" s="1"/>
  <c r="F199" i="44" s="1"/>
  <c r="F200" i="44" s="1"/>
  <c r="F201" i="44" s="1"/>
  <c r="F202" i="44" s="1"/>
  <c r="F203" i="44" s="1"/>
  <c r="F204" i="44" s="1"/>
  <c r="F205" i="44" s="1"/>
  <c r="F206" i="44" s="1"/>
  <c r="F207" i="44" s="1"/>
  <c r="F208" i="44" s="1"/>
  <c r="F209" i="44" s="1"/>
  <c r="F210" i="44" s="1"/>
  <c r="F211" i="44" s="1"/>
  <c r="F212" i="44" s="1"/>
  <c r="F213" i="44" s="1"/>
  <c r="F214" i="44" s="1"/>
  <c r="F215" i="44" s="1"/>
  <c r="J179" i="44"/>
  <c r="V269" i="44"/>
  <c r="X269" i="44" s="1"/>
  <c r="V318" i="44"/>
  <c r="X318" i="44" s="1"/>
  <c r="V220" i="44"/>
  <c r="X220" i="44" s="1"/>
  <c r="L308" i="59"/>
  <c r="P308" i="59"/>
  <c r="M308" i="59"/>
  <c r="Q308" i="59"/>
  <c r="N308" i="59"/>
  <c r="K308" i="59"/>
  <c r="O308" i="59"/>
  <c r="J165" i="44"/>
  <c r="M366" i="59"/>
  <c r="Q366" i="59"/>
  <c r="N366" i="59"/>
  <c r="K366" i="59"/>
  <c r="O366" i="59"/>
  <c r="L366" i="59"/>
  <c r="P366" i="59"/>
  <c r="K344" i="59"/>
  <c r="O344" i="59"/>
  <c r="L344" i="59"/>
  <c r="P344" i="59"/>
  <c r="M344" i="59"/>
  <c r="Q344" i="59"/>
  <c r="N344" i="59"/>
  <c r="J263" i="44"/>
  <c r="J308" i="44"/>
  <c r="F308" i="44"/>
  <c r="AE341" i="63"/>
  <c r="AF341" i="63" s="1"/>
  <c r="AG341" i="63" s="1"/>
  <c r="AH341" i="63" s="1"/>
  <c r="N128" i="59"/>
  <c r="O128" i="59"/>
  <c r="Q128" i="59"/>
  <c r="P128" i="59"/>
  <c r="L128" i="59"/>
  <c r="M128" i="59"/>
  <c r="N127" i="59"/>
  <c r="O127" i="59"/>
  <c r="Q127" i="59"/>
  <c r="P127" i="59"/>
  <c r="L127" i="59"/>
  <c r="M127" i="59"/>
  <c r="N126" i="59"/>
  <c r="M126" i="59"/>
  <c r="O126" i="59"/>
  <c r="P126" i="59"/>
  <c r="Q126" i="59"/>
  <c r="L126" i="59"/>
  <c r="N124" i="59"/>
  <c r="Q124" i="59"/>
  <c r="O124" i="59"/>
  <c r="P124" i="59"/>
  <c r="L124" i="59"/>
  <c r="M124" i="59"/>
  <c r="I121" i="59"/>
  <c r="L117" i="59"/>
  <c r="M117" i="59"/>
  <c r="N117" i="59"/>
  <c r="O117" i="59"/>
  <c r="P117" i="59"/>
  <c r="Q117" i="59"/>
  <c r="X119" i="59"/>
  <c r="U119" i="59"/>
  <c r="Q119" i="59"/>
  <c r="P119" i="59"/>
  <c r="V119" i="59"/>
  <c r="M119" i="59"/>
  <c r="O119" i="59"/>
  <c r="Z119" i="59"/>
  <c r="N119" i="59"/>
  <c r="M118" i="59"/>
  <c r="N118" i="59"/>
  <c r="Q118" i="59"/>
  <c r="O118" i="59"/>
  <c r="P118" i="59"/>
  <c r="L118" i="59"/>
  <c r="P114" i="59"/>
  <c r="V115" i="44"/>
  <c r="X115" i="44" s="1"/>
  <c r="Q112" i="59"/>
  <c r="L112" i="59"/>
  <c r="M112" i="59"/>
  <c r="O112" i="59"/>
  <c r="N112" i="59"/>
  <c r="P112" i="59"/>
  <c r="L113" i="59"/>
  <c r="P113" i="59"/>
  <c r="M113" i="59"/>
  <c r="N113" i="59"/>
  <c r="Q113" i="59"/>
  <c r="O113" i="59"/>
  <c r="N111" i="59"/>
  <c r="L111" i="59"/>
  <c r="M111" i="59"/>
  <c r="O111" i="59"/>
  <c r="P111" i="59"/>
  <c r="Q111" i="59"/>
  <c r="O110" i="59"/>
  <c r="M110" i="59"/>
  <c r="L110" i="59"/>
  <c r="N110" i="59"/>
  <c r="P110" i="59"/>
  <c r="Q110" i="59"/>
  <c r="Q107" i="59"/>
  <c r="N107" i="59"/>
  <c r="L107" i="59"/>
  <c r="O107" i="59"/>
  <c r="P107" i="59"/>
  <c r="M107" i="59"/>
  <c r="N108" i="59"/>
  <c r="M108" i="59"/>
  <c r="O108" i="59"/>
  <c r="L108" i="59"/>
  <c r="P108" i="59"/>
  <c r="Q108" i="59"/>
  <c r="V108" i="44"/>
  <c r="X108" i="44" s="1"/>
  <c r="J108" i="44"/>
  <c r="F108" i="44"/>
  <c r="F109" i="44" s="1"/>
  <c r="F110" i="44" s="1"/>
  <c r="F111" i="44" s="1"/>
  <c r="F112" i="44" s="1"/>
  <c r="F113" i="44" s="1"/>
  <c r="F114" i="44" s="1"/>
  <c r="F115" i="44" s="1"/>
  <c r="F116" i="44" s="1"/>
  <c r="F117" i="44" s="1"/>
  <c r="F118" i="44" s="1"/>
  <c r="F119" i="44" s="1"/>
  <c r="F120" i="44" s="1"/>
  <c r="F121" i="44" s="1"/>
  <c r="F122" i="44" s="1"/>
  <c r="F123" i="44" s="1"/>
  <c r="Q106" i="59"/>
  <c r="L106" i="59"/>
  <c r="O106" i="59"/>
  <c r="P106" i="59"/>
  <c r="M106" i="59"/>
  <c r="N106" i="59"/>
  <c r="Q105" i="59"/>
  <c r="M105" i="59"/>
  <c r="L105" i="59"/>
  <c r="N105" i="59"/>
  <c r="O105" i="59"/>
  <c r="P105" i="59"/>
  <c r="Q104" i="59"/>
  <c r="N104" i="59"/>
  <c r="P104" i="59"/>
  <c r="O104" i="59"/>
  <c r="L104" i="59"/>
  <c r="M104" i="59"/>
  <c r="N93" i="59"/>
  <c r="O93" i="59"/>
  <c r="P93" i="59"/>
  <c r="Q93" i="59"/>
  <c r="L93" i="59"/>
  <c r="M93" i="59"/>
  <c r="N91" i="59"/>
  <c r="O91" i="59"/>
  <c r="P91" i="59"/>
  <c r="L91" i="59"/>
  <c r="M91" i="59"/>
  <c r="Q91" i="59"/>
  <c r="N89" i="59"/>
  <c r="Q89" i="59"/>
  <c r="O89" i="59"/>
  <c r="P89" i="59"/>
  <c r="L89" i="59"/>
  <c r="M89" i="59"/>
  <c r="M79" i="59"/>
  <c r="N79" i="59"/>
  <c r="O79" i="59"/>
  <c r="L79" i="59"/>
  <c r="P79" i="59"/>
  <c r="Q79" i="59"/>
  <c r="O78" i="59"/>
  <c r="V80" i="44"/>
  <c r="X80" i="44" s="1"/>
  <c r="O77" i="59"/>
  <c r="O76" i="59"/>
  <c r="Q73" i="59"/>
  <c r="L73" i="59"/>
  <c r="K73" i="59"/>
  <c r="N73" i="59"/>
  <c r="O73" i="59"/>
  <c r="P73" i="59"/>
  <c r="M73" i="59"/>
  <c r="L75" i="59"/>
  <c r="N75" i="59"/>
  <c r="O75" i="59"/>
  <c r="M75" i="59"/>
  <c r="P75" i="59"/>
  <c r="Q75" i="59"/>
  <c r="J75" i="44"/>
  <c r="Q72" i="59"/>
  <c r="L72" i="59"/>
  <c r="O72" i="59"/>
  <c r="P72" i="59"/>
  <c r="M72" i="59"/>
  <c r="N72" i="59"/>
  <c r="Q71" i="59"/>
  <c r="L71" i="59"/>
  <c r="N71" i="59"/>
  <c r="O71" i="59"/>
  <c r="P71" i="59"/>
  <c r="M71" i="59"/>
  <c r="V73" i="44"/>
  <c r="X73" i="44" s="1"/>
  <c r="L103" i="59"/>
  <c r="M103" i="59"/>
  <c r="P103" i="59"/>
  <c r="N103" i="59"/>
  <c r="O103" i="59"/>
  <c r="Q103" i="59"/>
  <c r="P85" i="59"/>
  <c r="N85" i="59"/>
  <c r="O85" i="59"/>
  <c r="M85" i="59"/>
  <c r="L86" i="59"/>
  <c r="M86" i="59"/>
  <c r="O86" i="59"/>
  <c r="P86" i="59"/>
  <c r="N86" i="59"/>
  <c r="Q86" i="59"/>
  <c r="L84" i="59"/>
  <c r="O84" i="59"/>
  <c r="P84" i="59"/>
  <c r="M84" i="59"/>
  <c r="N84" i="59"/>
  <c r="Q84" i="59"/>
  <c r="L83" i="59"/>
  <c r="M83" i="59"/>
  <c r="P83" i="59"/>
  <c r="N83" i="59"/>
  <c r="O83" i="59"/>
  <c r="Q83" i="59"/>
  <c r="J82" i="44"/>
  <c r="N100" i="59"/>
  <c r="O100" i="59"/>
  <c r="Q100" i="59"/>
  <c r="P100" i="59"/>
  <c r="L100" i="59"/>
  <c r="M100" i="59"/>
  <c r="P99" i="59"/>
  <c r="V98" i="59"/>
  <c r="U98" i="59"/>
  <c r="W98" i="59"/>
  <c r="Z98" i="59"/>
  <c r="N98" i="59"/>
  <c r="Q98" i="59"/>
  <c r="O98" i="59"/>
  <c r="P98" i="59"/>
  <c r="L98" i="59"/>
  <c r="M98" i="59"/>
  <c r="AR343" i="60"/>
  <c r="AS343" i="60" s="1"/>
  <c r="AT343" i="60" s="1"/>
  <c r="AU343" i="60" s="1"/>
  <c r="AV343" i="60" s="1"/>
  <c r="N97" i="59"/>
  <c r="O97" i="59"/>
  <c r="P97" i="59"/>
  <c r="Q97" i="59"/>
  <c r="L97" i="59"/>
  <c r="M97" i="59"/>
  <c r="N96" i="59"/>
  <c r="O96" i="59"/>
  <c r="Q96" i="59"/>
  <c r="P96" i="59"/>
  <c r="L96" i="59"/>
  <c r="M96" i="59"/>
  <c r="N94" i="59"/>
  <c r="P94" i="59"/>
  <c r="Q94" i="59"/>
  <c r="O94" i="59"/>
  <c r="M94" i="59"/>
  <c r="L94" i="59"/>
  <c r="L92" i="59"/>
  <c r="M92" i="59"/>
  <c r="Q92" i="59"/>
  <c r="N92" i="59"/>
  <c r="O92" i="59"/>
  <c r="P92" i="59"/>
  <c r="N90" i="59"/>
  <c r="L90" i="59"/>
  <c r="Q90" i="59"/>
  <c r="M90" i="59"/>
  <c r="O90" i="59"/>
  <c r="P90" i="59"/>
  <c r="L70" i="59"/>
  <c r="M82" i="59"/>
  <c r="N82" i="59"/>
  <c r="O82" i="59"/>
  <c r="P82" i="59"/>
  <c r="Q82" i="59"/>
  <c r="L82" i="59"/>
  <c r="Q69" i="59"/>
  <c r="N69" i="59"/>
  <c r="L69" i="59"/>
  <c r="O69" i="59"/>
  <c r="P69" i="59"/>
  <c r="M69" i="59"/>
  <c r="J68" i="44"/>
  <c r="Q68" i="59"/>
  <c r="M68" i="59"/>
  <c r="L68" i="59"/>
  <c r="O68" i="59"/>
  <c r="P68" i="59"/>
  <c r="N68" i="59"/>
  <c r="O65" i="59"/>
  <c r="P65" i="59"/>
  <c r="L65" i="59"/>
  <c r="Q65" i="59"/>
  <c r="M65" i="59"/>
  <c r="N65" i="59"/>
  <c r="O64" i="59"/>
  <c r="P64" i="59"/>
  <c r="Q64" i="59"/>
  <c r="L64" i="59"/>
  <c r="M64" i="59"/>
  <c r="N64" i="59"/>
  <c r="G64" i="44"/>
  <c r="G65" i="44" s="1"/>
  <c r="G66" i="44" s="1"/>
  <c r="G67" i="44" s="1"/>
  <c r="G68" i="44" s="1"/>
  <c r="G69" i="44" s="1"/>
  <c r="G70" i="44" s="1"/>
  <c r="G71" i="44" s="1"/>
  <c r="G72" i="44" s="1"/>
  <c r="G73" i="44" s="1"/>
  <c r="G74" i="44" s="1"/>
  <c r="G75" i="44" s="1"/>
  <c r="G76" i="44" s="1"/>
  <c r="G77" i="44" s="1"/>
  <c r="G78" i="44" s="1"/>
  <c r="G79" i="44" s="1"/>
  <c r="G80" i="44" s="1"/>
  <c r="G81" i="44" s="1"/>
  <c r="G82" i="44" s="1"/>
  <c r="G83" i="44" s="1"/>
  <c r="G84" i="44" s="1"/>
  <c r="G85" i="44" s="1"/>
  <c r="G86" i="44" s="1"/>
  <c r="G87" i="44" s="1"/>
  <c r="G88" i="44" s="1"/>
  <c r="G89" i="44" s="1"/>
  <c r="G90" i="44" s="1"/>
  <c r="G91" i="44" s="1"/>
  <c r="G92" i="44" s="1"/>
  <c r="G93" i="44" s="1"/>
  <c r="V66" i="44"/>
  <c r="X66" i="44" s="1"/>
  <c r="J64" i="44"/>
  <c r="F64" i="44"/>
  <c r="F65" i="44" s="1"/>
  <c r="F66" i="44" s="1"/>
  <c r="F67" i="44" s="1"/>
  <c r="F68" i="44" s="1"/>
  <c r="F69" i="44" s="1"/>
  <c r="F70" i="44" s="1"/>
  <c r="F71" i="44" s="1"/>
  <c r="F72" i="44" s="1"/>
  <c r="F73" i="44" s="1"/>
  <c r="F74" i="44" s="1"/>
  <c r="F75" i="44" s="1"/>
  <c r="F76" i="44" s="1"/>
  <c r="F77" i="44" s="1"/>
  <c r="F78" i="44" s="1"/>
  <c r="F79" i="44" s="1"/>
  <c r="F80" i="44" s="1"/>
  <c r="F81" i="44" s="1"/>
  <c r="F82" i="44" s="1"/>
  <c r="F83" i="44" s="1"/>
  <c r="F84" i="44" s="1"/>
  <c r="F85" i="44" s="1"/>
  <c r="F86" i="44" s="1"/>
  <c r="F87" i="44" s="1"/>
  <c r="F88" i="44" s="1"/>
  <c r="F89" i="44" s="1"/>
  <c r="F90" i="44" s="1"/>
  <c r="F91" i="44" s="1"/>
  <c r="F92" i="44" s="1"/>
  <c r="F93" i="44" s="1"/>
  <c r="L61" i="59"/>
  <c r="M61" i="59"/>
  <c r="N61" i="59"/>
  <c r="O61" i="59"/>
  <c r="P61" i="59"/>
  <c r="Q61" i="59"/>
  <c r="N58" i="59"/>
  <c r="O58" i="59"/>
  <c r="M58" i="59"/>
  <c r="P58" i="59"/>
  <c r="Q58" i="59"/>
  <c r="L58" i="59"/>
  <c r="N57" i="59"/>
  <c r="Q57" i="59"/>
  <c r="O57" i="59"/>
  <c r="P57" i="59"/>
  <c r="L57" i="59"/>
  <c r="M57" i="59"/>
  <c r="N55" i="59"/>
  <c r="Q55" i="59"/>
  <c r="O55" i="59"/>
  <c r="P55" i="59"/>
  <c r="L55" i="59"/>
  <c r="M55" i="59"/>
  <c r="O47" i="59"/>
  <c r="Q47" i="59"/>
  <c r="L47" i="59"/>
  <c r="M47" i="59"/>
  <c r="N47" i="59"/>
  <c r="P47" i="59"/>
  <c r="Q44" i="59"/>
  <c r="M44" i="59"/>
  <c r="P44" i="59"/>
  <c r="O44" i="59"/>
  <c r="L44" i="59"/>
  <c r="N44" i="59"/>
  <c r="Q41" i="59"/>
  <c r="M41" i="59"/>
  <c r="O41" i="59"/>
  <c r="N41" i="59"/>
  <c r="P41" i="59"/>
  <c r="L41" i="59"/>
  <c r="O35" i="59"/>
  <c r="P35" i="59"/>
  <c r="Q35" i="59"/>
  <c r="M35" i="59"/>
  <c r="L35" i="59"/>
  <c r="N35" i="59"/>
  <c r="O34" i="59"/>
  <c r="P34" i="59"/>
  <c r="Q34" i="59"/>
  <c r="M34" i="59"/>
  <c r="N34" i="59"/>
  <c r="L34" i="59"/>
  <c r="O33" i="59"/>
  <c r="P33" i="59"/>
  <c r="M33" i="59"/>
  <c r="Q33" i="59"/>
  <c r="L33" i="59"/>
  <c r="N33" i="59"/>
  <c r="M30" i="59"/>
  <c r="N30" i="59"/>
  <c r="O30" i="59"/>
  <c r="P30" i="59"/>
  <c r="L30" i="59"/>
  <c r="Q30" i="59"/>
  <c r="M29" i="59"/>
  <c r="P29" i="59"/>
  <c r="N29" i="59"/>
  <c r="O29" i="59"/>
  <c r="L29" i="59"/>
  <c r="Q29" i="59"/>
  <c r="M28" i="59"/>
  <c r="P28" i="59"/>
  <c r="N28" i="59"/>
  <c r="O28" i="59"/>
  <c r="L28" i="59"/>
  <c r="Q28" i="59"/>
  <c r="M27" i="59"/>
  <c r="L27" i="59"/>
  <c r="N27" i="59"/>
  <c r="O27" i="59"/>
  <c r="P27" i="59"/>
  <c r="Q27" i="59"/>
  <c r="N26" i="59"/>
  <c r="O26" i="59"/>
  <c r="M26" i="59"/>
  <c r="P26" i="59"/>
  <c r="Q26" i="59"/>
  <c r="L26" i="59"/>
  <c r="N23" i="59"/>
  <c r="L23" i="59"/>
  <c r="O23" i="59"/>
  <c r="M23" i="59"/>
  <c r="P23" i="59"/>
  <c r="Q23" i="59"/>
  <c r="L22" i="59"/>
  <c r="M22" i="59"/>
  <c r="Q22" i="59"/>
  <c r="N22" i="59"/>
  <c r="O22" i="59"/>
  <c r="P22" i="59"/>
  <c r="N21" i="59"/>
  <c r="L21" i="59"/>
  <c r="M21" i="59"/>
  <c r="O21" i="59"/>
  <c r="P21" i="59"/>
  <c r="Q21" i="59"/>
  <c r="O20" i="59"/>
  <c r="Q20" i="59"/>
  <c r="L20" i="59"/>
  <c r="M20" i="59"/>
  <c r="N20" i="59"/>
  <c r="P20" i="59"/>
  <c r="N19" i="59"/>
  <c r="L19" i="59"/>
  <c r="O19" i="59"/>
  <c r="M19" i="59"/>
  <c r="P19" i="59"/>
  <c r="Q19" i="59"/>
  <c r="Q16" i="59"/>
  <c r="L16" i="59"/>
  <c r="N16" i="59"/>
  <c r="O16" i="59"/>
  <c r="P16" i="59"/>
  <c r="M16" i="59"/>
  <c r="Q15" i="59"/>
  <c r="M15" i="59"/>
  <c r="P15" i="59"/>
  <c r="L15" i="59"/>
  <c r="N15" i="59"/>
  <c r="O15" i="59"/>
  <c r="L14" i="59"/>
  <c r="N14" i="59"/>
  <c r="O14" i="59"/>
  <c r="P14" i="59"/>
  <c r="M14" i="59"/>
  <c r="Q14" i="59"/>
  <c r="U112" i="59"/>
  <c r="V112" i="59"/>
  <c r="X112" i="59"/>
  <c r="Y112" i="59"/>
  <c r="W112" i="59"/>
  <c r="Z112" i="59"/>
  <c r="T182" i="59"/>
  <c r="U182" i="59"/>
  <c r="V182" i="59"/>
  <c r="W182" i="59"/>
  <c r="Z182" i="59"/>
  <c r="Y182" i="59"/>
  <c r="X182" i="59"/>
  <c r="Y268" i="59"/>
  <c r="V268" i="59"/>
  <c r="W268" i="59"/>
  <c r="T268" i="59"/>
  <c r="U268" i="59"/>
  <c r="Z268" i="59"/>
  <c r="X268" i="59"/>
  <c r="V263" i="59"/>
  <c r="T263" i="59"/>
  <c r="Y263" i="59"/>
  <c r="Z263" i="59"/>
  <c r="X263" i="59"/>
  <c r="U263" i="59"/>
  <c r="W263" i="59"/>
  <c r="Z92" i="59"/>
  <c r="Y92" i="59"/>
  <c r="W92" i="59"/>
  <c r="X92" i="59"/>
  <c r="V92" i="59"/>
  <c r="U92" i="59"/>
  <c r="W270" i="59"/>
  <c r="Y275" i="59"/>
  <c r="Z275" i="59"/>
  <c r="X275" i="59"/>
  <c r="U275" i="59"/>
  <c r="T275" i="59"/>
  <c r="V275" i="59"/>
  <c r="W275" i="59"/>
  <c r="X273" i="59"/>
  <c r="V273" i="59"/>
  <c r="T273" i="59"/>
  <c r="Z273" i="59"/>
  <c r="Y273" i="59"/>
  <c r="U273" i="59"/>
  <c r="W273" i="59"/>
  <c r="U94" i="59"/>
  <c r="W94" i="59"/>
  <c r="X94" i="59"/>
  <c r="V94" i="59"/>
  <c r="Y94" i="59"/>
  <c r="Z94" i="59"/>
  <c r="Y67" i="59"/>
  <c r="Z67" i="59"/>
  <c r="X67" i="59"/>
  <c r="T67" i="59"/>
  <c r="U67" i="59"/>
  <c r="V67" i="59"/>
  <c r="W67" i="59"/>
  <c r="U127" i="59"/>
  <c r="V127" i="59"/>
  <c r="W127" i="59"/>
  <c r="X127" i="59"/>
  <c r="Y127" i="59"/>
  <c r="Z127" i="59"/>
  <c r="T261" i="59"/>
  <c r="Z261" i="59"/>
  <c r="Y261" i="59"/>
  <c r="X261" i="59"/>
  <c r="V261" i="59"/>
  <c r="U261" i="59"/>
  <c r="W261" i="59"/>
  <c r="X282" i="59"/>
  <c r="Y282" i="59"/>
  <c r="T282" i="59"/>
  <c r="U282" i="59"/>
  <c r="W282" i="59"/>
  <c r="V282" i="59"/>
  <c r="Z282" i="59"/>
  <c r="U79" i="59"/>
  <c r="V79" i="59"/>
  <c r="Y79" i="59"/>
  <c r="Z79" i="59"/>
  <c r="X79" i="59"/>
  <c r="W79" i="59"/>
  <c r="V200" i="59"/>
  <c r="W200" i="59"/>
  <c r="U200" i="59"/>
  <c r="X200" i="59"/>
  <c r="Y200" i="59"/>
  <c r="Z200" i="59"/>
  <c r="T200" i="59"/>
  <c r="V80" i="59"/>
  <c r="W80" i="59"/>
  <c r="U80" i="59"/>
  <c r="T80" i="59"/>
  <c r="Y80" i="59"/>
  <c r="X80" i="59"/>
  <c r="Z80" i="59"/>
  <c r="W289" i="59"/>
  <c r="X289" i="59"/>
  <c r="Y289" i="59"/>
  <c r="Z289" i="59"/>
  <c r="V289" i="59"/>
  <c r="T289" i="59"/>
  <c r="U289" i="59"/>
  <c r="T157" i="59"/>
  <c r="Z157" i="59"/>
  <c r="W157" i="59"/>
  <c r="X157" i="59"/>
  <c r="V157" i="59"/>
  <c r="U157" i="59"/>
  <c r="Y157" i="59"/>
  <c r="V232" i="59"/>
  <c r="W232" i="59"/>
  <c r="U232" i="59"/>
  <c r="Z232" i="59"/>
  <c r="Y232" i="59"/>
  <c r="T232" i="59"/>
  <c r="X232" i="59"/>
  <c r="Z68" i="59"/>
  <c r="Y68" i="59"/>
  <c r="X68" i="59"/>
  <c r="W68" i="59"/>
  <c r="V68" i="59"/>
  <c r="U68" i="59"/>
  <c r="U87" i="59"/>
  <c r="V87" i="59"/>
  <c r="T87" i="59"/>
  <c r="W87" i="59"/>
  <c r="Y87" i="59"/>
  <c r="Z87" i="59"/>
  <c r="X87" i="59"/>
  <c r="U95" i="59"/>
  <c r="V95" i="59"/>
  <c r="T95" i="59"/>
  <c r="Z95" i="59"/>
  <c r="Y95" i="59"/>
  <c r="X95" i="59"/>
  <c r="W95" i="59"/>
  <c r="X90" i="59"/>
  <c r="Y90" i="59"/>
  <c r="W90" i="59"/>
  <c r="Z90" i="59"/>
  <c r="V90" i="59"/>
  <c r="U90" i="59"/>
  <c r="Z100" i="59"/>
  <c r="Y100" i="59"/>
  <c r="U100" i="59"/>
  <c r="W100" i="59"/>
  <c r="V100" i="59"/>
  <c r="X100" i="59"/>
  <c r="V129" i="59"/>
  <c r="W129" i="59"/>
  <c r="U129" i="59"/>
  <c r="T129" i="59"/>
  <c r="Z129" i="59"/>
  <c r="X129" i="59"/>
  <c r="Y129" i="59"/>
  <c r="Y163" i="59"/>
  <c r="Z163" i="59"/>
  <c r="X163" i="59"/>
  <c r="W163" i="59"/>
  <c r="V163" i="59"/>
  <c r="U163" i="59"/>
  <c r="T163" i="59"/>
  <c r="Y227" i="59"/>
  <c r="Z227" i="59"/>
  <c r="X227" i="59"/>
  <c r="W227" i="59"/>
  <c r="U227" i="59"/>
  <c r="T227" i="59"/>
  <c r="V227" i="59"/>
  <c r="U262" i="59"/>
  <c r="V262" i="59"/>
  <c r="W262" i="59"/>
  <c r="T262" i="59"/>
  <c r="X262" i="59"/>
  <c r="Z262" i="59"/>
  <c r="Y262" i="59"/>
  <c r="Y280" i="59"/>
  <c r="Y283" i="59"/>
  <c r="Z283" i="59"/>
  <c r="W283" i="59"/>
  <c r="X283" i="59"/>
  <c r="V283" i="59"/>
  <c r="U283" i="59"/>
  <c r="T283" i="59"/>
  <c r="X338" i="59"/>
  <c r="Y338" i="59"/>
  <c r="V338" i="59"/>
  <c r="W338" i="59"/>
  <c r="U338" i="59"/>
  <c r="Z338" i="59"/>
  <c r="T338" i="59"/>
  <c r="T101" i="59"/>
  <c r="Z101" i="59"/>
  <c r="X101" i="59"/>
  <c r="Y101" i="59"/>
  <c r="W101" i="59"/>
  <c r="V101" i="59"/>
  <c r="U101" i="59"/>
  <c r="T245" i="59"/>
  <c r="Z245" i="59"/>
  <c r="V245" i="59"/>
  <c r="W245" i="59"/>
  <c r="U245" i="59"/>
  <c r="Y245" i="59"/>
  <c r="X245" i="59"/>
  <c r="T326" i="59"/>
  <c r="U326" i="59"/>
  <c r="V326" i="59"/>
  <c r="W326" i="59"/>
  <c r="X326" i="59"/>
  <c r="Y326" i="59"/>
  <c r="Z326" i="59"/>
  <c r="T102" i="59"/>
  <c r="U102" i="59"/>
  <c r="W102" i="59"/>
  <c r="X102" i="59"/>
  <c r="V102" i="59"/>
  <c r="Y102" i="59"/>
  <c r="Z102" i="59"/>
  <c r="W177" i="59"/>
  <c r="X177" i="59"/>
  <c r="V177" i="59"/>
  <c r="T177" i="59"/>
  <c r="U177" i="59"/>
  <c r="Y177" i="59"/>
  <c r="Z177" i="59"/>
  <c r="U255" i="59"/>
  <c r="V255" i="59"/>
  <c r="T255" i="59"/>
  <c r="W255" i="59"/>
  <c r="X255" i="59"/>
  <c r="Y255" i="59"/>
  <c r="Z255" i="59"/>
  <c r="X210" i="59"/>
  <c r="Y210" i="59"/>
  <c r="W210" i="59"/>
  <c r="Z210" i="59"/>
  <c r="V210" i="59"/>
  <c r="U210" i="59"/>
  <c r="T210" i="59"/>
  <c r="V256" i="59"/>
  <c r="W256" i="59"/>
  <c r="U256" i="59"/>
  <c r="Z256" i="59"/>
  <c r="Y256" i="59"/>
  <c r="X256" i="59"/>
  <c r="T256" i="59"/>
  <c r="Y77" i="59"/>
  <c r="U77" i="59"/>
  <c r="W99" i="59"/>
  <c r="U71" i="59"/>
  <c r="V71" i="59"/>
  <c r="Y71" i="59"/>
  <c r="Z71" i="59"/>
  <c r="X71" i="59"/>
  <c r="W71" i="59"/>
  <c r="Z164" i="59"/>
  <c r="Y164" i="59"/>
  <c r="T164" i="59"/>
  <c r="U164" i="59"/>
  <c r="X164" i="59"/>
  <c r="W164" i="59"/>
  <c r="V164" i="59"/>
  <c r="Y266" i="59"/>
  <c r="W266" i="59"/>
  <c r="Z266" i="59"/>
  <c r="T266" i="59"/>
  <c r="U266" i="59"/>
  <c r="V266" i="59"/>
  <c r="X266" i="59"/>
  <c r="W281" i="59"/>
  <c r="X281" i="59"/>
  <c r="Z281" i="59"/>
  <c r="Y281" i="59"/>
  <c r="V281" i="59"/>
  <c r="U281" i="59"/>
  <c r="T281" i="59"/>
  <c r="Z284" i="59"/>
  <c r="Y284" i="59"/>
  <c r="V284" i="59"/>
  <c r="X284" i="59"/>
  <c r="U284" i="59"/>
  <c r="T284" i="59"/>
  <c r="W284" i="59"/>
  <c r="V296" i="59"/>
  <c r="W296" i="59"/>
  <c r="X296" i="59"/>
  <c r="Z296" i="59"/>
  <c r="U296" i="59"/>
  <c r="T296" i="59"/>
  <c r="Y296" i="59"/>
  <c r="U311" i="59"/>
  <c r="V311" i="59"/>
  <c r="T311" i="59"/>
  <c r="W311" i="59"/>
  <c r="Y311" i="59"/>
  <c r="X311" i="59"/>
  <c r="Z311" i="59"/>
  <c r="V88" i="59"/>
  <c r="W88" i="59"/>
  <c r="U88" i="59"/>
  <c r="Z88" i="59"/>
  <c r="Y88" i="59"/>
  <c r="X88" i="59"/>
  <c r="T88" i="59"/>
  <c r="X154" i="59"/>
  <c r="Y154" i="59"/>
  <c r="W154" i="59"/>
  <c r="Z154" i="59"/>
  <c r="V154" i="59"/>
  <c r="T154" i="59"/>
  <c r="U154" i="59"/>
  <c r="T301" i="59"/>
  <c r="Y301" i="59"/>
  <c r="Z301" i="59"/>
  <c r="X301" i="59"/>
  <c r="V301" i="59"/>
  <c r="U301" i="59"/>
  <c r="W301" i="59"/>
  <c r="Y91" i="59"/>
  <c r="Z91" i="59"/>
  <c r="X91" i="59"/>
  <c r="U91" i="59"/>
  <c r="V91" i="59"/>
  <c r="W91" i="59"/>
  <c r="T269" i="59"/>
  <c r="Z269" i="59"/>
  <c r="Y269" i="59"/>
  <c r="X269" i="59"/>
  <c r="W269" i="59"/>
  <c r="U269" i="59"/>
  <c r="V269" i="59"/>
  <c r="Z84" i="59"/>
  <c r="Y84" i="59"/>
  <c r="W84" i="59"/>
  <c r="X84" i="59"/>
  <c r="V84" i="59"/>
  <c r="U84" i="59"/>
  <c r="Y75" i="59"/>
  <c r="Z75" i="59"/>
  <c r="X75" i="59"/>
  <c r="W75" i="59"/>
  <c r="V75" i="59"/>
  <c r="U75" i="59"/>
  <c r="V168" i="59"/>
  <c r="W168" i="59"/>
  <c r="U168" i="59"/>
  <c r="T168" i="59"/>
  <c r="Y168" i="59"/>
  <c r="Z168" i="59"/>
  <c r="X168" i="59"/>
  <c r="W185" i="59"/>
  <c r="X185" i="59"/>
  <c r="V185" i="59"/>
  <c r="Z185" i="59"/>
  <c r="U185" i="59"/>
  <c r="Y185" i="59"/>
  <c r="T185" i="59"/>
  <c r="Z267" i="59"/>
  <c r="X267" i="59"/>
  <c r="T267" i="59"/>
  <c r="Y267" i="59"/>
  <c r="W267" i="59"/>
  <c r="V267" i="59"/>
  <c r="U267" i="59"/>
  <c r="U287" i="59"/>
  <c r="V287" i="59"/>
  <c r="Z287" i="59"/>
  <c r="W287" i="59"/>
  <c r="Y287" i="59"/>
  <c r="T287" i="59"/>
  <c r="X287" i="59"/>
  <c r="W297" i="59"/>
  <c r="X297" i="59"/>
  <c r="U297" i="59"/>
  <c r="V297" i="59"/>
  <c r="T297" i="59"/>
  <c r="Y297" i="59"/>
  <c r="Z297" i="59"/>
  <c r="V312" i="59"/>
  <c r="W312" i="59"/>
  <c r="X312" i="59"/>
  <c r="Y312" i="59"/>
  <c r="U312" i="59"/>
  <c r="Z312" i="59"/>
  <c r="T312" i="59"/>
  <c r="U22" i="59"/>
  <c r="Z22" i="59"/>
  <c r="Y22" i="59"/>
  <c r="X22" i="59"/>
  <c r="W22" i="59"/>
  <c r="V22" i="59"/>
  <c r="T206" i="59"/>
  <c r="U206" i="59"/>
  <c r="V206" i="59"/>
  <c r="W206" i="59"/>
  <c r="X206" i="59"/>
  <c r="Z206" i="59"/>
  <c r="Y206" i="59"/>
  <c r="V192" i="59"/>
  <c r="W192" i="59"/>
  <c r="U192" i="59"/>
  <c r="X192" i="59"/>
  <c r="T192" i="59"/>
  <c r="Z192" i="59"/>
  <c r="Y192" i="59"/>
  <c r="T238" i="59"/>
  <c r="U238" i="59"/>
  <c r="Y238" i="59"/>
  <c r="Z238" i="59"/>
  <c r="V238" i="59"/>
  <c r="W238" i="59"/>
  <c r="X238" i="59"/>
  <c r="Y323" i="59"/>
  <c r="Z323" i="59"/>
  <c r="U323" i="59"/>
  <c r="V323" i="59"/>
  <c r="T323" i="59"/>
  <c r="W323" i="59"/>
  <c r="X323" i="59"/>
  <c r="Y350" i="59"/>
  <c r="Z350" i="59"/>
  <c r="X350" i="59"/>
  <c r="W350" i="59"/>
  <c r="U350" i="59"/>
  <c r="V350" i="59"/>
  <c r="T350" i="59"/>
  <c r="Z359" i="59"/>
  <c r="Y359" i="59"/>
  <c r="X359" i="59"/>
  <c r="U359" i="59"/>
  <c r="V359" i="59"/>
  <c r="W359" i="59"/>
  <c r="T359" i="59"/>
  <c r="T165" i="59"/>
  <c r="Z165" i="59"/>
  <c r="X165" i="59"/>
  <c r="Y165" i="59"/>
  <c r="U165" i="59"/>
  <c r="V165" i="59"/>
  <c r="W165" i="59"/>
  <c r="W106" i="59"/>
  <c r="X106" i="59"/>
  <c r="V106" i="59"/>
  <c r="Z106" i="59"/>
  <c r="U106" i="59"/>
  <c r="Y106" i="59"/>
  <c r="X34" i="59"/>
  <c r="Y34" i="59"/>
  <c r="W34" i="59"/>
  <c r="U34" i="59"/>
  <c r="Z34" i="59"/>
  <c r="V34" i="59"/>
  <c r="U39" i="59"/>
  <c r="V39" i="59"/>
  <c r="T39" i="59"/>
  <c r="X39" i="59"/>
  <c r="Y39" i="59"/>
  <c r="W39" i="59"/>
  <c r="Z39" i="59"/>
  <c r="Y124" i="59"/>
  <c r="Z124" i="59"/>
  <c r="X124" i="59"/>
  <c r="U124" i="59"/>
  <c r="V124" i="59"/>
  <c r="W124" i="59"/>
  <c r="T205" i="59"/>
  <c r="Z205" i="59"/>
  <c r="Y205" i="59"/>
  <c r="X205" i="59"/>
  <c r="U205" i="59"/>
  <c r="V205" i="59"/>
  <c r="W205" i="59"/>
  <c r="V240" i="59"/>
  <c r="W240" i="59"/>
  <c r="U240" i="59"/>
  <c r="Y240" i="59"/>
  <c r="Z240" i="59"/>
  <c r="T240" i="59"/>
  <c r="X240" i="59"/>
  <c r="T360" i="59"/>
  <c r="Z360" i="59"/>
  <c r="V360" i="59"/>
  <c r="U360" i="59"/>
  <c r="W360" i="59"/>
  <c r="Y360" i="59"/>
  <c r="X360" i="59"/>
  <c r="W122" i="59"/>
  <c r="X122" i="59"/>
  <c r="V122" i="59"/>
  <c r="Z122" i="59"/>
  <c r="U122" i="59"/>
  <c r="T122" i="59"/>
  <c r="Y122" i="59"/>
  <c r="X162" i="59"/>
  <c r="Y162" i="59"/>
  <c r="W162" i="59"/>
  <c r="T162" i="59"/>
  <c r="U162" i="59"/>
  <c r="V162" i="59"/>
  <c r="Z162" i="59"/>
  <c r="T361" i="59"/>
  <c r="U361" i="59"/>
  <c r="Z361" i="59"/>
  <c r="Y361" i="59"/>
  <c r="W361" i="59"/>
  <c r="V361" i="59"/>
  <c r="X361" i="59"/>
  <c r="U86" i="59"/>
  <c r="Z86" i="59"/>
  <c r="Y86" i="59"/>
  <c r="V86" i="59"/>
  <c r="X86" i="59"/>
  <c r="W86" i="59"/>
  <c r="V105" i="59"/>
  <c r="U105" i="59"/>
  <c r="W105" i="59"/>
  <c r="X105" i="59"/>
  <c r="Z105" i="59"/>
  <c r="Y105" i="59"/>
  <c r="W17" i="59"/>
  <c r="X17" i="59"/>
  <c r="V17" i="59"/>
  <c r="Y17" i="59"/>
  <c r="Z17" i="59"/>
  <c r="U17" i="59"/>
  <c r="T17" i="59"/>
  <c r="V64" i="59"/>
  <c r="W64" i="59"/>
  <c r="U64" i="59"/>
  <c r="Z64" i="59"/>
  <c r="X64" i="59"/>
  <c r="Y64" i="59"/>
  <c r="W209" i="59"/>
  <c r="X209" i="59"/>
  <c r="V209" i="59"/>
  <c r="Y209" i="59"/>
  <c r="Z209" i="59"/>
  <c r="T209" i="59"/>
  <c r="U209" i="59"/>
  <c r="T325" i="59"/>
  <c r="Z325" i="59"/>
  <c r="X325" i="59"/>
  <c r="W325" i="59"/>
  <c r="U325" i="59"/>
  <c r="V325" i="59"/>
  <c r="Y325" i="59"/>
  <c r="T246" i="59"/>
  <c r="U246" i="59"/>
  <c r="V246" i="59"/>
  <c r="W246" i="59"/>
  <c r="Y246" i="59"/>
  <c r="X246" i="59"/>
  <c r="Z246" i="59"/>
  <c r="T302" i="59"/>
  <c r="U302" i="59"/>
  <c r="V302" i="59"/>
  <c r="W302" i="59"/>
  <c r="Y302" i="59"/>
  <c r="Z302" i="59"/>
  <c r="X302" i="59"/>
  <c r="W337" i="59"/>
  <c r="X337" i="59"/>
  <c r="T337" i="59"/>
  <c r="Z337" i="59"/>
  <c r="Y337" i="59"/>
  <c r="U337" i="59"/>
  <c r="V337" i="59"/>
  <c r="W161" i="59"/>
  <c r="X161" i="59"/>
  <c r="V161" i="59"/>
  <c r="Z161" i="59"/>
  <c r="T161" i="59"/>
  <c r="Y161" i="59"/>
  <c r="U161" i="59"/>
  <c r="T11" i="59"/>
  <c r="Z11" i="59"/>
  <c r="V11" i="59"/>
  <c r="W11" i="59"/>
  <c r="U11" i="59"/>
  <c r="Y11" i="59"/>
  <c r="X11" i="59"/>
  <c r="I134" i="59"/>
  <c r="T190" i="59"/>
  <c r="U190" i="59"/>
  <c r="Z190" i="59"/>
  <c r="Y190" i="59"/>
  <c r="X190" i="59"/>
  <c r="V190" i="59"/>
  <c r="W190" i="59"/>
  <c r="Z236" i="59"/>
  <c r="Y236" i="59"/>
  <c r="T236" i="59"/>
  <c r="V236" i="59"/>
  <c r="U236" i="59"/>
  <c r="W236" i="59"/>
  <c r="X236" i="59"/>
  <c r="Z292" i="59"/>
  <c r="X292" i="59"/>
  <c r="Y292" i="59"/>
  <c r="W292" i="59"/>
  <c r="U292" i="59"/>
  <c r="T292" i="59"/>
  <c r="V292" i="59"/>
  <c r="X314" i="59"/>
  <c r="Y314" i="59"/>
  <c r="T314" i="59"/>
  <c r="U314" i="59"/>
  <c r="V314" i="59"/>
  <c r="Z314" i="59"/>
  <c r="W314" i="59"/>
  <c r="Y83" i="59"/>
  <c r="Z83" i="59"/>
  <c r="X83" i="59"/>
  <c r="V83" i="59"/>
  <c r="W83" i="59"/>
  <c r="U83" i="59"/>
  <c r="W73" i="59"/>
  <c r="X73" i="59"/>
  <c r="V73" i="59"/>
  <c r="T73" i="59"/>
  <c r="U73" i="59"/>
  <c r="Y73" i="59"/>
  <c r="Z73" i="59"/>
  <c r="T158" i="59"/>
  <c r="U158" i="59"/>
  <c r="W158" i="59"/>
  <c r="X158" i="59"/>
  <c r="Z158" i="59"/>
  <c r="V158" i="59"/>
  <c r="Y158" i="59"/>
  <c r="Z20" i="59"/>
  <c r="Y20" i="59"/>
  <c r="V20" i="59"/>
  <c r="W20" i="59"/>
  <c r="U20" i="59"/>
  <c r="X20" i="59"/>
  <c r="Y19" i="59"/>
  <c r="Z19" i="59"/>
  <c r="X19" i="59"/>
  <c r="V19" i="59"/>
  <c r="W19" i="59"/>
  <c r="U19" i="59"/>
  <c r="Z28" i="59"/>
  <c r="Y28" i="59"/>
  <c r="W28" i="59"/>
  <c r="X28" i="59"/>
  <c r="V28" i="59"/>
  <c r="U28" i="59"/>
  <c r="Z8" i="59"/>
  <c r="W8" i="59"/>
  <c r="V8" i="59"/>
  <c r="Y8" i="59"/>
  <c r="U8" i="59"/>
  <c r="X8" i="59"/>
  <c r="Y35" i="59"/>
  <c r="Z35" i="59"/>
  <c r="X35" i="59"/>
  <c r="W35" i="59"/>
  <c r="U35" i="59"/>
  <c r="V35" i="59"/>
  <c r="V113" i="59"/>
  <c r="W113" i="59"/>
  <c r="U113" i="59"/>
  <c r="Z113" i="59"/>
  <c r="Y113" i="59"/>
  <c r="X113" i="59"/>
  <c r="Z118" i="59"/>
  <c r="U118" i="59"/>
  <c r="V118" i="59"/>
  <c r="W118" i="59"/>
  <c r="X118" i="59"/>
  <c r="Y118" i="59"/>
  <c r="T135" i="59"/>
  <c r="U135" i="59"/>
  <c r="Z135" i="59"/>
  <c r="X135" i="59"/>
  <c r="Y135" i="59"/>
  <c r="V135" i="59"/>
  <c r="W135" i="59"/>
  <c r="Y155" i="59"/>
  <c r="Z155" i="59"/>
  <c r="X155" i="59"/>
  <c r="T155" i="59"/>
  <c r="U155" i="59"/>
  <c r="V155" i="59"/>
  <c r="W155" i="59"/>
  <c r="T174" i="59"/>
  <c r="U174" i="59"/>
  <c r="Y174" i="59"/>
  <c r="Z174" i="59"/>
  <c r="W174" i="59"/>
  <c r="X174" i="59"/>
  <c r="V174" i="59"/>
  <c r="Y195" i="59"/>
  <c r="Z195" i="59"/>
  <c r="X195" i="59"/>
  <c r="T195" i="59"/>
  <c r="U195" i="59"/>
  <c r="V195" i="59"/>
  <c r="W195" i="59"/>
  <c r="V208" i="59"/>
  <c r="W208" i="59"/>
  <c r="U208" i="59"/>
  <c r="Y208" i="59"/>
  <c r="Z208" i="59"/>
  <c r="X208" i="59"/>
  <c r="T208" i="59"/>
  <c r="I189" i="59"/>
  <c r="U247" i="59"/>
  <c r="V247" i="59"/>
  <c r="T247" i="59"/>
  <c r="Z247" i="59"/>
  <c r="X247" i="59"/>
  <c r="Y247" i="59"/>
  <c r="W247" i="59"/>
  <c r="T237" i="59"/>
  <c r="Z237" i="59"/>
  <c r="U237" i="59"/>
  <c r="V237" i="59"/>
  <c r="Y237" i="59"/>
  <c r="X237" i="59"/>
  <c r="W237" i="59"/>
  <c r="V271" i="59"/>
  <c r="T271" i="59"/>
  <c r="W271" i="59"/>
  <c r="X271" i="59"/>
  <c r="Z271" i="59"/>
  <c r="Y271" i="59"/>
  <c r="U271" i="59"/>
  <c r="W329" i="59"/>
  <c r="X329" i="59"/>
  <c r="U329" i="59"/>
  <c r="V329" i="59"/>
  <c r="T329" i="59"/>
  <c r="Y329" i="59"/>
  <c r="Z329" i="59"/>
  <c r="U279" i="59"/>
  <c r="V279" i="59"/>
  <c r="T279" i="59"/>
  <c r="X279" i="59"/>
  <c r="Z279" i="59"/>
  <c r="W279" i="59"/>
  <c r="Y279" i="59"/>
  <c r="T341" i="59"/>
  <c r="W341" i="59"/>
  <c r="X341" i="59"/>
  <c r="V341" i="59"/>
  <c r="Y341" i="59"/>
  <c r="Z341" i="59"/>
  <c r="U341" i="59"/>
  <c r="W321" i="59"/>
  <c r="X321" i="59"/>
  <c r="Y321" i="59"/>
  <c r="Z321" i="59"/>
  <c r="V321" i="59"/>
  <c r="U321" i="59"/>
  <c r="T321" i="59"/>
  <c r="T352" i="59"/>
  <c r="Z352" i="59"/>
  <c r="Y352" i="59"/>
  <c r="X352" i="59"/>
  <c r="W352" i="59"/>
  <c r="U352" i="59"/>
  <c r="V352" i="59"/>
  <c r="V355" i="59"/>
  <c r="W355" i="59"/>
  <c r="U355" i="59"/>
  <c r="T355" i="59"/>
  <c r="X355" i="59"/>
  <c r="Z355" i="59"/>
  <c r="Y355" i="59"/>
  <c r="U128" i="59"/>
  <c r="V128" i="59"/>
  <c r="Z128" i="59"/>
  <c r="Y128" i="59"/>
  <c r="X128" i="59"/>
  <c r="W128" i="59"/>
  <c r="W345" i="59"/>
  <c r="X345" i="59"/>
  <c r="Z345" i="59"/>
  <c r="U345" i="59"/>
  <c r="Y345" i="59"/>
  <c r="T345" i="59"/>
  <c r="V345" i="59"/>
  <c r="U183" i="59"/>
  <c r="V183" i="59"/>
  <c r="T183" i="59"/>
  <c r="Z183" i="59"/>
  <c r="Y183" i="59"/>
  <c r="W183" i="59"/>
  <c r="X183" i="59"/>
  <c r="U319" i="59"/>
  <c r="V319" i="59"/>
  <c r="Z319" i="59"/>
  <c r="T319" i="59"/>
  <c r="X319" i="59"/>
  <c r="Y319" i="59"/>
  <c r="W319" i="59"/>
  <c r="T254" i="59"/>
  <c r="U254" i="59"/>
  <c r="Y254" i="59"/>
  <c r="Z254" i="59"/>
  <c r="X254" i="59"/>
  <c r="W254" i="59"/>
  <c r="V254" i="59"/>
  <c r="X365" i="59"/>
  <c r="Y365" i="59"/>
  <c r="W365" i="59"/>
  <c r="Z365" i="59"/>
  <c r="V365" i="59"/>
  <c r="U365" i="59"/>
  <c r="T365" i="59"/>
  <c r="W89" i="59"/>
  <c r="X89" i="59"/>
  <c r="V89" i="59"/>
  <c r="U89" i="59"/>
  <c r="Z89" i="59"/>
  <c r="Y89" i="59"/>
  <c r="V72" i="59"/>
  <c r="W72" i="59"/>
  <c r="U72" i="59"/>
  <c r="X72" i="59"/>
  <c r="Y72" i="59"/>
  <c r="Z72" i="59"/>
  <c r="W33" i="59"/>
  <c r="X33" i="59"/>
  <c r="V33" i="59"/>
  <c r="Z33" i="59"/>
  <c r="Y33" i="59"/>
  <c r="U33" i="59"/>
  <c r="V96" i="59"/>
  <c r="W96" i="59"/>
  <c r="U96" i="59"/>
  <c r="X96" i="59"/>
  <c r="Y96" i="59"/>
  <c r="Z96" i="59"/>
  <c r="T217" i="59"/>
  <c r="U191" i="59"/>
  <c r="V191" i="59"/>
  <c r="T191" i="59"/>
  <c r="W191" i="59"/>
  <c r="X191" i="59"/>
  <c r="Y191" i="59"/>
  <c r="Z191" i="59"/>
  <c r="W272" i="59"/>
  <c r="U272" i="59"/>
  <c r="Z272" i="59"/>
  <c r="T272" i="59"/>
  <c r="V272" i="59"/>
  <c r="X272" i="59"/>
  <c r="Y272" i="59"/>
  <c r="T310" i="59"/>
  <c r="U310" i="59"/>
  <c r="Z310" i="59"/>
  <c r="Y310" i="59"/>
  <c r="X310" i="59"/>
  <c r="V310" i="59"/>
  <c r="W310" i="59"/>
  <c r="W356" i="59"/>
  <c r="X356" i="59"/>
  <c r="V356" i="59"/>
  <c r="Y356" i="59"/>
  <c r="U356" i="59"/>
  <c r="T356" i="59"/>
  <c r="Z356" i="59"/>
  <c r="T221" i="59"/>
  <c r="Z221" i="59"/>
  <c r="U221" i="59"/>
  <c r="V221" i="59"/>
  <c r="Y221" i="59"/>
  <c r="W221" i="59"/>
  <c r="X221" i="59"/>
  <c r="W225" i="59"/>
  <c r="X225" i="59"/>
  <c r="V225" i="59"/>
  <c r="Y225" i="59"/>
  <c r="Z225" i="59"/>
  <c r="U225" i="59"/>
  <c r="T225" i="59"/>
  <c r="U199" i="59"/>
  <c r="V199" i="59"/>
  <c r="T199" i="59"/>
  <c r="W199" i="59"/>
  <c r="X199" i="59"/>
  <c r="Z199" i="59"/>
  <c r="Y199" i="59"/>
  <c r="W25" i="59"/>
  <c r="X25" i="59"/>
  <c r="V25" i="59"/>
  <c r="T25" i="59"/>
  <c r="Z25" i="59"/>
  <c r="Y25" i="59"/>
  <c r="U25" i="59"/>
  <c r="V176" i="59"/>
  <c r="W176" i="59"/>
  <c r="U176" i="59"/>
  <c r="Y176" i="59"/>
  <c r="Z176" i="59"/>
  <c r="X176" i="59"/>
  <c r="T176" i="59"/>
  <c r="V160" i="59"/>
  <c r="W160" i="59"/>
  <c r="U160" i="59"/>
  <c r="T160" i="59"/>
  <c r="X160" i="59"/>
  <c r="Y160" i="59"/>
  <c r="Z160" i="59"/>
  <c r="Z252" i="59"/>
  <c r="Y252" i="59"/>
  <c r="T252" i="59"/>
  <c r="W252" i="59"/>
  <c r="X252" i="59"/>
  <c r="V252" i="59"/>
  <c r="U252" i="59"/>
  <c r="X250" i="59"/>
  <c r="Y250" i="59"/>
  <c r="W250" i="59"/>
  <c r="T250" i="59"/>
  <c r="U250" i="59"/>
  <c r="V250" i="59"/>
  <c r="Z250" i="59"/>
  <c r="Y339" i="59"/>
  <c r="Z339" i="59"/>
  <c r="X339" i="59"/>
  <c r="T339" i="59"/>
  <c r="V339" i="59"/>
  <c r="W339" i="59"/>
  <c r="U339" i="59"/>
  <c r="V320" i="59"/>
  <c r="W320" i="59"/>
  <c r="T320" i="59"/>
  <c r="U320" i="59"/>
  <c r="Z320" i="59"/>
  <c r="Y320" i="59"/>
  <c r="X320" i="59"/>
  <c r="Z148" i="59"/>
  <c r="Y148" i="59"/>
  <c r="T148" i="59"/>
  <c r="U148" i="59"/>
  <c r="W148" i="59"/>
  <c r="V148" i="59"/>
  <c r="X148" i="59"/>
  <c r="V184" i="59"/>
  <c r="W184" i="59"/>
  <c r="U184" i="59"/>
  <c r="T184" i="59"/>
  <c r="X184" i="59"/>
  <c r="Y184" i="59"/>
  <c r="Z184" i="59"/>
  <c r="Y108" i="59"/>
  <c r="Z108" i="59"/>
  <c r="X108" i="59"/>
  <c r="W108" i="59"/>
  <c r="U108" i="59"/>
  <c r="V108" i="59"/>
  <c r="Z172" i="59"/>
  <c r="Y172" i="59"/>
  <c r="U172" i="59"/>
  <c r="V172" i="59"/>
  <c r="T172" i="59"/>
  <c r="X172" i="59"/>
  <c r="W172" i="59"/>
  <c r="W57" i="59"/>
  <c r="X57" i="59"/>
  <c r="V57" i="59"/>
  <c r="Z57" i="59"/>
  <c r="Y57" i="59"/>
  <c r="U57" i="59"/>
  <c r="I120" i="59"/>
  <c r="Y219" i="59"/>
  <c r="Z219" i="59"/>
  <c r="X219" i="59"/>
  <c r="T219" i="59"/>
  <c r="U219" i="59"/>
  <c r="W219" i="59"/>
  <c r="V219" i="59"/>
  <c r="W201" i="59"/>
  <c r="X201" i="59"/>
  <c r="V201" i="59"/>
  <c r="U201" i="59"/>
  <c r="Y201" i="59"/>
  <c r="T201" i="59"/>
  <c r="Z201" i="59"/>
  <c r="Y243" i="59"/>
  <c r="Z243" i="59"/>
  <c r="X243" i="59"/>
  <c r="T243" i="59"/>
  <c r="U243" i="59"/>
  <c r="V243" i="59"/>
  <c r="W243" i="59"/>
  <c r="X306" i="59"/>
  <c r="Y306" i="59"/>
  <c r="V306" i="59"/>
  <c r="W306" i="59"/>
  <c r="U306" i="59"/>
  <c r="T306" i="59"/>
  <c r="Z306" i="59"/>
  <c r="Z367" i="59"/>
  <c r="Y367" i="59"/>
  <c r="W367" i="59"/>
  <c r="V367" i="59"/>
  <c r="X367" i="59"/>
  <c r="T367" i="59"/>
  <c r="U367" i="59"/>
  <c r="X178" i="59"/>
  <c r="Y178" i="59"/>
  <c r="W178" i="59"/>
  <c r="V178" i="59"/>
  <c r="Z178" i="59"/>
  <c r="T178" i="59"/>
  <c r="U178" i="59"/>
  <c r="T317" i="59"/>
  <c r="U317" i="59"/>
  <c r="V317" i="59"/>
  <c r="Z317" i="59"/>
  <c r="W317" i="59"/>
  <c r="X317" i="59"/>
  <c r="Y317" i="59"/>
  <c r="X226" i="59"/>
  <c r="Y226" i="59"/>
  <c r="W226" i="59"/>
  <c r="T226" i="59"/>
  <c r="U226" i="59"/>
  <c r="Z226" i="59"/>
  <c r="V226" i="59"/>
  <c r="V5" i="59"/>
  <c r="Z5" i="59"/>
  <c r="W5" i="59"/>
  <c r="X5" i="59"/>
  <c r="U5" i="59"/>
  <c r="Y5" i="59"/>
  <c r="Z196" i="59"/>
  <c r="Y196" i="59"/>
  <c r="X196" i="59"/>
  <c r="V196" i="59"/>
  <c r="W196" i="59"/>
  <c r="U196" i="59"/>
  <c r="T196" i="59"/>
  <c r="V288" i="59"/>
  <c r="W288" i="59"/>
  <c r="T288" i="59"/>
  <c r="U288" i="59"/>
  <c r="Z288" i="59"/>
  <c r="X288" i="59"/>
  <c r="Y288" i="59"/>
  <c r="W348" i="59"/>
  <c r="X348" i="59"/>
  <c r="V348" i="59"/>
  <c r="T348" i="59"/>
  <c r="U348" i="59"/>
  <c r="Y348" i="59"/>
  <c r="Z348" i="59"/>
  <c r="U70" i="59"/>
  <c r="V70" i="59"/>
  <c r="Z10" i="59"/>
  <c r="Y10" i="59"/>
  <c r="W10" i="59"/>
  <c r="X10" i="59"/>
  <c r="V10" i="59"/>
  <c r="T10" i="59"/>
  <c r="U10" i="59"/>
  <c r="W9" i="59"/>
  <c r="Z9" i="59"/>
  <c r="V9" i="59"/>
  <c r="U9" i="59"/>
  <c r="Y9" i="59"/>
  <c r="X9" i="59"/>
  <c r="I18" i="59"/>
  <c r="X26" i="59"/>
  <c r="Y26" i="59"/>
  <c r="W26" i="59"/>
  <c r="Z26" i="59"/>
  <c r="V26" i="59"/>
  <c r="U26" i="59"/>
  <c r="X115" i="59"/>
  <c r="Y115" i="59"/>
  <c r="W115" i="59"/>
  <c r="U115" i="59"/>
  <c r="V115" i="59"/>
  <c r="Z115" i="59"/>
  <c r="T115" i="59"/>
  <c r="V104" i="59"/>
  <c r="W104" i="59"/>
  <c r="U104" i="59"/>
  <c r="Z104" i="59"/>
  <c r="Y104" i="59"/>
  <c r="X104" i="59"/>
  <c r="W169" i="59"/>
  <c r="X169" i="59"/>
  <c r="V169" i="59"/>
  <c r="U169" i="59"/>
  <c r="Y169" i="59"/>
  <c r="Z169" i="59"/>
  <c r="T169" i="59"/>
  <c r="T181" i="59"/>
  <c r="Z181" i="59"/>
  <c r="X181" i="59"/>
  <c r="Y181" i="59"/>
  <c r="W181" i="59"/>
  <c r="V181" i="59"/>
  <c r="U181" i="59"/>
  <c r="Y211" i="59"/>
  <c r="Z211" i="59"/>
  <c r="X211" i="59"/>
  <c r="V211" i="59"/>
  <c r="W211" i="59"/>
  <c r="T211" i="59"/>
  <c r="U211" i="59"/>
  <c r="T213" i="59"/>
  <c r="Z213" i="59"/>
  <c r="V213" i="59"/>
  <c r="W213" i="59"/>
  <c r="X213" i="59"/>
  <c r="Y213" i="59"/>
  <c r="U213" i="59"/>
  <c r="I207" i="59"/>
  <c r="V248" i="59"/>
  <c r="W248" i="59"/>
  <c r="U248" i="59"/>
  <c r="T248" i="59"/>
  <c r="X248" i="59"/>
  <c r="Z248" i="59"/>
  <c r="Y248" i="59"/>
  <c r="Z244" i="59"/>
  <c r="Y244" i="59"/>
  <c r="V244" i="59"/>
  <c r="W244" i="59"/>
  <c r="U244" i="59"/>
  <c r="X244" i="59"/>
  <c r="T244" i="59"/>
  <c r="X258" i="59"/>
  <c r="Y258" i="59"/>
  <c r="W258" i="59"/>
  <c r="T258" i="59"/>
  <c r="V258" i="59"/>
  <c r="U258" i="59"/>
  <c r="Z258" i="59"/>
  <c r="X290" i="59"/>
  <c r="Y290" i="59"/>
  <c r="T290" i="59"/>
  <c r="U290" i="59"/>
  <c r="V290" i="59"/>
  <c r="Z290" i="59"/>
  <c r="W290" i="59"/>
  <c r="X330" i="59"/>
  <c r="Y330" i="59"/>
  <c r="Z330" i="59"/>
  <c r="W330" i="59"/>
  <c r="V330" i="59"/>
  <c r="U330" i="59"/>
  <c r="T330" i="59"/>
  <c r="Z300" i="59"/>
  <c r="V300" i="59"/>
  <c r="W300" i="59"/>
  <c r="U300" i="59"/>
  <c r="Y300" i="59"/>
  <c r="T300" i="59"/>
  <c r="X300" i="59"/>
  <c r="U343" i="59"/>
  <c r="V343" i="59"/>
  <c r="T343" i="59"/>
  <c r="X343" i="59"/>
  <c r="W343" i="59"/>
  <c r="Y343" i="59"/>
  <c r="Z343" i="59"/>
  <c r="U327" i="59"/>
  <c r="V327" i="59"/>
  <c r="Y327" i="59"/>
  <c r="Z327" i="59"/>
  <c r="X327" i="59"/>
  <c r="W327" i="59"/>
  <c r="T327" i="59"/>
  <c r="T353" i="59"/>
  <c r="U353" i="59"/>
  <c r="W353" i="59"/>
  <c r="Y353" i="59"/>
  <c r="Z353" i="59"/>
  <c r="V353" i="59"/>
  <c r="X353" i="59"/>
  <c r="X349" i="59"/>
  <c r="Y349" i="59"/>
  <c r="W349" i="59"/>
  <c r="U349" i="59"/>
  <c r="Z349" i="59"/>
  <c r="T349" i="59"/>
  <c r="V349" i="59"/>
  <c r="U14" i="59"/>
  <c r="V14" i="59"/>
  <c r="X14" i="59"/>
  <c r="Y14" i="59"/>
  <c r="W14" i="59"/>
  <c r="Z14" i="59"/>
  <c r="U55" i="59"/>
  <c r="V55" i="59"/>
  <c r="Z55" i="59"/>
  <c r="Y55" i="59"/>
  <c r="W55" i="59"/>
  <c r="X55" i="59"/>
  <c r="U175" i="59"/>
  <c r="V175" i="59"/>
  <c r="T175" i="59"/>
  <c r="Y175" i="59"/>
  <c r="X175" i="59"/>
  <c r="Z175" i="59"/>
  <c r="W175" i="59"/>
  <c r="Z180" i="59"/>
  <c r="Y180" i="59"/>
  <c r="V180" i="59"/>
  <c r="W180" i="59"/>
  <c r="T180" i="59"/>
  <c r="X180" i="59"/>
  <c r="U180" i="59"/>
  <c r="V216" i="59"/>
  <c r="W216" i="59"/>
  <c r="U216" i="59"/>
  <c r="Z216" i="59"/>
  <c r="T216" i="59"/>
  <c r="X216" i="59"/>
  <c r="Y216" i="59"/>
  <c r="U223" i="59"/>
  <c r="V223" i="59"/>
  <c r="T223" i="59"/>
  <c r="W223" i="59"/>
  <c r="X223" i="59"/>
  <c r="Y223" i="59"/>
  <c r="Z223" i="59"/>
  <c r="U295" i="59"/>
  <c r="V295" i="59"/>
  <c r="Y295" i="59"/>
  <c r="Z295" i="59"/>
  <c r="X295" i="59"/>
  <c r="T295" i="59"/>
  <c r="W295" i="59"/>
  <c r="T286" i="59"/>
  <c r="U286" i="59"/>
  <c r="X286" i="59"/>
  <c r="Y286" i="59"/>
  <c r="W286" i="59"/>
  <c r="Z286" i="59"/>
  <c r="V286" i="59"/>
  <c r="T342" i="59"/>
  <c r="U342" i="59"/>
  <c r="Z342" i="59"/>
  <c r="Y342" i="59"/>
  <c r="X342" i="59"/>
  <c r="W342" i="59"/>
  <c r="V342" i="59"/>
  <c r="U239" i="59"/>
  <c r="V239" i="59"/>
  <c r="T239" i="59"/>
  <c r="Z239" i="59"/>
  <c r="W239" i="59"/>
  <c r="X239" i="59"/>
  <c r="Y239" i="59"/>
  <c r="X82" i="59"/>
  <c r="Y82" i="59"/>
  <c r="W82" i="59"/>
  <c r="U82" i="59"/>
  <c r="V82" i="59"/>
  <c r="Z82" i="59"/>
  <c r="Y171" i="59"/>
  <c r="Z171" i="59"/>
  <c r="X171" i="59"/>
  <c r="U171" i="59"/>
  <c r="V171" i="59"/>
  <c r="W171" i="59"/>
  <c r="T171" i="59"/>
  <c r="W65" i="59"/>
  <c r="X65" i="59"/>
  <c r="V65" i="59"/>
  <c r="U65" i="59"/>
  <c r="Y65" i="59"/>
  <c r="Z65" i="59"/>
  <c r="Y27" i="59"/>
  <c r="Z27" i="59"/>
  <c r="X27" i="59"/>
  <c r="W27" i="59"/>
  <c r="V27" i="59"/>
  <c r="U27" i="59"/>
  <c r="W130" i="59"/>
  <c r="X130" i="59"/>
  <c r="V130" i="59"/>
  <c r="Z130" i="59"/>
  <c r="Y130" i="59"/>
  <c r="T130" i="59"/>
  <c r="U130" i="59"/>
  <c r="X218" i="59"/>
  <c r="Y218" i="59"/>
  <c r="W218" i="59"/>
  <c r="Z218" i="59"/>
  <c r="U218" i="59"/>
  <c r="V218" i="59"/>
  <c r="T218" i="59"/>
  <c r="Z212" i="59"/>
  <c r="Y212" i="59"/>
  <c r="U212" i="59"/>
  <c r="X212" i="59"/>
  <c r="V212" i="59"/>
  <c r="W212" i="59"/>
  <c r="T212" i="59"/>
  <c r="T229" i="59"/>
  <c r="Z229" i="59"/>
  <c r="X229" i="59"/>
  <c r="Y229" i="59"/>
  <c r="W229" i="59"/>
  <c r="U229" i="59"/>
  <c r="V229" i="59"/>
  <c r="Z324" i="59"/>
  <c r="X324" i="59"/>
  <c r="Y324" i="59"/>
  <c r="W324" i="59"/>
  <c r="T324" i="59"/>
  <c r="V324" i="59"/>
  <c r="U324" i="59"/>
  <c r="V32" i="59"/>
  <c r="W32" i="59"/>
  <c r="U32" i="59"/>
  <c r="T32" i="59"/>
  <c r="X32" i="59"/>
  <c r="Y32" i="59"/>
  <c r="Z32" i="59"/>
  <c r="Z21" i="59"/>
  <c r="V21" i="59"/>
  <c r="W21" i="59"/>
  <c r="U21" i="59"/>
  <c r="Y21" i="59"/>
  <c r="X21" i="59"/>
  <c r="U47" i="59"/>
  <c r="V47" i="59"/>
  <c r="W47" i="59"/>
  <c r="X47" i="59"/>
  <c r="Y47" i="59"/>
  <c r="Z47" i="59"/>
  <c r="T150" i="59"/>
  <c r="U150" i="59"/>
  <c r="Z150" i="59"/>
  <c r="V150" i="59"/>
  <c r="W150" i="59"/>
  <c r="Y150" i="59"/>
  <c r="X150" i="59"/>
  <c r="T173" i="59"/>
  <c r="Z173" i="59"/>
  <c r="U173" i="59"/>
  <c r="V173" i="59"/>
  <c r="W173" i="59"/>
  <c r="Y173" i="59"/>
  <c r="X173" i="59"/>
  <c r="W241" i="59"/>
  <c r="X241" i="59"/>
  <c r="V241" i="59"/>
  <c r="Z241" i="59"/>
  <c r="Y241" i="59"/>
  <c r="T241" i="59"/>
  <c r="U241" i="59"/>
  <c r="Z220" i="59"/>
  <c r="Y220" i="59"/>
  <c r="W220" i="59"/>
  <c r="X220" i="59"/>
  <c r="V220" i="59"/>
  <c r="T220" i="59"/>
  <c r="U220" i="59"/>
  <c r="V328" i="59"/>
  <c r="W328" i="59"/>
  <c r="U328" i="59"/>
  <c r="Y328" i="59"/>
  <c r="T328" i="59"/>
  <c r="X328" i="59"/>
  <c r="Z328" i="59"/>
  <c r="W364" i="59"/>
  <c r="X364" i="59"/>
  <c r="V364" i="59"/>
  <c r="Y364" i="59"/>
  <c r="T364" i="59"/>
  <c r="U364" i="59"/>
  <c r="Z364" i="59"/>
  <c r="Z93" i="59"/>
  <c r="W93" i="59"/>
  <c r="X93" i="59"/>
  <c r="V93" i="59"/>
  <c r="U93" i="59"/>
  <c r="Y93" i="59"/>
  <c r="Y179" i="59"/>
  <c r="Z179" i="59"/>
  <c r="X179" i="59"/>
  <c r="V179" i="59"/>
  <c r="W179" i="59"/>
  <c r="U179" i="59"/>
  <c r="T179" i="59"/>
  <c r="U31" i="59"/>
  <c r="V31" i="59"/>
  <c r="T31" i="59"/>
  <c r="Z31" i="59"/>
  <c r="Y31" i="59"/>
  <c r="X31" i="59"/>
  <c r="W31" i="59"/>
  <c r="V121" i="59"/>
  <c r="W121" i="59"/>
  <c r="U121" i="59"/>
  <c r="Y121" i="59"/>
  <c r="Z121" i="59"/>
  <c r="X121" i="59"/>
  <c r="I203" i="59"/>
  <c r="V224" i="59"/>
  <c r="W224" i="59"/>
  <c r="U224" i="59"/>
  <c r="T224" i="59"/>
  <c r="X224" i="59"/>
  <c r="Y224" i="59"/>
  <c r="Z224" i="59"/>
  <c r="W305" i="59"/>
  <c r="X305" i="59"/>
  <c r="T305" i="59"/>
  <c r="Z305" i="59"/>
  <c r="U305" i="59"/>
  <c r="V305" i="59"/>
  <c r="Y305" i="59"/>
  <c r="Z351" i="59"/>
  <c r="Y351" i="59"/>
  <c r="U351" i="59"/>
  <c r="W351" i="59"/>
  <c r="T351" i="59"/>
  <c r="V351" i="59"/>
  <c r="X351" i="59"/>
  <c r="V304" i="59"/>
  <c r="W304" i="59"/>
  <c r="Z304" i="59"/>
  <c r="Y304" i="59"/>
  <c r="U304" i="59"/>
  <c r="X304" i="59"/>
  <c r="T304" i="59"/>
  <c r="U303" i="59"/>
  <c r="V303" i="59"/>
  <c r="W303" i="59"/>
  <c r="X303" i="59"/>
  <c r="T303" i="59"/>
  <c r="Z303" i="59"/>
  <c r="Y303" i="59"/>
  <c r="V24" i="59"/>
  <c r="W24" i="59"/>
  <c r="U24" i="59"/>
  <c r="Z24" i="59"/>
  <c r="Y24" i="59"/>
  <c r="T24" i="59"/>
  <c r="X24" i="59"/>
  <c r="V16" i="59"/>
  <c r="W16" i="59"/>
  <c r="U16" i="59"/>
  <c r="Z16" i="59"/>
  <c r="X16" i="59"/>
  <c r="Y16" i="59"/>
  <c r="W7" i="59"/>
  <c r="Z7" i="59"/>
  <c r="V7" i="59"/>
  <c r="X7" i="59"/>
  <c r="U7" i="59"/>
  <c r="Y7" i="59"/>
  <c r="U15" i="59"/>
  <c r="V15" i="59"/>
  <c r="Y15" i="59"/>
  <c r="Z15" i="59"/>
  <c r="X15" i="59"/>
  <c r="W15" i="59"/>
  <c r="Z61" i="59"/>
  <c r="W61" i="59"/>
  <c r="X61" i="59"/>
  <c r="V61" i="59"/>
  <c r="U61" i="59"/>
  <c r="Y61" i="59"/>
  <c r="Y116" i="59"/>
  <c r="Z116" i="59"/>
  <c r="X116" i="59"/>
  <c r="U116" i="59"/>
  <c r="V116" i="59"/>
  <c r="T116" i="59"/>
  <c r="W116" i="59"/>
  <c r="Z126" i="59"/>
  <c r="Y126" i="59"/>
  <c r="X126" i="59"/>
  <c r="W126" i="59"/>
  <c r="V126" i="59"/>
  <c r="U126" i="59"/>
  <c r="U111" i="59"/>
  <c r="Z111" i="59"/>
  <c r="X111" i="59"/>
  <c r="Y111" i="59"/>
  <c r="W111" i="59"/>
  <c r="V111" i="59"/>
  <c r="Y140" i="59"/>
  <c r="Z140" i="59"/>
  <c r="X140" i="59"/>
  <c r="T140" i="59"/>
  <c r="U140" i="59"/>
  <c r="V140" i="59"/>
  <c r="W140" i="59"/>
  <c r="T166" i="59"/>
  <c r="U166" i="59"/>
  <c r="Z166" i="59"/>
  <c r="Y166" i="59"/>
  <c r="W166" i="59"/>
  <c r="X166" i="59"/>
  <c r="V166" i="59"/>
  <c r="U215" i="59"/>
  <c r="V215" i="59"/>
  <c r="T215" i="59"/>
  <c r="W215" i="59"/>
  <c r="Z215" i="59"/>
  <c r="Y215" i="59"/>
  <c r="X215" i="59"/>
  <c r="T198" i="59"/>
  <c r="U198" i="59"/>
  <c r="X198" i="59"/>
  <c r="Y198" i="59"/>
  <c r="Z198" i="59"/>
  <c r="W198" i="59"/>
  <c r="V198" i="59"/>
  <c r="X194" i="59"/>
  <c r="Y194" i="59"/>
  <c r="W194" i="59"/>
  <c r="T194" i="59"/>
  <c r="U194" i="59"/>
  <c r="Z194" i="59"/>
  <c r="V194" i="59"/>
  <c r="X242" i="59"/>
  <c r="Y242" i="59"/>
  <c r="W242" i="59"/>
  <c r="V242" i="59"/>
  <c r="Z242" i="59"/>
  <c r="U242" i="59"/>
  <c r="T242" i="59"/>
  <c r="Y259" i="59"/>
  <c r="Z259" i="59"/>
  <c r="X259" i="59"/>
  <c r="T259" i="59"/>
  <c r="U259" i="59"/>
  <c r="W259" i="59"/>
  <c r="V259" i="59"/>
  <c r="T230" i="59"/>
  <c r="U230" i="59"/>
  <c r="X230" i="59"/>
  <c r="Y230" i="59"/>
  <c r="W230" i="59"/>
  <c r="V230" i="59"/>
  <c r="Z230" i="59"/>
  <c r="W249" i="59"/>
  <c r="X249" i="59"/>
  <c r="V249" i="59"/>
  <c r="Z249" i="59"/>
  <c r="Y249" i="59"/>
  <c r="U249" i="59"/>
  <c r="T249" i="59"/>
  <c r="W264" i="59"/>
  <c r="U264" i="59"/>
  <c r="T264" i="59"/>
  <c r="V264" i="59"/>
  <c r="Y264" i="59"/>
  <c r="X264" i="59"/>
  <c r="Z264" i="59"/>
  <c r="Y291" i="59"/>
  <c r="Z291" i="59"/>
  <c r="U291" i="59"/>
  <c r="V291" i="59"/>
  <c r="T291" i="59"/>
  <c r="X291" i="59"/>
  <c r="W291" i="59"/>
  <c r="T318" i="59"/>
  <c r="U318" i="59"/>
  <c r="X318" i="59"/>
  <c r="Y318" i="59"/>
  <c r="W318" i="59"/>
  <c r="V318" i="59"/>
  <c r="Z318" i="59"/>
  <c r="Y331" i="59"/>
  <c r="Z331" i="59"/>
  <c r="T331" i="59"/>
  <c r="V331" i="59"/>
  <c r="W331" i="59"/>
  <c r="X331" i="59"/>
  <c r="U331" i="59"/>
  <c r="T278" i="59"/>
  <c r="U278" i="59"/>
  <c r="Z278" i="59"/>
  <c r="Y278" i="59"/>
  <c r="X278" i="59"/>
  <c r="V278" i="59"/>
  <c r="W278" i="59"/>
  <c r="Y346" i="59"/>
  <c r="T346" i="59"/>
  <c r="U346" i="59"/>
  <c r="V346" i="59"/>
  <c r="W346" i="59"/>
  <c r="X346" i="59"/>
  <c r="Z346" i="59"/>
  <c r="U335" i="59"/>
  <c r="V335" i="59"/>
  <c r="W335" i="59"/>
  <c r="X335" i="59"/>
  <c r="T335" i="59"/>
  <c r="Y335" i="59"/>
  <c r="Z335" i="59"/>
  <c r="X357" i="59"/>
  <c r="Y357" i="59"/>
  <c r="W357" i="59"/>
  <c r="V357" i="59"/>
  <c r="T357" i="59"/>
  <c r="U357" i="59"/>
  <c r="Z357" i="59"/>
  <c r="U362" i="59"/>
  <c r="V362" i="59"/>
  <c r="T362" i="59"/>
  <c r="Z362" i="59"/>
  <c r="Y362" i="59"/>
  <c r="W362" i="59"/>
  <c r="X362" i="59"/>
  <c r="Z44" i="59"/>
  <c r="Y44" i="59"/>
  <c r="X44" i="59"/>
  <c r="U44" i="59"/>
  <c r="V44" i="59"/>
  <c r="W44" i="59"/>
  <c r="Z276" i="59"/>
  <c r="T276" i="59"/>
  <c r="U276" i="59"/>
  <c r="Y276" i="59"/>
  <c r="X276" i="59"/>
  <c r="W276" i="59"/>
  <c r="V276" i="59"/>
  <c r="X58" i="59"/>
  <c r="Y58" i="59"/>
  <c r="W58" i="59"/>
  <c r="V58" i="59"/>
  <c r="Z58" i="59"/>
  <c r="U58" i="59"/>
  <c r="V4" i="59"/>
  <c r="U4" i="59"/>
  <c r="W4" i="59"/>
  <c r="Z4" i="59"/>
  <c r="Y4" i="59"/>
  <c r="T4" i="59"/>
  <c r="X4" i="59"/>
  <c r="Z109" i="59"/>
  <c r="Y109" i="59"/>
  <c r="T109" i="59"/>
  <c r="U109" i="59"/>
  <c r="W109" i="59"/>
  <c r="X109" i="59"/>
  <c r="V109" i="59"/>
  <c r="U143" i="59"/>
  <c r="V143" i="59"/>
  <c r="T143" i="59"/>
  <c r="Y143" i="59"/>
  <c r="Z143" i="59"/>
  <c r="W143" i="59"/>
  <c r="X143" i="59"/>
  <c r="Y274" i="59"/>
  <c r="W274" i="59"/>
  <c r="V274" i="59"/>
  <c r="X274" i="59"/>
  <c r="T274" i="59"/>
  <c r="U274" i="59"/>
  <c r="Z274" i="59"/>
  <c r="W313" i="59"/>
  <c r="X313" i="59"/>
  <c r="Z313" i="59"/>
  <c r="V313" i="59"/>
  <c r="U313" i="59"/>
  <c r="T313" i="59"/>
  <c r="Y313" i="59"/>
  <c r="V6" i="59"/>
  <c r="Z6" i="59"/>
  <c r="W6" i="59"/>
  <c r="X6" i="59"/>
  <c r="U6" i="59"/>
  <c r="Y6" i="59"/>
  <c r="Z110" i="59"/>
  <c r="X110" i="59"/>
  <c r="Y110" i="59"/>
  <c r="W110" i="59"/>
  <c r="U110" i="59"/>
  <c r="V110" i="59"/>
  <c r="V144" i="59"/>
  <c r="W144" i="59"/>
  <c r="U144" i="59"/>
  <c r="Z144" i="59"/>
  <c r="X144" i="59"/>
  <c r="T144" i="59"/>
  <c r="Y144" i="59"/>
  <c r="I197" i="59"/>
  <c r="I193" i="59"/>
  <c r="T293" i="59"/>
  <c r="Z293" i="59"/>
  <c r="Y293" i="59"/>
  <c r="X293" i="59"/>
  <c r="V293" i="59"/>
  <c r="W293" i="59"/>
  <c r="U293" i="59"/>
  <c r="V363" i="59"/>
  <c r="W363" i="59"/>
  <c r="U363" i="59"/>
  <c r="Z363" i="59"/>
  <c r="Y363" i="59"/>
  <c r="T363" i="59"/>
  <c r="X363" i="59"/>
  <c r="Z69" i="59"/>
  <c r="U69" i="59"/>
  <c r="Y69" i="59"/>
  <c r="X69" i="59"/>
  <c r="W69" i="59"/>
  <c r="V69" i="59"/>
  <c r="V12" i="59"/>
  <c r="Z12" i="59"/>
  <c r="W12" i="59"/>
  <c r="Y12" i="59"/>
  <c r="X12" i="59"/>
  <c r="U12" i="59"/>
  <c r="X123" i="59"/>
  <c r="Y123" i="59"/>
  <c r="W123" i="59"/>
  <c r="V123" i="59"/>
  <c r="Z123" i="59"/>
  <c r="U123" i="59"/>
  <c r="T123" i="59"/>
  <c r="Z204" i="59"/>
  <c r="Y204" i="59"/>
  <c r="U204" i="59"/>
  <c r="V204" i="59"/>
  <c r="T204" i="59"/>
  <c r="W204" i="59"/>
  <c r="X204" i="59"/>
  <c r="T186" i="59"/>
  <c r="W257" i="59"/>
  <c r="X257" i="59"/>
  <c r="V257" i="59"/>
  <c r="T257" i="59"/>
  <c r="U257" i="59"/>
  <c r="Y257" i="59"/>
  <c r="Z257" i="59"/>
  <c r="Y307" i="59"/>
  <c r="Z307" i="59"/>
  <c r="X307" i="59"/>
  <c r="T307" i="59"/>
  <c r="U307" i="59"/>
  <c r="W307" i="59"/>
  <c r="V307" i="59"/>
  <c r="Z332" i="59"/>
  <c r="V332" i="59"/>
  <c r="W332" i="59"/>
  <c r="U332" i="59"/>
  <c r="Y332" i="59"/>
  <c r="X332" i="59"/>
  <c r="T332" i="59"/>
  <c r="X107" i="59"/>
  <c r="Y107" i="59"/>
  <c r="W107" i="59"/>
  <c r="U107" i="59"/>
  <c r="Z107" i="59"/>
  <c r="V107" i="59"/>
  <c r="Z29" i="59"/>
  <c r="V29" i="59"/>
  <c r="W29" i="59"/>
  <c r="U29" i="59"/>
  <c r="X29" i="59"/>
  <c r="Y29" i="59"/>
  <c r="W97" i="59"/>
  <c r="X97" i="59"/>
  <c r="V97" i="59"/>
  <c r="Z97" i="59"/>
  <c r="Y97" i="59"/>
  <c r="U97" i="59"/>
  <c r="U159" i="59"/>
  <c r="V159" i="59"/>
  <c r="T159" i="59"/>
  <c r="Y159" i="59"/>
  <c r="Z159" i="59"/>
  <c r="X159" i="59"/>
  <c r="W159" i="59"/>
  <c r="T253" i="59"/>
  <c r="Z253" i="59"/>
  <c r="W253" i="59"/>
  <c r="X253" i="59"/>
  <c r="Y253" i="59"/>
  <c r="V253" i="59"/>
  <c r="U253" i="59"/>
  <c r="X265" i="59"/>
  <c r="V265" i="59"/>
  <c r="U265" i="59"/>
  <c r="W265" i="59"/>
  <c r="Z265" i="59"/>
  <c r="T265" i="59"/>
  <c r="Y265" i="59"/>
  <c r="Z340" i="59"/>
  <c r="T340" i="59"/>
  <c r="U340" i="59"/>
  <c r="W340" i="59"/>
  <c r="Y340" i="59"/>
  <c r="V340" i="59"/>
  <c r="X340" i="59"/>
  <c r="Z141" i="59"/>
  <c r="Y141" i="59"/>
  <c r="X141" i="59"/>
  <c r="W141" i="59"/>
  <c r="V141" i="59"/>
  <c r="T141" i="59"/>
  <c r="U141" i="59"/>
  <c r="U23" i="59"/>
  <c r="V23" i="59"/>
  <c r="W23" i="59"/>
  <c r="X23" i="59"/>
  <c r="Y23" i="59"/>
  <c r="Z23" i="59"/>
  <c r="Z13" i="59"/>
  <c r="W13" i="59"/>
  <c r="V13" i="59"/>
  <c r="Y13" i="59"/>
  <c r="U13" i="59"/>
  <c r="X13" i="59"/>
  <c r="U30" i="59"/>
  <c r="W30" i="59"/>
  <c r="X30" i="59"/>
  <c r="V30" i="59"/>
  <c r="Y30" i="59"/>
  <c r="Z30" i="59"/>
  <c r="W41" i="59"/>
  <c r="X41" i="59"/>
  <c r="V41" i="59"/>
  <c r="U41" i="59"/>
  <c r="Y41" i="59"/>
  <c r="Z41" i="59"/>
  <c r="Z117" i="59"/>
  <c r="Y117" i="59"/>
  <c r="X117" i="59"/>
  <c r="U117" i="59"/>
  <c r="V117" i="59"/>
  <c r="W117" i="59"/>
  <c r="U103" i="59"/>
  <c r="V103" i="59"/>
  <c r="X103" i="59"/>
  <c r="Y103" i="59"/>
  <c r="W103" i="59"/>
  <c r="Z103" i="59"/>
  <c r="U167" i="59"/>
  <c r="V167" i="59"/>
  <c r="T167" i="59"/>
  <c r="X167" i="59"/>
  <c r="Y167" i="59"/>
  <c r="W167" i="59"/>
  <c r="Z167" i="59"/>
  <c r="Z188" i="59"/>
  <c r="Y188" i="59"/>
  <c r="T188" i="59"/>
  <c r="X188" i="59"/>
  <c r="V188" i="59"/>
  <c r="W188" i="59"/>
  <c r="U188" i="59"/>
  <c r="Y187" i="59"/>
  <c r="Z187" i="59"/>
  <c r="X187" i="59"/>
  <c r="W187" i="59"/>
  <c r="T187" i="59"/>
  <c r="V187" i="59"/>
  <c r="U187" i="59"/>
  <c r="X202" i="59"/>
  <c r="Y202" i="59"/>
  <c r="W202" i="59"/>
  <c r="U202" i="59"/>
  <c r="V202" i="59"/>
  <c r="Z202" i="59"/>
  <c r="T202" i="59"/>
  <c r="X234" i="59"/>
  <c r="Y234" i="59"/>
  <c r="W234" i="59"/>
  <c r="U234" i="59"/>
  <c r="Z234" i="59"/>
  <c r="T234" i="59"/>
  <c r="V234" i="59"/>
  <c r="Y235" i="59"/>
  <c r="Z235" i="59"/>
  <c r="X235" i="59"/>
  <c r="U235" i="59"/>
  <c r="V235" i="59"/>
  <c r="W235" i="59"/>
  <c r="T235" i="59"/>
  <c r="T222" i="59"/>
  <c r="U222" i="59"/>
  <c r="W222" i="59"/>
  <c r="X222" i="59"/>
  <c r="Z222" i="59"/>
  <c r="V222" i="59"/>
  <c r="Y222" i="59"/>
  <c r="Y251" i="59"/>
  <c r="Z251" i="59"/>
  <c r="X251" i="59"/>
  <c r="W251" i="59"/>
  <c r="T251" i="59"/>
  <c r="U251" i="59"/>
  <c r="V251" i="59"/>
  <c r="T294" i="59"/>
  <c r="U294" i="59"/>
  <c r="V294" i="59"/>
  <c r="W294" i="59"/>
  <c r="Y294" i="59"/>
  <c r="Z294" i="59"/>
  <c r="X294" i="59"/>
  <c r="T309" i="59"/>
  <c r="W309" i="59"/>
  <c r="X309" i="59"/>
  <c r="V309" i="59"/>
  <c r="U309" i="59"/>
  <c r="Y309" i="59"/>
  <c r="Z309" i="59"/>
  <c r="X322" i="59"/>
  <c r="Y322" i="59"/>
  <c r="Z322" i="59"/>
  <c r="U322" i="59"/>
  <c r="W322" i="59"/>
  <c r="T322" i="59"/>
  <c r="V322" i="59"/>
  <c r="T333" i="59"/>
  <c r="Y333" i="59"/>
  <c r="Z333" i="59"/>
  <c r="X333" i="59"/>
  <c r="U333" i="59"/>
  <c r="W333" i="59"/>
  <c r="V333" i="59"/>
  <c r="Y299" i="59"/>
  <c r="Z299" i="59"/>
  <c r="T299" i="59"/>
  <c r="U299" i="59"/>
  <c r="W299" i="59"/>
  <c r="X299" i="59"/>
  <c r="V299" i="59"/>
  <c r="V347" i="59"/>
  <c r="W347" i="59"/>
  <c r="U347" i="59"/>
  <c r="X347" i="59"/>
  <c r="Z347" i="59"/>
  <c r="T347" i="59"/>
  <c r="Y347" i="59"/>
  <c r="T334" i="59"/>
  <c r="U334" i="59"/>
  <c r="Z334" i="59"/>
  <c r="V334" i="59"/>
  <c r="X334" i="59"/>
  <c r="W334" i="59"/>
  <c r="Y334" i="59"/>
  <c r="Y358" i="59"/>
  <c r="Z358" i="59"/>
  <c r="X358" i="59"/>
  <c r="V358" i="59"/>
  <c r="U358" i="59"/>
  <c r="T358" i="59"/>
  <c r="W358" i="59"/>
  <c r="T369" i="59"/>
  <c r="U369" i="59"/>
  <c r="W369" i="59"/>
  <c r="V369" i="59"/>
  <c r="Y369" i="59"/>
  <c r="X369" i="59"/>
  <c r="Z369" i="59"/>
  <c r="U231" i="59"/>
  <c r="V231" i="59"/>
  <c r="T231" i="59"/>
  <c r="X231" i="59"/>
  <c r="Y231" i="59"/>
  <c r="W231" i="59"/>
  <c r="Z231" i="59"/>
  <c r="W81" i="59"/>
  <c r="X81" i="59"/>
  <c r="V81" i="59"/>
  <c r="Y81" i="59"/>
  <c r="Z81" i="59"/>
  <c r="U81" i="59"/>
  <c r="T81" i="59"/>
  <c r="Z228" i="59"/>
  <c r="Y228" i="59"/>
  <c r="T228" i="59"/>
  <c r="U228" i="59"/>
  <c r="V228" i="59"/>
  <c r="W228" i="59"/>
  <c r="X228" i="59"/>
  <c r="V336" i="59"/>
  <c r="W336" i="59"/>
  <c r="Z336" i="59"/>
  <c r="Y336" i="59"/>
  <c r="T336" i="59"/>
  <c r="U336" i="59"/>
  <c r="X336" i="59"/>
  <c r="AJ347" i="62"/>
  <c r="BC338" i="61"/>
  <c r="AB337" i="45"/>
  <c r="AW341" i="52"/>
  <c r="AQ342" i="52" s="1"/>
  <c r="AX342" i="52" s="1"/>
  <c r="D3" i="19"/>
  <c r="AW338" i="58"/>
  <c r="AQ339" i="58" s="1"/>
  <c r="AR339" i="58" s="1"/>
  <c r="AY341" i="52"/>
  <c r="AY338" i="58"/>
  <c r="AC338" i="45" s="1"/>
  <c r="AI341" i="55"/>
  <c r="AC342" i="55" s="1"/>
  <c r="AJ345" i="60"/>
  <c r="AK340" i="52"/>
  <c r="AO340" i="52" s="1"/>
  <c r="AI336" i="56"/>
  <c r="AC337" i="56" s="1"/>
  <c r="AJ337" i="56" s="1"/>
  <c r="AI340" i="52"/>
  <c r="AC341" i="52" s="1"/>
  <c r="AD341" i="52" s="1"/>
  <c r="AK336" i="56"/>
  <c r="AI344" i="58"/>
  <c r="AC345" i="58" s="1"/>
  <c r="AX339" i="61"/>
  <c r="AR339" i="61"/>
  <c r="AE338" i="61"/>
  <c r="AF338" i="61" s="1"/>
  <c r="AG338" i="61" s="1"/>
  <c r="AH338" i="61" s="1"/>
  <c r="BD337" i="61"/>
  <c r="AO337" i="61"/>
  <c r="AE345" i="60"/>
  <c r="AF345" i="60" s="1"/>
  <c r="AG345" i="60" s="1"/>
  <c r="AH345" i="60" s="1"/>
  <c r="BC342" i="60"/>
  <c r="BD342" i="60"/>
  <c r="AD342" i="55"/>
  <c r="AJ342" i="55"/>
  <c r="AW337" i="55"/>
  <c r="AQ338" i="55" s="1"/>
  <c r="AO341" i="55"/>
  <c r="AY337" i="55"/>
  <c r="Z337" i="45" s="1"/>
  <c r="AR344" i="57"/>
  <c r="AX344" i="57"/>
  <c r="AD340" i="57"/>
  <c r="AJ340" i="57"/>
  <c r="AD337" i="56"/>
  <c r="AX338" i="56"/>
  <c r="AR338" i="56"/>
  <c r="AY335" i="54"/>
  <c r="AW335" i="54"/>
  <c r="AQ336" i="54" s="1"/>
  <c r="AE340" i="54"/>
  <c r="AF340" i="54" s="1"/>
  <c r="AG340" i="54" s="1"/>
  <c r="AH340" i="54" s="1"/>
  <c r="AI340" i="54"/>
  <c r="AC341" i="54" s="1"/>
  <c r="AW344" i="64"/>
  <c r="AQ345" i="64" s="1"/>
  <c r="AJ341" i="64"/>
  <c r="AD341" i="64"/>
  <c r="AO340" i="64"/>
  <c r="BD340" i="64"/>
  <c r="AS339" i="63"/>
  <c r="AT339" i="63" s="1"/>
  <c r="AU339" i="63" s="1"/>
  <c r="AV339" i="63" s="1"/>
  <c r="AW339" i="63" s="1"/>
  <c r="AQ340" i="63" s="1"/>
  <c r="AE347" i="62"/>
  <c r="AF347" i="62" s="1"/>
  <c r="AG347" i="62" s="1"/>
  <c r="AH347" i="62" s="1"/>
  <c r="AK347" i="62" s="1"/>
  <c r="AS340" i="62"/>
  <c r="AT340" i="62" s="1"/>
  <c r="AU340" i="62" s="1"/>
  <c r="AV340" i="62" s="1"/>
  <c r="AW338" i="50"/>
  <c r="AQ339" i="50" s="1"/>
  <c r="AY338" i="50"/>
  <c r="AK341" i="50"/>
  <c r="AI341" i="50"/>
  <c r="AC342" i="50" s="1"/>
  <c r="AK341" i="51"/>
  <c r="AI341" i="51"/>
  <c r="AC342" i="51" s="1"/>
  <c r="AS345" i="51"/>
  <c r="AT345" i="51" s="1"/>
  <c r="AU345" i="51" s="1"/>
  <c r="AV345" i="51" s="1"/>
  <c r="AX5" i="1"/>
  <c r="AE5" i="1"/>
  <c r="AG5" i="1" s="1"/>
  <c r="AH5" i="1" s="1"/>
  <c r="D9" i="19"/>
  <c r="C9" i="19"/>
  <c r="M4" i="44"/>
  <c r="L4" i="44"/>
  <c r="BD4" i="1"/>
  <c r="AO4" i="1"/>
  <c r="Z282" i="1"/>
  <c r="M282" i="1"/>
  <c r="M281" i="1"/>
  <c r="Z280" i="1"/>
  <c r="M280" i="1"/>
  <c r="M279" i="1"/>
  <c r="Z278" i="1"/>
  <c r="M278" i="1"/>
  <c r="Z277" i="1"/>
  <c r="Z276" i="1"/>
  <c r="M275" i="1"/>
  <c r="Z274" i="1"/>
  <c r="M274" i="1"/>
  <c r="Z273" i="1"/>
  <c r="M273" i="1"/>
  <c r="Z272" i="1"/>
  <c r="M272" i="1"/>
  <c r="Z271" i="1"/>
  <c r="M271" i="1"/>
  <c r="Z270" i="1"/>
  <c r="M270" i="1"/>
  <c r="Z269" i="1"/>
  <c r="Z268" i="1"/>
  <c r="Z266" i="1"/>
  <c r="M266" i="1"/>
  <c r="Z265" i="1"/>
  <c r="M263" i="1"/>
  <c r="Z262" i="1"/>
  <c r="Z261" i="1"/>
  <c r="M261" i="1"/>
  <c r="Z260" i="1"/>
  <c r="M260" i="1"/>
  <c r="Z259" i="1"/>
  <c r="M259" i="1"/>
  <c r="Z258" i="1"/>
  <c r="M258" i="1"/>
  <c r="Z257" i="1"/>
  <c r="Z256" i="1"/>
  <c r="M256" i="1"/>
  <c r="Z255" i="1"/>
  <c r="M255" i="1"/>
  <c r="Z254" i="1"/>
  <c r="Z253" i="1"/>
  <c r="M253" i="1"/>
  <c r="Z252" i="1"/>
  <c r="M252" i="1"/>
  <c r="L280" i="59" l="1"/>
  <c r="P280" i="59"/>
  <c r="M280" i="59"/>
  <c r="Q280" i="59"/>
  <c r="N280" i="59"/>
  <c r="K280" i="59"/>
  <c r="O280" i="59"/>
  <c r="N217" i="59"/>
  <c r="K217" i="59"/>
  <c r="O217" i="59"/>
  <c r="M217" i="59"/>
  <c r="Q217" i="59"/>
  <c r="L217" i="59"/>
  <c r="P217" i="59"/>
  <c r="V186" i="59"/>
  <c r="M193" i="59"/>
  <c r="Q193" i="59"/>
  <c r="K193" i="59"/>
  <c r="O193" i="59"/>
  <c r="N193" i="59"/>
  <c r="P193" i="59"/>
  <c r="L193" i="59"/>
  <c r="BD339" i="57"/>
  <c r="BD338" i="58"/>
  <c r="Z186" i="59"/>
  <c r="M197" i="59"/>
  <c r="Q197" i="59"/>
  <c r="K197" i="59"/>
  <c r="O197" i="59"/>
  <c r="L197" i="59"/>
  <c r="N197" i="59"/>
  <c r="P197" i="59"/>
  <c r="K203" i="59"/>
  <c r="O203" i="59"/>
  <c r="N203" i="59"/>
  <c r="P203" i="59"/>
  <c r="L203" i="59"/>
  <c r="Q203" i="59"/>
  <c r="M203" i="59"/>
  <c r="Z70" i="59"/>
  <c r="X70" i="59"/>
  <c r="Z217" i="59"/>
  <c r="W217" i="59"/>
  <c r="M189" i="59"/>
  <c r="Q189" i="59"/>
  <c r="K189" i="59"/>
  <c r="O189" i="59"/>
  <c r="L189" i="59"/>
  <c r="N189" i="59"/>
  <c r="P189" i="59"/>
  <c r="U99" i="59"/>
  <c r="Y99" i="59"/>
  <c r="X77" i="59"/>
  <c r="U280" i="59"/>
  <c r="V280" i="59"/>
  <c r="Z270" i="59"/>
  <c r="U270" i="59"/>
  <c r="M70" i="59"/>
  <c r="Q70" i="59"/>
  <c r="Q99" i="59"/>
  <c r="P77" i="59"/>
  <c r="M77" i="59"/>
  <c r="L87" i="59"/>
  <c r="P87" i="59"/>
  <c r="M87" i="59"/>
  <c r="Q87" i="59"/>
  <c r="N87" i="59"/>
  <c r="K87" i="59"/>
  <c r="O87" i="59"/>
  <c r="L134" i="59"/>
  <c r="P134" i="59"/>
  <c r="M134" i="59"/>
  <c r="Q134" i="59"/>
  <c r="N134" i="59"/>
  <c r="K134" i="59"/>
  <c r="O134" i="59"/>
  <c r="N186" i="59"/>
  <c r="K186" i="59"/>
  <c r="O186" i="59"/>
  <c r="L186" i="59"/>
  <c r="P186" i="59"/>
  <c r="M186" i="59"/>
  <c r="Q186" i="59"/>
  <c r="W335" i="45"/>
  <c r="O335" i="44"/>
  <c r="U186" i="59"/>
  <c r="W186" i="59"/>
  <c r="W70" i="59"/>
  <c r="Y217" i="59"/>
  <c r="V217" i="59"/>
  <c r="X99" i="59"/>
  <c r="V77" i="59"/>
  <c r="Z77" i="59"/>
  <c r="Z280" i="59"/>
  <c r="X280" i="59"/>
  <c r="X270" i="59"/>
  <c r="P70" i="59"/>
  <c r="M99" i="59"/>
  <c r="O99" i="59"/>
  <c r="N77" i="59"/>
  <c r="L192" i="59"/>
  <c r="P192" i="59"/>
  <c r="N192" i="59"/>
  <c r="M192" i="59"/>
  <c r="O192" i="59"/>
  <c r="Q192" i="59"/>
  <c r="K192" i="59"/>
  <c r="N206" i="59"/>
  <c r="O206" i="59"/>
  <c r="K206" i="59"/>
  <c r="P206" i="59"/>
  <c r="L206" i="59"/>
  <c r="M206" i="59"/>
  <c r="Q206" i="59"/>
  <c r="N80" i="59"/>
  <c r="K80" i="59"/>
  <c r="O80" i="59"/>
  <c r="L80" i="59"/>
  <c r="P80" i="59"/>
  <c r="M80" i="59"/>
  <c r="Q80" i="59"/>
  <c r="L102" i="59"/>
  <c r="P102" i="59"/>
  <c r="M102" i="59"/>
  <c r="Q102" i="59"/>
  <c r="N102" i="59"/>
  <c r="K102" i="59"/>
  <c r="O102" i="59"/>
  <c r="M168" i="59"/>
  <c r="Q168" i="59"/>
  <c r="N168" i="59"/>
  <c r="O168" i="59"/>
  <c r="P168" i="59"/>
  <c r="K168" i="59"/>
  <c r="L168" i="59"/>
  <c r="K140" i="59"/>
  <c r="O140" i="59"/>
  <c r="P140" i="59"/>
  <c r="L140" i="59"/>
  <c r="Q140" i="59"/>
  <c r="M140" i="59"/>
  <c r="N140" i="59"/>
  <c r="X336" i="45"/>
  <c r="N336" i="44"/>
  <c r="N18" i="59"/>
  <c r="K18" i="59"/>
  <c r="O18" i="59"/>
  <c r="L18" i="59"/>
  <c r="P18" i="59"/>
  <c r="M18" i="59"/>
  <c r="Q18" i="59"/>
  <c r="N270" i="59"/>
  <c r="K270" i="59"/>
  <c r="O270" i="59"/>
  <c r="L270" i="59"/>
  <c r="P270" i="59"/>
  <c r="M270" i="59"/>
  <c r="Q270" i="59"/>
  <c r="AO339" i="57"/>
  <c r="AX339" i="58"/>
  <c r="Y186" i="59"/>
  <c r="K207" i="59"/>
  <c r="O207" i="59"/>
  <c r="M207" i="59"/>
  <c r="N207" i="59"/>
  <c r="L207" i="59"/>
  <c r="Q207" i="59"/>
  <c r="P207" i="59"/>
  <c r="Y70" i="59"/>
  <c r="U217" i="59"/>
  <c r="X217" i="59"/>
  <c r="V99" i="59"/>
  <c r="Z99" i="59"/>
  <c r="W77" i="59"/>
  <c r="T280" i="59"/>
  <c r="W280" i="59"/>
  <c r="Y270" i="59"/>
  <c r="T270" i="59"/>
  <c r="N70" i="59"/>
  <c r="L99" i="59"/>
  <c r="Q77" i="59"/>
  <c r="L227" i="59"/>
  <c r="P227" i="59"/>
  <c r="M227" i="59"/>
  <c r="Q227" i="59"/>
  <c r="K227" i="59"/>
  <c r="O227" i="59"/>
  <c r="N227" i="59"/>
  <c r="N95" i="59"/>
  <c r="K95" i="59"/>
  <c r="O95" i="59"/>
  <c r="L95" i="59"/>
  <c r="P95" i="59"/>
  <c r="M95" i="59"/>
  <c r="Q95" i="59"/>
  <c r="F309" i="44"/>
  <c r="F310" i="44" s="1"/>
  <c r="F311" i="44" s="1"/>
  <c r="F312" i="44" s="1"/>
  <c r="F313" i="44" s="1"/>
  <c r="F314" i="44" s="1"/>
  <c r="F315" i="44" s="1"/>
  <c r="F316" i="44" s="1"/>
  <c r="F317" i="44" s="1"/>
  <c r="F318" i="44" s="1"/>
  <c r="F319" i="44" s="1"/>
  <c r="F320" i="44" s="1"/>
  <c r="F321" i="44" s="1"/>
  <c r="F322" i="44" s="1"/>
  <c r="F323" i="44" s="1"/>
  <c r="F324" i="44" s="1"/>
  <c r="F325" i="44" s="1"/>
  <c r="F326" i="44" s="1"/>
  <c r="F327" i="44" s="1"/>
  <c r="F328" i="44" s="1"/>
  <c r="F329" i="44" s="1"/>
  <c r="F330" i="44" s="1"/>
  <c r="F331" i="44" s="1"/>
  <c r="F332" i="44" s="1"/>
  <c r="F333" i="44" s="1"/>
  <c r="F334" i="44" s="1"/>
  <c r="F335" i="44" s="1"/>
  <c r="F336" i="44" s="1"/>
  <c r="F337" i="44" s="1"/>
  <c r="F339" i="44" s="1"/>
  <c r="F340" i="44" s="1"/>
  <c r="F341" i="44" s="1"/>
  <c r="F342" i="44" s="1"/>
  <c r="F343" i="44" s="1"/>
  <c r="F344" i="44" s="1"/>
  <c r="F345" i="44" s="1"/>
  <c r="F346" i="44" s="1"/>
  <c r="F347" i="44" s="1"/>
  <c r="F348" i="44" s="1"/>
  <c r="F349" i="44" s="1"/>
  <c r="F350" i="44" s="1"/>
  <c r="F351" i="44" s="1"/>
  <c r="F352" i="44" s="1"/>
  <c r="F353" i="44" s="1"/>
  <c r="F354" i="44" s="1"/>
  <c r="F355" i="44" s="1"/>
  <c r="F356" i="44" s="1"/>
  <c r="F357" i="44" s="1"/>
  <c r="F358" i="44" s="1"/>
  <c r="F359" i="44" s="1"/>
  <c r="F360" i="44" s="1"/>
  <c r="F361" i="44" s="1"/>
  <c r="F362" i="44" s="1"/>
  <c r="F363" i="44" s="1"/>
  <c r="F364" i="44" s="1"/>
  <c r="F365" i="44" s="1"/>
  <c r="F366" i="44" s="1"/>
  <c r="F367" i="44" s="1"/>
  <c r="F368" i="44" s="1"/>
  <c r="F369" i="44" s="1"/>
  <c r="AK341" i="63"/>
  <c r="AO341" i="63" s="1"/>
  <c r="AI341" i="63"/>
  <c r="AC342" i="63" s="1"/>
  <c r="L121" i="59"/>
  <c r="M121" i="59"/>
  <c r="N121" i="59"/>
  <c r="O121" i="59"/>
  <c r="P121" i="59"/>
  <c r="Q121" i="59"/>
  <c r="N120" i="59"/>
  <c r="O120" i="59"/>
  <c r="Q120" i="59"/>
  <c r="P120" i="59"/>
  <c r="L120" i="59"/>
  <c r="M120" i="59"/>
  <c r="AY343" i="60"/>
  <c r="AA343" i="45" s="1"/>
  <c r="AI345" i="60"/>
  <c r="AC346" i="60" s="1"/>
  <c r="AJ346" i="60" s="1"/>
  <c r="AK345" i="60"/>
  <c r="T197" i="59"/>
  <c r="Z197" i="59"/>
  <c r="U197" i="59"/>
  <c r="W197" i="59"/>
  <c r="Y197" i="59"/>
  <c r="V197" i="59"/>
  <c r="X197" i="59"/>
  <c r="U120" i="59"/>
  <c r="V120" i="59"/>
  <c r="Z120" i="59"/>
  <c r="W120" i="59"/>
  <c r="Y120" i="59"/>
  <c r="X120" i="59"/>
  <c r="T134" i="59"/>
  <c r="Z134" i="59"/>
  <c r="W134" i="59"/>
  <c r="X134" i="59"/>
  <c r="V134" i="59"/>
  <c r="Y134" i="59"/>
  <c r="U134" i="59"/>
  <c r="T189" i="59"/>
  <c r="Z189" i="59"/>
  <c r="W189" i="59"/>
  <c r="X189" i="59"/>
  <c r="U189" i="59"/>
  <c r="V189" i="59"/>
  <c r="Y189" i="59"/>
  <c r="U207" i="59"/>
  <c r="V207" i="59"/>
  <c r="T207" i="59"/>
  <c r="Y207" i="59"/>
  <c r="Z207" i="59"/>
  <c r="X207" i="59"/>
  <c r="W207" i="59"/>
  <c r="W193" i="59"/>
  <c r="X193" i="59"/>
  <c r="V193" i="59"/>
  <c r="T193" i="59"/>
  <c r="U193" i="59"/>
  <c r="Z193" i="59"/>
  <c r="Y193" i="59"/>
  <c r="Y203" i="59"/>
  <c r="Z203" i="59"/>
  <c r="X203" i="59"/>
  <c r="W203" i="59"/>
  <c r="V203" i="59"/>
  <c r="T203" i="59"/>
  <c r="U203" i="59"/>
  <c r="X18" i="59"/>
  <c r="Y18" i="59"/>
  <c r="W18" i="59"/>
  <c r="T18" i="59"/>
  <c r="V18" i="59"/>
  <c r="Z18" i="59"/>
  <c r="U18" i="59"/>
  <c r="BC341" i="52"/>
  <c r="AR342" i="52"/>
  <c r="AS342" i="52" s="1"/>
  <c r="AT342" i="52" s="1"/>
  <c r="AU342" i="52" s="1"/>
  <c r="AV342" i="52" s="1"/>
  <c r="BD340" i="52"/>
  <c r="AY339" i="63"/>
  <c r="BD339" i="63" s="1"/>
  <c r="AY340" i="62"/>
  <c r="BC338" i="58"/>
  <c r="AW340" i="62"/>
  <c r="AQ341" i="62" s="1"/>
  <c r="AX341" i="62" s="1"/>
  <c r="AI338" i="61"/>
  <c r="AC339" i="61" s="1"/>
  <c r="AJ339" i="61" s="1"/>
  <c r="AJ341" i="52"/>
  <c r="AK338" i="61"/>
  <c r="AK340" i="54"/>
  <c r="BD336" i="56"/>
  <c r="AI347" i="62"/>
  <c r="AC348" i="62" s="1"/>
  <c r="AJ348" i="62" s="1"/>
  <c r="AO336" i="56"/>
  <c r="AJ345" i="58"/>
  <c r="AD345" i="58"/>
  <c r="AS339" i="58"/>
  <c r="AT339" i="58" s="1"/>
  <c r="AU339" i="58" s="1"/>
  <c r="AV339" i="58" s="1"/>
  <c r="AY339" i="58"/>
  <c r="AC339" i="45" s="1"/>
  <c r="AS339" i="61"/>
  <c r="AT339" i="61" s="1"/>
  <c r="AU339" i="61" s="1"/>
  <c r="AV339" i="61" s="1"/>
  <c r="AW343" i="60"/>
  <c r="AQ344" i="60" s="1"/>
  <c r="AX338" i="55"/>
  <c r="AR338" i="55"/>
  <c r="BC337" i="55"/>
  <c r="BD337" i="55"/>
  <c r="AE342" i="55"/>
  <c r="AF342" i="55" s="1"/>
  <c r="AG342" i="55" s="1"/>
  <c r="AH342" i="55" s="1"/>
  <c r="AK342" i="55"/>
  <c r="AI342" i="55"/>
  <c r="AC343" i="55" s="1"/>
  <c r="AE340" i="57"/>
  <c r="AF340" i="57" s="1"/>
  <c r="AG340" i="57" s="1"/>
  <c r="AH340" i="57" s="1"/>
  <c r="AS344" i="57"/>
  <c r="AT344" i="57" s="1"/>
  <c r="AU344" i="57" s="1"/>
  <c r="AV344" i="57" s="1"/>
  <c r="AW344" i="57"/>
  <c r="AQ345" i="57" s="1"/>
  <c r="AE337" i="56"/>
  <c r="AF337" i="56" s="1"/>
  <c r="AG337" i="56" s="1"/>
  <c r="AH337" i="56" s="1"/>
  <c r="AS338" i="56"/>
  <c r="AT338" i="56" s="1"/>
  <c r="AU338" i="56" s="1"/>
  <c r="AV338" i="56" s="1"/>
  <c r="AO340" i="54"/>
  <c r="AJ341" i="54"/>
  <c r="AD341" i="54"/>
  <c r="AR336" i="54"/>
  <c r="AX336" i="54"/>
  <c r="BC335" i="54"/>
  <c r="BD335" i="54"/>
  <c r="AE341" i="64"/>
  <c r="AF341" i="64" s="1"/>
  <c r="AG341" i="64" s="1"/>
  <c r="AH341" i="64" s="1"/>
  <c r="AR345" i="64"/>
  <c r="AX345" i="64"/>
  <c r="AX340" i="63"/>
  <c r="AR340" i="63"/>
  <c r="BC339" i="63"/>
  <c r="BC340" i="62"/>
  <c r="AD342" i="50"/>
  <c r="AJ342" i="50"/>
  <c r="AO341" i="50"/>
  <c r="BC338" i="50"/>
  <c r="BD338" i="50"/>
  <c r="AX339" i="50"/>
  <c r="AR339" i="50"/>
  <c r="AE341" i="52"/>
  <c r="AF341" i="52" s="1"/>
  <c r="AG341" i="52" s="1"/>
  <c r="AH341" i="52" s="1"/>
  <c r="AY345" i="51"/>
  <c r="AW345" i="51"/>
  <c r="AQ346" i="51" s="1"/>
  <c r="BD341" i="51"/>
  <c r="AO341" i="51"/>
  <c r="AD342" i="51"/>
  <c r="AJ342" i="51"/>
  <c r="AJ5" i="1"/>
  <c r="AK5" i="1"/>
  <c r="L5" i="44" s="1"/>
  <c r="AI5" i="1"/>
  <c r="AW5" i="1"/>
  <c r="AU6" i="1" s="1"/>
  <c r="AV6" i="1" s="1"/>
  <c r="AY5" i="1"/>
  <c r="M5" i="44" s="1"/>
  <c r="T5" i="44" s="1"/>
  <c r="Z279" i="1"/>
  <c r="M262" i="1"/>
  <c r="Z275" i="1"/>
  <c r="Z264" i="1"/>
  <c r="M267" i="1"/>
  <c r="M277" i="1"/>
  <c r="M268" i="1"/>
  <c r="Z263" i="1"/>
  <c r="M265" i="1"/>
  <c r="Z267" i="1"/>
  <c r="M276" i="1"/>
  <c r="Z281" i="1"/>
  <c r="M264" i="1"/>
  <c r="M269" i="1"/>
  <c r="M254" i="1"/>
  <c r="M257" i="1"/>
  <c r="K5" i="59" l="1"/>
  <c r="T5" i="59"/>
  <c r="AI340" i="57"/>
  <c r="AC341" i="57" s="1"/>
  <c r="AY344" i="57"/>
  <c r="AK340" i="57"/>
  <c r="Y340" i="45" s="1"/>
  <c r="AD342" i="63"/>
  <c r="AJ342" i="63"/>
  <c r="AD346" i="60"/>
  <c r="AE346" i="60" s="1"/>
  <c r="AF346" i="60" s="1"/>
  <c r="AG346" i="60" s="1"/>
  <c r="AH346" i="60" s="1"/>
  <c r="BD343" i="60"/>
  <c r="BC343" i="60"/>
  <c r="AR341" i="62"/>
  <c r="AS341" i="62" s="1"/>
  <c r="AT341" i="62" s="1"/>
  <c r="AU341" i="62" s="1"/>
  <c r="AV341" i="62" s="1"/>
  <c r="BD340" i="62"/>
  <c r="AB338" i="45"/>
  <c r="BD338" i="61"/>
  <c r="AD339" i="61"/>
  <c r="AE339" i="61" s="1"/>
  <c r="AF339" i="61" s="1"/>
  <c r="AG339" i="61" s="1"/>
  <c r="AH339" i="61" s="1"/>
  <c r="AK339" i="61" s="1"/>
  <c r="AO338" i="61"/>
  <c r="AW338" i="56"/>
  <c r="AQ339" i="56" s="1"/>
  <c r="AY338" i="56"/>
  <c r="BC338" i="56" s="1"/>
  <c r="AD348" i="62"/>
  <c r="AE348" i="62" s="1"/>
  <c r="AF348" i="62" s="1"/>
  <c r="AG348" i="62" s="1"/>
  <c r="AH348" i="62" s="1"/>
  <c r="AW339" i="58"/>
  <c r="AQ340" i="58" s="1"/>
  <c r="AE345" i="58"/>
  <c r="AF345" i="58" s="1"/>
  <c r="AG345" i="58" s="1"/>
  <c r="AH345" i="58" s="1"/>
  <c r="BC339" i="58"/>
  <c r="BD339" i="58"/>
  <c r="AW339" i="61"/>
  <c r="AQ340" i="61" s="1"/>
  <c r="AY339" i="61"/>
  <c r="AR344" i="60"/>
  <c r="AX344" i="60"/>
  <c r="AJ343" i="55"/>
  <c r="AD343" i="55"/>
  <c r="AO342" i="55"/>
  <c r="AS338" i="55"/>
  <c r="AT338" i="55" s="1"/>
  <c r="AU338" i="55" s="1"/>
  <c r="AV338" i="55" s="1"/>
  <c r="AW338" i="55"/>
  <c r="AQ339" i="55" s="1"/>
  <c r="AJ341" i="57"/>
  <c r="AD341" i="57"/>
  <c r="AO340" i="57"/>
  <c r="BD340" i="57"/>
  <c r="AR345" i="57"/>
  <c r="AX345" i="57"/>
  <c r="AR339" i="56"/>
  <c r="AX339" i="56"/>
  <c r="AI337" i="56"/>
  <c r="AC338" i="56" s="1"/>
  <c r="AK337" i="56"/>
  <c r="AE341" i="54"/>
  <c r="AF341" i="54" s="1"/>
  <c r="AG341" i="54" s="1"/>
  <c r="AH341" i="54" s="1"/>
  <c r="AS336" i="54"/>
  <c r="AT336" i="54" s="1"/>
  <c r="AU336" i="54" s="1"/>
  <c r="AV336" i="54" s="1"/>
  <c r="AS345" i="64"/>
  <c r="AT345" i="64" s="1"/>
  <c r="AU345" i="64" s="1"/>
  <c r="AV345" i="64" s="1"/>
  <c r="AI341" i="64"/>
  <c r="AC342" i="64" s="1"/>
  <c r="AK341" i="64"/>
  <c r="AS340" i="63"/>
  <c r="AT340" i="63" s="1"/>
  <c r="AU340" i="63" s="1"/>
  <c r="AV340" i="63" s="1"/>
  <c r="AS339" i="50"/>
  <c r="AT339" i="50" s="1"/>
  <c r="AU339" i="50" s="1"/>
  <c r="AV339" i="50" s="1"/>
  <c r="AE342" i="50"/>
  <c r="AF342" i="50" s="1"/>
  <c r="AG342" i="50" s="1"/>
  <c r="AH342" i="50" s="1"/>
  <c r="AY342" i="52"/>
  <c r="AK341" i="52"/>
  <c r="AW342" i="52"/>
  <c r="AQ343" i="52" s="1"/>
  <c r="AI341" i="52"/>
  <c r="AC342" i="52" s="1"/>
  <c r="AR346" i="51"/>
  <c r="AX346" i="51"/>
  <c r="AE342" i="51"/>
  <c r="AF342" i="51" s="1"/>
  <c r="AG342" i="51" s="1"/>
  <c r="AH342" i="51" s="1"/>
  <c r="AC6" i="1"/>
  <c r="AE6" i="1" s="1"/>
  <c r="AG6" i="1" s="1"/>
  <c r="AH6" i="1" s="1"/>
  <c r="BD5" i="1"/>
  <c r="AO5" i="1"/>
  <c r="AX6" i="1"/>
  <c r="X337" i="45" l="1"/>
  <c r="N337" i="44"/>
  <c r="AW336" i="54"/>
  <c r="AQ337" i="54" s="1"/>
  <c r="AX337" i="54" s="1"/>
  <c r="AE342" i="63"/>
  <c r="AF342" i="63" s="1"/>
  <c r="AG342" i="63" s="1"/>
  <c r="AH342" i="63" s="1"/>
  <c r="AI346" i="60"/>
  <c r="AC347" i="60" s="1"/>
  <c r="AJ347" i="60" s="1"/>
  <c r="AI342" i="51"/>
  <c r="AC343" i="51" s="1"/>
  <c r="AJ343" i="51" s="1"/>
  <c r="AK346" i="60"/>
  <c r="AI342" i="50"/>
  <c r="AC343" i="50" s="1"/>
  <c r="AD343" i="50" s="1"/>
  <c r="AY340" i="63"/>
  <c r="BC340" i="63" s="1"/>
  <c r="BC339" i="61"/>
  <c r="BC342" i="52"/>
  <c r="AW339" i="50"/>
  <c r="AQ340" i="50" s="1"/>
  <c r="AX340" i="50" s="1"/>
  <c r="AY336" i="54"/>
  <c r="AB339" i="45"/>
  <c r="AY339" i="50"/>
  <c r="BC339" i="50" s="1"/>
  <c r="AW341" i="62"/>
  <c r="AQ342" i="62" s="1"/>
  <c r="AX342" i="62" s="1"/>
  <c r="AY341" i="62"/>
  <c r="BD341" i="62" s="1"/>
  <c r="AY338" i="55"/>
  <c r="Z338" i="45" s="1"/>
  <c r="AI348" i="62"/>
  <c r="AC349" i="62" s="1"/>
  <c r="AJ349" i="62" s="1"/>
  <c r="AK348" i="62"/>
  <c r="AI339" i="61"/>
  <c r="AC340" i="61" s="1"/>
  <c r="AD340" i="61" s="1"/>
  <c r="AK345" i="58"/>
  <c r="AI345" i="58"/>
  <c r="AC346" i="58" s="1"/>
  <c r="AR340" i="58"/>
  <c r="AX340" i="58"/>
  <c r="AO339" i="61"/>
  <c r="BD339" i="61"/>
  <c r="AR340" i="61"/>
  <c r="AX340" i="61"/>
  <c r="AS344" i="60"/>
  <c r="AT344" i="60" s="1"/>
  <c r="AU344" i="60" s="1"/>
  <c r="AV344" i="60" s="1"/>
  <c r="AE343" i="55"/>
  <c r="AF343" i="55" s="1"/>
  <c r="AG343" i="55" s="1"/>
  <c r="AH343" i="55" s="1"/>
  <c r="AR339" i="55"/>
  <c r="AX339" i="55"/>
  <c r="AS345" i="57"/>
  <c r="AT345" i="57" s="1"/>
  <c r="AU345" i="57" s="1"/>
  <c r="AV345" i="57" s="1"/>
  <c r="AW345" i="57"/>
  <c r="AQ346" i="57" s="1"/>
  <c r="AE341" i="57"/>
  <c r="AF341" i="57" s="1"/>
  <c r="AG341" i="57" s="1"/>
  <c r="AH341" i="57" s="1"/>
  <c r="AO337" i="56"/>
  <c r="BD337" i="56"/>
  <c r="AD338" i="56"/>
  <c r="AJ338" i="56"/>
  <c r="AS339" i="56"/>
  <c r="AT339" i="56" s="1"/>
  <c r="AU339" i="56" s="1"/>
  <c r="AV339" i="56" s="1"/>
  <c r="AR337" i="54"/>
  <c r="AI341" i="54"/>
  <c r="AC342" i="54" s="1"/>
  <c r="BD336" i="54"/>
  <c r="AK341" i="54"/>
  <c r="AJ342" i="64"/>
  <c r="AD342" i="64"/>
  <c r="BD341" i="64"/>
  <c r="AO341" i="64"/>
  <c r="AY345" i="64"/>
  <c r="AW345" i="64"/>
  <c r="AQ346" i="64" s="1"/>
  <c r="AW340" i="63"/>
  <c r="AQ341" i="63" s="1"/>
  <c r="AK342" i="50"/>
  <c r="AD342" i="52"/>
  <c r="AJ342" i="52"/>
  <c r="AX343" i="52"/>
  <c r="AR343" i="52"/>
  <c r="BD341" i="52"/>
  <c r="AO341" i="52"/>
  <c r="AK342" i="51"/>
  <c r="AS346" i="51"/>
  <c r="AT346" i="51" s="1"/>
  <c r="AU346" i="51" s="1"/>
  <c r="AV346" i="51" s="1"/>
  <c r="AJ6" i="1"/>
  <c r="AW6" i="1"/>
  <c r="AS7" i="1" s="1"/>
  <c r="AU7" i="1" s="1"/>
  <c r="AV7" i="1" s="1"/>
  <c r="AY6" i="1"/>
  <c r="M6" i="44" s="1"/>
  <c r="W336" i="45" l="1"/>
  <c r="O336" i="44"/>
  <c r="AI341" i="57"/>
  <c r="AC342" i="57" s="1"/>
  <c r="AD342" i="57" s="1"/>
  <c r="BC336" i="54"/>
  <c r="AY339" i="56"/>
  <c r="BC339" i="56" s="1"/>
  <c r="AY345" i="57"/>
  <c r="AI342" i="63"/>
  <c r="AC343" i="63" s="1"/>
  <c r="AK342" i="63"/>
  <c r="AO342" i="63" s="1"/>
  <c r="BD340" i="63"/>
  <c r="AD347" i="60"/>
  <c r="AE347" i="60" s="1"/>
  <c r="AF347" i="60" s="1"/>
  <c r="AG347" i="60" s="1"/>
  <c r="AH347" i="60" s="1"/>
  <c r="AD343" i="51"/>
  <c r="AE343" i="51" s="1"/>
  <c r="AF343" i="51" s="1"/>
  <c r="AG343" i="51" s="1"/>
  <c r="AH343" i="51" s="1"/>
  <c r="AJ343" i="50"/>
  <c r="AW344" i="60"/>
  <c r="AQ345" i="60" s="1"/>
  <c r="AR345" i="60" s="1"/>
  <c r="AY344" i="60"/>
  <c r="BD344" i="60" s="1"/>
  <c r="AR340" i="50"/>
  <c r="AS340" i="50" s="1"/>
  <c r="AT340" i="50" s="1"/>
  <c r="AU340" i="50" s="1"/>
  <c r="AV340" i="50" s="1"/>
  <c r="AD349" i="62"/>
  <c r="AE349" i="62" s="1"/>
  <c r="AF349" i="62" s="1"/>
  <c r="BD339" i="50"/>
  <c r="BC338" i="55"/>
  <c r="BC341" i="62"/>
  <c r="AR342" i="62"/>
  <c r="AS342" i="62" s="1"/>
  <c r="AT342" i="62" s="1"/>
  <c r="AU342" i="62" s="1"/>
  <c r="AV342" i="62" s="1"/>
  <c r="BD338" i="55"/>
  <c r="AK341" i="57"/>
  <c r="Y341" i="45" s="1"/>
  <c r="AJ340" i="61"/>
  <c r="AS340" i="58"/>
  <c r="AT340" i="58" s="1"/>
  <c r="AU340" i="58" s="1"/>
  <c r="AV340" i="58" s="1"/>
  <c r="AD346" i="58"/>
  <c r="AJ346" i="58"/>
  <c r="AS340" i="61"/>
  <c r="AT340" i="61" s="1"/>
  <c r="AU340" i="61" s="1"/>
  <c r="AV340" i="61" s="1"/>
  <c r="AE340" i="61"/>
  <c r="AF340" i="61" s="1"/>
  <c r="AG340" i="61" s="1"/>
  <c r="AH340" i="61" s="1"/>
  <c r="AK343" i="55"/>
  <c r="AI343" i="55"/>
  <c r="AC344" i="55" s="1"/>
  <c r="AS339" i="55"/>
  <c r="AT339" i="55" s="1"/>
  <c r="AU339" i="55" s="1"/>
  <c r="AV339" i="55" s="1"/>
  <c r="AR346" i="57"/>
  <c r="AX346" i="57"/>
  <c r="AW339" i="56"/>
  <c r="AQ340" i="56" s="1"/>
  <c r="AE338" i="56"/>
  <c r="AF338" i="56" s="1"/>
  <c r="AG338" i="56" s="1"/>
  <c r="AH338" i="56" s="1"/>
  <c r="AD342" i="54"/>
  <c r="AJ342" i="54"/>
  <c r="AO341" i="54"/>
  <c r="AS337" i="54"/>
  <c r="AT337" i="54" s="1"/>
  <c r="AU337" i="54" s="1"/>
  <c r="AV337" i="54" s="1"/>
  <c r="AY337" i="54"/>
  <c r="AR346" i="64"/>
  <c r="AX346" i="64"/>
  <c r="AE342" i="64"/>
  <c r="AF342" i="64" s="1"/>
  <c r="AG342" i="64" s="1"/>
  <c r="AH342" i="64" s="1"/>
  <c r="AR341" i="63"/>
  <c r="AX341" i="63"/>
  <c r="AE343" i="50"/>
  <c r="AF343" i="50" s="1"/>
  <c r="AG343" i="50" s="1"/>
  <c r="AH343" i="50" s="1"/>
  <c r="AO342" i="50"/>
  <c r="AS343" i="52"/>
  <c r="AT343" i="52" s="1"/>
  <c r="AU343" i="52" s="1"/>
  <c r="AV343" i="52" s="1"/>
  <c r="AW343" i="52"/>
  <c r="AQ344" i="52" s="1"/>
  <c r="AE342" i="52"/>
  <c r="AF342" i="52" s="1"/>
  <c r="AG342" i="52" s="1"/>
  <c r="AH342" i="52" s="1"/>
  <c r="AY346" i="51"/>
  <c r="AW346" i="51"/>
  <c r="AQ347" i="51" s="1"/>
  <c r="BD342" i="51"/>
  <c r="AO342" i="51"/>
  <c r="AK6" i="1"/>
  <c r="L6" i="44" s="1"/>
  <c r="T6" i="44" s="1"/>
  <c r="AI6" i="1"/>
  <c r="AW7" i="1"/>
  <c r="AS8" i="1" s="1"/>
  <c r="AU8" i="1" s="1"/>
  <c r="AV8" i="1" s="1"/>
  <c r="AO341" i="57" l="1"/>
  <c r="AJ342" i="57"/>
  <c r="K6" i="59"/>
  <c r="T6" i="59"/>
  <c r="W337" i="45"/>
  <c r="O337" i="44"/>
  <c r="BD341" i="57"/>
  <c r="AD343" i="63"/>
  <c r="AJ343" i="63"/>
  <c r="AA344" i="45"/>
  <c r="AY343" i="52"/>
  <c r="BC343" i="52" s="1"/>
  <c r="F81" i="53" s="1"/>
  <c r="AG349" i="62"/>
  <c r="AH349" i="62" s="1"/>
  <c r="AK349" i="62"/>
  <c r="AI349" i="62"/>
  <c r="AC350" i="62" s="1"/>
  <c r="AD350" i="62" s="1"/>
  <c r="AW340" i="61"/>
  <c r="AQ341" i="61" s="1"/>
  <c r="AR341" i="61" s="1"/>
  <c r="AX345" i="60"/>
  <c r="AY340" i="61"/>
  <c r="BC340" i="61" s="1"/>
  <c r="AI340" i="61"/>
  <c r="AC341" i="61" s="1"/>
  <c r="AJ341" i="61" s="1"/>
  <c r="AK340" i="61"/>
  <c r="AO340" i="61" s="1"/>
  <c r="AW342" i="62"/>
  <c r="AQ343" i="62" s="1"/>
  <c r="AX343" i="62" s="1"/>
  <c r="AW340" i="58"/>
  <c r="AQ341" i="58" s="1"/>
  <c r="AK343" i="51"/>
  <c r="BD343" i="51" s="1"/>
  <c r="AI347" i="60"/>
  <c r="AC348" i="60" s="1"/>
  <c r="AD348" i="60" s="1"/>
  <c r="AK343" i="50"/>
  <c r="AO343" i="50" s="1"/>
  <c r="E82" i="53" s="1"/>
  <c r="AI343" i="50"/>
  <c r="AC344" i="50" s="1"/>
  <c r="AD344" i="50" s="1"/>
  <c r="AK338" i="56"/>
  <c r="AI338" i="56"/>
  <c r="AC339" i="56" s="1"/>
  <c r="AD339" i="56" s="1"/>
  <c r="AE346" i="58"/>
  <c r="AF346" i="58" s="1"/>
  <c r="AG346" i="58" s="1"/>
  <c r="AH346" i="58" s="1"/>
  <c r="AX341" i="58"/>
  <c r="AR341" i="58"/>
  <c r="AY340" i="58"/>
  <c r="AC340" i="45" s="1"/>
  <c r="AK347" i="60"/>
  <c r="AS345" i="60"/>
  <c r="AT345" i="60" s="1"/>
  <c r="AU345" i="60" s="1"/>
  <c r="AV345" i="60" s="1"/>
  <c r="AY339" i="55"/>
  <c r="Z339" i="45" s="1"/>
  <c r="AW339" i="55"/>
  <c r="AQ340" i="55" s="1"/>
  <c r="AD344" i="55"/>
  <c r="AJ344" i="55"/>
  <c r="AO343" i="55"/>
  <c r="AS346" i="57"/>
  <c r="AT346" i="57" s="1"/>
  <c r="AU346" i="57" s="1"/>
  <c r="AV346" i="57" s="1"/>
  <c r="AE342" i="57"/>
  <c r="AF342" i="57" s="1"/>
  <c r="AG342" i="57" s="1"/>
  <c r="AH342" i="57" s="1"/>
  <c r="AX340" i="56"/>
  <c r="AR340" i="56"/>
  <c r="BC337" i="54"/>
  <c r="BD337" i="54"/>
  <c r="AW337" i="54"/>
  <c r="AQ338" i="54" s="1"/>
  <c r="AE342" i="54"/>
  <c r="AF342" i="54" s="1"/>
  <c r="AG342" i="54" s="1"/>
  <c r="AH342" i="54" s="1"/>
  <c r="AI342" i="54"/>
  <c r="AC343" i="54" s="1"/>
  <c r="AI342" i="64"/>
  <c r="AC343" i="64" s="1"/>
  <c r="AK342" i="64"/>
  <c r="AS346" i="64"/>
  <c r="AT346" i="64" s="1"/>
  <c r="AU346" i="64" s="1"/>
  <c r="AV346" i="64" s="1"/>
  <c r="AS341" i="63"/>
  <c r="AT341" i="63" s="1"/>
  <c r="AU341" i="63" s="1"/>
  <c r="AV341" i="63" s="1"/>
  <c r="AW341" i="63"/>
  <c r="AQ342" i="63" s="1"/>
  <c r="AY342" i="62"/>
  <c r="AY340" i="50"/>
  <c r="AW340" i="50"/>
  <c r="AQ341" i="50" s="1"/>
  <c r="AI342" i="52"/>
  <c r="AC343" i="52" s="1"/>
  <c r="AR344" i="52"/>
  <c r="AX344" i="52"/>
  <c r="AK342" i="52"/>
  <c r="AI343" i="51"/>
  <c r="AC344" i="51" s="1"/>
  <c r="AR347" i="51"/>
  <c r="AX347" i="51"/>
  <c r="AE7" i="1"/>
  <c r="AG7" i="1" s="1"/>
  <c r="AH7" i="1" s="1"/>
  <c r="BD6" i="1"/>
  <c r="AO6" i="1"/>
  <c r="AX7" i="1"/>
  <c r="AY7" i="1"/>
  <c r="M7" i="44" s="1"/>
  <c r="AY346" i="57" l="1"/>
  <c r="X338" i="45"/>
  <c r="N338" i="44"/>
  <c r="R338" i="44" s="1"/>
  <c r="AY346" i="64"/>
  <c r="AW346" i="57"/>
  <c r="AQ347" i="57" s="1"/>
  <c r="AE343" i="63"/>
  <c r="AF343" i="63" s="1"/>
  <c r="AG343" i="63" s="1"/>
  <c r="AH343" i="63" s="1"/>
  <c r="AK343" i="63"/>
  <c r="AO343" i="63" s="1"/>
  <c r="E84" i="53" s="1"/>
  <c r="AJ350" i="62"/>
  <c r="AO343" i="51"/>
  <c r="E80" i="53" s="1"/>
  <c r="AJ348" i="60"/>
  <c r="AX341" i="61"/>
  <c r="AR343" i="62"/>
  <c r="AS343" i="62" s="1"/>
  <c r="AT343" i="62" s="1"/>
  <c r="AU343" i="62" s="1"/>
  <c r="AV343" i="62" s="1"/>
  <c r="AB340" i="45"/>
  <c r="BD340" i="61"/>
  <c r="AD341" i="61"/>
  <c r="AE341" i="61" s="1"/>
  <c r="AF341" i="61" s="1"/>
  <c r="AG341" i="61" s="1"/>
  <c r="AH341" i="61" s="1"/>
  <c r="BD338" i="56"/>
  <c r="AK346" i="58"/>
  <c r="AJ339" i="56"/>
  <c r="AJ344" i="50"/>
  <c r="AO338" i="56"/>
  <c r="AI346" i="58"/>
  <c r="AC347" i="58" s="1"/>
  <c r="BC340" i="58"/>
  <c r="BD340" i="58"/>
  <c r="AD347" i="58"/>
  <c r="AJ347" i="58"/>
  <c r="AS341" i="58"/>
  <c r="AT341" i="58" s="1"/>
  <c r="AU341" i="58" s="1"/>
  <c r="AV341" i="58" s="1"/>
  <c r="AS341" i="61"/>
  <c r="AT341" i="61" s="1"/>
  <c r="AU341" i="61" s="1"/>
  <c r="AV341" i="61" s="1"/>
  <c r="AW345" i="60"/>
  <c r="AQ346" i="60" s="1"/>
  <c r="AY345" i="60"/>
  <c r="AE348" i="60"/>
  <c r="AF348" i="60" s="1"/>
  <c r="AG348" i="60" s="1"/>
  <c r="AH348" i="60" s="1"/>
  <c r="AE344" i="55"/>
  <c r="AF344" i="55" s="1"/>
  <c r="AG344" i="55" s="1"/>
  <c r="AH344" i="55" s="1"/>
  <c r="AX340" i="55"/>
  <c r="AR340" i="55"/>
  <c r="BC339" i="55"/>
  <c r="BD339" i="55"/>
  <c r="AK342" i="57"/>
  <c r="Y342" i="45" s="1"/>
  <c r="AR347" i="57"/>
  <c r="AX347" i="57"/>
  <c r="AI342" i="57"/>
  <c r="AC343" i="57" s="1"/>
  <c r="AS340" i="56"/>
  <c r="AT340" i="56" s="1"/>
  <c r="AU340" i="56" s="1"/>
  <c r="AV340" i="56" s="1"/>
  <c r="AE339" i="56"/>
  <c r="AF339" i="56" s="1"/>
  <c r="AG339" i="56" s="1"/>
  <c r="AH339" i="56" s="1"/>
  <c r="AK342" i="54"/>
  <c r="AJ343" i="54"/>
  <c r="AD343" i="54"/>
  <c r="AR338" i="54"/>
  <c r="AX338" i="54"/>
  <c r="AW346" i="64"/>
  <c r="AQ347" i="64" s="1"/>
  <c r="BD342" i="64"/>
  <c r="AO342" i="64"/>
  <c r="AJ343" i="64"/>
  <c r="AD343" i="64"/>
  <c r="AY341" i="63"/>
  <c r="AX342" i="63"/>
  <c r="AR342" i="63"/>
  <c r="AE350" i="62"/>
  <c r="AF350" i="62" s="1"/>
  <c r="AG350" i="62" s="1"/>
  <c r="AH350" i="62" s="1"/>
  <c r="AK350" i="62" s="1"/>
  <c r="BC342" i="62"/>
  <c r="BD342" i="62"/>
  <c r="AR341" i="50"/>
  <c r="AX341" i="50"/>
  <c r="AE344" i="50"/>
  <c r="AF344" i="50" s="1"/>
  <c r="AG344" i="50" s="1"/>
  <c r="AH344" i="50" s="1"/>
  <c r="AK344" i="50" s="1"/>
  <c r="BC340" i="50"/>
  <c r="BD340" i="50"/>
  <c r="AO342" i="52"/>
  <c r="BD342" i="52"/>
  <c r="AS344" i="52"/>
  <c r="AT344" i="52" s="1"/>
  <c r="AU344" i="52" s="1"/>
  <c r="AV344" i="52" s="1"/>
  <c r="AJ343" i="52"/>
  <c r="AD343" i="52"/>
  <c r="AS347" i="51"/>
  <c r="AT347" i="51" s="1"/>
  <c r="AU347" i="51" s="1"/>
  <c r="AV347" i="51" s="1"/>
  <c r="AD344" i="51"/>
  <c r="AJ344" i="51"/>
  <c r="AJ7" i="1"/>
  <c r="AX8" i="1"/>
  <c r="AI7" i="1"/>
  <c r="AK7" i="1"/>
  <c r="L7" i="44" s="1"/>
  <c r="AW8" i="1"/>
  <c r="AS9" i="1" s="1"/>
  <c r="AU9" i="1" s="1"/>
  <c r="AV9" i="1" s="1"/>
  <c r="K7" i="59" l="1"/>
  <c r="T7" i="59"/>
  <c r="AI343" i="63"/>
  <c r="AC344" i="63" s="1"/>
  <c r="AD344" i="63" s="1"/>
  <c r="AI344" i="50"/>
  <c r="AC345" i="50" s="1"/>
  <c r="AD345" i="50" s="1"/>
  <c r="AI350" i="62"/>
  <c r="AC351" i="62" s="1"/>
  <c r="AD351" i="62" s="1"/>
  <c r="AY347" i="51"/>
  <c r="AW341" i="61"/>
  <c r="AQ342" i="61" s="1"/>
  <c r="AR342" i="61" s="1"/>
  <c r="T7" i="44"/>
  <c r="AK341" i="61"/>
  <c r="AI341" i="61"/>
  <c r="AC342" i="61" s="1"/>
  <c r="AJ342" i="61" s="1"/>
  <c r="AW344" i="52"/>
  <c r="AQ345" i="52" s="1"/>
  <c r="AR345" i="52" s="1"/>
  <c r="AW340" i="56"/>
  <c r="AQ341" i="56" s="1"/>
  <c r="AX341" i="56" s="1"/>
  <c r="AY344" i="52"/>
  <c r="BD345" i="60"/>
  <c r="AA345" i="45"/>
  <c r="AY340" i="56"/>
  <c r="BC340" i="56" s="1"/>
  <c r="AY341" i="61"/>
  <c r="AI348" i="60"/>
  <c r="AC349" i="60" s="1"/>
  <c r="AD349" i="60" s="1"/>
  <c r="AW341" i="58"/>
  <c r="AQ342" i="58" s="1"/>
  <c r="AE347" i="58"/>
  <c r="AF347" i="58" s="1"/>
  <c r="AG347" i="58" s="1"/>
  <c r="AH347" i="58" s="1"/>
  <c r="AY341" i="58"/>
  <c r="AC341" i="45" s="1"/>
  <c r="AK348" i="60"/>
  <c r="AR346" i="60"/>
  <c r="AX346" i="60"/>
  <c r="AI344" i="55"/>
  <c r="AC345" i="55" s="1"/>
  <c r="AS340" i="55"/>
  <c r="AT340" i="55" s="1"/>
  <c r="AU340" i="55" s="1"/>
  <c r="AV340" i="55" s="1"/>
  <c r="AK344" i="55"/>
  <c r="AJ343" i="57"/>
  <c r="AD343" i="57"/>
  <c r="AS347" i="57"/>
  <c r="AT347" i="57" s="1"/>
  <c r="AU347" i="57" s="1"/>
  <c r="AV347" i="57" s="1"/>
  <c r="AO342" i="57"/>
  <c r="BD342" i="57"/>
  <c r="AK339" i="56"/>
  <c r="AR341" i="56"/>
  <c r="AI339" i="56"/>
  <c r="AC340" i="56" s="1"/>
  <c r="AO342" i="54"/>
  <c r="AS338" i="54"/>
  <c r="AT338" i="54" s="1"/>
  <c r="AU338" i="54" s="1"/>
  <c r="AV338" i="54" s="1"/>
  <c r="AW338" i="54"/>
  <c r="AQ339" i="54" s="1"/>
  <c r="AE343" i="54"/>
  <c r="AF343" i="54" s="1"/>
  <c r="AG343" i="54" s="1"/>
  <c r="AH343" i="54" s="1"/>
  <c r="AE343" i="64"/>
  <c r="AF343" i="64" s="1"/>
  <c r="AG343" i="64" s="1"/>
  <c r="AH343" i="64" s="1"/>
  <c r="AR347" i="64"/>
  <c r="AX347" i="64"/>
  <c r="AS342" i="63"/>
  <c r="AT342" i="63" s="1"/>
  <c r="AU342" i="63" s="1"/>
  <c r="AV342" i="63" s="1"/>
  <c r="BC341" i="63"/>
  <c r="BD341" i="63"/>
  <c r="AW343" i="62"/>
  <c r="AQ344" i="62" s="1"/>
  <c r="AY343" i="62"/>
  <c r="AS341" i="50"/>
  <c r="AT341" i="50" s="1"/>
  <c r="AU341" i="50" s="1"/>
  <c r="AV341" i="50" s="1"/>
  <c r="AE343" i="52"/>
  <c r="AF343" i="52" s="1"/>
  <c r="AG343" i="52" s="1"/>
  <c r="AH343" i="52" s="1"/>
  <c r="AE344" i="51"/>
  <c r="AF344" i="51" s="1"/>
  <c r="AG344" i="51" s="1"/>
  <c r="AH344" i="51" s="1"/>
  <c r="AW347" i="51"/>
  <c r="AQ348" i="51" s="1"/>
  <c r="AC8" i="1"/>
  <c r="AE8" i="1" s="1"/>
  <c r="AG8" i="1" s="1"/>
  <c r="AH8" i="1" s="1"/>
  <c r="BD7" i="1"/>
  <c r="AO7" i="1"/>
  <c r="AX9" i="1"/>
  <c r="AY8" i="1"/>
  <c r="M8" i="44" s="1"/>
  <c r="X339" i="45" l="1"/>
  <c r="N339" i="44"/>
  <c r="AJ344" i="63"/>
  <c r="AK343" i="64"/>
  <c r="AW347" i="57"/>
  <c r="AQ348" i="57" s="1"/>
  <c r="AE344" i="63"/>
  <c r="AF344" i="63" s="1"/>
  <c r="AG344" i="63" s="1"/>
  <c r="AH344" i="63" s="1"/>
  <c r="AI344" i="63"/>
  <c r="AC345" i="63" s="1"/>
  <c r="AJ351" i="62"/>
  <c r="AJ345" i="50"/>
  <c r="AX342" i="61"/>
  <c r="AI344" i="51"/>
  <c r="AC345" i="51" s="1"/>
  <c r="AD345" i="51" s="1"/>
  <c r="AJ349" i="60"/>
  <c r="AW341" i="50"/>
  <c r="AQ342" i="50" s="1"/>
  <c r="AX342" i="50" s="1"/>
  <c r="BC341" i="61"/>
  <c r="AD342" i="61"/>
  <c r="AE342" i="61" s="1"/>
  <c r="AF342" i="61" s="1"/>
  <c r="AG342" i="61" s="1"/>
  <c r="AH342" i="61" s="1"/>
  <c r="AO341" i="61"/>
  <c r="AX345" i="52"/>
  <c r="AY340" i="55"/>
  <c r="Z340" i="45" s="1"/>
  <c r="AB341" i="45"/>
  <c r="AY338" i="54"/>
  <c r="BD341" i="61"/>
  <c r="AY347" i="57"/>
  <c r="AK344" i="51"/>
  <c r="BD344" i="51" s="1"/>
  <c r="AK343" i="52"/>
  <c r="BD343" i="52" s="1"/>
  <c r="AI347" i="58"/>
  <c r="AC348" i="58" s="1"/>
  <c r="AK347" i="58"/>
  <c r="BC341" i="58"/>
  <c r="BD341" i="58"/>
  <c r="AR342" i="58"/>
  <c r="AX342" i="58"/>
  <c r="AS342" i="61"/>
  <c r="AT342" i="61" s="1"/>
  <c r="AU342" i="61" s="1"/>
  <c r="AV342" i="61" s="1"/>
  <c r="AS346" i="60"/>
  <c r="AT346" i="60" s="1"/>
  <c r="AU346" i="60" s="1"/>
  <c r="AV346" i="60" s="1"/>
  <c r="AE349" i="60"/>
  <c r="AF349" i="60" s="1"/>
  <c r="AG349" i="60" s="1"/>
  <c r="AH349" i="60" s="1"/>
  <c r="AW340" i="55"/>
  <c r="AQ341" i="55" s="1"/>
  <c r="BC340" i="55"/>
  <c r="AJ345" i="55"/>
  <c r="AD345" i="55"/>
  <c r="AR348" i="57"/>
  <c r="AX348" i="57"/>
  <c r="AE343" i="57"/>
  <c r="AF343" i="57" s="1"/>
  <c r="AG343" i="57" s="1"/>
  <c r="AH343" i="57" s="1"/>
  <c r="AD340" i="56"/>
  <c r="AJ340" i="56"/>
  <c r="AS341" i="56"/>
  <c r="AT341" i="56" s="1"/>
  <c r="AU341" i="56" s="1"/>
  <c r="AV341" i="56" s="1"/>
  <c r="BD339" i="56"/>
  <c r="AO339" i="56"/>
  <c r="AK343" i="54"/>
  <c r="AX339" i="54"/>
  <c r="AR339" i="54"/>
  <c r="AI343" i="54"/>
  <c r="AC344" i="54" s="1"/>
  <c r="BD343" i="64"/>
  <c r="AO343" i="64"/>
  <c r="E85" i="53" s="1"/>
  <c r="AS347" i="64"/>
  <c r="AT347" i="64" s="1"/>
  <c r="AU347" i="64" s="1"/>
  <c r="AV347" i="64" s="1"/>
  <c r="AI343" i="64"/>
  <c r="AC344" i="64" s="1"/>
  <c r="AY342" i="63"/>
  <c r="AW342" i="63"/>
  <c r="AQ343" i="63" s="1"/>
  <c r="BC343" i="62"/>
  <c r="F83" i="53" s="1"/>
  <c r="BD343" i="62"/>
  <c r="AE351" i="62"/>
  <c r="AF351" i="62" s="1"/>
  <c r="AG351" i="62" s="1"/>
  <c r="AH351" i="62" s="1"/>
  <c r="AR344" i="62"/>
  <c r="AX344" i="62"/>
  <c r="AE345" i="50"/>
  <c r="AF345" i="50" s="1"/>
  <c r="AG345" i="50" s="1"/>
  <c r="AH345" i="50" s="1"/>
  <c r="AY341" i="50"/>
  <c r="AI343" i="52"/>
  <c r="AC344" i="52" s="1"/>
  <c r="AS345" i="52"/>
  <c r="AT345" i="52" s="1"/>
  <c r="AU345" i="52" s="1"/>
  <c r="AV345" i="52" s="1"/>
  <c r="AR348" i="51"/>
  <c r="AX348" i="51"/>
  <c r="AJ8" i="1"/>
  <c r="AI8" i="1"/>
  <c r="AK8" i="1"/>
  <c r="L8" i="44" s="1"/>
  <c r="T8" i="44" s="1"/>
  <c r="W338" i="45" l="1"/>
  <c r="O338" i="44"/>
  <c r="S338" i="44" s="1"/>
  <c r="K8" i="59"/>
  <c r="T8" i="59"/>
  <c r="BC338" i="54"/>
  <c r="AK344" i="63"/>
  <c r="AD345" i="63"/>
  <c r="AJ345" i="63"/>
  <c r="AJ345" i="51"/>
  <c r="AI342" i="61"/>
  <c r="AC343" i="61" s="1"/>
  <c r="AD343" i="61" s="1"/>
  <c r="AW346" i="60"/>
  <c r="AQ347" i="60" s="1"/>
  <c r="AX347" i="60" s="1"/>
  <c r="AR342" i="50"/>
  <c r="AS342" i="50" s="1"/>
  <c r="AT342" i="50" s="1"/>
  <c r="AU342" i="50" s="1"/>
  <c r="AV342" i="50" s="1"/>
  <c r="AW345" i="52"/>
  <c r="AQ346" i="52" s="1"/>
  <c r="AX346" i="52" s="1"/>
  <c r="AO343" i="52"/>
  <c r="E81" i="53" s="1"/>
  <c r="AK342" i="61"/>
  <c r="AW347" i="64"/>
  <c r="AQ348" i="64" s="1"/>
  <c r="AY347" i="64"/>
  <c r="AY345" i="52"/>
  <c r="AY341" i="56"/>
  <c r="BC341" i="56" s="1"/>
  <c r="BD338" i="54"/>
  <c r="BD340" i="55"/>
  <c r="AK349" i="60"/>
  <c r="AI349" i="60"/>
  <c r="AC350" i="60" s="1"/>
  <c r="AJ350" i="60" s="1"/>
  <c r="AI351" i="62"/>
  <c r="AC352" i="62" s="1"/>
  <c r="AJ352" i="62" s="1"/>
  <c r="AK351" i="62"/>
  <c r="AS342" i="58"/>
  <c r="AT342" i="58" s="1"/>
  <c r="AU342" i="58" s="1"/>
  <c r="AV342" i="58" s="1"/>
  <c r="AJ348" i="58"/>
  <c r="AD348" i="58"/>
  <c r="AW342" i="61"/>
  <c r="AQ343" i="61" s="1"/>
  <c r="AY342" i="61"/>
  <c r="AY346" i="60"/>
  <c r="AE345" i="55"/>
  <c r="AF345" i="55" s="1"/>
  <c r="AG345" i="55" s="1"/>
  <c r="AH345" i="55" s="1"/>
  <c r="AK345" i="55"/>
  <c r="AI345" i="55"/>
  <c r="AC346" i="55" s="1"/>
  <c r="AR341" i="55"/>
  <c r="AX341" i="55"/>
  <c r="AK343" i="57"/>
  <c r="Y343" i="45" s="1"/>
  <c r="AI343" i="57"/>
  <c r="AC344" i="57" s="1"/>
  <c r="AS348" i="57"/>
  <c r="AT348" i="57" s="1"/>
  <c r="AU348" i="57" s="1"/>
  <c r="AV348" i="57" s="1"/>
  <c r="AW341" i="56"/>
  <c r="AQ342" i="56" s="1"/>
  <c r="AE340" i="56"/>
  <c r="AF340" i="56" s="1"/>
  <c r="AG340" i="56" s="1"/>
  <c r="AH340" i="56" s="1"/>
  <c r="AI340" i="56"/>
  <c r="AC341" i="56" s="1"/>
  <c r="AO343" i="54"/>
  <c r="AS339" i="54"/>
  <c r="AT339" i="54" s="1"/>
  <c r="AU339" i="54" s="1"/>
  <c r="AV339" i="54" s="1"/>
  <c r="AJ344" i="54"/>
  <c r="AD344" i="54"/>
  <c r="AR348" i="64"/>
  <c r="AX348" i="64"/>
  <c r="AJ344" i="64"/>
  <c r="AD344" i="64"/>
  <c r="BC342" i="63"/>
  <c r="BD342" i="63"/>
  <c r="AR343" i="63"/>
  <c r="AX343" i="63"/>
  <c r="AS344" i="62"/>
  <c r="AT344" i="62" s="1"/>
  <c r="AU344" i="62" s="1"/>
  <c r="AV344" i="62" s="1"/>
  <c r="BC341" i="50"/>
  <c r="BD341" i="50"/>
  <c r="AK345" i="50"/>
  <c r="AI345" i="50"/>
  <c r="AC346" i="50" s="1"/>
  <c r="AR346" i="52"/>
  <c r="AJ344" i="52"/>
  <c r="AD344" i="52"/>
  <c r="AE345" i="51"/>
  <c r="AF345" i="51" s="1"/>
  <c r="AG345" i="51" s="1"/>
  <c r="AH345" i="51" s="1"/>
  <c r="AS348" i="51"/>
  <c r="AT348" i="51" s="1"/>
  <c r="AU348" i="51" s="1"/>
  <c r="AV348" i="51" s="1"/>
  <c r="AC9" i="1"/>
  <c r="AE9" i="1" s="1"/>
  <c r="AG9" i="1" s="1"/>
  <c r="AH9" i="1" s="1"/>
  <c r="BD8" i="1"/>
  <c r="AO8" i="1"/>
  <c r="AW9" i="1"/>
  <c r="AQ10" i="1" s="1"/>
  <c r="AR10" i="1" s="1"/>
  <c r="AS10" i="1" s="1"/>
  <c r="AT10" i="1" s="1"/>
  <c r="AU10" i="1" s="1"/>
  <c r="AV10" i="1" s="1"/>
  <c r="AY9" i="1"/>
  <c r="M9" i="44" s="1"/>
  <c r="AW342" i="58" l="1"/>
  <c r="AQ343" i="58" s="1"/>
  <c r="AE345" i="63"/>
  <c r="AF345" i="63" s="1"/>
  <c r="AG345" i="63" s="1"/>
  <c r="AH345" i="63" s="1"/>
  <c r="AK345" i="63"/>
  <c r="AI345" i="63"/>
  <c r="AC346" i="63" s="1"/>
  <c r="AR347" i="60"/>
  <c r="AS347" i="60" s="1"/>
  <c r="AT347" i="60" s="1"/>
  <c r="AU347" i="60" s="1"/>
  <c r="AV347" i="60" s="1"/>
  <c r="AD350" i="60"/>
  <c r="AE350" i="60" s="1"/>
  <c r="AF350" i="60" s="1"/>
  <c r="AG350" i="60" s="1"/>
  <c r="AH350" i="60" s="1"/>
  <c r="AJ343" i="61"/>
  <c r="AD352" i="62"/>
  <c r="AE352" i="62" s="1"/>
  <c r="AF352" i="62" s="1"/>
  <c r="AG352" i="62" s="1"/>
  <c r="AH352" i="62" s="1"/>
  <c r="BC342" i="61"/>
  <c r="AO342" i="61"/>
  <c r="AY348" i="51"/>
  <c r="AW348" i="51"/>
  <c r="AQ349" i="51" s="1"/>
  <c r="AR349" i="51" s="1"/>
  <c r="AW348" i="57"/>
  <c r="AQ349" i="57" s="1"/>
  <c r="AY339" i="54"/>
  <c r="AY348" i="57"/>
  <c r="AW344" i="62"/>
  <c r="AQ345" i="62" s="1"/>
  <c r="AR345" i="62" s="1"/>
  <c r="AY344" i="62"/>
  <c r="BD344" i="62" s="1"/>
  <c r="AW339" i="54"/>
  <c r="AQ340" i="54" s="1"/>
  <c r="AX340" i="54" s="1"/>
  <c r="BD346" i="60"/>
  <c r="AA346" i="45"/>
  <c r="AB342" i="45"/>
  <c r="AK340" i="56"/>
  <c r="AI345" i="51"/>
  <c r="AC346" i="51" s="1"/>
  <c r="AJ346" i="51" s="1"/>
  <c r="AK345" i="51"/>
  <c r="BD345" i="51" s="1"/>
  <c r="AE348" i="58"/>
  <c r="AF348" i="58" s="1"/>
  <c r="AG348" i="58" s="1"/>
  <c r="AH348" i="58" s="1"/>
  <c r="AX343" i="58"/>
  <c r="AR343" i="58"/>
  <c r="AY342" i="58"/>
  <c r="AC342" i="45" s="1"/>
  <c r="AE343" i="61"/>
  <c r="AF343" i="61" s="1"/>
  <c r="AG343" i="61" s="1"/>
  <c r="AH343" i="61" s="1"/>
  <c r="AR343" i="61"/>
  <c r="AX343" i="61"/>
  <c r="BD342" i="61"/>
  <c r="AS341" i="55"/>
  <c r="AT341" i="55" s="1"/>
  <c r="AU341" i="55" s="1"/>
  <c r="AV341" i="55" s="1"/>
  <c r="AJ346" i="55"/>
  <c r="AD346" i="55"/>
  <c r="AR349" i="57"/>
  <c r="AX349" i="57"/>
  <c r="AJ344" i="57"/>
  <c r="AD344" i="57"/>
  <c r="BD343" i="57"/>
  <c r="AO343" i="57"/>
  <c r="BD340" i="56"/>
  <c r="AO340" i="56"/>
  <c r="AD341" i="56"/>
  <c r="AJ341" i="56"/>
  <c r="AR342" i="56"/>
  <c r="AX342" i="56"/>
  <c r="AE344" i="54"/>
  <c r="AF344" i="54" s="1"/>
  <c r="AG344" i="54" s="1"/>
  <c r="AH344" i="54" s="1"/>
  <c r="AR340" i="54"/>
  <c r="AE344" i="64"/>
  <c r="AF344" i="64" s="1"/>
  <c r="AG344" i="64" s="1"/>
  <c r="AH344" i="64" s="1"/>
  <c r="AS348" i="64"/>
  <c r="AT348" i="64" s="1"/>
  <c r="AU348" i="64" s="1"/>
  <c r="AV348" i="64" s="1"/>
  <c r="AW348" i="64" s="1"/>
  <c r="AQ349" i="64" s="1"/>
  <c r="AS343" i="63"/>
  <c r="AT343" i="63" s="1"/>
  <c r="AU343" i="63" s="1"/>
  <c r="AV343" i="63" s="1"/>
  <c r="AW342" i="50"/>
  <c r="AQ343" i="50" s="1"/>
  <c r="AY342" i="50"/>
  <c r="AD346" i="50"/>
  <c r="AJ346" i="50"/>
  <c r="AE344" i="52"/>
  <c r="AF344" i="52" s="1"/>
  <c r="AG344" i="52" s="1"/>
  <c r="AH344" i="52" s="1"/>
  <c r="AS346" i="52"/>
  <c r="AT346" i="52" s="1"/>
  <c r="AU346" i="52" s="1"/>
  <c r="AV346" i="52" s="1"/>
  <c r="AJ9" i="1"/>
  <c r="AK9" i="1"/>
  <c r="AI9" i="1"/>
  <c r="AX10" i="1"/>
  <c r="AY348" i="64" l="1"/>
  <c r="AK344" i="54"/>
  <c r="X340" i="45"/>
  <c r="N340" i="44"/>
  <c r="W339" i="45"/>
  <c r="O339" i="44"/>
  <c r="AI344" i="54"/>
  <c r="AC345" i="54" s="1"/>
  <c r="AD345" i="54" s="1"/>
  <c r="T9" i="59"/>
  <c r="K9" i="59"/>
  <c r="AJ346" i="63"/>
  <c r="AD346" i="63"/>
  <c r="AD346" i="51"/>
  <c r="AE346" i="51" s="1"/>
  <c r="AF346" i="51" s="1"/>
  <c r="AG346" i="51" s="1"/>
  <c r="AH346" i="51" s="1"/>
  <c r="AK344" i="52"/>
  <c r="BD344" i="52" s="1"/>
  <c r="AX349" i="51"/>
  <c r="AO9" i="1"/>
  <c r="L9" i="44"/>
  <c r="AI344" i="52"/>
  <c r="AC345" i="52" s="1"/>
  <c r="AJ345" i="52" s="1"/>
  <c r="AX345" i="62"/>
  <c r="BD339" i="54"/>
  <c r="AY346" i="52"/>
  <c r="BC339" i="54"/>
  <c r="AW346" i="52"/>
  <c r="AQ347" i="52" s="1"/>
  <c r="AR347" i="52" s="1"/>
  <c r="AY343" i="63"/>
  <c r="BC343" i="63" s="1"/>
  <c r="F84" i="53" s="1"/>
  <c r="AY347" i="60"/>
  <c r="AW343" i="63"/>
  <c r="AQ344" i="63" s="1"/>
  <c r="AR344" i="63" s="1"/>
  <c r="AW347" i="60"/>
  <c r="AQ348" i="60" s="1"/>
  <c r="AR348" i="60" s="1"/>
  <c r="AI344" i="64"/>
  <c r="AC345" i="64" s="1"/>
  <c r="AJ345" i="64" s="1"/>
  <c r="AK344" i="64"/>
  <c r="BD344" i="64" s="1"/>
  <c r="AK350" i="60"/>
  <c r="AI350" i="60"/>
  <c r="AC351" i="60" s="1"/>
  <c r="AJ351" i="60" s="1"/>
  <c r="AK343" i="61"/>
  <c r="AI352" i="62"/>
  <c r="AC353" i="62" s="1"/>
  <c r="AJ353" i="62" s="1"/>
  <c r="AK352" i="62"/>
  <c r="BC342" i="58"/>
  <c r="BD342" i="58"/>
  <c r="AK348" i="58"/>
  <c r="AS343" i="58"/>
  <c r="AT343" i="58" s="1"/>
  <c r="AU343" i="58" s="1"/>
  <c r="AV343" i="58" s="1"/>
  <c r="AI348" i="58"/>
  <c r="AC349" i="58" s="1"/>
  <c r="AS343" i="61"/>
  <c r="AT343" i="61" s="1"/>
  <c r="AU343" i="61" s="1"/>
  <c r="AV343" i="61" s="1"/>
  <c r="AI343" i="61"/>
  <c r="AC344" i="61" s="1"/>
  <c r="AE346" i="55"/>
  <c r="AF346" i="55" s="1"/>
  <c r="AG346" i="55" s="1"/>
  <c r="AH346" i="55" s="1"/>
  <c r="AW341" i="55"/>
  <c r="AQ342" i="55" s="1"/>
  <c r="AY341" i="55"/>
  <c r="Z341" i="45" s="1"/>
  <c r="AE344" i="57"/>
  <c r="AF344" i="57" s="1"/>
  <c r="AG344" i="57" s="1"/>
  <c r="AH344" i="57" s="1"/>
  <c r="AI344" i="57"/>
  <c r="AC345" i="57" s="1"/>
  <c r="AS349" i="57"/>
  <c r="AT349" i="57" s="1"/>
  <c r="AU349" i="57" s="1"/>
  <c r="AV349" i="57" s="1"/>
  <c r="AS342" i="56"/>
  <c r="AT342" i="56" s="1"/>
  <c r="AU342" i="56" s="1"/>
  <c r="AV342" i="56" s="1"/>
  <c r="AE341" i="56"/>
  <c r="AF341" i="56" s="1"/>
  <c r="AG341" i="56" s="1"/>
  <c r="AH341" i="56" s="1"/>
  <c r="AS340" i="54"/>
  <c r="AT340" i="54" s="1"/>
  <c r="AU340" i="54" s="1"/>
  <c r="AV340" i="54" s="1"/>
  <c r="AJ345" i="54"/>
  <c r="AR349" i="64"/>
  <c r="AX349" i="64"/>
  <c r="AD345" i="64"/>
  <c r="AS345" i="62"/>
  <c r="AT345" i="62" s="1"/>
  <c r="AU345" i="62" s="1"/>
  <c r="AV345" i="62" s="1"/>
  <c r="AR343" i="50"/>
  <c r="AX343" i="50"/>
  <c r="AE346" i="50"/>
  <c r="AF346" i="50" s="1"/>
  <c r="AG346" i="50" s="1"/>
  <c r="AH346" i="50" s="1"/>
  <c r="BC342" i="50"/>
  <c r="BD342" i="50"/>
  <c r="AS349" i="51"/>
  <c r="AT349" i="51" s="1"/>
  <c r="AU349" i="51" s="1"/>
  <c r="AV349" i="51" s="1"/>
  <c r="AY349" i="51" s="1"/>
  <c r="AC10" i="1"/>
  <c r="AD10" i="1" s="1"/>
  <c r="AE10" i="1" s="1"/>
  <c r="AF10" i="1" s="1"/>
  <c r="AG10" i="1" s="1"/>
  <c r="AH10" i="1" s="1"/>
  <c r="BD9" i="1"/>
  <c r="AW10" i="1"/>
  <c r="AQ11" i="1" s="1"/>
  <c r="AR11" i="1" s="1"/>
  <c r="AS11" i="1" s="1"/>
  <c r="AT11" i="1" s="1"/>
  <c r="AU11" i="1" s="1"/>
  <c r="AV11" i="1" s="1"/>
  <c r="AY10" i="1"/>
  <c r="M10" i="44" s="1"/>
  <c r="AY342" i="56" l="1"/>
  <c r="BC342" i="56" s="1"/>
  <c r="AE346" i="63"/>
  <c r="AF346" i="63" s="1"/>
  <c r="AG346" i="63" s="1"/>
  <c r="AH346" i="63" s="1"/>
  <c r="AI346" i="63" s="1"/>
  <c r="AC347" i="63" s="1"/>
  <c r="AX344" i="63"/>
  <c r="AW343" i="61"/>
  <c r="AQ344" i="61" s="1"/>
  <c r="AR344" i="61" s="1"/>
  <c r="AK346" i="51"/>
  <c r="BD346" i="51" s="1"/>
  <c r="AD351" i="60"/>
  <c r="AE351" i="60" s="1"/>
  <c r="AF351" i="60" s="1"/>
  <c r="AG351" i="60" s="1"/>
  <c r="AH351" i="60" s="1"/>
  <c r="AD353" i="62"/>
  <c r="AD345" i="52"/>
  <c r="AE345" i="52" s="1"/>
  <c r="AF345" i="52" s="1"/>
  <c r="AG345" i="52" s="1"/>
  <c r="AH345" i="52" s="1"/>
  <c r="T9" i="44"/>
  <c r="AX347" i="52"/>
  <c r="AY343" i="61"/>
  <c r="AW342" i="56"/>
  <c r="AQ343" i="56" s="1"/>
  <c r="BD343" i="63"/>
  <c r="BD347" i="60"/>
  <c r="AA347" i="45"/>
  <c r="AY349" i="57"/>
  <c r="AX348" i="60"/>
  <c r="AW349" i="51"/>
  <c r="AQ350" i="51" s="1"/>
  <c r="AR350" i="51" s="1"/>
  <c r="AW349" i="57"/>
  <c r="AQ350" i="57" s="1"/>
  <c r="AY343" i="58"/>
  <c r="AC343" i="45" s="1"/>
  <c r="AI346" i="51"/>
  <c r="AC347" i="51" s="1"/>
  <c r="AJ347" i="51" s="1"/>
  <c r="AI346" i="55"/>
  <c r="AC347" i="55" s="1"/>
  <c r="AJ347" i="55" s="1"/>
  <c r="AO343" i="61"/>
  <c r="AK346" i="55"/>
  <c r="AK344" i="57"/>
  <c r="AI346" i="50"/>
  <c r="AC347" i="50" s="1"/>
  <c r="AJ347" i="50" s="1"/>
  <c r="AK346" i="50"/>
  <c r="AY345" i="62"/>
  <c r="BD345" i="62" s="1"/>
  <c r="AW345" i="62"/>
  <c r="AQ346" i="62" s="1"/>
  <c r="AX346" i="62" s="1"/>
  <c r="AW343" i="58"/>
  <c r="AQ344" i="58" s="1"/>
  <c r="BC343" i="58"/>
  <c r="AD349" i="58"/>
  <c r="AJ349" i="58"/>
  <c r="AJ344" i="61"/>
  <c r="AD344" i="61"/>
  <c r="AS348" i="60"/>
  <c r="AT348" i="60" s="1"/>
  <c r="AU348" i="60" s="1"/>
  <c r="AV348" i="60" s="1"/>
  <c r="AX342" i="55"/>
  <c r="AR342" i="55"/>
  <c r="BC341" i="55"/>
  <c r="BD341" i="55"/>
  <c r="AD345" i="57"/>
  <c r="AJ345" i="57"/>
  <c r="AR350" i="57"/>
  <c r="AX350" i="57"/>
  <c r="AI341" i="56"/>
  <c r="AC342" i="56" s="1"/>
  <c r="AR343" i="56"/>
  <c r="AX343" i="56"/>
  <c r="AK341" i="56"/>
  <c r="AE345" i="54"/>
  <c r="AF345" i="54" s="1"/>
  <c r="AG345" i="54" s="1"/>
  <c r="AH345" i="54" s="1"/>
  <c r="AY340" i="54"/>
  <c r="AW340" i="54"/>
  <c r="AQ341" i="54" s="1"/>
  <c r="AE345" i="64"/>
  <c r="AF345" i="64" s="1"/>
  <c r="AG345" i="64" s="1"/>
  <c r="AH345" i="64" s="1"/>
  <c r="AS349" i="64"/>
  <c r="AT349" i="64" s="1"/>
  <c r="AU349" i="64" s="1"/>
  <c r="AV349" i="64" s="1"/>
  <c r="AY349" i="64"/>
  <c r="AS344" i="63"/>
  <c r="AT344" i="63" s="1"/>
  <c r="AU344" i="63" s="1"/>
  <c r="AV344" i="63" s="1"/>
  <c r="AW344" i="63"/>
  <c r="AQ345" i="63" s="1"/>
  <c r="AY344" i="63"/>
  <c r="BD344" i="63" s="1"/>
  <c r="AE353" i="62"/>
  <c r="AF353" i="62" s="1"/>
  <c r="AG353" i="62" s="1"/>
  <c r="AH353" i="62" s="1"/>
  <c r="AS343" i="50"/>
  <c r="AT343" i="50" s="1"/>
  <c r="AU343" i="50" s="1"/>
  <c r="AV343" i="50" s="1"/>
  <c r="AS347" i="52"/>
  <c r="AT347" i="52" s="1"/>
  <c r="AU347" i="52" s="1"/>
  <c r="AV347" i="52" s="1"/>
  <c r="AJ10" i="1"/>
  <c r="AI10" i="1"/>
  <c r="AC11" i="1" s="1"/>
  <c r="AD11" i="1" s="1"/>
  <c r="AE11" i="1" s="1"/>
  <c r="AF11" i="1" s="1"/>
  <c r="AG11" i="1" s="1"/>
  <c r="AH11" i="1" s="1"/>
  <c r="AX11" i="1"/>
  <c r="AK10" i="1"/>
  <c r="L10" i="44" s="1"/>
  <c r="T10" i="44" s="1"/>
  <c r="AK345" i="64" l="1"/>
  <c r="BD345" i="64" s="1"/>
  <c r="W340" i="45"/>
  <c r="O340" i="44"/>
  <c r="AD347" i="55"/>
  <c r="AI345" i="64"/>
  <c r="AC346" i="64" s="1"/>
  <c r="X341" i="45"/>
  <c r="N341" i="44"/>
  <c r="AJ347" i="63"/>
  <c r="AD347" i="63"/>
  <c r="AK346" i="63"/>
  <c r="AD347" i="51"/>
  <c r="AE347" i="51" s="1"/>
  <c r="AF347" i="51" s="1"/>
  <c r="AG347" i="51" s="1"/>
  <c r="AH347" i="51" s="1"/>
  <c r="AK345" i="52"/>
  <c r="BD345" i="52" s="1"/>
  <c r="AX344" i="61"/>
  <c r="AX350" i="51"/>
  <c r="AR346" i="62"/>
  <c r="AS346" i="62" s="1"/>
  <c r="AT346" i="62" s="1"/>
  <c r="AU346" i="62" s="1"/>
  <c r="AV346" i="62" s="1"/>
  <c r="AD347" i="50"/>
  <c r="BC343" i="61"/>
  <c r="AJ11" i="1"/>
  <c r="AW347" i="52"/>
  <c r="AQ348" i="52" s="1"/>
  <c r="AR348" i="52" s="1"/>
  <c r="AY347" i="52"/>
  <c r="BD343" i="61"/>
  <c r="AB343" i="45"/>
  <c r="BD343" i="58"/>
  <c r="AY348" i="60"/>
  <c r="AW349" i="64"/>
  <c r="AQ350" i="64" s="1"/>
  <c r="AW348" i="60"/>
  <c r="AQ349" i="60" s="1"/>
  <c r="AR349" i="60" s="1"/>
  <c r="AI353" i="62"/>
  <c r="AC354" i="62" s="1"/>
  <c r="AD354" i="62" s="1"/>
  <c r="AI345" i="52"/>
  <c r="AC346" i="52" s="1"/>
  <c r="AD346" i="52" s="1"/>
  <c r="AI351" i="60"/>
  <c r="AC352" i="60" s="1"/>
  <c r="AJ352" i="60" s="1"/>
  <c r="AK353" i="62"/>
  <c r="AK351" i="60"/>
  <c r="BD344" i="57"/>
  <c r="Y344" i="45"/>
  <c r="AE349" i="58"/>
  <c r="AF349" i="58" s="1"/>
  <c r="AG349" i="58" s="1"/>
  <c r="AH349" i="58" s="1"/>
  <c r="AR344" i="58"/>
  <c r="AX344" i="58"/>
  <c r="AS344" i="61"/>
  <c r="AT344" i="61" s="1"/>
  <c r="AU344" i="61" s="1"/>
  <c r="AV344" i="61" s="1"/>
  <c r="AE344" i="61"/>
  <c r="AF344" i="61" s="1"/>
  <c r="AG344" i="61" s="1"/>
  <c r="AH344" i="61" s="1"/>
  <c r="AS342" i="55"/>
  <c r="AT342" i="55" s="1"/>
  <c r="AU342" i="55" s="1"/>
  <c r="AV342" i="55" s="1"/>
  <c r="AE347" i="55"/>
  <c r="AF347" i="55" s="1"/>
  <c r="AG347" i="55" s="1"/>
  <c r="AH347" i="55" s="1"/>
  <c r="AI347" i="55"/>
  <c r="AC348" i="55" s="1"/>
  <c r="AS350" i="57"/>
  <c r="AT350" i="57" s="1"/>
  <c r="AU350" i="57" s="1"/>
  <c r="AV350" i="57" s="1"/>
  <c r="AY350" i="57" s="1"/>
  <c r="AE345" i="57"/>
  <c r="AF345" i="57" s="1"/>
  <c r="AG345" i="57" s="1"/>
  <c r="AH345" i="57" s="1"/>
  <c r="BD341" i="56"/>
  <c r="AO341" i="56"/>
  <c r="AS343" i="56"/>
  <c r="AT343" i="56" s="1"/>
  <c r="AU343" i="56" s="1"/>
  <c r="AV343" i="56" s="1"/>
  <c r="AW343" i="56"/>
  <c r="AQ344" i="56" s="1"/>
  <c r="AJ342" i="56"/>
  <c r="AD342" i="56"/>
  <c r="BC340" i="54"/>
  <c r="BD340" i="54"/>
  <c r="AI345" i="54"/>
  <c r="AC346" i="54" s="1"/>
  <c r="AR341" i="54"/>
  <c r="AX341" i="54"/>
  <c r="AK345" i="54"/>
  <c r="AR350" i="64"/>
  <c r="AX350" i="64"/>
  <c r="AD346" i="64"/>
  <c r="AJ346" i="64"/>
  <c r="AR345" i="63"/>
  <c r="AX345" i="63"/>
  <c r="AY343" i="50"/>
  <c r="AW343" i="50"/>
  <c r="AQ344" i="50" s="1"/>
  <c r="AS350" i="51"/>
  <c r="AT350" i="51" s="1"/>
  <c r="AU350" i="51" s="1"/>
  <c r="AV350" i="51" s="1"/>
  <c r="BD10" i="1"/>
  <c r="AO10" i="1"/>
  <c r="AW342" i="55" l="1"/>
  <c r="AQ343" i="55" s="1"/>
  <c r="AE347" i="63"/>
  <c r="AF347" i="63" s="1"/>
  <c r="AG347" i="63" s="1"/>
  <c r="AH347" i="63" s="1"/>
  <c r="AD352" i="60"/>
  <c r="AE352" i="60" s="1"/>
  <c r="AF352" i="60" s="1"/>
  <c r="AG352" i="60" s="1"/>
  <c r="AH352" i="60" s="1"/>
  <c r="AY350" i="51"/>
  <c r="AI347" i="51"/>
  <c r="AC348" i="51" s="1"/>
  <c r="AD348" i="51" s="1"/>
  <c r="AX348" i="52"/>
  <c r="AK347" i="51"/>
  <c r="BD347" i="51" s="1"/>
  <c r="AX349" i="60"/>
  <c r="AJ354" i="62"/>
  <c r="AE347" i="50"/>
  <c r="AF347" i="50" s="1"/>
  <c r="AG347" i="50" s="1"/>
  <c r="AH347" i="50" s="1"/>
  <c r="AJ346" i="52"/>
  <c r="AY344" i="61"/>
  <c r="AW350" i="51"/>
  <c r="AQ351" i="51" s="1"/>
  <c r="AX351" i="51" s="1"/>
  <c r="AW350" i="57"/>
  <c r="AQ351" i="57" s="1"/>
  <c r="AY343" i="56"/>
  <c r="BC343" i="56" s="1"/>
  <c r="BD348" i="60"/>
  <c r="AA348" i="45"/>
  <c r="AK349" i="58"/>
  <c r="AK347" i="55"/>
  <c r="AK344" i="61"/>
  <c r="AI349" i="58"/>
  <c r="AC350" i="58" s="1"/>
  <c r="AK345" i="57"/>
  <c r="AI344" i="61"/>
  <c r="AC345" i="61" s="1"/>
  <c r="AJ345" i="61" s="1"/>
  <c r="AI345" i="57"/>
  <c r="AC346" i="57" s="1"/>
  <c r="AD346" i="57" s="1"/>
  <c r="AW346" i="62"/>
  <c r="AQ347" i="62" s="1"/>
  <c r="AR347" i="62" s="1"/>
  <c r="AY346" i="62"/>
  <c r="BD346" i="62" s="1"/>
  <c r="AS344" i="58"/>
  <c r="AT344" i="58" s="1"/>
  <c r="AU344" i="58" s="1"/>
  <c r="AV344" i="58" s="1"/>
  <c r="AJ350" i="58"/>
  <c r="AD350" i="58"/>
  <c r="AW344" i="61"/>
  <c r="AQ345" i="61" s="1"/>
  <c r="AS349" i="60"/>
  <c r="AT349" i="60" s="1"/>
  <c r="AU349" i="60" s="1"/>
  <c r="AV349" i="60" s="1"/>
  <c r="AR343" i="55"/>
  <c r="AX343" i="55"/>
  <c r="AD348" i="55"/>
  <c r="AJ348" i="55"/>
  <c r="AY342" i="55"/>
  <c r="Z342" i="45" s="1"/>
  <c r="AR351" i="57"/>
  <c r="AX351" i="57"/>
  <c r="AE342" i="56"/>
  <c r="AF342" i="56" s="1"/>
  <c r="AG342" i="56" s="1"/>
  <c r="AH342" i="56" s="1"/>
  <c r="AX344" i="56"/>
  <c r="AR344" i="56"/>
  <c r="AS341" i="54"/>
  <c r="AT341" i="54" s="1"/>
  <c r="AU341" i="54" s="1"/>
  <c r="AV341" i="54" s="1"/>
  <c r="AJ346" i="54"/>
  <c r="AD346" i="54"/>
  <c r="AE346" i="64"/>
  <c r="AF346" i="64" s="1"/>
  <c r="AG346" i="64" s="1"/>
  <c r="AH346" i="64" s="1"/>
  <c r="AK346" i="64"/>
  <c r="BD346" i="64" s="1"/>
  <c r="AI346" i="64"/>
  <c r="AC347" i="64" s="1"/>
  <c r="AS350" i="64"/>
  <c r="AT350" i="64" s="1"/>
  <c r="AU350" i="64" s="1"/>
  <c r="AV350" i="64" s="1"/>
  <c r="AS345" i="63"/>
  <c r="AT345" i="63" s="1"/>
  <c r="AU345" i="63" s="1"/>
  <c r="AV345" i="63" s="1"/>
  <c r="AE354" i="62"/>
  <c r="AF354" i="62" s="1"/>
  <c r="AG354" i="62" s="1"/>
  <c r="AH354" i="62" s="1"/>
  <c r="BC343" i="50"/>
  <c r="F82" i="53" s="1"/>
  <c r="BD343" i="50"/>
  <c r="AR344" i="50"/>
  <c r="AX344" i="50"/>
  <c r="AE346" i="52"/>
  <c r="AF346" i="52" s="1"/>
  <c r="AG346" i="52" s="1"/>
  <c r="AH346" i="52" s="1"/>
  <c r="AS348" i="52"/>
  <c r="AT348" i="52" s="1"/>
  <c r="AU348" i="52" s="1"/>
  <c r="AV348" i="52" s="1"/>
  <c r="AW348" i="52" s="1"/>
  <c r="AQ349" i="52" s="1"/>
  <c r="AY11" i="1"/>
  <c r="M11" i="44" s="1"/>
  <c r="AW11" i="1"/>
  <c r="AS12" i="1" s="1"/>
  <c r="AT12" i="1" s="1"/>
  <c r="AU12" i="1" s="1"/>
  <c r="AV12" i="1" s="1"/>
  <c r="AK11" i="1"/>
  <c r="L11" i="44" s="1"/>
  <c r="AI11" i="1"/>
  <c r="AC12" i="1" s="1"/>
  <c r="AE12" i="1" s="1"/>
  <c r="AF12" i="1" s="1"/>
  <c r="AY344" i="58" l="1"/>
  <c r="AW350" i="64"/>
  <c r="AQ351" i="64" s="1"/>
  <c r="AI347" i="63"/>
  <c r="AC348" i="63" s="1"/>
  <c r="AK347" i="63"/>
  <c r="AJ348" i="51"/>
  <c r="AK346" i="52"/>
  <c r="BD346" i="52" s="1"/>
  <c r="AR351" i="51"/>
  <c r="AS351" i="51" s="1"/>
  <c r="AT351" i="51" s="1"/>
  <c r="AU351" i="51" s="1"/>
  <c r="AV351" i="51" s="1"/>
  <c r="AI352" i="60"/>
  <c r="AC353" i="60" s="1"/>
  <c r="AJ353" i="60" s="1"/>
  <c r="AK352" i="60"/>
  <c r="AI347" i="50"/>
  <c r="AC348" i="50" s="1"/>
  <c r="AD348" i="50" s="1"/>
  <c r="AE348" i="50" s="1"/>
  <c r="AF348" i="50" s="1"/>
  <c r="AG348" i="50" s="1"/>
  <c r="AH348" i="50" s="1"/>
  <c r="AK348" i="50" s="1"/>
  <c r="AK347" i="50"/>
  <c r="T11" i="44"/>
  <c r="AY348" i="52"/>
  <c r="AD345" i="61"/>
  <c r="AE345" i="61" s="1"/>
  <c r="AF345" i="61" s="1"/>
  <c r="AG345" i="61" s="1"/>
  <c r="AH345" i="61" s="1"/>
  <c r="AY349" i="60"/>
  <c r="AA349" i="45" s="1"/>
  <c r="AX347" i="62"/>
  <c r="AY345" i="63"/>
  <c r="BD345" i="63" s="1"/>
  <c r="AY341" i="54"/>
  <c r="AW345" i="63"/>
  <c r="AQ346" i="63" s="1"/>
  <c r="AR346" i="63" s="1"/>
  <c r="BD344" i="58"/>
  <c r="AC344" i="45"/>
  <c r="AY350" i="64"/>
  <c r="AI354" i="62"/>
  <c r="AC355" i="62" s="1"/>
  <c r="AJ355" i="62" s="1"/>
  <c r="AK354" i="62"/>
  <c r="AI346" i="52"/>
  <c r="AC347" i="52" s="1"/>
  <c r="AD347" i="52" s="1"/>
  <c r="AK342" i="56"/>
  <c r="AJ346" i="57"/>
  <c r="BD345" i="57"/>
  <c r="Y345" i="45"/>
  <c r="BD344" i="61"/>
  <c r="AB344" i="45"/>
  <c r="AI342" i="56"/>
  <c r="AC343" i="56" s="1"/>
  <c r="AD343" i="56" s="1"/>
  <c r="AE350" i="58"/>
  <c r="AF350" i="58" s="1"/>
  <c r="AG350" i="58" s="1"/>
  <c r="AH350" i="58" s="1"/>
  <c r="AW344" i="58"/>
  <c r="AQ345" i="58" s="1"/>
  <c r="AR345" i="61"/>
  <c r="AX345" i="61"/>
  <c r="AW349" i="60"/>
  <c r="AQ350" i="60" s="1"/>
  <c r="AE348" i="55"/>
  <c r="AF348" i="55" s="1"/>
  <c r="AG348" i="55" s="1"/>
  <c r="AH348" i="55" s="1"/>
  <c r="BC342" i="55"/>
  <c r="BD342" i="55"/>
  <c r="AS343" i="55"/>
  <c r="AT343" i="55" s="1"/>
  <c r="AU343" i="55" s="1"/>
  <c r="AV343" i="55" s="1"/>
  <c r="AS351" i="57"/>
  <c r="AT351" i="57" s="1"/>
  <c r="AU351" i="57" s="1"/>
  <c r="AV351" i="57" s="1"/>
  <c r="AY351" i="57"/>
  <c r="AW351" i="57"/>
  <c r="AQ352" i="57" s="1"/>
  <c r="AE346" i="57"/>
  <c r="AF346" i="57" s="1"/>
  <c r="AG346" i="57" s="1"/>
  <c r="AH346" i="57" s="1"/>
  <c r="AO342" i="56"/>
  <c r="AS344" i="56"/>
  <c r="AT344" i="56" s="1"/>
  <c r="AU344" i="56" s="1"/>
  <c r="AV344" i="56" s="1"/>
  <c r="AE346" i="54"/>
  <c r="AF346" i="54" s="1"/>
  <c r="AG346" i="54" s="1"/>
  <c r="AH346" i="54" s="1"/>
  <c r="AW341" i="54"/>
  <c r="AQ342" i="54" s="1"/>
  <c r="AJ347" i="64"/>
  <c r="AD347" i="64"/>
  <c r="AR351" i="64"/>
  <c r="AX351" i="64"/>
  <c r="AS347" i="62"/>
  <c r="AT347" i="62" s="1"/>
  <c r="AU347" i="62" s="1"/>
  <c r="AV347" i="62" s="1"/>
  <c r="AD355" i="62"/>
  <c r="AS344" i="50"/>
  <c r="AT344" i="50" s="1"/>
  <c r="AU344" i="50" s="1"/>
  <c r="AV344" i="50" s="1"/>
  <c r="AR349" i="52"/>
  <c r="AX349" i="52"/>
  <c r="AE348" i="51"/>
  <c r="AF348" i="51" s="1"/>
  <c r="AG348" i="51" s="1"/>
  <c r="AH348" i="51" s="1"/>
  <c r="AO11" i="1"/>
  <c r="BD11" i="1"/>
  <c r="AG12" i="1"/>
  <c r="AH12" i="1" s="1"/>
  <c r="AJ12" i="1"/>
  <c r="AX12" i="1"/>
  <c r="X342" i="45" l="1"/>
  <c r="N342" i="44"/>
  <c r="W341" i="45"/>
  <c r="O341" i="44"/>
  <c r="AK348" i="55"/>
  <c r="AI348" i="55"/>
  <c r="AC349" i="55" s="1"/>
  <c r="AD348" i="63"/>
  <c r="AJ348" i="63"/>
  <c r="AY347" i="62"/>
  <c r="BD347" i="62" s="1"/>
  <c r="AW347" i="62"/>
  <c r="AQ348" i="62" s="1"/>
  <c r="AD353" i="60"/>
  <c r="AE353" i="60" s="1"/>
  <c r="AF353" i="60" s="1"/>
  <c r="AG353" i="60" s="1"/>
  <c r="AH353" i="60" s="1"/>
  <c r="BD349" i="60"/>
  <c r="AJ348" i="50"/>
  <c r="AJ347" i="52"/>
  <c r="AX346" i="63"/>
  <c r="BD341" i="54"/>
  <c r="BC341" i="54"/>
  <c r="AW351" i="51"/>
  <c r="AQ352" i="51" s="1"/>
  <c r="AR352" i="51" s="1"/>
  <c r="AW343" i="55"/>
  <c r="AQ344" i="55" s="1"/>
  <c r="AX344" i="55" s="1"/>
  <c r="AY351" i="51"/>
  <c r="AY343" i="55"/>
  <c r="Z343" i="45" s="1"/>
  <c r="AI348" i="50"/>
  <c r="AC349" i="50" s="1"/>
  <c r="AD349" i="50" s="1"/>
  <c r="AK345" i="61"/>
  <c r="BD342" i="56"/>
  <c r="AI348" i="51"/>
  <c r="AC349" i="51" s="1"/>
  <c r="AD349" i="51" s="1"/>
  <c r="AI346" i="57"/>
  <c r="AC347" i="57" s="1"/>
  <c r="AD347" i="57" s="1"/>
  <c r="AK348" i="51"/>
  <c r="BD348" i="51" s="1"/>
  <c r="AK346" i="57"/>
  <c r="BD346" i="57" s="1"/>
  <c r="AI345" i="61"/>
  <c r="AC346" i="61" s="1"/>
  <c r="AJ346" i="61" s="1"/>
  <c r="AI346" i="54"/>
  <c r="AC347" i="54" s="1"/>
  <c r="AJ347" i="54" s="1"/>
  <c r="AJ343" i="56"/>
  <c r="AK346" i="54"/>
  <c r="AX345" i="58"/>
  <c r="AR345" i="58"/>
  <c r="AI350" i="58"/>
  <c r="AC351" i="58" s="1"/>
  <c r="AK350" i="58"/>
  <c r="AS345" i="61"/>
  <c r="AT345" i="61" s="1"/>
  <c r="AU345" i="61" s="1"/>
  <c r="AV345" i="61" s="1"/>
  <c r="AR350" i="60"/>
  <c r="AX350" i="60"/>
  <c r="BC343" i="55"/>
  <c r="AD349" i="55"/>
  <c r="AJ349" i="55"/>
  <c r="AR344" i="55"/>
  <c r="AR352" i="57"/>
  <c r="AX352" i="57"/>
  <c r="AY344" i="56"/>
  <c r="AW344" i="56"/>
  <c r="AQ345" i="56" s="1"/>
  <c r="AE343" i="56"/>
  <c r="AF343" i="56" s="1"/>
  <c r="AG343" i="56" s="1"/>
  <c r="AH343" i="56" s="1"/>
  <c r="AR342" i="54"/>
  <c r="AX342" i="54"/>
  <c r="AS351" i="64"/>
  <c r="AT351" i="64" s="1"/>
  <c r="AU351" i="64" s="1"/>
  <c r="AV351" i="64" s="1"/>
  <c r="AW351" i="64"/>
  <c r="AQ352" i="64" s="1"/>
  <c r="AE347" i="64"/>
  <c r="AF347" i="64" s="1"/>
  <c r="AG347" i="64" s="1"/>
  <c r="AH347" i="64" s="1"/>
  <c r="AS346" i="63"/>
  <c r="AT346" i="63" s="1"/>
  <c r="AU346" i="63" s="1"/>
  <c r="AV346" i="63" s="1"/>
  <c r="AE355" i="62"/>
  <c r="AF355" i="62" s="1"/>
  <c r="AG355" i="62" s="1"/>
  <c r="AH355" i="62" s="1"/>
  <c r="AR348" i="62"/>
  <c r="AX348" i="62"/>
  <c r="AW344" i="50"/>
  <c r="AQ345" i="50" s="1"/>
  <c r="AY344" i="50"/>
  <c r="BD344" i="50" s="1"/>
  <c r="AE347" i="52"/>
  <c r="AF347" i="52" s="1"/>
  <c r="AG347" i="52" s="1"/>
  <c r="AH347" i="52" s="1"/>
  <c r="AI347" i="52" s="1"/>
  <c r="AC348" i="52" s="1"/>
  <c r="AS349" i="52"/>
  <c r="AT349" i="52" s="1"/>
  <c r="AU349" i="52" s="1"/>
  <c r="AV349" i="52" s="1"/>
  <c r="AY12" i="1"/>
  <c r="M12" i="44" s="1"/>
  <c r="AW12" i="1"/>
  <c r="AS13" i="1" s="1"/>
  <c r="AU13" i="1" s="1"/>
  <c r="AV13" i="1" s="1"/>
  <c r="AI12" i="1"/>
  <c r="AK12" i="1"/>
  <c r="L12" i="44" s="1"/>
  <c r="AC13" i="1" l="1"/>
  <c r="AE13" i="1" s="1"/>
  <c r="AG13" i="1" s="1"/>
  <c r="AH13" i="1" s="1"/>
  <c r="T12" i="59"/>
  <c r="K12" i="59"/>
  <c r="AY351" i="64"/>
  <c r="AE348" i="63"/>
  <c r="AF348" i="63" s="1"/>
  <c r="AG348" i="63" s="1"/>
  <c r="AH348" i="63" s="1"/>
  <c r="AK355" i="62"/>
  <c r="AK353" i="60"/>
  <c r="AX352" i="51"/>
  <c r="AJ349" i="51"/>
  <c r="AJ349" i="50"/>
  <c r="T12" i="44"/>
  <c r="AW349" i="52"/>
  <c r="AQ350" i="52" s="1"/>
  <c r="AR350" i="52" s="1"/>
  <c r="AD346" i="61"/>
  <c r="AE346" i="61" s="1"/>
  <c r="AF346" i="61" s="1"/>
  <c r="AG346" i="61" s="1"/>
  <c r="AH346" i="61" s="1"/>
  <c r="BD343" i="55"/>
  <c r="AW346" i="63"/>
  <c r="AQ347" i="63" s="1"/>
  <c r="AR347" i="63" s="1"/>
  <c r="AY349" i="52"/>
  <c r="AY346" i="63"/>
  <c r="BD346" i="63" s="1"/>
  <c r="AJ347" i="57"/>
  <c r="AK347" i="64"/>
  <c r="BD347" i="64" s="1"/>
  <c r="AD347" i="54"/>
  <c r="Y346" i="45"/>
  <c r="AK347" i="52"/>
  <c r="BD347" i="52" s="1"/>
  <c r="AI355" i="62"/>
  <c r="AC356" i="62" s="1"/>
  <c r="AD356" i="62" s="1"/>
  <c r="AI347" i="64"/>
  <c r="AC348" i="64" s="1"/>
  <c r="AJ348" i="64" s="1"/>
  <c r="AI343" i="56"/>
  <c r="AC344" i="56" s="1"/>
  <c r="AD344" i="56" s="1"/>
  <c r="AI353" i="60"/>
  <c r="AC354" i="60" s="1"/>
  <c r="AD354" i="60" s="1"/>
  <c r="AK343" i="56"/>
  <c r="AJ351" i="58"/>
  <c r="AD351" i="58"/>
  <c r="AS345" i="58"/>
  <c r="AT345" i="58" s="1"/>
  <c r="AU345" i="58" s="1"/>
  <c r="AV345" i="58" s="1"/>
  <c r="AY345" i="61"/>
  <c r="AW345" i="61"/>
  <c r="AQ346" i="61" s="1"/>
  <c r="AS350" i="60"/>
  <c r="AT350" i="60" s="1"/>
  <c r="AU350" i="60" s="1"/>
  <c r="AV350" i="60" s="1"/>
  <c r="AS344" i="55"/>
  <c r="AT344" i="55" s="1"/>
  <c r="AU344" i="55" s="1"/>
  <c r="AV344" i="55" s="1"/>
  <c r="AE349" i="55"/>
  <c r="AF349" i="55" s="1"/>
  <c r="AG349" i="55" s="1"/>
  <c r="AH349" i="55" s="1"/>
  <c r="AE347" i="57"/>
  <c r="AF347" i="57" s="1"/>
  <c r="AG347" i="57" s="1"/>
  <c r="AH347" i="57" s="1"/>
  <c r="AS352" i="57"/>
  <c r="AT352" i="57" s="1"/>
  <c r="AU352" i="57" s="1"/>
  <c r="AV352" i="57" s="1"/>
  <c r="AO343" i="56"/>
  <c r="AR345" i="56"/>
  <c r="AX345" i="56"/>
  <c r="AJ344" i="56"/>
  <c r="AE347" i="54"/>
  <c r="AF347" i="54" s="1"/>
  <c r="AG347" i="54" s="1"/>
  <c r="AH347" i="54" s="1"/>
  <c r="AS342" i="54"/>
  <c r="AT342" i="54" s="1"/>
  <c r="AU342" i="54" s="1"/>
  <c r="AV342" i="54" s="1"/>
  <c r="AR352" i="64"/>
  <c r="AX352" i="64"/>
  <c r="AS348" i="62"/>
  <c r="AT348" i="62" s="1"/>
  <c r="AU348" i="62" s="1"/>
  <c r="AV348" i="62" s="1"/>
  <c r="AE349" i="50"/>
  <c r="AF349" i="50" s="1"/>
  <c r="AG349" i="50" s="1"/>
  <c r="AH349" i="50" s="1"/>
  <c r="AR345" i="50"/>
  <c r="AX345" i="50"/>
  <c r="AJ348" i="52"/>
  <c r="AD348" i="52"/>
  <c r="AS352" i="51"/>
  <c r="AT352" i="51" s="1"/>
  <c r="AU352" i="51" s="1"/>
  <c r="AV352" i="51" s="1"/>
  <c r="AE349" i="51"/>
  <c r="AF349" i="51" s="1"/>
  <c r="AG349" i="51" s="1"/>
  <c r="AH349" i="51" s="1"/>
  <c r="BD12" i="1"/>
  <c r="AO12" i="1"/>
  <c r="AJ13" i="1"/>
  <c r="AI347" i="57" l="1"/>
  <c r="AC348" i="57" s="1"/>
  <c r="X343" i="45"/>
  <c r="N343" i="44"/>
  <c r="AK349" i="55"/>
  <c r="AI349" i="55"/>
  <c r="AC350" i="55" s="1"/>
  <c r="AI348" i="63"/>
  <c r="AC349" i="63" s="1"/>
  <c r="AK348" i="63"/>
  <c r="AJ354" i="60"/>
  <c r="AX350" i="52"/>
  <c r="AI346" i="61"/>
  <c r="AC347" i="61" s="1"/>
  <c r="AJ347" i="61" s="1"/>
  <c r="BD345" i="61"/>
  <c r="AY348" i="62"/>
  <c r="BD348" i="62" s="1"/>
  <c r="AW348" i="62"/>
  <c r="AQ349" i="62" s="1"/>
  <c r="AR349" i="62" s="1"/>
  <c r="AW344" i="55"/>
  <c r="AQ345" i="55" s="1"/>
  <c r="AR345" i="55" s="1"/>
  <c r="AY352" i="57"/>
  <c r="AW352" i="51"/>
  <c r="AQ353" i="51" s="1"/>
  <c r="AR353" i="51" s="1"/>
  <c r="AW352" i="57"/>
  <c r="AQ353" i="57" s="1"/>
  <c r="AR353" i="57" s="1"/>
  <c r="AY344" i="55"/>
  <c r="BD344" i="55" s="1"/>
  <c r="AW345" i="58"/>
  <c r="AQ346" i="58" s="1"/>
  <c r="AY352" i="51"/>
  <c r="AB345" i="45"/>
  <c r="W10" i="44"/>
  <c r="Y10" i="44" s="1"/>
  <c r="AX347" i="63"/>
  <c r="AJ356" i="62"/>
  <c r="AD348" i="64"/>
  <c r="AI349" i="51"/>
  <c r="AC350" i="51" s="1"/>
  <c r="AJ350" i="51" s="1"/>
  <c r="BD343" i="56"/>
  <c r="AK346" i="61"/>
  <c r="AK347" i="57"/>
  <c r="AK349" i="51"/>
  <c r="BD349" i="51" s="1"/>
  <c r="AX346" i="58"/>
  <c r="AR346" i="58"/>
  <c r="AY345" i="58"/>
  <c r="AE351" i="58"/>
  <c r="AF351" i="58" s="1"/>
  <c r="AG351" i="58" s="1"/>
  <c r="AH351" i="58" s="1"/>
  <c r="AR346" i="61"/>
  <c r="AX346" i="61"/>
  <c r="AW350" i="60"/>
  <c r="AQ351" i="60" s="1"/>
  <c r="AE354" i="60"/>
  <c r="AF354" i="60" s="1"/>
  <c r="AG354" i="60" s="1"/>
  <c r="AH354" i="60" s="1"/>
  <c r="AY350" i="60"/>
  <c r="AJ350" i="55"/>
  <c r="AD350" i="55"/>
  <c r="AD348" i="57"/>
  <c r="AJ348" i="57"/>
  <c r="AS345" i="56"/>
  <c r="AT345" i="56" s="1"/>
  <c r="AU345" i="56" s="1"/>
  <c r="AV345" i="56" s="1"/>
  <c r="AE344" i="56"/>
  <c r="AF344" i="56" s="1"/>
  <c r="AG344" i="56" s="1"/>
  <c r="AH344" i="56" s="1"/>
  <c r="AY342" i="54"/>
  <c r="AW342" i="54"/>
  <c r="AQ343" i="54" s="1"/>
  <c r="AI347" i="54"/>
  <c r="AC348" i="54" s="1"/>
  <c r="AK347" i="54"/>
  <c r="AS352" i="64"/>
  <c r="AT352" i="64" s="1"/>
  <c r="AU352" i="64" s="1"/>
  <c r="AV352" i="64" s="1"/>
  <c r="AW352" i="64"/>
  <c r="AQ353" i="64" s="1"/>
  <c r="AY352" i="64"/>
  <c r="AE348" i="64"/>
  <c r="AF348" i="64" s="1"/>
  <c r="AG348" i="64" s="1"/>
  <c r="AH348" i="64" s="1"/>
  <c r="AS347" i="63"/>
  <c r="AT347" i="63" s="1"/>
  <c r="AU347" i="63" s="1"/>
  <c r="AV347" i="63" s="1"/>
  <c r="AY347" i="63"/>
  <c r="BD347" i="63" s="1"/>
  <c r="AW347" i="63"/>
  <c r="AQ348" i="63" s="1"/>
  <c r="AE356" i="62"/>
  <c r="AF356" i="62" s="1"/>
  <c r="AG356" i="62" s="1"/>
  <c r="AH356" i="62" s="1"/>
  <c r="AK349" i="50"/>
  <c r="AS345" i="50"/>
  <c r="AT345" i="50" s="1"/>
  <c r="AU345" i="50" s="1"/>
  <c r="AV345" i="50" s="1"/>
  <c r="AI349" i="50"/>
  <c r="AC350" i="50" s="1"/>
  <c r="AE348" i="52"/>
  <c r="AF348" i="52" s="1"/>
  <c r="AG348" i="52" s="1"/>
  <c r="AH348" i="52" s="1"/>
  <c r="AS350" i="52"/>
  <c r="AT350" i="52" s="1"/>
  <c r="AU350" i="52" s="1"/>
  <c r="AV350" i="52" s="1"/>
  <c r="AX13" i="1"/>
  <c r="AW13" i="1"/>
  <c r="AS14" i="1" s="1"/>
  <c r="AU14" i="1" s="1"/>
  <c r="AV14" i="1" s="1"/>
  <c r="AY13" i="1"/>
  <c r="M13" i="44" s="1"/>
  <c r="AI13" i="1"/>
  <c r="AK13" i="1"/>
  <c r="L13" i="44" s="1"/>
  <c r="AX345" i="55" l="1"/>
  <c r="AK351" i="58"/>
  <c r="K13" i="59"/>
  <c r="T13" i="59"/>
  <c r="W342" i="45"/>
  <c r="O342" i="44"/>
  <c r="AJ349" i="63"/>
  <c r="AD349" i="63"/>
  <c r="AD350" i="51"/>
  <c r="AE350" i="51" s="1"/>
  <c r="AF350" i="51" s="1"/>
  <c r="AG350" i="51" s="1"/>
  <c r="AH350" i="51" s="1"/>
  <c r="AY345" i="50"/>
  <c r="BD345" i="50" s="1"/>
  <c r="AI354" i="60"/>
  <c r="AC355" i="60" s="1"/>
  <c r="AJ355" i="60" s="1"/>
  <c r="AK354" i="60"/>
  <c r="AX349" i="62"/>
  <c r="AD347" i="61"/>
  <c r="AE347" i="61" s="1"/>
  <c r="AF347" i="61" s="1"/>
  <c r="T13" i="44"/>
  <c r="AX353" i="57"/>
  <c r="AX353" i="51"/>
  <c r="AW345" i="50"/>
  <c r="AQ346" i="50" s="1"/>
  <c r="AX346" i="50" s="1"/>
  <c r="Z344" i="45"/>
  <c r="BD350" i="60"/>
  <c r="AA350" i="45"/>
  <c r="AW350" i="52"/>
  <c r="AQ351" i="52" s="1"/>
  <c r="AX351" i="52" s="1"/>
  <c r="BD345" i="58"/>
  <c r="AC345" i="45"/>
  <c r="AY350" i="52"/>
  <c r="AI348" i="52"/>
  <c r="AC349" i="52" s="1"/>
  <c r="AD349" i="52" s="1"/>
  <c r="AK348" i="64"/>
  <c r="BD348" i="64" s="1"/>
  <c r="AK348" i="52"/>
  <c r="BD348" i="52" s="1"/>
  <c r="AI348" i="64"/>
  <c r="AC349" i="64" s="1"/>
  <c r="AD349" i="64" s="1"/>
  <c r="BD347" i="57"/>
  <c r="Y347" i="45"/>
  <c r="AK356" i="62"/>
  <c r="AI356" i="62"/>
  <c r="AC357" i="62" s="1"/>
  <c r="AD357" i="62" s="1"/>
  <c r="AI351" i="58"/>
  <c r="AC352" i="58" s="1"/>
  <c r="AS346" i="58"/>
  <c r="AT346" i="58" s="1"/>
  <c r="AU346" i="58" s="1"/>
  <c r="AV346" i="58" s="1"/>
  <c r="AW346" i="58"/>
  <c r="AQ347" i="58" s="1"/>
  <c r="AY346" i="58"/>
  <c r="AS346" i="61"/>
  <c r="AT346" i="61" s="1"/>
  <c r="AU346" i="61" s="1"/>
  <c r="AV346" i="61" s="1"/>
  <c r="AR351" i="60"/>
  <c r="AX351" i="60"/>
  <c r="AS345" i="55"/>
  <c r="AT345" i="55" s="1"/>
  <c r="AU345" i="55" s="1"/>
  <c r="AV345" i="55" s="1"/>
  <c r="AE350" i="55"/>
  <c r="AF350" i="55" s="1"/>
  <c r="AG350" i="55" s="1"/>
  <c r="AH350" i="55" s="1"/>
  <c r="AE348" i="57"/>
  <c r="AF348" i="57" s="1"/>
  <c r="AG348" i="57" s="1"/>
  <c r="AH348" i="57" s="1"/>
  <c r="AI348" i="57"/>
  <c r="AC349" i="57" s="1"/>
  <c r="AK348" i="57"/>
  <c r="AS353" i="57"/>
  <c r="AT353" i="57" s="1"/>
  <c r="AU353" i="57" s="1"/>
  <c r="AV353" i="57" s="1"/>
  <c r="AK344" i="56"/>
  <c r="N344" i="44" s="1"/>
  <c r="AI344" i="56"/>
  <c r="AC345" i="56" s="1"/>
  <c r="AW345" i="56"/>
  <c r="AQ346" i="56" s="1"/>
  <c r="AY345" i="56"/>
  <c r="BC342" i="54"/>
  <c r="BD342" i="54"/>
  <c r="AJ348" i="54"/>
  <c r="AD348" i="54"/>
  <c r="AX343" i="54"/>
  <c r="AR343" i="54"/>
  <c r="AJ349" i="64"/>
  <c r="AR353" i="64"/>
  <c r="AX353" i="64"/>
  <c r="AR348" i="63"/>
  <c r="AX348" i="63"/>
  <c r="AS349" i="62"/>
  <c r="AT349" i="62" s="1"/>
  <c r="AU349" i="62" s="1"/>
  <c r="AV349" i="62" s="1"/>
  <c r="AJ350" i="50"/>
  <c r="AD350" i="50"/>
  <c r="AS353" i="51"/>
  <c r="AT353" i="51" s="1"/>
  <c r="AU353" i="51" s="1"/>
  <c r="AV353" i="51" s="1"/>
  <c r="AE14" i="1"/>
  <c r="AG14" i="1" s="1"/>
  <c r="AH14" i="1" s="1"/>
  <c r="AO13" i="1"/>
  <c r="BD13" i="1"/>
  <c r="AK350" i="55" l="1"/>
  <c r="AD355" i="60"/>
  <c r="AE355" i="60" s="1"/>
  <c r="AF355" i="60" s="1"/>
  <c r="AG355" i="60" s="1"/>
  <c r="AH355" i="60" s="1"/>
  <c r="AE349" i="63"/>
  <c r="AF349" i="63" s="1"/>
  <c r="AG349" i="63" s="1"/>
  <c r="AH349" i="63" s="1"/>
  <c r="AW353" i="51"/>
  <c r="AQ354" i="51" s="1"/>
  <c r="AR354" i="51" s="1"/>
  <c r="AY353" i="51"/>
  <c r="AI350" i="51"/>
  <c r="AC351" i="51" s="1"/>
  <c r="AJ351" i="51" s="1"/>
  <c r="AK350" i="51"/>
  <c r="BD350" i="51" s="1"/>
  <c r="AG347" i="61"/>
  <c r="AH347" i="61" s="1"/>
  <c r="AI347" i="61" s="1"/>
  <c r="AC348" i="61" s="1"/>
  <c r="AR346" i="50"/>
  <c r="AS346" i="50" s="1"/>
  <c r="AT346" i="50" s="1"/>
  <c r="AU346" i="50" s="1"/>
  <c r="AV346" i="50" s="1"/>
  <c r="AJ349" i="52"/>
  <c r="AR351" i="52"/>
  <c r="AS351" i="52" s="1"/>
  <c r="AT351" i="52" s="1"/>
  <c r="AU351" i="52" s="1"/>
  <c r="AV351" i="52" s="1"/>
  <c r="AW346" i="61"/>
  <c r="AQ347" i="61" s="1"/>
  <c r="AR347" i="61" s="1"/>
  <c r="BD346" i="58"/>
  <c r="AC346" i="45"/>
  <c r="AW353" i="57"/>
  <c r="AQ354" i="57" s="1"/>
  <c r="AR354" i="57" s="1"/>
  <c r="AW345" i="55"/>
  <c r="AQ346" i="55" s="1"/>
  <c r="AX346" i="55" s="1"/>
  <c r="AY353" i="57"/>
  <c r="AY345" i="55"/>
  <c r="AJ357" i="62"/>
  <c r="AJ14" i="1"/>
  <c r="BD348" i="57"/>
  <c r="Y348" i="45"/>
  <c r="AI350" i="55"/>
  <c r="AC351" i="55" s="1"/>
  <c r="AD351" i="55" s="1"/>
  <c r="BD344" i="56"/>
  <c r="X344" i="45"/>
  <c r="AY349" i="62"/>
  <c r="BD349" i="62" s="1"/>
  <c r="AW349" i="62"/>
  <c r="AQ350" i="62" s="1"/>
  <c r="AR350" i="62" s="1"/>
  <c r="AR347" i="58"/>
  <c r="AX347" i="58"/>
  <c r="AD352" i="58"/>
  <c r="AJ352" i="58"/>
  <c r="AY346" i="61"/>
  <c r="AS351" i="60"/>
  <c r="AT351" i="60" s="1"/>
  <c r="AU351" i="60" s="1"/>
  <c r="AV351" i="60" s="1"/>
  <c r="AJ349" i="57"/>
  <c r="AD349" i="57"/>
  <c r="AR346" i="56"/>
  <c r="AX346" i="56"/>
  <c r="AD345" i="56"/>
  <c r="AJ345" i="56"/>
  <c r="AS343" i="54"/>
  <c r="AT343" i="54" s="1"/>
  <c r="AU343" i="54" s="1"/>
  <c r="AV343" i="54" s="1"/>
  <c r="AE348" i="54"/>
  <c r="AF348" i="54" s="1"/>
  <c r="AG348" i="54" s="1"/>
  <c r="AH348" i="54" s="1"/>
  <c r="AK348" i="54"/>
  <c r="AS353" i="64"/>
  <c r="AT353" i="64" s="1"/>
  <c r="AU353" i="64" s="1"/>
  <c r="AV353" i="64" s="1"/>
  <c r="AW353" i="64"/>
  <c r="AQ354" i="64" s="1"/>
  <c r="AE349" i="64"/>
  <c r="AF349" i="64" s="1"/>
  <c r="AG349" i="64" s="1"/>
  <c r="AH349" i="64" s="1"/>
  <c r="AS348" i="63"/>
  <c r="AT348" i="63" s="1"/>
  <c r="AU348" i="63" s="1"/>
  <c r="AV348" i="63" s="1"/>
  <c r="AE357" i="62"/>
  <c r="AF357" i="62" s="1"/>
  <c r="AG357" i="62" s="1"/>
  <c r="AH357" i="62" s="1"/>
  <c r="AE350" i="50"/>
  <c r="AF350" i="50" s="1"/>
  <c r="AG350" i="50" s="1"/>
  <c r="AH350" i="50" s="1"/>
  <c r="AK350" i="50" s="1"/>
  <c r="AE349" i="52"/>
  <c r="AF349" i="52" s="1"/>
  <c r="AG349" i="52" s="1"/>
  <c r="AH349" i="52" s="1"/>
  <c r="AX14" i="1"/>
  <c r="AW14" i="1"/>
  <c r="AS15" i="1" s="1"/>
  <c r="AU15" i="1" s="1"/>
  <c r="AV15" i="1" s="1"/>
  <c r="AY14" i="1"/>
  <c r="M14" i="44" s="1"/>
  <c r="AI14" i="1"/>
  <c r="AI348" i="54" l="1"/>
  <c r="AC349" i="54" s="1"/>
  <c r="AY353" i="64"/>
  <c r="AJ351" i="55"/>
  <c r="AI349" i="63"/>
  <c r="AC350" i="63" s="1"/>
  <c r="AJ350" i="63" s="1"/>
  <c r="AK349" i="63"/>
  <c r="AD351" i="51"/>
  <c r="AE351" i="51" s="1"/>
  <c r="AF351" i="51" s="1"/>
  <c r="AG351" i="51" s="1"/>
  <c r="AH351" i="51" s="1"/>
  <c r="AX354" i="51"/>
  <c r="AK349" i="52"/>
  <c r="BD349" i="52" s="1"/>
  <c r="AI349" i="52"/>
  <c r="AC350" i="52" s="1"/>
  <c r="AJ350" i="52" s="1"/>
  <c r="AK347" i="61"/>
  <c r="AJ348" i="61"/>
  <c r="AD348" i="61"/>
  <c r="AE348" i="61" s="1"/>
  <c r="AF348" i="61" s="1"/>
  <c r="AG348" i="61" s="1"/>
  <c r="AH348" i="61" s="1"/>
  <c r="K14" i="59"/>
  <c r="T14" i="59"/>
  <c r="AY348" i="63"/>
  <c r="BD348" i="63" s="1"/>
  <c r="AI355" i="60"/>
  <c r="AC356" i="60" s="1"/>
  <c r="AJ356" i="60" s="1"/>
  <c r="AK355" i="60"/>
  <c r="AX347" i="61"/>
  <c r="AX354" i="57"/>
  <c r="AX350" i="62"/>
  <c r="AR346" i="55"/>
  <c r="AY346" i="55" s="1"/>
  <c r="BD345" i="55"/>
  <c r="Z345" i="45"/>
  <c r="AY351" i="52"/>
  <c r="BD346" i="61"/>
  <c r="AB346" i="45"/>
  <c r="AW351" i="52"/>
  <c r="AQ352" i="52" s="1"/>
  <c r="AR352" i="52" s="1"/>
  <c r="AW348" i="63"/>
  <c r="AQ349" i="63" s="1"/>
  <c r="AX349" i="63" s="1"/>
  <c r="AK349" i="64"/>
  <c r="BD349" i="64" s="1"/>
  <c r="AK357" i="62"/>
  <c r="AI349" i="64"/>
  <c r="AC350" i="64" s="1"/>
  <c r="AJ350" i="64" s="1"/>
  <c r="AI350" i="50"/>
  <c r="AC351" i="50" s="1"/>
  <c r="AJ351" i="50" s="1"/>
  <c r="AI357" i="62"/>
  <c r="AC358" i="62" s="1"/>
  <c r="AJ358" i="62" s="1"/>
  <c r="AE352" i="58"/>
  <c r="AF352" i="58" s="1"/>
  <c r="AG352" i="58" s="1"/>
  <c r="AH352" i="58" s="1"/>
  <c r="AS347" i="58"/>
  <c r="AT347" i="58" s="1"/>
  <c r="AU347" i="58" s="1"/>
  <c r="AV347" i="58" s="1"/>
  <c r="AY347" i="58"/>
  <c r="AW347" i="58"/>
  <c r="AQ348" i="58" s="1"/>
  <c r="AS347" i="61"/>
  <c r="AT347" i="61" s="1"/>
  <c r="AU347" i="61" s="1"/>
  <c r="AV347" i="61" s="1"/>
  <c r="AW351" i="60"/>
  <c r="AQ352" i="60" s="1"/>
  <c r="AY351" i="60"/>
  <c r="AS346" i="55"/>
  <c r="AT346" i="55" s="1"/>
  <c r="AU346" i="55" s="1"/>
  <c r="AV346" i="55" s="1"/>
  <c r="AE351" i="55"/>
  <c r="AF351" i="55" s="1"/>
  <c r="AG351" i="55" s="1"/>
  <c r="AH351" i="55" s="1"/>
  <c r="AK351" i="55"/>
  <c r="AE349" i="57"/>
  <c r="AF349" i="57" s="1"/>
  <c r="AG349" i="57" s="1"/>
  <c r="AH349" i="57" s="1"/>
  <c r="AI349" i="57"/>
  <c r="AC350" i="57" s="1"/>
  <c r="AS354" i="57"/>
  <c r="AT354" i="57" s="1"/>
  <c r="AU354" i="57" s="1"/>
  <c r="AV354" i="57" s="1"/>
  <c r="AE345" i="56"/>
  <c r="AF345" i="56" s="1"/>
  <c r="AG345" i="56" s="1"/>
  <c r="AH345" i="56" s="1"/>
  <c r="AS346" i="56"/>
  <c r="AT346" i="56" s="1"/>
  <c r="AU346" i="56" s="1"/>
  <c r="AV346" i="56" s="1"/>
  <c r="AJ349" i="54"/>
  <c r="AD349" i="54"/>
  <c r="AW343" i="54"/>
  <c r="AQ344" i="54" s="1"/>
  <c r="AY343" i="54"/>
  <c r="AD350" i="64"/>
  <c r="AR354" i="64"/>
  <c r="AX354" i="64"/>
  <c r="AS350" i="62"/>
  <c r="AT350" i="62" s="1"/>
  <c r="AU350" i="62" s="1"/>
  <c r="AV350" i="62" s="1"/>
  <c r="AY346" i="50"/>
  <c r="BD346" i="50" s="1"/>
  <c r="AW346" i="50"/>
  <c r="AQ347" i="50" s="1"/>
  <c r="AS354" i="51"/>
  <c r="AT354" i="51" s="1"/>
  <c r="AU354" i="51" s="1"/>
  <c r="AV354" i="51" s="1"/>
  <c r="AC15" i="1"/>
  <c r="AE15" i="1" s="1"/>
  <c r="AG15" i="1" s="1"/>
  <c r="AH15" i="1" s="1"/>
  <c r="AK14" i="1"/>
  <c r="L14" i="44" s="1"/>
  <c r="AY354" i="57" l="1"/>
  <c r="AW346" i="55"/>
  <c r="AQ347" i="55" s="1"/>
  <c r="AW350" i="62"/>
  <c r="AQ351" i="62" s="1"/>
  <c r="AW354" i="57"/>
  <c r="AQ355" i="57" s="1"/>
  <c r="AI351" i="55"/>
  <c r="AC352" i="55" s="1"/>
  <c r="W343" i="45"/>
  <c r="O343" i="44"/>
  <c r="AD350" i="63"/>
  <c r="AE350" i="63" s="1"/>
  <c r="AF350" i="63" s="1"/>
  <c r="AG350" i="63" s="1"/>
  <c r="AH350" i="63" s="1"/>
  <c r="AW354" i="51"/>
  <c r="AQ355" i="51" s="1"/>
  <c r="AR355" i="51" s="1"/>
  <c r="AY350" i="62"/>
  <c r="BD350" i="62" s="1"/>
  <c r="AY354" i="51"/>
  <c r="AD356" i="60"/>
  <c r="AE356" i="60" s="1"/>
  <c r="AF356" i="60" s="1"/>
  <c r="AG356" i="60" s="1"/>
  <c r="AH356" i="60" s="1"/>
  <c r="AI356" i="60" s="1"/>
  <c r="AC357" i="60" s="1"/>
  <c r="AD350" i="52"/>
  <c r="AE350" i="52" s="1"/>
  <c r="AF350" i="52" s="1"/>
  <c r="AG350" i="52" s="1"/>
  <c r="AH350" i="52" s="1"/>
  <c r="AK350" i="52" s="1"/>
  <c r="BD350" i="52" s="1"/>
  <c r="AX352" i="52"/>
  <c r="AR349" i="63"/>
  <c r="AS349" i="63" s="1"/>
  <c r="AT349" i="63" s="1"/>
  <c r="AU349" i="63" s="1"/>
  <c r="AV349" i="63" s="1"/>
  <c r="AD358" i="62"/>
  <c r="AE358" i="62" s="1"/>
  <c r="AF358" i="62" s="1"/>
  <c r="AG358" i="62" s="1"/>
  <c r="AH358" i="62" s="1"/>
  <c r="AD351" i="50"/>
  <c r="AY347" i="61"/>
  <c r="AW347" i="61"/>
  <c r="AQ348" i="61" s="1"/>
  <c r="AX348" i="61" s="1"/>
  <c r="T14" i="44"/>
  <c r="AK348" i="61"/>
  <c r="BD346" i="55"/>
  <c r="Z346" i="45"/>
  <c r="BD351" i="60"/>
  <c r="AA351" i="45"/>
  <c r="BD347" i="58"/>
  <c r="AC347" i="45"/>
  <c r="AK349" i="57"/>
  <c r="AI351" i="51"/>
  <c r="AC352" i="51" s="1"/>
  <c r="AJ352" i="51" s="1"/>
  <c r="AK351" i="51"/>
  <c r="BD351" i="51" s="1"/>
  <c r="AI348" i="61"/>
  <c r="AC349" i="61" s="1"/>
  <c r="AJ349" i="61" s="1"/>
  <c r="AJ15" i="1"/>
  <c r="BD349" i="57"/>
  <c r="Y349" i="45"/>
  <c r="AI345" i="56"/>
  <c r="AC346" i="56" s="1"/>
  <c r="AJ346" i="56" s="1"/>
  <c r="AK345" i="56"/>
  <c r="N345" i="44" s="1"/>
  <c r="AX348" i="58"/>
  <c r="AR348" i="58"/>
  <c r="AI352" i="58"/>
  <c r="AC353" i="58" s="1"/>
  <c r="AK352" i="58"/>
  <c r="AR352" i="60"/>
  <c r="AX352" i="60"/>
  <c r="AR347" i="55"/>
  <c r="AX347" i="55"/>
  <c r="AD352" i="55"/>
  <c r="AJ352" i="55"/>
  <c r="AR355" i="57"/>
  <c r="AX355" i="57"/>
  <c r="AJ350" i="57"/>
  <c r="AD350" i="57"/>
  <c r="AW346" i="56"/>
  <c r="AQ347" i="56" s="1"/>
  <c r="AY346" i="56"/>
  <c r="AD346" i="56"/>
  <c r="AR344" i="54"/>
  <c r="AX344" i="54"/>
  <c r="BC343" i="54"/>
  <c r="BD343" i="54"/>
  <c r="AE349" i="54"/>
  <c r="AF349" i="54" s="1"/>
  <c r="AG349" i="54" s="1"/>
  <c r="AH349" i="54" s="1"/>
  <c r="AS354" i="64"/>
  <c r="AT354" i="64" s="1"/>
  <c r="AU354" i="64" s="1"/>
  <c r="AV354" i="64" s="1"/>
  <c r="AE350" i="64"/>
  <c r="AF350" i="64" s="1"/>
  <c r="AG350" i="64" s="1"/>
  <c r="AH350" i="64" s="1"/>
  <c r="AR351" i="62"/>
  <c r="AX351" i="62"/>
  <c r="AR347" i="50"/>
  <c r="AX347" i="50"/>
  <c r="AS352" i="52"/>
  <c r="AT352" i="52" s="1"/>
  <c r="AU352" i="52" s="1"/>
  <c r="AV352" i="52" s="1"/>
  <c r="BD14" i="1"/>
  <c r="AO14" i="1"/>
  <c r="AX15" i="1"/>
  <c r="AI15" i="1"/>
  <c r="AK15" i="1"/>
  <c r="L15" i="44" s="1"/>
  <c r="AY15" i="1"/>
  <c r="M15" i="44" s="1"/>
  <c r="AW15" i="1"/>
  <c r="AS16" i="1" s="1"/>
  <c r="AU16" i="1" s="1"/>
  <c r="AV16" i="1" s="1"/>
  <c r="AK349" i="54" l="1"/>
  <c r="AK350" i="63"/>
  <c r="AI350" i="63"/>
  <c r="AC351" i="63" s="1"/>
  <c r="AX355" i="51"/>
  <c r="AD352" i="51"/>
  <c r="AE352" i="51" s="1"/>
  <c r="AF352" i="51" s="1"/>
  <c r="AG352" i="51" s="1"/>
  <c r="AH352" i="51" s="1"/>
  <c r="AK356" i="60"/>
  <c r="T15" i="59"/>
  <c r="K15" i="59"/>
  <c r="AR348" i="61"/>
  <c r="AS348" i="61" s="1"/>
  <c r="AT348" i="61" s="1"/>
  <c r="AU348" i="61" s="1"/>
  <c r="AV348" i="61" s="1"/>
  <c r="AB347" i="45"/>
  <c r="BD347" i="61"/>
  <c r="AE351" i="50"/>
  <c r="AF351" i="50" s="1"/>
  <c r="AY352" i="52"/>
  <c r="T15" i="44"/>
  <c r="AY354" i="64"/>
  <c r="AW352" i="52"/>
  <c r="AQ353" i="52" s="1"/>
  <c r="AX353" i="52" s="1"/>
  <c r="AW354" i="64"/>
  <c r="AQ355" i="64" s="1"/>
  <c r="AW349" i="63"/>
  <c r="AQ350" i="63" s="1"/>
  <c r="AR350" i="63" s="1"/>
  <c r="AY349" i="63"/>
  <c r="BD349" i="63" s="1"/>
  <c r="AI350" i="64"/>
  <c r="AC351" i="64" s="1"/>
  <c r="AJ351" i="64" s="1"/>
  <c r="AI350" i="52"/>
  <c r="AC351" i="52" s="1"/>
  <c r="AD351" i="52" s="1"/>
  <c r="AK350" i="64"/>
  <c r="BD350" i="64" s="1"/>
  <c r="AD349" i="61"/>
  <c r="AE349" i="61" s="1"/>
  <c r="AF349" i="61" s="1"/>
  <c r="AG349" i="61" s="1"/>
  <c r="AH349" i="61" s="1"/>
  <c r="AI358" i="62"/>
  <c r="AC359" i="62" s="1"/>
  <c r="AD359" i="62" s="1"/>
  <c r="AI349" i="54"/>
  <c r="AC350" i="54" s="1"/>
  <c r="BD345" i="56"/>
  <c r="X345" i="45"/>
  <c r="AK358" i="62"/>
  <c r="AJ353" i="58"/>
  <c r="AD353" i="58"/>
  <c r="AS348" i="58"/>
  <c r="AT348" i="58" s="1"/>
  <c r="AU348" i="58" s="1"/>
  <c r="AV348" i="58" s="1"/>
  <c r="AD357" i="60"/>
  <c r="AJ357" i="60"/>
  <c r="AS352" i="60"/>
  <c r="AT352" i="60" s="1"/>
  <c r="AU352" i="60" s="1"/>
  <c r="AV352" i="60" s="1"/>
  <c r="AW352" i="60" s="1"/>
  <c r="AQ353" i="60" s="1"/>
  <c r="AE352" i="55"/>
  <c r="AF352" i="55" s="1"/>
  <c r="AG352" i="55" s="1"/>
  <c r="AH352" i="55" s="1"/>
  <c r="AK352" i="55"/>
  <c r="AS347" i="55"/>
  <c r="AT347" i="55" s="1"/>
  <c r="AU347" i="55" s="1"/>
  <c r="AV347" i="55" s="1"/>
  <c r="AW347" i="55"/>
  <c r="AQ348" i="55" s="1"/>
  <c r="AY347" i="55"/>
  <c r="AE350" i="57"/>
  <c r="AF350" i="57" s="1"/>
  <c r="AG350" i="57" s="1"/>
  <c r="AH350" i="57" s="1"/>
  <c r="AK350" i="57"/>
  <c r="AI350" i="57"/>
  <c r="AC351" i="57" s="1"/>
  <c r="AS355" i="57"/>
  <c r="AT355" i="57" s="1"/>
  <c r="AU355" i="57" s="1"/>
  <c r="AV355" i="57" s="1"/>
  <c r="AE346" i="56"/>
  <c r="AF346" i="56" s="1"/>
  <c r="AG346" i="56" s="1"/>
  <c r="AH346" i="56" s="1"/>
  <c r="AK346" i="56"/>
  <c r="N346" i="44" s="1"/>
  <c r="AR347" i="56"/>
  <c r="AX347" i="56"/>
  <c r="AJ350" i="54"/>
  <c r="AD350" i="54"/>
  <c r="AS344" i="54"/>
  <c r="AT344" i="54" s="1"/>
  <c r="AU344" i="54" s="1"/>
  <c r="AV344" i="54" s="1"/>
  <c r="AW344" i="54"/>
  <c r="AQ345" i="54" s="1"/>
  <c r="AR355" i="64"/>
  <c r="AX355" i="64"/>
  <c r="AS351" i="62"/>
  <c r="AT351" i="62" s="1"/>
  <c r="AU351" i="62" s="1"/>
  <c r="AV351" i="62" s="1"/>
  <c r="AY351" i="62"/>
  <c r="BD351" i="62" s="1"/>
  <c r="AS347" i="50"/>
  <c r="AT347" i="50" s="1"/>
  <c r="AU347" i="50" s="1"/>
  <c r="AV347" i="50" s="1"/>
  <c r="AS355" i="51"/>
  <c r="AT355" i="51" s="1"/>
  <c r="AU355" i="51" s="1"/>
  <c r="AV355" i="51" s="1"/>
  <c r="AC16" i="1"/>
  <c r="AE16" i="1" s="1"/>
  <c r="AG16" i="1" s="1"/>
  <c r="AH16" i="1" s="1"/>
  <c r="BD15" i="1"/>
  <c r="AO15" i="1"/>
  <c r="AX16" i="1"/>
  <c r="AD351" i="64" l="1"/>
  <c r="AY355" i="57"/>
  <c r="AW355" i="57"/>
  <c r="AQ356" i="57" s="1"/>
  <c r="AI352" i="55"/>
  <c r="AC353" i="55" s="1"/>
  <c r="AD351" i="63"/>
  <c r="AJ351" i="63"/>
  <c r="AW351" i="62"/>
  <c r="AQ352" i="62" s="1"/>
  <c r="AK352" i="51"/>
  <c r="BD352" i="51" s="1"/>
  <c r="AG351" i="50"/>
  <c r="AH351" i="50" s="1"/>
  <c r="AK351" i="50" s="1"/>
  <c r="AK349" i="61"/>
  <c r="AI349" i="61"/>
  <c r="AC350" i="61" s="1"/>
  <c r="AD350" i="61" s="1"/>
  <c r="AR353" i="52"/>
  <c r="AS353" i="52" s="1"/>
  <c r="AT353" i="52" s="1"/>
  <c r="AU353" i="52" s="1"/>
  <c r="AV353" i="52" s="1"/>
  <c r="AW353" i="52" s="1"/>
  <c r="AQ354" i="52" s="1"/>
  <c r="AY348" i="61"/>
  <c r="AJ351" i="52"/>
  <c r="AX350" i="63"/>
  <c r="AY355" i="51"/>
  <c r="BD347" i="55"/>
  <c r="Z347" i="45"/>
  <c r="AW355" i="51"/>
  <c r="AQ356" i="51" s="1"/>
  <c r="AX356" i="51" s="1"/>
  <c r="AJ359" i="62"/>
  <c r="AI352" i="51"/>
  <c r="AC353" i="51" s="1"/>
  <c r="AD353" i="51" s="1"/>
  <c r="AJ16" i="1"/>
  <c r="BD350" i="57"/>
  <c r="Y350" i="45"/>
  <c r="BD346" i="56"/>
  <c r="X346" i="45"/>
  <c r="AW348" i="58"/>
  <c r="AQ349" i="58" s="1"/>
  <c r="AE353" i="58"/>
  <c r="AF353" i="58" s="1"/>
  <c r="AG353" i="58" s="1"/>
  <c r="AH353" i="58" s="1"/>
  <c r="AY348" i="58"/>
  <c r="AW348" i="61"/>
  <c r="AQ349" i="61" s="1"/>
  <c r="AY352" i="60"/>
  <c r="AE357" i="60"/>
  <c r="AF357" i="60" s="1"/>
  <c r="AG357" i="60" s="1"/>
  <c r="AH357" i="60" s="1"/>
  <c r="AR353" i="60"/>
  <c r="AX353" i="60"/>
  <c r="AR348" i="55"/>
  <c r="AX348" i="55"/>
  <c r="AD353" i="55"/>
  <c r="AJ353" i="55"/>
  <c r="AR356" i="57"/>
  <c r="AX356" i="57"/>
  <c r="AD351" i="57"/>
  <c r="AJ351" i="57"/>
  <c r="AS347" i="56"/>
  <c r="AT347" i="56" s="1"/>
  <c r="AU347" i="56" s="1"/>
  <c r="AV347" i="56" s="1"/>
  <c r="AI346" i="56"/>
  <c r="AC347" i="56" s="1"/>
  <c r="AY344" i="54"/>
  <c r="O344" i="44" s="1"/>
  <c r="AR345" i="54"/>
  <c r="AX345" i="54"/>
  <c r="AE350" i="54"/>
  <c r="AF350" i="54" s="1"/>
  <c r="AG350" i="54" s="1"/>
  <c r="AH350" i="54" s="1"/>
  <c r="AE351" i="64"/>
  <c r="AF351" i="64" s="1"/>
  <c r="AG351" i="64" s="1"/>
  <c r="AH351" i="64" s="1"/>
  <c r="AK351" i="64"/>
  <c r="BD351" i="64" s="1"/>
  <c r="AI351" i="64"/>
  <c r="AC352" i="64" s="1"/>
  <c r="AS355" i="64"/>
  <c r="AT355" i="64" s="1"/>
  <c r="AU355" i="64" s="1"/>
  <c r="AV355" i="64" s="1"/>
  <c r="AW355" i="64"/>
  <c r="AQ356" i="64" s="1"/>
  <c r="AS350" i="63"/>
  <c r="AT350" i="63" s="1"/>
  <c r="AU350" i="63" s="1"/>
  <c r="AV350" i="63" s="1"/>
  <c r="AY350" i="63"/>
  <c r="BD350" i="63" s="1"/>
  <c r="AR352" i="62"/>
  <c r="AX352" i="62"/>
  <c r="AE359" i="62"/>
  <c r="AF359" i="62" s="1"/>
  <c r="AG359" i="62" s="1"/>
  <c r="AH359" i="62" s="1"/>
  <c r="AI359" i="62" s="1"/>
  <c r="AC360" i="62" s="1"/>
  <c r="AW347" i="50"/>
  <c r="AQ348" i="50" s="1"/>
  <c r="AY347" i="50"/>
  <c r="BD347" i="50" s="1"/>
  <c r="AE351" i="52"/>
  <c r="AF351" i="52" s="1"/>
  <c r="AG351" i="52" s="1"/>
  <c r="AH351" i="52" s="1"/>
  <c r="AK351" i="52" s="1"/>
  <c r="BD351" i="52" s="1"/>
  <c r="AK16" i="1"/>
  <c r="L16" i="44" s="1"/>
  <c r="AI16" i="1"/>
  <c r="AE351" i="63" l="1"/>
  <c r="AF351" i="63" s="1"/>
  <c r="AG351" i="63" s="1"/>
  <c r="AH351" i="63" s="1"/>
  <c r="AI351" i="63" s="1"/>
  <c r="AC352" i="63" s="1"/>
  <c r="AW350" i="63"/>
  <c r="AQ351" i="63" s="1"/>
  <c r="K16" i="59"/>
  <c r="T16" i="59"/>
  <c r="AJ353" i="51"/>
  <c r="AI357" i="60"/>
  <c r="AC358" i="60" s="1"/>
  <c r="AD358" i="60" s="1"/>
  <c r="AJ350" i="61"/>
  <c r="AI351" i="50"/>
  <c r="AC352" i="50" s="1"/>
  <c r="BD348" i="61"/>
  <c r="AB348" i="45"/>
  <c r="AY353" i="52"/>
  <c r="AR356" i="51"/>
  <c r="AS356" i="51" s="1"/>
  <c r="AT356" i="51" s="1"/>
  <c r="AU356" i="51" s="1"/>
  <c r="AV356" i="51" s="1"/>
  <c r="AW356" i="51" s="1"/>
  <c r="AQ357" i="51" s="1"/>
  <c r="BD348" i="58"/>
  <c r="AC348" i="45"/>
  <c r="BD344" i="54"/>
  <c r="W344" i="45"/>
  <c r="AY355" i="64"/>
  <c r="BD352" i="60"/>
  <c r="AA352" i="45"/>
  <c r="AI351" i="52"/>
  <c r="AC352" i="52" s="1"/>
  <c r="AD352" i="52" s="1"/>
  <c r="AI350" i="54"/>
  <c r="AC351" i="54" s="1"/>
  <c r="AK350" i="54"/>
  <c r="AI353" i="58"/>
  <c r="AC354" i="58" s="1"/>
  <c r="AK353" i="58"/>
  <c r="AR349" i="58"/>
  <c r="AX349" i="58"/>
  <c r="AE350" i="61"/>
  <c r="AF350" i="61" s="1"/>
  <c r="AG350" i="61" s="1"/>
  <c r="AH350" i="61" s="1"/>
  <c r="AR349" i="61"/>
  <c r="AX349" i="61"/>
  <c r="AS353" i="60"/>
  <c r="AT353" i="60" s="1"/>
  <c r="AU353" i="60" s="1"/>
  <c r="AV353" i="60" s="1"/>
  <c r="AK357" i="60"/>
  <c r="AE353" i="55"/>
  <c r="AF353" i="55" s="1"/>
  <c r="AG353" i="55" s="1"/>
  <c r="AH353" i="55" s="1"/>
  <c r="AK353" i="55"/>
  <c r="AS348" i="55"/>
  <c r="AT348" i="55" s="1"/>
  <c r="AU348" i="55" s="1"/>
  <c r="AV348" i="55" s="1"/>
  <c r="AE351" i="57"/>
  <c r="AF351" i="57" s="1"/>
  <c r="AG351" i="57" s="1"/>
  <c r="AH351" i="57" s="1"/>
  <c r="AI351" i="57"/>
  <c r="AC352" i="57" s="1"/>
  <c r="AS356" i="57"/>
  <c r="AT356" i="57" s="1"/>
  <c r="AU356" i="57" s="1"/>
  <c r="AV356" i="57" s="1"/>
  <c r="AD347" i="56"/>
  <c r="AJ347" i="56"/>
  <c r="AW347" i="56"/>
  <c r="AQ348" i="56" s="1"/>
  <c r="AY347" i="56"/>
  <c r="AD351" i="54"/>
  <c r="AJ351" i="54"/>
  <c r="AS345" i="54"/>
  <c r="AT345" i="54" s="1"/>
  <c r="AU345" i="54" s="1"/>
  <c r="AV345" i="54" s="1"/>
  <c r="AW345" i="54" s="1"/>
  <c r="AQ346" i="54" s="1"/>
  <c r="AR356" i="64"/>
  <c r="AX356" i="64"/>
  <c r="AD352" i="64"/>
  <c r="AJ352" i="64"/>
  <c r="AR351" i="63"/>
  <c r="AX351" i="63"/>
  <c r="AJ360" i="62"/>
  <c r="AD360" i="62"/>
  <c r="AK359" i="62"/>
  <c r="AS352" i="62"/>
  <c r="AT352" i="62" s="1"/>
  <c r="AU352" i="62" s="1"/>
  <c r="AV352" i="62" s="1"/>
  <c r="AW352" i="62" s="1"/>
  <c r="AQ353" i="62" s="1"/>
  <c r="AY352" i="62"/>
  <c r="BD352" i="62" s="1"/>
  <c r="AR348" i="50"/>
  <c r="AX348" i="50"/>
  <c r="AR354" i="52"/>
  <c r="AX354" i="52"/>
  <c r="AE353" i="51"/>
  <c r="AF353" i="51" s="1"/>
  <c r="AG353" i="51" s="1"/>
  <c r="AH353" i="51" s="1"/>
  <c r="AI353" i="51" s="1"/>
  <c r="AC354" i="51" s="1"/>
  <c r="AC17" i="1"/>
  <c r="AD17" i="1" s="1"/>
  <c r="AE17" i="1" s="1"/>
  <c r="AF17" i="1" s="1"/>
  <c r="AG17" i="1" s="1"/>
  <c r="AH17" i="1" s="1"/>
  <c r="AO16" i="1"/>
  <c r="AY16" i="1"/>
  <c r="M16" i="44" s="1"/>
  <c r="AW16" i="1"/>
  <c r="AQ17" i="1" s="1"/>
  <c r="AR17" i="1" s="1"/>
  <c r="AS17" i="1" s="1"/>
  <c r="AT17" i="1" s="1"/>
  <c r="AU17" i="1" s="1"/>
  <c r="AV17" i="1" s="1"/>
  <c r="AY348" i="55" l="1"/>
  <c r="AI353" i="55"/>
  <c r="AC354" i="55" s="1"/>
  <c r="AD354" i="55" s="1"/>
  <c r="AW348" i="55"/>
  <c r="AQ349" i="55" s="1"/>
  <c r="AD352" i="63"/>
  <c r="AJ352" i="63"/>
  <c r="AK351" i="63"/>
  <c r="AW353" i="60"/>
  <c r="AQ354" i="60" s="1"/>
  <c r="AR354" i="60" s="1"/>
  <c r="AK353" i="51"/>
  <c r="BD353" i="51" s="1"/>
  <c r="AJ358" i="60"/>
  <c r="AJ352" i="52"/>
  <c r="AY353" i="60"/>
  <c r="AA353" i="45" s="1"/>
  <c r="AD352" i="50"/>
  <c r="AJ352" i="50"/>
  <c r="T16" i="44"/>
  <c r="AY345" i="54"/>
  <c r="O345" i="44" s="1"/>
  <c r="AY356" i="51"/>
  <c r="W345" i="45"/>
  <c r="AY356" i="57"/>
  <c r="BD348" i="55"/>
  <c r="Z348" i="45"/>
  <c r="AW356" i="57"/>
  <c r="AQ357" i="57" s="1"/>
  <c r="AR357" i="57" s="1"/>
  <c r="AK351" i="57"/>
  <c r="BD351" i="57" s="1"/>
  <c r="AJ17" i="1"/>
  <c r="Y351" i="45"/>
  <c r="AK350" i="61"/>
  <c r="AI350" i="61"/>
  <c r="AC351" i="61" s="1"/>
  <c r="AJ351" i="61" s="1"/>
  <c r="AS349" i="58"/>
  <c r="AT349" i="58" s="1"/>
  <c r="AU349" i="58" s="1"/>
  <c r="AV349" i="58" s="1"/>
  <c r="AY349" i="58"/>
  <c r="AW349" i="58"/>
  <c r="AQ350" i="58" s="1"/>
  <c r="AD354" i="58"/>
  <c r="AJ354" i="58"/>
  <c r="AS349" i="61"/>
  <c r="AT349" i="61" s="1"/>
  <c r="AU349" i="61" s="1"/>
  <c r="AV349" i="61" s="1"/>
  <c r="AE358" i="60"/>
  <c r="AF358" i="60" s="1"/>
  <c r="AG358" i="60" s="1"/>
  <c r="AH358" i="60" s="1"/>
  <c r="AR349" i="55"/>
  <c r="AX349" i="55"/>
  <c r="AJ354" i="55"/>
  <c r="AJ352" i="57"/>
  <c r="AD352" i="57"/>
  <c r="AX348" i="56"/>
  <c r="AR348" i="56"/>
  <c r="AE347" i="56"/>
  <c r="AF347" i="56" s="1"/>
  <c r="AG347" i="56" s="1"/>
  <c r="AH347" i="56" s="1"/>
  <c r="AR346" i="54"/>
  <c r="AX346" i="54"/>
  <c r="AE351" i="54"/>
  <c r="AF351" i="54" s="1"/>
  <c r="AG351" i="54" s="1"/>
  <c r="AH351" i="54" s="1"/>
  <c r="AK351" i="54" s="1"/>
  <c r="AI351" i="54"/>
  <c r="AC352" i="54" s="1"/>
  <c r="AE352" i="64"/>
  <c r="AF352" i="64" s="1"/>
  <c r="AG352" i="64" s="1"/>
  <c r="AH352" i="64" s="1"/>
  <c r="AS356" i="64"/>
  <c r="AT356" i="64" s="1"/>
  <c r="AU356" i="64" s="1"/>
  <c r="AV356" i="64" s="1"/>
  <c r="AW356" i="64" s="1"/>
  <c r="AQ357" i="64" s="1"/>
  <c r="AY356" i="64"/>
  <c r="AS351" i="63"/>
  <c r="AT351" i="63" s="1"/>
  <c r="AU351" i="63" s="1"/>
  <c r="AV351" i="63" s="1"/>
  <c r="AR353" i="62"/>
  <c r="AX353" i="62"/>
  <c r="AE360" i="62"/>
  <c r="AF360" i="62" s="1"/>
  <c r="AG360" i="62" s="1"/>
  <c r="AH360" i="62" s="1"/>
  <c r="AS348" i="50"/>
  <c r="AT348" i="50" s="1"/>
  <c r="AU348" i="50" s="1"/>
  <c r="AV348" i="50" s="1"/>
  <c r="AY348" i="50" s="1"/>
  <c r="BD348" i="50" s="1"/>
  <c r="AS354" i="52"/>
  <c r="AT354" i="52" s="1"/>
  <c r="AU354" i="52" s="1"/>
  <c r="AV354" i="52" s="1"/>
  <c r="AE352" i="52"/>
  <c r="AF352" i="52" s="1"/>
  <c r="AG352" i="52" s="1"/>
  <c r="AH352" i="52" s="1"/>
  <c r="AD354" i="51"/>
  <c r="AJ354" i="51"/>
  <c r="AR357" i="51"/>
  <c r="AX357" i="51"/>
  <c r="BD16" i="1"/>
  <c r="AI17" i="1"/>
  <c r="AX17" i="1"/>
  <c r="BD345" i="54" l="1"/>
  <c r="AW351" i="63"/>
  <c r="AQ352" i="63" s="1"/>
  <c r="AR352" i="63" s="1"/>
  <c r="AE352" i="63"/>
  <c r="AF352" i="63" s="1"/>
  <c r="AG352" i="63" s="1"/>
  <c r="AH352" i="63" s="1"/>
  <c r="AX354" i="60"/>
  <c r="BD353" i="60"/>
  <c r="AW348" i="50"/>
  <c r="AQ349" i="50" s="1"/>
  <c r="AX349" i="50" s="1"/>
  <c r="AI360" i="62"/>
  <c r="AC361" i="62" s="1"/>
  <c r="AE352" i="50"/>
  <c r="AF352" i="50" s="1"/>
  <c r="AG352" i="50" s="1"/>
  <c r="AH352" i="50" s="1"/>
  <c r="AW354" i="52"/>
  <c r="AQ355" i="52" s="1"/>
  <c r="AR355" i="52" s="1"/>
  <c r="AY351" i="63"/>
  <c r="BD351" i="63" s="1"/>
  <c r="BD349" i="58"/>
  <c r="AC349" i="45"/>
  <c r="AX357" i="57"/>
  <c r="AY354" i="52"/>
  <c r="AD351" i="61"/>
  <c r="AI352" i="64"/>
  <c r="AC353" i="64" s="1"/>
  <c r="AJ353" i="64" s="1"/>
  <c r="AK352" i="52"/>
  <c r="BD352" i="52" s="1"/>
  <c r="AK352" i="64"/>
  <c r="BD352" i="64" s="1"/>
  <c r="AI352" i="52"/>
  <c r="AC353" i="52" s="1"/>
  <c r="AD353" i="52" s="1"/>
  <c r="AK358" i="60"/>
  <c r="AK360" i="62"/>
  <c r="AI358" i="60"/>
  <c r="AC359" i="60" s="1"/>
  <c r="AJ359" i="60" s="1"/>
  <c r="AR350" i="58"/>
  <c r="AX350" i="58"/>
  <c r="AE354" i="58"/>
  <c r="AF354" i="58" s="1"/>
  <c r="AG354" i="58" s="1"/>
  <c r="AH354" i="58" s="1"/>
  <c r="AI354" i="58"/>
  <c r="AC355" i="58" s="1"/>
  <c r="AW349" i="61"/>
  <c r="AQ350" i="61" s="1"/>
  <c r="AY349" i="61"/>
  <c r="AS354" i="60"/>
  <c r="AT354" i="60" s="1"/>
  <c r="AU354" i="60" s="1"/>
  <c r="AV354" i="60" s="1"/>
  <c r="AE354" i="55"/>
  <c r="AF354" i="55" s="1"/>
  <c r="AG354" i="55" s="1"/>
  <c r="AH354" i="55" s="1"/>
  <c r="AI354" i="55"/>
  <c r="AC355" i="55" s="1"/>
  <c r="AS349" i="55"/>
  <c r="AT349" i="55" s="1"/>
  <c r="AU349" i="55" s="1"/>
  <c r="AV349" i="55" s="1"/>
  <c r="AE352" i="57"/>
  <c r="AF352" i="57" s="1"/>
  <c r="AG352" i="57" s="1"/>
  <c r="AH352" i="57" s="1"/>
  <c r="AI352" i="57"/>
  <c r="AC353" i="57" s="1"/>
  <c r="AS357" i="57"/>
  <c r="AT357" i="57" s="1"/>
  <c r="AU357" i="57" s="1"/>
  <c r="AV357" i="57" s="1"/>
  <c r="AI347" i="56"/>
  <c r="AC348" i="56" s="1"/>
  <c r="AK347" i="56"/>
  <c r="N347" i="44" s="1"/>
  <c r="AS348" i="56"/>
  <c r="AT348" i="56" s="1"/>
  <c r="AU348" i="56" s="1"/>
  <c r="AV348" i="56" s="1"/>
  <c r="AJ352" i="54"/>
  <c r="AD352" i="54"/>
  <c r="AS346" i="54"/>
  <c r="AT346" i="54" s="1"/>
  <c r="AU346" i="54" s="1"/>
  <c r="AV346" i="54" s="1"/>
  <c r="AD353" i="64"/>
  <c r="AR357" i="64"/>
  <c r="AX357" i="64"/>
  <c r="AD361" i="62"/>
  <c r="AJ361" i="62"/>
  <c r="AS353" i="62"/>
  <c r="AT353" i="62" s="1"/>
  <c r="AU353" i="62" s="1"/>
  <c r="AV353" i="62" s="1"/>
  <c r="AS357" i="51"/>
  <c r="AT357" i="51" s="1"/>
  <c r="AU357" i="51" s="1"/>
  <c r="AV357" i="51" s="1"/>
  <c r="AY357" i="51" s="1"/>
  <c r="AE354" i="51"/>
  <c r="AF354" i="51" s="1"/>
  <c r="AG354" i="51" s="1"/>
  <c r="AH354" i="51" s="1"/>
  <c r="AC18" i="1"/>
  <c r="AD18" i="1" s="1"/>
  <c r="AE18" i="1" s="1"/>
  <c r="AF18" i="1" s="1"/>
  <c r="AG18" i="1" s="1"/>
  <c r="AH18" i="1" s="1"/>
  <c r="AK17" i="1"/>
  <c r="L17" i="44" s="1"/>
  <c r="AK352" i="57" l="1"/>
  <c r="BD352" i="57" s="1"/>
  <c r="AK354" i="58"/>
  <c r="AK352" i="63"/>
  <c r="AX352" i="63"/>
  <c r="AI352" i="63"/>
  <c r="AC353" i="63" s="1"/>
  <c r="AK354" i="51"/>
  <c r="BD354" i="51" s="1"/>
  <c r="AR349" i="50"/>
  <c r="AS349" i="50" s="1"/>
  <c r="AT349" i="50" s="1"/>
  <c r="AU349" i="50" s="1"/>
  <c r="AV349" i="50" s="1"/>
  <c r="AY353" i="62"/>
  <c r="BD353" i="62" s="1"/>
  <c r="AK352" i="50"/>
  <c r="AI352" i="50"/>
  <c r="AC353" i="50" s="1"/>
  <c r="AX355" i="52"/>
  <c r="AE351" i="61"/>
  <c r="AF351" i="61" s="1"/>
  <c r="AG351" i="61" s="1"/>
  <c r="AH351" i="61" s="1"/>
  <c r="AW349" i="55"/>
  <c r="AQ350" i="55" s="1"/>
  <c r="AX350" i="55" s="1"/>
  <c r="AY349" i="55"/>
  <c r="Z349" i="45" s="1"/>
  <c r="AY357" i="57"/>
  <c r="AW357" i="57"/>
  <c r="AQ358" i="57" s="1"/>
  <c r="AX358" i="57" s="1"/>
  <c r="BD349" i="61"/>
  <c r="AB349" i="45"/>
  <c r="AY354" i="60"/>
  <c r="AW357" i="51"/>
  <c r="AQ358" i="51" s="1"/>
  <c r="AR358" i="51" s="1"/>
  <c r="AW353" i="62"/>
  <c r="AQ354" i="62" s="1"/>
  <c r="AR354" i="62" s="1"/>
  <c r="AW354" i="60"/>
  <c r="AQ355" i="60" s="1"/>
  <c r="AX355" i="60" s="1"/>
  <c r="AJ353" i="52"/>
  <c r="AD359" i="60"/>
  <c r="AE359" i="60" s="1"/>
  <c r="AF359" i="60" s="1"/>
  <c r="AJ18" i="1"/>
  <c r="BD347" i="56"/>
  <c r="X347" i="45"/>
  <c r="AK354" i="55"/>
  <c r="AI354" i="51"/>
  <c r="AC355" i="51" s="1"/>
  <c r="AJ355" i="51" s="1"/>
  <c r="AJ355" i="58"/>
  <c r="AD355" i="58"/>
  <c r="AS350" i="58"/>
  <c r="AT350" i="58" s="1"/>
  <c r="AU350" i="58" s="1"/>
  <c r="AV350" i="58" s="1"/>
  <c r="AW350" i="58" s="1"/>
  <c r="AQ351" i="58" s="1"/>
  <c r="AR350" i="61"/>
  <c r="AX350" i="61"/>
  <c r="AD355" i="55"/>
  <c r="AJ355" i="55"/>
  <c r="AR350" i="55"/>
  <c r="AD353" i="57"/>
  <c r="AJ353" i="57"/>
  <c r="AW348" i="56"/>
  <c r="AQ349" i="56" s="1"/>
  <c r="AY348" i="56"/>
  <c r="AD348" i="56"/>
  <c r="AJ348" i="56"/>
  <c r="AW346" i="54"/>
  <c r="AQ347" i="54" s="1"/>
  <c r="AY346" i="54"/>
  <c r="O346" i="44" s="1"/>
  <c r="AE352" i="54"/>
  <c r="AF352" i="54" s="1"/>
  <c r="AG352" i="54" s="1"/>
  <c r="AH352" i="54" s="1"/>
  <c r="AI352" i="54" s="1"/>
  <c r="AC353" i="54" s="1"/>
  <c r="AK352" i="54"/>
  <c r="AS357" i="64"/>
  <c r="AT357" i="64" s="1"/>
  <c r="AU357" i="64" s="1"/>
  <c r="AV357" i="64" s="1"/>
  <c r="AY357" i="64"/>
  <c r="AW357" i="64"/>
  <c r="AQ358" i="64" s="1"/>
  <c r="AE353" i="64"/>
  <c r="AF353" i="64" s="1"/>
  <c r="AG353" i="64" s="1"/>
  <c r="AH353" i="64" s="1"/>
  <c r="AS352" i="63"/>
  <c r="AT352" i="63" s="1"/>
  <c r="AU352" i="63" s="1"/>
  <c r="AV352" i="63" s="1"/>
  <c r="AY352" i="63" s="1"/>
  <c r="BD352" i="63" s="1"/>
  <c r="AE361" i="62"/>
  <c r="AF361" i="62" s="1"/>
  <c r="AG361" i="62" s="1"/>
  <c r="AH361" i="62" s="1"/>
  <c r="AS355" i="52"/>
  <c r="AT355" i="52" s="1"/>
  <c r="AU355" i="52" s="1"/>
  <c r="AV355" i="52" s="1"/>
  <c r="AW355" i="52" s="1"/>
  <c r="AQ356" i="52" s="1"/>
  <c r="AE353" i="52"/>
  <c r="AF353" i="52" s="1"/>
  <c r="AG353" i="52" s="1"/>
  <c r="AH353" i="52" s="1"/>
  <c r="AI353" i="52"/>
  <c r="AC354" i="52" s="1"/>
  <c r="AO17" i="1"/>
  <c r="AI18" i="1"/>
  <c r="AY17" i="1"/>
  <c r="M17" i="44" s="1"/>
  <c r="AW17" i="1"/>
  <c r="AQ18" i="1" s="1"/>
  <c r="AR18" i="1" s="1"/>
  <c r="AS18" i="1" s="1"/>
  <c r="AT18" i="1" s="1"/>
  <c r="AU18" i="1" s="1"/>
  <c r="AV18" i="1" s="1"/>
  <c r="Y352" i="45" l="1"/>
  <c r="AI353" i="64"/>
  <c r="AC354" i="64" s="1"/>
  <c r="AJ354" i="64" s="1"/>
  <c r="AR358" i="57"/>
  <c r="BD349" i="55"/>
  <c r="AW352" i="63"/>
  <c r="AQ353" i="63" s="1"/>
  <c r="AD353" i="63"/>
  <c r="AJ353" i="63"/>
  <c r="AY355" i="52"/>
  <c r="AK353" i="52"/>
  <c r="BD353" i="52" s="1"/>
  <c r="AI361" i="62"/>
  <c r="AC362" i="62" s="1"/>
  <c r="AJ362" i="62" s="1"/>
  <c r="AK361" i="62"/>
  <c r="AX358" i="51"/>
  <c r="AR355" i="60"/>
  <c r="AG359" i="60"/>
  <c r="AH359" i="60" s="1"/>
  <c r="AI359" i="60" s="1"/>
  <c r="AC360" i="60" s="1"/>
  <c r="AX354" i="62"/>
  <c r="AJ353" i="50"/>
  <c r="AD353" i="50"/>
  <c r="AI351" i="61"/>
  <c r="AC352" i="61" s="1"/>
  <c r="AJ352" i="61" s="1"/>
  <c r="T17" i="44"/>
  <c r="AK351" i="61"/>
  <c r="BD354" i="60"/>
  <c r="AA354" i="45"/>
  <c r="BD346" i="54"/>
  <c r="W346" i="45"/>
  <c r="AD355" i="51"/>
  <c r="AE355" i="51" s="1"/>
  <c r="AF355" i="51" s="1"/>
  <c r="AG355" i="51" s="1"/>
  <c r="AH355" i="51" s="1"/>
  <c r="AK353" i="64"/>
  <c r="BD353" i="64" s="1"/>
  <c r="AY350" i="58"/>
  <c r="AE355" i="58"/>
  <c r="AF355" i="58" s="1"/>
  <c r="AG355" i="58" s="1"/>
  <c r="AH355" i="58" s="1"/>
  <c r="AI355" i="58"/>
  <c r="AC356" i="58" s="1"/>
  <c r="AX351" i="58"/>
  <c r="AR351" i="58"/>
  <c r="AS350" i="61"/>
  <c r="AT350" i="61" s="1"/>
  <c r="AU350" i="61" s="1"/>
  <c r="AV350" i="61" s="1"/>
  <c r="AS350" i="55"/>
  <c r="AT350" i="55" s="1"/>
  <c r="AU350" i="55" s="1"/>
  <c r="AV350" i="55" s="1"/>
  <c r="AE355" i="55"/>
  <c r="AF355" i="55" s="1"/>
  <c r="AG355" i="55" s="1"/>
  <c r="AH355" i="55" s="1"/>
  <c r="AE353" i="57"/>
  <c r="AF353" i="57" s="1"/>
  <c r="AG353" i="57" s="1"/>
  <c r="AH353" i="57" s="1"/>
  <c r="AS358" i="57"/>
  <c r="AT358" i="57" s="1"/>
  <c r="AU358" i="57" s="1"/>
  <c r="AV358" i="57" s="1"/>
  <c r="AE348" i="56"/>
  <c r="AF348" i="56" s="1"/>
  <c r="AG348" i="56" s="1"/>
  <c r="AH348" i="56" s="1"/>
  <c r="AI348" i="56"/>
  <c r="AC349" i="56" s="1"/>
  <c r="AK348" i="56"/>
  <c r="N348" i="44" s="1"/>
  <c r="AR349" i="56"/>
  <c r="AX349" i="56"/>
  <c r="AR347" i="54"/>
  <c r="AX347" i="54"/>
  <c r="AJ353" i="54"/>
  <c r="AD353" i="54"/>
  <c r="AR358" i="64"/>
  <c r="AX358" i="64"/>
  <c r="AD354" i="64"/>
  <c r="AR353" i="63"/>
  <c r="AX353" i="63"/>
  <c r="AS354" i="62"/>
  <c r="AT354" i="62" s="1"/>
  <c r="AU354" i="62" s="1"/>
  <c r="AV354" i="62" s="1"/>
  <c r="AW349" i="50"/>
  <c r="AQ350" i="50" s="1"/>
  <c r="AY349" i="50"/>
  <c r="BD349" i="50" s="1"/>
  <c r="AD354" i="52"/>
  <c r="AJ354" i="52"/>
  <c r="AR356" i="52"/>
  <c r="AX356" i="52"/>
  <c r="AS358" i="51"/>
  <c r="AT358" i="51" s="1"/>
  <c r="AU358" i="51" s="1"/>
  <c r="AV358" i="51" s="1"/>
  <c r="AE19" i="1"/>
  <c r="AF19" i="1" s="1"/>
  <c r="AG19" i="1" s="1"/>
  <c r="AH19" i="1" s="1"/>
  <c r="BD17" i="1"/>
  <c r="AK18" i="1"/>
  <c r="L18" i="44" s="1"/>
  <c r="AW18" i="1"/>
  <c r="AS19" i="1" s="1"/>
  <c r="AT19" i="1" s="1"/>
  <c r="AU19" i="1" s="1"/>
  <c r="AV19" i="1" s="1"/>
  <c r="AX18" i="1"/>
  <c r="AI355" i="55" l="1"/>
  <c r="AC356" i="55" s="1"/>
  <c r="AK355" i="55"/>
  <c r="AE353" i="63"/>
  <c r="AF353" i="63" s="1"/>
  <c r="AG353" i="63" s="1"/>
  <c r="AH353" i="63" s="1"/>
  <c r="AK353" i="63"/>
  <c r="AI353" i="63"/>
  <c r="AC354" i="63" s="1"/>
  <c r="AD362" i="62"/>
  <c r="AK359" i="60"/>
  <c r="AS355" i="60"/>
  <c r="AT355" i="60" s="1"/>
  <c r="AU355" i="60" s="1"/>
  <c r="AV355" i="60" s="1"/>
  <c r="AE353" i="50"/>
  <c r="AF353" i="50" s="1"/>
  <c r="AG353" i="50" s="1"/>
  <c r="AH353" i="50" s="1"/>
  <c r="AD352" i="61"/>
  <c r="AE352" i="61" s="1"/>
  <c r="AF352" i="61" s="1"/>
  <c r="AG352" i="61" s="1"/>
  <c r="AH352" i="61" s="1"/>
  <c r="AW354" i="62"/>
  <c r="AQ355" i="62" s="1"/>
  <c r="AY350" i="61"/>
  <c r="AY358" i="57"/>
  <c r="AW350" i="61"/>
  <c r="AQ351" i="61" s="1"/>
  <c r="AR351" i="61" s="1"/>
  <c r="BD350" i="58"/>
  <c r="AC350" i="45"/>
  <c r="AY358" i="51"/>
  <c r="AW350" i="55"/>
  <c r="AQ351" i="55" s="1"/>
  <c r="AR351" i="55" s="1"/>
  <c r="AW358" i="51"/>
  <c r="AQ359" i="51" s="1"/>
  <c r="AR359" i="51" s="1"/>
  <c r="AW358" i="57"/>
  <c r="AQ359" i="57" s="1"/>
  <c r="AX359" i="57" s="1"/>
  <c r="AY350" i="55"/>
  <c r="AJ19" i="1"/>
  <c r="AI355" i="51"/>
  <c r="AC356" i="51" s="1"/>
  <c r="AD356" i="51" s="1"/>
  <c r="AK355" i="51"/>
  <c r="BD355" i="51" s="1"/>
  <c r="AI353" i="57"/>
  <c r="AC354" i="57" s="1"/>
  <c r="AD354" i="57" s="1"/>
  <c r="BD348" i="56"/>
  <c r="X348" i="45"/>
  <c r="AK353" i="57"/>
  <c r="AY354" i="62"/>
  <c r="BD354" i="62" s="1"/>
  <c r="AJ356" i="58"/>
  <c r="AD356" i="58"/>
  <c r="AK355" i="58"/>
  <c r="AS351" i="58"/>
  <c r="AT351" i="58" s="1"/>
  <c r="AU351" i="58" s="1"/>
  <c r="AV351" i="58" s="1"/>
  <c r="AD360" i="60"/>
  <c r="AJ360" i="60"/>
  <c r="AX351" i="55"/>
  <c r="AD356" i="55"/>
  <c r="AJ356" i="55"/>
  <c r="AR359" i="57"/>
  <c r="AS349" i="56"/>
  <c r="AT349" i="56" s="1"/>
  <c r="AU349" i="56" s="1"/>
  <c r="AV349" i="56" s="1"/>
  <c r="AD349" i="56"/>
  <c r="AJ349" i="56"/>
  <c r="AE353" i="54"/>
  <c r="AF353" i="54" s="1"/>
  <c r="AG353" i="54" s="1"/>
  <c r="AH353" i="54" s="1"/>
  <c r="AS347" i="54"/>
  <c r="AT347" i="54" s="1"/>
  <c r="AU347" i="54" s="1"/>
  <c r="AV347" i="54" s="1"/>
  <c r="AE354" i="64"/>
  <c r="AF354" i="64" s="1"/>
  <c r="AG354" i="64" s="1"/>
  <c r="AH354" i="64" s="1"/>
  <c r="AI354" i="64"/>
  <c r="AC355" i="64" s="1"/>
  <c r="AS358" i="64"/>
  <c r="AT358" i="64" s="1"/>
  <c r="AU358" i="64" s="1"/>
  <c r="AV358" i="64" s="1"/>
  <c r="AW358" i="64"/>
  <c r="AQ359" i="64" s="1"/>
  <c r="AY358" i="64"/>
  <c r="AS353" i="63"/>
  <c r="AT353" i="63" s="1"/>
  <c r="AU353" i="63" s="1"/>
  <c r="AV353" i="63" s="1"/>
  <c r="AE362" i="62"/>
  <c r="AF362" i="62" s="1"/>
  <c r="AG362" i="62" s="1"/>
  <c r="AH362" i="62" s="1"/>
  <c r="AR355" i="62"/>
  <c r="AX355" i="62"/>
  <c r="AR350" i="50"/>
  <c r="AX350" i="50"/>
  <c r="AS356" i="52"/>
  <c r="AT356" i="52" s="1"/>
  <c r="AU356" i="52" s="1"/>
  <c r="AV356" i="52" s="1"/>
  <c r="AE354" i="52"/>
  <c r="AF354" i="52" s="1"/>
  <c r="AG354" i="52" s="1"/>
  <c r="AH354" i="52" s="1"/>
  <c r="AO18" i="1"/>
  <c r="AI19" i="1"/>
  <c r="AW347" i="54" l="1"/>
  <c r="AQ348" i="54" s="1"/>
  <c r="AJ354" i="57"/>
  <c r="AK354" i="64"/>
  <c r="BD354" i="64" s="1"/>
  <c r="AY347" i="54"/>
  <c r="O347" i="44" s="1"/>
  <c r="AD354" i="63"/>
  <c r="AJ354" i="63"/>
  <c r="AW355" i="60"/>
  <c r="AQ356" i="60" s="1"/>
  <c r="AR356" i="60" s="1"/>
  <c r="AJ356" i="51"/>
  <c r="AX359" i="51"/>
  <c r="K19" i="59"/>
  <c r="T19" i="59"/>
  <c r="AI362" i="62"/>
  <c r="AC363" i="62" s="1"/>
  <c r="AJ363" i="62" s="1"/>
  <c r="AY355" i="60"/>
  <c r="AK353" i="50"/>
  <c r="AI353" i="50"/>
  <c r="AC354" i="50" s="1"/>
  <c r="AK352" i="61"/>
  <c r="AI352" i="61"/>
  <c r="AC353" i="61" s="1"/>
  <c r="BD350" i="61"/>
  <c r="AB350" i="45"/>
  <c r="AY356" i="52"/>
  <c r="AI354" i="52"/>
  <c r="AC355" i="52" s="1"/>
  <c r="AD355" i="52" s="1"/>
  <c r="AX351" i="61"/>
  <c r="AW356" i="52"/>
  <c r="AQ357" i="52" s="1"/>
  <c r="AR357" i="52" s="1"/>
  <c r="BD347" i="54"/>
  <c r="W347" i="45"/>
  <c r="AY353" i="63"/>
  <c r="BD353" i="63" s="1"/>
  <c r="BD350" i="55"/>
  <c r="Z350" i="45"/>
  <c r="AW353" i="63"/>
  <c r="AQ354" i="63" s="1"/>
  <c r="AR354" i="63" s="1"/>
  <c r="AK362" i="62"/>
  <c r="BD353" i="57"/>
  <c r="Y353" i="45"/>
  <c r="AK354" i="52"/>
  <c r="BD354" i="52" s="1"/>
  <c r="AW351" i="58"/>
  <c r="AQ352" i="58" s="1"/>
  <c r="AE356" i="58"/>
  <c r="AF356" i="58" s="1"/>
  <c r="AG356" i="58" s="1"/>
  <c r="AH356" i="58" s="1"/>
  <c r="AY351" i="58"/>
  <c r="AS351" i="61"/>
  <c r="AT351" i="61" s="1"/>
  <c r="AU351" i="61" s="1"/>
  <c r="AV351" i="61" s="1"/>
  <c r="AE360" i="60"/>
  <c r="AF360" i="60" s="1"/>
  <c r="AG360" i="60" s="1"/>
  <c r="AH360" i="60" s="1"/>
  <c r="AE356" i="55"/>
  <c r="AF356" i="55" s="1"/>
  <c r="AG356" i="55" s="1"/>
  <c r="AH356" i="55" s="1"/>
  <c r="AI356" i="55"/>
  <c r="AC357" i="55" s="1"/>
  <c r="AK356" i="55"/>
  <c r="AS351" i="55"/>
  <c r="AT351" i="55" s="1"/>
  <c r="AU351" i="55" s="1"/>
  <c r="AV351" i="55" s="1"/>
  <c r="AY351" i="55"/>
  <c r="AS359" i="57"/>
  <c r="AT359" i="57" s="1"/>
  <c r="AU359" i="57" s="1"/>
  <c r="AV359" i="57" s="1"/>
  <c r="AE354" i="57"/>
  <c r="AF354" i="57" s="1"/>
  <c r="AG354" i="57" s="1"/>
  <c r="AH354" i="57" s="1"/>
  <c r="AK354" i="57"/>
  <c r="AE349" i="56"/>
  <c r="AF349" i="56" s="1"/>
  <c r="AG349" i="56" s="1"/>
  <c r="AH349" i="56" s="1"/>
  <c r="AW349" i="56"/>
  <c r="AQ350" i="56" s="1"/>
  <c r="AY349" i="56"/>
  <c r="AR348" i="54"/>
  <c r="AX348" i="54"/>
  <c r="AK353" i="54"/>
  <c r="AI353" i="54"/>
  <c r="AC354" i="54" s="1"/>
  <c r="AR359" i="64"/>
  <c r="AX359" i="64"/>
  <c r="AD355" i="64"/>
  <c r="AJ355" i="64"/>
  <c r="AS355" i="62"/>
  <c r="AT355" i="62" s="1"/>
  <c r="AU355" i="62" s="1"/>
  <c r="AV355" i="62" s="1"/>
  <c r="AS350" i="50"/>
  <c r="AT350" i="50" s="1"/>
  <c r="AU350" i="50" s="1"/>
  <c r="AV350" i="50" s="1"/>
  <c r="AE356" i="51"/>
  <c r="AF356" i="51" s="1"/>
  <c r="AG356" i="51" s="1"/>
  <c r="AH356" i="51" s="1"/>
  <c r="AS359" i="51"/>
  <c r="AT359" i="51" s="1"/>
  <c r="AU359" i="51" s="1"/>
  <c r="AV359" i="51" s="1"/>
  <c r="AC20" i="1"/>
  <c r="AE20" i="1" s="1"/>
  <c r="AG20" i="1" s="1"/>
  <c r="AH20" i="1" s="1"/>
  <c r="AK19" i="1"/>
  <c r="L19" i="44" s="1"/>
  <c r="AI354" i="57" l="1"/>
  <c r="AC355" i="57" s="1"/>
  <c r="AW359" i="57"/>
  <c r="AQ360" i="57" s="1"/>
  <c r="AY359" i="57"/>
  <c r="AW351" i="55"/>
  <c r="AQ352" i="55" s="1"/>
  <c r="AK356" i="58"/>
  <c r="AE354" i="63"/>
  <c r="AF354" i="63" s="1"/>
  <c r="AG354" i="63" s="1"/>
  <c r="AH354" i="63" s="1"/>
  <c r="AI354" i="63"/>
  <c r="AC355" i="63" s="1"/>
  <c r="AK354" i="63"/>
  <c r="AX356" i="60"/>
  <c r="AI360" i="60"/>
  <c r="AC361" i="60" s="1"/>
  <c r="AJ361" i="60" s="1"/>
  <c r="AD363" i="62"/>
  <c r="AJ355" i="52"/>
  <c r="AY359" i="51"/>
  <c r="BD355" i="60"/>
  <c r="AA355" i="45"/>
  <c r="AD354" i="50"/>
  <c r="AJ354" i="50"/>
  <c r="AD353" i="61"/>
  <c r="AE353" i="61" s="1"/>
  <c r="AF353" i="61" s="1"/>
  <c r="AG353" i="61" s="1"/>
  <c r="AH353" i="61" s="1"/>
  <c r="AJ353" i="61"/>
  <c r="AW351" i="61"/>
  <c r="AQ352" i="61" s="1"/>
  <c r="AX352" i="61" s="1"/>
  <c r="AX357" i="52"/>
  <c r="AY351" i="61"/>
  <c r="AB351" i="45" s="1"/>
  <c r="AW359" i="51"/>
  <c r="AQ360" i="51" s="1"/>
  <c r="AX360" i="51" s="1"/>
  <c r="AX354" i="63"/>
  <c r="BD351" i="58"/>
  <c r="AC351" i="45"/>
  <c r="BD351" i="55"/>
  <c r="Z351" i="45"/>
  <c r="AJ20" i="1"/>
  <c r="AK356" i="51"/>
  <c r="BD356" i="51" s="1"/>
  <c r="AI356" i="51"/>
  <c r="AC357" i="51" s="1"/>
  <c r="AJ357" i="51" s="1"/>
  <c r="AK349" i="56"/>
  <c r="AK360" i="60"/>
  <c r="BD354" i="57"/>
  <c r="Y354" i="45"/>
  <c r="AI349" i="56"/>
  <c r="AC350" i="56" s="1"/>
  <c r="AJ350" i="56" s="1"/>
  <c r="AY355" i="62"/>
  <c r="BD355" i="62" s="1"/>
  <c r="AW355" i="62"/>
  <c r="AQ356" i="62" s="1"/>
  <c r="AX356" i="62" s="1"/>
  <c r="AI356" i="58"/>
  <c r="AC357" i="58" s="1"/>
  <c r="AR352" i="58"/>
  <c r="AX352" i="58"/>
  <c r="AS356" i="60"/>
  <c r="AT356" i="60" s="1"/>
  <c r="AU356" i="60" s="1"/>
  <c r="AV356" i="60" s="1"/>
  <c r="AR352" i="55"/>
  <c r="AX352" i="55"/>
  <c r="AD357" i="55"/>
  <c r="AJ357" i="55"/>
  <c r="AR360" i="57"/>
  <c r="AX360" i="57"/>
  <c r="AD355" i="57"/>
  <c r="AJ355" i="57"/>
  <c r="AR350" i="56"/>
  <c r="AX350" i="56"/>
  <c r="AD350" i="56"/>
  <c r="AS348" i="54"/>
  <c r="AT348" i="54" s="1"/>
  <c r="AU348" i="54" s="1"/>
  <c r="AV348" i="54" s="1"/>
  <c r="AD354" i="54"/>
  <c r="AJ354" i="54"/>
  <c r="AE355" i="64"/>
  <c r="AF355" i="64" s="1"/>
  <c r="AG355" i="64" s="1"/>
  <c r="AH355" i="64" s="1"/>
  <c r="AK355" i="64"/>
  <c r="BD355" i="64" s="1"/>
  <c r="AS359" i="64"/>
  <c r="AT359" i="64" s="1"/>
  <c r="AU359" i="64" s="1"/>
  <c r="AV359" i="64" s="1"/>
  <c r="AS354" i="63"/>
  <c r="AT354" i="63" s="1"/>
  <c r="AU354" i="63" s="1"/>
  <c r="AV354" i="63" s="1"/>
  <c r="AE363" i="62"/>
  <c r="AF363" i="62" s="1"/>
  <c r="AG363" i="62" s="1"/>
  <c r="AH363" i="62" s="1"/>
  <c r="AY350" i="50"/>
  <c r="BD350" i="50" s="1"/>
  <c r="AW350" i="50"/>
  <c r="AQ351" i="50" s="1"/>
  <c r="AE355" i="52"/>
  <c r="AF355" i="52" s="1"/>
  <c r="AG355" i="52" s="1"/>
  <c r="AH355" i="52" s="1"/>
  <c r="AS357" i="52"/>
  <c r="AT357" i="52" s="1"/>
  <c r="AU357" i="52" s="1"/>
  <c r="AV357" i="52" s="1"/>
  <c r="AO19" i="1"/>
  <c r="W17" i="44"/>
  <c r="AK20" i="1"/>
  <c r="L20" i="44" s="1"/>
  <c r="AY18" i="1"/>
  <c r="M18" i="44" s="1"/>
  <c r="X349" i="45" l="1"/>
  <c r="N349" i="44"/>
  <c r="AD355" i="63"/>
  <c r="AJ355" i="63"/>
  <c r="AD361" i="60"/>
  <c r="AE361" i="60" s="1"/>
  <c r="AF361" i="60" s="1"/>
  <c r="AG361" i="60" s="1"/>
  <c r="AH361" i="60" s="1"/>
  <c r="AD357" i="51"/>
  <c r="AE357" i="51" s="1"/>
  <c r="AF357" i="51" s="1"/>
  <c r="AG357" i="51" s="1"/>
  <c r="AH357" i="51" s="1"/>
  <c r="AY356" i="60"/>
  <c r="AA356" i="45" s="1"/>
  <c r="AY357" i="52"/>
  <c r="AR352" i="61"/>
  <c r="AS352" i="61" s="1"/>
  <c r="AT352" i="61" s="1"/>
  <c r="AU352" i="61" s="1"/>
  <c r="AV352" i="61" s="1"/>
  <c r="AK353" i="61"/>
  <c r="AW354" i="63"/>
  <c r="AQ355" i="63" s="1"/>
  <c r="AR355" i="63" s="1"/>
  <c r="AR360" i="51"/>
  <c r="AS360" i="51" s="1"/>
  <c r="AT360" i="51" s="1"/>
  <c r="AU360" i="51" s="1"/>
  <c r="AV360" i="51" s="1"/>
  <c r="AI353" i="61"/>
  <c r="AC354" i="61" s="1"/>
  <c r="AE354" i="50"/>
  <c r="AF354" i="50" s="1"/>
  <c r="AG354" i="50" s="1"/>
  <c r="AH354" i="50" s="1"/>
  <c r="BD351" i="61"/>
  <c r="T18" i="44"/>
  <c r="AY359" i="64"/>
  <c r="AW359" i="64"/>
  <c r="AQ360" i="64" s="1"/>
  <c r="AW357" i="52"/>
  <c r="AQ358" i="52" s="1"/>
  <c r="AR358" i="52" s="1"/>
  <c r="AR356" i="62"/>
  <c r="AS356" i="62" s="1"/>
  <c r="AT356" i="62" s="1"/>
  <c r="AU356" i="62" s="1"/>
  <c r="AV356" i="62" s="1"/>
  <c r="AW356" i="62" s="1"/>
  <c r="AQ357" i="62" s="1"/>
  <c r="AY354" i="63"/>
  <c r="BD354" i="63" s="1"/>
  <c r="AW356" i="60"/>
  <c r="AQ357" i="60" s="1"/>
  <c r="AX357" i="60" s="1"/>
  <c r="BD349" i="56"/>
  <c r="AK355" i="52"/>
  <c r="BD355" i="52" s="1"/>
  <c r="AI355" i="64"/>
  <c r="AC356" i="64" s="1"/>
  <c r="AI355" i="52"/>
  <c r="AC356" i="52" s="1"/>
  <c r="AD356" i="52" s="1"/>
  <c r="AI363" i="62"/>
  <c r="AC364" i="62" s="1"/>
  <c r="AD364" i="62" s="1"/>
  <c r="AS352" i="58"/>
  <c r="AT352" i="58" s="1"/>
  <c r="AU352" i="58" s="1"/>
  <c r="AV352" i="58" s="1"/>
  <c r="AD357" i="58"/>
  <c r="AJ357" i="58"/>
  <c r="AE357" i="55"/>
  <c r="AF357" i="55" s="1"/>
  <c r="AG357" i="55" s="1"/>
  <c r="AH357" i="55" s="1"/>
  <c r="AS352" i="55"/>
  <c r="AT352" i="55" s="1"/>
  <c r="AU352" i="55" s="1"/>
  <c r="AV352" i="55" s="1"/>
  <c r="AE355" i="57"/>
  <c r="AF355" i="57" s="1"/>
  <c r="AG355" i="57" s="1"/>
  <c r="AH355" i="57" s="1"/>
  <c r="AS360" i="57"/>
  <c r="AT360" i="57" s="1"/>
  <c r="AU360" i="57" s="1"/>
  <c r="AV360" i="57" s="1"/>
  <c r="AY360" i="57"/>
  <c r="AW360" i="57"/>
  <c r="AQ361" i="57" s="1"/>
  <c r="AE350" i="56"/>
  <c r="AF350" i="56" s="1"/>
  <c r="AG350" i="56" s="1"/>
  <c r="AH350" i="56" s="1"/>
  <c r="AS350" i="56"/>
  <c r="AT350" i="56" s="1"/>
  <c r="AU350" i="56" s="1"/>
  <c r="AV350" i="56" s="1"/>
  <c r="AY348" i="54"/>
  <c r="O348" i="44" s="1"/>
  <c r="AE354" i="54"/>
  <c r="AF354" i="54" s="1"/>
  <c r="AG354" i="54" s="1"/>
  <c r="AH354" i="54" s="1"/>
  <c r="AW348" i="54"/>
  <c r="AQ349" i="54" s="1"/>
  <c r="AD356" i="64"/>
  <c r="AJ356" i="64"/>
  <c r="AR360" i="64"/>
  <c r="AX360" i="64"/>
  <c r="AK363" i="62"/>
  <c r="AR351" i="50"/>
  <c r="AX351" i="50"/>
  <c r="AI20" i="1"/>
  <c r="BD18" i="1"/>
  <c r="AO20" i="1"/>
  <c r="AX19" i="1"/>
  <c r="AW352" i="58" l="1"/>
  <c r="AQ353" i="58" s="1"/>
  <c r="AE355" i="63"/>
  <c r="AF355" i="63" s="1"/>
  <c r="AG355" i="63" s="1"/>
  <c r="AH355" i="63" s="1"/>
  <c r="AX355" i="63"/>
  <c r="BD356" i="60"/>
  <c r="AY356" i="62"/>
  <c r="BD356" i="62" s="1"/>
  <c r="AI357" i="51"/>
  <c r="AC358" i="51" s="1"/>
  <c r="AD358" i="51" s="1"/>
  <c r="K20" i="59"/>
  <c r="T20" i="59"/>
  <c r="AJ354" i="61"/>
  <c r="AD354" i="61"/>
  <c r="AE354" i="61" s="1"/>
  <c r="AF354" i="61" s="1"/>
  <c r="AG354" i="61" s="1"/>
  <c r="AH354" i="61" s="1"/>
  <c r="AI354" i="50"/>
  <c r="AC355" i="50" s="1"/>
  <c r="AK354" i="50"/>
  <c r="AX358" i="52"/>
  <c r="AJ356" i="52"/>
  <c r="AY352" i="61"/>
  <c r="AY352" i="58"/>
  <c r="AC352" i="45" s="1"/>
  <c r="AW360" i="51"/>
  <c r="AQ361" i="51" s="1"/>
  <c r="AX361" i="51" s="1"/>
  <c r="AY360" i="51"/>
  <c r="AY352" i="55"/>
  <c r="Z352" i="45" s="1"/>
  <c r="BD352" i="58"/>
  <c r="AR357" i="60"/>
  <c r="AS357" i="60" s="1"/>
  <c r="AT357" i="60" s="1"/>
  <c r="AU357" i="60" s="1"/>
  <c r="AV357" i="60" s="1"/>
  <c r="BD348" i="54"/>
  <c r="W348" i="45"/>
  <c r="AW352" i="55"/>
  <c r="AQ353" i="55" s="1"/>
  <c r="AR353" i="55" s="1"/>
  <c r="AK357" i="51"/>
  <c r="BD357" i="51" s="1"/>
  <c r="AK350" i="56"/>
  <c r="N350" i="44" s="1"/>
  <c r="AJ364" i="62"/>
  <c r="AI361" i="60"/>
  <c r="AC362" i="60" s="1"/>
  <c r="AD362" i="60" s="1"/>
  <c r="AK354" i="54"/>
  <c r="AK357" i="55"/>
  <c r="AI354" i="54"/>
  <c r="AC355" i="54" s="1"/>
  <c r="AJ355" i="54" s="1"/>
  <c r="AI357" i="55"/>
  <c r="AC358" i="55" s="1"/>
  <c r="AD358" i="55" s="1"/>
  <c r="Y17" i="44"/>
  <c r="AK355" i="57"/>
  <c r="AI355" i="57"/>
  <c r="AC356" i="57" s="1"/>
  <c r="AD356" i="57" s="1"/>
  <c r="AK361" i="60"/>
  <c r="AE357" i="58"/>
  <c r="AF357" i="58" s="1"/>
  <c r="AG357" i="58" s="1"/>
  <c r="AH357" i="58" s="1"/>
  <c r="AX353" i="58"/>
  <c r="AR353" i="58"/>
  <c r="AW352" i="61"/>
  <c r="AQ353" i="61" s="1"/>
  <c r="AX353" i="55"/>
  <c r="AR361" i="57"/>
  <c r="AX361" i="57"/>
  <c r="AW350" i="56"/>
  <c r="AQ351" i="56" s="1"/>
  <c r="AY350" i="56"/>
  <c r="BD350" i="56" s="1"/>
  <c r="AI350" i="56"/>
  <c r="AC351" i="56" s="1"/>
  <c r="AD355" i="54"/>
  <c r="AR349" i="54"/>
  <c r="AX349" i="54"/>
  <c r="AS360" i="64"/>
  <c r="AT360" i="64" s="1"/>
  <c r="AU360" i="64" s="1"/>
  <c r="AV360" i="64" s="1"/>
  <c r="AE356" i="64"/>
  <c r="AF356" i="64" s="1"/>
  <c r="AG356" i="64" s="1"/>
  <c r="AH356" i="64" s="1"/>
  <c r="AI356" i="64"/>
  <c r="AC357" i="64" s="1"/>
  <c r="AK356" i="64"/>
  <c r="BD356" i="64" s="1"/>
  <c r="AS355" i="63"/>
  <c r="AT355" i="63" s="1"/>
  <c r="AU355" i="63" s="1"/>
  <c r="AV355" i="63" s="1"/>
  <c r="AR357" i="62"/>
  <c r="AX357" i="62"/>
  <c r="AE364" i="62"/>
  <c r="AF364" i="62" s="1"/>
  <c r="AG364" i="62" s="1"/>
  <c r="AH364" i="62" s="1"/>
  <c r="AS351" i="50"/>
  <c r="AT351" i="50" s="1"/>
  <c r="AU351" i="50" s="1"/>
  <c r="AV351" i="50" s="1"/>
  <c r="AE356" i="52"/>
  <c r="AF356" i="52" s="1"/>
  <c r="AG356" i="52" s="1"/>
  <c r="AH356" i="52" s="1"/>
  <c r="AS358" i="52"/>
  <c r="AT358" i="52" s="1"/>
  <c r="AU358" i="52" s="1"/>
  <c r="AV358" i="52" s="1"/>
  <c r="AC21" i="1"/>
  <c r="AE21" i="1" s="1"/>
  <c r="AF21" i="1" s="1"/>
  <c r="AG21" i="1" s="1"/>
  <c r="AH21" i="1" s="1"/>
  <c r="AW19" i="1"/>
  <c r="AS20" i="1" s="1"/>
  <c r="AU20" i="1" s="1"/>
  <c r="AV20" i="1" s="1"/>
  <c r="AY19" i="1"/>
  <c r="M19" i="44" s="1"/>
  <c r="T19" i="44" s="1"/>
  <c r="AK355" i="63" l="1"/>
  <c r="AI355" i="63"/>
  <c r="AC356" i="63" s="1"/>
  <c r="AJ358" i="51"/>
  <c r="AR361" i="51"/>
  <c r="AS361" i="51" s="1"/>
  <c r="AT361" i="51" s="1"/>
  <c r="AU361" i="51" s="1"/>
  <c r="AV361" i="51" s="1"/>
  <c r="AK356" i="52"/>
  <c r="BD356" i="52" s="1"/>
  <c r="AI354" i="61"/>
  <c r="AC355" i="61" s="1"/>
  <c r="AJ355" i="61" s="1"/>
  <c r="AK354" i="61"/>
  <c r="AB352" i="45"/>
  <c r="AJ362" i="60"/>
  <c r="BD352" i="61"/>
  <c r="AJ355" i="50"/>
  <c r="AD355" i="50"/>
  <c r="AY358" i="52"/>
  <c r="AI356" i="52"/>
  <c r="AC357" i="52" s="1"/>
  <c r="AD357" i="52" s="1"/>
  <c r="BD352" i="55"/>
  <c r="AW358" i="52"/>
  <c r="AQ359" i="52" s="1"/>
  <c r="AX359" i="52" s="1"/>
  <c r="X350" i="45"/>
  <c r="AY355" i="63"/>
  <c r="BD355" i="63" s="1"/>
  <c r="AW360" i="64"/>
  <c r="AQ361" i="64" s="1"/>
  <c r="AR361" i="64" s="1"/>
  <c r="AY357" i="60"/>
  <c r="AW355" i="63"/>
  <c r="AQ356" i="63" s="1"/>
  <c r="AX356" i="63" s="1"/>
  <c r="AY360" i="64"/>
  <c r="AW357" i="60"/>
  <c r="AQ358" i="60" s="1"/>
  <c r="AR358" i="60" s="1"/>
  <c r="AI364" i="62"/>
  <c r="AC365" i="62" s="1"/>
  <c r="AD365" i="62" s="1"/>
  <c r="AJ356" i="57"/>
  <c r="AK357" i="58"/>
  <c r="AI357" i="58"/>
  <c r="AC358" i="58" s="1"/>
  <c r="AK364" i="62"/>
  <c r="AJ358" i="55"/>
  <c r="AJ21" i="1"/>
  <c r="AI21" i="1"/>
  <c r="BD355" i="57"/>
  <c r="Y355" i="45"/>
  <c r="AJ358" i="58"/>
  <c r="AD358" i="58"/>
  <c r="AS353" i="58"/>
  <c r="AT353" i="58" s="1"/>
  <c r="AU353" i="58" s="1"/>
  <c r="AV353" i="58" s="1"/>
  <c r="AR353" i="61"/>
  <c r="AX353" i="61"/>
  <c r="AE362" i="60"/>
  <c r="AF362" i="60" s="1"/>
  <c r="AG362" i="60" s="1"/>
  <c r="AH362" i="60" s="1"/>
  <c r="AE358" i="55"/>
  <c r="AF358" i="55" s="1"/>
  <c r="AG358" i="55" s="1"/>
  <c r="AH358" i="55" s="1"/>
  <c r="AI358" i="55"/>
  <c r="AC359" i="55" s="1"/>
  <c r="AS353" i="55"/>
  <c r="AT353" i="55" s="1"/>
  <c r="AU353" i="55" s="1"/>
  <c r="AV353" i="55" s="1"/>
  <c r="AE356" i="57"/>
  <c r="AF356" i="57" s="1"/>
  <c r="AG356" i="57" s="1"/>
  <c r="AH356" i="57" s="1"/>
  <c r="AI356" i="57" s="1"/>
  <c r="AC357" i="57" s="1"/>
  <c r="AS361" i="57"/>
  <c r="AT361" i="57" s="1"/>
  <c r="AU361" i="57" s="1"/>
  <c r="AV361" i="57" s="1"/>
  <c r="AY361" i="57"/>
  <c r="AD351" i="56"/>
  <c r="AJ351" i="56"/>
  <c r="AR351" i="56"/>
  <c r="AX351" i="56"/>
  <c r="AS349" i="54"/>
  <c r="AT349" i="54" s="1"/>
  <c r="AU349" i="54" s="1"/>
  <c r="AV349" i="54" s="1"/>
  <c r="AE355" i="54"/>
  <c r="AF355" i="54" s="1"/>
  <c r="AG355" i="54" s="1"/>
  <c r="AH355" i="54" s="1"/>
  <c r="AK355" i="54"/>
  <c r="AD357" i="64"/>
  <c r="AJ357" i="64"/>
  <c r="AS357" i="62"/>
  <c r="AT357" i="62" s="1"/>
  <c r="AU357" i="62" s="1"/>
  <c r="AV357" i="62" s="1"/>
  <c r="AY357" i="62"/>
  <c r="BD357" i="62" s="1"/>
  <c r="AW351" i="50"/>
  <c r="AQ352" i="50" s="1"/>
  <c r="AY351" i="50"/>
  <c r="BD351" i="50" s="1"/>
  <c r="AE358" i="51"/>
  <c r="AF358" i="51" s="1"/>
  <c r="AG358" i="51" s="1"/>
  <c r="AH358" i="51" s="1"/>
  <c r="BD19" i="1"/>
  <c r="AK21" i="1"/>
  <c r="L21" i="44" s="1"/>
  <c r="AW20" i="1"/>
  <c r="AS21" i="1" s="1"/>
  <c r="AT21" i="1" s="1"/>
  <c r="AU21" i="1" s="1"/>
  <c r="AV21" i="1" s="1"/>
  <c r="AX20" i="1"/>
  <c r="AY20" i="1"/>
  <c r="M20" i="44" s="1"/>
  <c r="T20" i="44" s="1"/>
  <c r="AK356" i="57" l="1"/>
  <c r="AD356" i="63"/>
  <c r="AJ356" i="63"/>
  <c r="AD355" i="61"/>
  <c r="AE355" i="61" s="1"/>
  <c r="AF355" i="61" s="1"/>
  <c r="AG355" i="61" s="1"/>
  <c r="AH355" i="61" s="1"/>
  <c r="AJ357" i="52"/>
  <c r="AE22" i="1"/>
  <c r="AG22" i="1" s="1"/>
  <c r="AH22" i="1" s="1"/>
  <c r="K21" i="59"/>
  <c r="T21" i="59"/>
  <c r="AY361" i="51"/>
  <c r="AK358" i="51"/>
  <c r="BD358" i="51" s="1"/>
  <c r="AX358" i="60"/>
  <c r="AI362" i="60"/>
  <c r="AC363" i="60" s="1"/>
  <c r="AD363" i="60" s="1"/>
  <c r="AJ365" i="62"/>
  <c r="AE355" i="50"/>
  <c r="AF355" i="50" s="1"/>
  <c r="AG355" i="50" s="1"/>
  <c r="AH355" i="50" s="1"/>
  <c r="AR359" i="52"/>
  <c r="AS359" i="52" s="1"/>
  <c r="AT359" i="52" s="1"/>
  <c r="AU359" i="52" s="1"/>
  <c r="AV359" i="52" s="1"/>
  <c r="AR356" i="63"/>
  <c r="AS356" i="63" s="1"/>
  <c r="AT356" i="63" s="1"/>
  <c r="AU356" i="63" s="1"/>
  <c r="AV356" i="63" s="1"/>
  <c r="AY349" i="54"/>
  <c r="O349" i="44" s="1"/>
  <c r="AW357" i="62"/>
  <c r="AQ358" i="62" s="1"/>
  <c r="AX358" i="62" s="1"/>
  <c r="AX361" i="64"/>
  <c r="AW353" i="55"/>
  <c r="AQ354" i="55" s="1"/>
  <c r="AR354" i="55" s="1"/>
  <c r="AY353" i="55"/>
  <c r="Z353" i="45" s="1"/>
  <c r="BD349" i="54"/>
  <c r="W349" i="45"/>
  <c r="BD357" i="60"/>
  <c r="AA357" i="45"/>
  <c r="AW361" i="51"/>
  <c r="AQ362" i="51" s="1"/>
  <c r="AR362" i="51" s="1"/>
  <c r="AW361" i="57"/>
  <c r="AQ362" i="57" s="1"/>
  <c r="AR362" i="57" s="1"/>
  <c r="AW353" i="58"/>
  <c r="AQ354" i="58" s="1"/>
  <c r="AX354" i="58" s="1"/>
  <c r="AK358" i="55"/>
  <c r="AI358" i="51"/>
  <c r="AC359" i="51" s="1"/>
  <c r="AJ359" i="51" s="1"/>
  <c r="AI355" i="54"/>
  <c r="AC356" i="54" s="1"/>
  <c r="AD356" i="54" s="1"/>
  <c r="AJ22" i="1"/>
  <c r="BD356" i="57"/>
  <c r="Y356" i="45"/>
  <c r="AY353" i="58"/>
  <c r="AE358" i="58"/>
  <c r="AF358" i="58" s="1"/>
  <c r="AG358" i="58" s="1"/>
  <c r="AH358" i="58" s="1"/>
  <c r="AI358" i="58" s="1"/>
  <c r="AC359" i="58" s="1"/>
  <c r="AS353" i="61"/>
  <c r="AT353" i="61" s="1"/>
  <c r="AU353" i="61" s="1"/>
  <c r="AV353" i="61" s="1"/>
  <c r="AK362" i="60"/>
  <c r="AS358" i="60"/>
  <c r="AT358" i="60" s="1"/>
  <c r="AU358" i="60" s="1"/>
  <c r="AV358" i="60" s="1"/>
  <c r="AJ359" i="55"/>
  <c r="AD359" i="55"/>
  <c r="AX362" i="57"/>
  <c r="AD357" i="57"/>
  <c r="AJ357" i="57"/>
  <c r="AS351" i="56"/>
  <c r="AT351" i="56" s="1"/>
  <c r="AU351" i="56" s="1"/>
  <c r="AV351" i="56" s="1"/>
  <c r="AE351" i="56"/>
  <c r="AF351" i="56" s="1"/>
  <c r="AG351" i="56" s="1"/>
  <c r="AH351" i="56" s="1"/>
  <c r="AW349" i="54"/>
  <c r="AQ350" i="54" s="1"/>
  <c r="AS361" i="64"/>
  <c r="AT361" i="64" s="1"/>
  <c r="AU361" i="64" s="1"/>
  <c r="AV361" i="64" s="1"/>
  <c r="AE357" i="64"/>
  <c r="AF357" i="64" s="1"/>
  <c r="AG357" i="64" s="1"/>
  <c r="AH357" i="64" s="1"/>
  <c r="AE365" i="62"/>
  <c r="AF365" i="62" s="1"/>
  <c r="AG365" i="62" s="1"/>
  <c r="AH365" i="62" s="1"/>
  <c r="AR352" i="50"/>
  <c r="AX352" i="50"/>
  <c r="AE357" i="52"/>
  <c r="AF357" i="52" s="1"/>
  <c r="AG357" i="52" s="1"/>
  <c r="AH357" i="52" s="1"/>
  <c r="AK357" i="52" s="1"/>
  <c r="BD357" i="52" s="1"/>
  <c r="BD20" i="1"/>
  <c r="AO21" i="1"/>
  <c r="AX21" i="1"/>
  <c r="AW21" i="1"/>
  <c r="AS22" i="1" s="1"/>
  <c r="AU22" i="1" s="1"/>
  <c r="AV22" i="1" s="1"/>
  <c r="AE356" i="63" l="1"/>
  <c r="AF356" i="63" s="1"/>
  <c r="AG356" i="63" s="1"/>
  <c r="AH356" i="63" s="1"/>
  <c r="AI356" i="63"/>
  <c r="AC357" i="63" s="1"/>
  <c r="AI355" i="61"/>
  <c r="AC356" i="61" s="1"/>
  <c r="AD356" i="61" s="1"/>
  <c r="AE356" i="61" s="1"/>
  <c r="AF356" i="61" s="1"/>
  <c r="AG356" i="61" s="1"/>
  <c r="AH356" i="61" s="1"/>
  <c r="AK355" i="61"/>
  <c r="AJ363" i="60"/>
  <c r="AY358" i="60"/>
  <c r="BD358" i="60" s="1"/>
  <c r="AK22" i="1"/>
  <c r="L22" i="44" s="1"/>
  <c r="AY356" i="63"/>
  <c r="AD359" i="51"/>
  <c r="AE359" i="51" s="1"/>
  <c r="AF359" i="51" s="1"/>
  <c r="AG359" i="51" s="1"/>
  <c r="AH359" i="51" s="1"/>
  <c r="AI359" i="51" s="1"/>
  <c r="AC360" i="51" s="1"/>
  <c r="AR358" i="62"/>
  <c r="AS358" i="62" s="1"/>
  <c r="AT358" i="62" s="1"/>
  <c r="AU358" i="62" s="1"/>
  <c r="AV358" i="62" s="1"/>
  <c r="AK355" i="50"/>
  <c r="AI355" i="50"/>
  <c r="AC356" i="50" s="1"/>
  <c r="AW356" i="63"/>
  <c r="AQ357" i="63" s="1"/>
  <c r="AX357" i="63" s="1"/>
  <c r="AW358" i="60"/>
  <c r="AQ359" i="60" s="1"/>
  <c r="AR359" i="60" s="1"/>
  <c r="AX354" i="55"/>
  <c r="AR354" i="58"/>
  <c r="BD353" i="55"/>
  <c r="AY359" i="52"/>
  <c r="AW359" i="52"/>
  <c r="AQ360" i="52" s="1"/>
  <c r="AR360" i="52" s="1"/>
  <c r="BD353" i="58"/>
  <c r="AC353" i="45"/>
  <c r="AW361" i="64"/>
  <c r="AQ362" i="64" s="1"/>
  <c r="AR362" i="64" s="1"/>
  <c r="AX362" i="51"/>
  <c r="AY361" i="64"/>
  <c r="AI357" i="52"/>
  <c r="AC358" i="52" s="1"/>
  <c r="AJ358" i="52" s="1"/>
  <c r="AK357" i="64"/>
  <c r="BD357" i="64" s="1"/>
  <c r="AI357" i="64"/>
  <c r="AC358" i="64" s="1"/>
  <c r="AJ358" i="64" s="1"/>
  <c r="AJ356" i="54"/>
  <c r="AK365" i="62"/>
  <c r="AJ359" i="58"/>
  <c r="AD359" i="58"/>
  <c r="AS354" i="58"/>
  <c r="AT354" i="58" s="1"/>
  <c r="AU354" i="58" s="1"/>
  <c r="AV354" i="58" s="1"/>
  <c r="AK358" i="58"/>
  <c r="AW353" i="61"/>
  <c r="AQ354" i="61" s="1"/>
  <c r="AY353" i="61"/>
  <c r="AE363" i="60"/>
  <c r="AF363" i="60" s="1"/>
  <c r="AG363" i="60" s="1"/>
  <c r="AH363" i="60" s="1"/>
  <c r="AS354" i="55"/>
  <c r="AT354" i="55" s="1"/>
  <c r="AU354" i="55" s="1"/>
  <c r="AV354" i="55" s="1"/>
  <c r="AE359" i="55"/>
  <c r="AF359" i="55" s="1"/>
  <c r="AG359" i="55" s="1"/>
  <c r="AH359" i="55" s="1"/>
  <c r="AE357" i="57"/>
  <c r="AF357" i="57" s="1"/>
  <c r="AG357" i="57" s="1"/>
  <c r="AH357" i="57" s="1"/>
  <c r="AS362" i="57"/>
  <c r="AT362" i="57" s="1"/>
  <c r="AU362" i="57" s="1"/>
  <c r="AV362" i="57" s="1"/>
  <c r="AW362" i="57"/>
  <c r="AQ363" i="57" s="1"/>
  <c r="AK351" i="56"/>
  <c r="N351" i="44" s="1"/>
  <c r="AI351" i="56"/>
  <c r="AC352" i="56" s="1"/>
  <c r="AW351" i="56"/>
  <c r="AQ352" i="56" s="1"/>
  <c r="AY351" i="56"/>
  <c r="AE356" i="54"/>
  <c r="AF356" i="54" s="1"/>
  <c r="AG356" i="54" s="1"/>
  <c r="AH356" i="54" s="1"/>
  <c r="AR350" i="54"/>
  <c r="AX350" i="54"/>
  <c r="AD358" i="64"/>
  <c r="AI365" i="62"/>
  <c r="AC366" i="62" s="1"/>
  <c r="AS352" i="50"/>
  <c r="AT352" i="50" s="1"/>
  <c r="AU352" i="50" s="1"/>
  <c r="AV352" i="50" s="1"/>
  <c r="AS362" i="51"/>
  <c r="AT362" i="51" s="1"/>
  <c r="AU362" i="51" s="1"/>
  <c r="AV362" i="51" s="1"/>
  <c r="AI22" i="1"/>
  <c r="AY21" i="1"/>
  <c r="M21" i="44" s="1"/>
  <c r="T21" i="44" s="1"/>
  <c r="AY354" i="58" l="1"/>
  <c r="AI363" i="60"/>
  <c r="AC364" i="60" s="1"/>
  <c r="AK356" i="63"/>
  <c r="AJ357" i="63"/>
  <c r="AD357" i="63"/>
  <c r="BD356" i="63"/>
  <c r="AR357" i="63"/>
  <c r="AW362" i="51"/>
  <c r="AQ363" i="51" s="1"/>
  <c r="AR363" i="51" s="1"/>
  <c r="AY362" i="51"/>
  <c r="AJ356" i="61"/>
  <c r="AA358" i="45"/>
  <c r="AD358" i="52"/>
  <c r="AE358" i="52" s="1"/>
  <c r="AF358" i="52" s="1"/>
  <c r="AG358" i="52" s="1"/>
  <c r="AH358" i="52" s="1"/>
  <c r="AO22" i="1"/>
  <c r="K22" i="59"/>
  <c r="T22" i="59"/>
  <c r="AI356" i="61"/>
  <c r="AC357" i="61" s="1"/>
  <c r="AD357" i="61" s="1"/>
  <c r="AX359" i="60"/>
  <c r="AD356" i="50"/>
  <c r="AJ356" i="50"/>
  <c r="AY352" i="50"/>
  <c r="BD352" i="50" s="1"/>
  <c r="AW352" i="50"/>
  <c r="AQ353" i="50" s="1"/>
  <c r="AX353" i="50" s="1"/>
  <c r="AW358" i="62"/>
  <c r="AQ359" i="62" s="1"/>
  <c r="AR359" i="62" s="1"/>
  <c r="AX362" i="64"/>
  <c r="AY362" i="57"/>
  <c r="AY354" i="55"/>
  <c r="BD354" i="55" s="1"/>
  <c r="AX360" i="52"/>
  <c r="AY358" i="62"/>
  <c r="BD358" i="62" s="1"/>
  <c r="X351" i="45"/>
  <c r="AW354" i="55"/>
  <c r="AQ355" i="55" s="1"/>
  <c r="AX355" i="55" s="1"/>
  <c r="BD354" i="58"/>
  <c r="AC354" i="45"/>
  <c r="BD353" i="61"/>
  <c r="AB353" i="45"/>
  <c r="AI357" i="57"/>
  <c r="AC358" i="57" s="1"/>
  <c r="AK363" i="60"/>
  <c r="AI359" i="55"/>
  <c r="AC360" i="55" s="1"/>
  <c r="AJ360" i="55" s="1"/>
  <c r="AK359" i="55"/>
  <c r="AK359" i="51"/>
  <c r="BD359" i="51" s="1"/>
  <c r="AK357" i="57"/>
  <c r="AW354" i="58"/>
  <c r="AQ355" i="58" s="1"/>
  <c r="AE359" i="58"/>
  <c r="AF359" i="58" s="1"/>
  <c r="AG359" i="58" s="1"/>
  <c r="AH359" i="58" s="1"/>
  <c r="AK356" i="61"/>
  <c r="AR354" i="61"/>
  <c r="AX354" i="61"/>
  <c r="AJ364" i="60"/>
  <c r="AD364" i="60"/>
  <c r="AS359" i="60"/>
  <c r="AT359" i="60" s="1"/>
  <c r="AU359" i="60" s="1"/>
  <c r="AV359" i="60" s="1"/>
  <c r="AD360" i="55"/>
  <c r="AD358" i="57"/>
  <c r="AJ358" i="57"/>
  <c r="AR363" i="57"/>
  <c r="AX363" i="57"/>
  <c r="AX352" i="56"/>
  <c r="AR352" i="56"/>
  <c r="AD352" i="56"/>
  <c r="AJ352" i="56"/>
  <c r="BD351" i="56"/>
  <c r="AS350" i="54"/>
  <c r="AT350" i="54" s="1"/>
  <c r="AU350" i="54" s="1"/>
  <c r="AV350" i="54" s="1"/>
  <c r="AK356" i="54"/>
  <c r="AI356" i="54"/>
  <c r="AC357" i="54" s="1"/>
  <c r="AE358" i="64"/>
  <c r="AF358" i="64" s="1"/>
  <c r="AG358" i="64" s="1"/>
  <c r="AH358" i="64" s="1"/>
  <c r="AS362" i="64"/>
  <c r="AT362" i="64" s="1"/>
  <c r="AU362" i="64" s="1"/>
  <c r="AV362" i="64" s="1"/>
  <c r="AW362" i="64"/>
  <c r="AQ363" i="64" s="1"/>
  <c r="AS357" i="63"/>
  <c r="AT357" i="63" s="1"/>
  <c r="AU357" i="63" s="1"/>
  <c r="AV357" i="63" s="1"/>
  <c r="AY357" i="63"/>
  <c r="AJ366" i="62"/>
  <c r="AD366" i="62"/>
  <c r="AS360" i="52"/>
  <c r="AT360" i="52" s="1"/>
  <c r="AU360" i="52" s="1"/>
  <c r="AV360" i="52" s="1"/>
  <c r="AD360" i="51"/>
  <c r="AJ360" i="51"/>
  <c r="AC23" i="1"/>
  <c r="BD21" i="1"/>
  <c r="AW22" i="1"/>
  <c r="AS23" i="1" s="1"/>
  <c r="AU23" i="1" s="1"/>
  <c r="AV23" i="1" s="1"/>
  <c r="AX22" i="1"/>
  <c r="AE357" i="63" l="1"/>
  <c r="AF357" i="63" s="1"/>
  <c r="AG357" i="63" s="1"/>
  <c r="AH357" i="63" s="1"/>
  <c r="AX363" i="51"/>
  <c r="AY359" i="60"/>
  <c r="BD359" i="60" s="1"/>
  <c r="AY360" i="52"/>
  <c r="AJ357" i="61"/>
  <c r="AE23" i="1"/>
  <c r="AG23" i="1" s="1"/>
  <c r="AH23" i="1" s="1"/>
  <c r="AJ23" i="1"/>
  <c r="AR353" i="50"/>
  <c r="AS353" i="50" s="1"/>
  <c r="AT353" i="50" s="1"/>
  <c r="AU353" i="50" s="1"/>
  <c r="AV353" i="50" s="1"/>
  <c r="AX359" i="62"/>
  <c r="AE356" i="50"/>
  <c r="AF356" i="50" s="1"/>
  <c r="AG356" i="50" s="1"/>
  <c r="AH356" i="50" s="1"/>
  <c r="AY362" i="64"/>
  <c r="AW360" i="52"/>
  <c r="AQ361" i="52" s="1"/>
  <c r="AX361" i="52" s="1"/>
  <c r="AR355" i="55"/>
  <c r="Z354" i="45"/>
  <c r="AW357" i="63"/>
  <c r="AQ358" i="63" s="1"/>
  <c r="AR358" i="63" s="1"/>
  <c r="AW359" i="60"/>
  <c r="AQ360" i="60" s="1"/>
  <c r="AR360" i="60" s="1"/>
  <c r="AI358" i="52"/>
  <c r="AC359" i="52" s="1"/>
  <c r="AD359" i="52" s="1"/>
  <c r="AK358" i="52"/>
  <c r="BD358" i="52" s="1"/>
  <c r="BD357" i="57"/>
  <c r="Y357" i="45"/>
  <c r="AK358" i="64"/>
  <c r="BD358" i="64" s="1"/>
  <c r="AI358" i="64"/>
  <c r="AC359" i="64" s="1"/>
  <c r="AD359" i="64" s="1"/>
  <c r="AI359" i="58"/>
  <c r="AC360" i="58" s="1"/>
  <c r="AK359" i="58"/>
  <c r="AR355" i="58"/>
  <c r="AX355" i="58"/>
  <c r="AS354" i="61"/>
  <c r="AT354" i="61" s="1"/>
  <c r="AU354" i="61" s="1"/>
  <c r="AV354" i="61" s="1"/>
  <c r="AE357" i="61"/>
  <c r="AF357" i="61" s="1"/>
  <c r="AG357" i="61" s="1"/>
  <c r="AH357" i="61" s="1"/>
  <c r="AE364" i="60"/>
  <c r="AF364" i="60" s="1"/>
  <c r="AG364" i="60" s="1"/>
  <c r="AH364" i="60" s="1"/>
  <c r="AE360" i="55"/>
  <c r="AF360" i="55" s="1"/>
  <c r="AG360" i="55" s="1"/>
  <c r="AH360" i="55" s="1"/>
  <c r="AI360" i="55"/>
  <c r="AC361" i="55" s="1"/>
  <c r="AS355" i="55"/>
  <c r="AT355" i="55" s="1"/>
  <c r="AU355" i="55" s="1"/>
  <c r="AV355" i="55" s="1"/>
  <c r="AS363" i="57"/>
  <c r="AT363" i="57" s="1"/>
  <c r="AU363" i="57" s="1"/>
  <c r="AV363" i="57" s="1"/>
  <c r="AE358" i="57"/>
  <c r="AF358" i="57" s="1"/>
  <c r="AG358" i="57" s="1"/>
  <c r="AH358" i="57" s="1"/>
  <c r="AK358" i="57"/>
  <c r="AE352" i="56"/>
  <c r="AF352" i="56" s="1"/>
  <c r="AG352" i="56" s="1"/>
  <c r="AH352" i="56" s="1"/>
  <c r="AK352" i="56"/>
  <c r="N352" i="44" s="1"/>
  <c r="AI352" i="56"/>
  <c r="AC353" i="56" s="1"/>
  <c r="AS352" i="56"/>
  <c r="AT352" i="56" s="1"/>
  <c r="AU352" i="56" s="1"/>
  <c r="AV352" i="56" s="1"/>
  <c r="AY350" i="54"/>
  <c r="O350" i="44" s="1"/>
  <c r="AD357" i="54"/>
  <c r="AJ357" i="54"/>
  <c r="AW350" i="54"/>
  <c r="AQ351" i="54" s="1"/>
  <c r="AR363" i="64"/>
  <c r="AX363" i="64"/>
  <c r="AS359" i="62"/>
  <c r="AT359" i="62" s="1"/>
  <c r="AU359" i="62" s="1"/>
  <c r="AV359" i="62" s="1"/>
  <c r="AW359" i="62"/>
  <c r="AQ360" i="62" s="1"/>
  <c r="AE366" i="62"/>
  <c r="AF366" i="62" s="1"/>
  <c r="AG366" i="62" s="1"/>
  <c r="AH366" i="62" s="1"/>
  <c r="AS363" i="51"/>
  <c r="AT363" i="51" s="1"/>
  <c r="AU363" i="51" s="1"/>
  <c r="AV363" i="51" s="1"/>
  <c r="AW363" i="51" s="1"/>
  <c r="AQ364" i="51" s="1"/>
  <c r="AE360" i="51"/>
  <c r="AF360" i="51" s="1"/>
  <c r="AG360" i="51" s="1"/>
  <c r="AH360" i="51" s="1"/>
  <c r="AY359" i="62" l="1"/>
  <c r="BD359" i="62" s="1"/>
  <c r="AJ359" i="64"/>
  <c r="AI357" i="63"/>
  <c r="AC358" i="63" s="1"/>
  <c r="AD358" i="63" s="1"/>
  <c r="AJ358" i="63"/>
  <c r="AK357" i="63"/>
  <c r="BD357" i="63" s="1"/>
  <c r="AA359" i="45"/>
  <c r="AI364" i="60"/>
  <c r="AC365" i="60" s="1"/>
  <c r="AJ365" i="60" s="1"/>
  <c r="AR361" i="52"/>
  <c r="AS361" i="52" s="1"/>
  <c r="AT361" i="52" s="1"/>
  <c r="AU361" i="52" s="1"/>
  <c r="AV361" i="52" s="1"/>
  <c r="AJ359" i="52"/>
  <c r="AI23" i="1"/>
  <c r="AI356" i="50"/>
  <c r="AC357" i="50" s="1"/>
  <c r="AK356" i="50"/>
  <c r="AW355" i="55"/>
  <c r="AQ356" i="55" s="1"/>
  <c r="AX358" i="63"/>
  <c r="AX360" i="60"/>
  <c r="AY355" i="55"/>
  <c r="BD355" i="55" s="1"/>
  <c r="AW353" i="50"/>
  <c r="AQ354" i="50" s="1"/>
  <c r="AX354" i="50" s="1"/>
  <c r="AW363" i="57"/>
  <c r="AQ364" i="57" s="1"/>
  <c r="AR364" i="57" s="1"/>
  <c r="Z355" i="45"/>
  <c r="AY363" i="51"/>
  <c r="AY353" i="50"/>
  <c r="BD353" i="50" s="1"/>
  <c r="BD350" i="54"/>
  <c r="W350" i="45"/>
  <c r="AY363" i="57"/>
  <c r="AK357" i="61"/>
  <c r="AI358" i="57"/>
  <c r="AC359" i="57" s="1"/>
  <c r="AI357" i="61"/>
  <c r="AC358" i="61" s="1"/>
  <c r="AD358" i="61" s="1"/>
  <c r="AK360" i="51"/>
  <c r="BD360" i="51" s="1"/>
  <c r="BD358" i="57"/>
  <c r="Y358" i="45"/>
  <c r="AK366" i="62"/>
  <c r="AI360" i="51"/>
  <c r="AC361" i="51" s="1"/>
  <c r="AD361" i="51" s="1"/>
  <c r="AI366" i="62"/>
  <c r="AC367" i="62" s="1"/>
  <c r="AJ367" i="62" s="1"/>
  <c r="AK360" i="55"/>
  <c r="AS355" i="58"/>
  <c r="AT355" i="58" s="1"/>
  <c r="AU355" i="58" s="1"/>
  <c r="AV355" i="58" s="1"/>
  <c r="AW355" i="58"/>
  <c r="AQ356" i="58" s="1"/>
  <c r="AY355" i="58"/>
  <c r="AJ360" i="58"/>
  <c r="AD360" i="58"/>
  <c r="AW354" i="61"/>
  <c r="AQ355" i="61" s="1"/>
  <c r="AY354" i="61"/>
  <c r="AK364" i="60"/>
  <c r="AS360" i="60"/>
  <c r="AT360" i="60" s="1"/>
  <c r="AU360" i="60" s="1"/>
  <c r="AV360" i="60" s="1"/>
  <c r="AD361" i="55"/>
  <c r="AJ361" i="55"/>
  <c r="AR356" i="55"/>
  <c r="AX356" i="55"/>
  <c r="AX364" i="57"/>
  <c r="AJ359" i="57"/>
  <c r="AD359" i="57"/>
  <c r="AY352" i="56"/>
  <c r="BD352" i="56" s="1"/>
  <c r="AD353" i="56"/>
  <c r="AJ353" i="56"/>
  <c r="AW352" i="56"/>
  <c r="AQ353" i="56" s="1"/>
  <c r="AR351" i="54"/>
  <c r="AX351" i="54"/>
  <c r="AE357" i="54"/>
  <c r="AF357" i="54" s="1"/>
  <c r="AG357" i="54" s="1"/>
  <c r="AH357" i="54" s="1"/>
  <c r="AS363" i="64"/>
  <c r="AT363" i="64" s="1"/>
  <c r="AU363" i="64" s="1"/>
  <c r="AV363" i="64" s="1"/>
  <c r="AE359" i="64"/>
  <c r="AF359" i="64" s="1"/>
  <c r="AG359" i="64" s="1"/>
  <c r="AH359" i="64" s="1"/>
  <c r="AS358" i="63"/>
  <c r="AT358" i="63" s="1"/>
  <c r="AU358" i="63" s="1"/>
  <c r="AV358" i="63" s="1"/>
  <c r="AD367" i="62"/>
  <c r="AR360" i="62"/>
  <c r="AX360" i="62"/>
  <c r="AE359" i="52"/>
  <c r="AF359" i="52" s="1"/>
  <c r="AG359" i="52" s="1"/>
  <c r="AH359" i="52" s="1"/>
  <c r="AR364" i="51"/>
  <c r="AX364" i="51"/>
  <c r="AK23" i="1"/>
  <c r="L23" i="44" s="1"/>
  <c r="AY22" i="1"/>
  <c r="M22" i="44" s="1"/>
  <c r="AE358" i="63" l="1"/>
  <c r="AF358" i="63" s="1"/>
  <c r="AG358" i="63" s="1"/>
  <c r="AH358" i="63" s="1"/>
  <c r="AK358" i="63" s="1"/>
  <c r="AI358" i="63"/>
  <c r="AC359" i="63" s="1"/>
  <c r="AY358" i="63"/>
  <c r="AD365" i="60"/>
  <c r="AE365" i="60" s="1"/>
  <c r="AF365" i="60" s="1"/>
  <c r="AG365" i="60" s="1"/>
  <c r="AH365" i="60" s="1"/>
  <c r="AY360" i="60"/>
  <c r="BD360" i="60" s="1"/>
  <c r="AW360" i="60"/>
  <c r="AQ361" i="60" s="1"/>
  <c r="AR361" i="60" s="1"/>
  <c r="AC24" i="1"/>
  <c r="AD24" i="1" s="1"/>
  <c r="AE24" i="1" s="1"/>
  <c r="AF24" i="1" s="1"/>
  <c r="AG24" i="1" s="1"/>
  <c r="AH24" i="1" s="1"/>
  <c r="T23" i="59"/>
  <c r="K23" i="59"/>
  <c r="AJ361" i="51"/>
  <c r="AR354" i="50"/>
  <c r="AS354" i="50" s="1"/>
  <c r="AT354" i="50" s="1"/>
  <c r="AU354" i="50" s="1"/>
  <c r="AV354" i="50" s="1"/>
  <c r="AD357" i="50"/>
  <c r="AJ357" i="50"/>
  <c r="AI359" i="52"/>
  <c r="AC360" i="52" s="1"/>
  <c r="AD360" i="52" s="1"/>
  <c r="T22" i="44"/>
  <c r="AW361" i="52"/>
  <c r="AQ362" i="52" s="1"/>
  <c r="AR362" i="52" s="1"/>
  <c r="AY361" i="52"/>
  <c r="AJ358" i="61"/>
  <c r="AW363" i="64"/>
  <c r="AQ364" i="64" s="1"/>
  <c r="X352" i="45"/>
  <c r="AW358" i="63"/>
  <c r="AQ359" i="63" s="1"/>
  <c r="AX359" i="63" s="1"/>
  <c r="BD355" i="58"/>
  <c r="AC355" i="45"/>
  <c r="BD354" i="61"/>
  <c r="AB354" i="45"/>
  <c r="AY363" i="64"/>
  <c r="AI359" i="64"/>
  <c r="AC360" i="64" s="1"/>
  <c r="AK359" i="64"/>
  <c r="BD359" i="64" s="1"/>
  <c r="AK359" i="52"/>
  <c r="BD359" i="52" s="1"/>
  <c r="AK357" i="54"/>
  <c r="AJ24" i="1"/>
  <c r="AI357" i="54"/>
  <c r="AC358" i="54" s="1"/>
  <c r="AJ358" i="54" s="1"/>
  <c r="AE360" i="58"/>
  <c r="AF360" i="58" s="1"/>
  <c r="AG360" i="58" s="1"/>
  <c r="AH360" i="58" s="1"/>
  <c r="AX356" i="58"/>
  <c r="AR356" i="58"/>
  <c r="AR355" i="61"/>
  <c r="AX355" i="61"/>
  <c r="AE358" i="61"/>
  <c r="AF358" i="61" s="1"/>
  <c r="AG358" i="61" s="1"/>
  <c r="AH358" i="61" s="1"/>
  <c r="AS356" i="55"/>
  <c r="AT356" i="55" s="1"/>
  <c r="AU356" i="55" s="1"/>
  <c r="AV356" i="55" s="1"/>
  <c r="AW356" i="55"/>
  <c r="AQ357" i="55" s="1"/>
  <c r="AY356" i="55"/>
  <c r="AE361" i="55"/>
  <c r="AF361" i="55" s="1"/>
  <c r="AG361" i="55" s="1"/>
  <c r="AH361" i="55" s="1"/>
  <c r="AE359" i="57"/>
  <c r="AF359" i="57" s="1"/>
  <c r="AG359" i="57" s="1"/>
  <c r="AH359" i="57" s="1"/>
  <c r="AS364" i="57"/>
  <c r="AT364" i="57" s="1"/>
  <c r="AU364" i="57" s="1"/>
  <c r="AV364" i="57" s="1"/>
  <c r="AY364" i="57"/>
  <c r="AR353" i="56"/>
  <c r="AX353" i="56"/>
  <c r="AE353" i="56"/>
  <c r="AF353" i="56" s="1"/>
  <c r="AG353" i="56" s="1"/>
  <c r="AH353" i="56" s="1"/>
  <c r="AS351" i="54"/>
  <c r="AT351" i="54" s="1"/>
  <c r="AU351" i="54" s="1"/>
  <c r="AV351" i="54" s="1"/>
  <c r="AR364" i="64"/>
  <c r="AX364" i="64"/>
  <c r="AJ360" i="64"/>
  <c r="AD360" i="64"/>
  <c r="AS360" i="62"/>
  <c r="AT360" i="62" s="1"/>
  <c r="AU360" i="62" s="1"/>
  <c r="AV360" i="62" s="1"/>
  <c r="AW360" i="62" s="1"/>
  <c r="AQ361" i="62" s="1"/>
  <c r="AE367" i="62"/>
  <c r="AF367" i="62" s="1"/>
  <c r="AG367" i="62" s="1"/>
  <c r="AH367" i="62" s="1"/>
  <c r="AE361" i="51"/>
  <c r="AF361" i="51" s="1"/>
  <c r="AG361" i="51" s="1"/>
  <c r="AH361" i="51" s="1"/>
  <c r="AS364" i="51"/>
  <c r="AT364" i="51" s="1"/>
  <c r="AU364" i="51" s="1"/>
  <c r="AV364" i="51" s="1"/>
  <c r="AO23" i="1"/>
  <c r="BD22" i="1"/>
  <c r="AW23" i="1"/>
  <c r="AQ24" i="1" s="1"/>
  <c r="AR24" i="1" s="1"/>
  <c r="AS24" i="1" s="1"/>
  <c r="AT24" i="1" s="1"/>
  <c r="AU24" i="1" s="1"/>
  <c r="AV24" i="1" s="1"/>
  <c r="AI24" i="1"/>
  <c r="AC25" i="1" s="1"/>
  <c r="AD25" i="1" s="1"/>
  <c r="AE25" i="1" s="1"/>
  <c r="AF25" i="1" s="1"/>
  <c r="AG25" i="1" s="1"/>
  <c r="AH25" i="1" s="1"/>
  <c r="AK24" i="1"/>
  <c r="L24" i="44" s="1"/>
  <c r="AR359" i="63" l="1"/>
  <c r="AW364" i="57"/>
  <c r="AQ365" i="57" s="1"/>
  <c r="BD358" i="63"/>
  <c r="AJ359" i="63"/>
  <c r="AD359" i="63"/>
  <c r="AX361" i="60"/>
  <c r="AK361" i="51"/>
  <c r="BD361" i="51" s="1"/>
  <c r="AI361" i="51"/>
  <c r="AC362" i="51" s="1"/>
  <c r="AJ362" i="51" s="1"/>
  <c r="AA360" i="45"/>
  <c r="AI365" i="60"/>
  <c r="AC366" i="60" s="1"/>
  <c r="AD366" i="60" s="1"/>
  <c r="AJ360" i="52"/>
  <c r="AW364" i="51"/>
  <c r="AQ365" i="51" s="1"/>
  <c r="AX365" i="51" s="1"/>
  <c r="AE357" i="50"/>
  <c r="AF357" i="50" s="1"/>
  <c r="AG357" i="50" s="1"/>
  <c r="AH357" i="50" s="1"/>
  <c r="AX362" i="52"/>
  <c r="AK358" i="61"/>
  <c r="AY360" i="62"/>
  <c r="BD360" i="62" s="1"/>
  <c r="AY364" i="51"/>
  <c r="BD356" i="55"/>
  <c r="Z356" i="45"/>
  <c r="AK365" i="60"/>
  <c r="AD358" i="54"/>
  <c r="AK367" i="62"/>
  <c r="AI361" i="55"/>
  <c r="AC362" i="55" s="1"/>
  <c r="AJ362" i="55" s="1"/>
  <c r="AI353" i="56"/>
  <c r="AC354" i="56" s="1"/>
  <c r="AJ354" i="56" s="1"/>
  <c r="AI359" i="57"/>
  <c r="AC360" i="57" s="1"/>
  <c r="AJ360" i="57" s="1"/>
  <c r="AK353" i="56"/>
  <c r="N353" i="44" s="1"/>
  <c r="AK359" i="57"/>
  <c r="AK361" i="55"/>
  <c r="AI367" i="62"/>
  <c r="AC368" i="62" s="1"/>
  <c r="AD368" i="62" s="1"/>
  <c r="AS356" i="58"/>
  <c r="AT356" i="58" s="1"/>
  <c r="AU356" i="58" s="1"/>
  <c r="AV356" i="58" s="1"/>
  <c r="AI360" i="58"/>
  <c r="AC361" i="58" s="1"/>
  <c r="AK360" i="58"/>
  <c r="AI358" i="61"/>
  <c r="AC359" i="61" s="1"/>
  <c r="AS355" i="61"/>
  <c r="AT355" i="61" s="1"/>
  <c r="AU355" i="61" s="1"/>
  <c r="AV355" i="61" s="1"/>
  <c r="AS361" i="60"/>
  <c r="AT361" i="60" s="1"/>
  <c r="AU361" i="60" s="1"/>
  <c r="AV361" i="60" s="1"/>
  <c r="AW361" i="60" s="1"/>
  <c r="AQ362" i="60" s="1"/>
  <c r="AR357" i="55"/>
  <c r="AX357" i="55"/>
  <c r="AR365" i="57"/>
  <c r="AX365" i="57"/>
  <c r="AD354" i="56"/>
  <c r="AS353" i="56"/>
  <c r="AT353" i="56" s="1"/>
  <c r="AU353" i="56" s="1"/>
  <c r="AV353" i="56" s="1"/>
  <c r="AW351" i="54"/>
  <c r="AQ352" i="54" s="1"/>
  <c r="AE358" i="54"/>
  <c r="AF358" i="54" s="1"/>
  <c r="AG358" i="54" s="1"/>
  <c r="AH358" i="54" s="1"/>
  <c r="AY351" i="54"/>
  <c r="O351" i="44" s="1"/>
  <c r="AE360" i="64"/>
  <c r="AF360" i="64" s="1"/>
  <c r="AG360" i="64" s="1"/>
  <c r="AH360" i="64" s="1"/>
  <c r="AS364" i="64"/>
  <c r="AT364" i="64" s="1"/>
  <c r="AU364" i="64" s="1"/>
  <c r="AV364" i="64" s="1"/>
  <c r="AS359" i="63"/>
  <c r="AT359" i="63" s="1"/>
  <c r="AU359" i="63" s="1"/>
  <c r="AV359" i="63" s="1"/>
  <c r="AR361" i="62"/>
  <c r="AX361" i="62"/>
  <c r="AY354" i="50"/>
  <c r="BD354" i="50" s="1"/>
  <c r="AW354" i="50"/>
  <c r="AQ355" i="50" s="1"/>
  <c r="AS362" i="52"/>
  <c r="AT362" i="52" s="1"/>
  <c r="AU362" i="52" s="1"/>
  <c r="AV362" i="52" s="1"/>
  <c r="AE360" i="52"/>
  <c r="AF360" i="52" s="1"/>
  <c r="AG360" i="52" s="1"/>
  <c r="AH360" i="52" s="1"/>
  <c r="AO24" i="1"/>
  <c r="AX23" i="1"/>
  <c r="AY23" i="1"/>
  <c r="M23" i="44" s="1"/>
  <c r="T23" i="44" s="1"/>
  <c r="AI358" i="54" l="1"/>
  <c r="AC359" i="54" s="1"/>
  <c r="AE359" i="63"/>
  <c r="AF359" i="63" s="1"/>
  <c r="AG359" i="63" s="1"/>
  <c r="AH359" i="63" s="1"/>
  <c r="AK359" i="63"/>
  <c r="AI359" i="63"/>
  <c r="AC360" i="63" s="1"/>
  <c r="AJ366" i="60"/>
  <c r="AR365" i="51"/>
  <c r="AS365" i="51" s="1"/>
  <c r="AT365" i="51" s="1"/>
  <c r="AU365" i="51" s="1"/>
  <c r="AV365" i="51" s="1"/>
  <c r="AD362" i="51"/>
  <c r="AE362" i="51" s="1"/>
  <c r="AF362" i="51" s="1"/>
  <c r="AG362" i="51" s="1"/>
  <c r="AH362" i="51" s="1"/>
  <c r="AK357" i="50"/>
  <c r="AI357" i="50"/>
  <c r="AC358" i="50" s="1"/>
  <c r="AD358" i="50" s="1"/>
  <c r="AJ368" i="62"/>
  <c r="AY355" i="61"/>
  <c r="AY362" i="52"/>
  <c r="AW362" i="52"/>
  <c r="AQ363" i="52" s="1"/>
  <c r="AX363" i="52" s="1"/>
  <c r="AY359" i="63"/>
  <c r="BD359" i="63" s="1"/>
  <c r="AW353" i="56"/>
  <c r="AQ354" i="56" s="1"/>
  <c r="AY361" i="60"/>
  <c r="AA361" i="45" s="1"/>
  <c r="AW359" i="63"/>
  <c r="AQ360" i="63" s="1"/>
  <c r="AX360" i="63" s="1"/>
  <c r="BD351" i="54"/>
  <c r="W351" i="45"/>
  <c r="AY364" i="64"/>
  <c r="AW364" i="64"/>
  <c r="AQ365" i="64" s="1"/>
  <c r="AD360" i="57"/>
  <c r="AE360" i="57" s="1"/>
  <c r="AF360" i="57" s="1"/>
  <c r="AD362" i="55"/>
  <c r="AI360" i="64"/>
  <c r="AC361" i="64" s="1"/>
  <c r="AD361" i="64" s="1"/>
  <c r="AK360" i="64"/>
  <c r="BD360" i="64" s="1"/>
  <c r="BD359" i="57"/>
  <c r="Y359" i="45"/>
  <c r="AI360" i="52"/>
  <c r="AC361" i="52" s="1"/>
  <c r="AD361" i="52" s="1"/>
  <c r="AK360" i="52"/>
  <c r="BD360" i="52" s="1"/>
  <c r="AK358" i="54"/>
  <c r="AW356" i="58"/>
  <c r="AQ357" i="58" s="1"/>
  <c r="AY356" i="58"/>
  <c r="AJ361" i="58"/>
  <c r="AD361" i="58"/>
  <c r="AW355" i="61"/>
  <c r="AQ356" i="61" s="1"/>
  <c r="AJ359" i="61"/>
  <c r="AD359" i="61"/>
  <c r="AR362" i="60"/>
  <c r="AX362" i="60"/>
  <c r="AE366" i="60"/>
  <c r="AF366" i="60" s="1"/>
  <c r="AG366" i="60" s="1"/>
  <c r="AH366" i="60" s="1"/>
  <c r="AE362" i="55"/>
  <c r="AF362" i="55" s="1"/>
  <c r="AG362" i="55" s="1"/>
  <c r="AH362" i="55" s="1"/>
  <c r="AK362" i="55"/>
  <c r="AS357" i="55"/>
  <c r="AT357" i="55" s="1"/>
  <c r="AU357" i="55" s="1"/>
  <c r="AV357" i="55" s="1"/>
  <c r="AY357" i="55"/>
  <c r="AW357" i="55"/>
  <c r="AQ358" i="55" s="1"/>
  <c r="AS365" i="57"/>
  <c r="AT365" i="57" s="1"/>
  <c r="AU365" i="57" s="1"/>
  <c r="AV365" i="57" s="1"/>
  <c r="AE354" i="56"/>
  <c r="AF354" i="56" s="1"/>
  <c r="AG354" i="56" s="1"/>
  <c r="AH354" i="56" s="1"/>
  <c r="AR354" i="56"/>
  <c r="AX354" i="56"/>
  <c r="AY353" i="56"/>
  <c r="BD353" i="56" s="1"/>
  <c r="AR352" i="54"/>
  <c r="AX352" i="54"/>
  <c r="AD359" i="54"/>
  <c r="AJ359" i="54"/>
  <c r="AR365" i="64"/>
  <c r="AX365" i="64"/>
  <c r="AJ361" i="64"/>
  <c r="AS361" i="62"/>
  <c r="AT361" i="62" s="1"/>
  <c r="AU361" i="62" s="1"/>
  <c r="AV361" i="62" s="1"/>
  <c r="AE368" i="62"/>
  <c r="AF368" i="62" s="1"/>
  <c r="AG368" i="62" s="1"/>
  <c r="AH368" i="62" s="1"/>
  <c r="AI368" i="62"/>
  <c r="AC369" i="62" s="1"/>
  <c r="AR355" i="50"/>
  <c r="AX355" i="50"/>
  <c r="BD23" i="1"/>
  <c r="AI25" i="1"/>
  <c r="AC26" i="1" s="1"/>
  <c r="AD26" i="1" s="1"/>
  <c r="AE26" i="1" s="1"/>
  <c r="AF26" i="1" s="1"/>
  <c r="AG26" i="1" s="1"/>
  <c r="AH26" i="1" s="1"/>
  <c r="AJ25" i="1"/>
  <c r="AG360" i="57" l="1"/>
  <c r="AH360" i="57" s="1"/>
  <c r="AK360" i="57"/>
  <c r="AI360" i="57"/>
  <c r="AC361" i="57" s="1"/>
  <c r="AI362" i="55"/>
  <c r="AC363" i="55" s="1"/>
  <c r="AK368" i="62"/>
  <c r="I83" i="53" s="1"/>
  <c r="AD360" i="63"/>
  <c r="AJ360" i="63"/>
  <c r="BD355" i="61"/>
  <c r="AR360" i="63"/>
  <c r="AJ358" i="50"/>
  <c r="AB355" i="45"/>
  <c r="BD361" i="60"/>
  <c r="AW361" i="62"/>
  <c r="AQ362" i="62" s="1"/>
  <c r="AX362" i="62" s="1"/>
  <c r="AY361" i="62"/>
  <c r="BD361" i="62" s="1"/>
  <c r="AE358" i="50"/>
  <c r="AF358" i="50" s="1"/>
  <c r="AG358" i="50" s="1"/>
  <c r="AH358" i="50" s="1"/>
  <c r="AR363" i="52"/>
  <c r="AS363" i="52" s="1"/>
  <c r="AT363" i="52" s="1"/>
  <c r="AU363" i="52" s="1"/>
  <c r="AV363" i="52" s="1"/>
  <c r="AW365" i="51"/>
  <c r="AQ366" i="51" s="1"/>
  <c r="AX366" i="51" s="1"/>
  <c r="AY365" i="51"/>
  <c r="AW365" i="57"/>
  <c r="AQ366" i="57" s="1"/>
  <c r="BD357" i="55"/>
  <c r="Z357" i="45"/>
  <c r="AY365" i="57"/>
  <c r="BD356" i="58"/>
  <c r="AC356" i="45"/>
  <c r="X353" i="45"/>
  <c r="AJ361" i="52"/>
  <c r="BD360" i="57"/>
  <c r="Y360" i="45"/>
  <c r="AK366" i="60"/>
  <c r="AK362" i="51"/>
  <c r="BD362" i="51" s="1"/>
  <c r="AI362" i="51"/>
  <c r="AC363" i="51" s="1"/>
  <c r="AJ363" i="51" s="1"/>
  <c r="AI366" i="60"/>
  <c r="AC367" i="60" s="1"/>
  <c r="AD367" i="60" s="1"/>
  <c r="AE361" i="58"/>
  <c r="AF361" i="58" s="1"/>
  <c r="AG361" i="58" s="1"/>
  <c r="AH361" i="58" s="1"/>
  <c r="AR357" i="58"/>
  <c r="AX357" i="58"/>
  <c r="AE359" i="61"/>
  <c r="AF359" i="61" s="1"/>
  <c r="AG359" i="61" s="1"/>
  <c r="AH359" i="61" s="1"/>
  <c r="AR356" i="61"/>
  <c r="AX356" i="61"/>
  <c r="AS362" i="60"/>
  <c r="AT362" i="60" s="1"/>
  <c r="AU362" i="60" s="1"/>
  <c r="AV362" i="60" s="1"/>
  <c r="AD363" i="55"/>
  <c r="AJ363" i="55"/>
  <c r="AR358" i="55"/>
  <c r="AX358" i="55"/>
  <c r="AR366" i="57"/>
  <c r="AX366" i="57"/>
  <c r="AJ361" i="57"/>
  <c r="AD361" i="57"/>
  <c r="AS354" i="56"/>
  <c r="AT354" i="56" s="1"/>
  <c r="AU354" i="56" s="1"/>
  <c r="AV354" i="56" s="1"/>
  <c r="AI354" i="56"/>
  <c r="AC355" i="56" s="1"/>
  <c r="AK354" i="56"/>
  <c r="N354" i="44" s="1"/>
  <c r="AS352" i="54"/>
  <c r="AT352" i="54" s="1"/>
  <c r="AU352" i="54" s="1"/>
  <c r="AV352" i="54" s="1"/>
  <c r="AE359" i="54"/>
  <c r="AF359" i="54" s="1"/>
  <c r="AG359" i="54" s="1"/>
  <c r="AH359" i="54" s="1"/>
  <c r="AE361" i="64"/>
  <c r="AF361" i="64" s="1"/>
  <c r="AG361" i="64" s="1"/>
  <c r="AH361" i="64" s="1"/>
  <c r="AK361" i="64"/>
  <c r="BD361" i="64" s="1"/>
  <c r="AS365" i="64"/>
  <c r="AT365" i="64" s="1"/>
  <c r="AU365" i="64" s="1"/>
  <c r="AV365" i="64" s="1"/>
  <c r="AY365" i="64"/>
  <c r="AS360" i="63"/>
  <c r="AT360" i="63" s="1"/>
  <c r="AU360" i="63" s="1"/>
  <c r="AV360" i="63" s="1"/>
  <c r="AY360" i="63" s="1"/>
  <c r="AD369" i="62"/>
  <c r="AJ369" i="62"/>
  <c r="AS355" i="50"/>
  <c r="AT355" i="50" s="1"/>
  <c r="AU355" i="50" s="1"/>
  <c r="AV355" i="50" s="1"/>
  <c r="AW355" i="50" s="1"/>
  <c r="AQ356" i="50" s="1"/>
  <c r="AE361" i="52"/>
  <c r="AF361" i="52" s="1"/>
  <c r="AG361" i="52" s="1"/>
  <c r="AH361" i="52" s="1"/>
  <c r="AK25" i="1"/>
  <c r="L25" i="44" s="1"/>
  <c r="AW24" i="1"/>
  <c r="AQ25" i="1" s="1"/>
  <c r="AR25" i="1" s="1"/>
  <c r="AS25" i="1" s="1"/>
  <c r="AT25" i="1" s="1"/>
  <c r="AU25" i="1" s="1"/>
  <c r="AV25" i="1" s="1"/>
  <c r="AX24" i="1"/>
  <c r="AY24" i="1"/>
  <c r="M24" i="44" s="1"/>
  <c r="T24" i="44" s="1"/>
  <c r="AI359" i="54" l="1"/>
  <c r="AC360" i="54" s="1"/>
  <c r="AI361" i="64"/>
  <c r="AC362" i="64" s="1"/>
  <c r="AE360" i="63"/>
  <c r="AF360" i="63" s="1"/>
  <c r="AG360" i="63" s="1"/>
  <c r="AH360" i="63" s="1"/>
  <c r="AK360" i="63"/>
  <c r="BD360" i="63" s="1"/>
  <c r="AI360" i="63"/>
  <c r="AC361" i="63" s="1"/>
  <c r="AW360" i="63"/>
  <c r="AQ361" i="63" s="1"/>
  <c r="AR366" i="51"/>
  <c r="AS366" i="51" s="1"/>
  <c r="AT366" i="51" s="1"/>
  <c r="AU366" i="51" s="1"/>
  <c r="AV366" i="51" s="1"/>
  <c r="AY362" i="60"/>
  <c r="BD362" i="60" s="1"/>
  <c r="AW362" i="60"/>
  <c r="AQ363" i="60" s="1"/>
  <c r="AR363" i="60" s="1"/>
  <c r="AI358" i="50"/>
  <c r="AC359" i="50" s="1"/>
  <c r="AJ359" i="50" s="1"/>
  <c r="AR362" i="62"/>
  <c r="AK358" i="50"/>
  <c r="AY355" i="50"/>
  <c r="BD355" i="50" s="1"/>
  <c r="AK359" i="61"/>
  <c r="AI359" i="61"/>
  <c r="AC360" i="61" s="1"/>
  <c r="AD360" i="61" s="1"/>
  <c r="AW365" i="64"/>
  <c r="AQ366" i="64" s="1"/>
  <c r="AY363" i="52"/>
  <c r="AW363" i="52"/>
  <c r="AQ364" i="52" s="1"/>
  <c r="AR364" i="52" s="1"/>
  <c r="AK361" i="52"/>
  <c r="BD361" i="52" s="1"/>
  <c r="AK359" i="54"/>
  <c r="AI361" i="52"/>
  <c r="AC362" i="52" s="1"/>
  <c r="AD362" i="52" s="1"/>
  <c r="AK361" i="58"/>
  <c r="AD363" i="51"/>
  <c r="AE363" i="51" s="1"/>
  <c r="AF363" i="51" s="1"/>
  <c r="AG363" i="51" s="1"/>
  <c r="AH363" i="51" s="1"/>
  <c r="AJ367" i="60"/>
  <c r="AS357" i="58"/>
  <c r="AT357" i="58" s="1"/>
  <c r="AU357" i="58" s="1"/>
  <c r="AV357" i="58" s="1"/>
  <c r="AI361" i="58"/>
  <c r="AC362" i="58" s="1"/>
  <c r="AS356" i="61"/>
  <c r="AT356" i="61" s="1"/>
  <c r="AU356" i="61" s="1"/>
  <c r="AV356" i="61" s="1"/>
  <c r="AE367" i="60"/>
  <c r="AF367" i="60" s="1"/>
  <c r="AG367" i="60" s="1"/>
  <c r="AH367" i="60" s="1"/>
  <c r="AS358" i="55"/>
  <c r="AT358" i="55" s="1"/>
  <c r="AU358" i="55" s="1"/>
  <c r="AV358" i="55" s="1"/>
  <c r="AE363" i="55"/>
  <c r="AF363" i="55" s="1"/>
  <c r="AG363" i="55" s="1"/>
  <c r="AH363" i="55" s="1"/>
  <c r="AK363" i="55"/>
  <c r="AE361" i="57"/>
  <c r="AF361" i="57" s="1"/>
  <c r="AG361" i="57" s="1"/>
  <c r="AH361" i="57" s="1"/>
  <c r="AS366" i="57"/>
  <c r="AT366" i="57" s="1"/>
  <c r="AU366" i="57" s="1"/>
  <c r="AV366" i="57" s="1"/>
  <c r="AW366" i="57"/>
  <c r="AQ367" i="57" s="1"/>
  <c r="AD355" i="56"/>
  <c r="AJ355" i="56"/>
  <c r="AW354" i="56"/>
  <c r="AQ355" i="56" s="1"/>
  <c r="AY354" i="56"/>
  <c r="BD354" i="56" s="1"/>
  <c r="AJ360" i="54"/>
  <c r="AD360" i="54"/>
  <c r="AY352" i="54"/>
  <c r="O352" i="44" s="1"/>
  <c r="AW352" i="54"/>
  <c r="AQ353" i="54" s="1"/>
  <c r="AR366" i="64"/>
  <c r="AX366" i="64"/>
  <c r="AJ362" i="64"/>
  <c r="AD362" i="64"/>
  <c r="AR361" i="63"/>
  <c r="AX361" i="63"/>
  <c r="AE369" i="62"/>
  <c r="AF369" i="62" s="1"/>
  <c r="AG369" i="62" s="1"/>
  <c r="AH369" i="62" s="1"/>
  <c r="AK369" i="62" s="1"/>
  <c r="AS362" i="62"/>
  <c r="AT362" i="62" s="1"/>
  <c r="AU362" i="62" s="1"/>
  <c r="AV362" i="62" s="1"/>
  <c r="AR356" i="50"/>
  <c r="AX356" i="50"/>
  <c r="AO25" i="1"/>
  <c r="BD24" i="1"/>
  <c r="AJ26" i="1"/>
  <c r="AW357" i="58" l="1"/>
  <c r="AQ358" i="58" s="1"/>
  <c r="AD361" i="63"/>
  <c r="AJ361" i="63"/>
  <c r="AX363" i="60"/>
  <c r="AA362" i="45"/>
  <c r="AD359" i="50"/>
  <c r="AE359" i="50" s="1"/>
  <c r="AF359" i="50" s="1"/>
  <c r="AG359" i="50" s="1"/>
  <c r="AH359" i="50" s="1"/>
  <c r="AJ360" i="61"/>
  <c r="AJ362" i="52"/>
  <c r="AY358" i="55"/>
  <c r="AY356" i="61"/>
  <c r="AW362" i="62"/>
  <c r="AQ363" i="62" s="1"/>
  <c r="AX363" i="62" s="1"/>
  <c r="AY366" i="51"/>
  <c r="AY362" i="62"/>
  <c r="BD362" i="62" s="1"/>
  <c r="AW358" i="55"/>
  <c r="AQ359" i="55" s="1"/>
  <c r="AX359" i="55" s="1"/>
  <c r="AW356" i="61"/>
  <c r="AQ357" i="61" s="1"/>
  <c r="AR357" i="61" s="1"/>
  <c r="BD358" i="55"/>
  <c r="Z358" i="45"/>
  <c r="X354" i="45"/>
  <c r="AX364" i="52"/>
  <c r="BD352" i="54"/>
  <c r="W352" i="45"/>
  <c r="AY366" i="57"/>
  <c r="AW366" i="51"/>
  <c r="AQ367" i="51" s="1"/>
  <c r="AR367" i="51" s="1"/>
  <c r="AY357" i="58"/>
  <c r="AI363" i="55"/>
  <c r="AC364" i="55" s="1"/>
  <c r="AD364" i="55" s="1"/>
  <c r="AI363" i="51"/>
  <c r="AC364" i="51" s="1"/>
  <c r="AD364" i="51" s="1"/>
  <c r="AK363" i="51"/>
  <c r="BD363" i="51" s="1"/>
  <c r="AI369" i="62"/>
  <c r="AI361" i="57"/>
  <c r="AC362" i="57" s="1"/>
  <c r="AD362" i="57" s="1"/>
  <c r="AK367" i="60"/>
  <c r="AK361" i="57"/>
  <c r="AD362" i="58"/>
  <c r="AJ362" i="58"/>
  <c r="AR358" i="58"/>
  <c r="AX358" i="58"/>
  <c r="AE360" i="61"/>
  <c r="AF360" i="61" s="1"/>
  <c r="AG360" i="61" s="1"/>
  <c r="AH360" i="61" s="1"/>
  <c r="AI367" i="60"/>
  <c r="AC368" i="60" s="1"/>
  <c r="AS363" i="60"/>
  <c r="AT363" i="60" s="1"/>
  <c r="AU363" i="60" s="1"/>
  <c r="AV363" i="60" s="1"/>
  <c r="AR359" i="55"/>
  <c r="AJ364" i="55"/>
  <c r="AR367" i="57"/>
  <c r="AX367" i="57"/>
  <c r="AX355" i="56"/>
  <c r="AR355" i="56"/>
  <c r="AE355" i="56"/>
  <c r="AF355" i="56" s="1"/>
  <c r="AG355" i="56" s="1"/>
  <c r="AH355" i="56" s="1"/>
  <c r="AR353" i="54"/>
  <c r="AX353" i="54"/>
  <c r="AE360" i="54"/>
  <c r="AF360" i="54" s="1"/>
  <c r="AG360" i="54" s="1"/>
  <c r="AH360" i="54" s="1"/>
  <c r="AK360" i="54"/>
  <c r="AE362" i="64"/>
  <c r="AF362" i="64" s="1"/>
  <c r="AG362" i="64" s="1"/>
  <c r="AH362" i="64" s="1"/>
  <c r="AI362" i="64"/>
  <c r="AC363" i="64" s="1"/>
  <c r="AS366" i="64"/>
  <c r="AT366" i="64" s="1"/>
  <c r="AU366" i="64" s="1"/>
  <c r="AV366" i="64" s="1"/>
  <c r="AY366" i="64"/>
  <c r="AS361" i="63"/>
  <c r="AT361" i="63" s="1"/>
  <c r="AU361" i="63" s="1"/>
  <c r="AV361" i="63" s="1"/>
  <c r="AS356" i="50"/>
  <c r="AT356" i="50" s="1"/>
  <c r="AU356" i="50" s="1"/>
  <c r="AV356" i="50" s="1"/>
  <c r="AE362" i="52"/>
  <c r="AF362" i="52" s="1"/>
  <c r="AG362" i="52" s="1"/>
  <c r="AH362" i="52" s="1"/>
  <c r="AS364" i="52"/>
  <c r="AT364" i="52" s="1"/>
  <c r="AU364" i="52" s="1"/>
  <c r="AV364" i="52" s="1"/>
  <c r="AW25" i="1"/>
  <c r="AQ26" i="1" s="1"/>
  <c r="AR26" i="1" s="1"/>
  <c r="AS26" i="1" s="1"/>
  <c r="AT26" i="1" s="1"/>
  <c r="AU26" i="1" s="1"/>
  <c r="AV26" i="1" s="1"/>
  <c r="AI26" i="1"/>
  <c r="AX25" i="1"/>
  <c r="AY25" i="1"/>
  <c r="M25" i="44" s="1"/>
  <c r="T25" i="44" s="1"/>
  <c r="AJ362" i="57" l="1"/>
  <c r="AE27" i="1"/>
  <c r="AG27" i="1" s="1"/>
  <c r="AH27" i="1" s="1"/>
  <c r="K26" i="59"/>
  <c r="T26" i="59"/>
  <c r="AK362" i="64"/>
  <c r="BD362" i="64" s="1"/>
  <c r="AE361" i="63"/>
  <c r="AF361" i="63" s="1"/>
  <c r="AG361" i="63" s="1"/>
  <c r="AH361" i="63" s="1"/>
  <c r="AI361" i="63"/>
  <c r="AC362" i="63" s="1"/>
  <c r="AY361" i="63"/>
  <c r="AW363" i="60"/>
  <c r="AQ364" i="60" s="1"/>
  <c r="AR364" i="60" s="1"/>
  <c r="AJ364" i="51"/>
  <c r="AR363" i="62"/>
  <c r="AS363" i="62" s="1"/>
  <c r="AT363" i="62" s="1"/>
  <c r="AU363" i="62" s="1"/>
  <c r="AV363" i="62" s="1"/>
  <c r="AK359" i="50"/>
  <c r="AI359" i="50"/>
  <c r="AC360" i="50" s="1"/>
  <c r="AB356" i="45"/>
  <c r="BD356" i="61"/>
  <c r="AY364" i="52"/>
  <c r="AW364" i="52"/>
  <c r="AQ365" i="52" s="1"/>
  <c r="AR365" i="52" s="1"/>
  <c r="AK362" i="52"/>
  <c r="BD362" i="52" s="1"/>
  <c r="AX357" i="61"/>
  <c r="AW366" i="64"/>
  <c r="AQ367" i="64" s="1"/>
  <c r="AX367" i="51"/>
  <c r="AW361" i="63"/>
  <c r="AQ362" i="63" s="1"/>
  <c r="AR362" i="63" s="1"/>
  <c r="AY363" i="60"/>
  <c r="BD357" i="58"/>
  <c r="AC357" i="45"/>
  <c r="AI360" i="54"/>
  <c r="AC361" i="54" s="1"/>
  <c r="AK360" i="61"/>
  <c r="AI360" i="61"/>
  <c r="AC361" i="61" s="1"/>
  <c r="AD361" i="61" s="1"/>
  <c r="AI362" i="52"/>
  <c r="AC363" i="52" s="1"/>
  <c r="AD363" i="52" s="1"/>
  <c r="BD361" i="57"/>
  <c r="Y361" i="45"/>
  <c r="AS358" i="58"/>
  <c r="AT358" i="58" s="1"/>
  <c r="AU358" i="58" s="1"/>
  <c r="AV358" i="58" s="1"/>
  <c r="AE362" i="58"/>
  <c r="AF362" i="58" s="1"/>
  <c r="AG362" i="58" s="1"/>
  <c r="AH362" i="58" s="1"/>
  <c r="AS357" i="61"/>
  <c r="AT357" i="61" s="1"/>
  <c r="AU357" i="61" s="1"/>
  <c r="AV357" i="61" s="1"/>
  <c r="AD368" i="60"/>
  <c r="AJ368" i="60"/>
  <c r="AE364" i="55"/>
  <c r="AF364" i="55" s="1"/>
  <c r="AG364" i="55" s="1"/>
  <c r="AH364" i="55" s="1"/>
  <c r="AS359" i="55"/>
  <c r="AT359" i="55" s="1"/>
  <c r="AU359" i="55" s="1"/>
  <c r="AV359" i="55" s="1"/>
  <c r="AE362" i="57"/>
  <c r="AF362" i="57" s="1"/>
  <c r="AG362" i="57" s="1"/>
  <c r="AH362" i="57" s="1"/>
  <c r="AS367" i="57"/>
  <c r="AT367" i="57" s="1"/>
  <c r="AU367" i="57" s="1"/>
  <c r="AV367" i="57" s="1"/>
  <c r="AY367" i="57" s="1"/>
  <c r="AI355" i="56"/>
  <c r="AC356" i="56" s="1"/>
  <c r="AK355" i="56"/>
  <c r="N355" i="44" s="1"/>
  <c r="AS355" i="56"/>
  <c r="AT355" i="56" s="1"/>
  <c r="AU355" i="56" s="1"/>
  <c r="AV355" i="56" s="1"/>
  <c r="AD361" i="54"/>
  <c r="AJ361" i="54"/>
  <c r="AS353" i="54"/>
  <c r="AT353" i="54" s="1"/>
  <c r="AU353" i="54" s="1"/>
  <c r="AV353" i="54" s="1"/>
  <c r="AR367" i="64"/>
  <c r="AX367" i="64"/>
  <c r="AJ363" i="64"/>
  <c r="AD363" i="64"/>
  <c r="AY356" i="50"/>
  <c r="BD356" i="50" s="1"/>
  <c r="AW356" i="50"/>
  <c r="AQ357" i="50" s="1"/>
  <c r="AS367" i="51"/>
  <c r="AT367" i="51" s="1"/>
  <c r="AU367" i="51" s="1"/>
  <c r="AV367" i="51" s="1"/>
  <c r="AE364" i="51"/>
  <c r="AF364" i="51" s="1"/>
  <c r="AG364" i="51" s="1"/>
  <c r="AH364" i="51" s="1"/>
  <c r="AK364" i="51" s="1"/>
  <c r="BD364" i="51" s="1"/>
  <c r="BD25" i="1"/>
  <c r="AK26" i="1"/>
  <c r="L26" i="44" s="1"/>
  <c r="AX26" i="1"/>
  <c r="AJ27" i="1"/>
  <c r="AW26" i="1"/>
  <c r="AS27" i="1" s="1"/>
  <c r="AU27" i="1" s="1"/>
  <c r="AV27" i="1" s="1"/>
  <c r="AI27" i="1"/>
  <c r="AK27" i="1"/>
  <c r="L27" i="44" s="1"/>
  <c r="AW359" i="55" l="1"/>
  <c r="AQ360" i="55" s="1"/>
  <c r="AW353" i="54"/>
  <c r="AQ354" i="54" s="1"/>
  <c r="AY359" i="55"/>
  <c r="AJ362" i="63"/>
  <c r="AD362" i="63"/>
  <c r="AK361" i="63"/>
  <c r="BD361" i="63" s="1"/>
  <c r="AX364" i="60"/>
  <c r="AI364" i="51"/>
  <c r="AC365" i="51" s="1"/>
  <c r="AD365" i="51" s="1"/>
  <c r="AC28" i="1"/>
  <c r="AD28" i="1" s="1"/>
  <c r="AE28" i="1" s="1"/>
  <c r="AF28" i="1" s="1"/>
  <c r="AG28" i="1" s="1"/>
  <c r="AH28" i="1" s="1"/>
  <c r="T27" i="59"/>
  <c r="K27" i="59"/>
  <c r="AJ360" i="50"/>
  <c r="AD360" i="50"/>
  <c r="AX365" i="52"/>
  <c r="AJ363" i="52"/>
  <c r="AJ361" i="61"/>
  <c r="AW363" i="62"/>
  <c r="AQ364" i="62" s="1"/>
  <c r="AX364" i="62" s="1"/>
  <c r="AX362" i="63"/>
  <c r="AW357" i="61"/>
  <c r="AQ358" i="61" s="1"/>
  <c r="AR358" i="61" s="1"/>
  <c r="AY363" i="62"/>
  <c r="BD363" i="62" s="1"/>
  <c r="AY357" i="61"/>
  <c r="BD359" i="55"/>
  <c r="Z359" i="45"/>
  <c r="AY358" i="58"/>
  <c r="BD363" i="60"/>
  <c r="AA363" i="45"/>
  <c r="AY353" i="54"/>
  <c r="O353" i="44" s="1"/>
  <c r="AW367" i="57"/>
  <c r="AQ368" i="57" s="1"/>
  <c r="AR368" i="57" s="1"/>
  <c r="AW367" i="51"/>
  <c r="AQ368" i="51" s="1"/>
  <c r="AR368" i="51" s="1"/>
  <c r="AY367" i="51"/>
  <c r="AW358" i="58"/>
  <c r="AQ359" i="58" s="1"/>
  <c r="AX359" i="58" s="1"/>
  <c r="AK362" i="58"/>
  <c r="AK364" i="55"/>
  <c r="AI364" i="55"/>
  <c r="AC365" i="55" s="1"/>
  <c r="AD365" i="55" s="1"/>
  <c r="AI362" i="57"/>
  <c r="AC363" i="57" s="1"/>
  <c r="AK362" i="57"/>
  <c r="AI362" i="58"/>
  <c r="AC363" i="58" s="1"/>
  <c r="AR359" i="58"/>
  <c r="AE361" i="61"/>
  <c r="AF361" i="61" s="1"/>
  <c r="AG361" i="61" s="1"/>
  <c r="AH361" i="61" s="1"/>
  <c r="AE368" i="60"/>
  <c r="AF368" i="60" s="1"/>
  <c r="AG368" i="60" s="1"/>
  <c r="AH368" i="60" s="1"/>
  <c r="AS364" i="60"/>
  <c r="AT364" i="60" s="1"/>
  <c r="AU364" i="60" s="1"/>
  <c r="AV364" i="60" s="1"/>
  <c r="AR360" i="55"/>
  <c r="AX360" i="55"/>
  <c r="AX368" i="57"/>
  <c r="AD363" i="57"/>
  <c r="AJ363" i="57"/>
  <c r="AW355" i="56"/>
  <c r="AQ356" i="56" s="1"/>
  <c r="AY355" i="56"/>
  <c r="BD355" i="56" s="1"/>
  <c r="AD356" i="56"/>
  <c r="AJ356" i="56"/>
  <c r="AR354" i="54"/>
  <c r="AX354" i="54"/>
  <c r="AE361" i="54"/>
  <c r="AF361" i="54" s="1"/>
  <c r="AG361" i="54" s="1"/>
  <c r="AH361" i="54" s="1"/>
  <c r="AE363" i="64"/>
  <c r="AF363" i="64" s="1"/>
  <c r="AG363" i="64" s="1"/>
  <c r="AH363" i="64" s="1"/>
  <c r="AK363" i="64" s="1"/>
  <c r="BD363" i="64" s="1"/>
  <c r="AI363" i="64"/>
  <c r="AC364" i="64" s="1"/>
  <c r="AS367" i="64"/>
  <c r="AT367" i="64" s="1"/>
  <c r="AU367" i="64" s="1"/>
  <c r="AV367" i="64" s="1"/>
  <c r="AY367" i="64"/>
  <c r="AW367" i="64"/>
  <c r="AQ368" i="64" s="1"/>
  <c r="AS362" i="63"/>
  <c r="AT362" i="63" s="1"/>
  <c r="AU362" i="63" s="1"/>
  <c r="AV362" i="63" s="1"/>
  <c r="AR357" i="50"/>
  <c r="AX357" i="50"/>
  <c r="AS365" i="52"/>
  <c r="AT365" i="52" s="1"/>
  <c r="AU365" i="52" s="1"/>
  <c r="AV365" i="52" s="1"/>
  <c r="AE363" i="52"/>
  <c r="AF363" i="52" s="1"/>
  <c r="AG363" i="52" s="1"/>
  <c r="AH363" i="52" s="1"/>
  <c r="AO27" i="1"/>
  <c r="AO26" i="1"/>
  <c r="AY26" i="1"/>
  <c r="M26" i="44" s="1"/>
  <c r="AJ365" i="55" l="1"/>
  <c r="AE362" i="63"/>
  <c r="AF362" i="63" s="1"/>
  <c r="AG362" i="63" s="1"/>
  <c r="AH362" i="63" s="1"/>
  <c r="AK362" i="63"/>
  <c r="AI368" i="60"/>
  <c r="AC369" i="60" s="1"/>
  <c r="AK368" i="60"/>
  <c r="AJ365" i="51"/>
  <c r="AJ28" i="1"/>
  <c r="AY362" i="63"/>
  <c r="AR364" i="62"/>
  <c r="AE360" i="50"/>
  <c r="AF360" i="50" s="1"/>
  <c r="AG360" i="50" s="1"/>
  <c r="AH360" i="50" s="1"/>
  <c r="BD357" i="61"/>
  <c r="T26" i="44"/>
  <c r="AX358" i="61"/>
  <c r="AX368" i="51"/>
  <c r="AB357" i="45"/>
  <c r="AY364" i="60"/>
  <c r="BD364" i="60" s="1"/>
  <c r="AW364" i="60"/>
  <c r="AQ365" i="60" s="1"/>
  <c r="AR365" i="60" s="1"/>
  <c r="X355" i="45"/>
  <c r="AW365" i="52"/>
  <c r="AQ366" i="52" s="1"/>
  <c r="AX366" i="52" s="1"/>
  <c r="BD358" i="58"/>
  <c r="AC358" i="45"/>
  <c r="AY365" i="52"/>
  <c r="AW362" i="63"/>
  <c r="AQ363" i="63" s="1"/>
  <c r="AR363" i="63" s="1"/>
  <c r="BD353" i="54"/>
  <c r="W353" i="45"/>
  <c r="AK361" i="54"/>
  <c r="AI363" i="52"/>
  <c r="AC364" i="52" s="1"/>
  <c r="AD364" i="52" s="1"/>
  <c r="BD362" i="57"/>
  <c r="Y362" i="45"/>
  <c r="AK363" i="52"/>
  <c r="BD363" i="52" s="1"/>
  <c r="AI361" i="54"/>
  <c r="AC362" i="54" s="1"/>
  <c r="AD362" i="54" s="1"/>
  <c r="AK361" i="61"/>
  <c r="AI361" i="61"/>
  <c r="AC362" i="61" s="1"/>
  <c r="AD362" i="61" s="1"/>
  <c r="AD363" i="58"/>
  <c r="AJ363" i="58"/>
  <c r="AS359" i="58"/>
  <c r="AT359" i="58" s="1"/>
  <c r="AU359" i="58" s="1"/>
  <c r="AV359" i="58" s="1"/>
  <c r="AS358" i="61"/>
  <c r="AT358" i="61" s="1"/>
  <c r="AU358" i="61" s="1"/>
  <c r="AV358" i="61" s="1"/>
  <c r="AD369" i="60"/>
  <c r="AJ369" i="60"/>
  <c r="AE365" i="55"/>
  <c r="AF365" i="55" s="1"/>
  <c r="AG365" i="55" s="1"/>
  <c r="AH365" i="55" s="1"/>
  <c r="AS360" i="55"/>
  <c r="AT360" i="55" s="1"/>
  <c r="AU360" i="55" s="1"/>
  <c r="AV360" i="55" s="1"/>
  <c r="AY360" i="55"/>
  <c r="AE363" i="57"/>
  <c r="AF363" i="57" s="1"/>
  <c r="AG363" i="57" s="1"/>
  <c r="AH363" i="57" s="1"/>
  <c r="AI363" i="57"/>
  <c r="AC364" i="57" s="1"/>
  <c r="AS368" i="57"/>
  <c r="AT368" i="57" s="1"/>
  <c r="AU368" i="57" s="1"/>
  <c r="AV368" i="57" s="1"/>
  <c r="AE356" i="56"/>
  <c r="AF356" i="56" s="1"/>
  <c r="AG356" i="56" s="1"/>
  <c r="AH356" i="56" s="1"/>
  <c r="AI356" i="56"/>
  <c r="AC357" i="56" s="1"/>
  <c r="AR356" i="56"/>
  <c r="AX356" i="56"/>
  <c r="AS354" i="54"/>
  <c r="AT354" i="54" s="1"/>
  <c r="AU354" i="54" s="1"/>
  <c r="AV354" i="54" s="1"/>
  <c r="AR368" i="64"/>
  <c r="AX368" i="64"/>
  <c r="AD364" i="64"/>
  <c r="AJ364" i="64"/>
  <c r="AS357" i="50"/>
  <c r="AT357" i="50" s="1"/>
  <c r="AU357" i="50" s="1"/>
  <c r="AV357" i="50" s="1"/>
  <c r="AE365" i="51"/>
  <c r="AF365" i="51" s="1"/>
  <c r="AG365" i="51" s="1"/>
  <c r="AH365" i="51" s="1"/>
  <c r="AI365" i="51" s="1"/>
  <c r="AC366" i="51" s="1"/>
  <c r="AS368" i="51"/>
  <c r="AT368" i="51" s="1"/>
  <c r="AU368" i="51" s="1"/>
  <c r="AV368" i="51" s="1"/>
  <c r="BD26" i="1"/>
  <c r="AI28" i="1"/>
  <c r="AK28" i="1"/>
  <c r="L28" i="44" s="1"/>
  <c r="AI365" i="55" l="1"/>
  <c r="AC366" i="55" s="1"/>
  <c r="AI362" i="63"/>
  <c r="AC363" i="63" s="1"/>
  <c r="AD29" i="1"/>
  <c r="AE29" i="1" s="1"/>
  <c r="AF29" i="1" s="1"/>
  <c r="AG29" i="1" s="1"/>
  <c r="AH29" i="1" s="1"/>
  <c r="T28" i="59"/>
  <c r="K28" i="59"/>
  <c r="AK356" i="56"/>
  <c r="N356" i="44" s="1"/>
  <c r="AK363" i="57"/>
  <c r="AW360" i="55"/>
  <c r="AQ361" i="55" s="1"/>
  <c r="AD363" i="63"/>
  <c r="AJ363" i="63"/>
  <c r="BD362" i="63"/>
  <c r="AX363" i="63"/>
  <c r="AK365" i="51"/>
  <c r="BD365" i="51" s="1"/>
  <c r="AX365" i="60"/>
  <c r="AJ364" i="52"/>
  <c r="AA364" i="45"/>
  <c r="AS364" i="62"/>
  <c r="AT364" i="62" s="1"/>
  <c r="AU364" i="62" s="1"/>
  <c r="AV364" i="62" s="1"/>
  <c r="AK360" i="50"/>
  <c r="AI360" i="50"/>
  <c r="AC361" i="50" s="1"/>
  <c r="AW358" i="61"/>
  <c r="AQ359" i="61" s="1"/>
  <c r="AR359" i="61" s="1"/>
  <c r="AJ362" i="61"/>
  <c r="AY368" i="57"/>
  <c r="AR366" i="52"/>
  <c r="AS366" i="52" s="1"/>
  <c r="AT366" i="52" s="1"/>
  <c r="AW368" i="51"/>
  <c r="AQ369" i="51" s="1"/>
  <c r="AX369" i="51" s="1"/>
  <c r="AW359" i="58"/>
  <c r="AQ360" i="58" s="1"/>
  <c r="AR360" i="58" s="1"/>
  <c r="BD360" i="55"/>
  <c r="Z360" i="45"/>
  <c r="AW368" i="57"/>
  <c r="AQ369" i="57" s="1"/>
  <c r="AX369" i="57" s="1"/>
  <c r="AY358" i="61"/>
  <c r="AY368" i="51"/>
  <c r="J80" i="53" s="1"/>
  <c r="AY359" i="58"/>
  <c r="AJ362" i="54"/>
  <c r="AK365" i="55"/>
  <c r="BD363" i="57"/>
  <c r="Y363" i="45"/>
  <c r="AE363" i="58"/>
  <c r="AF363" i="58" s="1"/>
  <c r="AG363" i="58" s="1"/>
  <c r="AH363" i="58" s="1"/>
  <c r="AI363" i="58"/>
  <c r="AC364" i="58" s="1"/>
  <c r="AE362" i="61"/>
  <c r="AF362" i="61" s="1"/>
  <c r="AG362" i="61" s="1"/>
  <c r="AH362" i="61" s="1"/>
  <c r="AE369" i="60"/>
  <c r="AF369" i="60" s="1"/>
  <c r="AG369" i="60" s="1"/>
  <c r="AH369" i="60" s="1"/>
  <c r="AS365" i="60"/>
  <c r="AT365" i="60" s="1"/>
  <c r="AU365" i="60" s="1"/>
  <c r="AV365" i="60" s="1"/>
  <c r="AY365" i="60" s="1"/>
  <c r="AR361" i="55"/>
  <c r="AX361" i="55"/>
  <c r="AJ366" i="55"/>
  <c r="AD366" i="55"/>
  <c r="AJ364" i="57"/>
  <c r="AD364" i="57"/>
  <c r="AS356" i="56"/>
  <c r="AT356" i="56" s="1"/>
  <c r="AU356" i="56" s="1"/>
  <c r="AV356" i="56" s="1"/>
  <c r="AD357" i="56"/>
  <c r="AJ357" i="56"/>
  <c r="AE362" i="54"/>
  <c r="AF362" i="54" s="1"/>
  <c r="AG362" i="54" s="1"/>
  <c r="AH362" i="54" s="1"/>
  <c r="AY354" i="54"/>
  <c r="O354" i="44" s="1"/>
  <c r="AW354" i="54"/>
  <c r="AQ355" i="54" s="1"/>
  <c r="AE364" i="64"/>
  <c r="AF364" i="64" s="1"/>
  <c r="AG364" i="64" s="1"/>
  <c r="AH364" i="64" s="1"/>
  <c r="AS368" i="64"/>
  <c r="AT368" i="64" s="1"/>
  <c r="AU368" i="64" s="1"/>
  <c r="AV368" i="64" s="1"/>
  <c r="AS363" i="63"/>
  <c r="AT363" i="63" s="1"/>
  <c r="AU363" i="63" s="1"/>
  <c r="AV363" i="63" s="1"/>
  <c r="AW357" i="50"/>
  <c r="AQ358" i="50" s="1"/>
  <c r="AY357" i="50"/>
  <c r="BD357" i="50" s="1"/>
  <c r="AE364" i="52"/>
  <c r="AF364" i="52" s="1"/>
  <c r="AG364" i="52" s="1"/>
  <c r="AH364" i="52" s="1"/>
  <c r="AK364" i="52" s="1"/>
  <c r="BD364" i="52" s="1"/>
  <c r="AJ366" i="51"/>
  <c r="AD366" i="51"/>
  <c r="AO28" i="1"/>
  <c r="AJ29" i="1"/>
  <c r="AY27" i="1"/>
  <c r="M27" i="44" s="1"/>
  <c r="AX27" i="1"/>
  <c r="AW368" i="64" l="1"/>
  <c r="AQ369" i="64" s="1"/>
  <c r="AY363" i="63"/>
  <c r="AE363" i="63"/>
  <c r="AF363" i="63" s="1"/>
  <c r="AG363" i="63" s="1"/>
  <c r="AH363" i="63" s="1"/>
  <c r="AR369" i="51"/>
  <c r="AS369" i="51" s="1"/>
  <c r="AT369" i="51" s="1"/>
  <c r="AU369" i="51" s="1"/>
  <c r="AV369" i="51" s="1"/>
  <c r="AW364" i="62"/>
  <c r="AQ365" i="62" s="1"/>
  <c r="AR365" i="62" s="1"/>
  <c r="AW365" i="60"/>
  <c r="AQ366" i="60" s="1"/>
  <c r="AX366" i="60" s="1"/>
  <c r="AI364" i="52"/>
  <c r="AC365" i="52" s="1"/>
  <c r="AJ365" i="52" s="1"/>
  <c r="AY364" i="62"/>
  <c r="BD364" i="62" s="1"/>
  <c r="AJ361" i="50"/>
  <c r="AD361" i="50"/>
  <c r="AK362" i="61"/>
  <c r="T27" i="44"/>
  <c r="AX359" i="61"/>
  <c r="AU366" i="52"/>
  <c r="AV366" i="52" s="1"/>
  <c r="AY366" i="52" s="1"/>
  <c r="AW363" i="63"/>
  <c r="AQ364" i="63" s="1"/>
  <c r="AR364" i="63" s="1"/>
  <c r="AX360" i="58"/>
  <c r="AX365" i="62"/>
  <c r="BD359" i="58"/>
  <c r="AC359" i="45"/>
  <c r="BD354" i="54"/>
  <c r="W354" i="45"/>
  <c r="AR369" i="57"/>
  <c r="BD365" i="60"/>
  <c r="AA365" i="45"/>
  <c r="AY368" i="64"/>
  <c r="J85" i="53" s="1"/>
  <c r="BD358" i="61"/>
  <c r="AB358" i="45"/>
  <c r="AK369" i="60"/>
  <c r="AI369" i="60"/>
  <c r="AK364" i="64"/>
  <c r="BD364" i="64" s="1"/>
  <c r="AI364" i="64"/>
  <c r="AC365" i="64" s="1"/>
  <c r="AD365" i="64" s="1"/>
  <c r="AK363" i="58"/>
  <c r="AD364" i="58"/>
  <c r="AJ364" i="58"/>
  <c r="AS360" i="58"/>
  <c r="AT360" i="58" s="1"/>
  <c r="AU360" i="58" s="1"/>
  <c r="AV360" i="58" s="1"/>
  <c r="AI362" i="61"/>
  <c r="AC363" i="61" s="1"/>
  <c r="AS359" i="61"/>
  <c r="AT359" i="61" s="1"/>
  <c r="AU359" i="61" s="1"/>
  <c r="AV359" i="61" s="1"/>
  <c r="AR366" i="60"/>
  <c r="AE366" i="55"/>
  <c r="AF366" i="55" s="1"/>
  <c r="AG366" i="55" s="1"/>
  <c r="AH366" i="55" s="1"/>
  <c r="AK366" i="55"/>
  <c r="AI366" i="55"/>
  <c r="AC367" i="55" s="1"/>
  <c r="AS361" i="55"/>
  <c r="AT361" i="55" s="1"/>
  <c r="AU361" i="55" s="1"/>
  <c r="AV361" i="55" s="1"/>
  <c r="AE364" i="57"/>
  <c r="AF364" i="57" s="1"/>
  <c r="AG364" i="57" s="1"/>
  <c r="AH364" i="57" s="1"/>
  <c r="AE357" i="56"/>
  <c r="AF357" i="56" s="1"/>
  <c r="AG357" i="56" s="1"/>
  <c r="AH357" i="56" s="1"/>
  <c r="AW356" i="56"/>
  <c r="AQ357" i="56" s="1"/>
  <c r="AY356" i="56"/>
  <c r="AK362" i="54"/>
  <c r="AR355" i="54"/>
  <c r="AX355" i="54"/>
  <c r="AI362" i="54"/>
  <c r="AC363" i="54" s="1"/>
  <c r="AR369" i="64"/>
  <c r="AX369" i="64"/>
  <c r="AJ365" i="64"/>
  <c r="AS365" i="62"/>
  <c r="AT365" i="62" s="1"/>
  <c r="AU365" i="62" s="1"/>
  <c r="AV365" i="62" s="1"/>
  <c r="AR358" i="50"/>
  <c r="AX358" i="50"/>
  <c r="AE366" i="51"/>
  <c r="AF366" i="51" s="1"/>
  <c r="AG366" i="51" s="1"/>
  <c r="AH366" i="51" s="1"/>
  <c r="BD27" i="1"/>
  <c r="AW27" i="1"/>
  <c r="AQ28" i="1" s="1"/>
  <c r="AR28" i="1" s="1"/>
  <c r="AS28" i="1" s="1"/>
  <c r="AT28" i="1" s="1"/>
  <c r="AU28" i="1" s="1"/>
  <c r="AV28" i="1" s="1"/>
  <c r="AI29" i="1"/>
  <c r="AK29" i="1"/>
  <c r="L29" i="44" s="1"/>
  <c r="AI357" i="56" l="1"/>
  <c r="AC358" i="56" s="1"/>
  <c r="AW360" i="58"/>
  <c r="AQ361" i="58" s="1"/>
  <c r="AK357" i="56"/>
  <c r="N357" i="44" s="1"/>
  <c r="AY360" i="58"/>
  <c r="AI363" i="63"/>
  <c r="AC364" i="63" s="1"/>
  <c r="AK363" i="63"/>
  <c r="BD363" i="63" s="1"/>
  <c r="AX364" i="63"/>
  <c r="AD365" i="52"/>
  <c r="AE365" i="52" s="1"/>
  <c r="AF365" i="52" s="1"/>
  <c r="AG365" i="52" s="1"/>
  <c r="AH365" i="52" s="1"/>
  <c r="AC30" i="1"/>
  <c r="AD30" i="1" s="1"/>
  <c r="AE30" i="1" s="1"/>
  <c r="AF30" i="1" s="1"/>
  <c r="AG30" i="1" s="1"/>
  <c r="AH30" i="1" s="1"/>
  <c r="K29" i="59"/>
  <c r="T29" i="59"/>
  <c r="AI366" i="51"/>
  <c r="AC367" i="51" s="1"/>
  <c r="AJ367" i="51" s="1"/>
  <c r="AK366" i="51"/>
  <c r="BD366" i="51" s="1"/>
  <c r="AE361" i="50"/>
  <c r="AF361" i="50" s="1"/>
  <c r="AG361" i="50" s="1"/>
  <c r="AH361" i="50" s="1"/>
  <c r="AI361" i="50" s="1"/>
  <c r="AC362" i="50" s="1"/>
  <c r="AW366" i="52"/>
  <c r="AQ367" i="52" s="1"/>
  <c r="AS369" i="57"/>
  <c r="AT369" i="57" s="1"/>
  <c r="AU369" i="57" s="1"/>
  <c r="AV369" i="57" s="1"/>
  <c r="AW369" i="51"/>
  <c r="AW359" i="61"/>
  <c r="AQ360" i="61" s="1"/>
  <c r="AR360" i="61" s="1"/>
  <c r="AW361" i="55"/>
  <c r="AQ362" i="55" s="1"/>
  <c r="AR362" i="55" s="1"/>
  <c r="AW365" i="62"/>
  <c r="AQ366" i="62" s="1"/>
  <c r="AR366" i="62" s="1"/>
  <c r="BD356" i="56"/>
  <c r="X356" i="45"/>
  <c r="BD360" i="58"/>
  <c r="AC360" i="45"/>
  <c r="AY365" i="62"/>
  <c r="BD365" i="62" s="1"/>
  <c r="AY361" i="55"/>
  <c r="AY359" i="61"/>
  <c r="W24" i="44"/>
  <c r="Y24" i="44" s="1"/>
  <c r="AK364" i="57"/>
  <c r="AI364" i="57"/>
  <c r="AC365" i="57" s="1"/>
  <c r="AD365" i="57" s="1"/>
  <c r="AX361" i="58"/>
  <c r="AR361" i="58"/>
  <c r="AE364" i="58"/>
  <c r="AF364" i="58" s="1"/>
  <c r="AG364" i="58" s="1"/>
  <c r="AH364" i="58" s="1"/>
  <c r="AD363" i="61"/>
  <c r="AJ363" i="61"/>
  <c r="AS366" i="60"/>
  <c r="AT366" i="60" s="1"/>
  <c r="AU366" i="60" s="1"/>
  <c r="AV366" i="60" s="1"/>
  <c r="AJ367" i="55"/>
  <c r="AD367" i="55"/>
  <c r="AY369" i="57"/>
  <c r="AJ365" i="57"/>
  <c r="AD358" i="56"/>
  <c r="AJ358" i="56"/>
  <c r="AR357" i="56"/>
  <c r="AX357" i="56"/>
  <c r="AJ363" i="54"/>
  <c r="AD363" i="54"/>
  <c r="AS355" i="54"/>
  <c r="AT355" i="54" s="1"/>
  <c r="AU355" i="54" s="1"/>
  <c r="AV355" i="54" s="1"/>
  <c r="AE365" i="64"/>
  <c r="AF365" i="64" s="1"/>
  <c r="AG365" i="64" s="1"/>
  <c r="AH365" i="64" s="1"/>
  <c r="AS369" i="64"/>
  <c r="AT369" i="64" s="1"/>
  <c r="AU369" i="64" s="1"/>
  <c r="AV369" i="64" s="1"/>
  <c r="AS364" i="63"/>
  <c r="AT364" i="63" s="1"/>
  <c r="AU364" i="63" s="1"/>
  <c r="AV364" i="63" s="1"/>
  <c r="AS358" i="50"/>
  <c r="AT358" i="50" s="1"/>
  <c r="AU358" i="50" s="1"/>
  <c r="AV358" i="50" s="1"/>
  <c r="AW358" i="50" s="1"/>
  <c r="AQ359" i="50" s="1"/>
  <c r="AY369" i="51"/>
  <c r="AO29" i="1"/>
  <c r="AX28" i="1"/>
  <c r="AJ30" i="1"/>
  <c r="AK365" i="64" l="1"/>
  <c r="BD365" i="64" s="1"/>
  <c r="AI365" i="64"/>
  <c r="AC366" i="64" s="1"/>
  <c r="AJ364" i="63"/>
  <c r="AD364" i="63"/>
  <c r="AD367" i="51"/>
  <c r="AE367" i="51" s="1"/>
  <c r="AF367" i="51" s="1"/>
  <c r="AG367" i="51" s="1"/>
  <c r="AH367" i="51" s="1"/>
  <c r="AI365" i="52"/>
  <c r="AC366" i="52" s="1"/>
  <c r="AJ366" i="52" s="1"/>
  <c r="AY364" i="63"/>
  <c r="AY358" i="50"/>
  <c r="BD358" i="50" s="1"/>
  <c r="AK361" i="50"/>
  <c r="AJ362" i="50"/>
  <c r="AD362" i="50"/>
  <c r="AX360" i="61"/>
  <c r="AR367" i="52"/>
  <c r="AS367" i="52" s="1"/>
  <c r="AT367" i="52" s="1"/>
  <c r="AU367" i="52" s="1"/>
  <c r="AV367" i="52" s="1"/>
  <c r="AX367" i="52"/>
  <c r="AW369" i="64"/>
  <c r="AX366" i="62"/>
  <c r="AX362" i="55"/>
  <c r="AW364" i="63"/>
  <c r="AQ365" i="63" s="1"/>
  <c r="AR365" i="63" s="1"/>
  <c r="AW369" i="57"/>
  <c r="BD361" i="55"/>
  <c r="Z361" i="45"/>
  <c r="AY355" i="54"/>
  <c r="O355" i="44" s="1"/>
  <c r="AY366" i="60"/>
  <c r="AW355" i="54"/>
  <c r="AQ356" i="54" s="1"/>
  <c r="AR356" i="54" s="1"/>
  <c r="AW366" i="60"/>
  <c r="AQ367" i="60" s="1"/>
  <c r="AR367" i="60" s="1"/>
  <c r="BD359" i="61"/>
  <c r="AB359" i="45"/>
  <c r="AK365" i="52"/>
  <c r="BD365" i="52" s="1"/>
  <c r="BD364" i="57"/>
  <c r="Y364" i="45"/>
  <c r="AI364" i="58"/>
  <c r="AC365" i="58" s="1"/>
  <c r="AK364" i="58"/>
  <c r="AS361" i="58"/>
  <c r="AT361" i="58" s="1"/>
  <c r="AU361" i="58" s="1"/>
  <c r="AV361" i="58" s="1"/>
  <c r="AY361" i="58"/>
  <c r="AE363" i="61"/>
  <c r="AF363" i="61" s="1"/>
  <c r="AG363" i="61" s="1"/>
  <c r="AH363" i="61" s="1"/>
  <c r="AS360" i="61"/>
  <c r="AT360" i="61" s="1"/>
  <c r="AU360" i="61" s="1"/>
  <c r="AV360" i="61" s="1"/>
  <c r="AE367" i="55"/>
  <c r="AF367" i="55" s="1"/>
  <c r="AG367" i="55" s="1"/>
  <c r="AH367" i="55" s="1"/>
  <c r="AK367" i="55"/>
  <c r="AS362" i="55"/>
  <c r="AT362" i="55" s="1"/>
  <c r="AU362" i="55" s="1"/>
  <c r="AV362" i="55" s="1"/>
  <c r="AE365" i="57"/>
  <c r="AF365" i="57" s="1"/>
  <c r="AG365" i="57" s="1"/>
  <c r="AH365" i="57" s="1"/>
  <c r="AS357" i="56"/>
  <c r="AT357" i="56" s="1"/>
  <c r="AU357" i="56" s="1"/>
  <c r="AV357" i="56" s="1"/>
  <c r="AE358" i="56"/>
  <c r="AF358" i="56" s="1"/>
  <c r="AG358" i="56" s="1"/>
  <c r="AH358" i="56" s="1"/>
  <c r="AK358" i="56"/>
  <c r="N358" i="44" s="1"/>
  <c r="AE363" i="54"/>
  <c r="AF363" i="54" s="1"/>
  <c r="AG363" i="54" s="1"/>
  <c r="AH363" i="54" s="1"/>
  <c r="AJ366" i="64"/>
  <c r="AD366" i="64"/>
  <c r="AY369" i="64"/>
  <c r="AS366" i="62"/>
  <c r="AT366" i="62" s="1"/>
  <c r="AU366" i="62" s="1"/>
  <c r="AV366" i="62" s="1"/>
  <c r="AR359" i="50"/>
  <c r="AX359" i="50"/>
  <c r="AK30" i="1"/>
  <c r="L30" i="44" s="1"/>
  <c r="AW28" i="1"/>
  <c r="AR29" i="1" s="1"/>
  <c r="AS29" i="1" s="1"/>
  <c r="AT29" i="1" s="1"/>
  <c r="AU29" i="1" s="1"/>
  <c r="AV29" i="1" s="1"/>
  <c r="AI30" i="1"/>
  <c r="AY28" i="1"/>
  <c r="M28" i="44" s="1"/>
  <c r="AI358" i="56" l="1"/>
  <c r="AC359" i="56" s="1"/>
  <c r="AC31" i="1"/>
  <c r="AD31" i="1" s="1"/>
  <c r="AE31" i="1" s="1"/>
  <c r="AF31" i="1" s="1"/>
  <c r="AG31" i="1" s="1"/>
  <c r="AH31" i="1" s="1"/>
  <c r="T30" i="59"/>
  <c r="K30" i="59"/>
  <c r="AE364" i="63"/>
  <c r="AF364" i="63" s="1"/>
  <c r="AG364" i="63" s="1"/>
  <c r="AH364" i="63" s="1"/>
  <c r="AK364" i="63"/>
  <c r="BD364" i="63" s="1"/>
  <c r="AI364" i="63"/>
  <c r="AC365" i="63" s="1"/>
  <c r="AX365" i="63"/>
  <c r="AD366" i="52"/>
  <c r="AE366" i="52" s="1"/>
  <c r="AF366" i="52" s="1"/>
  <c r="AG366" i="52" s="1"/>
  <c r="AH366" i="52" s="1"/>
  <c r="AY367" i="52"/>
  <c r="AW367" i="52"/>
  <c r="AQ368" i="52" s="1"/>
  <c r="AK367" i="51"/>
  <c r="BD367" i="51" s="1"/>
  <c r="AI367" i="51"/>
  <c r="AC368" i="51" s="1"/>
  <c r="AJ368" i="51" s="1"/>
  <c r="AE362" i="50"/>
  <c r="AF362" i="50" s="1"/>
  <c r="AG362" i="50" s="1"/>
  <c r="AH362" i="50" s="1"/>
  <c r="T28" i="44"/>
  <c r="AW360" i="61"/>
  <c r="AQ361" i="61" s="1"/>
  <c r="AR361" i="61" s="1"/>
  <c r="AX367" i="60"/>
  <c r="BD366" i="60"/>
  <c r="AA366" i="45"/>
  <c r="AY362" i="55"/>
  <c r="AY360" i="61"/>
  <c r="BD355" i="54"/>
  <c r="W355" i="45"/>
  <c r="BD361" i="58"/>
  <c r="AC361" i="45"/>
  <c r="AX356" i="54"/>
  <c r="AW362" i="55"/>
  <c r="AQ363" i="55" s="1"/>
  <c r="AX363" i="55" s="1"/>
  <c r="AW361" i="58"/>
  <c r="AQ362" i="58" s="1"/>
  <c r="AX362" i="58" s="1"/>
  <c r="AI363" i="54"/>
  <c r="AC364" i="54" s="1"/>
  <c r="AI365" i="57"/>
  <c r="AC366" i="57" s="1"/>
  <c r="AJ366" i="57" s="1"/>
  <c r="AI367" i="55"/>
  <c r="AC368" i="55" s="1"/>
  <c r="AI363" i="61"/>
  <c r="AC364" i="61" s="1"/>
  <c r="AD364" i="61" s="1"/>
  <c r="AK363" i="61"/>
  <c r="AK363" i="54"/>
  <c r="AK365" i="57"/>
  <c r="AW366" i="62"/>
  <c r="AQ367" i="62" s="1"/>
  <c r="AX367" i="62" s="1"/>
  <c r="AY366" i="62"/>
  <c r="BD366" i="62" s="1"/>
  <c r="AD365" i="58"/>
  <c r="AJ365" i="58"/>
  <c r="AS367" i="60"/>
  <c r="AT367" i="60" s="1"/>
  <c r="AU367" i="60" s="1"/>
  <c r="AV367" i="60" s="1"/>
  <c r="AD368" i="55"/>
  <c r="AJ368" i="55"/>
  <c r="AD359" i="56"/>
  <c r="AJ359" i="56"/>
  <c r="AW357" i="56"/>
  <c r="AQ358" i="56" s="1"/>
  <c r="AY357" i="56"/>
  <c r="AS356" i="54"/>
  <c r="AT356" i="54" s="1"/>
  <c r="AU356" i="54" s="1"/>
  <c r="AV356" i="54" s="1"/>
  <c r="AD364" i="54"/>
  <c r="AJ364" i="54"/>
  <c r="AE366" i="64"/>
  <c r="AF366" i="64" s="1"/>
  <c r="AG366" i="64" s="1"/>
  <c r="AH366" i="64" s="1"/>
  <c r="AK366" i="64"/>
  <c r="BD366" i="64" s="1"/>
  <c r="AS365" i="63"/>
  <c r="AT365" i="63" s="1"/>
  <c r="AU365" i="63" s="1"/>
  <c r="AV365" i="63" s="1"/>
  <c r="AS359" i="50"/>
  <c r="AT359" i="50" s="1"/>
  <c r="AU359" i="50" s="1"/>
  <c r="AV359" i="50" s="1"/>
  <c r="BD28" i="1"/>
  <c r="AO30" i="1"/>
  <c r="AX29" i="1"/>
  <c r="AJ31" i="1"/>
  <c r="AD366" i="57" l="1"/>
  <c r="AI366" i="64"/>
  <c r="AC367" i="64" s="1"/>
  <c r="AJ365" i="63"/>
  <c r="AD365" i="63"/>
  <c r="AR368" i="52"/>
  <c r="AS368" i="52" s="1"/>
  <c r="AT368" i="52" s="1"/>
  <c r="AU368" i="52" s="1"/>
  <c r="AV368" i="52" s="1"/>
  <c r="AX368" i="52"/>
  <c r="AD368" i="51"/>
  <c r="AE368" i="51" s="1"/>
  <c r="AF368" i="51" s="1"/>
  <c r="AG368" i="51" s="1"/>
  <c r="AH368" i="51" s="1"/>
  <c r="AK362" i="50"/>
  <c r="AI362" i="50"/>
  <c r="AC363" i="50" s="1"/>
  <c r="AX361" i="61"/>
  <c r="AJ364" i="61"/>
  <c r="AR363" i="55"/>
  <c r="AR367" i="62"/>
  <c r="AS367" i="62" s="1"/>
  <c r="AT367" i="62" s="1"/>
  <c r="AU367" i="62" s="1"/>
  <c r="AV367" i="62" s="1"/>
  <c r="AW365" i="63"/>
  <c r="AQ366" i="63" s="1"/>
  <c r="AR366" i="63" s="1"/>
  <c r="AY356" i="54"/>
  <c r="AY365" i="63"/>
  <c r="AW356" i="54"/>
  <c r="AQ357" i="54" s="1"/>
  <c r="BD357" i="56"/>
  <c r="X357" i="45"/>
  <c r="AR362" i="58"/>
  <c r="BD360" i="61"/>
  <c r="AB360" i="45"/>
  <c r="BD362" i="55"/>
  <c r="Z362" i="45"/>
  <c r="AW367" i="60"/>
  <c r="AQ368" i="60" s="1"/>
  <c r="AR368" i="60" s="1"/>
  <c r="AK366" i="52"/>
  <c r="BD366" i="52" s="1"/>
  <c r="BD365" i="57"/>
  <c r="Y365" i="45"/>
  <c r="AI366" i="52"/>
  <c r="AC367" i="52" s="1"/>
  <c r="AD367" i="52" s="1"/>
  <c r="AE365" i="58"/>
  <c r="AF365" i="58" s="1"/>
  <c r="AG365" i="58" s="1"/>
  <c r="AH365" i="58" s="1"/>
  <c r="AS362" i="58"/>
  <c r="AT362" i="58" s="1"/>
  <c r="AU362" i="58" s="1"/>
  <c r="AV362" i="58" s="1"/>
  <c r="AY362" i="58" s="1"/>
  <c r="AW362" i="58"/>
  <c r="AQ363" i="58" s="1"/>
  <c r="AS361" i="61"/>
  <c r="AT361" i="61" s="1"/>
  <c r="AU361" i="61" s="1"/>
  <c r="AV361" i="61" s="1"/>
  <c r="AE364" i="61"/>
  <c r="AF364" i="61" s="1"/>
  <c r="AG364" i="61" s="1"/>
  <c r="AH364" i="61" s="1"/>
  <c r="AY367" i="60"/>
  <c r="AS363" i="55"/>
  <c r="AT363" i="55" s="1"/>
  <c r="AU363" i="55" s="1"/>
  <c r="AV363" i="55" s="1"/>
  <c r="AE368" i="55"/>
  <c r="AF368" i="55" s="1"/>
  <c r="AG368" i="55" s="1"/>
  <c r="AH368" i="55" s="1"/>
  <c r="AE366" i="57"/>
  <c r="AF366" i="57" s="1"/>
  <c r="AG366" i="57" s="1"/>
  <c r="AH366" i="57" s="1"/>
  <c r="AK366" i="57"/>
  <c r="AI366" i="57"/>
  <c r="AC367" i="57" s="1"/>
  <c r="AR358" i="56"/>
  <c r="AX358" i="56"/>
  <c r="AE359" i="56"/>
  <c r="AF359" i="56" s="1"/>
  <c r="AG359" i="56" s="1"/>
  <c r="AH359" i="56" s="1"/>
  <c r="AE364" i="54"/>
  <c r="AF364" i="54" s="1"/>
  <c r="AG364" i="54" s="1"/>
  <c r="AH364" i="54" s="1"/>
  <c r="AR357" i="54"/>
  <c r="AX357" i="54"/>
  <c r="AJ367" i="64"/>
  <c r="AD367" i="64"/>
  <c r="AX366" i="63"/>
  <c r="AW359" i="50"/>
  <c r="AQ360" i="50" s="1"/>
  <c r="AY359" i="50"/>
  <c r="BD359" i="50" s="1"/>
  <c r="AW29" i="1"/>
  <c r="AQ30" i="1" s="1"/>
  <c r="AR30" i="1" s="1"/>
  <c r="AS30" i="1" s="1"/>
  <c r="AT30" i="1" s="1"/>
  <c r="AU30" i="1" s="1"/>
  <c r="AV30" i="1" s="1"/>
  <c r="AI31" i="1"/>
  <c r="AC32" i="1" s="1"/>
  <c r="AD32" i="1" s="1"/>
  <c r="AE32" i="1" s="1"/>
  <c r="AF32" i="1" s="1"/>
  <c r="AG32" i="1" s="1"/>
  <c r="AH32" i="1" s="1"/>
  <c r="AK31" i="1"/>
  <c r="L31" i="44" s="1"/>
  <c r="AY29" i="1"/>
  <c r="M29" i="44" s="1"/>
  <c r="T29" i="44" s="1"/>
  <c r="AK359" i="56" l="1"/>
  <c r="N359" i="44" s="1"/>
  <c r="AI368" i="55"/>
  <c r="AC369" i="55" s="1"/>
  <c r="AI359" i="56"/>
  <c r="AC360" i="56" s="1"/>
  <c r="AK368" i="55"/>
  <c r="AK365" i="58"/>
  <c r="BD356" i="54"/>
  <c r="O356" i="44"/>
  <c r="AE365" i="63"/>
  <c r="AF365" i="63" s="1"/>
  <c r="AG365" i="63" s="1"/>
  <c r="AH365" i="63" s="1"/>
  <c r="AI365" i="63"/>
  <c r="AC366" i="63" s="1"/>
  <c r="AK365" i="63"/>
  <c r="BD365" i="63" s="1"/>
  <c r="AW368" i="52"/>
  <c r="AQ369" i="52" s="1"/>
  <c r="AX369" i="52" s="1"/>
  <c r="AY368" i="52"/>
  <c r="J81" i="53" s="1"/>
  <c r="AK364" i="61"/>
  <c r="AI364" i="61"/>
  <c r="AC365" i="61" s="1"/>
  <c r="AJ365" i="61" s="1"/>
  <c r="AX368" i="60"/>
  <c r="AD363" i="50"/>
  <c r="AJ363" i="50"/>
  <c r="AJ367" i="52"/>
  <c r="AY367" i="62"/>
  <c r="BD367" i="62" s="1"/>
  <c r="W356" i="45"/>
  <c r="AW367" i="62"/>
  <c r="AQ368" i="62" s="1"/>
  <c r="AR368" i="62" s="1"/>
  <c r="BD367" i="60"/>
  <c r="AA367" i="45"/>
  <c r="AY363" i="55"/>
  <c r="AW363" i="55"/>
  <c r="AQ364" i="55" s="1"/>
  <c r="AR364" i="55" s="1"/>
  <c r="AW361" i="61"/>
  <c r="AQ362" i="61" s="1"/>
  <c r="AR362" i="61" s="1"/>
  <c r="BD362" i="58"/>
  <c r="AC362" i="45"/>
  <c r="AY361" i="61"/>
  <c r="AI368" i="51"/>
  <c r="AC369" i="51" s="1"/>
  <c r="AJ369" i="51" s="1"/>
  <c r="AK368" i="51"/>
  <c r="BD366" i="57"/>
  <c r="Y366" i="45"/>
  <c r="AX363" i="58"/>
  <c r="AR363" i="58"/>
  <c r="AI365" i="58"/>
  <c r="AC366" i="58" s="1"/>
  <c r="AS368" i="60"/>
  <c r="AT368" i="60" s="1"/>
  <c r="AU368" i="60" s="1"/>
  <c r="AV368" i="60" s="1"/>
  <c r="AW368" i="60"/>
  <c r="AQ369" i="60" s="1"/>
  <c r="AD369" i="55"/>
  <c r="AJ369" i="55"/>
  <c r="AJ367" i="57"/>
  <c r="AD367" i="57"/>
  <c r="AD360" i="56"/>
  <c r="AJ360" i="56"/>
  <c r="AS358" i="56"/>
  <c r="AT358" i="56" s="1"/>
  <c r="AU358" i="56" s="1"/>
  <c r="AV358" i="56" s="1"/>
  <c r="AS357" i="54"/>
  <c r="AT357" i="54" s="1"/>
  <c r="AU357" i="54" s="1"/>
  <c r="AV357" i="54" s="1"/>
  <c r="AK364" i="54"/>
  <c r="AI364" i="54"/>
  <c r="AC365" i="54" s="1"/>
  <c r="AE367" i="64"/>
  <c r="AF367" i="64" s="1"/>
  <c r="AG367" i="64" s="1"/>
  <c r="AH367" i="64" s="1"/>
  <c r="AI367" i="64"/>
  <c r="AC368" i="64" s="1"/>
  <c r="AS366" i="63"/>
  <c r="AT366" i="63" s="1"/>
  <c r="AU366" i="63" s="1"/>
  <c r="AV366" i="63" s="1"/>
  <c r="AR360" i="50"/>
  <c r="AX360" i="50"/>
  <c r="AE367" i="52"/>
  <c r="AF367" i="52" s="1"/>
  <c r="AG367" i="52" s="1"/>
  <c r="AH367" i="52" s="1"/>
  <c r="AO31" i="1"/>
  <c r="BD29" i="1"/>
  <c r="AX30" i="1"/>
  <c r="AJ32" i="1"/>
  <c r="AD366" i="63" l="1"/>
  <c r="AJ366" i="63"/>
  <c r="AD369" i="51"/>
  <c r="AE369" i="51" s="1"/>
  <c r="AF369" i="51" s="1"/>
  <c r="AG369" i="51" s="1"/>
  <c r="AH369" i="51" s="1"/>
  <c r="AR369" i="52"/>
  <c r="AS369" i="52" s="1"/>
  <c r="AT369" i="52" s="1"/>
  <c r="AU369" i="52" s="1"/>
  <c r="AV369" i="52" s="1"/>
  <c r="AW369" i="52" s="1"/>
  <c r="AD365" i="61"/>
  <c r="AE365" i="61" s="1"/>
  <c r="AF365" i="61" s="1"/>
  <c r="AG365" i="61" s="1"/>
  <c r="AH365" i="61" s="1"/>
  <c r="BD368" i="51"/>
  <c r="I80" i="53"/>
  <c r="AX368" i="62"/>
  <c r="AE363" i="50"/>
  <c r="AF363" i="50" s="1"/>
  <c r="AG363" i="50" s="1"/>
  <c r="AH363" i="50" s="1"/>
  <c r="AX364" i="55"/>
  <c r="AX362" i="61"/>
  <c r="BD363" i="55"/>
  <c r="Z363" i="45"/>
  <c r="BD361" i="61"/>
  <c r="AB361" i="45"/>
  <c r="AY366" i="63"/>
  <c r="AW366" i="63"/>
  <c r="AQ367" i="63" s="1"/>
  <c r="AR367" i="63" s="1"/>
  <c r="AY368" i="60"/>
  <c r="BD368" i="60" s="1"/>
  <c r="AK367" i="64"/>
  <c r="BD367" i="64" s="1"/>
  <c r="AI367" i="52"/>
  <c r="AC368" i="52" s="1"/>
  <c r="AJ368" i="52" s="1"/>
  <c r="AK367" i="52"/>
  <c r="BD367" i="52" s="1"/>
  <c r="AJ366" i="58"/>
  <c r="AD366" i="58"/>
  <c r="AS363" i="58"/>
  <c r="AT363" i="58" s="1"/>
  <c r="AU363" i="58" s="1"/>
  <c r="AV363" i="58" s="1"/>
  <c r="AW363" i="58"/>
  <c r="AQ364" i="58" s="1"/>
  <c r="AY363" i="58"/>
  <c r="AS362" i="61"/>
  <c r="AT362" i="61" s="1"/>
  <c r="AU362" i="61" s="1"/>
  <c r="AV362" i="61" s="1"/>
  <c r="AR369" i="60"/>
  <c r="AX369" i="60"/>
  <c r="AS364" i="55"/>
  <c r="AT364" i="55" s="1"/>
  <c r="AU364" i="55" s="1"/>
  <c r="AV364" i="55" s="1"/>
  <c r="AW364" i="55"/>
  <c r="AQ365" i="55" s="1"/>
  <c r="AE369" i="55"/>
  <c r="AF369" i="55" s="1"/>
  <c r="AG369" i="55" s="1"/>
  <c r="AH369" i="55" s="1"/>
  <c r="AK369" i="55"/>
  <c r="AI369" i="55"/>
  <c r="AE367" i="57"/>
  <c r="AF367" i="57" s="1"/>
  <c r="AG367" i="57" s="1"/>
  <c r="AH367" i="57" s="1"/>
  <c r="AW358" i="56"/>
  <c r="AQ359" i="56" s="1"/>
  <c r="AY358" i="56"/>
  <c r="AE360" i="56"/>
  <c r="AF360" i="56" s="1"/>
  <c r="AG360" i="56" s="1"/>
  <c r="AH360" i="56" s="1"/>
  <c r="AD365" i="54"/>
  <c r="AJ365" i="54"/>
  <c r="AW357" i="54"/>
  <c r="AQ358" i="54" s="1"/>
  <c r="AY357" i="54"/>
  <c r="O357" i="44" s="1"/>
  <c r="AJ368" i="64"/>
  <c r="AD368" i="64"/>
  <c r="AS368" i="62"/>
  <c r="AT368" i="62" s="1"/>
  <c r="AU368" i="62" s="1"/>
  <c r="AV368" i="62" s="1"/>
  <c r="AS360" i="50"/>
  <c r="AT360" i="50" s="1"/>
  <c r="AU360" i="50" s="1"/>
  <c r="AV360" i="50" s="1"/>
  <c r="AW360" i="50" s="1"/>
  <c r="AQ361" i="50" s="1"/>
  <c r="AI32" i="1"/>
  <c r="AC33" i="1" s="1"/>
  <c r="AD33" i="1" s="1"/>
  <c r="AE33" i="1" s="1"/>
  <c r="AF33" i="1" s="1"/>
  <c r="AG33" i="1" s="1"/>
  <c r="AH33" i="1" s="1"/>
  <c r="AY30" i="1"/>
  <c r="M30" i="44" s="1"/>
  <c r="T30" i="44" s="1"/>
  <c r="AK32" i="1"/>
  <c r="AK360" i="56" l="1"/>
  <c r="N360" i="44" s="1"/>
  <c r="AI360" i="56"/>
  <c r="AC361" i="56" s="1"/>
  <c r="AY364" i="55"/>
  <c r="AE366" i="63"/>
  <c r="AF366" i="63" s="1"/>
  <c r="AG366" i="63" s="1"/>
  <c r="AH366" i="63" s="1"/>
  <c r="AK366" i="63" s="1"/>
  <c r="BD366" i="63" s="1"/>
  <c r="AI366" i="63"/>
  <c r="AC367" i="63" s="1"/>
  <c r="AX367" i="63"/>
  <c r="AI369" i="51"/>
  <c r="AY369" i="52"/>
  <c r="AW362" i="61"/>
  <c r="AQ363" i="61" s="1"/>
  <c r="AR363" i="61" s="1"/>
  <c r="AK369" i="51"/>
  <c r="BD369" i="51" s="1"/>
  <c r="AI363" i="50"/>
  <c r="AC364" i="50" s="1"/>
  <c r="AK363" i="50"/>
  <c r="AO32" i="1"/>
  <c r="L32" i="44"/>
  <c r="AD368" i="52"/>
  <c r="AE368" i="52" s="1"/>
  <c r="AF368" i="52" s="1"/>
  <c r="AG368" i="52" s="1"/>
  <c r="AH368" i="52" s="1"/>
  <c r="AY360" i="50"/>
  <c r="BD360" i="50" s="1"/>
  <c r="BD363" i="58"/>
  <c r="AC363" i="45"/>
  <c r="BD358" i="56"/>
  <c r="X358" i="45"/>
  <c r="BD357" i="54"/>
  <c r="W357" i="45"/>
  <c r="BD364" i="55"/>
  <c r="Z364" i="45"/>
  <c r="AY368" i="62"/>
  <c r="AW368" i="62"/>
  <c r="AQ369" i="62" s="1"/>
  <c r="AR369" i="62" s="1"/>
  <c r="AY362" i="61"/>
  <c r="AI367" i="57"/>
  <c r="AC368" i="57" s="1"/>
  <c r="AK365" i="61"/>
  <c r="AI365" i="61"/>
  <c r="AC366" i="61" s="1"/>
  <c r="AJ366" i="61" s="1"/>
  <c r="AK367" i="57"/>
  <c r="AR364" i="58"/>
  <c r="AX364" i="58"/>
  <c r="AE366" i="58"/>
  <c r="AF366" i="58" s="1"/>
  <c r="AG366" i="58" s="1"/>
  <c r="AH366" i="58" s="1"/>
  <c r="AS369" i="60"/>
  <c r="AT369" i="60" s="1"/>
  <c r="AU369" i="60" s="1"/>
  <c r="AV369" i="60" s="1"/>
  <c r="AR365" i="55"/>
  <c r="AX365" i="55"/>
  <c r="AD368" i="57"/>
  <c r="AJ368" i="57"/>
  <c r="AD361" i="56"/>
  <c r="AJ361" i="56"/>
  <c r="AR359" i="56"/>
  <c r="AX359" i="56"/>
  <c r="AR358" i="54"/>
  <c r="AX358" i="54"/>
  <c r="AE365" i="54"/>
  <c r="AF365" i="54" s="1"/>
  <c r="AG365" i="54" s="1"/>
  <c r="AH365" i="54" s="1"/>
  <c r="AE368" i="64"/>
  <c r="AF368" i="64" s="1"/>
  <c r="AG368" i="64" s="1"/>
  <c r="AH368" i="64" s="1"/>
  <c r="AS367" i="63"/>
  <c r="AT367" i="63" s="1"/>
  <c r="AU367" i="63" s="1"/>
  <c r="AV367" i="63" s="1"/>
  <c r="AW367" i="63"/>
  <c r="AQ368" i="63" s="1"/>
  <c r="AY367" i="63"/>
  <c r="AR361" i="50"/>
  <c r="AX361" i="50"/>
  <c r="BD30" i="1"/>
  <c r="AW30" i="1"/>
  <c r="AQ31" i="1" s="1"/>
  <c r="AR31" i="1" s="1"/>
  <c r="AS31" i="1" s="1"/>
  <c r="AT31" i="1" s="1"/>
  <c r="AU31" i="1" s="1"/>
  <c r="AV31" i="1" s="1"/>
  <c r="AJ33" i="1"/>
  <c r="AD367" i="63" l="1"/>
  <c r="AJ367" i="63"/>
  <c r="AX363" i="61"/>
  <c r="AX369" i="62"/>
  <c r="BD368" i="62"/>
  <c r="J83" i="53"/>
  <c r="AD364" i="50"/>
  <c r="AJ364" i="50"/>
  <c r="AK368" i="52"/>
  <c r="I81" i="53" s="1"/>
  <c r="AD366" i="61"/>
  <c r="BD362" i="61"/>
  <c r="AB362" i="45"/>
  <c r="AW369" i="60"/>
  <c r="AI365" i="54"/>
  <c r="AC366" i="54" s="1"/>
  <c r="AI368" i="52"/>
  <c r="AC369" i="52" s="1"/>
  <c r="AJ369" i="52" s="1"/>
  <c r="AK365" i="54"/>
  <c r="AI368" i="64"/>
  <c r="AC369" i="64" s="1"/>
  <c r="AJ369" i="64" s="1"/>
  <c r="AK368" i="64"/>
  <c r="BD367" i="57"/>
  <c r="Y367" i="45"/>
  <c r="AK366" i="58"/>
  <c r="AI366" i="58"/>
  <c r="AC367" i="58" s="1"/>
  <c r="AS364" i="58"/>
  <c r="AT364" i="58" s="1"/>
  <c r="AU364" i="58" s="1"/>
  <c r="AV364" i="58" s="1"/>
  <c r="AS363" i="61"/>
  <c r="AT363" i="61" s="1"/>
  <c r="AU363" i="61" s="1"/>
  <c r="AV363" i="61" s="1"/>
  <c r="AY369" i="60"/>
  <c r="BD369" i="60" s="1"/>
  <c r="AS365" i="55"/>
  <c r="AT365" i="55" s="1"/>
  <c r="AU365" i="55" s="1"/>
  <c r="AV365" i="55" s="1"/>
  <c r="AE368" i="57"/>
  <c r="AF368" i="57" s="1"/>
  <c r="AG368" i="57" s="1"/>
  <c r="AH368" i="57" s="1"/>
  <c r="AS359" i="56"/>
  <c r="AT359" i="56" s="1"/>
  <c r="AU359" i="56" s="1"/>
  <c r="AV359" i="56" s="1"/>
  <c r="AE361" i="56"/>
  <c r="AF361" i="56" s="1"/>
  <c r="AG361" i="56" s="1"/>
  <c r="AH361" i="56" s="1"/>
  <c r="AI361" i="56"/>
  <c r="AC362" i="56" s="1"/>
  <c r="AS358" i="54"/>
  <c r="AT358" i="54" s="1"/>
  <c r="AU358" i="54" s="1"/>
  <c r="AV358" i="54" s="1"/>
  <c r="AJ366" i="54"/>
  <c r="AD366" i="54"/>
  <c r="AD369" i="64"/>
  <c r="AR368" i="63"/>
  <c r="AX368" i="63"/>
  <c r="AS369" i="62"/>
  <c r="AT369" i="62" s="1"/>
  <c r="AU369" i="62" s="1"/>
  <c r="AV369" i="62" s="1"/>
  <c r="AS361" i="50"/>
  <c r="AT361" i="50" s="1"/>
  <c r="AU361" i="50" s="1"/>
  <c r="AV361" i="50" s="1"/>
  <c r="AY361" i="50" s="1"/>
  <c r="BD361" i="50" s="1"/>
  <c r="AX31" i="1"/>
  <c r="AI33" i="1"/>
  <c r="AK33" i="1"/>
  <c r="BD368" i="64" l="1"/>
  <c r="I85" i="53"/>
  <c r="AC34" i="1"/>
  <c r="AD34" i="1" s="1"/>
  <c r="AE34" i="1" s="1"/>
  <c r="AF34" i="1" s="1"/>
  <c r="AG34" i="1" s="1"/>
  <c r="AH34" i="1" s="1"/>
  <c r="K33" i="59"/>
  <c r="T33" i="59"/>
  <c r="AW364" i="58"/>
  <c r="AQ365" i="58" s="1"/>
  <c r="AE367" i="63"/>
  <c r="AF367" i="63" s="1"/>
  <c r="AG367" i="63" s="1"/>
  <c r="AH367" i="63" s="1"/>
  <c r="BD368" i="52"/>
  <c r="AW361" i="50"/>
  <c r="AQ362" i="50" s="1"/>
  <c r="AR362" i="50" s="1"/>
  <c r="AE364" i="50"/>
  <c r="AF364" i="50" s="1"/>
  <c r="AG364" i="50" s="1"/>
  <c r="AH364" i="50" s="1"/>
  <c r="AO33" i="1"/>
  <c r="L33" i="44"/>
  <c r="AD369" i="52"/>
  <c r="AE369" i="52" s="1"/>
  <c r="AF369" i="52" s="1"/>
  <c r="AG369" i="52" s="1"/>
  <c r="AH369" i="52" s="1"/>
  <c r="AK369" i="52" s="1"/>
  <c r="BD369" i="52" s="1"/>
  <c r="AE366" i="61"/>
  <c r="AF366" i="61" s="1"/>
  <c r="AG366" i="61" s="1"/>
  <c r="AH366" i="61" s="1"/>
  <c r="AK366" i="61" s="1"/>
  <c r="AW363" i="61"/>
  <c r="AQ364" i="61" s="1"/>
  <c r="AR364" i="61" s="1"/>
  <c r="AY363" i="61"/>
  <c r="AB363" i="45" s="1"/>
  <c r="AW369" i="62"/>
  <c r="AW365" i="55"/>
  <c r="AQ366" i="55" s="1"/>
  <c r="AR366" i="55" s="1"/>
  <c r="AY365" i="55"/>
  <c r="AY364" i="58"/>
  <c r="AI368" i="57"/>
  <c r="AC369" i="57" s="1"/>
  <c r="AD369" i="57" s="1"/>
  <c r="AK368" i="57"/>
  <c r="BD368" i="57" s="1"/>
  <c r="AK361" i="56"/>
  <c r="N361" i="44" s="1"/>
  <c r="AR365" i="58"/>
  <c r="AX365" i="58"/>
  <c r="AJ367" i="58"/>
  <c r="AD367" i="58"/>
  <c r="AJ369" i="57"/>
  <c r="AD362" i="56"/>
  <c r="AJ362" i="56"/>
  <c r="AW359" i="56"/>
  <c r="AQ360" i="56" s="1"/>
  <c r="AY359" i="56"/>
  <c r="AY358" i="54"/>
  <c r="O358" i="44" s="1"/>
  <c r="AE366" i="54"/>
  <c r="AF366" i="54" s="1"/>
  <c r="AG366" i="54" s="1"/>
  <c r="AH366" i="54" s="1"/>
  <c r="AI366" i="54"/>
  <c r="AC367" i="54" s="1"/>
  <c r="AW358" i="54"/>
  <c r="AQ359" i="54" s="1"/>
  <c r="AE369" i="64"/>
  <c r="AF369" i="64" s="1"/>
  <c r="AG369" i="64" s="1"/>
  <c r="AH369" i="64" s="1"/>
  <c r="AS368" i="63"/>
  <c r="AT368" i="63" s="1"/>
  <c r="AU368" i="63" s="1"/>
  <c r="AV368" i="63" s="1"/>
  <c r="AY369" i="62"/>
  <c r="AY31" i="1"/>
  <c r="M31" i="44" s="1"/>
  <c r="AJ34" i="1"/>
  <c r="AI369" i="64" l="1"/>
  <c r="AI367" i="63"/>
  <c r="AC368" i="63" s="1"/>
  <c r="AK367" i="63"/>
  <c r="BD367" i="63" s="1"/>
  <c r="AY368" i="63"/>
  <c r="AW368" i="63"/>
  <c r="AQ369" i="63" s="1"/>
  <c r="AR369" i="63" s="1"/>
  <c r="AX362" i="50"/>
  <c r="AI364" i="50"/>
  <c r="AC365" i="50" s="1"/>
  <c r="AK364" i="50"/>
  <c r="BD363" i="61"/>
  <c r="T31" i="44"/>
  <c r="AI369" i="52"/>
  <c r="AX364" i="61"/>
  <c r="AI366" i="61"/>
  <c r="AC367" i="61" s="1"/>
  <c r="AD367" i="61" s="1"/>
  <c r="AE367" i="61" s="1"/>
  <c r="AF367" i="61" s="1"/>
  <c r="AG367" i="61" s="1"/>
  <c r="AH367" i="61" s="1"/>
  <c r="AX366" i="55"/>
  <c r="BD359" i="56"/>
  <c r="X359" i="45"/>
  <c r="BD365" i="55"/>
  <c r="Z365" i="45"/>
  <c r="BD364" i="58"/>
  <c r="AC364" i="45"/>
  <c r="BD358" i="54"/>
  <c r="W358" i="45"/>
  <c r="AK366" i="54"/>
  <c r="AK369" i="64"/>
  <c r="BD369" i="64" s="1"/>
  <c r="AE367" i="58"/>
  <c r="AF367" i="58" s="1"/>
  <c r="AG367" i="58" s="1"/>
  <c r="AH367" i="58" s="1"/>
  <c r="AS365" i="58"/>
  <c r="AT365" i="58" s="1"/>
  <c r="AU365" i="58" s="1"/>
  <c r="AV365" i="58" s="1"/>
  <c r="AY365" i="58"/>
  <c r="AW365" i="58"/>
  <c r="AQ366" i="58" s="1"/>
  <c r="AS364" i="61"/>
  <c r="AT364" i="61" s="1"/>
  <c r="AU364" i="61" s="1"/>
  <c r="AV364" i="61" s="1"/>
  <c r="AS366" i="55"/>
  <c r="AT366" i="55" s="1"/>
  <c r="AU366" i="55" s="1"/>
  <c r="AV366" i="55" s="1"/>
  <c r="AY366" i="55"/>
  <c r="AW366" i="55"/>
  <c r="AQ367" i="55" s="1"/>
  <c r="AE369" i="57"/>
  <c r="AF369" i="57" s="1"/>
  <c r="AG369" i="57" s="1"/>
  <c r="AH369" i="57" s="1"/>
  <c r="AR360" i="56"/>
  <c r="AX360" i="56"/>
  <c r="AE362" i="56"/>
  <c r="AF362" i="56" s="1"/>
  <c r="AG362" i="56" s="1"/>
  <c r="AH362" i="56" s="1"/>
  <c r="AR359" i="54"/>
  <c r="AX359" i="54"/>
  <c r="AJ367" i="54"/>
  <c r="AD367" i="54"/>
  <c r="BD369" i="62"/>
  <c r="AS362" i="50"/>
  <c r="AT362" i="50" s="1"/>
  <c r="AU362" i="50" s="1"/>
  <c r="AV362" i="50" s="1"/>
  <c r="BD31" i="1"/>
  <c r="AW31" i="1"/>
  <c r="AQ32" i="1" s="1"/>
  <c r="AR32" i="1" s="1"/>
  <c r="AS32" i="1" s="1"/>
  <c r="AT32" i="1" s="1"/>
  <c r="AU32" i="1" s="1"/>
  <c r="AV32" i="1" s="1"/>
  <c r="AI34" i="1"/>
  <c r="AK34" i="1"/>
  <c r="L34" i="44" s="1"/>
  <c r="AC35" i="1" l="1"/>
  <c r="AD35" i="1" s="1"/>
  <c r="AE35" i="1" s="1"/>
  <c r="AF35" i="1" s="1"/>
  <c r="AG35" i="1" s="1"/>
  <c r="AH35" i="1" s="1"/>
  <c r="K34" i="59"/>
  <c r="T34" i="59"/>
  <c r="AI362" i="56"/>
  <c r="AC363" i="56" s="1"/>
  <c r="AK362" i="56"/>
  <c r="N362" i="44" s="1"/>
  <c r="AX369" i="63"/>
  <c r="AD368" i="63"/>
  <c r="AJ368" i="63"/>
  <c r="J84" i="53"/>
  <c r="AD365" i="50"/>
  <c r="AJ365" i="50"/>
  <c r="AY364" i="61"/>
  <c r="AW364" i="61"/>
  <c r="AQ365" i="61" s="1"/>
  <c r="AR365" i="61" s="1"/>
  <c r="AJ367" i="61"/>
  <c r="AK367" i="61"/>
  <c r="AW362" i="50"/>
  <c r="AQ363" i="50" s="1"/>
  <c r="AR363" i="50" s="1"/>
  <c r="BD366" i="55"/>
  <c r="Z366" i="45"/>
  <c r="BD365" i="58"/>
  <c r="AC365" i="45"/>
  <c r="AY362" i="50"/>
  <c r="BD362" i="50" s="1"/>
  <c r="AK369" i="57"/>
  <c r="BD369" i="57" s="1"/>
  <c r="AI367" i="61"/>
  <c r="AC368" i="61" s="1"/>
  <c r="AD368" i="61" s="1"/>
  <c r="AI369" i="57"/>
  <c r="AR366" i="58"/>
  <c r="AX366" i="58"/>
  <c r="AI367" i="58"/>
  <c r="AC368" i="58" s="1"/>
  <c r="AK367" i="58"/>
  <c r="AR367" i="55"/>
  <c r="AX367" i="55"/>
  <c r="AD363" i="56"/>
  <c r="AJ363" i="56"/>
  <c r="AS360" i="56"/>
  <c r="AT360" i="56" s="1"/>
  <c r="AU360" i="56" s="1"/>
  <c r="AV360" i="56" s="1"/>
  <c r="AS359" i="54"/>
  <c r="AT359" i="54" s="1"/>
  <c r="AU359" i="54" s="1"/>
  <c r="AV359" i="54" s="1"/>
  <c r="AE367" i="54"/>
  <c r="AF367" i="54" s="1"/>
  <c r="AG367" i="54" s="1"/>
  <c r="AH367" i="54" s="1"/>
  <c r="AI367" i="54"/>
  <c r="AC368" i="54" s="1"/>
  <c r="AS369" i="63"/>
  <c r="AT369" i="63" s="1"/>
  <c r="AU369" i="63" s="1"/>
  <c r="AV369" i="63" s="1"/>
  <c r="AJ35" i="1"/>
  <c r="AO34" i="1"/>
  <c r="E2" i="53" s="1"/>
  <c r="I2" i="53"/>
  <c r="AX32" i="1"/>
  <c r="AK367" i="54" l="1"/>
  <c r="AE368" i="63"/>
  <c r="AF368" i="63" s="1"/>
  <c r="AG368" i="63" s="1"/>
  <c r="AH368" i="63" s="1"/>
  <c r="AW369" i="63"/>
  <c r="AE365" i="50"/>
  <c r="AF365" i="50" s="1"/>
  <c r="AG365" i="50" s="1"/>
  <c r="AH365" i="50" s="1"/>
  <c r="AB364" i="45"/>
  <c r="BD364" i="61"/>
  <c r="AX363" i="50"/>
  <c r="AX365" i="61"/>
  <c r="AJ368" i="61"/>
  <c r="AJ368" i="58"/>
  <c r="AD368" i="58"/>
  <c r="AS366" i="58"/>
  <c r="AT366" i="58" s="1"/>
  <c r="AU366" i="58" s="1"/>
  <c r="AV366" i="58" s="1"/>
  <c r="AE368" i="61"/>
  <c r="AF368" i="61" s="1"/>
  <c r="AG368" i="61" s="1"/>
  <c r="AH368" i="61" s="1"/>
  <c r="AS365" i="61"/>
  <c r="AT365" i="61" s="1"/>
  <c r="AU365" i="61" s="1"/>
  <c r="AV365" i="61" s="1"/>
  <c r="AS367" i="55"/>
  <c r="AT367" i="55" s="1"/>
  <c r="AU367" i="55" s="1"/>
  <c r="AV367" i="55" s="1"/>
  <c r="AW367" i="55"/>
  <c r="AQ368" i="55" s="1"/>
  <c r="AW360" i="56"/>
  <c r="AQ361" i="56" s="1"/>
  <c r="AE363" i="56"/>
  <c r="AF363" i="56" s="1"/>
  <c r="AG363" i="56" s="1"/>
  <c r="AH363" i="56" s="1"/>
  <c r="AY360" i="56"/>
  <c r="AW359" i="54"/>
  <c r="AQ360" i="54" s="1"/>
  <c r="AJ368" i="54"/>
  <c r="AD368" i="54"/>
  <c r="AY359" i="54"/>
  <c r="O359" i="44" s="1"/>
  <c r="AY369" i="63"/>
  <c r="AS363" i="50"/>
  <c r="AT363" i="50" s="1"/>
  <c r="AU363" i="50" s="1"/>
  <c r="AV363" i="50" s="1"/>
  <c r="AI35" i="1"/>
  <c r="AK35" i="1"/>
  <c r="L35" i="44" s="1"/>
  <c r="AY32" i="1"/>
  <c r="K35" i="59" l="1"/>
  <c r="T35" i="59"/>
  <c r="AI368" i="63"/>
  <c r="AC369" i="63" s="1"/>
  <c r="AK368" i="63"/>
  <c r="AI365" i="50"/>
  <c r="AC366" i="50" s="1"/>
  <c r="AJ366" i="50" s="1"/>
  <c r="AK365" i="50"/>
  <c r="BD32" i="1"/>
  <c r="M32" i="44"/>
  <c r="P35" i="44"/>
  <c r="AY365" i="61"/>
  <c r="AW365" i="61"/>
  <c r="AQ366" i="61" s="1"/>
  <c r="AR366" i="61" s="1"/>
  <c r="AY367" i="55"/>
  <c r="AY366" i="58"/>
  <c r="BD360" i="56"/>
  <c r="X360" i="45"/>
  <c r="BD359" i="54"/>
  <c r="W359" i="45"/>
  <c r="AW366" i="58"/>
  <c r="AQ367" i="58" s="1"/>
  <c r="AI363" i="56"/>
  <c r="AC364" i="56" s="1"/>
  <c r="AJ364" i="56" s="1"/>
  <c r="AK363" i="56"/>
  <c r="N363" i="44" s="1"/>
  <c r="AI368" i="61"/>
  <c r="AC369" i="61" s="1"/>
  <c r="AJ369" i="61" s="1"/>
  <c r="AK368" i="61"/>
  <c r="AX367" i="58"/>
  <c r="AR367" i="58"/>
  <c r="AE368" i="58"/>
  <c r="AF368" i="58" s="1"/>
  <c r="AG368" i="58" s="1"/>
  <c r="AH368" i="58" s="1"/>
  <c r="AR368" i="55"/>
  <c r="AX368" i="55"/>
  <c r="AD364" i="56"/>
  <c r="AR361" i="56"/>
  <c r="AX361" i="56"/>
  <c r="AE368" i="54"/>
  <c r="AF368" i="54" s="1"/>
  <c r="AG368" i="54" s="1"/>
  <c r="AH368" i="54" s="1"/>
  <c r="AR360" i="54"/>
  <c r="AX360" i="54"/>
  <c r="AY363" i="50"/>
  <c r="BD363" i="50" s="1"/>
  <c r="AW363" i="50"/>
  <c r="AQ364" i="50" s="1"/>
  <c r="AC36" i="1"/>
  <c r="AD36" i="1" s="1"/>
  <c r="AO35" i="1"/>
  <c r="AW32" i="1"/>
  <c r="AQ33" i="1" s="1"/>
  <c r="AR33" i="1" s="1"/>
  <c r="AS33" i="1" s="1"/>
  <c r="AT33" i="1" s="1"/>
  <c r="AU33" i="1" s="1"/>
  <c r="AV33" i="1" s="1"/>
  <c r="I84" i="53" l="1"/>
  <c r="BD368" i="63"/>
  <c r="AJ369" i="63"/>
  <c r="AD369" i="63"/>
  <c r="AD366" i="50"/>
  <c r="AE366" i="50" s="1"/>
  <c r="AF366" i="50" s="1"/>
  <c r="AG366" i="50" s="1"/>
  <c r="AH366" i="50" s="1"/>
  <c r="AB365" i="45"/>
  <c r="BD365" i="61"/>
  <c r="T32" i="44"/>
  <c r="AX366" i="61"/>
  <c r="AD369" i="61"/>
  <c r="AE369" i="61" s="1"/>
  <c r="AF369" i="61" s="1"/>
  <c r="AG369" i="61" s="1"/>
  <c r="AH369" i="61" s="1"/>
  <c r="BD366" i="58"/>
  <c r="AC366" i="45"/>
  <c r="BD367" i="55"/>
  <c r="Z367" i="45"/>
  <c r="AK368" i="58"/>
  <c r="AS367" i="58"/>
  <c r="AT367" i="58" s="1"/>
  <c r="AU367" i="58" s="1"/>
  <c r="AV367" i="58" s="1"/>
  <c r="AW367" i="58"/>
  <c r="AQ368" i="58" s="1"/>
  <c r="AI368" i="58"/>
  <c r="AC369" i="58" s="1"/>
  <c r="AS366" i="61"/>
  <c r="AT366" i="61" s="1"/>
  <c r="AU366" i="61" s="1"/>
  <c r="AV366" i="61" s="1"/>
  <c r="AS368" i="55"/>
  <c r="AT368" i="55" s="1"/>
  <c r="AU368" i="55" s="1"/>
  <c r="AV368" i="55" s="1"/>
  <c r="AW368" i="55"/>
  <c r="AQ369" i="55" s="1"/>
  <c r="AS361" i="56"/>
  <c r="AT361" i="56" s="1"/>
  <c r="AU361" i="56" s="1"/>
  <c r="AV361" i="56" s="1"/>
  <c r="AE364" i="56"/>
  <c r="AF364" i="56" s="1"/>
  <c r="AG364" i="56" s="1"/>
  <c r="AH364" i="56" s="1"/>
  <c r="AS360" i="54"/>
  <c r="AT360" i="54" s="1"/>
  <c r="AU360" i="54" s="1"/>
  <c r="AV360" i="54" s="1"/>
  <c r="AI368" i="54"/>
  <c r="AC369" i="54" s="1"/>
  <c r="AK368" i="54"/>
  <c r="AR364" i="50"/>
  <c r="AX364" i="50"/>
  <c r="AJ36" i="1"/>
  <c r="AE36" i="1"/>
  <c r="AF36" i="1" s="1"/>
  <c r="AG36" i="1" s="1"/>
  <c r="AH36" i="1" s="1"/>
  <c r="AX33" i="1"/>
  <c r="AE369" i="63" l="1"/>
  <c r="AF369" i="63" s="1"/>
  <c r="AG369" i="63" s="1"/>
  <c r="AH369" i="63" s="1"/>
  <c r="AI366" i="50"/>
  <c r="AC367" i="50" s="1"/>
  <c r="AD367" i="50" s="1"/>
  <c r="AK366" i="50"/>
  <c r="AY366" i="61"/>
  <c r="AW366" i="61"/>
  <c r="AQ367" i="61" s="1"/>
  <c r="AR367" i="61" s="1"/>
  <c r="AY368" i="55"/>
  <c r="BD368" i="55" s="1"/>
  <c r="AY367" i="58"/>
  <c r="AI369" i="61"/>
  <c r="AK36" i="1"/>
  <c r="AK364" i="56"/>
  <c r="N364" i="44" s="1"/>
  <c r="AK369" i="61"/>
  <c r="AI364" i="56"/>
  <c r="AC365" i="56" s="1"/>
  <c r="AJ365" i="56" s="1"/>
  <c r="AR368" i="58"/>
  <c r="AX368" i="58"/>
  <c r="AD369" i="58"/>
  <c r="AJ369" i="58"/>
  <c r="AR369" i="55"/>
  <c r="AX369" i="55"/>
  <c r="AD365" i="56"/>
  <c r="AW361" i="56"/>
  <c r="AQ362" i="56" s="1"/>
  <c r="AY361" i="56"/>
  <c r="AD369" i="54"/>
  <c r="AJ369" i="54"/>
  <c r="AY360" i="54"/>
  <c r="O360" i="44" s="1"/>
  <c r="AW360" i="54"/>
  <c r="AQ361" i="54" s="1"/>
  <c r="AS364" i="50"/>
  <c r="AT364" i="50" s="1"/>
  <c r="AU364" i="50" s="1"/>
  <c r="AV364" i="50" s="1"/>
  <c r="AI36" i="1"/>
  <c r="F368" i="45"/>
  <c r="F369" i="45" s="1"/>
  <c r="K368" i="45"/>
  <c r="K369" i="45" s="1"/>
  <c r="E4" i="44"/>
  <c r="V10" i="44" s="1"/>
  <c r="AY33" i="1"/>
  <c r="AC37" i="1" l="1"/>
  <c r="AD37" i="1" s="1"/>
  <c r="K36" i="59"/>
  <c r="T36" i="59"/>
  <c r="AI369" i="63"/>
  <c r="AK369" i="63"/>
  <c r="BD369" i="63" s="1"/>
  <c r="AY364" i="50"/>
  <c r="BD364" i="50" s="1"/>
  <c r="AW364" i="50"/>
  <c r="AQ365" i="50" s="1"/>
  <c r="AR365" i="50" s="1"/>
  <c r="AJ367" i="50"/>
  <c r="AE367" i="50"/>
  <c r="AF367" i="50" s="1"/>
  <c r="AG367" i="50" s="1"/>
  <c r="AH367" i="50" s="1"/>
  <c r="AB366" i="45"/>
  <c r="BD366" i="61"/>
  <c r="BD33" i="1"/>
  <c r="M33" i="44"/>
  <c r="AO36" i="1"/>
  <c r="L36" i="44"/>
  <c r="AX367" i="61"/>
  <c r="AJ37" i="1"/>
  <c r="BD361" i="56"/>
  <c r="X361" i="45"/>
  <c r="BD367" i="58"/>
  <c r="AC367" i="45"/>
  <c r="BD360" i="54"/>
  <c r="W360" i="45"/>
  <c r="AE369" i="58"/>
  <c r="AF369" i="58" s="1"/>
  <c r="AG369" i="58" s="1"/>
  <c r="AH369" i="58" s="1"/>
  <c r="AI369" i="58"/>
  <c r="AS368" i="58"/>
  <c r="AT368" i="58" s="1"/>
  <c r="AU368" i="58" s="1"/>
  <c r="AV368" i="58" s="1"/>
  <c r="AY368" i="58"/>
  <c r="AS367" i="61"/>
  <c r="AT367" i="61" s="1"/>
  <c r="AU367" i="61" s="1"/>
  <c r="AV367" i="61" s="1"/>
  <c r="AS369" i="55"/>
  <c r="AT369" i="55" s="1"/>
  <c r="AU369" i="55" s="1"/>
  <c r="AV369" i="55" s="1"/>
  <c r="AR362" i="56"/>
  <c r="AX362" i="56"/>
  <c r="AE365" i="56"/>
  <c r="AF365" i="56" s="1"/>
  <c r="AG365" i="56" s="1"/>
  <c r="AH365" i="56" s="1"/>
  <c r="AR361" i="54"/>
  <c r="AX361" i="54"/>
  <c r="AE369" i="54"/>
  <c r="AF369" i="54" s="1"/>
  <c r="AG369" i="54" s="1"/>
  <c r="AH369" i="54" s="1"/>
  <c r="AK369" i="54"/>
  <c r="AI369" i="54"/>
  <c r="AE37" i="1"/>
  <c r="AF37" i="1" s="1"/>
  <c r="AG37" i="1" s="1"/>
  <c r="AH37" i="1" s="1"/>
  <c r="AW33" i="1"/>
  <c r="AQ34" i="1" s="1"/>
  <c r="AR34" i="1" s="1"/>
  <c r="AS34" i="1" s="1"/>
  <c r="AT34" i="1" s="1"/>
  <c r="AU34" i="1" s="1"/>
  <c r="AV34" i="1" s="1"/>
  <c r="AW368" i="58" l="1"/>
  <c r="AQ369" i="58" s="1"/>
  <c r="AK369" i="58"/>
  <c r="AX365" i="50"/>
  <c r="AY367" i="61"/>
  <c r="AI367" i="50"/>
  <c r="AC368" i="50" s="1"/>
  <c r="AK367" i="50"/>
  <c r="T33" i="44"/>
  <c r="P36" i="44"/>
  <c r="AW367" i="61"/>
  <c r="AQ368" i="61" s="1"/>
  <c r="AR368" i="61" s="1"/>
  <c r="AW369" i="55"/>
  <c r="BD368" i="58"/>
  <c r="AC368" i="45"/>
  <c r="AK365" i="56"/>
  <c r="N365" i="44" s="1"/>
  <c r="AI365" i="56"/>
  <c r="AC366" i="56" s="1"/>
  <c r="AD366" i="56" s="1"/>
  <c r="AR369" i="58"/>
  <c r="AX369" i="58"/>
  <c r="AY369" i="55"/>
  <c r="BD369" i="55" s="1"/>
  <c r="AS362" i="56"/>
  <c r="AT362" i="56" s="1"/>
  <c r="AU362" i="56" s="1"/>
  <c r="AV362" i="56" s="1"/>
  <c r="AS361" i="54"/>
  <c r="AT361" i="54" s="1"/>
  <c r="AU361" i="54" s="1"/>
  <c r="AV361" i="54" s="1"/>
  <c r="AW361" i="54"/>
  <c r="AQ362" i="54" s="1"/>
  <c r="AS365" i="50"/>
  <c r="AT365" i="50" s="1"/>
  <c r="AU365" i="50" s="1"/>
  <c r="AV365" i="50" s="1"/>
  <c r="AW365" i="50" s="1"/>
  <c r="AQ366" i="50" s="1"/>
  <c r="AI37" i="1"/>
  <c r="AK37" i="1"/>
  <c r="L37" i="44" s="1"/>
  <c r="AX34" i="1"/>
  <c r="AC38" i="1" l="1"/>
  <c r="K37" i="59"/>
  <c r="T37" i="59"/>
  <c r="AY361" i="54"/>
  <c r="O361" i="44" s="1"/>
  <c r="AB367" i="45"/>
  <c r="BD367" i="61"/>
  <c r="AD368" i="50"/>
  <c r="AJ368" i="50"/>
  <c r="AY365" i="50"/>
  <c r="BD365" i="50" s="1"/>
  <c r="P37" i="44"/>
  <c r="AX368" i="61"/>
  <c r="AW362" i="56"/>
  <c r="AQ363" i="56" s="1"/>
  <c r="BD361" i="54"/>
  <c r="W361" i="45"/>
  <c r="AJ366" i="56"/>
  <c r="AS369" i="58"/>
  <c r="AT369" i="58" s="1"/>
  <c r="AU369" i="58" s="1"/>
  <c r="AV369" i="58" s="1"/>
  <c r="AW369" i="58"/>
  <c r="AS368" i="61"/>
  <c r="AT368" i="61" s="1"/>
  <c r="AU368" i="61" s="1"/>
  <c r="AV368" i="61" s="1"/>
  <c r="AW368" i="61" s="1"/>
  <c r="AQ369" i="61" s="1"/>
  <c r="AY362" i="56"/>
  <c r="AR363" i="56"/>
  <c r="AX363" i="56"/>
  <c r="AE366" i="56"/>
  <c r="AF366" i="56" s="1"/>
  <c r="AG366" i="56" s="1"/>
  <c r="AH366" i="56" s="1"/>
  <c r="AR362" i="54"/>
  <c r="AX362" i="54"/>
  <c r="AR366" i="50"/>
  <c r="AX366" i="50"/>
  <c r="AO37" i="1"/>
  <c r="AD38" i="1"/>
  <c r="AJ38" i="1"/>
  <c r="J4" i="19"/>
  <c r="K4" i="19" s="1"/>
  <c r="H4" i="19"/>
  <c r="AY34" i="1"/>
  <c r="M34" i="44" s="1"/>
  <c r="T34" i="44" s="1"/>
  <c r="AI366" i="56" l="1"/>
  <c r="AC367" i="56" s="1"/>
  <c r="AE368" i="50"/>
  <c r="AF368" i="50" s="1"/>
  <c r="AG368" i="50" s="1"/>
  <c r="AH368" i="50" s="1"/>
  <c r="BD362" i="56"/>
  <c r="X362" i="45"/>
  <c r="AY368" i="61"/>
  <c r="AK366" i="56"/>
  <c r="N366" i="44" s="1"/>
  <c r="AY369" i="58"/>
  <c r="BD369" i="58" s="1"/>
  <c r="AR369" i="61"/>
  <c r="AX369" i="61"/>
  <c r="AD367" i="56"/>
  <c r="AJ367" i="56"/>
  <c r="AS363" i="56"/>
  <c r="AT363" i="56" s="1"/>
  <c r="AU363" i="56" s="1"/>
  <c r="AV363" i="56" s="1"/>
  <c r="AY363" i="56"/>
  <c r="AW363" i="56"/>
  <c r="AQ364" i="56" s="1"/>
  <c r="AS362" i="54"/>
  <c r="AT362" i="54" s="1"/>
  <c r="AU362" i="54" s="1"/>
  <c r="AV362" i="54" s="1"/>
  <c r="AS366" i="50"/>
  <c r="AT366" i="50" s="1"/>
  <c r="AU366" i="50" s="1"/>
  <c r="AV366" i="50" s="1"/>
  <c r="AE38" i="1"/>
  <c r="AF38" i="1" s="1"/>
  <c r="AG38" i="1" s="1"/>
  <c r="AH38" i="1" s="1"/>
  <c r="BD34" i="1"/>
  <c r="J2" i="53"/>
  <c r="AW34" i="1"/>
  <c r="AQ35" i="1" s="1"/>
  <c r="AR35" i="1" s="1"/>
  <c r="AS35" i="1" s="1"/>
  <c r="AT35" i="1" s="1"/>
  <c r="AU35" i="1" s="1"/>
  <c r="AV35" i="1" s="1"/>
  <c r="AK368" i="50" l="1"/>
  <c r="I82" i="53" s="1"/>
  <c r="AI368" i="50"/>
  <c r="AC369" i="50" s="1"/>
  <c r="BD368" i="61"/>
  <c r="W31" i="44"/>
  <c r="Y31" i="44" s="1"/>
  <c r="BD363" i="56"/>
  <c r="X363" i="45"/>
  <c r="AS369" i="61"/>
  <c r="AT369" i="61" s="1"/>
  <c r="AU369" i="61" s="1"/>
  <c r="AV369" i="61" s="1"/>
  <c r="AR364" i="56"/>
  <c r="AX364" i="56"/>
  <c r="AE367" i="56"/>
  <c r="AF367" i="56" s="1"/>
  <c r="AG367" i="56" s="1"/>
  <c r="AH367" i="56" s="1"/>
  <c r="AW362" i="54"/>
  <c r="AQ363" i="54" s="1"/>
  <c r="AY362" i="54"/>
  <c r="O362" i="44" s="1"/>
  <c r="AW366" i="50"/>
  <c r="AQ367" i="50" s="1"/>
  <c r="AY366" i="50"/>
  <c r="BD366" i="50" s="1"/>
  <c r="AK38" i="1"/>
  <c r="L38" i="44" s="1"/>
  <c r="AI38" i="1"/>
  <c r="AC39" i="1" s="1"/>
  <c r="AX35" i="1"/>
  <c r="I5" i="53"/>
  <c r="AI367" i="56" l="1"/>
  <c r="AC368" i="56" s="1"/>
  <c r="AD369" i="50"/>
  <c r="AJ369" i="50"/>
  <c r="AW369" i="61"/>
  <c r="P38" i="44"/>
  <c r="BD362" i="54"/>
  <c r="W362" i="45"/>
  <c r="AK367" i="56"/>
  <c r="N367" i="44" s="1"/>
  <c r="AY369" i="61"/>
  <c r="AD368" i="56"/>
  <c r="AJ368" i="56"/>
  <c r="AS364" i="56"/>
  <c r="AT364" i="56" s="1"/>
  <c r="AU364" i="56" s="1"/>
  <c r="AV364" i="56" s="1"/>
  <c r="AR363" i="54"/>
  <c r="AX363" i="54"/>
  <c r="AR367" i="50"/>
  <c r="AX367" i="50"/>
  <c r="AO38" i="1"/>
  <c r="AD39" i="1"/>
  <c r="AJ39" i="1"/>
  <c r="AW35" i="1"/>
  <c r="AY35" i="1"/>
  <c r="M35" i="44" s="1"/>
  <c r="F5" i="53"/>
  <c r="J5" i="53"/>
  <c r="E5" i="53"/>
  <c r="E3" i="53"/>
  <c r="I3" i="53"/>
  <c r="AE369" i="50" l="1"/>
  <c r="AF369" i="50" s="1"/>
  <c r="AG369" i="50" s="1"/>
  <c r="AH369" i="50" s="1"/>
  <c r="BD369" i="61"/>
  <c r="Q35" i="44"/>
  <c r="T35" i="44"/>
  <c r="AY364" i="56"/>
  <c r="BD364" i="56" s="1"/>
  <c r="AW364" i="56"/>
  <c r="AQ365" i="56" s="1"/>
  <c r="AX365" i="56" s="1"/>
  <c r="AR365" i="56"/>
  <c r="AE368" i="56"/>
  <c r="AF368" i="56" s="1"/>
  <c r="AG368" i="56" s="1"/>
  <c r="AH368" i="56" s="1"/>
  <c r="AK368" i="56"/>
  <c r="N368" i="44" s="1"/>
  <c r="AI368" i="56"/>
  <c r="AC369" i="56" s="1"/>
  <c r="AS363" i="54"/>
  <c r="AT363" i="54" s="1"/>
  <c r="AU363" i="54" s="1"/>
  <c r="AV363" i="54" s="1"/>
  <c r="AS367" i="50"/>
  <c r="AT367" i="50" s="1"/>
  <c r="AU367" i="50" s="1"/>
  <c r="AV367" i="50" s="1"/>
  <c r="AQ36" i="1"/>
  <c r="AR36" i="1" s="1"/>
  <c r="AE39" i="1"/>
  <c r="AF39" i="1" s="1"/>
  <c r="AG39" i="1" s="1"/>
  <c r="AH39" i="1" s="1"/>
  <c r="BC35" i="1"/>
  <c r="BD35" i="1"/>
  <c r="J3" i="53"/>
  <c r="F3" i="53"/>
  <c r="S4" i="44"/>
  <c r="S5" i="44" s="1"/>
  <c r="S6" i="44" s="1"/>
  <c r="S7" i="44" s="1"/>
  <c r="S8" i="44" s="1"/>
  <c r="S9" i="44" s="1"/>
  <c r="S10" i="44" s="1"/>
  <c r="S11" i="44" s="1"/>
  <c r="S12" i="44" s="1"/>
  <c r="S13" i="44" s="1"/>
  <c r="S14" i="44" s="1"/>
  <c r="S15" i="44" s="1"/>
  <c r="S16" i="44" s="1"/>
  <c r="S17" i="44" s="1"/>
  <c r="S18" i="44" s="1"/>
  <c r="S19" i="44" s="1"/>
  <c r="S20" i="44" s="1"/>
  <c r="S21" i="44" s="1"/>
  <c r="S22" i="44" s="1"/>
  <c r="S23" i="44" s="1"/>
  <c r="S24" i="44" s="1"/>
  <c r="S25" i="44" s="1"/>
  <c r="S26" i="44" s="1"/>
  <c r="S27" i="44" s="1"/>
  <c r="S28" i="44" s="1"/>
  <c r="S29" i="44" s="1"/>
  <c r="S30" i="44" s="1"/>
  <c r="S31" i="44" s="1"/>
  <c r="S32" i="44" s="1"/>
  <c r="S33" i="44" s="1"/>
  <c r="S34" i="44" s="1"/>
  <c r="R4" i="44"/>
  <c r="R5" i="44" s="1"/>
  <c r="R6" i="44" s="1"/>
  <c r="R7" i="44" s="1"/>
  <c r="R8" i="44" s="1"/>
  <c r="R9" i="44" s="1"/>
  <c r="R10" i="44" s="1"/>
  <c r="R11" i="44" s="1"/>
  <c r="R12" i="44" s="1"/>
  <c r="R13" i="44" s="1"/>
  <c r="R14" i="44" s="1"/>
  <c r="R15" i="44" s="1"/>
  <c r="R16" i="44" s="1"/>
  <c r="R17" i="44" s="1"/>
  <c r="R18" i="44" s="1"/>
  <c r="R19" i="44" s="1"/>
  <c r="R20" i="44" s="1"/>
  <c r="R21" i="44" s="1"/>
  <c r="R22" i="44" s="1"/>
  <c r="R23" i="44" s="1"/>
  <c r="R24" i="44" s="1"/>
  <c r="R25" i="44" s="1"/>
  <c r="R26" i="44" s="1"/>
  <c r="R27" i="44" s="1"/>
  <c r="R28" i="44" s="1"/>
  <c r="R29" i="44" s="1"/>
  <c r="R30" i="44" s="1"/>
  <c r="R31" i="44" s="1"/>
  <c r="R32" i="44" s="1"/>
  <c r="R33" i="44" s="1"/>
  <c r="R34" i="44" s="1"/>
  <c r="X364" i="45" l="1"/>
  <c r="AI369" i="50"/>
  <c r="AK369" i="50"/>
  <c r="AD369" i="56"/>
  <c r="AJ369" i="56"/>
  <c r="AS365" i="56"/>
  <c r="AT365" i="56" s="1"/>
  <c r="AU365" i="56" s="1"/>
  <c r="AV365" i="56" s="1"/>
  <c r="AY365" i="56"/>
  <c r="AY363" i="54"/>
  <c r="O363" i="44" s="1"/>
  <c r="AW363" i="54"/>
  <c r="AQ364" i="54" s="1"/>
  <c r="AW367" i="50"/>
  <c r="AQ368" i="50" s="1"/>
  <c r="AY367" i="50"/>
  <c r="BD367" i="50" s="1"/>
  <c r="AS36" i="1"/>
  <c r="AT36" i="1" s="1"/>
  <c r="AU36" i="1" s="1"/>
  <c r="AV36" i="1" s="1"/>
  <c r="AX36" i="1"/>
  <c r="AK39" i="1"/>
  <c r="L39" i="44" s="1"/>
  <c r="AI39" i="1"/>
  <c r="AC40" i="1" s="1"/>
  <c r="F3" i="43"/>
  <c r="I4" i="44"/>
  <c r="I5" i="44" s="1"/>
  <c r="I6" i="44" s="1"/>
  <c r="I7" i="44" s="1"/>
  <c r="I8" i="44" s="1"/>
  <c r="I9" i="44" s="1"/>
  <c r="I10" i="44" s="1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I23" i="44" s="1"/>
  <c r="I24" i="44" s="1"/>
  <c r="I25" i="44" s="1"/>
  <c r="I26" i="44" s="1"/>
  <c r="I27" i="44" s="1"/>
  <c r="I28" i="44" s="1"/>
  <c r="I29" i="44" s="1"/>
  <c r="I30" i="44" s="1"/>
  <c r="I31" i="44" s="1"/>
  <c r="I32" i="44" s="1"/>
  <c r="I33" i="44" s="1"/>
  <c r="I34" i="44" s="1"/>
  <c r="U4" i="44"/>
  <c r="H4" i="44"/>
  <c r="H5" i="44" s="1"/>
  <c r="H6" i="44" s="1"/>
  <c r="H7" i="44" s="1"/>
  <c r="H8" i="44" s="1"/>
  <c r="H9" i="44" s="1"/>
  <c r="H10" i="44" s="1"/>
  <c r="H11" i="44" s="1"/>
  <c r="H12" i="44" s="1"/>
  <c r="H13" i="44" s="1"/>
  <c r="H14" i="44" s="1"/>
  <c r="H15" i="44" s="1"/>
  <c r="H16" i="44" s="1"/>
  <c r="H17" i="44" s="1"/>
  <c r="H18" i="44" s="1"/>
  <c r="H19" i="44" s="1"/>
  <c r="H20" i="44" s="1"/>
  <c r="H21" i="44" s="1"/>
  <c r="H22" i="44" s="1"/>
  <c r="H23" i="44" s="1"/>
  <c r="H24" i="44" s="1"/>
  <c r="H25" i="44" s="1"/>
  <c r="H26" i="44" s="1"/>
  <c r="H27" i="44" s="1"/>
  <c r="H28" i="44" s="1"/>
  <c r="H29" i="44" s="1"/>
  <c r="H30" i="44" s="1"/>
  <c r="H31" i="44" s="1"/>
  <c r="H32" i="44" s="1"/>
  <c r="H33" i="44" s="1"/>
  <c r="H34" i="44" s="1"/>
  <c r="Q4" i="44"/>
  <c r="Q5" i="44" s="1"/>
  <c r="Q6" i="44" s="1"/>
  <c r="Q7" i="44" s="1"/>
  <c r="Q8" i="44" s="1"/>
  <c r="Q9" i="44" s="1"/>
  <c r="Q10" i="44" s="1"/>
  <c r="Q11" i="44" s="1"/>
  <c r="Q12" i="44" s="1"/>
  <c r="Q13" i="44" s="1"/>
  <c r="Q14" i="44" s="1"/>
  <c r="Q15" i="44" s="1"/>
  <c r="Q16" i="44" s="1"/>
  <c r="Q17" i="44" s="1"/>
  <c r="Q18" i="44" s="1"/>
  <c r="Q19" i="44" s="1"/>
  <c r="Q20" i="44" s="1"/>
  <c r="Q21" i="44" s="1"/>
  <c r="Q22" i="44" s="1"/>
  <c r="Q23" i="44" s="1"/>
  <c r="Q24" i="44" s="1"/>
  <c r="Q25" i="44" s="1"/>
  <c r="Q26" i="44" s="1"/>
  <c r="Q27" i="44" s="1"/>
  <c r="Q28" i="44" s="1"/>
  <c r="Q29" i="44" s="1"/>
  <c r="Q30" i="44" s="1"/>
  <c r="Q31" i="44" s="1"/>
  <c r="Q32" i="44" s="1"/>
  <c r="Q33" i="44" s="1"/>
  <c r="Q34" i="44" s="1"/>
  <c r="P39" i="44" l="1"/>
  <c r="AY36" i="1"/>
  <c r="AW36" i="1"/>
  <c r="AQ37" i="1" s="1"/>
  <c r="AR37" i="1" s="1"/>
  <c r="I245" i="44"/>
  <c r="I246" i="44" s="1"/>
  <c r="AW365" i="56"/>
  <c r="AQ366" i="56" s="1"/>
  <c r="BD365" i="56"/>
  <c r="X365" i="45"/>
  <c r="BD363" i="54"/>
  <c r="W363" i="45"/>
  <c r="AR366" i="56"/>
  <c r="AX366" i="56"/>
  <c r="AE369" i="56"/>
  <c r="AF369" i="56" s="1"/>
  <c r="AG369" i="56" s="1"/>
  <c r="AH369" i="56" s="1"/>
  <c r="AR364" i="54"/>
  <c r="AX364" i="54"/>
  <c r="AR368" i="50"/>
  <c r="AX368" i="50"/>
  <c r="AD40" i="1"/>
  <c r="AJ40" i="1"/>
  <c r="AO39" i="1"/>
  <c r="K4" i="44"/>
  <c r="AI369" i="56" l="1"/>
  <c r="AX37" i="1"/>
  <c r="BC36" i="1"/>
  <c r="M36" i="44"/>
  <c r="I248" i="44"/>
  <c r="I249" i="44" s="1"/>
  <c r="I250" i="44" s="1"/>
  <c r="I251" i="44" s="1"/>
  <c r="I252" i="44" s="1"/>
  <c r="I253" i="44" s="1"/>
  <c r="I254" i="44" s="1"/>
  <c r="I255" i="44" s="1"/>
  <c r="I256" i="44" s="1"/>
  <c r="I257" i="44" s="1"/>
  <c r="I258" i="44" s="1"/>
  <c r="I259" i="44" s="1"/>
  <c r="I260" i="44" s="1"/>
  <c r="I261" i="44" s="1"/>
  <c r="I262" i="44" s="1"/>
  <c r="I263" i="44" s="1"/>
  <c r="I264" i="44" s="1"/>
  <c r="I265" i="44" s="1"/>
  <c r="I266" i="44" s="1"/>
  <c r="I267" i="44" s="1"/>
  <c r="I268" i="44" s="1"/>
  <c r="I269" i="44" s="1"/>
  <c r="I270" i="44" s="1"/>
  <c r="I271" i="44" s="1"/>
  <c r="I272" i="44" s="1"/>
  <c r="I273" i="44" s="1"/>
  <c r="I274" i="44" s="1"/>
  <c r="I275" i="44" s="1"/>
  <c r="I276" i="44" s="1"/>
  <c r="G10" i="19"/>
  <c r="BD36" i="1"/>
  <c r="G3" i="19"/>
  <c r="F3" i="19"/>
  <c r="G3" i="43"/>
  <c r="AK369" i="56"/>
  <c r="N369" i="44" s="1"/>
  <c r="AS366" i="56"/>
  <c r="AT366" i="56" s="1"/>
  <c r="AU366" i="56" s="1"/>
  <c r="AV366" i="56" s="1"/>
  <c r="AY366" i="56"/>
  <c r="AS364" i="54"/>
  <c r="AT364" i="54" s="1"/>
  <c r="AU364" i="54" s="1"/>
  <c r="AV364" i="54" s="1"/>
  <c r="AS368" i="50"/>
  <c r="AT368" i="50" s="1"/>
  <c r="AU368" i="50" s="1"/>
  <c r="AV368" i="50" s="1"/>
  <c r="AS37" i="1"/>
  <c r="AT37" i="1" s="1"/>
  <c r="AU37" i="1" s="1"/>
  <c r="AV37" i="1" s="1"/>
  <c r="AE40" i="1"/>
  <c r="AF40" i="1" s="1"/>
  <c r="AG40" i="1" s="1"/>
  <c r="AH40" i="1" s="1"/>
  <c r="E4" i="53"/>
  <c r="I4" i="53"/>
  <c r="C3" i="43" s="1"/>
  <c r="AW366" i="56" l="1"/>
  <c r="AQ367" i="56" s="1"/>
  <c r="AY37" i="1"/>
  <c r="M37" i="44" s="1"/>
  <c r="T37" i="44" s="1"/>
  <c r="T36" i="44"/>
  <c r="Q36" i="44"/>
  <c r="AW37" i="1"/>
  <c r="AQ38" i="1" s="1"/>
  <c r="AX38" i="1" s="1"/>
  <c r="I278" i="44"/>
  <c r="I279" i="44" s="1"/>
  <c r="I280" i="44" s="1"/>
  <c r="I281" i="44" s="1"/>
  <c r="I282" i="44" s="1"/>
  <c r="I283" i="44" s="1"/>
  <c r="I284" i="44" s="1"/>
  <c r="I285" i="44" s="1"/>
  <c r="I286" i="44" s="1"/>
  <c r="I287" i="44" s="1"/>
  <c r="I288" i="44" s="1"/>
  <c r="I289" i="44" s="1"/>
  <c r="I290" i="44" s="1"/>
  <c r="I291" i="44" s="1"/>
  <c r="I292" i="44" s="1"/>
  <c r="I293" i="44" s="1"/>
  <c r="I294" i="44" s="1"/>
  <c r="I295" i="44" s="1"/>
  <c r="I296" i="44" s="1"/>
  <c r="I297" i="44" s="1"/>
  <c r="I298" i="44" s="1"/>
  <c r="I299" i="44" s="1"/>
  <c r="I300" i="44" s="1"/>
  <c r="I301" i="44" s="1"/>
  <c r="I302" i="44" s="1"/>
  <c r="I303" i="44" s="1"/>
  <c r="I304" i="44" s="1"/>
  <c r="I305" i="44" s="1"/>
  <c r="I306" i="44" s="1"/>
  <c r="I307" i="44" s="1"/>
  <c r="G11" i="19"/>
  <c r="BD366" i="56"/>
  <c r="X366" i="45"/>
  <c r="AR367" i="56"/>
  <c r="AX367" i="56"/>
  <c r="AY364" i="54"/>
  <c r="O364" i="44" s="1"/>
  <c r="AW364" i="54"/>
  <c r="AQ365" i="54" s="1"/>
  <c r="AY368" i="50"/>
  <c r="AW368" i="50"/>
  <c r="AQ369" i="50" s="1"/>
  <c r="AK40" i="1"/>
  <c r="L40" i="44" s="1"/>
  <c r="AI40" i="1"/>
  <c r="BC7" i="1"/>
  <c r="K40" i="59" l="1"/>
  <c r="T40" i="59"/>
  <c r="AR38" i="1"/>
  <c r="AS38" i="1" s="1"/>
  <c r="AT38" i="1" s="1"/>
  <c r="AU38" i="1" s="1"/>
  <c r="AV38" i="1" s="1"/>
  <c r="BC37" i="1"/>
  <c r="BD37" i="1"/>
  <c r="BD368" i="50"/>
  <c r="J82" i="53"/>
  <c r="Q37" i="44"/>
  <c r="P40" i="44"/>
  <c r="I309" i="44"/>
  <c r="I310" i="44" s="1"/>
  <c r="I311" i="44" s="1"/>
  <c r="I312" i="44" s="1"/>
  <c r="I313" i="44" s="1"/>
  <c r="I314" i="44" s="1"/>
  <c r="I315" i="44" s="1"/>
  <c r="I316" i="44" s="1"/>
  <c r="I317" i="44" s="1"/>
  <c r="I318" i="44" s="1"/>
  <c r="I319" i="44" s="1"/>
  <c r="I320" i="44" s="1"/>
  <c r="I321" i="44" s="1"/>
  <c r="I322" i="44" s="1"/>
  <c r="I323" i="44" s="1"/>
  <c r="I324" i="44" s="1"/>
  <c r="I325" i="44" s="1"/>
  <c r="I326" i="44" s="1"/>
  <c r="I327" i="44" s="1"/>
  <c r="I328" i="44" s="1"/>
  <c r="I329" i="44" s="1"/>
  <c r="I330" i="44" s="1"/>
  <c r="I331" i="44" s="1"/>
  <c r="I332" i="44" s="1"/>
  <c r="I333" i="44" s="1"/>
  <c r="I334" i="44" s="1"/>
  <c r="I335" i="44" s="1"/>
  <c r="I336" i="44" s="1"/>
  <c r="I337" i="44" s="1"/>
  <c r="G13" i="19" s="1"/>
  <c r="G12" i="19"/>
  <c r="BD364" i="54"/>
  <c r="W364" i="45"/>
  <c r="AS367" i="56"/>
  <c r="AT367" i="56" s="1"/>
  <c r="AU367" i="56" s="1"/>
  <c r="AV367" i="56" s="1"/>
  <c r="AR365" i="54"/>
  <c r="AX365" i="54"/>
  <c r="AR369" i="50"/>
  <c r="AX369" i="50"/>
  <c r="AO40" i="1"/>
  <c r="AC41" i="1"/>
  <c r="AD41" i="1" s="1"/>
  <c r="AW367" i="56" l="1"/>
  <c r="AQ368" i="56" s="1"/>
  <c r="AW38" i="1"/>
  <c r="AQ39" i="1" s="1"/>
  <c r="AR39" i="1" s="1"/>
  <c r="AY367" i="56"/>
  <c r="BD367" i="56" s="1"/>
  <c r="AY38" i="1"/>
  <c r="AR368" i="56"/>
  <c r="AX368" i="56"/>
  <c r="AS365" i="54"/>
  <c r="AT365" i="54" s="1"/>
  <c r="AU365" i="54" s="1"/>
  <c r="AV365" i="54" s="1"/>
  <c r="AS369" i="50"/>
  <c r="AT369" i="50" s="1"/>
  <c r="AU369" i="50" s="1"/>
  <c r="AV369" i="50" s="1"/>
  <c r="AE41" i="1"/>
  <c r="AF41" i="1" s="1"/>
  <c r="AG41" i="1" s="1"/>
  <c r="AH41" i="1" s="1"/>
  <c r="AJ41" i="1"/>
  <c r="J4" i="53"/>
  <c r="D3" i="43" s="1"/>
  <c r="F4" i="53"/>
  <c r="BC8" i="1"/>
  <c r="BC6" i="1"/>
  <c r="BC4" i="1"/>
  <c r="X367" i="45" l="1"/>
  <c r="BC38" i="1"/>
  <c r="M38" i="44"/>
  <c r="BD38" i="1"/>
  <c r="AX39" i="1"/>
  <c r="J3" i="43"/>
  <c r="AY369" i="50"/>
  <c r="BD369" i="50" s="1"/>
  <c r="AW369" i="50"/>
  <c r="AS368" i="56"/>
  <c r="AT368" i="56" s="1"/>
  <c r="AU368" i="56" s="1"/>
  <c r="AV368" i="56" s="1"/>
  <c r="AW365" i="54"/>
  <c r="AQ366" i="54" s="1"/>
  <c r="AY365" i="54"/>
  <c r="O365" i="44" s="1"/>
  <c r="AS39" i="1"/>
  <c r="AT39" i="1" s="1"/>
  <c r="AU39" i="1" s="1"/>
  <c r="AV39" i="1" s="1"/>
  <c r="AI41" i="1"/>
  <c r="AK41" i="1"/>
  <c r="L41" i="44" s="1"/>
  <c r="J9" i="19"/>
  <c r="BC5" i="1"/>
  <c r="J5" i="19"/>
  <c r="J6" i="19"/>
  <c r="J7" i="19"/>
  <c r="J8" i="19"/>
  <c r="I14" i="19"/>
  <c r="J3" i="19"/>
  <c r="AC42" i="1" l="1"/>
  <c r="K41" i="59"/>
  <c r="T41" i="59"/>
  <c r="AY368" i="56"/>
  <c r="BD368" i="56" s="1"/>
  <c r="T38" i="44"/>
  <c r="Q38" i="44"/>
  <c r="P41" i="44"/>
  <c r="AW39" i="1"/>
  <c r="AQ40" i="1" s="1"/>
  <c r="AR40" i="1" s="1"/>
  <c r="AY39" i="1"/>
  <c r="BD39" i="1" s="1"/>
  <c r="AW368" i="56"/>
  <c r="AQ369" i="56" s="1"/>
  <c r="BD365" i="54"/>
  <c r="W365" i="45"/>
  <c r="AR369" i="56"/>
  <c r="AX369" i="56"/>
  <c r="AR366" i="54"/>
  <c r="AX366" i="54"/>
  <c r="AD42" i="1"/>
  <c r="AJ42" i="1"/>
  <c r="AO41" i="1"/>
  <c r="J10" i="19"/>
  <c r="P4" i="44"/>
  <c r="P5" i="44" s="1"/>
  <c r="P6" i="44" s="1"/>
  <c r="P7" i="44" s="1"/>
  <c r="P8" i="44" s="1"/>
  <c r="P9" i="44" s="1"/>
  <c r="P10" i="44" s="1"/>
  <c r="P11" i="44" s="1"/>
  <c r="P12" i="44" s="1"/>
  <c r="P13" i="44" s="1"/>
  <c r="P14" i="44" s="1"/>
  <c r="P15" i="44" s="1"/>
  <c r="P16" i="44" s="1"/>
  <c r="P17" i="44" s="1"/>
  <c r="P18" i="44" s="1"/>
  <c r="P19" i="44" s="1"/>
  <c r="P20" i="44" s="1"/>
  <c r="P21" i="44" s="1"/>
  <c r="P22" i="44" s="1"/>
  <c r="P23" i="44" s="1"/>
  <c r="P24" i="44" s="1"/>
  <c r="P25" i="44" s="1"/>
  <c r="P26" i="44" s="1"/>
  <c r="P27" i="44" s="1"/>
  <c r="P28" i="44" s="1"/>
  <c r="P29" i="44" s="1"/>
  <c r="P30" i="44" s="1"/>
  <c r="P31" i="44" s="1"/>
  <c r="P32" i="44" s="1"/>
  <c r="P33" i="44" s="1"/>
  <c r="P34" i="44" s="1"/>
  <c r="T4" i="44"/>
  <c r="BC9" i="1"/>
  <c r="BC39" i="1" l="1"/>
  <c r="M39" i="44"/>
  <c r="T39" i="44" s="1"/>
  <c r="AX40" i="1"/>
  <c r="AS369" i="56"/>
  <c r="AT369" i="56" s="1"/>
  <c r="AU369" i="56" s="1"/>
  <c r="AV369" i="56" s="1"/>
  <c r="AS366" i="54"/>
  <c r="AT366" i="54" s="1"/>
  <c r="AU366" i="54" s="1"/>
  <c r="AV366" i="54" s="1"/>
  <c r="AS40" i="1"/>
  <c r="AT40" i="1" s="1"/>
  <c r="AU40" i="1" s="1"/>
  <c r="AV40" i="1" s="1"/>
  <c r="AE42" i="1"/>
  <c r="AF42" i="1" s="1"/>
  <c r="AG42" i="1" s="1"/>
  <c r="AH42" i="1" s="1"/>
  <c r="J11" i="19"/>
  <c r="H10" i="19"/>
  <c r="H5" i="19"/>
  <c r="H6" i="19"/>
  <c r="H7" i="19"/>
  <c r="H8" i="19"/>
  <c r="H9" i="19"/>
  <c r="E14" i="19"/>
  <c r="Z317" i="1"/>
  <c r="Z343" i="1"/>
  <c r="Z336" i="1"/>
  <c r="Z332" i="1"/>
  <c r="Z331" i="1"/>
  <c r="Z328" i="1"/>
  <c r="Z323" i="1"/>
  <c r="Z322" i="1"/>
  <c r="Z320" i="1"/>
  <c r="Z318" i="1"/>
  <c r="Z314" i="1"/>
  <c r="Z308" i="1"/>
  <c r="Z307" i="1"/>
  <c r="Z248" i="1"/>
  <c r="Z246" i="1"/>
  <c r="Z220" i="1"/>
  <c r="Z212" i="1"/>
  <c r="Z209" i="1"/>
  <c r="Z208" i="1"/>
  <c r="Z206" i="1"/>
  <c r="Z202" i="1"/>
  <c r="Z198" i="1"/>
  <c r="Z196" i="1"/>
  <c r="Z194" i="1"/>
  <c r="Z193" i="1"/>
  <c r="Z185" i="1"/>
  <c r="Z160" i="1"/>
  <c r="Z111" i="1"/>
  <c r="Z107" i="1"/>
  <c r="Z98" i="1"/>
  <c r="Z97" i="1"/>
  <c r="Z92" i="1"/>
  <c r="Z90" i="1"/>
  <c r="Z88" i="1"/>
  <c r="Z84" i="1"/>
  <c r="Z83" i="1"/>
  <c r="Z79" i="1"/>
  <c r="Z78" i="1"/>
  <c r="Z75" i="1"/>
  <c r="Z74" i="1"/>
  <c r="Z64" i="1"/>
  <c r="Z31" i="1"/>
  <c r="Z27" i="1"/>
  <c r="Z26" i="1"/>
  <c r="Z21" i="1"/>
  <c r="Z19" i="1"/>
  <c r="Z18" i="1"/>
  <c r="Z17" i="1"/>
  <c r="Z15" i="1"/>
  <c r="Z13" i="1"/>
  <c r="G4" i="44"/>
  <c r="G5" i="44" s="1"/>
  <c r="G6" i="44" s="1"/>
  <c r="G7" i="44" s="1"/>
  <c r="G8" i="44" s="1"/>
  <c r="G9" i="44" s="1"/>
  <c r="G10" i="44" s="1"/>
  <c r="G11" i="44" s="1"/>
  <c r="G12" i="44" s="1"/>
  <c r="G13" i="44" s="1"/>
  <c r="G14" i="44" s="1"/>
  <c r="G15" i="44" s="1"/>
  <c r="G16" i="44" s="1"/>
  <c r="G17" i="44" s="1"/>
  <c r="G18" i="44" s="1"/>
  <c r="G19" i="44" s="1"/>
  <c r="G20" i="44" s="1"/>
  <c r="G21" i="44" s="1"/>
  <c r="G22" i="44" s="1"/>
  <c r="G23" i="44" s="1"/>
  <c r="G24" i="44" s="1"/>
  <c r="G25" i="44" s="1"/>
  <c r="G26" i="44" s="1"/>
  <c r="G27" i="44" s="1"/>
  <c r="G28" i="44" s="1"/>
  <c r="G29" i="44" s="1"/>
  <c r="G30" i="44" s="1"/>
  <c r="G31" i="44" s="1"/>
  <c r="G32" i="44" s="1"/>
  <c r="G33" i="44" s="1"/>
  <c r="G34" i="44" s="1"/>
  <c r="AW40" i="1" l="1"/>
  <c r="AQ41" i="1" s="1"/>
  <c r="AR41" i="1" s="1"/>
  <c r="Q39" i="44"/>
  <c r="AY40" i="1"/>
  <c r="M40" i="44" s="1"/>
  <c r="T40" i="44" s="1"/>
  <c r="AW369" i="56"/>
  <c r="AY369" i="56"/>
  <c r="BD369" i="56" s="1"/>
  <c r="AW366" i="54"/>
  <c r="AQ367" i="54" s="1"/>
  <c r="AY366" i="54"/>
  <c r="O366" i="44" s="1"/>
  <c r="AK42" i="1"/>
  <c r="L42" i="44" s="1"/>
  <c r="AI42" i="1"/>
  <c r="Z319" i="1"/>
  <c r="Z335" i="1"/>
  <c r="Z6" i="1"/>
  <c r="Z7" i="1"/>
  <c r="Z334" i="1"/>
  <c r="J12" i="19"/>
  <c r="H11" i="19"/>
  <c r="M167" i="1"/>
  <c r="Z215" i="1"/>
  <c r="Z87" i="1"/>
  <c r="Z24" i="1"/>
  <c r="Z23" i="1"/>
  <c r="Z221" i="1"/>
  <c r="Z30" i="1"/>
  <c r="Z229" i="1"/>
  <c r="Z325" i="1"/>
  <c r="Z197" i="1"/>
  <c r="Z192" i="1"/>
  <c r="Z86" i="1"/>
  <c r="Z214" i="1"/>
  <c r="Z288" i="1"/>
  <c r="H3" i="43"/>
  <c r="BC10" i="1"/>
  <c r="Z309" i="1"/>
  <c r="D72" i="53" s="1"/>
  <c r="Z333" i="1"/>
  <c r="Z76" i="1"/>
  <c r="Z327" i="1"/>
  <c r="Z69" i="1"/>
  <c r="Z205" i="1"/>
  <c r="Z101" i="1"/>
  <c r="Z124" i="1"/>
  <c r="D30" i="53" s="1"/>
  <c r="Z94" i="1"/>
  <c r="Z187" i="1"/>
  <c r="Z316" i="1"/>
  <c r="Z29" i="1"/>
  <c r="Z70" i="1"/>
  <c r="Z296" i="1"/>
  <c r="Z341" i="1"/>
  <c r="Z72" i="1"/>
  <c r="Z95" i="1"/>
  <c r="Z200" i="1"/>
  <c r="Z304" i="1"/>
  <c r="Z77" i="1"/>
  <c r="Z96" i="1"/>
  <c r="Z157" i="1"/>
  <c r="Z237" i="1"/>
  <c r="Z326" i="1"/>
  <c r="Z16" i="1"/>
  <c r="Z158" i="1"/>
  <c r="Z245" i="1"/>
  <c r="Z310" i="1"/>
  <c r="Z102" i="1"/>
  <c r="Z190" i="1"/>
  <c r="Z207" i="1"/>
  <c r="Z311" i="1"/>
  <c r="Z22" i="1"/>
  <c r="Z85" i="1"/>
  <c r="Z109" i="1"/>
  <c r="Z191" i="1"/>
  <c r="Z213" i="1"/>
  <c r="Z312" i="1"/>
  <c r="Z211" i="1"/>
  <c r="Z99" i="1"/>
  <c r="Z219" i="1"/>
  <c r="Z338" i="1"/>
  <c r="Z93" i="1"/>
  <c r="Z173" i="1"/>
  <c r="Z189" i="1"/>
  <c r="Z285" i="1"/>
  <c r="Z301" i="1"/>
  <c r="Z204" i="1"/>
  <c r="Z165" i="1"/>
  <c r="Z188" i="1"/>
  <c r="Z315" i="1"/>
  <c r="Z118" i="1"/>
  <c r="Z182" i="1"/>
  <c r="Z230" i="1"/>
  <c r="Z342" i="1"/>
  <c r="Z12" i="1"/>
  <c r="Z105" i="1"/>
  <c r="Z71" i="1"/>
  <c r="Z103" i="1"/>
  <c r="Z167" i="1"/>
  <c r="Z199" i="1"/>
  <c r="Z231" i="1"/>
  <c r="Z106" i="1"/>
  <c r="Z218" i="1"/>
  <c r="Z104" i="1"/>
  <c r="Z120" i="1"/>
  <c r="Z168" i="1"/>
  <c r="Z184" i="1"/>
  <c r="Z216" i="1"/>
  <c r="Z232" i="1"/>
  <c r="Z89" i="1"/>
  <c r="Z14" i="1"/>
  <c r="Z110" i="1"/>
  <c r="Z174" i="1"/>
  <c r="Z222" i="1"/>
  <c r="Z238" i="1"/>
  <c r="Z286" i="1"/>
  <c r="Z302" i="1"/>
  <c r="Z250" i="1"/>
  <c r="Z313" i="1"/>
  <c r="Z159" i="1"/>
  <c r="Z175" i="1"/>
  <c r="Z223" i="1"/>
  <c r="Z239" i="1"/>
  <c r="Z287" i="1"/>
  <c r="Z303" i="1"/>
  <c r="Z324" i="1"/>
  <c r="Z117" i="1"/>
  <c r="Z181" i="1"/>
  <c r="Z293" i="1"/>
  <c r="Z65" i="1"/>
  <c r="Z166" i="1"/>
  <c r="Z294" i="1"/>
  <c r="Z217" i="1"/>
  <c r="Z119" i="1"/>
  <c r="Z183" i="1"/>
  <c r="Z247" i="1"/>
  <c r="Z295" i="1"/>
  <c r="Z337" i="1"/>
  <c r="Z203" i="1"/>
  <c r="Z251" i="1"/>
  <c r="Z284" i="1"/>
  <c r="Z292" i="1"/>
  <c r="Z300" i="1"/>
  <c r="Z32" i="1"/>
  <c r="Z80" i="1"/>
  <c r="Z112" i="1"/>
  <c r="Z176" i="1"/>
  <c r="Z224" i="1"/>
  <c r="Z240" i="1"/>
  <c r="Z9" i="1"/>
  <c r="Z25" i="1"/>
  <c r="Z33" i="1"/>
  <c r="Z73" i="1"/>
  <c r="Z81" i="1"/>
  <c r="Z113" i="1"/>
  <c r="Z121" i="1"/>
  <c r="Z161" i="1"/>
  <c r="Z169" i="1"/>
  <c r="Z177" i="1"/>
  <c r="Z201" i="1"/>
  <c r="Z225" i="1"/>
  <c r="Z233" i="1"/>
  <c r="Z241" i="1"/>
  <c r="Z249" i="1"/>
  <c r="Z289" i="1"/>
  <c r="Z297" i="1"/>
  <c r="Z305" i="1"/>
  <c r="Z321" i="1"/>
  <c r="Z10" i="1"/>
  <c r="Z34" i="1"/>
  <c r="Z66" i="1"/>
  <c r="Z82" i="1"/>
  <c r="Z114" i="1"/>
  <c r="Z122" i="1"/>
  <c r="Z162" i="1"/>
  <c r="Z170" i="1"/>
  <c r="Z178" i="1"/>
  <c r="Z186" i="1"/>
  <c r="D44" i="53" s="1"/>
  <c r="Z210" i="1"/>
  <c r="Z226" i="1"/>
  <c r="Z234" i="1"/>
  <c r="Z242" i="1"/>
  <c r="Z290" i="1"/>
  <c r="Z298" i="1"/>
  <c r="Z306" i="1"/>
  <c r="Z330" i="1"/>
  <c r="Z11" i="1"/>
  <c r="Z67" i="1"/>
  <c r="Z91" i="1"/>
  <c r="Z115" i="1"/>
  <c r="Z123" i="1"/>
  <c r="Z163" i="1"/>
  <c r="Z171" i="1"/>
  <c r="Z179" i="1"/>
  <c r="Z195" i="1"/>
  <c r="Z227" i="1"/>
  <c r="Z235" i="1"/>
  <c r="Z243" i="1"/>
  <c r="Z283" i="1"/>
  <c r="Z291" i="1"/>
  <c r="Z299" i="1"/>
  <c r="Z339" i="1"/>
  <c r="Z20" i="1"/>
  <c r="Z28" i="1"/>
  <c r="Z68" i="1"/>
  <c r="Z100" i="1"/>
  <c r="Z108" i="1"/>
  <c r="Z116" i="1"/>
  <c r="Z156" i="1"/>
  <c r="D37" i="53" s="1"/>
  <c r="Z164" i="1"/>
  <c r="Z172" i="1"/>
  <c r="Z180" i="1"/>
  <c r="Z228" i="1"/>
  <c r="Z236" i="1"/>
  <c r="Z244" i="1"/>
  <c r="Z340" i="1"/>
  <c r="Z8" i="1"/>
  <c r="Z5" i="1"/>
  <c r="Z4" i="1"/>
  <c r="D58" i="53" l="1"/>
  <c r="D51" i="53"/>
  <c r="K42" i="59"/>
  <c r="T42" i="59"/>
  <c r="D65" i="53"/>
  <c r="D79" i="53"/>
  <c r="D23" i="53"/>
  <c r="D16" i="53"/>
  <c r="Q40" i="44"/>
  <c r="BD40" i="1"/>
  <c r="BC40" i="1"/>
  <c r="P42" i="44"/>
  <c r="BD366" i="54"/>
  <c r="W366" i="45"/>
  <c r="AR367" i="54"/>
  <c r="AX367" i="54"/>
  <c r="AS41" i="1"/>
  <c r="AT41" i="1" s="1"/>
  <c r="AU41" i="1" s="1"/>
  <c r="AV41" i="1" s="1"/>
  <c r="AX41" i="1"/>
  <c r="AO42" i="1"/>
  <c r="AJ43" i="1"/>
  <c r="D2" i="53"/>
  <c r="J13" i="19"/>
  <c r="J14" i="19"/>
  <c r="K14" i="19" s="1"/>
  <c r="H12" i="19"/>
  <c r="I11" i="19"/>
  <c r="K11" i="19" s="1"/>
  <c r="I9" i="19"/>
  <c r="K9" i="19" s="1"/>
  <c r="I13" i="19"/>
  <c r="I5" i="19"/>
  <c r="K5" i="19" s="1"/>
  <c r="I12" i="19"/>
  <c r="K12" i="19" s="1"/>
  <c r="AW41" i="1" l="1"/>
  <c r="AQ42" i="1" s="1"/>
  <c r="AX42" i="1" s="1"/>
  <c r="AY41" i="1"/>
  <c r="AS367" i="54"/>
  <c r="AT367" i="54" s="1"/>
  <c r="AU367" i="54" s="1"/>
  <c r="AV367" i="54" s="1"/>
  <c r="AE43" i="1"/>
  <c r="AF43" i="1" s="1"/>
  <c r="AG43" i="1" s="1"/>
  <c r="AH43" i="1" s="1"/>
  <c r="I6" i="19"/>
  <c r="K6" i="19" s="1"/>
  <c r="H13" i="19"/>
  <c r="H14" i="19"/>
  <c r="K13" i="19"/>
  <c r="E13" i="19"/>
  <c r="E12" i="19"/>
  <c r="E11" i="19"/>
  <c r="I10" i="19"/>
  <c r="K10" i="19" s="1"/>
  <c r="E10" i="19"/>
  <c r="E9" i="19"/>
  <c r="I7" i="19"/>
  <c r="K7" i="19" s="1"/>
  <c r="E7" i="19"/>
  <c r="I8" i="19"/>
  <c r="K8" i="19" s="1"/>
  <c r="E5" i="19"/>
  <c r="I3" i="19"/>
  <c r="K3" i="19" s="1"/>
  <c r="BC11" i="1"/>
  <c r="H3" i="19"/>
  <c r="M10" i="1"/>
  <c r="M11" i="1"/>
  <c r="M12" i="1"/>
  <c r="I4" i="1"/>
  <c r="BC41" i="1" l="1"/>
  <c r="M41" i="44"/>
  <c r="AR42" i="1"/>
  <c r="AS42" i="1" s="1"/>
  <c r="AT42" i="1" s="1"/>
  <c r="AU42" i="1" s="1"/>
  <c r="AV42" i="1" s="1"/>
  <c r="BD41" i="1"/>
  <c r="AW367" i="54"/>
  <c r="AQ368" i="54" s="1"/>
  <c r="AY367" i="54"/>
  <c r="O367" i="44" s="1"/>
  <c r="AI43" i="1"/>
  <c r="AK43" i="1"/>
  <c r="L43" i="44" s="1"/>
  <c r="G2" i="53"/>
  <c r="B4" i="44"/>
  <c r="X10" i="44" s="1"/>
  <c r="E6" i="19"/>
  <c r="M4" i="1"/>
  <c r="M7" i="1"/>
  <c r="M6" i="1"/>
  <c r="M13" i="1"/>
  <c r="M5" i="1"/>
  <c r="M8" i="1"/>
  <c r="T43" i="59" l="1"/>
  <c r="K43" i="59"/>
  <c r="T41" i="44"/>
  <c r="Q41" i="44"/>
  <c r="P43" i="44"/>
  <c r="AW42" i="1"/>
  <c r="AY42" i="1"/>
  <c r="M42" i="44" s="1"/>
  <c r="T42" i="44" s="1"/>
  <c r="C3" i="19"/>
  <c r="E3" i="19" s="1"/>
  <c r="BD367" i="54"/>
  <c r="W367" i="45"/>
  <c r="AR368" i="54"/>
  <c r="AX368" i="54"/>
  <c r="AC44" i="1"/>
  <c r="AO43" i="1"/>
  <c r="J4" i="44"/>
  <c r="F4" i="44"/>
  <c r="F5" i="44" s="1"/>
  <c r="F6" i="44" s="1"/>
  <c r="F7" i="44" s="1"/>
  <c r="F8" i="44" s="1"/>
  <c r="F9" i="44" s="1"/>
  <c r="F10" i="44" s="1"/>
  <c r="F11" i="44" s="1"/>
  <c r="F12" i="44" s="1"/>
  <c r="F13" i="44" s="1"/>
  <c r="F14" i="44" s="1"/>
  <c r="F15" i="44" s="1"/>
  <c r="F16" i="44" s="1"/>
  <c r="F17" i="44" s="1"/>
  <c r="F18" i="44" s="1"/>
  <c r="F19" i="44" s="1"/>
  <c r="F20" i="44" s="1"/>
  <c r="F21" i="44" s="1"/>
  <c r="F22" i="44" s="1"/>
  <c r="F23" i="44" s="1"/>
  <c r="F24" i="44" s="1"/>
  <c r="F25" i="44" s="1"/>
  <c r="F26" i="44" s="1"/>
  <c r="F27" i="44" s="1"/>
  <c r="F28" i="44" s="1"/>
  <c r="F29" i="44" s="1"/>
  <c r="F30" i="44" s="1"/>
  <c r="F31" i="44" s="1"/>
  <c r="F32" i="44" s="1"/>
  <c r="F33" i="44" s="1"/>
  <c r="F34" i="44" s="1"/>
  <c r="BC12" i="1"/>
  <c r="M14" i="1"/>
  <c r="BD42" i="1" l="1"/>
  <c r="Q42" i="44"/>
  <c r="BC42" i="1"/>
  <c r="AX43" i="1"/>
  <c r="I3" i="43"/>
  <c r="E3" i="43"/>
  <c r="AS368" i="54"/>
  <c r="AT368" i="54" s="1"/>
  <c r="AU368" i="54" s="1"/>
  <c r="AV368" i="54" s="1"/>
  <c r="AJ44" i="1"/>
  <c r="AS43" i="1"/>
  <c r="AT43" i="1" s="1"/>
  <c r="AU43" i="1" s="1"/>
  <c r="AV43" i="1" s="1"/>
  <c r="AW43" i="1" s="1"/>
  <c r="AE44" i="1"/>
  <c r="AG44" i="1" s="1"/>
  <c r="AH44" i="1" s="1"/>
  <c r="M15" i="1"/>
  <c r="AY368" i="54" l="1"/>
  <c r="AW368" i="54"/>
  <c r="AQ369" i="54" s="1"/>
  <c r="AY43" i="1"/>
  <c r="M43" i="44" s="1"/>
  <c r="T43" i="44" s="1"/>
  <c r="AI44" i="1"/>
  <c r="AK44" i="1"/>
  <c r="L44" i="44" s="1"/>
  <c r="BC13" i="1"/>
  <c r="M16" i="1"/>
  <c r="BD368" i="54" l="1"/>
  <c r="O368" i="44"/>
  <c r="AC45" i="1"/>
  <c r="AJ45" i="1" s="1"/>
  <c r="T44" i="59"/>
  <c r="K44" i="59"/>
  <c r="BD43" i="1"/>
  <c r="BC43" i="1"/>
  <c r="Q43" i="44"/>
  <c r="P44" i="44"/>
  <c r="W38" i="44"/>
  <c r="Y38" i="44" s="1"/>
  <c r="AR369" i="54"/>
  <c r="AX369" i="54"/>
  <c r="AS44" i="1"/>
  <c r="AU44" i="1" s="1"/>
  <c r="AV44" i="1" s="1"/>
  <c r="AX44" i="1"/>
  <c r="AO44" i="1"/>
  <c r="M17" i="1"/>
  <c r="AD45" i="1" l="1"/>
  <c r="AE45" i="1" s="1"/>
  <c r="AF45" i="1" s="1"/>
  <c r="AG45" i="1" s="1"/>
  <c r="AH45" i="1" s="1"/>
  <c r="AY44" i="1"/>
  <c r="AW44" i="1"/>
  <c r="AQ45" i="1" s="1"/>
  <c r="AR45" i="1" s="1"/>
  <c r="AS369" i="54"/>
  <c r="AT369" i="54" s="1"/>
  <c r="AU369" i="54" s="1"/>
  <c r="AV369" i="54" s="1"/>
  <c r="BC14" i="1"/>
  <c r="M18" i="1"/>
  <c r="AW369" i="54" l="1"/>
  <c r="BC44" i="1"/>
  <c r="M44" i="44"/>
  <c r="BD44" i="1"/>
  <c r="AY369" i="54"/>
  <c r="AS45" i="1"/>
  <c r="AT45" i="1" s="1"/>
  <c r="AU45" i="1" s="1"/>
  <c r="AV45" i="1" s="1"/>
  <c r="AX45" i="1"/>
  <c r="AK45" i="1"/>
  <c r="L45" i="44" s="1"/>
  <c r="AI45" i="1"/>
  <c r="M19" i="1"/>
  <c r="BD369" i="54" l="1"/>
  <c r="O369" i="44"/>
  <c r="AY45" i="1"/>
  <c r="BC45" i="1" s="1"/>
  <c r="T44" i="44"/>
  <c r="Q44" i="44"/>
  <c r="P45" i="44"/>
  <c r="AW45" i="1"/>
  <c r="AQ46" i="1" s="1"/>
  <c r="AR46" i="1" s="1"/>
  <c r="AO45" i="1"/>
  <c r="AC46" i="1"/>
  <c r="AD46" i="1" s="1"/>
  <c r="BC15" i="1"/>
  <c r="M20" i="1"/>
  <c r="BD45" i="1" l="1"/>
  <c r="M45" i="44"/>
  <c r="T45" i="44" s="1"/>
  <c r="AS46" i="1"/>
  <c r="AT46" i="1" s="1"/>
  <c r="AU46" i="1" s="1"/>
  <c r="AV46" i="1" s="1"/>
  <c r="AW46" i="1" s="1"/>
  <c r="AX46" i="1"/>
  <c r="AE46" i="1"/>
  <c r="AF46" i="1" s="1"/>
  <c r="AG46" i="1" s="1"/>
  <c r="AH46" i="1" s="1"/>
  <c r="AJ46" i="1"/>
  <c r="M21" i="1"/>
  <c r="Q45" i="44" l="1"/>
  <c r="AY46" i="1"/>
  <c r="BC46" i="1" s="1"/>
  <c r="AX47" i="1"/>
  <c r="AI46" i="1"/>
  <c r="AC47" i="1" s="1"/>
  <c r="AK46" i="1"/>
  <c r="L46" i="44" s="1"/>
  <c r="BC16" i="1"/>
  <c r="M22" i="1"/>
  <c r="M46" i="44" l="1"/>
  <c r="Q46" i="44" s="1"/>
  <c r="P46" i="44"/>
  <c r="AS47" i="1"/>
  <c r="AU47" i="1" s="1"/>
  <c r="AV47" i="1" s="1"/>
  <c r="AW47" i="1" s="1"/>
  <c r="AY47" i="1"/>
  <c r="AJ47" i="1"/>
  <c r="BD46" i="1"/>
  <c r="AO46" i="1"/>
  <c r="M23" i="1"/>
  <c r="T46" i="44" l="1"/>
  <c r="BC47" i="1"/>
  <c r="M47" i="44"/>
  <c r="Q47" i="44" s="1"/>
  <c r="AX48" i="1"/>
  <c r="AE47" i="1"/>
  <c r="AG47" i="1" s="1"/>
  <c r="AH47" i="1" s="1"/>
  <c r="BC17" i="1"/>
  <c r="M24" i="1"/>
  <c r="AS48" i="1" l="1"/>
  <c r="AU48" i="1" s="1"/>
  <c r="AV48" i="1" s="1"/>
  <c r="AI47" i="1"/>
  <c r="AK47" i="1"/>
  <c r="L47" i="44" s="1"/>
  <c r="M25" i="1"/>
  <c r="K47" i="59" l="1"/>
  <c r="T47" i="59"/>
  <c r="T47" i="44"/>
  <c r="P47" i="44"/>
  <c r="AW48" i="1"/>
  <c r="AY48" i="1"/>
  <c r="AC48" i="1"/>
  <c r="BD47" i="1"/>
  <c r="AO47" i="1"/>
  <c r="BC18" i="1"/>
  <c r="M26" i="1"/>
  <c r="BC48" i="1" l="1"/>
  <c r="M48" i="44"/>
  <c r="Q48" i="44" s="1"/>
  <c r="AJ48" i="1"/>
  <c r="AS49" i="1"/>
  <c r="AT49" i="1" s="1"/>
  <c r="AU49" i="1" s="1"/>
  <c r="AV49" i="1" s="1"/>
  <c r="AW49" i="1" s="1"/>
  <c r="AX49" i="1"/>
  <c r="AE48" i="1"/>
  <c r="AG48" i="1" s="1"/>
  <c r="AH48" i="1" s="1"/>
  <c r="BC19" i="1"/>
  <c r="M27" i="1"/>
  <c r="AY49" i="1" l="1"/>
  <c r="BC49" i="1" s="1"/>
  <c r="M49" i="44"/>
  <c r="Q49" i="44" s="1"/>
  <c r="AI48" i="1"/>
  <c r="AK48" i="1"/>
  <c r="L48" i="44" s="1"/>
  <c r="M28" i="1"/>
  <c r="AC49" i="1" l="1"/>
  <c r="K48" i="59"/>
  <c r="T48" i="59"/>
  <c r="T48" i="44"/>
  <c r="P48" i="44"/>
  <c r="AS50" i="1"/>
  <c r="AT50" i="1" s="1"/>
  <c r="AU50" i="1" s="1"/>
  <c r="AV50" i="1" s="1"/>
  <c r="AX50" i="1"/>
  <c r="AJ49" i="1"/>
  <c r="AO48" i="1"/>
  <c r="BD48" i="1"/>
  <c r="BC20" i="1"/>
  <c r="M29" i="1"/>
  <c r="AY50" i="1" l="1"/>
  <c r="AW50" i="1"/>
  <c r="AE49" i="1"/>
  <c r="AF49" i="1" s="1"/>
  <c r="AG49" i="1" s="1"/>
  <c r="AH49" i="1" s="1"/>
  <c r="M30" i="1"/>
  <c r="BC50" i="1" l="1"/>
  <c r="M50" i="44"/>
  <c r="Q50" i="44" s="1"/>
  <c r="W45" i="44"/>
  <c r="Y45" i="44" s="1"/>
  <c r="AS51" i="1"/>
  <c r="AT51" i="1" s="1"/>
  <c r="AU51" i="1" s="1"/>
  <c r="AV51" i="1" s="1"/>
  <c r="AY51" i="1" s="1"/>
  <c r="AX51" i="1"/>
  <c r="AK49" i="1"/>
  <c r="L49" i="44" s="1"/>
  <c r="AI49" i="1"/>
  <c r="BC21" i="1"/>
  <c r="M31" i="1"/>
  <c r="K49" i="59" l="1"/>
  <c r="T49" i="59"/>
  <c r="AW51" i="1"/>
  <c r="AQ52" i="1" s="1"/>
  <c r="AR52" i="1" s="1"/>
  <c r="BC51" i="1"/>
  <c r="M51" i="44"/>
  <c r="Q51" i="44" s="1"/>
  <c r="T49" i="44"/>
  <c r="P49" i="44"/>
  <c r="BD49" i="1"/>
  <c r="AO49" i="1"/>
  <c r="AC50" i="1"/>
  <c r="M32" i="1"/>
  <c r="AS52" i="1" l="1"/>
  <c r="AT52" i="1" s="1"/>
  <c r="AU52" i="1" s="1"/>
  <c r="AV52" i="1" s="1"/>
  <c r="AW52" i="1" s="1"/>
  <c r="AX52" i="1"/>
  <c r="AE50" i="1"/>
  <c r="AF50" i="1" s="1"/>
  <c r="AG50" i="1" s="1"/>
  <c r="AH50" i="1" s="1"/>
  <c r="AJ50" i="1"/>
  <c r="BC22" i="1"/>
  <c r="M33" i="1"/>
  <c r="AY52" i="1" l="1"/>
  <c r="AQ53" i="1"/>
  <c r="AR53" i="1" s="1"/>
  <c r="AI50" i="1"/>
  <c r="AK50" i="1"/>
  <c r="L50" i="44" s="1"/>
  <c r="M34" i="1"/>
  <c r="C2" i="53" s="1"/>
  <c r="AC51" i="1" l="1"/>
  <c r="K50" i="59"/>
  <c r="T50" i="59"/>
  <c r="BC52" i="1"/>
  <c r="M52" i="44"/>
  <c r="Q52" i="44" s="1"/>
  <c r="T50" i="44"/>
  <c r="P50" i="44"/>
  <c r="AS53" i="1"/>
  <c r="AT53" i="1" s="1"/>
  <c r="AU53" i="1" s="1"/>
  <c r="AV53" i="1" s="1"/>
  <c r="AX53" i="1"/>
  <c r="AO50" i="1"/>
  <c r="BD50" i="1"/>
  <c r="BC23" i="1"/>
  <c r="AJ51" i="1" l="1"/>
  <c r="AY53" i="1"/>
  <c r="BC53" i="1" s="1"/>
  <c r="AW53" i="1"/>
  <c r="AQ54" i="1" s="1"/>
  <c r="AR54" i="1" s="1"/>
  <c r="AE51" i="1"/>
  <c r="AF51" i="1" s="1"/>
  <c r="AG51" i="1" s="1"/>
  <c r="AH51" i="1" s="1"/>
  <c r="M53" i="44" l="1"/>
  <c r="Q53" i="44" s="1"/>
  <c r="AX54" i="1"/>
  <c r="AS54" i="1"/>
  <c r="AT54" i="1" s="1"/>
  <c r="AU54" i="1" s="1"/>
  <c r="AV54" i="1" s="1"/>
  <c r="AY54" i="1" s="1"/>
  <c r="AK51" i="1"/>
  <c r="L51" i="44" s="1"/>
  <c r="AI51" i="1"/>
  <c r="BC24" i="1"/>
  <c r="K51" i="59" l="1"/>
  <c r="T51" i="59"/>
  <c r="AW54" i="1"/>
  <c r="BC54" i="1"/>
  <c r="M54" i="44"/>
  <c r="Q54" i="44" s="1"/>
  <c r="T51" i="44"/>
  <c r="P51" i="44"/>
  <c r="AC52" i="1"/>
  <c r="AD52" i="1" s="1"/>
  <c r="BD51" i="1"/>
  <c r="AO51" i="1"/>
  <c r="AJ52" i="1" l="1"/>
  <c r="AS55" i="1"/>
  <c r="AU55" i="1" s="1"/>
  <c r="AV55" i="1" s="1"/>
  <c r="AW55" i="1" s="1"/>
  <c r="AX55" i="1"/>
  <c r="AE52" i="1"/>
  <c r="AF52" i="1" s="1"/>
  <c r="AG52" i="1" s="1"/>
  <c r="AH52" i="1" s="1"/>
  <c r="BC25" i="1"/>
  <c r="AY55" i="1" l="1"/>
  <c r="M55" i="44" s="1"/>
  <c r="Q55" i="44" s="1"/>
  <c r="AI52" i="1"/>
  <c r="AK52" i="1"/>
  <c r="L52" i="44" s="1"/>
  <c r="BC55" i="1" l="1"/>
  <c r="T52" i="44"/>
  <c r="P52" i="44"/>
  <c r="AS56" i="1"/>
  <c r="AT56" i="1" s="1"/>
  <c r="AU56" i="1" s="1"/>
  <c r="AV56" i="1" s="1"/>
  <c r="AW56" i="1" s="1"/>
  <c r="AX56" i="1"/>
  <c r="AC53" i="1"/>
  <c r="AD53" i="1" s="1"/>
  <c r="AO52" i="1"/>
  <c r="BD52" i="1"/>
  <c r="BC26" i="1"/>
  <c r="AY56" i="1" l="1"/>
  <c r="AJ53" i="1"/>
  <c r="AE53" i="1"/>
  <c r="AF53" i="1" s="1"/>
  <c r="AG53" i="1" s="1"/>
  <c r="AH53" i="1" s="1"/>
  <c r="BC56" i="1" l="1"/>
  <c r="M56" i="44"/>
  <c r="Q56" i="44" s="1"/>
  <c r="AS57" i="1"/>
  <c r="AT57" i="1" s="1"/>
  <c r="AU57" i="1" s="1"/>
  <c r="AV57" i="1" s="1"/>
  <c r="AY57" i="1" s="1"/>
  <c r="AX57" i="1"/>
  <c r="AK53" i="1"/>
  <c r="L53" i="44" s="1"/>
  <c r="AI53" i="1"/>
  <c r="AC54" i="1" s="1"/>
  <c r="BC27" i="1"/>
  <c r="BC57" i="1" l="1"/>
  <c r="M57" i="44"/>
  <c r="Q57" i="44" s="1"/>
  <c r="T53" i="44"/>
  <c r="P53" i="44"/>
  <c r="AW57" i="1"/>
  <c r="BD53" i="1"/>
  <c r="AO53" i="1"/>
  <c r="AD54" i="1"/>
  <c r="AJ54" i="1"/>
  <c r="W52" i="44" l="1"/>
  <c r="AS58" i="1"/>
  <c r="AT58" i="1" s="1"/>
  <c r="AU58" i="1" s="1"/>
  <c r="AV58" i="1" s="1"/>
  <c r="AY58" i="1" s="1"/>
  <c r="AX58" i="1"/>
  <c r="AE54" i="1"/>
  <c r="AF54" i="1" s="1"/>
  <c r="AG54" i="1" s="1"/>
  <c r="AH54" i="1" s="1"/>
  <c r="BC28" i="1"/>
  <c r="AW58" i="1" l="1"/>
  <c r="AQ59" i="1" s="1"/>
  <c r="AR59" i="1" s="1"/>
  <c r="BC58" i="1"/>
  <c r="M58" i="44"/>
  <c r="Q58" i="44" s="1"/>
  <c r="AK54" i="1"/>
  <c r="L54" i="44" s="1"/>
  <c r="AI54" i="1"/>
  <c r="T54" i="44" l="1"/>
  <c r="P54" i="44"/>
  <c r="AS59" i="1"/>
  <c r="AT59" i="1" s="1"/>
  <c r="AU59" i="1" s="1"/>
  <c r="AV59" i="1" s="1"/>
  <c r="AY59" i="1" s="1"/>
  <c r="AX59" i="1"/>
  <c r="AO54" i="1"/>
  <c r="BD54" i="1"/>
  <c r="AJ55" i="1"/>
  <c r="BC29" i="1"/>
  <c r="BC59" i="1" l="1"/>
  <c r="M59" i="44"/>
  <c r="Q59" i="44" s="1"/>
  <c r="AW59" i="1"/>
  <c r="AQ60" i="1" s="1"/>
  <c r="AR60" i="1" s="1"/>
  <c r="Y52" i="44"/>
  <c r="AE55" i="1"/>
  <c r="AG55" i="1" s="1"/>
  <c r="AH55" i="1" s="1"/>
  <c r="AS60" i="1" l="1"/>
  <c r="AT60" i="1" s="1"/>
  <c r="AU60" i="1" s="1"/>
  <c r="AV60" i="1" s="1"/>
  <c r="AW60" i="1" s="1"/>
  <c r="AX60" i="1"/>
  <c r="AK55" i="1"/>
  <c r="L55" i="44" s="1"/>
  <c r="AI55" i="1"/>
  <c r="AC56" i="1" l="1"/>
  <c r="K55" i="59"/>
  <c r="T55" i="59"/>
  <c r="AY60" i="1"/>
  <c r="BC60" i="1" s="1"/>
  <c r="T55" i="44"/>
  <c r="P55" i="44"/>
  <c r="AX61" i="1"/>
  <c r="BD55" i="1"/>
  <c r="AO55" i="1"/>
  <c r="AJ56" i="1"/>
  <c r="BC30" i="1"/>
  <c r="M60" i="44" l="1"/>
  <c r="Q60" i="44" s="1"/>
  <c r="AS61" i="1"/>
  <c r="AT61" i="1" s="1"/>
  <c r="AU61" i="1" s="1"/>
  <c r="AV61" i="1" s="1"/>
  <c r="AE56" i="1"/>
  <c r="AF56" i="1" s="1"/>
  <c r="AG56" i="1" s="1"/>
  <c r="AH56" i="1" s="1"/>
  <c r="AI56" i="1" s="1"/>
  <c r="K56" i="59" l="1"/>
  <c r="T56" i="59"/>
  <c r="AW61" i="1"/>
  <c r="AY61" i="1"/>
  <c r="AK56" i="1"/>
  <c r="L56" i="44" s="1"/>
  <c r="AC57" i="1"/>
  <c r="BC31" i="1"/>
  <c r="AX62" i="1" l="1"/>
  <c r="BC61" i="1"/>
  <c r="M61" i="44"/>
  <c r="Q61" i="44" s="1"/>
  <c r="AO56" i="1"/>
  <c r="BD56" i="1"/>
  <c r="T56" i="44"/>
  <c r="P56" i="44"/>
  <c r="AS62" i="1"/>
  <c r="AT62" i="1" s="1"/>
  <c r="AU62" i="1" s="1"/>
  <c r="AV62" i="1" s="1"/>
  <c r="AE57" i="1"/>
  <c r="AF57" i="1" s="1"/>
  <c r="AG57" i="1" s="1"/>
  <c r="AH57" i="1" s="1"/>
  <c r="AJ57" i="1"/>
  <c r="AW62" i="1" l="1"/>
  <c r="AY62" i="1"/>
  <c r="J9" i="53" s="1"/>
  <c r="D4" i="43" s="1"/>
  <c r="AK57" i="1"/>
  <c r="L57" i="44" s="1"/>
  <c r="T57" i="44" s="1"/>
  <c r="AI57" i="1"/>
  <c r="BC32" i="1"/>
  <c r="T57" i="59" l="1"/>
  <c r="K57" i="59"/>
  <c r="BC62" i="1"/>
  <c r="F9" i="53" s="1"/>
  <c r="M62" i="44"/>
  <c r="Q62" i="44" s="1"/>
  <c r="P57" i="44"/>
  <c r="AS63" i="1"/>
  <c r="AT63" i="1" s="1"/>
  <c r="AU63" i="1" s="1"/>
  <c r="AV63" i="1" s="1"/>
  <c r="AX63" i="1"/>
  <c r="BD57" i="1"/>
  <c r="AO57" i="1"/>
  <c r="AJ58" i="1"/>
  <c r="AW63" i="1" l="1"/>
  <c r="AS64" i="1" s="1"/>
  <c r="AT64" i="1" s="1"/>
  <c r="AV64" i="1" s="1"/>
  <c r="AY63" i="1"/>
  <c r="M63" i="44" s="1"/>
  <c r="Q63" i="44" s="1"/>
  <c r="AE58" i="1"/>
  <c r="AF58" i="1" s="1"/>
  <c r="AG58" i="1" s="1"/>
  <c r="AH58" i="1" s="1"/>
  <c r="AI58" i="1" s="1"/>
  <c r="BC33" i="1"/>
  <c r="T58" i="59" l="1"/>
  <c r="K58" i="59"/>
  <c r="BC63" i="1"/>
  <c r="AX64" i="1"/>
  <c r="AK58" i="1"/>
  <c r="AC59" i="1"/>
  <c r="AD59" i="1" s="1"/>
  <c r="AW64" i="1"/>
  <c r="AS65" i="1" s="1"/>
  <c r="AU65" i="1" s="1"/>
  <c r="AV65" i="1" s="1"/>
  <c r="AY64" i="1"/>
  <c r="M64" i="44" s="1"/>
  <c r="Q64" i="44" s="1"/>
  <c r="BD58" i="1" l="1"/>
  <c r="L58" i="44"/>
  <c r="AO58" i="1"/>
  <c r="AE59" i="1"/>
  <c r="AF59" i="1" s="1"/>
  <c r="AG59" i="1" s="1"/>
  <c r="AH59" i="1" s="1"/>
  <c r="AJ59" i="1"/>
  <c r="G4" i="43"/>
  <c r="AX65" i="1"/>
  <c r="BC34" i="1"/>
  <c r="F2" i="53" s="1"/>
  <c r="T58" i="44" l="1"/>
  <c r="P58" i="44"/>
  <c r="W59" i="44"/>
  <c r="AK59" i="1"/>
  <c r="BD59" i="1" s="1"/>
  <c r="AI59" i="1"/>
  <c r="AW65" i="1"/>
  <c r="AQ66" i="1" s="1"/>
  <c r="AR66" i="1" s="1"/>
  <c r="AS66" i="1" s="1"/>
  <c r="AT66" i="1" s="1"/>
  <c r="AU66" i="1" s="1"/>
  <c r="AV66" i="1" s="1"/>
  <c r="AY65" i="1"/>
  <c r="M65" i="44" s="1"/>
  <c r="Q65" i="44" s="1"/>
  <c r="AC60" i="1" l="1"/>
  <c r="AJ60" i="1" s="1"/>
  <c r="T59" i="59"/>
  <c r="K59" i="59"/>
  <c r="AO59" i="1"/>
  <c r="L59" i="44"/>
  <c r="T59" i="44" s="1"/>
  <c r="AD60" i="1"/>
  <c r="AE60" i="1" s="1"/>
  <c r="AF60" i="1" s="1"/>
  <c r="AG60" i="1" s="1"/>
  <c r="AH60" i="1" s="1"/>
  <c r="AI60" i="1" s="1"/>
  <c r="AC61" i="1" s="1"/>
  <c r="AX66" i="1"/>
  <c r="P59" i="44" l="1"/>
  <c r="AK60" i="1"/>
  <c r="L60" i="44" s="1"/>
  <c r="T60" i="44" s="1"/>
  <c r="AJ61" i="1"/>
  <c r="AW66" i="1"/>
  <c r="AQ67" i="1" s="1"/>
  <c r="AR67" i="1" s="1"/>
  <c r="AS67" i="1" s="1"/>
  <c r="AT67" i="1" s="1"/>
  <c r="AU67" i="1" s="1"/>
  <c r="AV67" i="1" s="1"/>
  <c r="AY66" i="1"/>
  <c r="M66" i="44" s="1"/>
  <c r="Q66" i="44" s="1"/>
  <c r="AO60" i="1" l="1"/>
  <c r="BD60" i="1"/>
  <c r="P60" i="44"/>
  <c r="AE61" i="1"/>
  <c r="AF61" i="1" s="1"/>
  <c r="AG61" i="1" s="1"/>
  <c r="AH61" i="1" s="1"/>
  <c r="AX67" i="1"/>
  <c r="AI61" i="1" l="1"/>
  <c r="AK61" i="1"/>
  <c r="AW67" i="1"/>
  <c r="AS68" i="1" s="1"/>
  <c r="AT68" i="1" s="1"/>
  <c r="AU68" i="1" s="1"/>
  <c r="AV68" i="1" s="1"/>
  <c r="AY67" i="1"/>
  <c r="M67" i="44" s="1"/>
  <c r="Q67" i="44" s="1"/>
  <c r="AC62" i="1" l="1"/>
  <c r="AJ62" i="1" s="1"/>
  <c r="K61" i="59"/>
  <c r="T61" i="59"/>
  <c r="AO61" i="1"/>
  <c r="L61" i="44"/>
  <c r="BD61" i="1"/>
  <c r="AX68" i="1"/>
  <c r="M64" i="1"/>
  <c r="T61" i="44" l="1"/>
  <c r="P61" i="44"/>
  <c r="AE62" i="1"/>
  <c r="AF62" i="1" s="1"/>
  <c r="AG62" i="1" s="1"/>
  <c r="AH62" i="1" s="1"/>
  <c r="AW68" i="1"/>
  <c r="AQ69" i="1" s="1"/>
  <c r="AR69" i="1" s="1"/>
  <c r="AS69" i="1" s="1"/>
  <c r="AT69" i="1" s="1"/>
  <c r="AU69" i="1" s="1"/>
  <c r="AV69" i="1" s="1"/>
  <c r="AY68" i="1"/>
  <c r="M68" i="44" s="1"/>
  <c r="Q68" i="44" s="1"/>
  <c r="M65" i="1"/>
  <c r="AI62" i="1" l="1"/>
  <c r="AK62" i="1"/>
  <c r="AX69" i="1"/>
  <c r="M66" i="1"/>
  <c r="AC63" i="1" l="1"/>
  <c r="T62" i="59"/>
  <c r="K62" i="59"/>
  <c r="I9" i="53"/>
  <c r="L62" i="44"/>
  <c r="AJ63" i="1"/>
  <c r="AO62" i="1"/>
  <c r="E9" i="53" s="1"/>
  <c r="BD62" i="1"/>
  <c r="AW69" i="1"/>
  <c r="AS70" i="1" s="1"/>
  <c r="AU70" i="1" s="1"/>
  <c r="AV70" i="1" s="1"/>
  <c r="AY69" i="1"/>
  <c r="M69" i="44" s="1"/>
  <c r="Q69" i="44" s="1"/>
  <c r="M67" i="1"/>
  <c r="AE63" i="1" l="1"/>
  <c r="AF63" i="1" s="1"/>
  <c r="AG63" i="1" s="1"/>
  <c r="AH63" i="1" s="1"/>
  <c r="AK63" i="1" s="1"/>
  <c r="T62" i="44"/>
  <c r="P62" i="44"/>
  <c r="J4" i="43"/>
  <c r="C4" i="43"/>
  <c r="E4" i="43" s="1"/>
  <c r="AX70" i="1"/>
  <c r="M68" i="1"/>
  <c r="AI63" i="1" l="1"/>
  <c r="L63" i="44"/>
  <c r="BD63" i="1"/>
  <c r="AO63" i="1"/>
  <c r="AW70" i="1"/>
  <c r="AS71" i="1" s="1"/>
  <c r="AU71" i="1" s="1"/>
  <c r="AV71" i="1" s="1"/>
  <c r="AY70" i="1"/>
  <c r="M70" i="44" s="1"/>
  <c r="Q70" i="44" s="1"/>
  <c r="M69" i="1"/>
  <c r="AC64" i="1" l="1"/>
  <c r="T63" i="59"/>
  <c r="K63" i="59"/>
  <c r="AJ64" i="1"/>
  <c r="P63" i="44"/>
  <c r="T63" i="44"/>
  <c r="AE64" i="1"/>
  <c r="AF64" i="1" s="1"/>
  <c r="AG64" i="1" s="1"/>
  <c r="AH64" i="1" s="1"/>
  <c r="AK64" i="1" s="1"/>
  <c r="AX71" i="1"/>
  <c r="M70" i="1"/>
  <c r="AI64" i="1" l="1"/>
  <c r="L64" i="44"/>
  <c r="T64" i="44" s="1"/>
  <c r="BD64" i="1"/>
  <c r="AO64" i="1"/>
  <c r="AW71" i="1"/>
  <c r="AS72" i="1" s="1"/>
  <c r="AT72" i="1" s="1"/>
  <c r="AU72" i="1" s="1"/>
  <c r="AV72" i="1" s="1"/>
  <c r="AY71" i="1"/>
  <c r="M71" i="44" s="1"/>
  <c r="Q71" i="44" s="1"/>
  <c r="M71" i="1"/>
  <c r="AC65" i="1" l="1"/>
  <c r="K64" i="59"/>
  <c r="T64" i="59"/>
  <c r="AE65" i="1"/>
  <c r="AG65" i="1" s="1"/>
  <c r="AH65" i="1" s="1"/>
  <c r="AJ65" i="1"/>
  <c r="P64" i="44"/>
  <c r="Y59" i="44"/>
  <c r="AX72" i="1"/>
  <c r="M72" i="1"/>
  <c r="AK65" i="1" l="1"/>
  <c r="AI65" i="1"/>
  <c r="W66" i="44"/>
  <c r="AW72" i="1"/>
  <c r="AQ73" i="1" s="1"/>
  <c r="AR73" i="1" s="1"/>
  <c r="AS73" i="1" s="1"/>
  <c r="AT73" i="1" s="1"/>
  <c r="AU73" i="1" s="1"/>
  <c r="AV73" i="1" s="1"/>
  <c r="AY72" i="1"/>
  <c r="M72" i="44" s="1"/>
  <c r="Q72" i="44" s="1"/>
  <c r="M73" i="1"/>
  <c r="AC66" i="1" l="1"/>
  <c r="K65" i="59"/>
  <c r="T65" i="59"/>
  <c r="BD65" i="1"/>
  <c r="L65" i="44"/>
  <c r="AO65" i="1"/>
  <c r="AD66" i="1"/>
  <c r="AJ66" i="1"/>
  <c r="AX73" i="1"/>
  <c r="M74" i="1"/>
  <c r="AE66" i="1" l="1"/>
  <c r="AF66" i="1" s="1"/>
  <c r="AG66" i="1" s="1"/>
  <c r="AH66" i="1" s="1"/>
  <c r="AK66" i="1" s="1"/>
  <c r="T65" i="44"/>
  <c r="P65" i="44"/>
  <c r="AW73" i="1"/>
  <c r="AQ74" i="1" s="1"/>
  <c r="AR74" i="1" s="1"/>
  <c r="AS74" i="1" s="1"/>
  <c r="AT74" i="1" s="1"/>
  <c r="AU74" i="1" s="1"/>
  <c r="AV74" i="1" s="1"/>
  <c r="AY73" i="1"/>
  <c r="M73" i="44" s="1"/>
  <c r="Q73" i="44" s="1"/>
  <c r="L66" i="44" l="1"/>
  <c r="T66" i="44" s="1"/>
  <c r="AO66" i="1"/>
  <c r="BD66" i="1"/>
  <c r="AI66" i="1"/>
  <c r="AC67" i="1" s="1"/>
  <c r="AX74" i="1"/>
  <c r="M76" i="1"/>
  <c r="AD67" i="1" l="1"/>
  <c r="AJ67" i="1"/>
  <c r="P66" i="44"/>
  <c r="AW74" i="1"/>
  <c r="AS75" i="1" s="1"/>
  <c r="AT75" i="1" s="1"/>
  <c r="AU75" i="1" s="1"/>
  <c r="AV75" i="1" s="1"/>
  <c r="AY74" i="1"/>
  <c r="M74" i="44" s="1"/>
  <c r="Q74" i="44" s="1"/>
  <c r="M77" i="1"/>
  <c r="AE67" i="1" l="1"/>
  <c r="AF67" i="1" s="1"/>
  <c r="AG67" i="1" s="1"/>
  <c r="AH67" i="1" s="1"/>
  <c r="AK67" i="1" s="1"/>
  <c r="AX75" i="1"/>
  <c r="M78" i="1"/>
  <c r="L67" i="44" l="1"/>
  <c r="AO67" i="1"/>
  <c r="BD67" i="1"/>
  <c r="AI67" i="1"/>
  <c r="AC68" i="1" s="1"/>
  <c r="AW75" i="1"/>
  <c r="AS76" i="1" s="1"/>
  <c r="AT76" i="1" s="1"/>
  <c r="AU76" i="1" s="1"/>
  <c r="AV76" i="1" s="1"/>
  <c r="AY75" i="1"/>
  <c r="M75" i="44" s="1"/>
  <c r="Q75" i="44" s="1"/>
  <c r="M79" i="1"/>
  <c r="P67" i="44" l="1"/>
  <c r="T67" i="44"/>
  <c r="AJ68" i="1"/>
  <c r="AA368" i="45"/>
  <c r="AB368" i="45"/>
  <c r="AX76" i="1"/>
  <c r="M80" i="1"/>
  <c r="AE68" i="1" l="1"/>
  <c r="AF68" i="1" s="1"/>
  <c r="AG68" i="1" s="1"/>
  <c r="AH68" i="1" s="1"/>
  <c r="AI68" i="1" s="1"/>
  <c r="AW76" i="1"/>
  <c r="AQ77" i="1" s="1"/>
  <c r="AR77" i="1" s="1"/>
  <c r="AS77" i="1" s="1"/>
  <c r="AT77" i="1" s="1"/>
  <c r="AU77" i="1" s="1"/>
  <c r="AV77" i="1" s="1"/>
  <c r="AY76" i="1"/>
  <c r="M76" i="44" s="1"/>
  <c r="Q76" i="44" s="1"/>
  <c r="M81" i="1"/>
  <c r="AC69" i="1" l="1"/>
  <c r="K68" i="59"/>
  <c r="T68" i="59"/>
  <c r="AK68" i="1"/>
  <c r="L68" i="44" s="1"/>
  <c r="AD69" i="1"/>
  <c r="AJ69" i="1"/>
  <c r="F4" i="43"/>
  <c r="AA369" i="45"/>
  <c r="AB369" i="45"/>
  <c r="AX77" i="1"/>
  <c r="M82" i="1"/>
  <c r="AO68" i="1" l="1"/>
  <c r="BD68" i="1"/>
  <c r="P68" i="44"/>
  <c r="T68" i="44"/>
  <c r="AE69" i="1"/>
  <c r="AF69" i="1" s="1"/>
  <c r="AG69" i="1" s="1"/>
  <c r="AH69" i="1" s="1"/>
  <c r="AI69" i="1" s="1"/>
  <c r="AW77" i="1"/>
  <c r="AS78" i="1" s="1"/>
  <c r="AT78" i="1" s="1"/>
  <c r="AU78" i="1" s="1"/>
  <c r="AV78" i="1" s="1"/>
  <c r="AY77" i="1"/>
  <c r="M77" i="44" s="1"/>
  <c r="Q77" i="44" s="1"/>
  <c r="M83" i="1"/>
  <c r="AC70" i="1" l="1"/>
  <c r="K69" i="59"/>
  <c r="T69" i="59"/>
  <c r="AK69" i="1"/>
  <c r="L69" i="44" s="1"/>
  <c r="AJ70" i="1"/>
  <c r="AX78" i="1"/>
  <c r="M84" i="1"/>
  <c r="BD69" i="1" l="1"/>
  <c r="AO69" i="1"/>
  <c r="T69" i="44"/>
  <c r="P69" i="44"/>
  <c r="AE70" i="1"/>
  <c r="AG70" i="1" s="1"/>
  <c r="AH70" i="1" s="1"/>
  <c r="AI70" i="1" s="1"/>
  <c r="H4" i="43"/>
  <c r="I4" i="43"/>
  <c r="AW78" i="1"/>
  <c r="AS79" i="1" s="1"/>
  <c r="AU79" i="1" s="1"/>
  <c r="AV79" i="1" s="1"/>
  <c r="AY78" i="1"/>
  <c r="M78" i="44" s="1"/>
  <c r="Q78" i="44" s="1"/>
  <c r="M85" i="1"/>
  <c r="K70" i="59" l="1"/>
  <c r="T70" i="59"/>
  <c r="AK70" i="1"/>
  <c r="BD70" i="1" s="1"/>
  <c r="AJ71" i="1"/>
  <c r="AX79" i="1"/>
  <c r="M86" i="1"/>
  <c r="L70" i="44" l="1"/>
  <c r="T70" i="44" s="1"/>
  <c r="AO70" i="1"/>
  <c r="AE71" i="1"/>
  <c r="AG71" i="1" s="1"/>
  <c r="AH71" i="1" s="1"/>
  <c r="AK71" i="1" s="1"/>
  <c r="W73" i="44"/>
  <c r="AW79" i="1"/>
  <c r="AQ80" i="1" s="1"/>
  <c r="AR80" i="1" s="1"/>
  <c r="AS80" i="1" s="1"/>
  <c r="AT80" i="1" s="1"/>
  <c r="AU80" i="1" s="1"/>
  <c r="AV80" i="1" s="1"/>
  <c r="AY79" i="1"/>
  <c r="M79" i="44" s="1"/>
  <c r="Q79" i="44" s="1"/>
  <c r="M87" i="1"/>
  <c r="P70" i="44" l="1"/>
  <c r="AI71" i="1"/>
  <c r="L71" i="44"/>
  <c r="T71" i="44" s="1"/>
  <c r="AO71" i="1"/>
  <c r="BD71" i="1"/>
  <c r="AX80" i="1"/>
  <c r="M88" i="1"/>
  <c r="AC72" i="1" l="1"/>
  <c r="T71" i="59"/>
  <c r="K71" i="59"/>
  <c r="AJ72" i="1"/>
  <c r="P71" i="44"/>
  <c r="AE72" i="1"/>
  <c r="AF72" i="1" s="1"/>
  <c r="AG72" i="1" s="1"/>
  <c r="AH72" i="1" s="1"/>
  <c r="AW80" i="1"/>
  <c r="AQ81" i="1" s="1"/>
  <c r="AR81" i="1" s="1"/>
  <c r="AS81" i="1" s="1"/>
  <c r="AT81" i="1" s="1"/>
  <c r="AU81" i="1" s="1"/>
  <c r="AV81" i="1" s="1"/>
  <c r="AY80" i="1"/>
  <c r="M80" i="44" s="1"/>
  <c r="Q80" i="44" s="1"/>
  <c r="M89" i="1"/>
  <c r="AK72" i="1" l="1"/>
  <c r="L72" i="44" s="1"/>
  <c r="AI72" i="1"/>
  <c r="AX81" i="1"/>
  <c r="M90" i="1"/>
  <c r="AC73" i="1" l="1"/>
  <c r="AJ73" i="1" s="1"/>
  <c r="K72" i="59"/>
  <c r="T72" i="59"/>
  <c r="BD72" i="1"/>
  <c r="AO72" i="1"/>
  <c r="AD73" i="1"/>
  <c r="AE73" i="1" s="1"/>
  <c r="AF73" i="1" s="1"/>
  <c r="AG73" i="1" s="1"/>
  <c r="AH73" i="1" s="1"/>
  <c r="AK73" i="1" s="1"/>
  <c r="T72" i="44"/>
  <c r="P72" i="44"/>
  <c r="AW81" i="1"/>
  <c r="AS82" i="1" s="1"/>
  <c r="AT82" i="1" s="1"/>
  <c r="AU82" i="1" s="1"/>
  <c r="AV82" i="1" s="1"/>
  <c r="AY81" i="1"/>
  <c r="M81" i="44" s="1"/>
  <c r="Q81" i="44" s="1"/>
  <c r="M91" i="1"/>
  <c r="AI73" i="1" l="1"/>
  <c r="AC74" i="1" s="1"/>
  <c r="AD74" i="1" s="1"/>
  <c r="L73" i="44"/>
  <c r="AO73" i="1"/>
  <c r="BD73" i="1"/>
  <c r="AX82" i="1"/>
  <c r="M92" i="1"/>
  <c r="AJ74" i="1" l="1"/>
  <c r="T73" i="44"/>
  <c r="P73" i="44"/>
  <c r="AE74" i="1"/>
  <c r="AF74" i="1" s="1"/>
  <c r="AG74" i="1" s="1"/>
  <c r="AH74" i="1" s="1"/>
  <c r="AK74" i="1" s="1"/>
  <c r="Y66" i="44"/>
  <c r="AW82" i="1"/>
  <c r="AQ83" i="1" s="1"/>
  <c r="AR83" i="1" s="1"/>
  <c r="AS83" i="1" s="1"/>
  <c r="AT83" i="1" s="1"/>
  <c r="AU83" i="1" s="1"/>
  <c r="AV83" i="1" s="1"/>
  <c r="AY82" i="1"/>
  <c r="M82" i="44" s="1"/>
  <c r="Q82" i="44" s="1"/>
  <c r="M93" i="1"/>
  <c r="C16" i="53" s="1"/>
  <c r="AI74" i="1" l="1"/>
  <c r="L74" i="44"/>
  <c r="BD74" i="1"/>
  <c r="AO74" i="1"/>
  <c r="AX83" i="1"/>
  <c r="M94" i="1"/>
  <c r="AJ75" i="1" l="1"/>
  <c r="T74" i="44"/>
  <c r="P74" i="44"/>
  <c r="AE75" i="1"/>
  <c r="AF75" i="1" s="1"/>
  <c r="AG75" i="1" s="1"/>
  <c r="AH75" i="1" s="1"/>
  <c r="AK75" i="1" s="1"/>
  <c r="AW83" i="1"/>
  <c r="AQ84" i="1" s="1"/>
  <c r="AR84" i="1" s="1"/>
  <c r="AS84" i="1" s="1"/>
  <c r="AT84" i="1" s="1"/>
  <c r="AU84" i="1" s="1"/>
  <c r="AV84" i="1" s="1"/>
  <c r="AY83" i="1"/>
  <c r="M83" i="44" s="1"/>
  <c r="Q83" i="44" s="1"/>
  <c r="M95" i="1"/>
  <c r="AI75" i="1" l="1"/>
  <c r="L75" i="44"/>
  <c r="AO75" i="1"/>
  <c r="BD75" i="1"/>
  <c r="AX84" i="1"/>
  <c r="M96" i="1"/>
  <c r="AC76" i="1" l="1"/>
  <c r="K75" i="59"/>
  <c r="T75" i="59"/>
  <c r="AJ76" i="1"/>
  <c r="T75" i="44"/>
  <c r="P75" i="44"/>
  <c r="AE76" i="1"/>
  <c r="AF76" i="1" s="1"/>
  <c r="AG76" i="1" s="1"/>
  <c r="AH76" i="1" s="1"/>
  <c r="AK76" i="1" s="1"/>
  <c r="AW84" i="1"/>
  <c r="AQ85" i="1" s="1"/>
  <c r="AR85" i="1" s="1"/>
  <c r="AS85" i="1" s="1"/>
  <c r="AT85" i="1" s="1"/>
  <c r="AU85" i="1" s="1"/>
  <c r="AV85" i="1" s="1"/>
  <c r="AY84" i="1"/>
  <c r="M84" i="44" s="1"/>
  <c r="Q84" i="44" s="1"/>
  <c r="M97" i="1"/>
  <c r="AI76" i="1" l="1"/>
  <c r="L76" i="44"/>
  <c r="AO76" i="1"/>
  <c r="BD76" i="1"/>
  <c r="AX85" i="1"/>
  <c r="M98" i="1"/>
  <c r="AC77" i="1" l="1"/>
  <c r="AJ77" i="1" s="1"/>
  <c r="T76" i="59"/>
  <c r="K76" i="59"/>
  <c r="AD77" i="1"/>
  <c r="AE77" i="1" s="1"/>
  <c r="AF77" i="1" s="1"/>
  <c r="AG77" i="1" s="1"/>
  <c r="AH77" i="1" s="1"/>
  <c r="AI77" i="1" s="1"/>
  <c r="T76" i="44"/>
  <c r="P76" i="44"/>
  <c r="AW85" i="1"/>
  <c r="AQ86" i="1" s="1"/>
  <c r="AR86" i="1" s="1"/>
  <c r="AS86" i="1" s="1"/>
  <c r="AT86" i="1" s="1"/>
  <c r="AU86" i="1" s="1"/>
  <c r="AV86" i="1" s="1"/>
  <c r="AY85" i="1"/>
  <c r="M85" i="44" s="1"/>
  <c r="Q85" i="44" s="1"/>
  <c r="M99" i="1"/>
  <c r="AC78" i="1" l="1"/>
  <c r="AJ78" i="1" s="1"/>
  <c r="K77" i="59"/>
  <c r="T77" i="59"/>
  <c r="AK77" i="1"/>
  <c r="AX86" i="1"/>
  <c r="M100" i="1"/>
  <c r="AE78" i="1" l="1"/>
  <c r="AF78" i="1" s="1"/>
  <c r="AG78" i="1" s="1"/>
  <c r="AH78" i="1" s="1"/>
  <c r="AO77" i="1"/>
  <c r="L77" i="44"/>
  <c r="BD77" i="1"/>
  <c r="W80" i="44"/>
  <c r="AW86" i="1"/>
  <c r="AQ87" i="1" s="1"/>
  <c r="AR87" i="1" s="1"/>
  <c r="AS87" i="1" s="1"/>
  <c r="AT87" i="1" s="1"/>
  <c r="AU87" i="1" s="1"/>
  <c r="AV87" i="1" s="1"/>
  <c r="AY86" i="1"/>
  <c r="M86" i="44" s="1"/>
  <c r="Q86" i="44" s="1"/>
  <c r="M101" i="1"/>
  <c r="AK78" i="1" l="1"/>
  <c r="L78" i="44" s="1"/>
  <c r="AI78" i="1"/>
  <c r="T77" i="44"/>
  <c r="P77" i="44"/>
  <c r="AX87" i="1"/>
  <c r="M102" i="1"/>
  <c r="AC79" i="1" l="1"/>
  <c r="K78" i="59"/>
  <c r="T78" i="59"/>
  <c r="AO78" i="1"/>
  <c r="BD78" i="1"/>
  <c r="AJ79" i="1"/>
  <c r="AE79" i="1"/>
  <c r="AG79" i="1" s="1"/>
  <c r="AH79" i="1" s="1"/>
  <c r="T78" i="44"/>
  <c r="P78" i="44"/>
  <c r="AW87" i="1"/>
  <c r="AQ88" i="1" s="1"/>
  <c r="AR88" i="1" s="1"/>
  <c r="AS88" i="1" s="1"/>
  <c r="AT88" i="1" s="1"/>
  <c r="AU88" i="1" s="1"/>
  <c r="AV88" i="1" s="1"/>
  <c r="AY87" i="1"/>
  <c r="M87" i="44" s="1"/>
  <c r="Q87" i="44" s="1"/>
  <c r="M103" i="1"/>
  <c r="AK79" i="1" l="1"/>
  <c r="AI79" i="1"/>
  <c r="AX88" i="1"/>
  <c r="M104" i="1"/>
  <c r="AC80" i="1" l="1"/>
  <c r="AJ80" i="1" s="1"/>
  <c r="K79" i="59"/>
  <c r="T79" i="59"/>
  <c r="AO79" i="1"/>
  <c r="L79" i="44"/>
  <c r="BD79" i="1"/>
  <c r="AD80" i="1"/>
  <c r="AW88" i="1"/>
  <c r="AQ89" i="1" s="1"/>
  <c r="AR89" i="1" s="1"/>
  <c r="AS89" i="1" s="1"/>
  <c r="AT89" i="1" s="1"/>
  <c r="AU89" i="1" s="1"/>
  <c r="AV89" i="1" s="1"/>
  <c r="AY88" i="1"/>
  <c r="M88" i="44" s="1"/>
  <c r="Q88" i="44" s="1"/>
  <c r="M105" i="1"/>
  <c r="AE80" i="1" l="1"/>
  <c r="AF80" i="1" s="1"/>
  <c r="AG80" i="1" s="1"/>
  <c r="AH80" i="1" s="1"/>
  <c r="AI80" i="1" s="1"/>
  <c r="AC81" i="1" s="1"/>
  <c r="T79" i="44"/>
  <c r="P79" i="44"/>
  <c r="AX89" i="1"/>
  <c r="M106" i="1"/>
  <c r="AD81" i="1" l="1"/>
  <c r="AJ81" i="1"/>
  <c r="AK80" i="1"/>
  <c r="AW89" i="1"/>
  <c r="AQ90" i="1" s="1"/>
  <c r="AR90" i="1" s="1"/>
  <c r="AS90" i="1" s="1"/>
  <c r="AT90" i="1" s="1"/>
  <c r="AU90" i="1" s="1"/>
  <c r="AV90" i="1" s="1"/>
  <c r="AY89" i="1"/>
  <c r="M89" i="44" s="1"/>
  <c r="Q89" i="44" s="1"/>
  <c r="M107" i="1"/>
  <c r="AE81" i="1" l="1"/>
  <c r="AF81" i="1" s="1"/>
  <c r="AG81" i="1" s="1"/>
  <c r="AH81" i="1" s="1"/>
  <c r="AI81" i="1" s="1"/>
  <c r="AC82" i="1" s="1"/>
  <c r="L80" i="44"/>
  <c r="AO80" i="1"/>
  <c r="BD80" i="1"/>
  <c r="AX90" i="1"/>
  <c r="M108" i="1"/>
  <c r="AJ82" i="1" l="1"/>
  <c r="T80" i="44"/>
  <c r="P80" i="44"/>
  <c r="AK81" i="1"/>
  <c r="AW90" i="1"/>
  <c r="AQ91" i="1" s="1"/>
  <c r="AR91" i="1" s="1"/>
  <c r="AS91" i="1" s="1"/>
  <c r="AT91" i="1" s="1"/>
  <c r="AU91" i="1" s="1"/>
  <c r="AV91" i="1" s="1"/>
  <c r="AY90" i="1"/>
  <c r="M90" i="44" s="1"/>
  <c r="Q90" i="44" s="1"/>
  <c r="M109" i="1"/>
  <c r="L81" i="44" l="1"/>
  <c r="BD81" i="1"/>
  <c r="AO81" i="1"/>
  <c r="AE82" i="1"/>
  <c r="AF82" i="1" s="1"/>
  <c r="AG82" i="1" s="1"/>
  <c r="AH82" i="1" s="1"/>
  <c r="AI82" i="1" s="1"/>
  <c r="AX91" i="1"/>
  <c r="M110" i="1"/>
  <c r="AC83" i="1" l="1"/>
  <c r="T82" i="59"/>
  <c r="K82" i="59"/>
  <c r="AK82" i="1"/>
  <c r="L82" i="44" s="1"/>
  <c r="T81" i="44"/>
  <c r="P81" i="44"/>
  <c r="AD83" i="1"/>
  <c r="AJ83" i="1"/>
  <c r="AW91" i="1"/>
  <c r="AQ92" i="1" s="1"/>
  <c r="AR92" i="1" s="1"/>
  <c r="AS92" i="1" s="1"/>
  <c r="AT92" i="1" s="1"/>
  <c r="AU92" i="1" s="1"/>
  <c r="AV92" i="1" s="1"/>
  <c r="AY91" i="1"/>
  <c r="M91" i="44" s="1"/>
  <c r="Q91" i="44" s="1"/>
  <c r="M111" i="1"/>
  <c r="BD82" i="1" l="1"/>
  <c r="AO82" i="1"/>
  <c r="AE83" i="1"/>
  <c r="AF83" i="1" s="1"/>
  <c r="AG83" i="1" s="1"/>
  <c r="AH83" i="1" s="1"/>
  <c r="AK83" i="1" s="1"/>
  <c r="T82" i="44"/>
  <c r="P82" i="44"/>
  <c r="AX92" i="1"/>
  <c r="M112" i="1"/>
  <c r="AI83" i="1" l="1"/>
  <c r="L83" i="44"/>
  <c r="T83" i="44" s="1"/>
  <c r="AO83" i="1"/>
  <c r="BD83" i="1"/>
  <c r="AW92" i="1"/>
  <c r="AQ93" i="1" s="1"/>
  <c r="AR93" i="1" s="1"/>
  <c r="AS93" i="1" s="1"/>
  <c r="AT93" i="1" s="1"/>
  <c r="AU93" i="1" s="1"/>
  <c r="AV93" i="1" s="1"/>
  <c r="AY92" i="1"/>
  <c r="M92" i="44" s="1"/>
  <c r="Q92" i="44" s="1"/>
  <c r="M113" i="1"/>
  <c r="AC84" i="1" l="1"/>
  <c r="AD84" i="1" s="1"/>
  <c r="T83" i="59"/>
  <c r="K83" i="59"/>
  <c r="AJ84" i="1"/>
  <c r="P83" i="44"/>
  <c r="AE84" i="1"/>
  <c r="AF84" i="1" s="1"/>
  <c r="AG84" i="1" s="1"/>
  <c r="AH84" i="1" s="1"/>
  <c r="AI84" i="1" s="1"/>
  <c r="W87" i="44"/>
  <c r="AX93" i="1"/>
  <c r="M114" i="1"/>
  <c r="AC85" i="1" l="1"/>
  <c r="K84" i="59"/>
  <c r="T84" i="59"/>
  <c r="AJ85" i="1"/>
  <c r="AD85" i="1"/>
  <c r="AK84" i="1"/>
  <c r="AW93" i="1"/>
  <c r="AQ94" i="1" s="1"/>
  <c r="AR94" i="1" s="1"/>
  <c r="AS94" i="1" s="1"/>
  <c r="AT94" i="1" s="1"/>
  <c r="AU94" i="1" s="1"/>
  <c r="AV94" i="1" s="1"/>
  <c r="AY93" i="1"/>
  <c r="M115" i="1"/>
  <c r="AO84" i="1" l="1"/>
  <c r="L84" i="44"/>
  <c r="BD84" i="1"/>
  <c r="AE85" i="1"/>
  <c r="AF85" i="1" s="1"/>
  <c r="AG85" i="1" s="1"/>
  <c r="AH85" i="1" s="1"/>
  <c r="J16" i="53"/>
  <c r="D5" i="43" s="1"/>
  <c r="M93" i="44"/>
  <c r="Q93" i="44" s="1"/>
  <c r="AX94" i="1"/>
  <c r="M116" i="1"/>
  <c r="AK85" i="1" l="1"/>
  <c r="L85" i="44" s="1"/>
  <c r="AI85" i="1"/>
  <c r="T84" i="44"/>
  <c r="P84" i="44"/>
  <c r="AW94" i="1"/>
  <c r="AQ95" i="1" s="1"/>
  <c r="AR95" i="1" s="1"/>
  <c r="AS95" i="1" s="1"/>
  <c r="AT95" i="1" s="1"/>
  <c r="AU95" i="1" s="1"/>
  <c r="AV95" i="1" s="1"/>
  <c r="AY94" i="1"/>
  <c r="M94" i="44" s="1"/>
  <c r="Q94" i="44" s="1"/>
  <c r="M117" i="1"/>
  <c r="AC86" i="1" l="1"/>
  <c r="AD86" i="1" s="1"/>
  <c r="T85" i="59"/>
  <c r="K85" i="59"/>
  <c r="AO85" i="1"/>
  <c r="BD85" i="1"/>
  <c r="AJ86" i="1"/>
  <c r="AE86" i="1"/>
  <c r="AF86" i="1" s="1"/>
  <c r="AG86" i="1" s="1"/>
  <c r="AH86" i="1" s="1"/>
  <c r="AK86" i="1" s="1"/>
  <c r="T85" i="44"/>
  <c r="P85" i="44"/>
  <c r="Y73" i="44"/>
  <c r="AX95" i="1"/>
  <c r="BC64" i="1"/>
  <c r="M118" i="1"/>
  <c r="L86" i="44" l="1"/>
  <c r="T86" i="44" s="1"/>
  <c r="AO86" i="1"/>
  <c r="BD86" i="1"/>
  <c r="AI86" i="1"/>
  <c r="G5" i="43"/>
  <c r="AW95" i="1"/>
  <c r="AQ96" i="1" s="1"/>
  <c r="AR96" i="1" s="1"/>
  <c r="AS96" i="1" s="1"/>
  <c r="AT96" i="1" s="1"/>
  <c r="AU96" i="1" s="1"/>
  <c r="AV96" i="1" s="1"/>
  <c r="AY95" i="1"/>
  <c r="M95" i="44" s="1"/>
  <c r="Q95" i="44" s="1"/>
  <c r="M119" i="1"/>
  <c r="AC87" i="1" l="1"/>
  <c r="T86" i="59"/>
  <c r="K86" i="59"/>
  <c r="AJ87" i="1"/>
  <c r="AD87" i="1"/>
  <c r="P86" i="44"/>
  <c r="AX96" i="1"/>
  <c r="BC65" i="1"/>
  <c r="M120" i="1"/>
  <c r="AE87" i="1" l="1"/>
  <c r="AF87" i="1" s="1"/>
  <c r="AG87" i="1" s="1"/>
  <c r="AH87" i="1" s="1"/>
  <c r="AW96" i="1"/>
  <c r="AQ97" i="1" s="1"/>
  <c r="AR97" i="1" s="1"/>
  <c r="AS97" i="1" s="1"/>
  <c r="AT97" i="1" s="1"/>
  <c r="AU97" i="1" s="1"/>
  <c r="AV97" i="1" s="1"/>
  <c r="AY96" i="1"/>
  <c r="M96" i="44" s="1"/>
  <c r="Q96" i="44" s="1"/>
  <c r="M121" i="1"/>
  <c r="AK87" i="1" l="1"/>
  <c r="AI87" i="1"/>
  <c r="AC88" i="1" s="1"/>
  <c r="AX97" i="1"/>
  <c r="BC66" i="1"/>
  <c r="M122" i="1"/>
  <c r="L87" i="44" l="1"/>
  <c r="BD87" i="1"/>
  <c r="AO87" i="1"/>
  <c r="AD88" i="1"/>
  <c r="AJ88" i="1"/>
  <c r="AW97" i="1"/>
  <c r="AQ98" i="1" s="1"/>
  <c r="AR98" i="1" s="1"/>
  <c r="AS98" i="1" s="1"/>
  <c r="AT98" i="1" s="1"/>
  <c r="AU98" i="1" s="1"/>
  <c r="AV98" i="1" s="1"/>
  <c r="AY97" i="1"/>
  <c r="M97" i="44" s="1"/>
  <c r="Q97" i="44" s="1"/>
  <c r="M123" i="1"/>
  <c r="C23" i="53" s="1"/>
  <c r="P87" i="44" l="1"/>
  <c r="T87" i="44"/>
  <c r="AE88" i="1"/>
  <c r="AF88" i="1" s="1"/>
  <c r="AG88" i="1" s="1"/>
  <c r="AH88" i="1" s="1"/>
  <c r="AX98" i="1"/>
  <c r="BC67" i="1"/>
  <c r="M124" i="1"/>
  <c r="C30" i="53" s="1"/>
  <c r="AK88" i="1" l="1"/>
  <c r="AO88" i="1" s="1"/>
  <c r="AI88" i="1"/>
  <c r="AC89" i="1" s="1"/>
  <c r="AD89" i="1" s="1"/>
  <c r="AW98" i="1"/>
  <c r="AQ99" i="1" s="1"/>
  <c r="AR99" i="1" s="1"/>
  <c r="AS99" i="1" s="1"/>
  <c r="AT99" i="1" s="1"/>
  <c r="AU99" i="1" s="1"/>
  <c r="AV99" i="1" s="1"/>
  <c r="AY98" i="1"/>
  <c r="M98" i="44" s="1"/>
  <c r="Q98" i="44" s="1"/>
  <c r="L88" i="44" l="1"/>
  <c r="T88" i="44" s="1"/>
  <c r="BD88" i="1"/>
  <c r="AJ89" i="1"/>
  <c r="AE89" i="1"/>
  <c r="AF89" i="1" s="1"/>
  <c r="AG89" i="1" s="1"/>
  <c r="AH89" i="1" s="1"/>
  <c r="AI89" i="1" s="1"/>
  <c r="AX99" i="1"/>
  <c r="BC68" i="1"/>
  <c r="AC90" i="1" l="1"/>
  <c r="T89" i="59"/>
  <c r="K89" i="59"/>
  <c r="P88" i="44"/>
  <c r="AK89" i="1"/>
  <c r="AO89" i="1" s="1"/>
  <c r="AD90" i="1"/>
  <c r="AJ90" i="1"/>
  <c r="AW99" i="1"/>
  <c r="AQ100" i="1" s="1"/>
  <c r="AR100" i="1" s="1"/>
  <c r="AS100" i="1" s="1"/>
  <c r="AT100" i="1" s="1"/>
  <c r="AU100" i="1" s="1"/>
  <c r="AV100" i="1" s="1"/>
  <c r="AY99" i="1"/>
  <c r="M99" i="44" s="1"/>
  <c r="Q99" i="44" s="1"/>
  <c r="BD89" i="1" l="1"/>
  <c r="L89" i="44"/>
  <c r="P89" i="44" s="1"/>
  <c r="AE90" i="1"/>
  <c r="AF90" i="1" s="1"/>
  <c r="AG90" i="1" s="1"/>
  <c r="AH90" i="1" s="1"/>
  <c r="AX100" i="1"/>
  <c r="BC69" i="1"/>
  <c r="T89" i="44" l="1"/>
  <c r="AI90" i="1"/>
  <c r="AK90" i="1"/>
  <c r="AW100" i="1"/>
  <c r="AQ101" i="1" s="1"/>
  <c r="AR101" i="1" s="1"/>
  <c r="AS101" i="1" s="1"/>
  <c r="AT101" i="1" s="1"/>
  <c r="AU101" i="1" s="1"/>
  <c r="AV101" i="1" s="1"/>
  <c r="AY100" i="1"/>
  <c r="M100" i="44" s="1"/>
  <c r="Q100" i="44" s="1"/>
  <c r="AC91" i="1" l="1"/>
  <c r="K90" i="59"/>
  <c r="T90" i="59"/>
  <c r="AJ91" i="1"/>
  <c r="AD91" i="1"/>
  <c r="AO90" i="1"/>
  <c r="L90" i="44"/>
  <c r="BD90" i="1"/>
  <c r="Y80" i="44"/>
  <c r="AX101" i="1"/>
  <c r="BC70" i="1"/>
  <c r="T90" i="44" l="1"/>
  <c r="P90" i="44"/>
  <c r="AE91" i="1"/>
  <c r="AF91" i="1" s="1"/>
  <c r="AG91" i="1" s="1"/>
  <c r="AH91" i="1" s="1"/>
  <c r="AI91" i="1" s="1"/>
  <c r="J5" i="43"/>
  <c r="AW101" i="1"/>
  <c r="AQ102" i="1" s="1"/>
  <c r="AR102" i="1" s="1"/>
  <c r="AS102" i="1" s="1"/>
  <c r="AT102" i="1" s="1"/>
  <c r="AU102" i="1" s="1"/>
  <c r="AV102" i="1" s="1"/>
  <c r="AY101" i="1"/>
  <c r="M101" i="44" s="1"/>
  <c r="Q101" i="44" s="1"/>
  <c r="AC92" i="1" l="1"/>
  <c r="T91" i="59"/>
  <c r="K91" i="59"/>
  <c r="AK91" i="1"/>
  <c r="BD91" i="1" s="1"/>
  <c r="AD92" i="1"/>
  <c r="AJ92" i="1"/>
  <c r="W94" i="44"/>
  <c r="AX102" i="1"/>
  <c r="BC71" i="1"/>
  <c r="L91" i="44" l="1"/>
  <c r="P91" i="44" s="1"/>
  <c r="AO91" i="1"/>
  <c r="AE92" i="1"/>
  <c r="AF92" i="1" s="1"/>
  <c r="AG92" i="1" s="1"/>
  <c r="AH92" i="1" s="1"/>
  <c r="AK92" i="1" s="1"/>
  <c r="AW102" i="1"/>
  <c r="AQ103" i="1" s="1"/>
  <c r="AR103" i="1" s="1"/>
  <c r="AS103" i="1" s="1"/>
  <c r="AT103" i="1" s="1"/>
  <c r="AU103" i="1" s="1"/>
  <c r="AV103" i="1" s="1"/>
  <c r="AY102" i="1"/>
  <c r="M102" i="44" s="1"/>
  <c r="Q102" i="44" s="1"/>
  <c r="T91" i="44" l="1"/>
  <c r="L92" i="44"/>
  <c r="AO92" i="1"/>
  <c r="BD92" i="1"/>
  <c r="AI92" i="1"/>
  <c r="AX103" i="1"/>
  <c r="BC72" i="1"/>
  <c r="AC93" i="1" l="1"/>
  <c r="K92" i="59"/>
  <c r="T92" i="59"/>
  <c r="T92" i="44"/>
  <c r="P92" i="44"/>
  <c r="AD93" i="1"/>
  <c r="AJ93" i="1"/>
  <c r="AW103" i="1"/>
  <c r="AQ104" i="1" s="1"/>
  <c r="AR104" i="1" s="1"/>
  <c r="AS104" i="1" s="1"/>
  <c r="AT104" i="1" s="1"/>
  <c r="AU104" i="1" s="1"/>
  <c r="AV104" i="1" s="1"/>
  <c r="AY103" i="1"/>
  <c r="M103" i="44" s="1"/>
  <c r="Q103" i="44" s="1"/>
  <c r="AE93" i="1" l="1"/>
  <c r="AF93" i="1" s="1"/>
  <c r="AG93" i="1" s="1"/>
  <c r="AH93" i="1" s="1"/>
  <c r="AX104" i="1"/>
  <c r="BC73" i="1"/>
  <c r="AI93" i="1" l="1"/>
  <c r="AK93" i="1"/>
  <c r="AW104" i="1"/>
  <c r="AQ105" i="1" s="1"/>
  <c r="AR105" i="1" s="1"/>
  <c r="AS105" i="1" s="1"/>
  <c r="AT105" i="1" s="1"/>
  <c r="AU105" i="1" s="1"/>
  <c r="AV105" i="1" s="1"/>
  <c r="AY104" i="1"/>
  <c r="M104" i="44" s="1"/>
  <c r="Q104" i="44" s="1"/>
  <c r="AC94" i="1" l="1"/>
  <c r="K93" i="59"/>
  <c r="T93" i="59"/>
  <c r="AD94" i="1"/>
  <c r="AJ94" i="1"/>
  <c r="L93" i="44"/>
  <c r="AO93" i="1"/>
  <c r="E16" i="53" s="1"/>
  <c r="BD93" i="1"/>
  <c r="I16" i="53"/>
  <c r="C5" i="43" s="1"/>
  <c r="AX105" i="1"/>
  <c r="BC74" i="1"/>
  <c r="AE94" i="1" l="1"/>
  <c r="AF94" i="1" s="1"/>
  <c r="AG94" i="1" s="1"/>
  <c r="AH94" i="1" s="1"/>
  <c r="AK94" i="1" s="1"/>
  <c r="P93" i="44"/>
  <c r="T93" i="44"/>
  <c r="AW105" i="1"/>
  <c r="AQ106" i="1" s="1"/>
  <c r="AR106" i="1" s="1"/>
  <c r="AS106" i="1" s="1"/>
  <c r="AT106" i="1" s="1"/>
  <c r="AU106" i="1" s="1"/>
  <c r="AV106" i="1" s="1"/>
  <c r="AY105" i="1"/>
  <c r="M105" i="44" s="1"/>
  <c r="Q105" i="44" s="1"/>
  <c r="AI94" i="1" l="1"/>
  <c r="BD94" i="1"/>
  <c r="AO94" i="1"/>
  <c r="L94" i="44"/>
  <c r="E5" i="43"/>
  <c r="AX106" i="1"/>
  <c r="BC75" i="1"/>
  <c r="AC95" i="1" l="1"/>
  <c r="AJ95" i="1" s="1"/>
  <c r="K94" i="59"/>
  <c r="T94" i="59"/>
  <c r="AD95" i="1"/>
  <c r="AE95" i="1" s="1"/>
  <c r="AF95" i="1" s="1"/>
  <c r="AG95" i="1" s="1"/>
  <c r="AH95" i="1" s="1"/>
  <c r="AI95" i="1" s="1"/>
  <c r="AC96" i="1" s="1"/>
  <c r="T94" i="44"/>
  <c r="P94" i="44"/>
  <c r="AW106" i="1"/>
  <c r="AQ107" i="1" s="1"/>
  <c r="AR107" i="1" s="1"/>
  <c r="AS107" i="1" s="1"/>
  <c r="AT107" i="1" s="1"/>
  <c r="AU107" i="1" s="1"/>
  <c r="AV107" i="1" s="1"/>
  <c r="AY106" i="1"/>
  <c r="M106" i="44" s="1"/>
  <c r="Q106" i="44" s="1"/>
  <c r="AK95" i="1" l="1"/>
  <c r="AO95" i="1" s="1"/>
  <c r="AD96" i="1"/>
  <c r="AJ96" i="1"/>
  <c r="AX107" i="1"/>
  <c r="BC76" i="1"/>
  <c r="BD95" i="1" l="1"/>
  <c r="L95" i="44"/>
  <c r="T95" i="44" s="1"/>
  <c r="AE96" i="1"/>
  <c r="AF96" i="1" s="1"/>
  <c r="AG96" i="1" s="1"/>
  <c r="AH96" i="1" s="1"/>
  <c r="AI96" i="1" s="1"/>
  <c r="AW107" i="1"/>
  <c r="AS108" i="1" s="1"/>
  <c r="AU108" i="1" s="1"/>
  <c r="AV108" i="1" s="1"/>
  <c r="AY107" i="1"/>
  <c r="M107" i="44" s="1"/>
  <c r="Q107" i="44" s="1"/>
  <c r="AC97" i="1" l="1"/>
  <c r="T96" i="59"/>
  <c r="K96" i="59"/>
  <c r="AK96" i="1"/>
  <c r="L96" i="44" s="1"/>
  <c r="P95" i="44"/>
  <c r="AJ97" i="1"/>
  <c r="AD97" i="1"/>
  <c r="Y87" i="44"/>
  <c r="AX108" i="1"/>
  <c r="BC77" i="1"/>
  <c r="AO96" i="1" l="1"/>
  <c r="BD96" i="1"/>
  <c r="AE97" i="1"/>
  <c r="AF97" i="1" s="1"/>
  <c r="AG97" i="1" s="1"/>
  <c r="AH97" i="1" s="1"/>
  <c r="AI97" i="1" s="1"/>
  <c r="T96" i="44"/>
  <c r="P96" i="44"/>
  <c r="W101" i="44"/>
  <c r="AW108" i="1"/>
  <c r="AQ109" i="1" s="1"/>
  <c r="AR109" i="1" s="1"/>
  <c r="AS109" i="1" s="1"/>
  <c r="AT109" i="1" s="1"/>
  <c r="AU109" i="1" s="1"/>
  <c r="AV109" i="1" s="1"/>
  <c r="AY108" i="1"/>
  <c r="M108" i="44" s="1"/>
  <c r="Q108" i="44" s="1"/>
  <c r="AC98" i="1" l="1"/>
  <c r="K97" i="59"/>
  <c r="T97" i="59"/>
  <c r="AK97" i="1"/>
  <c r="L97" i="44" s="1"/>
  <c r="AD98" i="1"/>
  <c r="AJ98" i="1"/>
  <c r="AX109" i="1"/>
  <c r="BC78" i="1"/>
  <c r="AO97" i="1" l="1"/>
  <c r="BD97" i="1"/>
  <c r="AE98" i="1"/>
  <c r="AF98" i="1" s="1"/>
  <c r="AG98" i="1" s="1"/>
  <c r="AH98" i="1" s="1"/>
  <c r="T97" i="44"/>
  <c r="P97" i="44"/>
  <c r="AW109" i="1"/>
  <c r="AR110" i="1" s="1"/>
  <c r="AS110" i="1" s="1"/>
  <c r="AU110" i="1" s="1"/>
  <c r="AV110" i="1" s="1"/>
  <c r="AY109" i="1"/>
  <c r="M109" i="44" s="1"/>
  <c r="Q109" i="44" s="1"/>
  <c r="AK98" i="1" l="1"/>
  <c r="AI98" i="1"/>
  <c r="AX110" i="1"/>
  <c r="BC79" i="1"/>
  <c r="AC99" i="1" l="1"/>
  <c r="K98" i="59"/>
  <c r="T98" i="59"/>
  <c r="AD99" i="1"/>
  <c r="AJ99" i="1"/>
  <c r="L98" i="44"/>
  <c r="AO98" i="1"/>
  <c r="BD98" i="1"/>
  <c r="AW110" i="1"/>
  <c r="AS111" i="1" s="1"/>
  <c r="AU111" i="1" s="1"/>
  <c r="AV111" i="1" s="1"/>
  <c r="AY110" i="1"/>
  <c r="M110" i="44" s="1"/>
  <c r="Q110" i="44" s="1"/>
  <c r="T98" i="44" l="1"/>
  <c r="P98" i="44"/>
  <c r="AE99" i="1"/>
  <c r="AF99" i="1" s="1"/>
  <c r="AG99" i="1" s="1"/>
  <c r="AH99" i="1" s="1"/>
  <c r="AK99" i="1" s="1"/>
  <c r="AX111" i="1"/>
  <c r="BC80" i="1"/>
  <c r="AI99" i="1" l="1"/>
  <c r="L99" i="44"/>
  <c r="AO99" i="1"/>
  <c r="BD99" i="1"/>
  <c r="AW111" i="1"/>
  <c r="AS112" i="1" s="1"/>
  <c r="AU112" i="1" s="1"/>
  <c r="AV112" i="1" s="1"/>
  <c r="AY111" i="1"/>
  <c r="M111" i="44" s="1"/>
  <c r="Q111" i="44" s="1"/>
  <c r="AC100" i="1" l="1"/>
  <c r="AJ100" i="1" s="1"/>
  <c r="K99" i="59"/>
  <c r="T99" i="59"/>
  <c r="T99" i="44"/>
  <c r="P99" i="44"/>
  <c r="AX112" i="1"/>
  <c r="BC81" i="1"/>
  <c r="AD100" i="1" l="1"/>
  <c r="AE100" i="1" s="1"/>
  <c r="AF100" i="1" s="1"/>
  <c r="AG100" i="1" s="1"/>
  <c r="AH100" i="1" s="1"/>
  <c r="AI100" i="1" s="1"/>
  <c r="AW112" i="1"/>
  <c r="AQ113" i="1" s="1"/>
  <c r="AR113" i="1" s="1"/>
  <c r="AS113" i="1" s="1"/>
  <c r="AT113" i="1" s="1"/>
  <c r="AU113" i="1" s="1"/>
  <c r="AV113" i="1" s="1"/>
  <c r="AY112" i="1"/>
  <c r="M112" i="44" s="1"/>
  <c r="Q112" i="44" s="1"/>
  <c r="AK100" i="1" l="1"/>
  <c r="AO100" i="1" s="1"/>
  <c r="AC101" i="1"/>
  <c r="AJ101" i="1" s="1"/>
  <c r="K100" i="59"/>
  <c r="T100" i="59"/>
  <c r="BD100" i="1"/>
  <c r="L100" i="44"/>
  <c r="T100" i="44" s="1"/>
  <c r="F5" i="43"/>
  <c r="AX113" i="1"/>
  <c r="BC82" i="1"/>
  <c r="AD101" i="1" l="1"/>
  <c r="AE101" i="1" s="1"/>
  <c r="AF101" i="1" s="1"/>
  <c r="AG101" i="1" s="1"/>
  <c r="AH101" i="1" s="1"/>
  <c r="AI101" i="1" s="1"/>
  <c r="AC102" i="1" s="1"/>
  <c r="AD102" i="1" s="1"/>
  <c r="P100" i="44"/>
  <c r="AW113" i="1"/>
  <c r="AS114" i="1" s="1"/>
  <c r="AU114" i="1" s="1"/>
  <c r="AV114" i="1" s="1"/>
  <c r="AY113" i="1"/>
  <c r="M113" i="44" s="1"/>
  <c r="Q113" i="44" s="1"/>
  <c r="AJ102" i="1" l="1"/>
  <c r="AK101" i="1"/>
  <c r="L101" i="44" s="1"/>
  <c r="T101" i="44" s="1"/>
  <c r="AE102" i="1"/>
  <c r="AF102" i="1" s="1"/>
  <c r="AG102" i="1" s="1"/>
  <c r="AH102" i="1" s="1"/>
  <c r="AI102" i="1" s="1"/>
  <c r="AC103" i="1" s="1"/>
  <c r="AX114" i="1"/>
  <c r="BC83" i="1"/>
  <c r="M156" i="1"/>
  <c r="P101" i="44" l="1"/>
  <c r="AO101" i="1"/>
  <c r="BD101" i="1"/>
  <c r="AD103" i="1"/>
  <c r="AJ103" i="1"/>
  <c r="AK102" i="1"/>
  <c r="Y94" i="44"/>
  <c r="AW114" i="1"/>
  <c r="AQ115" i="1" s="1"/>
  <c r="AR115" i="1" s="1"/>
  <c r="AS115" i="1" s="1"/>
  <c r="AT115" i="1" s="1"/>
  <c r="AU115" i="1" s="1"/>
  <c r="AV115" i="1" s="1"/>
  <c r="AY114" i="1"/>
  <c r="M114" i="44" s="1"/>
  <c r="Q114" i="44" s="1"/>
  <c r="M157" i="1"/>
  <c r="AE103" i="1" l="1"/>
  <c r="AF103" i="1" s="1"/>
  <c r="AG103" i="1" s="1"/>
  <c r="AH103" i="1" s="1"/>
  <c r="AI103" i="1" s="1"/>
  <c r="L102" i="44"/>
  <c r="BD102" i="1"/>
  <c r="AO102" i="1"/>
  <c r="AX115" i="1"/>
  <c r="BC84" i="1"/>
  <c r="M158" i="1"/>
  <c r="AC104" i="1" l="1"/>
  <c r="K103" i="59"/>
  <c r="T103" i="59"/>
  <c r="AD104" i="1"/>
  <c r="AJ104" i="1"/>
  <c r="T102" i="44"/>
  <c r="P102" i="44"/>
  <c r="AK103" i="1"/>
  <c r="H5" i="43"/>
  <c r="I5" i="43"/>
  <c r="AW115" i="1"/>
  <c r="AQ116" i="1" s="1"/>
  <c r="AR116" i="1" s="1"/>
  <c r="AS116" i="1" s="1"/>
  <c r="AT116" i="1" s="1"/>
  <c r="AU116" i="1" s="1"/>
  <c r="AV116" i="1" s="1"/>
  <c r="AY115" i="1"/>
  <c r="M115" i="44" s="1"/>
  <c r="Q115" i="44" s="1"/>
  <c r="M159" i="1"/>
  <c r="E8" i="19" s="1"/>
  <c r="L103" i="44" l="1"/>
  <c r="T103" i="44" s="1"/>
  <c r="AO103" i="1"/>
  <c r="BD103" i="1"/>
  <c r="AE104" i="1"/>
  <c r="AF104" i="1" s="1"/>
  <c r="AG104" i="1" s="1"/>
  <c r="AH104" i="1" s="1"/>
  <c r="AI104" i="1" s="1"/>
  <c r="W108" i="44"/>
  <c r="AX116" i="1"/>
  <c r="BC85" i="1"/>
  <c r="M160" i="1"/>
  <c r="AC105" i="1" l="1"/>
  <c r="K104" i="59"/>
  <c r="T104" i="59"/>
  <c r="AK104" i="1"/>
  <c r="L104" i="44" s="1"/>
  <c r="P103" i="44"/>
  <c r="AD105" i="1"/>
  <c r="AJ105" i="1"/>
  <c r="AW116" i="1"/>
  <c r="AS117" i="1" s="1"/>
  <c r="AU117" i="1" s="1"/>
  <c r="AV117" i="1" s="1"/>
  <c r="AY116" i="1"/>
  <c r="M116" i="44" s="1"/>
  <c r="Q116" i="44" s="1"/>
  <c r="M161" i="1"/>
  <c r="BD104" i="1" l="1"/>
  <c r="AO104" i="1"/>
  <c r="AE105" i="1"/>
  <c r="AF105" i="1" s="1"/>
  <c r="AG105" i="1" s="1"/>
  <c r="AH105" i="1" s="1"/>
  <c r="AI105" i="1" s="1"/>
  <c r="P104" i="44"/>
  <c r="T104" i="44"/>
  <c r="AX117" i="1"/>
  <c r="BC86" i="1"/>
  <c r="M162" i="1"/>
  <c r="AC106" i="1" l="1"/>
  <c r="T105" i="59"/>
  <c r="K105" i="59"/>
  <c r="AK105" i="1"/>
  <c r="BD105" i="1" s="1"/>
  <c r="AD106" i="1"/>
  <c r="AJ106" i="1"/>
  <c r="AW117" i="1"/>
  <c r="AS118" i="1" s="1"/>
  <c r="AU118" i="1" s="1"/>
  <c r="AV118" i="1" s="1"/>
  <c r="AY117" i="1"/>
  <c r="M117" i="44" s="1"/>
  <c r="Q117" i="44" s="1"/>
  <c r="M163" i="1"/>
  <c r="AO105" i="1" l="1"/>
  <c r="L105" i="44"/>
  <c r="T105" i="44" s="1"/>
  <c r="AE106" i="1"/>
  <c r="AF106" i="1" s="1"/>
  <c r="AG106" i="1" s="1"/>
  <c r="AH106" i="1" s="1"/>
  <c r="AX118" i="1"/>
  <c r="BC87" i="1"/>
  <c r="M164" i="1"/>
  <c r="P105" i="44" l="1"/>
  <c r="AK106" i="1"/>
  <c r="L106" i="44" s="1"/>
  <c r="T106" i="44" s="1"/>
  <c r="AI106" i="1"/>
  <c r="AW118" i="1"/>
  <c r="AS119" i="1" s="1"/>
  <c r="AU119" i="1" s="1"/>
  <c r="AV119" i="1" s="1"/>
  <c r="AY118" i="1"/>
  <c r="M118" i="44" s="1"/>
  <c r="Q118" i="44" s="1"/>
  <c r="M165" i="1"/>
  <c r="AC107" i="1" l="1"/>
  <c r="AD107" i="1" s="1"/>
  <c r="K106" i="59"/>
  <c r="T106" i="59"/>
  <c r="AJ107" i="1"/>
  <c r="BD106" i="1"/>
  <c r="AO106" i="1"/>
  <c r="P106" i="44"/>
  <c r="AE107" i="1"/>
  <c r="AF107" i="1" s="1"/>
  <c r="AG107" i="1" s="1"/>
  <c r="AH107" i="1" s="1"/>
  <c r="AX119" i="1"/>
  <c r="BC88" i="1"/>
  <c r="M166" i="1"/>
  <c r="AK107" i="1" l="1"/>
  <c r="BD107" i="1" s="1"/>
  <c r="AI107" i="1"/>
  <c r="AW119" i="1"/>
  <c r="AR120" i="1" s="1"/>
  <c r="AS120" i="1" s="1"/>
  <c r="AU120" i="1" s="1"/>
  <c r="AV120" i="1" s="1"/>
  <c r="AY119" i="1"/>
  <c r="M119" i="44" s="1"/>
  <c r="Q119" i="44" s="1"/>
  <c r="AJ108" i="1" l="1"/>
  <c r="K107" i="59"/>
  <c r="T107" i="59"/>
  <c r="L107" i="44"/>
  <c r="T107" i="44" s="1"/>
  <c r="AO107" i="1"/>
  <c r="AE108" i="1"/>
  <c r="AG108" i="1" s="1"/>
  <c r="AH108" i="1" s="1"/>
  <c r="AX120" i="1"/>
  <c r="BC89" i="1"/>
  <c r="M168" i="1"/>
  <c r="P107" i="44" l="1"/>
  <c r="AI108" i="1"/>
  <c r="AK108" i="1"/>
  <c r="AW120" i="1"/>
  <c r="AS121" i="1" s="1"/>
  <c r="AU121" i="1" s="1"/>
  <c r="AV121" i="1" s="1"/>
  <c r="AY120" i="1"/>
  <c r="M120" i="44" s="1"/>
  <c r="Q120" i="44" s="1"/>
  <c r="M169" i="1"/>
  <c r="AC109" i="1" l="1"/>
  <c r="T108" i="59"/>
  <c r="K108" i="59"/>
  <c r="AJ109" i="1"/>
  <c r="AD109" i="1"/>
  <c r="L108" i="44"/>
  <c r="AO108" i="1"/>
  <c r="BD108" i="1"/>
  <c r="AX121" i="1"/>
  <c r="BC90" i="1"/>
  <c r="M170" i="1"/>
  <c r="T108" i="44" l="1"/>
  <c r="P108" i="44"/>
  <c r="AE109" i="1"/>
  <c r="AF109" i="1" s="1"/>
  <c r="AG109" i="1" s="1"/>
  <c r="AH109" i="1" s="1"/>
  <c r="AI109" i="1" s="1"/>
  <c r="AC110" i="1" s="1"/>
  <c r="Y101" i="44"/>
  <c r="AW121" i="1"/>
  <c r="AQ122" i="1" s="1"/>
  <c r="AR122" i="1" s="1"/>
  <c r="AS122" i="1" s="1"/>
  <c r="AT122" i="1" s="1"/>
  <c r="AU122" i="1" s="1"/>
  <c r="AV122" i="1" s="1"/>
  <c r="AY121" i="1"/>
  <c r="M121" i="44" s="1"/>
  <c r="Q121" i="44" s="1"/>
  <c r="M171" i="1"/>
  <c r="AK109" i="1" l="1"/>
  <c r="L109" i="44" s="1"/>
  <c r="AD110" i="1"/>
  <c r="AJ110" i="1"/>
  <c r="AX122" i="1"/>
  <c r="BC91" i="1"/>
  <c r="M172" i="1"/>
  <c r="AO109" i="1" l="1"/>
  <c r="BD109" i="1"/>
  <c r="AE110" i="1"/>
  <c r="AG110" i="1" s="1"/>
  <c r="AH110" i="1" s="1"/>
  <c r="AI110" i="1" s="1"/>
  <c r="P109" i="44"/>
  <c r="T109" i="44"/>
  <c r="AW122" i="1"/>
  <c r="AQ123" i="1" s="1"/>
  <c r="AR123" i="1" s="1"/>
  <c r="AS123" i="1" s="1"/>
  <c r="AT123" i="1" s="1"/>
  <c r="AU123" i="1" s="1"/>
  <c r="AV123" i="1" s="1"/>
  <c r="AY122" i="1"/>
  <c r="M122" i="44" s="1"/>
  <c r="Q122" i="44" s="1"/>
  <c r="M173" i="1"/>
  <c r="AC111" i="1" l="1"/>
  <c r="K110" i="59"/>
  <c r="T110" i="59"/>
  <c r="AJ111" i="1"/>
  <c r="AK110" i="1"/>
  <c r="W115" i="44"/>
  <c r="AX123" i="1"/>
  <c r="BC92" i="1"/>
  <c r="M174" i="1"/>
  <c r="AE111" i="1" l="1"/>
  <c r="AG111" i="1" s="1"/>
  <c r="AH111" i="1" s="1"/>
  <c r="AI111" i="1" s="1"/>
  <c r="L110" i="44"/>
  <c r="AO110" i="1"/>
  <c r="BD110" i="1"/>
  <c r="AW123" i="1"/>
  <c r="AQ124" i="1" s="1"/>
  <c r="AR124" i="1" s="1"/>
  <c r="AS124" i="1" s="1"/>
  <c r="AT124" i="1" s="1"/>
  <c r="AU124" i="1" s="1"/>
  <c r="AV124" i="1" s="1"/>
  <c r="AY123" i="1"/>
  <c r="M175" i="1"/>
  <c r="AC112" i="1" l="1"/>
  <c r="AJ112" i="1" s="1"/>
  <c r="K111" i="59"/>
  <c r="T111" i="59"/>
  <c r="T110" i="44"/>
  <c r="P110" i="44"/>
  <c r="AK111" i="1"/>
  <c r="J23" i="53"/>
  <c r="D6" i="43" s="1"/>
  <c r="M123" i="44"/>
  <c r="Q123" i="44" s="1"/>
  <c r="AX124" i="1"/>
  <c r="BC93" i="1"/>
  <c r="F16" i="53" s="1"/>
  <c r="M176" i="1"/>
  <c r="AE112" i="1" l="1"/>
  <c r="AG112" i="1" s="1"/>
  <c r="AH112" i="1" s="1"/>
  <c r="AO111" i="1"/>
  <c r="BD111" i="1"/>
  <c r="L111" i="44"/>
  <c r="AW124" i="1"/>
  <c r="AQ125" i="1" s="1"/>
  <c r="AR125" i="1" s="1"/>
  <c r="AS125" i="1" s="1"/>
  <c r="AT125" i="1" s="1"/>
  <c r="AU125" i="1" s="1"/>
  <c r="AV125" i="1" s="1"/>
  <c r="AY124" i="1"/>
  <c r="M124" i="44" s="1"/>
  <c r="Q124" i="44" s="1"/>
  <c r="M177" i="1"/>
  <c r="AI112" i="1" l="1"/>
  <c r="T111" i="44"/>
  <c r="P111" i="44"/>
  <c r="AK112" i="1"/>
  <c r="AX125" i="1"/>
  <c r="BC94" i="1"/>
  <c r="M178" i="1"/>
  <c r="AC113" i="1" l="1"/>
  <c r="AD113" i="1" s="1"/>
  <c r="T112" i="59"/>
  <c r="K112" i="59"/>
  <c r="AJ113" i="1"/>
  <c r="AE113" i="1"/>
  <c r="AF113" i="1" s="1"/>
  <c r="AG113" i="1" s="1"/>
  <c r="AH113" i="1" s="1"/>
  <c r="AK113" i="1" s="1"/>
  <c r="L112" i="44"/>
  <c r="T112" i="44" s="1"/>
  <c r="BD112" i="1"/>
  <c r="AO112" i="1"/>
  <c r="G6" i="43"/>
  <c r="M179" i="1"/>
  <c r="AI113" i="1" l="1"/>
  <c r="P112" i="44"/>
  <c r="L113" i="44"/>
  <c r="AO113" i="1"/>
  <c r="BD113" i="1"/>
  <c r="AW125" i="1"/>
  <c r="AQ126" i="1" s="1"/>
  <c r="AR126" i="1" s="1"/>
  <c r="AS126" i="1" s="1"/>
  <c r="AT126" i="1" s="1"/>
  <c r="AU126" i="1" s="1"/>
  <c r="AV126" i="1" s="1"/>
  <c r="AY125" i="1"/>
  <c r="M125" i="44" s="1"/>
  <c r="Q125" i="44" s="1"/>
  <c r="BC95" i="1"/>
  <c r="M180" i="1"/>
  <c r="AJ114" i="1" l="1"/>
  <c r="K113" i="59"/>
  <c r="T113" i="59"/>
  <c r="AE114" i="1"/>
  <c r="AG114" i="1" s="1"/>
  <c r="AH114" i="1" s="1"/>
  <c r="AI114" i="1" s="1"/>
  <c r="T113" i="44"/>
  <c r="P113" i="44"/>
  <c r="AX126" i="1"/>
  <c r="BC125" i="1"/>
  <c r="M181" i="1"/>
  <c r="AC115" i="1" l="1"/>
  <c r="T114" i="59"/>
  <c r="K114" i="59"/>
  <c r="AD115" i="1"/>
  <c r="AJ115" i="1"/>
  <c r="AK114" i="1"/>
  <c r="AY126" i="1"/>
  <c r="M126" i="44" s="1"/>
  <c r="Q126" i="44" s="1"/>
  <c r="BC96" i="1"/>
  <c r="M182" i="1"/>
  <c r="L114" i="44" l="1"/>
  <c r="BD114" i="1"/>
  <c r="AO114" i="1"/>
  <c r="AE115" i="1"/>
  <c r="AF115" i="1" s="1"/>
  <c r="AG115" i="1" s="1"/>
  <c r="AH115" i="1" s="1"/>
  <c r="AK115" i="1" s="1"/>
  <c r="BC126" i="1"/>
  <c r="AW126" i="1"/>
  <c r="AQ127" i="1" s="1"/>
  <c r="AR127" i="1" s="1"/>
  <c r="AS127" i="1" s="1"/>
  <c r="AT127" i="1" s="1"/>
  <c r="AU127" i="1" s="1"/>
  <c r="AV127" i="1" s="1"/>
  <c r="M183" i="1"/>
  <c r="AI115" i="1" l="1"/>
  <c r="AC116" i="1" s="1"/>
  <c r="AD116" i="1" s="1"/>
  <c r="BD115" i="1"/>
  <c r="L115" i="44"/>
  <c r="AO115" i="1"/>
  <c r="T114" i="44"/>
  <c r="P114" i="44"/>
  <c r="AX127" i="1"/>
  <c r="BC97" i="1"/>
  <c r="M184" i="1"/>
  <c r="C37" i="53" s="1"/>
  <c r="AJ116" i="1" l="1"/>
  <c r="T115" i="44"/>
  <c r="P115" i="44"/>
  <c r="AE116" i="1"/>
  <c r="AF116" i="1" s="1"/>
  <c r="AG116" i="1" s="1"/>
  <c r="AH116" i="1" s="1"/>
  <c r="AI116" i="1" s="1"/>
  <c r="Y108" i="44"/>
  <c r="AW127" i="1"/>
  <c r="AQ128" i="1" s="1"/>
  <c r="AR128" i="1" s="1"/>
  <c r="AS128" i="1" s="1"/>
  <c r="AT128" i="1" s="1"/>
  <c r="AU128" i="1" s="1"/>
  <c r="AV128" i="1" s="1"/>
  <c r="M185" i="1"/>
  <c r="AK116" i="1" l="1"/>
  <c r="L116" i="44" s="1"/>
  <c r="AJ117" i="1"/>
  <c r="AY127" i="1"/>
  <c r="M127" i="44" s="1"/>
  <c r="Q127" i="44" s="1"/>
  <c r="AX128" i="1"/>
  <c r="BC98" i="1"/>
  <c r="M186" i="1"/>
  <c r="BD116" i="1" l="1"/>
  <c r="AO116" i="1"/>
  <c r="AE117" i="1"/>
  <c r="AG117" i="1" s="1"/>
  <c r="AH117" i="1" s="1"/>
  <c r="T116" i="44"/>
  <c r="P116" i="44"/>
  <c r="BC127" i="1"/>
  <c r="M187" i="1"/>
  <c r="AI117" i="1" l="1"/>
  <c r="AK117" i="1"/>
  <c r="L117" i="44" s="1"/>
  <c r="W122" i="44"/>
  <c r="AY128" i="1"/>
  <c r="M128" i="44" s="1"/>
  <c r="Q128" i="44" s="1"/>
  <c r="AW128" i="1"/>
  <c r="AQ129" i="1" s="1"/>
  <c r="AR129" i="1" s="1"/>
  <c r="AS129" i="1" s="1"/>
  <c r="AT129" i="1" s="1"/>
  <c r="AU129" i="1" s="1"/>
  <c r="AV129" i="1" s="1"/>
  <c r="BC99" i="1"/>
  <c r="M188" i="1"/>
  <c r="T117" i="59" l="1"/>
  <c r="K117" i="59"/>
  <c r="AJ118" i="1"/>
  <c r="AO117" i="1"/>
  <c r="BD117" i="1"/>
  <c r="AE118" i="1"/>
  <c r="AG118" i="1" s="1"/>
  <c r="AH118" i="1" s="1"/>
  <c r="AI118" i="1" s="1"/>
  <c r="P117" i="44"/>
  <c r="T117" i="44"/>
  <c r="BC128" i="1"/>
  <c r="AX129" i="1"/>
  <c r="M189" i="1"/>
  <c r="T118" i="59" l="1"/>
  <c r="K118" i="59"/>
  <c r="AK118" i="1"/>
  <c r="AO118" i="1" s="1"/>
  <c r="AJ119" i="1"/>
  <c r="AW129" i="1"/>
  <c r="AQ130" i="1" s="1"/>
  <c r="AR130" i="1" s="1"/>
  <c r="AS130" i="1" s="1"/>
  <c r="AT130" i="1" s="1"/>
  <c r="AU130" i="1" s="1"/>
  <c r="AV130" i="1" s="1"/>
  <c r="BC100" i="1"/>
  <c r="M190" i="1"/>
  <c r="BD118" i="1" l="1"/>
  <c r="L118" i="44"/>
  <c r="P118" i="44" s="1"/>
  <c r="AE119" i="1"/>
  <c r="AG119" i="1" s="1"/>
  <c r="AH119" i="1" s="1"/>
  <c r="AX130" i="1"/>
  <c r="AY129" i="1"/>
  <c r="M129" i="44" s="1"/>
  <c r="Q129" i="44" s="1"/>
  <c r="J6" i="43"/>
  <c r="M191" i="1"/>
  <c r="AK119" i="1" l="1"/>
  <c r="AO119" i="1" s="1"/>
  <c r="T118" i="44"/>
  <c r="AI119" i="1"/>
  <c r="BC129" i="1"/>
  <c r="BC101" i="1"/>
  <c r="M192" i="1"/>
  <c r="T119" i="59" l="1"/>
  <c r="K119" i="59"/>
  <c r="L119" i="44"/>
  <c r="T119" i="44" s="1"/>
  <c r="BD119" i="1"/>
  <c r="AJ120" i="1"/>
  <c r="AW130" i="1"/>
  <c r="AQ131" i="1" s="1"/>
  <c r="AR131" i="1" s="1"/>
  <c r="AS131" i="1" s="1"/>
  <c r="AT131" i="1" s="1"/>
  <c r="AU131" i="1" s="1"/>
  <c r="AV131" i="1" s="1"/>
  <c r="AY130" i="1"/>
  <c r="M130" i="44" s="1"/>
  <c r="Q130" i="44" s="1"/>
  <c r="M193" i="1"/>
  <c r="P119" i="44" l="1"/>
  <c r="AE120" i="1"/>
  <c r="AG120" i="1" s="1"/>
  <c r="AH120" i="1" s="1"/>
  <c r="AI120" i="1" s="1"/>
  <c r="BC130" i="1"/>
  <c r="AX131" i="1"/>
  <c r="BC102" i="1"/>
  <c r="M194" i="1"/>
  <c r="AC121" i="1" l="1"/>
  <c r="T120" i="59"/>
  <c r="K120" i="59"/>
  <c r="AK120" i="1"/>
  <c r="L120" i="44" s="1"/>
  <c r="AJ121" i="1"/>
  <c r="AY131" i="1"/>
  <c r="M131" i="44" s="1"/>
  <c r="Q131" i="44" s="1"/>
  <c r="AW131" i="1"/>
  <c r="AQ132" i="1" s="1"/>
  <c r="AR132" i="1" s="1"/>
  <c r="AS132" i="1" s="1"/>
  <c r="AT132" i="1" s="1"/>
  <c r="AU132" i="1" s="1"/>
  <c r="AV132" i="1" s="1"/>
  <c r="M195" i="1"/>
  <c r="BD120" i="1" l="1"/>
  <c r="AO120" i="1"/>
  <c r="AE121" i="1"/>
  <c r="AG121" i="1" s="1"/>
  <c r="AH121" i="1" s="1"/>
  <c r="AI121" i="1" s="1"/>
  <c r="T120" i="44"/>
  <c r="P120" i="44"/>
  <c r="BC131" i="1"/>
  <c r="AX132" i="1"/>
  <c r="BC103" i="1"/>
  <c r="M196" i="1"/>
  <c r="AC122" i="1" l="1"/>
  <c r="AD122" i="1" s="1"/>
  <c r="T121" i="59"/>
  <c r="K121" i="59"/>
  <c r="AK121" i="1"/>
  <c r="AO121" i="1" s="1"/>
  <c r="AJ122" i="1"/>
  <c r="M197" i="1"/>
  <c r="L121" i="44" l="1"/>
  <c r="T121" i="44" s="1"/>
  <c r="BD121" i="1"/>
  <c r="AE122" i="1"/>
  <c r="AF122" i="1" s="1"/>
  <c r="AG122" i="1" s="1"/>
  <c r="AH122" i="1" s="1"/>
  <c r="AI122" i="1" s="1"/>
  <c r="AC123" i="1" s="1"/>
  <c r="AW132" i="1"/>
  <c r="AQ133" i="1" s="1"/>
  <c r="AR133" i="1" s="1"/>
  <c r="AS133" i="1" s="1"/>
  <c r="AT133" i="1" s="1"/>
  <c r="AU133" i="1" s="1"/>
  <c r="AV133" i="1" s="1"/>
  <c r="AY132" i="1"/>
  <c r="M132" i="44" s="1"/>
  <c r="Q132" i="44" s="1"/>
  <c r="Y115" i="44"/>
  <c r="BC104" i="1"/>
  <c r="M198" i="1"/>
  <c r="P121" i="44" l="1"/>
  <c r="AK122" i="1"/>
  <c r="AO122" i="1" s="1"/>
  <c r="AD123" i="1"/>
  <c r="AJ123" i="1"/>
  <c r="BC132" i="1"/>
  <c r="AX133" i="1"/>
  <c r="M199" i="1"/>
  <c r="L122" i="44" l="1"/>
  <c r="T122" i="44" s="1"/>
  <c r="BD122" i="1"/>
  <c r="AE123" i="1"/>
  <c r="AF123" i="1" s="1"/>
  <c r="AG123" i="1" s="1"/>
  <c r="AH123" i="1" s="1"/>
  <c r="AW133" i="1"/>
  <c r="BC105" i="1"/>
  <c r="M200" i="1"/>
  <c r="AK123" i="1" l="1"/>
  <c r="AO123" i="1" s="1"/>
  <c r="E23" i="53" s="1"/>
  <c r="P122" i="44"/>
  <c r="BD123" i="1"/>
  <c r="L123" i="44"/>
  <c r="I23" i="53"/>
  <c r="C6" i="43" s="1"/>
  <c r="AI123" i="1"/>
  <c r="AC124" i="1" s="1"/>
  <c r="AQ134" i="1"/>
  <c r="AR134" i="1" s="1"/>
  <c r="AY133" i="1"/>
  <c r="M133" i="44" s="1"/>
  <c r="Q133" i="44" s="1"/>
  <c r="M201" i="1"/>
  <c r="AD124" i="1" l="1"/>
  <c r="AJ124" i="1"/>
  <c r="T123" i="44"/>
  <c r="P123" i="44"/>
  <c r="AS134" i="1"/>
  <c r="AT134" i="1" s="1"/>
  <c r="AU134" i="1" s="1"/>
  <c r="AV134" i="1" s="1"/>
  <c r="AW134" i="1" s="1"/>
  <c r="AX134" i="1"/>
  <c r="BC133" i="1"/>
  <c r="BC106" i="1"/>
  <c r="M202" i="1"/>
  <c r="AY134" i="1" l="1"/>
  <c r="BC134" i="1" s="1"/>
  <c r="AE124" i="1"/>
  <c r="AF124" i="1" s="1"/>
  <c r="AG124" i="1" s="1"/>
  <c r="AH124" i="1" s="1"/>
  <c r="AK124" i="1" s="1"/>
  <c r="AI124" i="1"/>
  <c r="AQ135" i="1"/>
  <c r="AR135" i="1" s="1"/>
  <c r="M203" i="1"/>
  <c r="AC125" i="1" l="1"/>
  <c r="K124" i="59"/>
  <c r="T124" i="59"/>
  <c r="M134" i="44"/>
  <c r="Q134" i="44" s="1"/>
  <c r="AJ125" i="1"/>
  <c r="AD125" i="1"/>
  <c r="L124" i="44"/>
  <c r="AO124" i="1"/>
  <c r="BD124" i="1"/>
  <c r="W129" i="44"/>
  <c r="AS135" i="1"/>
  <c r="AT135" i="1" s="1"/>
  <c r="AU135" i="1" s="1"/>
  <c r="AV135" i="1" s="1"/>
  <c r="AW135" i="1" s="1"/>
  <c r="AX135" i="1"/>
  <c r="BC107" i="1"/>
  <c r="M204" i="1"/>
  <c r="P124" i="44" l="1"/>
  <c r="T124" i="44"/>
  <c r="AE125" i="1"/>
  <c r="AF125" i="1" s="1"/>
  <c r="AG125" i="1" s="1"/>
  <c r="AH125" i="1" s="1"/>
  <c r="AI125" i="1" s="1"/>
  <c r="AY135" i="1"/>
  <c r="AQ136" i="1"/>
  <c r="AR136" i="1" s="1"/>
  <c r="M205" i="1"/>
  <c r="AC126" i="1" l="1"/>
  <c r="AD126" i="1" s="1"/>
  <c r="T125" i="59"/>
  <c r="K125" i="59"/>
  <c r="AK125" i="1"/>
  <c r="AO125" i="1" s="1"/>
  <c r="AJ126" i="1"/>
  <c r="BC135" i="1"/>
  <c r="M135" i="44"/>
  <c r="Q135" i="44" s="1"/>
  <c r="AS136" i="1"/>
  <c r="AT136" i="1" s="1"/>
  <c r="AU136" i="1" s="1"/>
  <c r="AV136" i="1" s="1"/>
  <c r="AX136" i="1"/>
  <c r="BC108" i="1"/>
  <c r="M206" i="1"/>
  <c r="BD125" i="1" l="1"/>
  <c r="L125" i="44"/>
  <c r="P125" i="44" s="1"/>
  <c r="AE126" i="1"/>
  <c r="AF126" i="1" s="1"/>
  <c r="AG126" i="1" s="1"/>
  <c r="AH126" i="1" s="1"/>
  <c r="AI126" i="1" s="1"/>
  <c r="AY136" i="1"/>
  <c r="AW136" i="1"/>
  <c r="AQ137" i="1" s="1"/>
  <c r="AR137" i="1" s="1"/>
  <c r="M207" i="1"/>
  <c r="AC127" i="1" l="1"/>
  <c r="T126" i="59"/>
  <c r="K126" i="59"/>
  <c r="AK126" i="1"/>
  <c r="BD126" i="1" s="1"/>
  <c r="T125" i="44"/>
  <c r="AJ127" i="1"/>
  <c r="AD127" i="1"/>
  <c r="BC136" i="1"/>
  <c r="M136" i="44"/>
  <c r="Q136" i="44" s="1"/>
  <c r="AS137" i="1"/>
  <c r="AT137" i="1" s="1"/>
  <c r="AU137" i="1" s="1"/>
  <c r="AV137" i="1" s="1"/>
  <c r="AY137" i="1" s="1"/>
  <c r="AX137" i="1"/>
  <c r="BC109" i="1"/>
  <c r="M208" i="1"/>
  <c r="L126" i="44" l="1"/>
  <c r="T126" i="44" s="1"/>
  <c r="AO126" i="1"/>
  <c r="AE127" i="1"/>
  <c r="AF127" i="1" s="1"/>
  <c r="AG127" i="1" s="1"/>
  <c r="AH127" i="1" s="1"/>
  <c r="AI127" i="1" s="1"/>
  <c r="AW137" i="1"/>
  <c r="AQ138" i="1" s="1"/>
  <c r="AR138" i="1" s="1"/>
  <c r="BC137" i="1"/>
  <c r="M137" i="44"/>
  <c r="Q137" i="44" s="1"/>
  <c r="M209" i="1"/>
  <c r="AC128" i="1" l="1"/>
  <c r="T127" i="59"/>
  <c r="K127" i="59"/>
  <c r="P126" i="44"/>
  <c r="AK127" i="1"/>
  <c r="L127" i="44" s="1"/>
  <c r="AD128" i="1"/>
  <c r="AJ128" i="1"/>
  <c r="AX138" i="1"/>
  <c r="AS138" i="1"/>
  <c r="AT138" i="1" s="1"/>
  <c r="AU138" i="1" s="1"/>
  <c r="AV138" i="1" s="1"/>
  <c r="AW138" i="1" s="1"/>
  <c r="AQ139" i="1" s="1"/>
  <c r="BC110" i="1"/>
  <c r="M210" i="1"/>
  <c r="AO127" i="1" l="1"/>
  <c r="BD127" i="1"/>
  <c r="T127" i="44"/>
  <c r="P127" i="44"/>
  <c r="AE128" i="1"/>
  <c r="AF128" i="1" s="1"/>
  <c r="AG128" i="1" s="1"/>
  <c r="AH128" i="1" s="1"/>
  <c r="AY138" i="1"/>
  <c r="BC138" i="1" s="1"/>
  <c r="AR139" i="1"/>
  <c r="AX139" i="1"/>
  <c r="M211" i="1"/>
  <c r="AI128" i="1" l="1"/>
  <c r="AK128" i="1"/>
  <c r="BD128" i="1" s="1"/>
  <c r="M138" i="44"/>
  <c r="Q138" i="44" s="1"/>
  <c r="AS139" i="1"/>
  <c r="AT139" i="1" s="1"/>
  <c r="AU139" i="1" s="1"/>
  <c r="AV139" i="1" s="1"/>
  <c r="BC111" i="1"/>
  <c r="M212" i="1"/>
  <c r="AC129" i="1" l="1"/>
  <c r="AD129" i="1" s="1"/>
  <c r="T128" i="59"/>
  <c r="K128" i="59"/>
  <c r="AW139" i="1"/>
  <c r="AQ140" i="1" s="1"/>
  <c r="AR140" i="1" s="1"/>
  <c r="L128" i="44"/>
  <c r="T128" i="44" s="1"/>
  <c r="AO128" i="1"/>
  <c r="AJ129" i="1"/>
  <c r="AE129" i="1"/>
  <c r="AF129" i="1" s="1"/>
  <c r="AG129" i="1" s="1"/>
  <c r="AH129" i="1" s="1"/>
  <c r="AK129" i="1" s="1"/>
  <c r="AY139" i="1"/>
  <c r="Y122" i="44"/>
  <c r="M213" i="1"/>
  <c r="AX140" i="1" l="1"/>
  <c r="P128" i="44"/>
  <c r="AI129" i="1"/>
  <c r="AC130" i="1" s="1"/>
  <c r="AD130" i="1" s="1"/>
  <c r="AO129" i="1"/>
  <c r="L129" i="44"/>
  <c r="BD129" i="1"/>
  <c r="BC139" i="1"/>
  <c r="M139" i="44"/>
  <c r="Q139" i="44" s="1"/>
  <c r="AS140" i="1"/>
  <c r="AT140" i="1" s="1"/>
  <c r="AU140" i="1" s="1"/>
  <c r="AV140" i="1" s="1"/>
  <c r="F6" i="43"/>
  <c r="BC112" i="1"/>
  <c r="M214" i="1"/>
  <c r="AJ130" i="1" l="1"/>
  <c r="P129" i="44"/>
  <c r="T129" i="44"/>
  <c r="AE130" i="1"/>
  <c r="AF130" i="1" s="1"/>
  <c r="AG130" i="1" s="1"/>
  <c r="AH130" i="1" s="1"/>
  <c r="AK130" i="1" s="1"/>
  <c r="AY140" i="1"/>
  <c r="M140" i="44" s="1"/>
  <c r="Q140" i="44" s="1"/>
  <c r="AW140" i="1"/>
  <c r="AQ141" i="1" s="1"/>
  <c r="AR141" i="1" s="1"/>
  <c r="M215" i="1"/>
  <c r="C44" i="53" s="1"/>
  <c r="AI130" i="1" l="1"/>
  <c r="AC131" i="1" s="1"/>
  <c r="AJ131" i="1" s="1"/>
  <c r="L130" i="44"/>
  <c r="T130" i="44" s="1"/>
  <c r="AO130" i="1"/>
  <c r="BD130" i="1"/>
  <c r="BC140" i="1"/>
  <c r="AX141" i="1"/>
  <c r="AS141" i="1"/>
  <c r="AT141" i="1" s="1"/>
  <c r="AU141" i="1" s="1"/>
  <c r="AV141" i="1" s="1"/>
  <c r="BC113" i="1"/>
  <c r="M216" i="1"/>
  <c r="AD131" i="1" l="1"/>
  <c r="AE131" i="1" s="1"/>
  <c r="AF131" i="1" s="1"/>
  <c r="AG131" i="1" s="1"/>
  <c r="AH131" i="1" s="1"/>
  <c r="AI131" i="1" s="1"/>
  <c r="P130" i="44"/>
  <c r="AY141" i="1"/>
  <c r="BC141" i="1" s="1"/>
  <c r="AW141" i="1"/>
  <c r="AQ142" i="1" s="1"/>
  <c r="AR142" i="1" s="1"/>
  <c r="M217" i="1"/>
  <c r="AC132" i="1" l="1"/>
  <c r="K131" i="59"/>
  <c r="T131" i="59"/>
  <c r="AX142" i="1"/>
  <c r="AD132" i="1"/>
  <c r="AJ132" i="1"/>
  <c r="AK131" i="1"/>
  <c r="M141" i="44"/>
  <c r="Q141" i="44" s="1"/>
  <c r="AS142" i="1"/>
  <c r="AT142" i="1" s="1"/>
  <c r="AU142" i="1" s="1"/>
  <c r="AV142" i="1" s="1"/>
  <c r="AY142" i="1" s="1"/>
  <c r="E6" i="43"/>
  <c r="H6" i="43"/>
  <c r="BC114" i="1"/>
  <c r="M218" i="1"/>
  <c r="L131" i="44" l="1"/>
  <c r="AO131" i="1"/>
  <c r="BD131" i="1"/>
  <c r="AE132" i="1"/>
  <c r="AF132" i="1" s="1"/>
  <c r="AG132" i="1" s="1"/>
  <c r="AH132" i="1" s="1"/>
  <c r="AI132" i="1" s="1"/>
  <c r="AW142" i="1"/>
  <c r="AQ143" i="1" s="1"/>
  <c r="AR143" i="1" s="1"/>
  <c r="BC142" i="1"/>
  <c r="M142" i="44"/>
  <c r="Q142" i="44" s="1"/>
  <c r="W136" i="44"/>
  <c r="I6" i="43"/>
  <c r="M219" i="1"/>
  <c r="AC133" i="1" l="1"/>
  <c r="AD133" i="1" s="1"/>
  <c r="K132" i="59"/>
  <c r="T132" i="59"/>
  <c r="AK132" i="1"/>
  <c r="L132" i="44" s="1"/>
  <c r="AJ133" i="1"/>
  <c r="P131" i="44"/>
  <c r="T131" i="44"/>
  <c r="AX143" i="1"/>
  <c r="AS143" i="1"/>
  <c r="AT143" i="1" s="1"/>
  <c r="AU143" i="1" s="1"/>
  <c r="AV143" i="1" s="1"/>
  <c r="AW143" i="1" s="1"/>
  <c r="AQ144" i="1" s="1"/>
  <c r="BC115" i="1"/>
  <c r="M220" i="1"/>
  <c r="BD132" i="1" l="1"/>
  <c r="AO132" i="1"/>
  <c r="AE133" i="1"/>
  <c r="AF133" i="1" s="1"/>
  <c r="AG133" i="1" s="1"/>
  <c r="AH133" i="1" s="1"/>
  <c r="AI133" i="1" s="1"/>
  <c r="T132" i="44"/>
  <c r="P132" i="44"/>
  <c r="AY143" i="1"/>
  <c r="AR144" i="1"/>
  <c r="AX144" i="1"/>
  <c r="M221" i="1"/>
  <c r="AC134" i="1" l="1"/>
  <c r="T133" i="59"/>
  <c r="K133" i="59"/>
  <c r="AK133" i="1"/>
  <c r="L133" i="44" s="1"/>
  <c r="AD134" i="1"/>
  <c r="AJ134" i="1"/>
  <c r="BC143" i="1"/>
  <c r="M143" i="44"/>
  <c r="Q143" i="44" s="1"/>
  <c r="AS144" i="1"/>
  <c r="AT144" i="1" s="1"/>
  <c r="AU144" i="1" s="1"/>
  <c r="AV144" i="1" s="1"/>
  <c r="AW144" i="1" s="1"/>
  <c r="AQ145" i="1" s="1"/>
  <c r="BC116" i="1"/>
  <c r="M222" i="1"/>
  <c r="AO133" i="1" l="1"/>
  <c r="BD133" i="1"/>
  <c r="AE134" i="1"/>
  <c r="AF134" i="1" s="1"/>
  <c r="AG134" i="1" s="1"/>
  <c r="AH134" i="1" s="1"/>
  <c r="AI134" i="1" s="1"/>
  <c r="AC135" i="1" s="1"/>
  <c r="T133" i="44"/>
  <c r="P133" i="44"/>
  <c r="AY144" i="1"/>
  <c r="AR145" i="1"/>
  <c r="AX145" i="1"/>
  <c r="M223" i="1"/>
  <c r="AK134" i="1" l="1"/>
  <c r="AO134" i="1" s="1"/>
  <c r="AD135" i="1"/>
  <c r="AJ135" i="1"/>
  <c r="BC144" i="1"/>
  <c r="M144" i="44"/>
  <c r="Q144" i="44" s="1"/>
  <c r="AS145" i="1"/>
  <c r="AT145" i="1" s="1"/>
  <c r="AU145" i="1" s="1"/>
  <c r="AV145" i="1" s="1"/>
  <c r="AY145" i="1" s="1"/>
  <c r="BC117" i="1"/>
  <c r="M224" i="1"/>
  <c r="BD134" i="1" l="1"/>
  <c r="L134" i="44"/>
  <c r="P134" i="44" s="1"/>
  <c r="AW145" i="1"/>
  <c r="AQ146" i="1" s="1"/>
  <c r="AR146" i="1" s="1"/>
  <c r="AE135" i="1"/>
  <c r="AF135" i="1" s="1"/>
  <c r="AG135" i="1" s="1"/>
  <c r="AH135" i="1" s="1"/>
  <c r="BC145" i="1"/>
  <c r="M145" i="44"/>
  <c r="Q145" i="44" s="1"/>
  <c r="M225" i="1"/>
  <c r="T134" i="44" l="1"/>
  <c r="AX146" i="1"/>
  <c r="AK135" i="1"/>
  <c r="AI135" i="1"/>
  <c r="AC136" i="1" s="1"/>
  <c r="AS146" i="1"/>
  <c r="AT146" i="1" s="1"/>
  <c r="AU146" i="1" s="1"/>
  <c r="AV146" i="1" s="1"/>
  <c r="BC118" i="1"/>
  <c r="M226" i="1"/>
  <c r="AW146" i="1" l="1"/>
  <c r="AQ147" i="1" s="1"/>
  <c r="AR147" i="1" s="1"/>
  <c r="AD136" i="1"/>
  <c r="AJ136" i="1"/>
  <c r="L135" i="44"/>
  <c r="BD135" i="1"/>
  <c r="AO135" i="1"/>
  <c r="AY146" i="1"/>
  <c r="BC146" i="1" s="1"/>
  <c r="M227" i="1"/>
  <c r="AE136" i="1" l="1"/>
  <c r="AF136" i="1" s="1"/>
  <c r="AG136" i="1" s="1"/>
  <c r="AH136" i="1" s="1"/>
  <c r="T135" i="44"/>
  <c r="P135" i="44"/>
  <c r="M146" i="44"/>
  <c r="Q146" i="44" s="1"/>
  <c r="AX147" i="1"/>
  <c r="AS147" i="1"/>
  <c r="AT147" i="1" s="1"/>
  <c r="AU147" i="1" s="1"/>
  <c r="AV147" i="1" s="1"/>
  <c r="AY147" i="1" s="1"/>
  <c r="W143" i="44"/>
  <c r="BC119" i="1"/>
  <c r="M228" i="1"/>
  <c r="AI136" i="1" l="1"/>
  <c r="AC137" i="1" s="1"/>
  <c r="AD137" i="1" s="1"/>
  <c r="AK136" i="1"/>
  <c r="L136" i="44" s="1"/>
  <c r="BC147" i="1"/>
  <c r="M147" i="44"/>
  <c r="Q147" i="44" s="1"/>
  <c r="AW147" i="1"/>
  <c r="AQ148" i="1" s="1"/>
  <c r="AR148" i="1" s="1"/>
  <c r="M229" i="1"/>
  <c r="AO136" i="1" l="1"/>
  <c r="BD136" i="1"/>
  <c r="AJ137" i="1"/>
  <c r="AE137" i="1"/>
  <c r="AF137" i="1" s="1"/>
  <c r="AG137" i="1" s="1"/>
  <c r="AH137" i="1" s="1"/>
  <c r="AK137" i="1" s="1"/>
  <c r="T136" i="44"/>
  <c r="P136" i="44"/>
  <c r="AS148" i="1"/>
  <c r="AT148" i="1" s="1"/>
  <c r="AU148" i="1" s="1"/>
  <c r="AV148" i="1" s="1"/>
  <c r="AX148" i="1"/>
  <c r="BC120" i="1"/>
  <c r="M230" i="1"/>
  <c r="AI137" i="1" l="1"/>
  <c r="AC138" i="1" s="1"/>
  <c r="AD138" i="1" s="1"/>
  <c r="L137" i="44"/>
  <c r="BD137" i="1"/>
  <c r="AO137" i="1"/>
  <c r="AY148" i="1"/>
  <c r="AW148" i="1"/>
  <c r="AQ149" i="1" s="1"/>
  <c r="AR149" i="1" s="1"/>
  <c r="M231" i="1"/>
  <c r="AJ138" i="1" l="1"/>
  <c r="T137" i="44"/>
  <c r="P137" i="44"/>
  <c r="AE138" i="1"/>
  <c r="AF138" i="1" s="1"/>
  <c r="AG138" i="1" s="1"/>
  <c r="AH138" i="1" s="1"/>
  <c r="AK138" i="1" s="1"/>
  <c r="BC148" i="1"/>
  <c r="M148" i="44"/>
  <c r="Q148" i="44" s="1"/>
  <c r="AS149" i="1"/>
  <c r="AT149" i="1" s="1"/>
  <c r="AU149" i="1" s="1"/>
  <c r="AV149" i="1" s="1"/>
  <c r="AY149" i="1" s="1"/>
  <c r="AX149" i="1"/>
  <c r="BC121" i="1"/>
  <c r="M232" i="1"/>
  <c r="AI138" i="1" l="1"/>
  <c r="AC139" i="1" s="1"/>
  <c r="AD139" i="1" s="1"/>
  <c r="BD138" i="1"/>
  <c r="AO138" i="1"/>
  <c r="L138" i="44"/>
  <c r="BC149" i="1"/>
  <c r="M149" i="44"/>
  <c r="Q149" i="44" s="1"/>
  <c r="AW149" i="1"/>
  <c r="AQ150" i="1" s="1"/>
  <c r="AR150" i="1" s="1"/>
  <c r="Y129" i="44"/>
  <c r="M233" i="1"/>
  <c r="AJ139" i="1" l="1"/>
  <c r="AE139" i="1"/>
  <c r="AF139" i="1" s="1"/>
  <c r="AG139" i="1" s="1"/>
  <c r="AH139" i="1" s="1"/>
  <c r="AI139" i="1" s="1"/>
  <c r="AC140" i="1" s="1"/>
  <c r="T138" i="44"/>
  <c r="P138" i="44"/>
  <c r="AS150" i="1"/>
  <c r="AT150" i="1" s="1"/>
  <c r="AU150" i="1" s="1"/>
  <c r="AV150" i="1" s="1"/>
  <c r="AX150" i="1"/>
  <c r="BC122" i="1"/>
  <c r="M234" i="1"/>
  <c r="AJ140" i="1" l="1"/>
  <c r="AD140" i="1"/>
  <c r="AK139" i="1"/>
  <c r="AW150" i="1"/>
  <c r="AQ151" i="1" s="1"/>
  <c r="AR151" i="1" s="1"/>
  <c r="AY150" i="1"/>
  <c r="M235" i="1"/>
  <c r="AO139" i="1" l="1"/>
  <c r="L139" i="44"/>
  <c r="BD139" i="1"/>
  <c r="AE140" i="1"/>
  <c r="AF140" i="1" s="1"/>
  <c r="AG140" i="1" s="1"/>
  <c r="AH140" i="1" s="1"/>
  <c r="AI140" i="1" s="1"/>
  <c r="AC141" i="1" s="1"/>
  <c r="BC150" i="1"/>
  <c r="M150" i="44"/>
  <c r="Q150" i="44" s="1"/>
  <c r="AX151" i="1"/>
  <c r="AS151" i="1"/>
  <c r="AT151" i="1" s="1"/>
  <c r="AU151" i="1" s="1"/>
  <c r="AV151" i="1" s="1"/>
  <c r="AW151" i="1" s="1"/>
  <c r="AQ152" i="1" s="1"/>
  <c r="BC123" i="1"/>
  <c r="F23" i="53" s="1"/>
  <c r="M236" i="1"/>
  <c r="AK140" i="1" l="1"/>
  <c r="L140" i="44" s="1"/>
  <c r="AD141" i="1"/>
  <c r="AJ141" i="1"/>
  <c r="T139" i="44"/>
  <c r="P139" i="44"/>
  <c r="AY151" i="1"/>
  <c r="BC151" i="1" s="1"/>
  <c r="AR152" i="1"/>
  <c r="AX152" i="1"/>
  <c r="M237" i="1"/>
  <c r="BD140" i="1" l="1"/>
  <c r="AO140" i="1"/>
  <c r="P140" i="44"/>
  <c r="T140" i="44"/>
  <c r="AE141" i="1"/>
  <c r="AF141" i="1" s="1"/>
  <c r="AG141" i="1" s="1"/>
  <c r="AH141" i="1" s="1"/>
  <c r="AI141" i="1" s="1"/>
  <c r="AC142" i="1" s="1"/>
  <c r="M151" i="44"/>
  <c r="Q151" i="44" s="1"/>
  <c r="AS152" i="1"/>
  <c r="AT152" i="1" s="1"/>
  <c r="AU152" i="1" s="1"/>
  <c r="AV152" i="1" s="1"/>
  <c r="BC124" i="1"/>
  <c r="M238" i="1"/>
  <c r="AK141" i="1" l="1"/>
  <c r="L141" i="44" s="1"/>
  <c r="AW152" i="1"/>
  <c r="AQ153" i="1" s="1"/>
  <c r="AR153" i="1" s="1"/>
  <c r="AJ142" i="1"/>
  <c r="AD142" i="1"/>
  <c r="AY152" i="1"/>
  <c r="M239" i="1"/>
  <c r="AO141" i="1" l="1"/>
  <c r="BD141" i="1"/>
  <c r="T141" i="44"/>
  <c r="P141" i="44"/>
  <c r="AE142" i="1"/>
  <c r="AF142" i="1" s="1"/>
  <c r="AG142" i="1" s="1"/>
  <c r="AH142" i="1" s="1"/>
  <c r="AI142" i="1" s="1"/>
  <c r="AC143" i="1" s="1"/>
  <c r="BC152" i="1"/>
  <c r="M152" i="44"/>
  <c r="Q152" i="44" s="1"/>
  <c r="AS153" i="1"/>
  <c r="AT153" i="1" s="1"/>
  <c r="AU153" i="1" s="1"/>
  <c r="AV153" i="1" s="1"/>
  <c r="AX153" i="1"/>
  <c r="M240" i="1"/>
  <c r="AK142" i="1" l="1"/>
  <c r="BD142" i="1" s="1"/>
  <c r="AD143" i="1"/>
  <c r="AJ143" i="1"/>
  <c r="AW153" i="1"/>
  <c r="AQ154" i="1" s="1"/>
  <c r="AR154" i="1" s="1"/>
  <c r="AY153" i="1"/>
  <c r="G7" i="43"/>
  <c r="M241" i="1"/>
  <c r="AO142" i="1" l="1"/>
  <c r="L142" i="44"/>
  <c r="P142" i="44" s="1"/>
  <c r="AE143" i="1"/>
  <c r="AF143" i="1" s="1"/>
  <c r="AG143" i="1" s="1"/>
  <c r="AH143" i="1" s="1"/>
  <c r="AI143" i="1" s="1"/>
  <c r="AC144" i="1" s="1"/>
  <c r="BC153" i="1"/>
  <c r="M153" i="44"/>
  <c r="Q153" i="44" s="1"/>
  <c r="AX154" i="1"/>
  <c r="AS154" i="1"/>
  <c r="AT154" i="1" s="1"/>
  <c r="AU154" i="1" s="1"/>
  <c r="AV154" i="1" s="1"/>
  <c r="W150" i="44"/>
  <c r="M242" i="1"/>
  <c r="T142" i="44" l="1"/>
  <c r="AW154" i="1"/>
  <c r="AQ155" i="1" s="1"/>
  <c r="AR155" i="1" s="1"/>
  <c r="AY154" i="1"/>
  <c r="BC154" i="1" s="1"/>
  <c r="F30" i="53" s="1"/>
  <c r="AD144" i="1"/>
  <c r="AJ144" i="1"/>
  <c r="AK143" i="1"/>
  <c r="J30" i="53"/>
  <c r="D7" i="43" s="1"/>
  <c r="M154" i="44"/>
  <c r="Q154" i="44" s="1"/>
  <c r="M243" i="1"/>
  <c r="AX155" i="1" l="1"/>
  <c r="AO143" i="1"/>
  <c r="BD143" i="1"/>
  <c r="L143" i="44"/>
  <c r="AE144" i="1"/>
  <c r="AF144" i="1" s="1"/>
  <c r="AG144" i="1" s="1"/>
  <c r="AH144" i="1" s="1"/>
  <c r="AK144" i="1" s="1"/>
  <c r="AS155" i="1"/>
  <c r="AT155" i="1" s="1"/>
  <c r="AU155" i="1" s="1"/>
  <c r="AV155" i="1" s="1"/>
  <c r="AW155" i="1" s="1"/>
  <c r="AQ156" i="1" s="1"/>
  <c r="M244" i="1"/>
  <c r="AI144" i="1" l="1"/>
  <c r="AC145" i="1" s="1"/>
  <c r="AJ145" i="1" s="1"/>
  <c r="L144" i="44"/>
  <c r="T144" i="44" s="1"/>
  <c r="AO144" i="1"/>
  <c r="BD144" i="1"/>
  <c r="T143" i="44"/>
  <c r="P143" i="44"/>
  <c r="AY155" i="1"/>
  <c r="M155" i="44" s="1"/>
  <c r="Q155" i="44" s="1"/>
  <c r="AR156" i="1"/>
  <c r="AX156" i="1"/>
  <c r="M245" i="1"/>
  <c r="AD145" i="1" l="1"/>
  <c r="AE145" i="1" s="1"/>
  <c r="AF145" i="1" s="1"/>
  <c r="AG145" i="1" s="1"/>
  <c r="AH145" i="1" s="1"/>
  <c r="P144" i="44"/>
  <c r="BC155" i="1"/>
  <c r="AS156" i="1"/>
  <c r="AT156" i="1" s="1"/>
  <c r="AU156" i="1" s="1"/>
  <c r="AV156" i="1" s="1"/>
  <c r="AW156" i="1" s="1"/>
  <c r="AQ157" i="1" s="1"/>
  <c r="M246" i="1"/>
  <c r="C51" i="53" s="1"/>
  <c r="AK145" i="1" l="1"/>
  <c r="AI145" i="1"/>
  <c r="AC146" i="1" s="1"/>
  <c r="AY156" i="1"/>
  <c r="M156" i="44" s="1"/>
  <c r="Q156" i="44" s="1"/>
  <c r="AR157" i="1"/>
  <c r="AX157" i="1"/>
  <c r="M247" i="1"/>
  <c r="L145" i="44" l="1"/>
  <c r="AO145" i="1"/>
  <c r="BD145" i="1"/>
  <c r="AD146" i="1"/>
  <c r="AJ146" i="1"/>
  <c r="AS157" i="1"/>
  <c r="AT157" i="1" s="1"/>
  <c r="AU157" i="1" s="1"/>
  <c r="AV157" i="1" s="1"/>
  <c r="AW157" i="1" s="1"/>
  <c r="AQ158" i="1" s="1"/>
  <c r="M248" i="1"/>
  <c r="T145" i="44" l="1"/>
  <c r="P145" i="44"/>
  <c r="AE146" i="1"/>
  <c r="AF146" i="1" s="1"/>
  <c r="AG146" i="1" s="1"/>
  <c r="AH146" i="1" s="1"/>
  <c r="AI146" i="1" s="1"/>
  <c r="AC147" i="1" s="1"/>
  <c r="AY157" i="1"/>
  <c r="M157" i="44" s="1"/>
  <c r="Q157" i="44" s="1"/>
  <c r="AR158" i="1"/>
  <c r="AX158" i="1"/>
  <c r="AK146" i="1" l="1"/>
  <c r="AO146" i="1" s="1"/>
  <c r="AD147" i="1"/>
  <c r="AJ147" i="1"/>
  <c r="AS158" i="1"/>
  <c r="AT158" i="1" s="1"/>
  <c r="AU158" i="1" s="1"/>
  <c r="AV158" i="1" s="1"/>
  <c r="M250" i="1"/>
  <c r="L146" i="44" l="1"/>
  <c r="T146" i="44" s="1"/>
  <c r="BD146" i="1"/>
  <c r="AY158" i="1"/>
  <c r="M158" i="44" s="1"/>
  <c r="Q158" i="44" s="1"/>
  <c r="AE147" i="1"/>
  <c r="AF147" i="1" s="1"/>
  <c r="AG147" i="1" s="1"/>
  <c r="AH147" i="1" s="1"/>
  <c r="AK147" i="1" s="1"/>
  <c r="AW158" i="1"/>
  <c r="AQ159" i="1" s="1"/>
  <c r="AR159" i="1" s="1"/>
  <c r="M251" i="1"/>
  <c r="C58" i="53" s="1"/>
  <c r="P146" i="44" l="1"/>
  <c r="L147" i="44"/>
  <c r="BD147" i="1"/>
  <c r="AO147" i="1"/>
  <c r="AI147" i="1"/>
  <c r="AC148" i="1" s="1"/>
  <c r="AX159" i="1"/>
  <c r="Y136" i="44"/>
  <c r="AS159" i="1"/>
  <c r="AT159" i="1" s="1"/>
  <c r="AU159" i="1" s="1"/>
  <c r="AV159" i="1" s="1"/>
  <c r="AY159" i="1" s="1"/>
  <c r="M159" i="44" s="1"/>
  <c r="Q159" i="44" s="1"/>
  <c r="T147" i="44" l="1"/>
  <c r="P147" i="44"/>
  <c r="AD148" i="1"/>
  <c r="AJ148" i="1"/>
  <c r="AW159" i="1"/>
  <c r="AQ160" i="1" s="1"/>
  <c r="AR160" i="1" s="1"/>
  <c r="J7" i="43"/>
  <c r="AE148" i="1" l="1"/>
  <c r="AF148" i="1" s="1"/>
  <c r="AG148" i="1" s="1"/>
  <c r="AH148" i="1" s="1"/>
  <c r="AK148" i="1" s="1"/>
  <c r="AX160" i="1"/>
  <c r="AS160" i="1"/>
  <c r="AT160" i="1" s="1"/>
  <c r="AU160" i="1" s="1"/>
  <c r="AV160" i="1" s="1"/>
  <c r="AW160" i="1" l="1"/>
  <c r="AQ161" i="1" s="1"/>
  <c r="AR161" i="1" s="1"/>
  <c r="L148" i="44"/>
  <c r="AO148" i="1"/>
  <c r="BD148" i="1"/>
  <c r="AI148" i="1"/>
  <c r="AC149" i="1" s="1"/>
  <c r="AY160" i="1"/>
  <c r="M160" i="44" s="1"/>
  <c r="Q160" i="44" s="1"/>
  <c r="AX161" i="1" l="1"/>
  <c r="T148" i="44"/>
  <c r="P148" i="44"/>
  <c r="AD149" i="1"/>
  <c r="AJ149" i="1"/>
  <c r="AS161" i="1"/>
  <c r="AT161" i="1" s="1"/>
  <c r="AU161" i="1" s="1"/>
  <c r="AV161" i="1" s="1"/>
  <c r="AE149" i="1" l="1"/>
  <c r="AF149" i="1" s="1"/>
  <c r="AG149" i="1" s="1"/>
  <c r="AH149" i="1" s="1"/>
  <c r="AY161" i="1"/>
  <c r="M161" i="44" s="1"/>
  <c r="Q161" i="44" s="1"/>
  <c r="AW161" i="1"/>
  <c r="AQ162" i="1" s="1"/>
  <c r="AR162" i="1" s="1"/>
  <c r="AI149" i="1" l="1"/>
  <c r="AC150" i="1" s="1"/>
  <c r="AK149" i="1"/>
  <c r="AX162" i="1"/>
  <c r="W157" i="44"/>
  <c r="AS162" i="1"/>
  <c r="AT162" i="1" s="1"/>
  <c r="AU162" i="1" s="1"/>
  <c r="AV162" i="1" s="1"/>
  <c r="AW162" i="1" s="1"/>
  <c r="AQ163" i="1" s="1"/>
  <c r="AD150" i="1" l="1"/>
  <c r="AJ150" i="1"/>
  <c r="L149" i="44"/>
  <c r="AO149" i="1"/>
  <c r="BD149" i="1"/>
  <c r="AY162" i="1"/>
  <c r="M162" i="44" s="1"/>
  <c r="Q162" i="44" s="1"/>
  <c r="AR163" i="1"/>
  <c r="AX163" i="1"/>
  <c r="AE150" i="1" l="1"/>
  <c r="AF150" i="1" s="1"/>
  <c r="AG150" i="1" s="1"/>
  <c r="AH150" i="1" s="1"/>
  <c r="AK150" i="1" s="1"/>
  <c r="P149" i="44"/>
  <c r="T149" i="44"/>
  <c r="AS163" i="1"/>
  <c r="AT163" i="1" s="1"/>
  <c r="AU163" i="1" s="1"/>
  <c r="AV163" i="1" s="1"/>
  <c r="L150" i="44" l="1"/>
  <c r="BD150" i="1"/>
  <c r="AO150" i="1"/>
  <c r="AI150" i="1"/>
  <c r="AC151" i="1" s="1"/>
  <c r="AY163" i="1"/>
  <c r="M163" i="44" s="1"/>
  <c r="Q163" i="44" s="1"/>
  <c r="AW163" i="1"/>
  <c r="AQ164" i="1" s="1"/>
  <c r="AR164" i="1" s="1"/>
  <c r="T150" i="44" l="1"/>
  <c r="P150" i="44"/>
  <c r="AD151" i="1"/>
  <c r="AJ151" i="1"/>
  <c r="AX164" i="1"/>
  <c r="AS164" i="1"/>
  <c r="AT164" i="1" s="1"/>
  <c r="AU164" i="1" s="1"/>
  <c r="AV164" i="1" s="1"/>
  <c r="AE151" i="1" l="1"/>
  <c r="AF151" i="1" s="1"/>
  <c r="AG151" i="1" s="1"/>
  <c r="AH151" i="1" s="1"/>
  <c r="AI151" i="1" s="1"/>
  <c r="AC152" i="1" s="1"/>
  <c r="AW164" i="1"/>
  <c r="AQ165" i="1" s="1"/>
  <c r="AR165" i="1" s="1"/>
  <c r="AY164" i="1"/>
  <c r="M164" i="44" s="1"/>
  <c r="Q164" i="44" s="1"/>
  <c r="AD152" i="1" l="1"/>
  <c r="AJ152" i="1"/>
  <c r="AK151" i="1"/>
  <c r="AX165" i="1"/>
  <c r="AS165" i="1"/>
  <c r="AT165" i="1" s="1"/>
  <c r="AU165" i="1" s="1"/>
  <c r="AV165" i="1" s="1"/>
  <c r="AW165" i="1" s="1"/>
  <c r="AQ166" i="1" s="1"/>
  <c r="AE152" i="1" l="1"/>
  <c r="AF152" i="1" s="1"/>
  <c r="AG152" i="1" s="1"/>
  <c r="AH152" i="1" s="1"/>
  <c r="BD151" i="1"/>
  <c r="AO151" i="1"/>
  <c r="L151" i="44"/>
  <c r="AY165" i="1"/>
  <c r="M165" i="44" s="1"/>
  <c r="Q165" i="44" s="1"/>
  <c r="AR166" i="1"/>
  <c r="AX166" i="1"/>
  <c r="T151" i="44" l="1"/>
  <c r="P151" i="44"/>
  <c r="AK152" i="1"/>
  <c r="AI152" i="1"/>
  <c r="AC153" i="1" s="1"/>
  <c r="AS166" i="1"/>
  <c r="AT166" i="1" s="1"/>
  <c r="AU166" i="1" s="1"/>
  <c r="AV166" i="1" s="1"/>
  <c r="AD153" i="1" l="1"/>
  <c r="AJ153" i="1"/>
  <c r="L152" i="44"/>
  <c r="BD152" i="1"/>
  <c r="AO152" i="1"/>
  <c r="AY166" i="1"/>
  <c r="M166" i="44" s="1"/>
  <c r="Q166" i="44" s="1"/>
  <c r="AW166" i="1"/>
  <c r="AQ167" i="1" s="1"/>
  <c r="AR167" i="1" s="1"/>
  <c r="AE153" i="1" l="1"/>
  <c r="AF153" i="1" s="1"/>
  <c r="AG153" i="1" s="1"/>
  <c r="AH153" i="1" s="1"/>
  <c r="T152" i="44"/>
  <c r="P152" i="44"/>
  <c r="AX167" i="1"/>
  <c r="AS167" i="1"/>
  <c r="AT167" i="1" s="1"/>
  <c r="AU167" i="1" s="1"/>
  <c r="AV167" i="1" s="1"/>
  <c r="AW167" i="1" s="1"/>
  <c r="AQ168" i="1" s="1"/>
  <c r="AK153" i="1" l="1"/>
  <c r="AI153" i="1"/>
  <c r="AC154" i="1" s="1"/>
  <c r="AY167" i="1"/>
  <c r="M167" i="44" s="1"/>
  <c r="Q167" i="44" s="1"/>
  <c r="AR168" i="1"/>
  <c r="AX168" i="1"/>
  <c r="BD153" i="1" l="1"/>
  <c r="L153" i="44"/>
  <c r="AO153" i="1"/>
  <c r="AD154" i="1"/>
  <c r="AJ154" i="1"/>
  <c r="AS168" i="1"/>
  <c r="AT168" i="1" s="1"/>
  <c r="AU168" i="1" s="1"/>
  <c r="AV168" i="1" s="1"/>
  <c r="AY168" i="1" l="1"/>
  <c r="M168" i="44" s="1"/>
  <c r="Q168" i="44" s="1"/>
  <c r="AW168" i="1"/>
  <c r="AQ169" i="1" s="1"/>
  <c r="AR169" i="1" s="1"/>
  <c r="AE154" i="1"/>
  <c r="AF154" i="1" s="1"/>
  <c r="AG154" i="1" s="1"/>
  <c r="AH154" i="1" s="1"/>
  <c r="T153" i="44"/>
  <c r="P153" i="44"/>
  <c r="Y143" i="44"/>
  <c r="AX169" i="1" l="1"/>
  <c r="AK154" i="1"/>
  <c r="AI154" i="1"/>
  <c r="AC155" i="1" s="1"/>
  <c r="W164" i="44"/>
  <c r="AS169" i="1"/>
  <c r="AT169" i="1" s="1"/>
  <c r="AU169" i="1" s="1"/>
  <c r="AV169" i="1" s="1"/>
  <c r="AY169" i="1" s="1"/>
  <c r="M169" i="44" s="1"/>
  <c r="Q169" i="44" s="1"/>
  <c r="L154" i="44" l="1"/>
  <c r="AO154" i="1"/>
  <c r="E30" i="53" s="1"/>
  <c r="BD154" i="1"/>
  <c r="I30" i="53"/>
  <c r="C7" i="43" s="1"/>
  <c r="AJ155" i="1"/>
  <c r="AD155" i="1"/>
  <c r="AW169" i="1"/>
  <c r="AQ170" i="1" s="1"/>
  <c r="AR170" i="1" s="1"/>
  <c r="T154" i="44" l="1"/>
  <c r="P154" i="44"/>
  <c r="AE155" i="1"/>
  <c r="AF155" i="1" s="1"/>
  <c r="AG155" i="1" s="1"/>
  <c r="AH155" i="1" s="1"/>
  <c r="AK155" i="1" s="1"/>
  <c r="AX170" i="1"/>
  <c r="AS170" i="1"/>
  <c r="AT170" i="1" s="1"/>
  <c r="AU170" i="1" s="1"/>
  <c r="AV170" i="1" s="1"/>
  <c r="AY170" i="1" s="1"/>
  <c r="M170" i="44" s="1"/>
  <c r="Q170" i="44" s="1"/>
  <c r="AI155" i="1" l="1"/>
  <c r="AC156" i="1" s="1"/>
  <c r="AD156" i="1" s="1"/>
  <c r="L155" i="44"/>
  <c r="AO155" i="1"/>
  <c r="BD155" i="1"/>
  <c r="AW170" i="1"/>
  <c r="AQ171" i="1" s="1"/>
  <c r="AX171" i="1" s="1"/>
  <c r="AJ156" i="1" l="1"/>
  <c r="P155" i="44"/>
  <c r="T155" i="44"/>
  <c r="AE156" i="1"/>
  <c r="AF156" i="1" s="1"/>
  <c r="AG156" i="1" s="1"/>
  <c r="AH156" i="1" s="1"/>
  <c r="AI156" i="1" s="1"/>
  <c r="AC157" i="1" s="1"/>
  <c r="AR171" i="1"/>
  <c r="AS171" i="1" s="1"/>
  <c r="AT171" i="1" s="1"/>
  <c r="AU171" i="1" s="1"/>
  <c r="AV171" i="1" s="1"/>
  <c r="AW171" i="1" s="1"/>
  <c r="AQ172" i="1" s="1"/>
  <c r="F7" i="43"/>
  <c r="AK156" i="1" l="1"/>
  <c r="L156" i="44" s="1"/>
  <c r="AD157" i="1"/>
  <c r="AJ157" i="1"/>
  <c r="AY171" i="1"/>
  <c r="M171" i="44" s="1"/>
  <c r="Q171" i="44" s="1"/>
  <c r="AR172" i="1"/>
  <c r="AX172" i="1"/>
  <c r="BD156" i="1" l="1"/>
  <c r="AO156" i="1"/>
  <c r="T156" i="44"/>
  <c r="P156" i="44"/>
  <c r="AE157" i="1"/>
  <c r="AF157" i="1" s="1"/>
  <c r="AG157" i="1" s="1"/>
  <c r="AH157" i="1" s="1"/>
  <c r="AS172" i="1"/>
  <c r="AT172" i="1" s="1"/>
  <c r="AU172" i="1" s="1"/>
  <c r="AV172" i="1" s="1"/>
  <c r="AY172" i="1" s="1"/>
  <c r="M172" i="44" s="1"/>
  <c r="Q172" i="44" s="1"/>
  <c r="AI157" i="1" l="1"/>
  <c r="AC158" i="1" s="1"/>
  <c r="AJ158" i="1" s="1"/>
  <c r="AK157" i="1"/>
  <c r="AO157" i="1" s="1"/>
  <c r="AW172" i="1"/>
  <c r="AQ173" i="1" s="1"/>
  <c r="AR173" i="1" s="1"/>
  <c r="AD158" i="1" l="1"/>
  <c r="AE158" i="1" s="1"/>
  <c r="AF158" i="1" s="1"/>
  <c r="AG158" i="1" s="1"/>
  <c r="AH158" i="1" s="1"/>
  <c r="AI158" i="1" s="1"/>
  <c r="AC159" i="1" s="1"/>
  <c r="BD157" i="1"/>
  <c r="L157" i="44"/>
  <c r="T157" i="44" s="1"/>
  <c r="AX173" i="1"/>
  <c r="AS173" i="1"/>
  <c r="AT173" i="1" s="1"/>
  <c r="AU173" i="1" s="1"/>
  <c r="AV173" i="1" s="1"/>
  <c r="AW173" i="1" s="1"/>
  <c r="AQ174" i="1" s="1"/>
  <c r="H7" i="43"/>
  <c r="P157" i="44" l="1"/>
  <c r="AY173" i="1"/>
  <c r="M173" i="44" s="1"/>
  <c r="Q173" i="44" s="1"/>
  <c r="AD159" i="1"/>
  <c r="AJ159" i="1"/>
  <c r="AK158" i="1"/>
  <c r="AR174" i="1"/>
  <c r="AX174" i="1"/>
  <c r="L158" i="44" l="1"/>
  <c r="AO158" i="1"/>
  <c r="BD158" i="1"/>
  <c r="AE159" i="1"/>
  <c r="AF159" i="1" s="1"/>
  <c r="AG159" i="1" s="1"/>
  <c r="AH159" i="1" s="1"/>
  <c r="AS174" i="1"/>
  <c r="AT174" i="1" s="1"/>
  <c r="AU174" i="1" s="1"/>
  <c r="AV174" i="1" s="1"/>
  <c r="AY174" i="1" s="1"/>
  <c r="M174" i="44" s="1"/>
  <c r="Q174" i="44" s="1"/>
  <c r="AW174" i="1" l="1"/>
  <c r="AQ175" i="1" s="1"/>
  <c r="AR175" i="1" s="1"/>
  <c r="AI159" i="1"/>
  <c r="AC160" i="1" s="1"/>
  <c r="AJ160" i="1" s="1"/>
  <c r="T158" i="44"/>
  <c r="P158" i="44"/>
  <c r="AK159" i="1"/>
  <c r="M283" i="1"/>
  <c r="AX175" i="1" l="1"/>
  <c r="AD160" i="1"/>
  <c r="AE160" i="1" s="1"/>
  <c r="AF160" i="1" s="1"/>
  <c r="AG160" i="1" s="1"/>
  <c r="AH160" i="1" s="1"/>
  <c r="AK160" i="1" s="1"/>
  <c r="L159" i="44"/>
  <c r="T159" i="44" s="1"/>
  <c r="AO159" i="1"/>
  <c r="BD159" i="1"/>
  <c r="AS175" i="1"/>
  <c r="AT175" i="1" s="1"/>
  <c r="AU175" i="1" s="1"/>
  <c r="AV175" i="1" s="1"/>
  <c r="AY175" i="1" s="1"/>
  <c r="M175" i="44" s="1"/>
  <c r="Q175" i="44" s="1"/>
  <c r="M284" i="1"/>
  <c r="AW175" i="1" l="1"/>
  <c r="AQ176" i="1" s="1"/>
  <c r="AR176" i="1" s="1"/>
  <c r="P159" i="44"/>
  <c r="L160" i="44"/>
  <c r="AO160" i="1"/>
  <c r="BD160" i="1"/>
  <c r="AI160" i="1"/>
  <c r="AC161" i="1" s="1"/>
  <c r="M285" i="1"/>
  <c r="AX176" i="1" l="1"/>
  <c r="T160" i="44"/>
  <c r="P160" i="44"/>
  <c r="AD161" i="1"/>
  <c r="AJ161" i="1"/>
  <c r="W171" i="44"/>
  <c r="AS176" i="1"/>
  <c r="AT176" i="1" s="1"/>
  <c r="AU176" i="1" s="1"/>
  <c r="AV176" i="1" s="1"/>
  <c r="AW176" i="1" s="1"/>
  <c r="AQ177" i="1" s="1"/>
  <c r="M286" i="1"/>
  <c r="AE161" i="1" l="1"/>
  <c r="AF161" i="1" s="1"/>
  <c r="AG161" i="1" s="1"/>
  <c r="AH161" i="1" s="1"/>
  <c r="AI161" i="1" s="1"/>
  <c r="AC162" i="1" s="1"/>
  <c r="AY176" i="1"/>
  <c r="M176" i="44" s="1"/>
  <c r="Q176" i="44" s="1"/>
  <c r="AR177" i="1"/>
  <c r="AX177" i="1"/>
  <c r="M287" i="1"/>
  <c r="AD162" i="1" l="1"/>
  <c r="AJ162" i="1"/>
  <c r="AK161" i="1"/>
  <c r="Y150" i="44"/>
  <c r="AS177" i="1"/>
  <c r="AT177" i="1" s="1"/>
  <c r="AU177" i="1" s="1"/>
  <c r="AV177" i="1" s="1"/>
  <c r="AW177" i="1" s="1"/>
  <c r="AQ178" i="1" s="1"/>
  <c r="M288" i="1"/>
  <c r="L161" i="44" l="1"/>
  <c r="AO161" i="1"/>
  <c r="BD161" i="1"/>
  <c r="AE162" i="1"/>
  <c r="AF162" i="1" s="1"/>
  <c r="AG162" i="1" s="1"/>
  <c r="AH162" i="1" s="1"/>
  <c r="AY177" i="1"/>
  <c r="M177" i="44" s="1"/>
  <c r="Q177" i="44" s="1"/>
  <c r="AR178" i="1"/>
  <c r="AX178" i="1"/>
  <c r="M289" i="1"/>
  <c r="AK162" i="1" l="1"/>
  <c r="AO162" i="1" s="1"/>
  <c r="AI162" i="1"/>
  <c r="AC163" i="1" s="1"/>
  <c r="AJ163" i="1" s="1"/>
  <c r="T161" i="44"/>
  <c r="P161" i="44"/>
  <c r="AS178" i="1"/>
  <c r="AT178" i="1" s="1"/>
  <c r="AU178" i="1" s="1"/>
  <c r="AV178" i="1" s="1"/>
  <c r="AW178" i="1" s="1"/>
  <c r="AQ179" i="1" s="1"/>
  <c r="M290" i="1"/>
  <c r="AD163" i="1" l="1"/>
  <c r="AE163" i="1" s="1"/>
  <c r="AF163" i="1" s="1"/>
  <c r="AG163" i="1" s="1"/>
  <c r="AH163" i="1" s="1"/>
  <c r="BD162" i="1"/>
  <c r="L162" i="44"/>
  <c r="T162" i="44" s="1"/>
  <c r="AY178" i="1"/>
  <c r="M178" i="44" s="1"/>
  <c r="Q178" i="44" s="1"/>
  <c r="AR179" i="1"/>
  <c r="AX179" i="1"/>
  <c r="M291" i="1"/>
  <c r="P162" i="44" l="1"/>
  <c r="AI163" i="1"/>
  <c r="AC164" i="1" s="1"/>
  <c r="AK163" i="1"/>
  <c r="AS179" i="1"/>
  <c r="AT179" i="1" s="1"/>
  <c r="AU179" i="1" s="1"/>
  <c r="AV179" i="1" s="1"/>
  <c r="M292" i="1"/>
  <c r="AD164" i="1" l="1"/>
  <c r="AJ164" i="1"/>
  <c r="L163" i="44"/>
  <c r="AO163" i="1"/>
  <c r="BD163" i="1"/>
  <c r="AY179" i="1"/>
  <c r="M179" i="44" s="1"/>
  <c r="Q179" i="44" s="1"/>
  <c r="AW179" i="1"/>
  <c r="AQ180" i="1" s="1"/>
  <c r="AR180" i="1" s="1"/>
  <c r="M293" i="1"/>
  <c r="AE164" i="1" l="1"/>
  <c r="AF164" i="1" s="1"/>
  <c r="AG164" i="1" s="1"/>
  <c r="AH164" i="1" s="1"/>
  <c r="AK164" i="1" s="1"/>
  <c r="T163" i="44"/>
  <c r="P163" i="44"/>
  <c r="AX180" i="1"/>
  <c r="AS180" i="1"/>
  <c r="AT180" i="1" s="1"/>
  <c r="AU180" i="1" s="1"/>
  <c r="AV180" i="1" s="1"/>
  <c r="AY180" i="1" s="1"/>
  <c r="M180" i="44" s="1"/>
  <c r="Q180" i="44" s="1"/>
  <c r="M294" i="1"/>
  <c r="L164" i="44" l="1"/>
  <c r="AO164" i="1"/>
  <c r="BD164" i="1"/>
  <c r="AI164" i="1"/>
  <c r="AC165" i="1" s="1"/>
  <c r="AW180" i="1"/>
  <c r="AQ181" i="1" s="1"/>
  <c r="AX181" i="1" s="1"/>
  <c r="M295" i="1"/>
  <c r="T164" i="44" l="1"/>
  <c r="P164" i="44"/>
  <c r="AJ165" i="1"/>
  <c r="AD165" i="1"/>
  <c r="AR181" i="1"/>
  <c r="AS181" i="1" s="1"/>
  <c r="AT181" i="1" s="1"/>
  <c r="AU181" i="1" s="1"/>
  <c r="AV181" i="1" s="1"/>
  <c r="M296" i="1"/>
  <c r="AE165" i="1" l="1"/>
  <c r="AF165" i="1" s="1"/>
  <c r="AG165" i="1" s="1"/>
  <c r="AH165" i="1" s="1"/>
  <c r="AW181" i="1"/>
  <c r="AQ182" i="1" s="1"/>
  <c r="AR182" i="1" s="1"/>
  <c r="AY181" i="1"/>
  <c r="M181" i="44" s="1"/>
  <c r="Q181" i="44" s="1"/>
  <c r="M297" i="1"/>
  <c r="AI165" i="1" l="1"/>
  <c r="AC166" i="1" s="1"/>
  <c r="AK165" i="1"/>
  <c r="AX182" i="1"/>
  <c r="AS182" i="1"/>
  <c r="AT182" i="1" s="1"/>
  <c r="AU182" i="1" s="1"/>
  <c r="AV182" i="1" s="1"/>
  <c r="AW182" i="1" s="1"/>
  <c r="AQ183" i="1" s="1"/>
  <c r="M298" i="1"/>
  <c r="AD166" i="1" l="1"/>
  <c r="AJ166" i="1"/>
  <c r="L165" i="44"/>
  <c r="BD165" i="1"/>
  <c r="AO165" i="1"/>
  <c r="AY182" i="1"/>
  <c r="M182" i="44" s="1"/>
  <c r="Q182" i="44" s="1"/>
  <c r="AR183" i="1"/>
  <c r="AX183" i="1"/>
  <c r="I7" i="43"/>
  <c r="M299" i="1"/>
  <c r="AE166" i="1" l="1"/>
  <c r="AF166" i="1" s="1"/>
  <c r="AG166" i="1" s="1"/>
  <c r="AH166" i="1" s="1"/>
  <c r="AI166" i="1" s="1"/>
  <c r="AC167" i="1" s="1"/>
  <c r="T165" i="44"/>
  <c r="P165" i="44"/>
  <c r="W178" i="44"/>
  <c r="AS183" i="1"/>
  <c r="AT183" i="1" s="1"/>
  <c r="AU183" i="1" s="1"/>
  <c r="AV183" i="1" s="1"/>
  <c r="E7" i="43"/>
  <c r="M300" i="1"/>
  <c r="AD167" i="1" l="1"/>
  <c r="AJ167" i="1"/>
  <c r="AK166" i="1"/>
  <c r="AW183" i="1"/>
  <c r="AQ184" i="1" s="1"/>
  <c r="AX184" i="1" s="1"/>
  <c r="AY183" i="1"/>
  <c r="M183" i="44" s="1"/>
  <c r="Q183" i="44" s="1"/>
  <c r="G8" i="43"/>
  <c r="M301" i="1"/>
  <c r="AO166" i="1" l="1"/>
  <c r="BD166" i="1"/>
  <c r="L166" i="44"/>
  <c r="AE167" i="1"/>
  <c r="AF167" i="1" s="1"/>
  <c r="AG167" i="1" s="1"/>
  <c r="AH167" i="1" s="1"/>
  <c r="AR184" i="1"/>
  <c r="AS184" i="1" s="1"/>
  <c r="AT184" i="1" s="1"/>
  <c r="AU184" i="1" s="1"/>
  <c r="AV184" i="1" s="1"/>
  <c r="BC156" i="1"/>
  <c r="M302" i="1"/>
  <c r="AK167" i="1" l="1"/>
  <c r="BD167" i="1" s="1"/>
  <c r="AI167" i="1"/>
  <c r="AC168" i="1" s="1"/>
  <c r="AD168" i="1" s="1"/>
  <c r="T166" i="44"/>
  <c r="P166" i="44"/>
  <c r="AW184" i="1"/>
  <c r="AQ185" i="1" s="1"/>
  <c r="AR185" i="1" s="1"/>
  <c r="AY184" i="1"/>
  <c r="M184" i="44" s="1"/>
  <c r="Q184" i="44" s="1"/>
  <c r="M303" i="1"/>
  <c r="J37" i="53" l="1"/>
  <c r="D8" i="43" s="1"/>
  <c r="AJ168" i="1"/>
  <c r="AO167" i="1"/>
  <c r="L167" i="44"/>
  <c r="T167" i="44" s="1"/>
  <c r="AE168" i="1"/>
  <c r="AF168" i="1" s="1"/>
  <c r="AG168" i="1" s="1"/>
  <c r="AH168" i="1" s="1"/>
  <c r="AI168" i="1" s="1"/>
  <c r="AC169" i="1" s="1"/>
  <c r="AX185" i="1"/>
  <c r="AS185" i="1"/>
  <c r="AT185" i="1" s="1"/>
  <c r="AU185" i="1" s="1"/>
  <c r="AV185" i="1" s="1"/>
  <c r="BC157" i="1"/>
  <c r="M304" i="1"/>
  <c r="AK168" i="1" l="1"/>
  <c r="AO168" i="1" s="1"/>
  <c r="P167" i="44"/>
  <c r="AD169" i="1"/>
  <c r="AJ169" i="1"/>
  <c r="AW185" i="1"/>
  <c r="AQ186" i="1" s="1"/>
  <c r="AR186" i="1" s="1"/>
  <c r="AY185" i="1"/>
  <c r="M185" i="44" s="1"/>
  <c r="Q185" i="44" s="1"/>
  <c r="M305" i="1"/>
  <c r="L168" i="44" l="1"/>
  <c r="T168" i="44" s="1"/>
  <c r="BD168" i="1"/>
  <c r="AE169" i="1"/>
  <c r="AF169" i="1" s="1"/>
  <c r="AG169" i="1" s="1"/>
  <c r="AH169" i="1" s="1"/>
  <c r="AX186" i="1"/>
  <c r="AS186" i="1"/>
  <c r="AT186" i="1" s="1"/>
  <c r="AU186" i="1" s="1"/>
  <c r="AV186" i="1" s="1"/>
  <c r="AY186" i="1" s="1"/>
  <c r="M186" i="44" s="1"/>
  <c r="Q186" i="44" s="1"/>
  <c r="BC158" i="1"/>
  <c r="M306" i="1"/>
  <c r="P168" i="44" l="1"/>
  <c r="AK169" i="1"/>
  <c r="AI169" i="1"/>
  <c r="AC170" i="1" s="1"/>
  <c r="AW186" i="1"/>
  <c r="AQ187" i="1" s="1"/>
  <c r="AX187" i="1" s="1"/>
  <c r="Y157" i="44"/>
  <c r="M307" i="1"/>
  <c r="C65" i="53" s="1"/>
  <c r="L169" i="44" l="1"/>
  <c r="BD169" i="1"/>
  <c r="AO169" i="1"/>
  <c r="AD170" i="1"/>
  <c r="AJ170" i="1"/>
  <c r="AR187" i="1"/>
  <c r="AS187" i="1" s="1"/>
  <c r="AT187" i="1" s="1"/>
  <c r="AU187" i="1" s="1"/>
  <c r="AV187" i="1" s="1"/>
  <c r="BC159" i="1"/>
  <c r="M308" i="1"/>
  <c r="T169" i="44" l="1"/>
  <c r="P169" i="44"/>
  <c r="AE170" i="1"/>
  <c r="AF170" i="1" s="1"/>
  <c r="AG170" i="1" s="1"/>
  <c r="AH170" i="1" s="1"/>
  <c r="AK170" i="1" s="1"/>
  <c r="AW187" i="1"/>
  <c r="AQ188" i="1" s="1"/>
  <c r="AX188" i="1" s="1"/>
  <c r="AY187" i="1"/>
  <c r="M187" i="44" s="1"/>
  <c r="Q187" i="44" s="1"/>
  <c r="M309" i="1"/>
  <c r="AI170" i="1" l="1"/>
  <c r="AC171" i="1" s="1"/>
  <c r="AJ171" i="1" s="1"/>
  <c r="L170" i="44"/>
  <c r="T170" i="44" s="1"/>
  <c r="BD170" i="1"/>
  <c r="AO170" i="1"/>
  <c r="AR188" i="1"/>
  <c r="AS188" i="1" s="1"/>
  <c r="AT188" i="1" s="1"/>
  <c r="AU188" i="1" s="1"/>
  <c r="AV188" i="1" s="1"/>
  <c r="AW188" i="1" s="1"/>
  <c r="AQ189" i="1" s="1"/>
  <c r="BC160" i="1"/>
  <c r="M310" i="1"/>
  <c r="AD171" i="1" l="1"/>
  <c r="AE171" i="1" s="1"/>
  <c r="AF171" i="1" s="1"/>
  <c r="AG171" i="1" s="1"/>
  <c r="AH171" i="1" s="1"/>
  <c r="AI171" i="1" s="1"/>
  <c r="AC172" i="1" s="1"/>
  <c r="P170" i="44"/>
  <c r="AY188" i="1"/>
  <c r="M188" i="44" s="1"/>
  <c r="Q188" i="44" s="1"/>
  <c r="AR189" i="1"/>
  <c r="AX189" i="1"/>
  <c r="M311" i="1"/>
  <c r="AK171" i="1" l="1"/>
  <c r="L171" i="44" s="1"/>
  <c r="AJ172" i="1"/>
  <c r="AD172" i="1"/>
  <c r="AS189" i="1"/>
  <c r="AT189" i="1" s="1"/>
  <c r="AU189" i="1" s="1"/>
  <c r="AV189" i="1" s="1"/>
  <c r="AW189" i="1" s="1"/>
  <c r="AQ190" i="1" s="1"/>
  <c r="BC161" i="1"/>
  <c r="M312" i="1"/>
  <c r="AO171" i="1" l="1"/>
  <c r="BD171" i="1"/>
  <c r="T171" i="44"/>
  <c r="P171" i="44"/>
  <c r="AE172" i="1"/>
  <c r="AF172" i="1" s="1"/>
  <c r="AG172" i="1" s="1"/>
  <c r="AH172" i="1" s="1"/>
  <c r="AY189" i="1"/>
  <c r="M189" i="44" s="1"/>
  <c r="Q189" i="44" s="1"/>
  <c r="AR190" i="1"/>
  <c r="AX190" i="1"/>
  <c r="J8" i="43"/>
  <c r="M313" i="1"/>
  <c r="AI172" i="1" l="1"/>
  <c r="AC173" i="1" s="1"/>
  <c r="AD173" i="1" s="1"/>
  <c r="AK172" i="1"/>
  <c r="BD172" i="1" s="1"/>
  <c r="W185" i="44"/>
  <c r="AS190" i="1"/>
  <c r="AT190" i="1" s="1"/>
  <c r="AU190" i="1" s="1"/>
  <c r="AV190" i="1" s="1"/>
  <c r="AY190" i="1" s="1"/>
  <c r="M190" i="44" s="1"/>
  <c r="Q190" i="44" s="1"/>
  <c r="BC162" i="1"/>
  <c r="M314" i="1"/>
  <c r="AJ173" i="1" l="1"/>
  <c r="AO172" i="1"/>
  <c r="L172" i="44"/>
  <c r="T172" i="44" s="1"/>
  <c r="AE173" i="1"/>
  <c r="AF173" i="1" s="1"/>
  <c r="AG173" i="1" s="1"/>
  <c r="AH173" i="1" s="1"/>
  <c r="AW190" i="1"/>
  <c r="AQ191" i="1" s="1"/>
  <c r="AR191" i="1" s="1"/>
  <c r="M315" i="1"/>
  <c r="P172" i="44" l="1"/>
  <c r="AI173" i="1"/>
  <c r="AC174" i="1" s="1"/>
  <c r="AK173" i="1"/>
  <c r="AX191" i="1"/>
  <c r="AS191" i="1"/>
  <c r="AT191" i="1" s="1"/>
  <c r="AU191" i="1" s="1"/>
  <c r="AV191" i="1" s="1"/>
  <c r="BC163" i="1"/>
  <c r="M316" i="1"/>
  <c r="AD174" i="1" l="1"/>
  <c r="AJ174" i="1"/>
  <c r="L173" i="44"/>
  <c r="BD173" i="1"/>
  <c r="AO173" i="1"/>
  <c r="AY191" i="1"/>
  <c r="M191" i="44" s="1"/>
  <c r="Q191" i="44" s="1"/>
  <c r="AW191" i="1"/>
  <c r="AQ192" i="1" s="1"/>
  <c r="AR192" i="1" s="1"/>
  <c r="M317" i="1"/>
  <c r="AE174" i="1" l="1"/>
  <c r="AF174" i="1" s="1"/>
  <c r="AG174" i="1" s="1"/>
  <c r="AH174" i="1" s="1"/>
  <c r="AI174" i="1" s="1"/>
  <c r="AC175" i="1" s="1"/>
  <c r="T173" i="44"/>
  <c r="P173" i="44"/>
  <c r="AX192" i="1"/>
  <c r="AS192" i="1"/>
  <c r="AT192" i="1" s="1"/>
  <c r="AU192" i="1" s="1"/>
  <c r="AV192" i="1" s="1"/>
  <c r="BC164" i="1"/>
  <c r="M318" i="1"/>
  <c r="AD175" i="1" l="1"/>
  <c r="AJ175" i="1"/>
  <c r="AK174" i="1"/>
  <c r="AW192" i="1"/>
  <c r="AQ193" i="1" s="1"/>
  <c r="AR193" i="1" s="1"/>
  <c r="AY192" i="1"/>
  <c r="M192" i="44" s="1"/>
  <c r="Q192" i="44" s="1"/>
  <c r="M319" i="1"/>
  <c r="L174" i="44" l="1"/>
  <c r="AO174" i="1"/>
  <c r="BD174" i="1"/>
  <c r="AE175" i="1"/>
  <c r="AF175" i="1" s="1"/>
  <c r="AG175" i="1" s="1"/>
  <c r="AH175" i="1" s="1"/>
  <c r="AX193" i="1"/>
  <c r="AS193" i="1"/>
  <c r="AT193" i="1" s="1"/>
  <c r="AU193" i="1" s="1"/>
  <c r="AV193" i="1" s="1"/>
  <c r="AW193" i="1" s="1"/>
  <c r="AQ194" i="1" s="1"/>
  <c r="BC165" i="1"/>
  <c r="M320" i="1"/>
  <c r="AI175" i="1" l="1"/>
  <c r="AC176" i="1" s="1"/>
  <c r="AD176" i="1" s="1"/>
  <c r="AK175" i="1"/>
  <c r="BD175" i="1" s="1"/>
  <c r="T174" i="44"/>
  <c r="P174" i="44"/>
  <c r="AY193" i="1"/>
  <c r="M193" i="44" s="1"/>
  <c r="Q193" i="44" s="1"/>
  <c r="AR194" i="1"/>
  <c r="AX194" i="1"/>
  <c r="M321" i="1"/>
  <c r="AJ176" i="1" l="1"/>
  <c r="AO175" i="1"/>
  <c r="L175" i="44"/>
  <c r="T175" i="44" s="1"/>
  <c r="AE176" i="1"/>
  <c r="AF176" i="1" s="1"/>
  <c r="AG176" i="1" s="1"/>
  <c r="AH176" i="1" s="1"/>
  <c r="AS194" i="1"/>
  <c r="AT194" i="1" s="1"/>
  <c r="AU194" i="1" s="1"/>
  <c r="AV194" i="1" s="1"/>
  <c r="BC166" i="1"/>
  <c r="M322" i="1"/>
  <c r="P175" i="44" l="1"/>
  <c r="AI176" i="1"/>
  <c r="AC177" i="1" s="1"/>
  <c r="AK176" i="1"/>
  <c r="AY194" i="1"/>
  <c r="M194" i="44" s="1"/>
  <c r="Q194" i="44" s="1"/>
  <c r="AW194" i="1"/>
  <c r="AQ195" i="1" s="1"/>
  <c r="AR195" i="1" s="1"/>
  <c r="M323" i="1"/>
  <c r="AD177" i="1" l="1"/>
  <c r="AJ177" i="1"/>
  <c r="L176" i="44"/>
  <c r="BD176" i="1"/>
  <c r="AO176" i="1"/>
  <c r="AX195" i="1"/>
  <c r="AS195" i="1"/>
  <c r="AT195" i="1" s="1"/>
  <c r="AU195" i="1" s="1"/>
  <c r="AV195" i="1" s="1"/>
  <c r="AW195" i="1" s="1"/>
  <c r="AQ196" i="1" s="1"/>
  <c r="BC167" i="1"/>
  <c r="M324" i="1"/>
  <c r="AE177" i="1" l="1"/>
  <c r="AF177" i="1" s="1"/>
  <c r="AG177" i="1" s="1"/>
  <c r="AH177" i="1" s="1"/>
  <c r="AI177" i="1" s="1"/>
  <c r="AC178" i="1" s="1"/>
  <c r="T176" i="44"/>
  <c r="P176" i="44"/>
  <c r="AY195" i="1"/>
  <c r="M195" i="44" s="1"/>
  <c r="Q195" i="44" s="1"/>
  <c r="AR196" i="1"/>
  <c r="AX196" i="1"/>
  <c r="M325" i="1"/>
  <c r="AD178" i="1" l="1"/>
  <c r="AJ178" i="1"/>
  <c r="AK177" i="1"/>
  <c r="AS196" i="1"/>
  <c r="AT196" i="1" s="1"/>
  <c r="AU196" i="1" s="1"/>
  <c r="AV196" i="1" s="1"/>
  <c r="BC168" i="1"/>
  <c r="M326" i="1"/>
  <c r="AO177" i="1" l="1"/>
  <c r="BD177" i="1"/>
  <c r="L177" i="44"/>
  <c r="AE178" i="1"/>
  <c r="AF178" i="1" s="1"/>
  <c r="AG178" i="1" s="1"/>
  <c r="AH178" i="1" s="1"/>
  <c r="AI178" i="1" s="1"/>
  <c r="AC179" i="1" s="1"/>
  <c r="AW196" i="1"/>
  <c r="AQ197" i="1" s="1"/>
  <c r="AR197" i="1" s="1"/>
  <c r="Y164" i="44"/>
  <c r="AY196" i="1"/>
  <c r="M196" i="44" s="1"/>
  <c r="Q196" i="44" s="1"/>
  <c r="M327" i="1"/>
  <c r="AD179" i="1" l="1"/>
  <c r="AJ179" i="1"/>
  <c r="AK178" i="1"/>
  <c r="T177" i="44"/>
  <c r="P177" i="44"/>
  <c r="AX197" i="1"/>
  <c r="W192" i="44"/>
  <c r="AS197" i="1"/>
  <c r="AT197" i="1" s="1"/>
  <c r="AU197" i="1" s="1"/>
  <c r="AV197" i="1" s="1"/>
  <c r="AW197" i="1" s="1"/>
  <c r="AQ198" i="1" s="1"/>
  <c r="BC169" i="1"/>
  <c r="M328" i="1"/>
  <c r="L178" i="44" l="1"/>
  <c r="T178" i="44" s="1"/>
  <c r="AO178" i="1"/>
  <c r="BD178" i="1"/>
  <c r="AE179" i="1"/>
  <c r="AF179" i="1" s="1"/>
  <c r="AG179" i="1" s="1"/>
  <c r="AH179" i="1" s="1"/>
  <c r="AI179" i="1" s="1"/>
  <c r="AC180" i="1" s="1"/>
  <c r="AY197" i="1"/>
  <c r="M197" i="44" s="1"/>
  <c r="Q197" i="44" s="1"/>
  <c r="AR198" i="1"/>
  <c r="AX198" i="1"/>
  <c r="M329" i="1"/>
  <c r="AK179" i="1" l="1"/>
  <c r="AO179" i="1" s="1"/>
  <c r="P178" i="44"/>
  <c r="AD180" i="1"/>
  <c r="AJ180" i="1"/>
  <c r="AS198" i="1"/>
  <c r="AT198" i="1" s="1"/>
  <c r="AU198" i="1" s="1"/>
  <c r="AV198" i="1" s="1"/>
  <c r="AY198" i="1" s="1"/>
  <c r="M198" i="44" s="1"/>
  <c r="Q198" i="44" s="1"/>
  <c r="BC170" i="1"/>
  <c r="M330" i="1"/>
  <c r="L179" i="44" l="1"/>
  <c r="T179" i="44" s="1"/>
  <c r="BD179" i="1"/>
  <c r="AE180" i="1"/>
  <c r="AF180" i="1" s="1"/>
  <c r="AG180" i="1" s="1"/>
  <c r="AH180" i="1" s="1"/>
  <c r="AI180" i="1" s="1"/>
  <c r="AC181" i="1" s="1"/>
  <c r="AW198" i="1"/>
  <c r="AQ199" i="1" s="1"/>
  <c r="AR199" i="1" s="1"/>
  <c r="M331" i="1"/>
  <c r="P179" i="44" l="1"/>
  <c r="AD181" i="1"/>
  <c r="AJ181" i="1"/>
  <c r="AK180" i="1"/>
  <c r="AX199" i="1"/>
  <c r="AS199" i="1"/>
  <c r="AT199" i="1" s="1"/>
  <c r="AU199" i="1" s="1"/>
  <c r="AV199" i="1" s="1"/>
  <c r="BC171" i="1"/>
  <c r="M332" i="1"/>
  <c r="AE181" i="1" l="1"/>
  <c r="AF181" i="1" s="1"/>
  <c r="AG181" i="1" s="1"/>
  <c r="AH181" i="1" s="1"/>
  <c r="L180" i="44"/>
  <c r="AO180" i="1"/>
  <c r="BD180" i="1"/>
  <c r="AY199" i="1"/>
  <c r="M199" i="44" s="1"/>
  <c r="Q199" i="44" s="1"/>
  <c r="AW199" i="1"/>
  <c r="AQ200" i="1" s="1"/>
  <c r="AR200" i="1" s="1"/>
  <c r="M333" i="1"/>
  <c r="AK181" i="1" l="1"/>
  <c r="L181" i="44" s="1"/>
  <c r="T180" i="44"/>
  <c r="P180" i="44"/>
  <c r="AI181" i="1"/>
  <c r="AC182" i="1" s="1"/>
  <c r="AX200" i="1"/>
  <c r="AS200" i="1"/>
  <c r="AT200" i="1" s="1"/>
  <c r="AU200" i="1" s="1"/>
  <c r="AV200" i="1" s="1"/>
  <c r="AY200" i="1" s="1"/>
  <c r="M200" i="44" s="1"/>
  <c r="Q200" i="44" s="1"/>
  <c r="BC172" i="1"/>
  <c r="M334" i="1"/>
  <c r="AO181" i="1" l="1"/>
  <c r="BD181" i="1"/>
  <c r="T181" i="44"/>
  <c r="P181" i="44"/>
  <c r="AD182" i="1"/>
  <c r="AJ182" i="1"/>
  <c r="AW200" i="1"/>
  <c r="AQ201" i="1" s="1"/>
  <c r="AR201" i="1" s="1"/>
  <c r="M335" i="1"/>
  <c r="AE182" i="1" l="1"/>
  <c r="AF182" i="1" s="1"/>
  <c r="AG182" i="1" s="1"/>
  <c r="AH182" i="1" s="1"/>
  <c r="AX201" i="1"/>
  <c r="AS201" i="1"/>
  <c r="AT201" i="1" s="1"/>
  <c r="AU201" i="1" s="1"/>
  <c r="AV201" i="1" s="1"/>
  <c r="F8" i="43"/>
  <c r="BC173" i="1"/>
  <c r="M336" i="1"/>
  <c r="AI182" i="1" l="1"/>
  <c r="AC183" i="1" s="1"/>
  <c r="AK182" i="1"/>
  <c r="AY201" i="1"/>
  <c r="M201" i="44" s="1"/>
  <c r="Q201" i="44" s="1"/>
  <c r="AW201" i="1"/>
  <c r="AQ202" i="1" s="1"/>
  <c r="AX202" i="1" s="1"/>
  <c r="M337" i="1"/>
  <c r="C72" i="53" s="1"/>
  <c r="AR202" i="1" l="1"/>
  <c r="AS202" i="1" s="1"/>
  <c r="AT202" i="1" s="1"/>
  <c r="AU202" i="1" s="1"/>
  <c r="AV202" i="1" s="1"/>
  <c r="AJ183" i="1"/>
  <c r="AD183" i="1"/>
  <c r="L182" i="44"/>
  <c r="AO182" i="1"/>
  <c r="BD182" i="1"/>
  <c r="BC174" i="1"/>
  <c r="M338" i="1"/>
  <c r="P182" i="44" l="1"/>
  <c r="T182" i="44"/>
  <c r="AE183" i="1"/>
  <c r="AF183" i="1" s="1"/>
  <c r="AG183" i="1" s="1"/>
  <c r="AH183" i="1" s="1"/>
  <c r="AI183" i="1" s="1"/>
  <c r="AC184" i="1" s="1"/>
  <c r="AW202" i="1"/>
  <c r="AQ203" i="1" s="1"/>
  <c r="AR203" i="1" s="1"/>
  <c r="AY202" i="1"/>
  <c r="M202" i="44" s="1"/>
  <c r="Q202" i="44" s="1"/>
  <c r="M339" i="1"/>
  <c r="AK183" i="1" l="1"/>
  <c r="L183" i="44" s="1"/>
  <c r="AJ184" i="1"/>
  <c r="AD184" i="1"/>
  <c r="AX203" i="1"/>
  <c r="AS203" i="1"/>
  <c r="AT203" i="1" s="1"/>
  <c r="AU203" i="1" s="1"/>
  <c r="AV203" i="1" s="1"/>
  <c r="H8" i="43"/>
  <c r="BC175" i="1"/>
  <c r="M340" i="1"/>
  <c r="AO183" i="1" l="1"/>
  <c r="BD183" i="1"/>
  <c r="T183" i="44"/>
  <c r="P183" i="44"/>
  <c r="AE184" i="1"/>
  <c r="AF184" i="1" s="1"/>
  <c r="AG184" i="1" s="1"/>
  <c r="AH184" i="1" s="1"/>
  <c r="AY203" i="1"/>
  <c r="M203" i="44" s="1"/>
  <c r="Q203" i="44" s="1"/>
  <c r="AW203" i="1"/>
  <c r="AQ204" i="1" s="1"/>
  <c r="AX204" i="1" s="1"/>
  <c r="M341" i="1"/>
  <c r="AK184" i="1" l="1"/>
  <c r="L184" i="44" s="1"/>
  <c r="AI184" i="1"/>
  <c r="AC185" i="1" s="1"/>
  <c r="AJ185" i="1" s="1"/>
  <c r="AR204" i="1"/>
  <c r="AS204" i="1" s="1"/>
  <c r="AT204" i="1" s="1"/>
  <c r="AU204" i="1" s="1"/>
  <c r="AV204" i="1" s="1"/>
  <c r="AY204" i="1" s="1"/>
  <c r="M204" i="44" s="1"/>
  <c r="Q204" i="44" s="1"/>
  <c r="W199" i="44"/>
  <c r="BC176" i="1"/>
  <c r="M342" i="1"/>
  <c r="AD185" i="1" l="1"/>
  <c r="AE185" i="1" s="1"/>
  <c r="AF185" i="1" s="1"/>
  <c r="AG185" i="1" s="1"/>
  <c r="AH185" i="1" s="1"/>
  <c r="AI185" i="1" s="1"/>
  <c r="AC186" i="1" s="1"/>
  <c r="I37" i="53"/>
  <c r="C8" i="43" s="1"/>
  <c r="AO184" i="1"/>
  <c r="E37" i="53" s="1"/>
  <c r="BD184" i="1"/>
  <c r="T184" i="44"/>
  <c r="P184" i="44"/>
  <c r="AW204" i="1"/>
  <c r="AQ205" i="1" s="1"/>
  <c r="AR205" i="1" s="1"/>
  <c r="M343" i="1"/>
  <c r="C79" i="53" s="1"/>
  <c r="AK185" i="1" l="1"/>
  <c r="L185" i="44" s="1"/>
  <c r="AD186" i="1"/>
  <c r="AJ186" i="1"/>
  <c r="AX205" i="1"/>
  <c r="AS205" i="1"/>
  <c r="AT205" i="1" s="1"/>
  <c r="AU205" i="1" s="1"/>
  <c r="AV205" i="1" s="1"/>
  <c r="AY205" i="1" s="1"/>
  <c r="M205" i="44" s="1"/>
  <c r="Q205" i="44" s="1"/>
  <c r="BC177" i="1"/>
  <c r="AO185" i="1" l="1"/>
  <c r="BD185" i="1"/>
  <c r="AE186" i="1"/>
  <c r="AF186" i="1" s="1"/>
  <c r="AG186" i="1" s="1"/>
  <c r="AH186" i="1" s="1"/>
  <c r="AI186" i="1" s="1"/>
  <c r="AC187" i="1" s="1"/>
  <c r="P185" i="44"/>
  <c r="T185" i="44"/>
  <c r="AW205" i="1"/>
  <c r="AQ206" i="1" s="1"/>
  <c r="AR206" i="1" s="1"/>
  <c r="AD187" i="1" l="1"/>
  <c r="AJ187" i="1"/>
  <c r="AK186" i="1"/>
  <c r="AX206" i="1"/>
  <c r="AS206" i="1"/>
  <c r="AT206" i="1" s="1"/>
  <c r="AU206" i="1" s="1"/>
  <c r="AV206" i="1" s="1"/>
  <c r="AY206" i="1" s="1"/>
  <c r="M206" i="44" s="1"/>
  <c r="Q206" i="44" s="1"/>
  <c r="BC178" i="1"/>
  <c r="L186" i="44" l="1"/>
  <c r="BD186" i="1"/>
  <c r="AO186" i="1"/>
  <c r="AE187" i="1"/>
  <c r="AF187" i="1" s="1"/>
  <c r="AG187" i="1" s="1"/>
  <c r="AH187" i="1" s="1"/>
  <c r="AI187" i="1" s="1"/>
  <c r="AC188" i="1" s="1"/>
  <c r="AW206" i="1"/>
  <c r="AQ207" i="1" s="1"/>
  <c r="AR207" i="1" s="1"/>
  <c r="Y171" i="44"/>
  <c r="AK187" i="1" l="1"/>
  <c r="L187" i="44" s="1"/>
  <c r="T186" i="44"/>
  <c r="P186" i="44"/>
  <c r="AD188" i="1"/>
  <c r="AJ188" i="1"/>
  <c r="AX207" i="1"/>
  <c r="AS207" i="1"/>
  <c r="AT207" i="1" s="1"/>
  <c r="AU207" i="1" s="1"/>
  <c r="AV207" i="1" s="1"/>
  <c r="AY207" i="1" s="1"/>
  <c r="M207" i="44" s="1"/>
  <c r="Q207" i="44" s="1"/>
  <c r="BC179" i="1"/>
  <c r="AO187" i="1" l="1"/>
  <c r="BD187" i="1"/>
  <c r="AE188" i="1"/>
  <c r="AF188" i="1" s="1"/>
  <c r="AG188" i="1" s="1"/>
  <c r="AH188" i="1" s="1"/>
  <c r="AI188" i="1" s="1"/>
  <c r="AC189" i="1" s="1"/>
  <c r="T187" i="44"/>
  <c r="P187" i="44"/>
  <c r="AW207" i="1"/>
  <c r="AQ208" i="1" s="1"/>
  <c r="AR208" i="1" s="1"/>
  <c r="AD189" i="1" l="1"/>
  <c r="AJ189" i="1"/>
  <c r="AK188" i="1"/>
  <c r="AX208" i="1"/>
  <c r="AS208" i="1"/>
  <c r="AT208" i="1" s="1"/>
  <c r="AU208" i="1" s="1"/>
  <c r="AV208" i="1" s="1"/>
  <c r="AW208" i="1" s="1"/>
  <c r="AQ209" i="1" s="1"/>
  <c r="BC180" i="1"/>
  <c r="AE189" i="1" l="1"/>
  <c r="AF189" i="1" s="1"/>
  <c r="AG189" i="1" s="1"/>
  <c r="AH189" i="1" s="1"/>
  <c r="AI189" i="1" s="1"/>
  <c r="AC190" i="1" s="1"/>
  <c r="L188" i="44"/>
  <c r="AO188" i="1"/>
  <c r="BD188" i="1"/>
  <c r="AY208" i="1"/>
  <c r="M208" i="44" s="1"/>
  <c r="Q208" i="44" s="1"/>
  <c r="AR209" i="1"/>
  <c r="AX209" i="1"/>
  <c r="AD190" i="1" l="1"/>
  <c r="AJ190" i="1"/>
  <c r="P188" i="44"/>
  <c r="T188" i="44"/>
  <c r="AK189" i="1"/>
  <c r="AS209" i="1"/>
  <c r="AT209" i="1" s="1"/>
  <c r="AU209" i="1" s="1"/>
  <c r="AV209" i="1" s="1"/>
  <c r="AW209" i="1" s="1"/>
  <c r="AQ210" i="1" s="1"/>
  <c r="BC181" i="1"/>
  <c r="AY209" i="1" l="1"/>
  <c r="M209" i="44" s="1"/>
  <c r="Q209" i="44" s="1"/>
  <c r="L189" i="44"/>
  <c r="BD189" i="1"/>
  <c r="AO189" i="1"/>
  <c r="AE190" i="1"/>
  <c r="AF190" i="1" s="1"/>
  <c r="AG190" i="1" s="1"/>
  <c r="AH190" i="1" s="1"/>
  <c r="AI190" i="1" s="1"/>
  <c r="AC191" i="1" s="1"/>
  <c r="AR210" i="1"/>
  <c r="AX210" i="1"/>
  <c r="AK190" i="1" l="1"/>
  <c r="L190" i="44" s="1"/>
  <c r="T189" i="44"/>
  <c r="P189" i="44"/>
  <c r="AD191" i="1"/>
  <c r="AJ191" i="1"/>
  <c r="AS210" i="1"/>
  <c r="AT210" i="1" s="1"/>
  <c r="AU210" i="1" s="1"/>
  <c r="AV210" i="1" s="1"/>
  <c r="BC182" i="1"/>
  <c r="AO190" i="1" l="1"/>
  <c r="BD190" i="1"/>
  <c r="AE191" i="1"/>
  <c r="AF191" i="1" s="1"/>
  <c r="AG191" i="1" s="1"/>
  <c r="AH191" i="1" s="1"/>
  <c r="T190" i="44"/>
  <c r="P190" i="44"/>
  <c r="AW210" i="1"/>
  <c r="AQ211" i="1" s="1"/>
  <c r="AX211" i="1" s="1"/>
  <c r="AY210" i="1"/>
  <c r="M210" i="44" s="1"/>
  <c r="Q210" i="44" s="1"/>
  <c r="AK191" i="1" l="1"/>
  <c r="AI191" i="1"/>
  <c r="AC192" i="1" s="1"/>
  <c r="AR211" i="1"/>
  <c r="AS211" i="1" s="1"/>
  <c r="AT211" i="1" s="1"/>
  <c r="AU211" i="1" s="1"/>
  <c r="AV211" i="1" s="1"/>
  <c r="W206" i="44"/>
  <c r="BC183" i="1"/>
  <c r="L191" i="44" l="1"/>
  <c r="BD191" i="1"/>
  <c r="AO191" i="1"/>
  <c r="AD192" i="1"/>
  <c r="AJ192" i="1"/>
  <c r="AW211" i="1"/>
  <c r="AQ212" i="1" s="1"/>
  <c r="AR212" i="1" s="1"/>
  <c r="AY211" i="1"/>
  <c r="M211" i="44" s="1"/>
  <c r="Q211" i="44" s="1"/>
  <c r="T191" i="44" l="1"/>
  <c r="P191" i="44"/>
  <c r="AE192" i="1"/>
  <c r="AF192" i="1" s="1"/>
  <c r="AG192" i="1" s="1"/>
  <c r="AH192" i="1" s="1"/>
  <c r="AX212" i="1"/>
  <c r="AS212" i="1"/>
  <c r="AT212" i="1" s="1"/>
  <c r="AU212" i="1" s="1"/>
  <c r="AV212" i="1" s="1"/>
  <c r="AW212" i="1" s="1"/>
  <c r="AQ213" i="1" s="1"/>
  <c r="BC184" i="1"/>
  <c r="F37" i="53" s="1"/>
  <c r="AI192" i="1" l="1"/>
  <c r="AC193" i="1" s="1"/>
  <c r="AJ193" i="1" s="1"/>
  <c r="AK192" i="1"/>
  <c r="AO192" i="1" s="1"/>
  <c r="AY212" i="1"/>
  <c r="M212" i="44" s="1"/>
  <c r="Q212" i="44" s="1"/>
  <c r="AR213" i="1"/>
  <c r="AX213" i="1"/>
  <c r="AD193" i="1" l="1"/>
  <c r="AE193" i="1" s="1"/>
  <c r="AF193" i="1" s="1"/>
  <c r="AG193" i="1" s="1"/>
  <c r="AH193" i="1" s="1"/>
  <c r="AI193" i="1" s="1"/>
  <c r="AC194" i="1" s="1"/>
  <c r="L192" i="44"/>
  <c r="T192" i="44" s="1"/>
  <c r="BD192" i="1"/>
  <c r="AS213" i="1"/>
  <c r="AT213" i="1" s="1"/>
  <c r="AU213" i="1" s="1"/>
  <c r="AV213" i="1" s="1"/>
  <c r="AW213" i="1" s="1"/>
  <c r="AQ214" i="1" s="1"/>
  <c r="BC185" i="1"/>
  <c r="P192" i="44" l="1"/>
  <c r="AJ194" i="1"/>
  <c r="AD194" i="1"/>
  <c r="AK193" i="1"/>
  <c r="AY213" i="1"/>
  <c r="M213" i="44" s="1"/>
  <c r="Q213" i="44" s="1"/>
  <c r="AR214" i="1"/>
  <c r="AX214" i="1"/>
  <c r="L193" i="44" l="1"/>
  <c r="AO193" i="1"/>
  <c r="BD193" i="1"/>
  <c r="AE194" i="1"/>
  <c r="AF194" i="1" s="1"/>
  <c r="AG194" i="1" s="1"/>
  <c r="AH194" i="1" s="1"/>
  <c r="AS214" i="1"/>
  <c r="AT214" i="1" s="1"/>
  <c r="AU214" i="1" s="1"/>
  <c r="AV214" i="1" s="1"/>
  <c r="AY214" i="1" s="1"/>
  <c r="M214" i="44" s="1"/>
  <c r="Q214" i="44" s="1"/>
  <c r="BC186" i="1"/>
  <c r="AW214" i="1" l="1"/>
  <c r="AQ215" i="1" s="1"/>
  <c r="AX215" i="1" s="1"/>
  <c r="AI194" i="1"/>
  <c r="AC195" i="1" s="1"/>
  <c r="AJ195" i="1" s="1"/>
  <c r="AK194" i="1"/>
  <c r="AO194" i="1" s="1"/>
  <c r="T193" i="44"/>
  <c r="P193" i="44"/>
  <c r="G9" i="43"/>
  <c r="AD195" i="1" l="1"/>
  <c r="AE195" i="1" s="1"/>
  <c r="AF195" i="1" s="1"/>
  <c r="AG195" i="1" s="1"/>
  <c r="AH195" i="1" s="1"/>
  <c r="AI195" i="1" s="1"/>
  <c r="AC196" i="1" s="1"/>
  <c r="BD194" i="1"/>
  <c r="AR215" i="1"/>
  <c r="AS215" i="1" s="1"/>
  <c r="AT215" i="1" s="1"/>
  <c r="AU215" i="1" s="1"/>
  <c r="AV215" i="1" s="1"/>
  <c r="AY215" i="1" s="1"/>
  <c r="L194" i="44"/>
  <c r="P194" i="44" s="1"/>
  <c r="BC187" i="1"/>
  <c r="T194" i="44" l="1"/>
  <c r="AK195" i="1"/>
  <c r="BD195" i="1" s="1"/>
  <c r="AW215" i="1"/>
  <c r="AQ216" i="1" s="1"/>
  <c r="AR216" i="1" s="1"/>
  <c r="AJ196" i="1"/>
  <c r="AD196" i="1"/>
  <c r="J44" i="53"/>
  <c r="D9" i="43" s="1"/>
  <c r="M215" i="44"/>
  <c r="Q215" i="44" s="1"/>
  <c r="AX216" i="1" l="1"/>
  <c r="L195" i="44"/>
  <c r="P195" i="44" s="1"/>
  <c r="AO195" i="1"/>
  <c r="AE196" i="1"/>
  <c r="AF196" i="1" s="1"/>
  <c r="AG196" i="1" s="1"/>
  <c r="AH196" i="1" s="1"/>
  <c r="AI196" i="1" s="1"/>
  <c r="AC197" i="1" s="1"/>
  <c r="AS216" i="1"/>
  <c r="AT216" i="1" s="1"/>
  <c r="AU216" i="1" s="1"/>
  <c r="AV216" i="1" s="1"/>
  <c r="BC188" i="1"/>
  <c r="T195" i="44" l="1"/>
  <c r="AK196" i="1"/>
  <c r="AO196" i="1" s="1"/>
  <c r="AY216" i="1"/>
  <c r="M216" i="44" s="1"/>
  <c r="Q216" i="44" s="1"/>
  <c r="AD197" i="1"/>
  <c r="AJ197" i="1"/>
  <c r="AW216" i="1"/>
  <c r="AQ217" i="1" s="1"/>
  <c r="AR217" i="1" s="1"/>
  <c r="BD196" i="1" l="1"/>
  <c r="L196" i="44"/>
  <c r="T196" i="44" s="1"/>
  <c r="AE197" i="1"/>
  <c r="AF197" i="1" s="1"/>
  <c r="AG197" i="1" s="1"/>
  <c r="AH197" i="1" s="1"/>
  <c r="AI197" i="1" s="1"/>
  <c r="AC198" i="1" s="1"/>
  <c r="W213" i="44"/>
  <c r="Y178" i="44"/>
  <c r="AX217" i="1"/>
  <c r="AS217" i="1"/>
  <c r="AT217" i="1" s="1"/>
  <c r="AU217" i="1" s="1"/>
  <c r="AV217" i="1" s="1"/>
  <c r="AW217" i="1" s="1"/>
  <c r="AQ218" i="1" s="1"/>
  <c r="BC189" i="1"/>
  <c r="P196" i="44" l="1"/>
  <c r="AD198" i="1"/>
  <c r="AJ198" i="1"/>
  <c r="AK197" i="1"/>
  <c r="AY217" i="1"/>
  <c r="M217" i="44" s="1"/>
  <c r="Q217" i="44" s="1"/>
  <c r="AR218" i="1"/>
  <c r="AX218" i="1"/>
  <c r="AE198" i="1" l="1"/>
  <c r="AF198" i="1" s="1"/>
  <c r="AG198" i="1" s="1"/>
  <c r="AH198" i="1" s="1"/>
  <c r="AK198" i="1" s="1"/>
  <c r="AO197" i="1"/>
  <c r="L197" i="44"/>
  <c r="BD197" i="1"/>
  <c r="AS218" i="1"/>
  <c r="AT218" i="1" s="1"/>
  <c r="AU218" i="1" s="1"/>
  <c r="AV218" i="1" s="1"/>
  <c r="AY218" i="1" s="1"/>
  <c r="M218" i="44" s="1"/>
  <c r="Q218" i="44" s="1"/>
  <c r="BC190" i="1"/>
  <c r="L198" i="44" l="1"/>
  <c r="T198" i="44" s="1"/>
  <c r="BD198" i="1"/>
  <c r="AO198" i="1"/>
  <c r="T197" i="44"/>
  <c r="P197" i="44"/>
  <c r="AI198" i="1"/>
  <c r="AC199" i="1" s="1"/>
  <c r="AW218" i="1"/>
  <c r="AQ219" i="1" s="1"/>
  <c r="AR219" i="1" s="1"/>
  <c r="AJ199" i="1" l="1"/>
  <c r="AD199" i="1"/>
  <c r="P198" i="44"/>
  <c r="AX219" i="1"/>
  <c r="AS219" i="1"/>
  <c r="AT219" i="1" s="1"/>
  <c r="AU219" i="1" s="1"/>
  <c r="AV219" i="1" s="1"/>
  <c r="BC191" i="1"/>
  <c r="AE199" i="1" l="1"/>
  <c r="AF199" i="1" s="1"/>
  <c r="AG199" i="1" s="1"/>
  <c r="AH199" i="1" s="1"/>
  <c r="AY219" i="1"/>
  <c r="M219" i="44" s="1"/>
  <c r="Q219" i="44" s="1"/>
  <c r="AW219" i="1"/>
  <c r="AQ220" i="1" s="1"/>
  <c r="AX220" i="1" s="1"/>
  <c r="AI199" i="1" l="1"/>
  <c r="AC200" i="1" s="1"/>
  <c r="AK199" i="1"/>
  <c r="AR220" i="1"/>
  <c r="AS220" i="1" s="1"/>
  <c r="AT220" i="1" s="1"/>
  <c r="AU220" i="1" s="1"/>
  <c r="AV220" i="1" s="1"/>
  <c r="BC192" i="1"/>
  <c r="AJ200" i="1" l="1"/>
  <c r="AD200" i="1"/>
  <c r="L199" i="44"/>
  <c r="AO199" i="1"/>
  <c r="BD199" i="1"/>
  <c r="AY220" i="1"/>
  <c r="M220" i="44" s="1"/>
  <c r="Q220" i="44" s="1"/>
  <c r="AW220" i="1"/>
  <c r="AQ221" i="1" s="1"/>
  <c r="AR221" i="1" s="1"/>
  <c r="J9" i="43"/>
  <c r="T199" i="44" l="1"/>
  <c r="P199" i="44"/>
  <c r="AE200" i="1"/>
  <c r="AF200" i="1" s="1"/>
  <c r="AG200" i="1" s="1"/>
  <c r="AH200" i="1" s="1"/>
  <c r="AX221" i="1"/>
  <c r="AS221" i="1"/>
  <c r="AT221" i="1" s="1"/>
  <c r="AU221" i="1" s="1"/>
  <c r="AV221" i="1" s="1"/>
  <c r="AW221" i="1" s="1"/>
  <c r="AQ222" i="1" s="1"/>
  <c r="BC193" i="1"/>
  <c r="AI200" i="1" l="1"/>
  <c r="AC201" i="1" s="1"/>
  <c r="AJ201" i="1" s="1"/>
  <c r="AK200" i="1"/>
  <c r="L200" i="44" s="1"/>
  <c r="AY221" i="1"/>
  <c r="M221" i="44" s="1"/>
  <c r="Q221" i="44" s="1"/>
  <c r="AR222" i="1"/>
  <c r="AX222" i="1"/>
  <c r="AD201" i="1" l="1"/>
  <c r="AE201" i="1" s="1"/>
  <c r="AF201" i="1" s="1"/>
  <c r="AG201" i="1" s="1"/>
  <c r="AH201" i="1" s="1"/>
  <c r="AK201" i="1" s="1"/>
  <c r="BD200" i="1"/>
  <c r="AO200" i="1"/>
  <c r="T200" i="44"/>
  <c r="P200" i="44"/>
  <c r="AS222" i="1"/>
  <c r="AT222" i="1" s="1"/>
  <c r="AU222" i="1" s="1"/>
  <c r="AV222" i="1" s="1"/>
  <c r="AW222" i="1" s="1"/>
  <c r="AQ223" i="1" s="1"/>
  <c r="BC194" i="1"/>
  <c r="AI201" i="1" l="1"/>
  <c r="AC202" i="1" s="1"/>
  <c r="AD202" i="1" s="1"/>
  <c r="L201" i="44"/>
  <c r="BD201" i="1"/>
  <c r="AO201" i="1"/>
  <c r="AY222" i="1"/>
  <c r="M222" i="44" s="1"/>
  <c r="Q222" i="44" s="1"/>
  <c r="AR223" i="1"/>
  <c r="AX223" i="1"/>
  <c r="AJ202" i="1" l="1"/>
  <c r="T201" i="44"/>
  <c r="P201" i="44"/>
  <c r="AE202" i="1"/>
  <c r="AF202" i="1" s="1"/>
  <c r="AG202" i="1" s="1"/>
  <c r="AH202" i="1" s="1"/>
  <c r="AK202" i="1" s="1"/>
  <c r="AS223" i="1"/>
  <c r="AT223" i="1" s="1"/>
  <c r="AU223" i="1" s="1"/>
  <c r="AV223" i="1" s="1"/>
  <c r="AY223" i="1" s="1"/>
  <c r="M223" i="44" s="1"/>
  <c r="Q223" i="44" s="1"/>
  <c r="BC195" i="1"/>
  <c r="AI202" i="1" l="1"/>
  <c r="AC203" i="1" s="1"/>
  <c r="AD203" i="1" s="1"/>
  <c r="AW223" i="1"/>
  <c r="AQ224" i="1" s="1"/>
  <c r="AX224" i="1" s="1"/>
  <c r="AO202" i="1"/>
  <c r="L202" i="44"/>
  <c r="BD202" i="1"/>
  <c r="AR224" i="1" l="1"/>
  <c r="AS224" i="1" s="1"/>
  <c r="AT224" i="1" s="1"/>
  <c r="AU224" i="1" s="1"/>
  <c r="AV224" i="1" s="1"/>
  <c r="AJ203" i="1"/>
  <c r="AE203" i="1"/>
  <c r="AF203" i="1" s="1"/>
  <c r="AG203" i="1" s="1"/>
  <c r="AH203" i="1" s="1"/>
  <c r="AI203" i="1" s="1"/>
  <c r="AC204" i="1" s="1"/>
  <c r="T202" i="44"/>
  <c r="P202" i="44"/>
  <c r="BC196" i="1"/>
  <c r="AD204" i="1" l="1"/>
  <c r="AJ204" i="1"/>
  <c r="AK203" i="1"/>
  <c r="AY224" i="1"/>
  <c r="M224" i="44" s="1"/>
  <c r="Q224" i="44" s="1"/>
  <c r="AW224" i="1"/>
  <c r="AQ225" i="1" s="1"/>
  <c r="AR225" i="1" s="1"/>
  <c r="W220" i="44"/>
  <c r="AX225" i="1" l="1"/>
  <c r="AE204" i="1"/>
  <c r="AF204" i="1" s="1"/>
  <c r="AG204" i="1" s="1"/>
  <c r="AH204" i="1" s="1"/>
  <c r="L203" i="44"/>
  <c r="BD203" i="1"/>
  <c r="AO203" i="1"/>
  <c r="AS225" i="1"/>
  <c r="AT225" i="1" s="1"/>
  <c r="AU225" i="1" s="1"/>
  <c r="AV225" i="1" s="1"/>
  <c r="AW225" i="1"/>
  <c r="AQ226" i="1" s="1"/>
  <c r="BC197" i="1"/>
  <c r="AY225" i="1" l="1"/>
  <c r="M225" i="44" s="1"/>
  <c r="Q225" i="44" s="1"/>
  <c r="AI204" i="1"/>
  <c r="AC205" i="1" s="1"/>
  <c r="T203" i="44"/>
  <c r="P203" i="44"/>
  <c r="AK204" i="1"/>
  <c r="AR226" i="1"/>
  <c r="AX226" i="1"/>
  <c r="AD205" i="1" l="1"/>
  <c r="AJ205" i="1"/>
  <c r="BD204" i="1"/>
  <c r="AO204" i="1"/>
  <c r="L204" i="44"/>
  <c r="AS226" i="1"/>
  <c r="AT226" i="1" s="1"/>
  <c r="AU226" i="1" s="1"/>
  <c r="AV226" i="1" s="1"/>
  <c r="AY226" i="1" s="1"/>
  <c r="M226" i="44" s="1"/>
  <c r="Q226" i="44" s="1"/>
  <c r="BC198" i="1"/>
  <c r="AE205" i="1" l="1"/>
  <c r="AF205" i="1" s="1"/>
  <c r="AG205" i="1" s="1"/>
  <c r="AH205" i="1" s="1"/>
  <c r="T204" i="44"/>
  <c r="P204" i="44"/>
  <c r="AW226" i="1"/>
  <c r="AQ227" i="1" s="1"/>
  <c r="AR227" i="1" s="1"/>
  <c r="AK205" i="1" l="1"/>
  <c r="AI205" i="1"/>
  <c r="AC206" i="1" s="1"/>
  <c r="AX227" i="1"/>
  <c r="AS227" i="1"/>
  <c r="AT227" i="1" s="1"/>
  <c r="AU227" i="1" s="1"/>
  <c r="AV227" i="1" s="1"/>
  <c r="AW227" i="1" s="1"/>
  <c r="AQ228" i="1" s="1"/>
  <c r="BC199" i="1"/>
  <c r="AY227" i="1" l="1"/>
  <c r="M227" i="44" s="1"/>
  <c r="Q227" i="44" s="1"/>
  <c r="AO205" i="1"/>
  <c r="L205" i="44"/>
  <c r="BD205" i="1"/>
  <c r="AD206" i="1"/>
  <c r="AJ206" i="1"/>
  <c r="Y185" i="44"/>
  <c r="AR228" i="1"/>
  <c r="AX228" i="1"/>
  <c r="E8" i="43"/>
  <c r="I8" i="43"/>
  <c r="AE206" i="1" l="1"/>
  <c r="AF206" i="1" s="1"/>
  <c r="AG206" i="1" s="1"/>
  <c r="AH206" i="1" s="1"/>
  <c r="T205" i="44"/>
  <c r="P205" i="44"/>
  <c r="AS228" i="1"/>
  <c r="AT228" i="1" s="1"/>
  <c r="AU228" i="1" s="1"/>
  <c r="AV228" i="1" s="1"/>
  <c r="AY228" i="1" s="1"/>
  <c r="M228" i="44" s="1"/>
  <c r="Q228" i="44" s="1"/>
  <c r="BC200" i="1"/>
  <c r="AW228" i="1" l="1"/>
  <c r="AQ229" i="1" s="1"/>
  <c r="AR229" i="1" s="1"/>
  <c r="AI206" i="1"/>
  <c r="AC207" i="1" s="1"/>
  <c r="AK206" i="1"/>
  <c r="AX229" i="1" l="1"/>
  <c r="AD207" i="1"/>
  <c r="AJ207" i="1"/>
  <c r="L206" i="44"/>
  <c r="BD206" i="1"/>
  <c r="AO206" i="1"/>
  <c r="AS229" i="1"/>
  <c r="AT229" i="1" s="1"/>
  <c r="AU229" i="1" s="1"/>
  <c r="AV229" i="1" s="1"/>
  <c r="BC201" i="1"/>
  <c r="AY229" i="1" l="1"/>
  <c r="M229" i="44" s="1"/>
  <c r="Q229" i="44" s="1"/>
  <c r="AE207" i="1"/>
  <c r="AF207" i="1" s="1"/>
  <c r="AG207" i="1" s="1"/>
  <c r="AH207" i="1" s="1"/>
  <c r="AI207" i="1" s="1"/>
  <c r="AC208" i="1" s="1"/>
  <c r="T206" i="44"/>
  <c r="P206" i="44"/>
  <c r="AW229" i="1"/>
  <c r="AQ230" i="1" s="1"/>
  <c r="AR230" i="1" s="1"/>
  <c r="AK207" i="1" l="1"/>
  <c r="AO207" i="1" s="1"/>
  <c r="L207" i="44"/>
  <c r="BD207" i="1"/>
  <c r="AJ208" i="1"/>
  <c r="AD208" i="1"/>
  <c r="AX230" i="1"/>
  <c r="AS230" i="1"/>
  <c r="AT230" i="1" s="1"/>
  <c r="AU230" i="1" s="1"/>
  <c r="AV230" i="1" s="1"/>
  <c r="BC202" i="1"/>
  <c r="AE208" i="1" l="1"/>
  <c r="AF208" i="1" s="1"/>
  <c r="AG208" i="1" s="1"/>
  <c r="AH208" i="1" s="1"/>
  <c r="T207" i="44"/>
  <c r="P207" i="44"/>
  <c r="AW230" i="1"/>
  <c r="AQ231" i="1" s="1"/>
  <c r="AR231" i="1" s="1"/>
  <c r="AY230" i="1"/>
  <c r="M230" i="44" s="1"/>
  <c r="Q230" i="44" s="1"/>
  <c r="AX231" i="1" l="1"/>
  <c r="AI208" i="1"/>
  <c r="AC209" i="1" s="1"/>
  <c r="AK208" i="1"/>
  <c r="AS231" i="1"/>
  <c r="AT231" i="1" s="1"/>
  <c r="AU231" i="1" s="1"/>
  <c r="AV231" i="1" s="1"/>
  <c r="BC203" i="1"/>
  <c r="AD209" i="1" l="1"/>
  <c r="AJ209" i="1"/>
  <c r="L208" i="44"/>
  <c r="AO208" i="1"/>
  <c r="BD208" i="1"/>
  <c r="AW231" i="1"/>
  <c r="AQ232" i="1" s="1"/>
  <c r="AR232" i="1" s="1"/>
  <c r="AY231" i="1"/>
  <c r="M231" i="44" s="1"/>
  <c r="Q231" i="44" s="1"/>
  <c r="AE209" i="1" l="1"/>
  <c r="AF209" i="1" s="1"/>
  <c r="AG209" i="1" s="1"/>
  <c r="AH209" i="1" s="1"/>
  <c r="AI209" i="1" s="1"/>
  <c r="AC210" i="1" s="1"/>
  <c r="T208" i="44"/>
  <c r="P208" i="44"/>
  <c r="AX232" i="1"/>
  <c r="W227" i="44"/>
  <c r="AS232" i="1"/>
  <c r="AT232" i="1" s="1"/>
  <c r="AU232" i="1" s="1"/>
  <c r="AV232" i="1" s="1"/>
  <c r="AW232" i="1" s="1"/>
  <c r="AQ233" i="1" s="1"/>
  <c r="F9" i="43"/>
  <c r="BC204" i="1"/>
  <c r="AD210" i="1" l="1"/>
  <c r="AJ210" i="1"/>
  <c r="AK209" i="1"/>
  <c r="AY232" i="1"/>
  <c r="M232" i="44" s="1"/>
  <c r="Q232" i="44" s="1"/>
  <c r="AR233" i="1"/>
  <c r="AX233" i="1"/>
  <c r="AE210" i="1" l="1"/>
  <c r="AF210" i="1" s="1"/>
  <c r="AG210" i="1" s="1"/>
  <c r="AH210" i="1" s="1"/>
  <c r="L209" i="44"/>
  <c r="AO209" i="1"/>
  <c r="BD209" i="1"/>
  <c r="AS233" i="1"/>
  <c r="AT233" i="1" s="1"/>
  <c r="AU233" i="1" s="1"/>
  <c r="AV233" i="1" s="1"/>
  <c r="AW233" i="1" s="1"/>
  <c r="AQ234" i="1" s="1"/>
  <c r="BC205" i="1"/>
  <c r="AK210" i="1" l="1"/>
  <c r="T209" i="44"/>
  <c r="P209" i="44"/>
  <c r="AI210" i="1"/>
  <c r="AC211" i="1" s="1"/>
  <c r="AY233" i="1"/>
  <c r="M233" i="44" s="1"/>
  <c r="Q233" i="44" s="1"/>
  <c r="AR234" i="1"/>
  <c r="AX234" i="1"/>
  <c r="BD210" i="1" l="1"/>
  <c r="L210" i="44"/>
  <c r="AO210" i="1"/>
  <c r="AD211" i="1"/>
  <c r="AJ211" i="1"/>
  <c r="AS234" i="1"/>
  <c r="AT234" i="1" s="1"/>
  <c r="AU234" i="1" s="1"/>
  <c r="AV234" i="1" s="1"/>
  <c r="H9" i="43"/>
  <c r="BC206" i="1"/>
  <c r="AE211" i="1" l="1"/>
  <c r="AF211" i="1" s="1"/>
  <c r="AG211" i="1" s="1"/>
  <c r="AH211" i="1" s="1"/>
  <c r="AI211" i="1" s="1"/>
  <c r="AC212" i="1" s="1"/>
  <c r="T210" i="44"/>
  <c r="P210" i="44"/>
  <c r="AY234" i="1"/>
  <c r="M234" i="44" s="1"/>
  <c r="Q234" i="44" s="1"/>
  <c r="AW234" i="1"/>
  <c r="AQ235" i="1" s="1"/>
  <c r="AR235" i="1" s="1"/>
  <c r="AD212" i="1" l="1"/>
  <c r="AJ212" i="1"/>
  <c r="AK211" i="1"/>
  <c r="AX235" i="1"/>
  <c r="AS235" i="1"/>
  <c r="AT235" i="1" s="1"/>
  <c r="AU235" i="1" s="1"/>
  <c r="AV235" i="1" s="1"/>
  <c r="BC207" i="1"/>
  <c r="AE212" i="1" l="1"/>
  <c r="AF212" i="1" s="1"/>
  <c r="AG212" i="1" s="1"/>
  <c r="AH212" i="1" s="1"/>
  <c r="L211" i="44"/>
  <c r="AO211" i="1"/>
  <c r="BD211" i="1"/>
  <c r="AY235" i="1"/>
  <c r="M235" i="44" s="1"/>
  <c r="Q235" i="44" s="1"/>
  <c r="AW235" i="1"/>
  <c r="AQ236" i="1" s="1"/>
  <c r="AR236" i="1" s="1"/>
  <c r="AI212" i="1" l="1"/>
  <c r="AC213" i="1" s="1"/>
  <c r="T211" i="44"/>
  <c r="P211" i="44"/>
  <c r="AK212" i="1"/>
  <c r="AX236" i="1"/>
  <c r="AS236" i="1"/>
  <c r="AT236" i="1" s="1"/>
  <c r="AU236" i="1" s="1"/>
  <c r="AV236" i="1" s="1"/>
  <c r="BC208" i="1"/>
  <c r="AD213" i="1" l="1"/>
  <c r="AJ213" i="1"/>
  <c r="L212" i="44"/>
  <c r="T212" i="44" s="1"/>
  <c r="BD212" i="1"/>
  <c r="AO212" i="1"/>
  <c r="AY236" i="1"/>
  <c r="M236" i="44" s="1"/>
  <c r="Q236" i="44" s="1"/>
  <c r="AW236" i="1"/>
  <c r="AQ237" i="1" s="1"/>
  <c r="AR237" i="1" s="1"/>
  <c r="Y192" i="44"/>
  <c r="AE213" i="1" l="1"/>
  <c r="AF213" i="1" s="1"/>
  <c r="AG213" i="1" s="1"/>
  <c r="AH213" i="1" s="1"/>
  <c r="AI213" i="1" s="1"/>
  <c r="AC214" i="1" s="1"/>
  <c r="P212" i="44"/>
  <c r="AX237" i="1"/>
  <c r="AS237" i="1"/>
  <c r="AT237" i="1" s="1"/>
  <c r="AU237" i="1" s="1"/>
  <c r="AV237" i="1" s="1"/>
  <c r="BC209" i="1"/>
  <c r="AJ214" i="1" l="1"/>
  <c r="AD214" i="1"/>
  <c r="AK213" i="1"/>
  <c r="AW237" i="1"/>
  <c r="AQ238" i="1" s="1"/>
  <c r="AR238" i="1" s="1"/>
  <c r="AY237" i="1"/>
  <c r="M237" i="44" s="1"/>
  <c r="Q237" i="44" s="1"/>
  <c r="AO213" i="1" l="1"/>
  <c r="BD213" i="1"/>
  <c r="L213" i="44"/>
  <c r="AE214" i="1"/>
  <c r="AF214" i="1" s="1"/>
  <c r="AG214" i="1" s="1"/>
  <c r="AH214" i="1" s="1"/>
  <c r="AX238" i="1"/>
  <c r="AS238" i="1"/>
  <c r="AT238" i="1" s="1"/>
  <c r="AU238" i="1" s="1"/>
  <c r="AV238" i="1" s="1"/>
  <c r="AW238" i="1" s="1"/>
  <c r="AQ239" i="1" s="1"/>
  <c r="BC210" i="1"/>
  <c r="AK214" i="1" l="1"/>
  <c r="L214" i="44" s="1"/>
  <c r="AI214" i="1"/>
  <c r="AC215" i="1" s="1"/>
  <c r="AD215" i="1" s="1"/>
  <c r="T213" i="44"/>
  <c r="P213" i="44"/>
  <c r="AY238" i="1"/>
  <c r="M238" i="44" s="1"/>
  <c r="Q238" i="44" s="1"/>
  <c r="AR239" i="1"/>
  <c r="AX239" i="1"/>
  <c r="BD214" i="1" l="1"/>
  <c r="AO214" i="1"/>
  <c r="AJ215" i="1"/>
  <c r="AE215" i="1"/>
  <c r="AF215" i="1" s="1"/>
  <c r="AG215" i="1" s="1"/>
  <c r="AH215" i="1" s="1"/>
  <c r="AK215" i="1" s="1"/>
  <c r="T214" i="44"/>
  <c r="P214" i="44"/>
  <c r="W234" i="44"/>
  <c r="AS239" i="1"/>
  <c r="AT239" i="1" s="1"/>
  <c r="AU239" i="1" s="1"/>
  <c r="AV239" i="1" s="1"/>
  <c r="BC211" i="1"/>
  <c r="L215" i="44" l="1"/>
  <c r="AO215" i="1"/>
  <c r="E44" i="53" s="1"/>
  <c r="BD215" i="1"/>
  <c r="I44" i="53"/>
  <c r="C9" i="43" s="1"/>
  <c r="AI215" i="1"/>
  <c r="AC216" i="1" s="1"/>
  <c r="AY239" i="1"/>
  <c r="M239" i="44" s="1"/>
  <c r="Q239" i="44" s="1"/>
  <c r="AW239" i="1"/>
  <c r="AQ240" i="1" s="1"/>
  <c r="AR240" i="1" s="1"/>
  <c r="T215" i="44" l="1"/>
  <c r="P215" i="44"/>
  <c r="AD216" i="1"/>
  <c r="AJ216" i="1"/>
  <c r="AX240" i="1"/>
  <c r="AS240" i="1"/>
  <c r="AT240" i="1" s="1"/>
  <c r="AU240" i="1" s="1"/>
  <c r="AV240" i="1" s="1"/>
  <c r="BC212" i="1"/>
  <c r="AE216" i="1" l="1"/>
  <c r="AF216" i="1" s="1"/>
  <c r="AG216" i="1" s="1"/>
  <c r="AH216" i="1" s="1"/>
  <c r="AY240" i="1"/>
  <c r="M240" i="44" s="1"/>
  <c r="Q240" i="44" s="1"/>
  <c r="AW240" i="1"/>
  <c r="AQ241" i="1" s="1"/>
  <c r="AR241" i="1" s="1"/>
  <c r="AI216" i="1" l="1"/>
  <c r="AC217" i="1" s="1"/>
  <c r="AK216" i="1"/>
  <c r="AX241" i="1"/>
  <c r="AS241" i="1"/>
  <c r="AT241" i="1" s="1"/>
  <c r="AU241" i="1" s="1"/>
  <c r="AV241" i="1" s="1"/>
  <c r="AY241" i="1" s="1"/>
  <c r="M241" i="44" s="1"/>
  <c r="Q241" i="44" s="1"/>
  <c r="BC213" i="1"/>
  <c r="AJ217" i="1" l="1"/>
  <c r="AD217" i="1"/>
  <c r="AO216" i="1"/>
  <c r="BD216" i="1"/>
  <c r="L216" i="44"/>
  <c r="AW241" i="1"/>
  <c r="AQ242" i="1" s="1"/>
  <c r="AR242" i="1" s="1"/>
  <c r="P216" i="44" l="1"/>
  <c r="T216" i="44"/>
  <c r="AE217" i="1"/>
  <c r="AF217" i="1" s="1"/>
  <c r="AG217" i="1" s="1"/>
  <c r="AH217" i="1" s="1"/>
  <c r="AK217" i="1" s="1"/>
  <c r="AX242" i="1"/>
  <c r="AS242" i="1"/>
  <c r="AT242" i="1" s="1"/>
  <c r="AU242" i="1" s="1"/>
  <c r="AV242" i="1" s="1"/>
  <c r="AW242" i="1" s="1"/>
  <c r="AQ243" i="1" s="1"/>
  <c r="BC214" i="1"/>
  <c r="AI217" i="1" l="1"/>
  <c r="AC218" i="1" s="1"/>
  <c r="AD218" i="1" s="1"/>
  <c r="L217" i="44"/>
  <c r="T217" i="44" s="1"/>
  <c r="AO217" i="1"/>
  <c r="BD217" i="1"/>
  <c r="AY242" i="1"/>
  <c r="M242" i="44" s="1"/>
  <c r="Q242" i="44" s="1"/>
  <c r="AR243" i="1"/>
  <c r="AX243" i="1"/>
  <c r="AJ218" i="1" l="1"/>
  <c r="AE218" i="1"/>
  <c r="AF218" i="1" s="1"/>
  <c r="AG218" i="1" s="1"/>
  <c r="AH218" i="1" s="1"/>
  <c r="P217" i="44"/>
  <c r="AS243" i="1"/>
  <c r="AT243" i="1" s="1"/>
  <c r="AU243" i="1" s="1"/>
  <c r="AV243" i="1" s="1"/>
  <c r="AW243" i="1" s="1"/>
  <c r="AQ244" i="1" s="1"/>
  <c r="BC215" i="1"/>
  <c r="F44" i="53" s="1"/>
  <c r="AI218" i="1" l="1"/>
  <c r="AC219" i="1" s="1"/>
  <c r="AK218" i="1"/>
  <c r="AY243" i="1"/>
  <c r="M243" i="44" s="1"/>
  <c r="Q243" i="44" s="1"/>
  <c r="AR244" i="1"/>
  <c r="AX244" i="1"/>
  <c r="AJ219" i="1" l="1"/>
  <c r="AD219" i="1"/>
  <c r="L218" i="44"/>
  <c r="AO218" i="1"/>
  <c r="BD218" i="1"/>
  <c r="AS244" i="1"/>
  <c r="AT244" i="1" s="1"/>
  <c r="AU244" i="1" s="1"/>
  <c r="AV244" i="1" s="1"/>
  <c r="BC216" i="1"/>
  <c r="P218" i="44" l="1"/>
  <c r="T218" i="44"/>
  <c r="AE219" i="1"/>
  <c r="AF219" i="1" s="1"/>
  <c r="AG219" i="1" s="1"/>
  <c r="AH219" i="1" s="1"/>
  <c r="AY244" i="1"/>
  <c r="M244" i="44" s="1"/>
  <c r="Q244" i="44" s="1"/>
  <c r="AW244" i="1"/>
  <c r="AQ245" i="1" s="1"/>
  <c r="AR245" i="1" s="1"/>
  <c r="S245" i="44"/>
  <c r="AI219" i="1" l="1"/>
  <c r="AC220" i="1" s="1"/>
  <c r="AJ220" i="1" s="1"/>
  <c r="AK219" i="1"/>
  <c r="BD219" i="1" s="1"/>
  <c r="AX245" i="1"/>
  <c r="AS245" i="1"/>
  <c r="AT245" i="1" s="1"/>
  <c r="AU245" i="1" s="1"/>
  <c r="AV245" i="1" s="1"/>
  <c r="BC217" i="1"/>
  <c r="AO219" i="1" l="1"/>
  <c r="L219" i="44"/>
  <c r="T219" i="44" s="1"/>
  <c r="AD220" i="1"/>
  <c r="AE220" i="1" s="1"/>
  <c r="AF220" i="1" s="1"/>
  <c r="AG220" i="1" s="1"/>
  <c r="AH220" i="1" s="1"/>
  <c r="AI220" i="1" s="1"/>
  <c r="AC221" i="1" s="1"/>
  <c r="AY245" i="1"/>
  <c r="M245" i="44" s="1"/>
  <c r="AW245" i="1"/>
  <c r="AQ246" i="1" s="1"/>
  <c r="AR246" i="1" s="1"/>
  <c r="S246" i="44"/>
  <c r="G10" i="43" s="1"/>
  <c r="P219" i="44" l="1"/>
  <c r="AK220" i="1"/>
  <c r="AO220" i="1" s="1"/>
  <c r="AX246" i="1"/>
  <c r="AD221" i="1"/>
  <c r="AJ221" i="1"/>
  <c r="W241" i="44"/>
  <c r="AS246" i="1"/>
  <c r="AT246" i="1" s="1"/>
  <c r="AU246" i="1" s="1"/>
  <c r="AV246" i="1" s="1"/>
  <c r="BC218" i="1"/>
  <c r="BD220" i="1" l="1"/>
  <c r="L220" i="44"/>
  <c r="T220" i="44" s="1"/>
  <c r="AE221" i="1"/>
  <c r="AF221" i="1" s="1"/>
  <c r="AG221" i="1" s="1"/>
  <c r="AH221" i="1" s="1"/>
  <c r="AY246" i="1"/>
  <c r="AW246" i="1"/>
  <c r="AQ247" i="1" s="1"/>
  <c r="AX247" i="1" s="1"/>
  <c r="P220" i="44" l="1"/>
  <c r="AI221" i="1"/>
  <c r="AC222" i="1" s="1"/>
  <c r="AK221" i="1"/>
  <c r="J51" i="53"/>
  <c r="D10" i="43" s="1"/>
  <c r="M246" i="44"/>
  <c r="AR247" i="1"/>
  <c r="AS247" i="1" s="1"/>
  <c r="AT247" i="1" s="1"/>
  <c r="AU247" i="1" s="1"/>
  <c r="AV247" i="1" s="1"/>
  <c r="AW247" i="1" s="1"/>
  <c r="AQ248" i="1" s="1"/>
  <c r="Y199" i="44"/>
  <c r="BC219" i="1"/>
  <c r="AD222" i="1" l="1"/>
  <c r="AJ222" i="1"/>
  <c r="L221" i="44"/>
  <c r="AO221" i="1"/>
  <c r="BD221" i="1"/>
  <c r="AY247" i="1"/>
  <c r="M247" i="44" s="1"/>
  <c r="AR248" i="1"/>
  <c r="AX248" i="1"/>
  <c r="S248" i="44"/>
  <c r="AE222" i="1" l="1"/>
  <c r="AF222" i="1" s="1"/>
  <c r="AG222" i="1" s="1"/>
  <c r="AH222" i="1" s="1"/>
  <c r="T221" i="44"/>
  <c r="P221" i="44"/>
  <c r="Q247" i="44"/>
  <c r="AS248" i="1"/>
  <c r="AT248" i="1" s="1"/>
  <c r="AU248" i="1" s="1"/>
  <c r="AV248" i="1" s="1"/>
  <c r="BC220" i="1"/>
  <c r="AK222" i="1" l="1"/>
  <c r="AI222" i="1"/>
  <c r="AC223" i="1" s="1"/>
  <c r="AW248" i="1"/>
  <c r="AQ249" i="1" s="1"/>
  <c r="AR249" i="1" s="1"/>
  <c r="AY248" i="1"/>
  <c r="M248" i="44" s="1"/>
  <c r="S249" i="44"/>
  <c r="AO222" i="1" l="1"/>
  <c r="L222" i="44"/>
  <c r="BD222" i="1"/>
  <c r="AJ223" i="1"/>
  <c r="AD223" i="1"/>
  <c r="AX249" i="1"/>
  <c r="AS249" i="1"/>
  <c r="AT249" i="1" s="1"/>
  <c r="AU249" i="1" s="1"/>
  <c r="AV249" i="1" s="1"/>
  <c r="AW249" i="1" s="1"/>
  <c r="AQ250" i="1" s="1"/>
  <c r="BC221" i="1"/>
  <c r="AE223" i="1" l="1"/>
  <c r="AF223" i="1" s="1"/>
  <c r="AG223" i="1" s="1"/>
  <c r="AH223" i="1" s="1"/>
  <c r="T222" i="44"/>
  <c r="P222" i="44"/>
  <c r="AY249" i="1"/>
  <c r="M249" i="44" s="1"/>
  <c r="Q245" i="44"/>
  <c r="AR250" i="1"/>
  <c r="AX250" i="1"/>
  <c r="S250" i="44"/>
  <c r="AK223" i="1" l="1"/>
  <c r="AI223" i="1"/>
  <c r="AC224" i="1" s="1"/>
  <c r="AS250" i="1"/>
  <c r="AT250" i="1" s="1"/>
  <c r="AU250" i="1" s="1"/>
  <c r="AV250" i="1" s="1"/>
  <c r="BC222" i="1"/>
  <c r="AW250" i="1" l="1"/>
  <c r="AQ251" i="1" s="1"/>
  <c r="AR251" i="1" s="1"/>
  <c r="AY250" i="1"/>
  <c r="M250" i="44" s="1"/>
  <c r="L223" i="44"/>
  <c r="BD223" i="1"/>
  <c r="AO223" i="1"/>
  <c r="AJ224" i="1"/>
  <c r="AD224" i="1"/>
  <c r="Q246" i="44"/>
  <c r="S251" i="44"/>
  <c r="AX251" i="1" l="1"/>
  <c r="T223" i="44"/>
  <c r="P223" i="44"/>
  <c r="AE224" i="1"/>
  <c r="AF224" i="1" s="1"/>
  <c r="AG224" i="1" s="1"/>
  <c r="AH224" i="1" s="1"/>
  <c r="AI224" i="1" s="1"/>
  <c r="AC225" i="1" s="1"/>
  <c r="AS251" i="1"/>
  <c r="AT251" i="1" s="1"/>
  <c r="AU251" i="1" s="1"/>
  <c r="AV251" i="1" s="1"/>
  <c r="BC223" i="1"/>
  <c r="AK224" i="1" l="1"/>
  <c r="AO224" i="1" s="1"/>
  <c r="AD225" i="1"/>
  <c r="AJ225" i="1"/>
  <c r="AY251" i="1"/>
  <c r="M251" i="44" s="1"/>
  <c r="AW251" i="1"/>
  <c r="AQ252" i="1" s="1"/>
  <c r="AR252" i="1" s="1"/>
  <c r="J10" i="43"/>
  <c r="S252" i="44"/>
  <c r="BD224" i="1" l="1"/>
  <c r="L224" i="44"/>
  <c r="T224" i="44" s="1"/>
  <c r="AE225" i="1"/>
  <c r="AF225" i="1" s="1"/>
  <c r="AG225" i="1" s="1"/>
  <c r="AH225" i="1" s="1"/>
  <c r="AX252" i="1"/>
  <c r="AS252" i="1"/>
  <c r="AT252" i="1" s="1"/>
  <c r="AU252" i="1" s="1"/>
  <c r="AV252" i="1" s="1"/>
  <c r="BC224" i="1"/>
  <c r="AK225" i="1" l="1"/>
  <c r="BD225" i="1" s="1"/>
  <c r="P224" i="44"/>
  <c r="AI225" i="1"/>
  <c r="AC226" i="1" s="1"/>
  <c r="AY252" i="1"/>
  <c r="M252" i="44" s="1"/>
  <c r="AW252" i="1"/>
  <c r="AQ253" i="1" s="1"/>
  <c r="AR253" i="1" s="1"/>
  <c r="W248" i="44"/>
  <c r="Q248" i="44"/>
  <c r="S253" i="44"/>
  <c r="L225" i="44" l="1"/>
  <c r="T225" i="44" s="1"/>
  <c r="AO225" i="1"/>
  <c r="AX253" i="1"/>
  <c r="AD226" i="1"/>
  <c r="AJ226" i="1"/>
  <c r="AS253" i="1"/>
  <c r="AT253" i="1" s="1"/>
  <c r="AU253" i="1" s="1"/>
  <c r="AV253" i="1" s="1"/>
  <c r="AY253" i="1" s="1"/>
  <c r="M253" i="44" s="1"/>
  <c r="BC225" i="1"/>
  <c r="P225" i="44" l="1"/>
  <c r="AE226" i="1"/>
  <c r="AF226" i="1" s="1"/>
  <c r="AG226" i="1" s="1"/>
  <c r="AH226" i="1" s="1"/>
  <c r="AI226" i="1" s="1"/>
  <c r="AC227" i="1" s="1"/>
  <c r="AW253" i="1"/>
  <c r="AQ254" i="1" s="1"/>
  <c r="AR254" i="1" s="1"/>
  <c r="Q249" i="44"/>
  <c r="S254" i="44"/>
  <c r="AK226" i="1" l="1"/>
  <c r="BD226" i="1" s="1"/>
  <c r="AJ227" i="1"/>
  <c r="AD227" i="1"/>
  <c r="AX254" i="1"/>
  <c r="AS254" i="1"/>
  <c r="AT254" i="1" s="1"/>
  <c r="AU254" i="1" s="1"/>
  <c r="AV254" i="1" s="1"/>
  <c r="BC226" i="1"/>
  <c r="L226" i="44" l="1"/>
  <c r="T226" i="44" s="1"/>
  <c r="AO226" i="1"/>
  <c r="AE227" i="1"/>
  <c r="AF227" i="1" s="1"/>
  <c r="AG227" i="1" s="1"/>
  <c r="AH227" i="1" s="1"/>
  <c r="AK227" i="1" s="1"/>
  <c r="AW254" i="1"/>
  <c r="AQ255" i="1" s="1"/>
  <c r="AR255" i="1" s="1"/>
  <c r="Q250" i="44"/>
  <c r="AY254" i="1"/>
  <c r="M254" i="44" s="1"/>
  <c r="S255" i="44"/>
  <c r="P226" i="44" l="1"/>
  <c r="AI227" i="1"/>
  <c r="AC228" i="1" s="1"/>
  <c r="AD228" i="1" s="1"/>
  <c r="L227" i="44"/>
  <c r="T227" i="44" s="1"/>
  <c r="AO227" i="1"/>
  <c r="BD227" i="1"/>
  <c r="AX255" i="1"/>
  <c r="Q251" i="44"/>
  <c r="AS255" i="1"/>
  <c r="AT255" i="1" s="1"/>
  <c r="AU255" i="1" s="1"/>
  <c r="AV255" i="1" s="1"/>
  <c r="AY255" i="1" s="1"/>
  <c r="M255" i="44" s="1"/>
  <c r="BC227" i="1"/>
  <c r="AJ228" i="1" l="1"/>
  <c r="P227" i="44"/>
  <c r="AE228" i="1"/>
  <c r="AF228" i="1" s="1"/>
  <c r="AG228" i="1" s="1"/>
  <c r="AH228" i="1" s="1"/>
  <c r="AI228" i="1" s="1"/>
  <c r="AC229" i="1" s="1"/>
  <c r="AW255" i="1"/>
  <c r="AQ256" i="1" s="1"/>
  <c r="AR256" i="1" s="1"/>
  <c r="S256" i="44"/>
  <c r="AK228" i="1" l="1"/>
  <c r="BD228" i="1" s="1"/>
  <c r="AD229" i="1"/>
  <c r="AJ229" i="1"/>
  <c r="AX256" i="1"/>
  <c r="AS256" i="1"/>
  <c r="AT256" i="1" s="1"/>
  <c r="AU256" i="1" s="1"/>
  <c r="AV256" i="1" s="1"/>
  <c r="AW256" i="1" s="1"/>
  <c r="AQ257" i="1" s="1"/>
  <c r="BC228" i="1"/>
  <c r="L228" i="44" l="1"/>
  <c r="P228" i="44" s="1"/>
  <c r="AO228" i="1"/>
  <c r="AE229" i="1"/>
  <c r="AF229" i="1" s="1"/>
  <c r="AG229" i="1" s="1"/>
  <c r="AH229" i="1" s="1"/>
  <c r="AI229" i="1" s="1"/>
  <c r="AC230" i="1" s="1"/>
  <c r="AY256" i="1"/>
  <c r="M256" i="44" s="1"/>
  <c r="AR257" i="1"/>
  <c r="AX257" i="1"/>
  <c r="Q252" i="44"/>
  <c r="S257" i="44"/>
  <c r="T228" i="44" l="1"/>
  <c r="AK229" i="1"/>
  <c r="L229" i="44" s="1"/>
  <c r="AD230" i="1"/>
  <c r="AJ230" i="1"/>
  <c r="AS257" i="1"/>
  <c r="AT257" i="1" s="1"/>
  <c r="AU257" i="1" s="1"/>
  <c r="AV257" i="1" s="1"/>
  <c r="AW257" i="1" s="1"/>
  <c r="AQ258" i="1" s="1"/>
  <c r="BC229" i="1"/>
  <c r="AO229" i="1" l="1"/>
  <c r="BD229" i="1"/>
  <c r="AE230" i="1"/>
  <c r="AF230" i="1" s="1"/>
  <c r="AG230" i="1" s="1"/>
  <c r="AH230" i="1" s="1"/>
  <c r="AI230" i="1" s="1"/>
  <c r="AC231" i="1" s="1"/>
  <c r="P229" i="44"/>
  <c r="T229" i="44"/>
  <c r="AY257" i="1"/>
  <c r="M257" i="44" s="1"/>
  <c r="Y206" i="44"/>
  <c r="AR258" i="1"/>
  <c r="AX258" i="1"/>
  <c r="Q253" i="44"/>
  <c r="S258" i="44"/>
  <c r="AJ231" i="1" l="1"/>
  <c r="AD231" i="1"/>
  <c r="AK230" i="1"/>
  <c r="AS258" i="1"/>
  <c r="AT258" i="1" s="1"/>
  <c r="AU258" i="1" s="1"/>
  <c r="AV258" i="1" s="1"/>
  <c r="AY258" i="1" s="1"/>
  <c r="BC230" i="1"/>
  <c r="L230" i="44" l="1"/>
  <c r="AO230" i="1"/>
  <c r="BD230" i="1"/>
  <c r="AE231" i="1"/>
  <c r="AF231" i="1" s="1"/>
  <c r="AG231" i="1" s="1"/>
  <c r="AH231" i="1" s="1"/>
  <c r="BC258" i="1"/>
  <c r="M258" i="44"/>
  <c r="AW258" i="1"/>
  <c r="AQ259" i="1" s="1"/>
  <c r="AR259" i="1" s="1"/>
  <c r="Q254" i="44"/>
  <c r="S259" i="44"/>
  <c r="AI231" i="1" l="1"/>
  <c r="AC232" i="1" s="1"/>
  <c r="AD232" i="1" s="1"/>
  <c r="AK231" i="1"/>
  <c r="BD231" i="1" s="1"/>
  <c r="P230" i="44"/>
  <c r="T230" i="44"/>
  <c r="AX259" i="1"/>
  <c r="AS259" i="1"/>
  <c r="AT259" i="1" s="1"/>
  <c r="AU259" i="1" s="1"/>
  <c r="AV259" i="1" s="1"/>
  <c r="AW259" i="1" s="1"/>
  <c r="AQ260" i="1" s="1"/>
  <c r="BC231" i="1"/>
  <c r="AO231" i="1" l="1"/>
  <c r="L231" i="44"/>
  <c r="T231" i="44" s="1"/>
  <c r="AJ232" i="1"/>
  <c r="AE232" i="1"/>
  <c r="AF232" i="1" s="1"/>
  <c r="AG232" i="1" s="1"/>
  <c r="AH232" i="1" s="1"/>
  <c r="AK232" i="1" s="1"/>
  <c r="AY259" i="1"/>
  <c r="AR260" i="1"/>
  <c r="AX260" i="1"/>
  <c r="S260" i="44"/>
  <c r="P231" i="44" l="1"/>
  <c r="L232" i="44"/>
  <c r="AO232" i="1"/>
  <c r="BD232" i="1"/>
  <c r="AI232" i="1"/>
  <c r="AC233" i="1" s="1"/>
  <c r="BC259" i="1"/>
  <c r="M259" i="44"/>
  <c r="W255" i="44"/>
  <c r="Q255" i="44"/>
  <c r="AS260" i="1"/>
  <c r="AT260" i="1" s="1"/>
  <c r="AU260" i="1" s="1"/>
  <c r="AV260" i="1" s="1"/>
  <c r="BC232" i="1"/>
  <c r="T232" i="44" l="1"/>
  <c r="P232" i="44"/>
  <c r="AJ233" i="1"/>
  <c r="AD233" i="1"/>
  <c r="AY260" i="1"/>
  <c r="AW260" i="1"/>
  <c r="AQ261" i="1" s="1"/>
  <c r="AR261" i="1" s="1"/>
  <c r="S261" i="44"/>
  <c r="AE233" i="1" l="1"/>
  <c r="AF233" i="1" s="1"/>
  <c r="AG233" i="1" s="1"/>
  <c r="AH233" i="1" s="1"/>
  <c r="AI233" i="1" s="1"/>
  <c r="AC234" i="1" s="1"/>
  <c r="BC260" i="1"/>
  <c r="M260" i="44"/>
  <c r="AX261" i="1"/>
  <c r="Q256" i="44"/>
  <c r="AS261" i="1"/>
  <c r="AT261" i="1" s="1"/>
  <c r="AU261" i="1" s="1"/>
  <c r="AV261" i="1" s="1"/>
  <c r="AW261" i="1" s="1"/>
  <c r="AQ262" i="1" s="1"/>
  <c r="BC233" i="1"/>
  <c r="AJ234" i="1" l="1"/>
  <c r="AD234" i="1"/>
  <c r="AK233" i="1"/>
  <c r="AY261" i="1"/>
  <c r="AR262" i="1"/>
  <c r="AX262" i="1"/>
  <c r="S262" i="44"/>
  <c r="L233" i="44" l="1"/>
  <c r="AO233" i="1"/>
  <c r="BD233" i="1"/>
  <c r="AE234" i="1"/>
  <c r="AF234" i="1" s="1"/>
  <c r="AG234" i="1" s="1"/>
  <c r="AH234" i="1" s="1"/>
  <c r="BC261" i="1"/>
  <c r="M261" i="44"/>
  <c r="Q257" i="44"/>
  <c r="AS262" i="1"/>
  <c r="AT262" i="1" s="1"/>
  <c r="AU262" i="1" s="1"/>
  <c r="AV262" i="1" s="1"/>
  <c r="R245" i="44"/>
  <c r="BC234" i="1"/>
  <c r="AI234" i="1" l="1"/>
  <c r="AC235" i="1" s="1"/>
  <c r="AJ235" i="1" s="1"/>
  <c r="AK234" i="1"/>
  <c r="L234" i="44" s="1"/>
  <c r="T233" i="44"/>
  <c r="P233" i="44"/>
  <c r="AY262" i="1"/>
  <c r="BC262" i="1" s="1"/>
  <c r="AW262" i="1"/>
  <c r="AQ263" i="1" s="1"/>
  <c r="AR263" i="1" s="1"/>
  <c r="S263" i="44"/>
  <c r="BD234" i="1" l="1"/>
  <c r="AO234" i="1"/>
  <c r="AD235" i="1"/>
  <c r="AE235" i="1" s="1"/>
  <c r="AF235" i="1" s="1"/>
  <c r="AG235" i="1" s="1"/>
  <c r="AH235" i="1" s="1"/>
  <c r="AK235" i="1" s="1"/>
  <c r="P234" i="44"/>
  <c r="T234" i="44"/>
  <c r="M262" i="44"/>
  <c r="AX263" i="1"/>
  <c r="Q258" i="44"/>
  <c r="AS263" i="1"/>
  <c r="AT263" i="1" s="1"/>
  <c r="AU263" i="1" s="1"/>
  <c r="AV263" i="1" s="1"/>
  <c r="AY263" i="1" s="1"/>
  <c r="U245" i="44"/>
  <c r="R246" i="44"/>
  <c r="F10" i="43" s="1"/>
  <c r="BC235" i="1"/>
  <c r="L235" i="44" l="1"/>
  <c r="T235" i="44" s="1"/>
  <c r="AO235" i="1"/>
  <c r="BD235" i="1"/>
  <c r="AI235" i="1"/>
  <c r="AC236" i="1" s="1"/>
  <c r="BC263" i="1"/>
  <c r="M263" i="44"/>
  <c r="AW263" i="1"/>
  <c r="AQ264" i="1" s="1"/>
  <c r="AR264" i="1" s="1"/>
  <c r="Q259" i="44"/>
  <c r="S264" i="44"/>
  <c r="AD236" i="1" l="1"/>
  <c r="AJ236" i="1"/>
  <c r="P235" i="44"/>
  <c r="AX264" i="1"/>
  <c r="AS264" i="1"/>
  <c r="AT264" i="1" s="1"/>
  <c r="AU264" i="1" s="1"/>
  <c r="AV264" i="1" s="1"/>
  <c r="U246" i="44"/>
  <c r="BC236" i="1"/>
  <c r="AE236" i="1" l="1"/>
  <c r="AF236" i="1" s="1"/>
  <c r="AG236" i="1" s="1"/>
  <c r="AH236" i="1" s="1"/>
  <c r="AI236" i="1" s="1"/>
  <c r="AC237" i="1" s="1"/>
  <c r="AY264" i="1"/>
  <c r="AW264" i="1"/>
  <c r="AQ265" i="1" s="1"/>
  <c r="AR265" i="1" s="1"/>
  <c r="Q260" i="44"/>
  <c r="S265" i="44"/>
  <c r="AJ237" i="1" l="1"/>
  <c r="AD237" i="1"/>
  <c r="AK236" i="1"/>
  <c r="BC264" i="1"/>
  <c r="M264" i="44"/>
  <c r="AX265" i="1"/>
  <c r="AS265" i="1"/>
  <c r="AT265" i="1" s="1"/>
  <c r="AU265" i="1" s="1"/>
  <c r="AV265" i="1" s="1"/>
  <c r="AY265" i="1" s="1"/>
  <c r="H10" i="43"/>
  <c r="U247" i="44"/>
  <c r="R248" i="44"/>
  <c r="BC237" i="1"/>
  <c r="L236" i="44" l="1"/>
  <c r="AO236" i="1"/>
  <c r="BD236" i="1"/>
  <c r="AE237" i="1"/>
  <c r="AF237" i="1" s="1"/>
  <c r="AG237" i="1" s="1"/>
  <c r="AH237" i="1" s="1"/>
  <c r="BC265" i="1"/>
  <c r="M265" i="44"/>
  <c r="AW265" i="1"/>
  <c r="AQ266" i="1" s="1"/>
  <c r="AR266" i="1" s="1"/>
  <c r="Q261" i="44"/>
  <c r="S266" i="44"/>
  <c r="AI237" i="1" l="1"/>
  <c r="AC238" i="1" s="1"/>
  <c r="AD238" i="1" s="1"/>
  <c r="AK237" i="1"/>
  <c r="BD237" i="1" s="1"/>
  <c r="T236" i="44"/>
  <c r="P236" i="44"/>
  <c r="AX266" i="1"/>
  <c r="AS266" i="1"/>
  <c r="AT266" i="1" s="1"/>
  <c r="AU266" i="1" s="1"/>
  <c r="AV266" i="1" s="1"/>
  <c r="AW266" i="1" s="1"/>
  <c r="AQ267" i="1" s="1"/>
  <c r="U248" i="44"/>
  <c r="R249" i="44"/>
  <c r="BC238" i="1"/>
  <c r="AO237" i="1" l="1"/>
  <c r="L237" i="44"/>
  <c r="T237" i="44" s="1"/>
  <c r="AJ238" i="1"/>
  <c r="AE238" i="1"/>
  <c r="AF238" i="1" s="1"/>
  <c r="AG238" i="1" s="1"/>
  <c r="AH238" i="1" s="1"/>
  <c r="AI238" i="1" s="1"/>
  <c r="AC239" i="1" s="1"/>
  <c r="AY266" i="1"/>
  <c r="BC266" i="1" s="1"/>
  <c r="AR267" i="1"/>
  <c r="AX267" i="1"/>
  <c r="S267" i="44"/>
  <c r="P237" i="44" l="1"/>
  <c r="AD239" i="1"/>
  <c r="AJ239" i="1"/>
  <c r="AK238" i="1"/>
  <c r="M266" i="44"/>
  <c r="W262" i="44"/>
  <c r="Q262" i="44"/>
  <c r="Y213" i="44"/>
  <c r="AS267" i="1"/>
  <c r="AT267" i="1" s="1"/>
  <c r="AU267" i="1" s="1"/>
  <c r="AV267" i="1" s="1"/>
  <c r="U249" i="44"/>
  <c r="R250" i="44"/>
  <c r="BC239" i="1"/>
  <c r="AO238" i="1" l="1"/>
  <c r="BD238" i="1"/>
  <c r="L238" i="44"/>
  <c r="AE239" i="1"/>
  <c r="AF239" i="1" s="1"/>
  <c r="AG239" i="1" s="1"/>
  <c r="AH239" i="1" s="1"/>
  <c r="AY267" i="1"/>
  <c r="AW267" i="1"/>
  <c r="AQ268" i="1" s="1"/>
  <c r="AR268" i="1" s="1"/>
  <c r="S268" i="44"/>
  <c r="AK239" i="1" l="1"/>
  <c r="AO239" i="1" s="1"/>
  <c r="AI239" i="1"/>
  <c r="AC240" i="1" s="1"/>
  <c r="AD240" i="1" s="1"/>
  <c r="T238" i="44"/>
  <c r="P238" i="44"/>
  <c r="BC267" i="1"/>
  <c r="M267" i="44"/>
  <c r="AX268" i="1"/>
  <c r="Q263" i="44"/>
  <c r="AS268" i="1"/>
  <c r="AT268" i="1" s="1"/>
  <c r="AU268" i="1" s="1"/>
  <c r="AV268" i="1" s="1"/>
  <c r="AY268" i="1" s="1"/>
  <c r="U250" i="44"/>
  <c r="R251" i="44"/>
  <c r="BC240" i="1"/>
  <c r="BD239" i="1" l="1"/>
  <c r="L239" i="44"/>
  <c r="T239" i="44" s="1"/>
  <c r="AJ240" i="1"/>
  <c r="AE240" i="1"/>
  <c r="AF240" i="1" s="1"/>
  <c r="AG240" i="1" s="1"/>
  <c r="AH240" i="1" s="1"/>
  <c r="AI240" i="1" s="1"/>
  <c r="AC241" i="1" s="1"/>
  <c r="AW268" i="1"/>
  <c r="AQ269" i="1" s="1"/>
  <c r="AR269" i="1" s="1"/>
  <c r="BC268" i="1"/>
  <c r="M268" i="44"/>
  <c r="S269" i="44"/>
  <c r="P239" i="44" l="1"/>
  <c r="AK240" i="1"/>
  <c r="L240" i="44" s="1"/>
  <c r="AJ241" i="1"/>
  <c r="AD241" i="1"/>
  <c r="AX269" i="1"/>
  <c r="Q264" i="44"/>
  <c r="AS269" i="1"/>
  <c r="AT269" i="1" s="1"/>
  <c r="AU269" i="1" s="1"/>
  <c r="AV269" i="1" s="1"/>
  <c r="AW269" i="1" s="1"/>
  <c r="AQ270" i="1" s="1"/>
  <c r="U251" i="44"/>
  <c r="R252" i="44"/>
  <c r="BC241" i="1"/>
  <c r="AO240" i="1" l="1"/>
  <c r="BD240" i="1"/>
  <c r="T240" i="44"/>
  <c r="P240" i="44"/>
  <c r="AE241" i="1"/>
  <c r="AF241" i="1" s="1"/>
  <c r="AG241" i="1" s="1"/>
  <c r="AH241" i="1" s="1"/>
  <c r="AI241" i="1" s="1"/>
  <c r="AC242" i="1" s="1"/>
  <c r="AY269" i="1"/>
  <c r="AR270" i="1"/>
  <c r="AX270" i="1"/>
  <c r="S270" i="44"/>
  <c r="AK241" i="1" l="1"/>
  <c r="L241" i="44" s="1"/>
  <c r="AJ242" i="1"/>
  <c r="AD242" i="1"/>
  <c r="BC269" i="1"/>
  <c r="M269" i="44"/>
  <c r="Q265" i="44"/>
  <c r="AS270" i="1"/>
  <c r="AT270" i="1" s="1"/>
  <c r="AU270" i="1" s="1"/>
  <c r="AV270" i="1" s="1"/>
  <c r="AY270" i="1" s="1"/>
  <c r="U252" i="44"/>
  <c r="R253" i="44"/>
  <c r="BC242" i="1"/>
  <c r="AO241" i="1" l="1"/>
  <c r="BD241" i="1"/>
  <c r="T241" i="44"/>
  <c r="P241" i="44"/>
  <c r="AE242" i="1"/>
  <c r="AF242" i="1" s="1"/>
  <c r="AG242" i="1" s="1"/>
  <c r="AH242" i="1" s="1"/>
  <c r="AK242" i="1" s="1"/>
  <c r="AW270" i="1"/>
  <c r="AQ271" i="1" s="1"/>
  <c r="AR271" i="1" s="1"/>
  <c r="BC270" i="1"/>
  <c r="M270" i="44"/>
  <c r="E9" i="43"/>
  <c r="I9" i="43"/>
  <c r="Q266" i="44"/>
  <c r="S271" i="44"/>
  <c r="AI242" i="1" l="1"/>
  <c r="AC243" i="1" s="1"/>
  <c r="AD243" i="1" s="1"/>
  <c r="L242" i="44"/>
  <c r="BD242" i="1"/>
  <c r="AO242" i="1"/>
  <c r="AX271" i="1"/>
  <c r="AS271" i="1"/>
  <c r="AT271" i="1" s="1"/>
  <c r="AU271" i="1" s="1"/>
  <c r="AV271" i="1" s="1"/>
  <c r="U253" i="44"/>
  <c r="R254" i="44"/>
  <c r="BC243" i="1"/>
  <c r="AJ243" i="1" l="1"/>
  <c r="AE243" i="1"/>
  <c r="AF243" i="1" s="1"/>
  <c r="AG243" i="1" s="1"/>
  <c r="AH243" i="1" s="1"/>
  <c r="P242" i="44"/>
  <c r="T242" i="44"/>
  <c r="AY271" i="1"/>
  <c r="BC271" i="1" s="1"/>
  <c r="AW271" i="1"/>
  <c r="AQ272" i="1" s="1"/>
  <c r="AR272" i="1" s="1"/>
  <c r="Q267" i="44"/>
  <c r="S272" i="44"/>
  <c r="M271" i="44" l="1"/>
  <c r="AK243" i="1"/>
  <c r="AI243" i="1"/>
  <c r="AC244" i="1" s="1"/>
  <c r="AX272" i="1"/>
  <c r="AS272" i="1"/>
  <c r="AT272" i="1" s="1"/>
  <c r="AU272" i="1" s="1"/>
  <c r="AV272" i="1" s="1"/>
  <c r="AY272" i="1" s="1"/>
  <c r="U254" i="44"/>
  <c r="R255" i="44"/>
  <c r="BC244" i="1"/>
  <c r="L243" i="44" l="1"/>
  <c r="BD243" i="1"/>
  <c r="AO243" i="1"/>
  <c r="AJ244" i="1"/>
  <c r="AD244" i="1"/>
  <c r="BC272" i="1"/>
  <c r="M272" i="44"/>
  <c r="AW272" i="1"/>
  <c r="AQ273" i="1" s="1"/>
  <c r="AR273" i="1" s="1"/>
  <c r="Q268" i="44"/>
  <c r="S273" i="44"/>
  <c r="T243" i="44" l="1"/>
  <c r="P243" i="44"/>
  <c r="AE244" i="1"/>
  <c r="AF244" i="1" s="1"/>
  <c r="AG244" i="1" s="1"/>
  <c r="AH244" i="1" s="1"/>
  <c r="AK244" i="1" s="1"/>
  <c r="AX273" i="1"/>
  <c r="AS273" i="1"/>
  <c r="AT273" i="1" s="1"/>
  <c r="AU273" i="1" s="1"/>
  <c r="AV273" i="1" s="1"/>
  <c r="AW273" i="1" s="1"/>
  <c r="AQ274" i="1" s="1"/>
  <c r="U255" i="44"/>
  <c r="R256" i="44"/>
  <c r="BC245" i="1"/>
  <c r="AI244" i="1" l="1"/>
  <c r="AC245" i="1" s="1"/>
  <c r="AD245" i="1" s="1"/>
  <c r="L244" i="44"/>
  <c r="AO244" i="1"/>
  <c r="BD244" i="1"/>
  <c r="AY273" i="1"/>
  <c r="AR274" i="1"/>
  <c r="AX274" i="1"/>
  <c r="S274" i="44"/>
  <c r="AJ245" i="1" l="1"/>
  <c r="T244" i="44"/>
  <c r="P244" i="44"/>
  <c r="AE245" i="1"/>
  <c r="AF245" i="1" s="1"/>
  <c r="AG245" i="1" s="1"/>
  <c r="AH245" i="1" s="1"/>
  <c r="AK245" i="1" s="1"/>
  <c r="BC273" i="1"/>
  <c r="M273" i="44"/>
  <c r="W269" i="44"/>
  <c r="Q269" i="44"/>
  <c r="AS274" i="1"/>
  <c r="AT274" i="1" s="1"/>
  <c r="AU274" i="1" s="1"/>
  <c r="AV274" i="1" s="1"/>
  <c r="AW274" i="1" s="1"/>
  <c r="AQ275" i="1" s="1"/>
  <c r="U256" i="44"/>
  <c r="R257" i="44"/>
  <c r="BC246" i="1"/>
  <c r="F51" i="53" s="1"/>
  <c r="AI245" i="1" l="1"/>
  <c r="AC246" i="1" s="1"/>
  <c r="AD246" i="1" s="1"/>
  <c r="L245" i="44"/>
  <c r="AO245" i="1"/>
  <c r="BD245" i="1"/>
  <c r="AY274" i="1"/>
  <c r="AR275" i="1"/>
  <c r="AX275" i="1"/>
  <c r="S275" i="44"/>
  <c r="AJ246" i="1" l="1"/>
  <c r="AE246" i="1"/>
  <c r="AF246" i="1" s="1"/>
  <c r="AG246" i="1" s="1"/>
  <c r="AH246" i="1" s="1"/>
  <c r="AK246" i="1" s="1"/>
  <c r="BC274" i="1"/>
  <c r="M274" i="44"/>
  <c r="Q270" i="44"/>
  <c r="AS275" i="1"/>
  <c r="AT275" i="1" s="1"/>
  <c r="AU275" i="1" s="1"/>
  <c r="AV275" i="1" s="1"/>
  <c r="AW275" i="1" s="1"/>
  <c r="AQ276" i="1" s="1"/>
  <c r="U257" i="44"/>
  <c r="R258" i="44"/>
  <c r="BC247" i="1"/>
  <c r="AO246" i="1" l="1"/>
  <c r="E51" i="53" s="1"/>
  <c r="BD246" i="1"/>
  <c r="L246" i="44"/>
  <c r="I51" i="53"/>
  <c r="C10" i="43" s="1"/>
  <c r="AI246" i="1"/>
  <c r="AC247" i="1" s="1"/>
  <c r="AY275" i="1"/>
  <c r="BC275" i="1" s="1"/>
  <c r="Y220" i="44"/>
  <c r="AR276" i="1"/>
  <c r="AX276" i="1"/>
  <c r="S276" i="44"/>
  <c r="G11" i="43" s="1"/>
  <c r="AJ247" i="1" l="1"/>
  <c r="AD247" i="1"/>
  <c r="M275" i="44"/>
  <c r="Q271" i="44"/>
  <c r="Q272" i="44" s="1"/>
  <c r="AS276" i="1"/>
  <c r="AT276" i="1" s="1"/>
  <c r="AU276" i="1" s="1"/>
  <c r="AV276" i="1" s="1"/>
  <c r="U258" i="44"/>
  <c r="R259" i="44"/>
  <c r="BC248" i="1"/>
  <c r="AE247" i="1" l="1"/>
  <c r="AF247" i="1" s="1"/>
  <c r="AG247" i="1" s="1"/>
  <c r="AH247" i="1" s="1"/>
  <c r="AY276" i="1"/>
  <c r="AW276" i="1"/>
  <c r="AQ277" i="1" s="1"/>
  <c r="AR277" i="1" s="1"/>
  <c r="AI247" i="1" l="1"/>
  <c r="AC248" i="1" s="1"/>
  <c r="AD248" i="1" s="1"/>
  <c r="AK247" i="1"/>
  <c r="L247" i="44" s="1"/>
  <c r="P247" i="44" s="1"/>
  <c r="J58" i="53"/>
  <c r="D11" i="43" s="1"/>
  <c r="M276" i="44"/>
  <c r="AX277" i="1"/>
  <c r="BC276" i="1"/>
  <c r="AS277" i="1"/>
  <c r="AT277" i="1" s="1"/>
  <c r="AU277" i="1" s="1"/>
  <c r="AV277" i="1" s="1"/>
  <c r="AW277" i="1" s="1"/>
  <c r="AQ278" i="1" s="1"/>
  <c r="U259" i="44"/>
  <c r="R260" i="44"/>
  <c r="BC249" i="1"/>
  <c r="BD247" i="1" l="1"/>
  <c r="AO247" i="1"/>
  <c r="AJ248" i="1"/>
  <c r="AE248" i="1"/>
  <c r="AF248" i="1" s="1"/>
  <c r="AG248" i="1" s="1"/>
  <c r="AH248" i="1" s="1"/>
  <c r="AI248" i="1" s="1"/>
  <c r="AC249" i="1" s="1"/>
  <c r="AY277" i="1"/>
  <c r="Q273" i="44"/>
  <c r="AR278" i="1"/>
  <c r="AX278" i="1"/>
  <c r="S278" i="44"/>
  <c r="AD249" i="1" l="1"/>
  <c r="AJ249" i="1"/>
  <c r="AK248" i="1"/>
  <c r="M277" i="44"/>
  <c r="Q277" i="44" s="1"/>
  <c r="BC277" i="1"/>
  <c r="AS278" i="1"/>
  <c r="AT278" i="1" s="1"/>
  <c r="AU278" i="1" s="1"/>
  <c r="AV278" i="1" s="1"/>
  <c r="U260" i="44"/>
  <c r="R261" i="44"/>
  <c r="BC250" i="1"/>
  <c r="L248" i="44" l="1"/>
  <c r="BD248" i="1"/>
  <c r="AO248" i="1"/>
  <c r="AE249" i="1"/>
  <c r="AF249" i="1" s="1"/>
  <c r="AG249" i="1" s="1"/>
  <c r="AH249" i="1" s="1"/>
  <c r="AI249" i="1" s="1"/>
  <c r="AC250" i="1" s="1"/>
  <c r="AY278" i="1"/>
  <c r="M278" i="44" s="1"/>
  <c r="AW278" i="1"/>
  <c r="AQ279" i="1" s="1"/>
  <c r="AR279" i="1" s="1"/>
  <c r="Q274" i="44"/>
  <c r="S279" i="44"/>
  <c r="AD250" i="1" l="1"/>
  <c r="AJ250" i="1"/>
  <c r="AK249" i="1"/>
  <c r="AX279" i="1"/>
  <c r="BC278" i="1"/>
  <c r="AS279" i="1"/>
  <c r="AT279" i="1" s="1"/>
  <c r="AU279" i="1" s="1"/>
  <c r="AV279" i="1" s="1"/>
  <c r="AW279" i="1" s="1"/>
  <c r="AQ280" i="1" s="1"/>
  <c r="U261" i="44"/>
  <c r="R262" i="44"/>
  <c r="BC251" i="1"/>
  <c r="L249" i="44" l="1"/>
  <c r="AO249" i="1"/>
  <c r="BD249" i="1"/>
  <c r="AE250" i="1"/>
  <c r="AF250" i="1" s="1"/>
  <c r="AG250" i="1" s="1"/>
  <c r="AH250" i="1" s="1"/>
  <c r="AI250" i="1" s="1"/>
  <c r="AC251" i="1" s="1"/>
  <c r="AY279" i="1"/>
  <c r="M279" i="44" s="1"/>
  <c r="AR280" i="1"/>
  <c r="AX280" i="1"/>
  <c r="Q275" i="44"/>
  <c r="S280" i="44"/>
  <c r="BC252" i="1"/>
  <c r="AK250" i="1" l="1"/>
  <c r="BD250" i="1" s="1"/>
  <c r="AD251" i="1"/>
  <c r="AJ251" i="1"/>
  <c r="BC279" i="1"/>
  <c r="AS280" i="1"/>
  <c r="AT280" i="1" s="1"/>
  <c r="AU280" i="1" s="1"/>
  <c r="AV280" i="1" s="1"/>
  <c r="AY280" i="1" s="1"/>
  <c r="R263" i="44"/>
  <c r="U262" i="44"/>
  <c r="L250" i="44" l="1"/>
  <c r="AO250" i="1"/>
  <c r="AW280" i="1"/>
  <c r="AQ281" i="1" s="1"/>
  <c r="AR281" i="1" s="1"/>
  <c r="AE251" i="1"/>
  <c r="AF251" i="1" s="1"/>
  <c r="AG251" i="1" s="1"/>
  <c r="AH251" i="1" s="1"/>
  <c r="BC280" i="1"/>
  <c r="M280" i="44"/>
  <c r="S281" i="44"/>
  <c r="BC253" i="1"/>
  <c r="AI251" i="1" l="1"/>
  <c r="AC252" i="1" s="1"/>
  <c r="AD252" i="1" s="1"/>
  <c r="AX281" i="1"/>
  <c r="AK251" i="1"/>
  <c r="L251" i="44" s="1"/>
  <c r="W276" i="44"/>
  <c r="Q276" i="44"/>
  <c r="AS281" i="1"/>
  <c r="AT281" i="1" s="1"/>
  <c r="AU281" i="1" s="1"/>
  <c r="AV281" i="1" s="1"/>
  <c r="AW281" i="1" s="1"/>
  <c r="AQ282" i="1" s="1"/>
  <c r="R264" i="44"/>
  <c r="U263" i="44"/>
  <c r="AJ252" i="1" l="1"/>
  <c r="BD251" i="1"/>
  <c r="AO251" i="1"/>
  <c r="AE252" i="1"/>
  <c r="AF252" i="1" s="1"/>
  <c r="AG252" i="1" s="1"/>
  <c r="AH252" i="1" s="1"/>
  <c r="AK252" i="1" s="1"/>
  <c r="AY281" i="1"/>
  <c r="M281" i="44" s="1"/>
  <c r="AR282" i="1"/>
  <c r="AX282" i="1"/>
  <c r="J11" i="43"/>
  <c r="S282" i="44"/>
  <c r="BC254" i="1"/>
  <c r="L252" i="44" l="1"/>
  <c r="BD252" i="1"/>
  <c r="AO252" i="1"/>
  <c r="AI252" i="1"/>
  <c r="AC253" i="1" s="1"/>
  <c r="BC281" i="1"/>
  <c r="Q278" i="44"/>
  <c r="AS282" i="1"/>
  <c r="AT282" i="1" s="1"/>
  <c r="AU282" i="1" s="1"/>
  <c r="AV282" i="1" s="1"/>
  <c r="AW282" i="1" s="1"/>
  <c r="AQ283" i="1" s="1"/>
  <c r="U264" i="44"/>
  <c r="R265" i="44"/>
  <c r="AJ253" i="1" l="1"/>
  <c r="AD253" i="1"/>
  <c r="AY282" i="1"/>
  <c r="AR283" i="1"/>
  <c r="AX283" i="1"/>
  <c r="S283" i="44"/>
  <c r="BC255" i="1"/>
  <c r="AE253" i="1" l="1"/>
  <c r="AF253" i="1" s="1"/>
  <c r="AG253" i="1" s="1"/>
  <c r="AH253" i="1" s="1"/>
  <c r="BC282" i="1"/>
  <c r="M282" i="44"/>
  <c r="AS283" i="1"/>
  <c r="AT283" i="1" s="1"/>
  <c r="AU283" i="1" s="1"/>
  <c r="AV283" i="1" s="1"/>
  <c r="AW283" i="1" s="1"/>
  <c r="AQ284" i="1" s="1"/>
  <c r="U265" i="44"/>
  <c r="R266" i="44"/>
  <c r="AI253" i="1" l="1"/>
  <c r="AC254" i="1" s="1"/>
  <c r="AK253" i="1"/>
  <c r="Q279" i="44"/>
  <c r="AY283" i="1"/>
  <c r="M283" i="44" s="1"/>
  <c r="AR284" i="1"/>
  <c r="AX284" i="1"/>
  <c r="S284" i="44"/>
  <c r="BC256" i="1"/>
  <c r="AD254" i="1" l="1"/>
  <c r="AJ254" i="1"/>
  <c r="AO253" i="1"/>
  <c r="BD253" i="1"/>
  <c r="L253" i="44"/>
  <c r="AS284" i="1"/>
  <c r="AT284" i="1" s="1"/>
  <c r="AU284" i="1" s="1"/>
  <c r="AV284" i="1" s="1"/>
  <c r="Q280" i="44"/>
  <c r="U266" i="44"/>
  <c r="R267" i="44"/>
  <c r="AW284" i="1" l="1"/>
  <c r="AQ285" i="1" s="1"/>
  <c r="AR285" i="1" s="1"/>
  <c r="AE254" i="1"/>
  <c r="AF254" i="1" s="1"/>
  <c r="AG254" i="1" s="1"/>
  <c r="AH254" i="1" s="1"/>
  <c r="AY284" i="1"/>
  <c r="M284" i="44" s="1"/>
  <c r="S285" i="44"/>
  <c r="BC257" i="1"/>
  <c r="F58" i="53" s="1"/>
  <c r="AX285" i="1" l="1"/>
  <c r="AI254" i="1"/>
  <c r="AC255" i="1" s="1"/>
  <c r="AK254" i="1"/>
  <c r="Y227" i="44"/>
  <c r="AS285" i="1"/>
  <c r="AT285" i="1" s="1"/>
  <c r="AU285" i="1" s="1"/>
  <c r="AV285" i="1" s="1"/>
  <c r="AW285" i="1" s="1"/>
  <c r="AQ286" i="1" s="1"/>
  <c r="Q281" i="44"/>
  <c r="U267" i="44"/>
  <c r="R268" i="44"/>
  <c r="AD255" i="1" l="1"/>
  <c r="AJ255" i="1"/>
  <c r="L254" i="44"/>
  <c r="BD254" i="1"/>
  <c r="AO254" i="1"/>
  <c r="AY285" i="1"/>
  <c r="M285" i="44" s="1"/>
  <c r="AR286" i="1"/>
  <c r="AX286" i="1"/>
  <c r="S286" i="44"/>
  <c r="AE255" i="1" l="1"/>
  <c r="AF255" i="1" s="1"/>
  <c r="AG255" i="1" s="1"/>
  <c r="AH255" i="1" s="1"/>
  <c r="AS286" i="1"/>
  <c r="AT286" i="1" s="1"/>
  <c r="AU286" i="1" s="1"/>
  <c r="AV286" i="1" s="1"/>
  <c r="Q282" i="44"/>
  <c r="U268" i="44"/>
  <c r="R269" i="44"/>
  <c r="AY286" i="1" l="1"/>
  <c r="M286" i="44" s="1"/>
  <c r="AW286" i="1"/>
  <c r="AQ287" i="1" s="1"/>
  <c r="AR287" i="1" s="1"/>
  <c r="AK255" i="1"/>
  <c r="AI255" i="1"/>
  <c r="AC256" i="1" s="1"/>
  <c r="S287" i="44"/>
  <c r="AX287" i="1" l="1"/>
  <c r="L255" i="44"/>
  <c r="AO255" i="1"/>
  <c r="BD255" i="1"/>
  <c r="AJ256" i="1"/>
  <c r="AD256" i="1"/>
  <c r="AS287" i="1"/>
  <c r="AT287" i="1" s="1"/>
  <c r="AU287" i="1" s="1"/>
  <c r="AV287" i="1" s="1"/>
  <c r="AY287" i="1" s="1"/>
  <c r="M287" i="44" s="1"/>
  <c r="U269" i="44"/>
  <c r="R270" i="44"/>
  <c r="AE256" i="1" l="1"/>
  <c r="AF256" i="1" s="1"/>
  <c r="AG256" i="1" s="1"/>
  <c r="AH256" i="1" s="1"/>
  <c r="AW287" i="1"/>
  <c r="AQ288" i="1" s="1"/>
  <c r="AR288" i="1" s="1"/>
  <c r="S288" i="44"/>
  <c r="AK256" i="1" l="1"/>
  <c r="AI256" i="1"/>
  <c r="AC257" i="1" s="1"/>
  <c r="W283" i="44"/>
  <c r="Q283" i="44"/>
  <c r="AX288" i="1"/>
  <c r="AS288" i="1"/>
  <c r="AT288" i="1" s="1"/>
  <c r="AU288" i="1" s="1"/>
  <c r="AV288" i="1" s="1"/>
  <c r="AW288" i="1" s="1"/>
  <c r="AQ289" i="1" s="1"/>
  <c r="U270" i="44"/>
  <c r="R271" i="44"/>
  <c r="L256" i="44" l="1"/>
  <c r="AO256" i="1"/>
  <c r="BD256" i="1"/>
  <c r="AD257" i="1"/>
  <c r="AJ257" i="1"/>
  <c r="AY288" i="1"/>
  <c r="M288" i="44" s="1"/>
  <c r="AR289" i="1"/>
  <c r="AX289" i="1"/>
  <c r="S289" i="44"/>
  <c r="AE257" i="1" l="1"/>
  <c r="AF257" i="1" s="1"/>
  <c r="AG257" i="1" s="1"/>
  <c r="AH257" i="1" s="1"/>
  <c r="Q284" i="44"/>
  <c r="AS289" i="1"/>
  <c r="AT289" i="1" s="1"/>
  <c r="AU289" i="1" s="1"/>
  <c r="AV289" i="1" s="1"/>
  <c r="AW289" i="1" s="1"/>
  <c r="AQ290" i="1" s="1"/>
  <c r="U271" i="44"/>
  <c r="R272" i="44"/>
  <c r="AK257" i="1" l="1"/>
  <c r="AI257" i="1"/>
  <c r="AC258" i="1" s="1"/>
  <c r="AY289" i="1"/>
  <c r="M289" i="44" s="1"/>
  <c r="Q285" i="44"/>
  <c r="AR290" i="1"/>
  <c r="AX290" i="1"/>
  <c r="S290" i="44"/>
  <c r="L257" i="44" l="1"/>
  <c r="AO257" i="1"/>
  <c r="BD257" i="1"/>
  <c r="AJ258" i="1"/>
  <c r="AD258" i="1"/>
  <c r="AS290" i="1"/>
  <c r="AT290" i="1" s="1"/>
  <c r="AU290" i="1" s="1"/>
  <c r="AV290" i="1" s="1"/>
  <c r="AY290" i="1" s="1"/>
  <c r="M290" i="44" s="1"/>
  <c r="AW290" i="1"/>
  <c r="AQ291" i="1" s="1"/>
  <c r="U272" i="44"/>
  <c r="R273" i="44"/>
  <c r="AE258" i="1" l="1"/>
  <c r="AF258" i="1" s="1"/>
  <c r="AG258" i="1" s="1"/>
  <c r="AH258" i="1" s="1"/>
  <c r="AK258" i="1" s="1"/>
  <c r="Q286" i="44"/>
  <c r="AR291" i="1"/>
  <c r="AX291" i="1"/>
  <c r="S291" i="44"/>
  <c r="L258" i="44" l="1"/>
  <c r="AO258" i="1"/>
  <c r="BD258" i="1"/>
  <c r="AI258" i="1"/>
  <c r="AC259" i="1" s="1"/>
  <c r="AS291" i="1"/>
  <c r="AT291" i="1" s="1"/>
  <c r="AU291" i="1" s="1"/>
  <c r="AV291" i="1" s="1"/>
  <c r="U273" i="44"/>
  <c r="R274" i="44"/>
  <c r="AD259" i="1" l="1"/>
  <c r="AJ259" i="1"/>
  <c r="AW291" i="1"/>
  <c r="AQ292" i="1" s="1"/>
  <c r="AR292" i="1" s="1"/>
  <c r="AY291" i="1"/>
  <c r="M291" i="44" s="1"/>
  <c r="Q287" i="44"/>
  <c r="S292" i="44"/>
  <c r="AE259" i="1" l="1"/>
  <c r="AF259" i="1" s="1"/>
  <c r="AG259" i="1" s="1"/>
  <c r="AH259" i="1" s="1"/>
  <c r="AX292" i="1"/>
  <c r="AS292" i="1"/>
  <c r="AT292" i="1" s="1"/>
  <c r="AU292" i="1" s="1"/>
  <c r="AV292" i="1" s="1"/>
  <c r="U274" i="44"/>
  <c r="R275" i="44"/>
  <c r="AI259" i="1" l="1"/>
  <c r="AC260" i="1" s="1"/>
  <c r="AK259" i="1"/>
  <c r="AY292" i="1"/>
  <c r="M292" i="44" s="1"/>
  <c r="AW292" i="1"/>
  <c r="AQ293" i="1" s="1"/>
  <c r="AR293" i="1" s="1"/>
  <c r="Q288" i="44"/>
  <c r="S293" i="44"/>
  <c r="AX293" i="1" l="1"/>
  <c r="AD260" i="1"/>
  <c r="AJ260" i="1"/>
  <c r="L259" i="44"/>
  <c r="BD259" i="1"/>
  <c r="AO259" i="1"/>
  <c r="AS293" i="1"/>
  <c r="AT293" i="1" s="1"/>
  <c r="AU293" i="1" s="1"/>
  <c r="AV293" i="1" s="1"/>
  <c r="AW293" i="1" s="1"/>
  <c r="AQ294" i="1" s="1"/>
  <c r="U275" i="44"/>
  <c r="R276" i="44"/>
  <c r="F11" i="43" s="1"/>
  <c r="AE260" i="1" l="1"/>
  <c r="AF260" i="1" s="1"/>
  <c r="AG260" i="1" s="1"/>
  <c r="AH260" i="1" s="1"/>
  <c r="AY293" i="1"/>
  <c r="M293" i="44" s="1"/>
  <c r="AR294" i="1"/>
  <c r="AX294" i="1"/>
  <c r="Q289" i="44"/>
  <c r="S294" i="44"/>
  <c r="AK260" i="1" l="1"/>
  <c r="AI260" i="1"/>
  <c r="AC261" i="1" s="1"/>
  <c r="AS294" i="1"/>
  <c r="AT294" i="1" s="1"/>
  <c r="AU294" i="1" s="1"/>
  <c r="AV294" i="1" s="1"/>
  <c r="U276" i="44"/>
  <c r="AO260" i="1" l="1"/>
  <c r="BD260" i="1"/>
  <c r="L260" i="44"/>
  <c r="AD261" i="1"/>
  <c r="AJ261" i="1"/>
  <c r="AY294" i="1"/>
  <c r="M294" i="44" s="1"/>
  <c r="AW294" i="1"/>
  <c r="AQ295" i="1" s="1"/>
  <c r="AR295" i="1" s="1"/>
  <c r="S295" i="44"/>
  <c r="AE261" i="1" l="1"/>
  <c r="AF261" i="1" s="1"/>
  <c r="AG261" i="1" s="1"/>
  <c r="AH261" i="1" s="1"/>
  <c r="AX295" i="1"/>
  <c r="W290" i="44"/>
  <c r="Q290" i="44"/>
  <c r="AS295" i="1"/>
  <c r="AT295" i="1" s="1"/>
  <c r="AU295" i="1" s="1"/>
  <c r="AV295" i="1" s="1"/>
  <c r="AY295" i="1" s="1"/>
  <c r="M295" i="44" s="1"/>
  <c r="R278" i="44"/>
  <c r="H11" i="43"/>
  <c r="U277" i="44"/>
  <c r="AK261" i="1" l="1"/>
  <c r="AI261" i="1"/>
  <c r="AC262" i="1" s="1"/>
  <c r="AW295" i="1"/>
  <c r="AQ296" i="1" s="1"/>
  <c r="AX296" i="1" s="1"/>
  <c r="Y234" i="44"/>
  <c r="S296" i="44"/>
  <c r="L261" i="44" l="1"/>
  <c r="AO261" i="1"/>
  <c r="BD261" i="1"/>
  <c r="AD262" i="1"/>
  <c r="AJ262" i="1"/>
  <c r="AR296" i="1"/>
  <c r="AS296" i="1" s="1"/>
  <c r="AT296" i="1" s="1"/>
  <c r="AU296" i="1" s="1"/>
  <c r="AV296" i="1" s="1"/>
  <c r="AW296" i="1" s="1"/>
  <c r="AQ297" i="1" s="1"/>
  <c r="Q291" i="44"/>
  <c r="Q292" i="44" s="1"/>
  <c r="U278" i="44"/>
  <c r="R279" i="44"/>
  <c r="AE262" i="1" l="1"/>
  <c r="AF262" i="1" s="1"/>
  <c r="AG262" i="1" s="1"/>
  <c r="AH262" i="1" s="1"/>
  <c r="AY296" i="1"/>
  <c r="M296" i="44" s="1"/>
  <c r="AR297" i="1"/>
  <c r="AX297" i="1"/>
  <c r="S297" i="44"/>
  <c r="AI262" i="1" l="1"/>
  <c r="AC263" i="1" s="1"/>
  <c r="AK262" i="1"/>
  <c r="AS297" i="1"/>
  <c r="AT297" i="1" s="1"/>
  <c r="AU297" i="1" s="1"/>
  <c r="AV297" i="1" s="1"/>
  <c r="AY297" i="1" s="1"/>
  <c r="M297" i="44" s="1"/>
  <c r="U279" i="44"/>
  <c r="R280" i="44"/>
  <c r="AW297" i="1" l="1"/>
  <c r="AQ298" i="1" s="1"/>
  <c r="AR298" i="1" s="1"/>
  <c r="AJ263" i="1"/>
  <c r="AD263" i="1"/>
  <c r="L262" i="44"/>
  <c r="BD262" i="1"/>
  <c r="AO262" i="1"/>
  <c r="Q293" i="44"/>
  <c r="S298" i="44"/>
  <c r="AX298" i="1" l="1"/>
  <c r="AE263" i="1"/>
  <c r="AF263" i="1" s="1"/>
  <c r="AG263" i="1" s="1"/>
  <c r="AH263" i="1" s="1"/>
  <c r="AI263" i="1" s="1"/>
  <c r="AC264" i="1" s="1"/>
  <c r="AS298" i="1"/>
  <c r="AT298" i="1" s="1"/>
  <c r="AU298" i="1" s="1"/>
  <c r="AV298" i="1" s="1"/>
  <c r="AY298" i="1" s="1"/>
  <c r="M298" i="44" s="1"/>
  <c r="U280" i="44"/>
  <c r="R281" i="44"/>
  <c r="AW298" i="1" l="1"/>
  <c r="AQ299" i="1" s="1"/>
  <c r="AR299" i="1" s="1"/>
  <c r="AJ264" i="1"/>
  <c r="AD264" i="1"/>
  <c r="AK263" i="1"/>
  <c r="S299" i="44"/>
  <c r="AX299" i="1" l="1"/>
  <c r="BD263" i="1"/>
  <c r="AO263" i="1"/>
  <c r="L263" i="44"/>
  <c r="AE264" i="1"/>
  <c r="AF264" i="1" s="1"/>
  <c r="AG264" i="1" s="1"/>
  <c r="AH264" i="1" s="1"/>
  <c r="Q294" i="44"/>
  <c r="AS299" i="1"/>
  <c r="AT299" i="1" s="1"/>
  <c r="AU299" i="1" s="1"/>
  <c r="AV299" i="1" s="1"/>
  <c r="AW299" i="1" s="1"/>
  <c r="AQ300" i="1" s="1"/>
  <c r="U281" i="44"/>
  <c r="R282" i="44"/>
  <c r="AK264" i="1" l="1"/>
  <c r="L264" i="44" s="1"/>
  <c r="AI264" i="1"/>
  <c r="AC265" i="1" s="1"/>
  <c r="AD265" i="1" s="1"/>
  <c r="AY299" i="1"/>
  <c r="M299" i="44" s="1"/>
  <c r="AR300" i="1"/>
  <c r="AX300" i="1"/>
  <c r="S300" i="44"/>
  <c r="AJ265" i="1" l="1"/>
  <c r="AO264" i="1"/>
  <c r="BD264" i="1"/>
  <c r="AE265" i="1"/>
  <c r="AF265" i="1" s="1"/>
  <c r="AG265" i="1" s="1"/>
  <c r="AH265" i="1" s="1"/>
  <c r="Q295" i="44"/>
  <c r="Q296" i="44" s="1"/>
  <c r="AS300" i="1"/>
  <c r="AT300" i="1" s="1"/>
  <c r="AU300" i="1" s="1"/>
  <c r="AV300" i="1" s="1"/>
  <c r="U282" i="44"/>
  <c r="R283" i="44"/>
  <c r="AI265" i="1" l="1"/>
  <c r="AC266" i="1" s="1"/>
  <c r="AK265" i="1"/>
  <c r="AY300" i="1"/>
  <c r="M300" i="44" s="1"/>
  <c r="AW300" i="1"/>
  <c r="AQ301" i="1" s="1"/>
  <c r="AR301" i="1" s="1"/>
  <c r="S301" i="44"/>
  <c r="AD266" i="1" l="1"/>
  <c r="AJ266" i="1"/>
  <c r="L265" i="44"/>
  <c r="BD265" i="1"/>
  <c r="AO265" i="1"/>
  <c r="AX301" i="1"/>
  <c r="AS301" i="1"/>
  <c r="AT301" i="1" s="1"/>
  <c r="AU301" i="1" s="1"/>
  <c r="AV301" i="1" s="1"/>
  <c r="AW301" i="1" s="1"/>
  <c r="AQ302" i="1" s="1"/>
  <c r="U283" i="44"/>
  <c r="R284" i="44"/>
  <c r="AE266" i="1" l="1"/>
  <c r="AF266" i="1" s="1"/>
  <c r="AG266" i="1" s="1"/>
  <c r="AH266" i="1" s="1"/>
  <c r="AI266" i="1" s="1"/>
  <c r="AC267" i="1" s="1"/>
  <c r="AY301" i="1"/>
  <c r="M301" i="44" s="1"/>
  <c r="AR302" i="1"/>
  <c r="AX302" i="1"/>
  <c r="S302" i="44"/>
  <c r="AJ267" i="1" l="1"/>
  <c r="AD267" i="1"/>
  <c r="AK266" i="1"/>
  <c r="W297" i="44"/>
  <c r="Q297" i="44"/>
  <c r="AS302" i="1"/>
  <c r="AT302" i="1" s="1"/>
  <c r="AU302" i="1" s="1"/>
  <c r="AV302" i="1" s="1"/>
  <c r="U284" i="44"/>
  <c r="R285" i="44"/>
  <c r="AO266" i="1" l="1"/>
  <c r="L266" i="44"/>
  <c r="BD266" i="1"/>
  <c r="AE267" i="1"/>
  <c r="AF267" i="1" s="1"/>
  <c r="AG267" i="1" s="1"/>
  <c r="AH267" i="1" s="1"/>
  <c r="AY302" i="1"/>
  <c r="M302" i="44" s="1"/>
  <c r="AW302" i="1"/>
  <c r="AQ303" i="1" s="1"/>
  <c r="AR303" i="1" s="1"/>
  <c r="Y241" i="44"/>
  <c r="S303" i="44"/>
  <c r="AK267" i="1" l="1"/>
  <c r="AO267" i="1" s="1"/>
  <c r="AI267" i="1"/>
  <c r="AC268" i="1" s="1"/>
  <c r="AD268" i="1" s="1"/>
  <c r="AX303" i="1"/>
  <c r="Q298" i="44"/>
  <c r="AS303" i="1"/>
  <c r="AT303" i="1" s="1"/>
  <c r="AU303" i="1" s="1"/>
  <c r="AV303" i="1" s="1"/>
  <c r="AW303" i="1" s="1"/>
  <c r="AQ304" i="1" s="1"/>
  <c r="U285" i="44"/>
  <c r="R286" i="44"/>
  <c r="AJ268" i="1" l="1"/>
  <c r="L267" i="44"/>
  <c r="BD267" i="1"/>
  <c r="AE268" i="1"/>
  <c r="AF268" i="1" s="1"/>
  <c r="AG268" i="1" s="1"/>
  <c r="AH268" i="1" s="1"/>
  <c r="AI268" i="1" s="1"/>
  <c r="AC269" i="1" s="1"/>
  <c r="AY303" i="1"/>
  <c r="M303" i="44" s="1"/>
  <c r="Q299" i="44"/>
  <c r="AR304" i="1"/>
  <c r="AX304" i="1"/>
  <c r="S304" i="44"/>
  <c r="AD269" i="1" l="1"/>
  <c r="AJ269" i="1"/>
  <c r="AK268" i="1"/>
  <c r="AS304" i="1"/>
  <c r="AT304" i="1" s="1"/>
  <c r="AU304" i="1" s="1"/>
  <c r="AV304" i="1" s="1"/>
  <c r="AW304" i="1" s="1"/>
  <c r="AQ305" i="1" s="1"/>
  <c r="U286" i="44"/>
  <c r="R287" i="44"/>
  <c r="AY304" i="1" l="1"/>
  <c r="M304" i="44" s="1"/>
  <c r="AE269" i="1"/>
  <c r="AF269" i="1" s="1"/>
  <c r="AG269" i="1" s="1"/>
  <c r="AH269" i="1" s="1"/>
  <c r="AI269" i="1" s="1"/>
  <c r="AC270" i="1" s="1"/>
  <c r="L268" i="44"/>
  <c r="AO268" i="1"/>
  <c r="BD268" i="1"/>
  <c r="Q300" i="44"/>
  <c r="AR305" i="1"/>
  <c r="AX305" i="1"/>
  <c r="S305" i="44"/>
  <c r="AJ270" i="1" l="1"/>
  <c r="AD270" i="1"/>
  <c r="AK269" i="1"/>
  <c r="AS305" i="1"/>
  <c r="AT305" i="1" s="1"/>
  <c r="AU305" i="1" s="1"/>
  <c r="AV305" i="1" s="1"/>
  <c r="U287" i="44"/>
  <c r="R288" i="44"/>
  <c r="AO269" i="1" l="1"/>
  <c r="BD269" i="1"/>
  <c r="L269" i="44"/>
  <c r="AE270" i="1"/>
  <c r="AF270" i="1" s="1"/>
  <c r="AG270" i="1" s="1"/>
  <c r="AH270" i="1" s="1"/>
  <c r="AI270" i="1" s="1"/>
  <c r="AC271" i="1" s="1"/>
  <c r="AY305" i="1"/>
  <c r="M305" i="44" s="1"/>
  <c r="AW305" i="1"/>
  <c r="AQ306" i="1" s="1"/>
  <c r="AR306" i="1" s="1"/>
  <c r="Q301" i="44"/>
  <c r="S306" i="44"/>
  <c r="AK270" i="1" l="1"/>
  <c r="L270" i="44" s="1"/>
  <c r="AD271" i="1"/>
  <c r="AJ271" i="1"/>
  <c r="AX306" i="1"/>
  <c r="AS306" i="1"/>
  <c r="AT306" i="1" s="1"/>
  <c r="AU306" i="1" s="1"/>
  <c r="AV306" i="1" s="1"/>
  <c r="AW306" i="1" s="1"/>
  <c r="AQ307" i="1" s="1"/>
  <c r="R289" i="44"/>
  <c r="U288" i="44"/>
  <c r="AO270" i="1" l="1"/>
  <c r="BD270" i="1"/>
  <c r="AE271" i="1"/>
  <c r="AF271" i="1" s="1"/>
  <c r="AG271" i="1" s="1"/>
  <c r="AH271" i="1" s="1"/>
  <c r="AY306" i="1"/>
  <c r="M306" i="44" s="1"/>
  <c r="AR307" i="1"/>
  <c r="AX307" i="1"/>
  <c r="Q302" i="44"/>
  <c r="S307" i="44"/>
  <c r="G12" i="43" s="1"/>
  <c r="AK271" i="1" l="1"/>
  <c r="AI271" i="1"/>
  <c r="AC272" i="1" s="1"/>
  <c r="AS307" i="1"/>
  <c r="AT307" i="1" s="1"/>
  <c r="AU307" i="1" s="1"/>
  <c r="AV307" i="1" s="1"/>
  <c r="U289" i="44"/>
  <c r="R290" i="44"/>
  <c r="L271" i="44" l="1"/>
  <c r="AO271" i="1"/>
  <c r="BD271" i="1"/>
  <c r="AD272" i="1"/>
  <c r="AJ272" i="1"/>
  <c r="AW307" i="1"/>
  <c r="AQ308" i="1" s="1"/>
  <c r="AR308" i="1" s="1"/>
  <c r="AY307" i="1"/>
  <c r="Q303" i="44"/>
  <c r="AE272" i="1" l="1"/>
  <c r="AF272" i="1" s="1"/>
  <c r="AG272" i="1" s="1"/>
  <c r="AH272" i="1" s="1"/>
  <c r="AI272" i="1" s="1"/>
  <c r="AC273" i="1" s="1"/>
  <c r="J65" i="53"/>
  <c r="D12" i="43" s="1"/>
  <c r="M307" i="44"/>
  <c r="AX308" i="1"/>
  <c r="P245" i="44"/>
  <c r="AS308" i="1"/>
  <c r="AT308" i="1" s="1"/>
  <c r="AU308" i="1" s="1"/>
  <c r="AV308" i="1" s="1"/>
  <c r="AY308" i="1" s="1"/>
  <c r="M308" i="44" s="1"/>
  <c r="U290" i="44"/>
  <c r="R291" i="44"/>
  <c r="AJ273" i="1" l="1"/>
  <c r="AD273" i="1"/>
  <c r="AK272" i="1"/>
  <c r="AW308" i="1"/>
  <c r="AQ309" i="1" s="1"/>
  <c r="AR309" i="1" s="1"/>
  <c r="Q308" i="44"/>
  <c r="T245" i="44"/>
  <c r="S309" i="44"/>
  <c r="L272" i="44" l="1"/>
  <c r="AO272" i="1"/>
  <c r="BD272" i="1"/>
  <c r="AE273" i="1"/>
  <c r="AF273" i="1" s="1"/>
  <c r="AG273" i="1" s="1"/>
  <c r="AH273" i="1" s="1"/>
  <c r="AX309" i="1"/>
  <c r="W304" i="44"/>
  <c r="Q304" i="44"/>
  <c r="AS309" i="1"/>
  <c r="AT309" i="1" s="1"/>
  <c r="AU309" i="1" s="1"/>
  <c r="AV309" i="1" s="1"/>
  <c r="P246" i="44"/>
  <c r="U291" i="44"/>
  <c r="R292" i="44"/>
  <c r="AI273" i="1" l="1"/>
  <c r="AC274" i="1" s="1"/>
  <c r="AD274" i="1" s="1"/>
  <c r="AK273" i="1"/>
  <c r="BD273" i="1" s="1"/>
  <c r="AY309" i="1"/>
  <c r="M309" i="44" s="1"/>
  <c r="AW309" i="1"/>
  <c r="AQ310" i="1" s="1"/>
  <c r="AR310" i="1" s="1"/>
  <c r="S310" i="44"/>
  <c r="AO273" i="1" l="1"/>
  <c r="L273" i="44"/>
  <c r="AJ274" i="1"/>
  <c r="AE274" i="1"/>
  <c r="AF274" i="1" s="1"/>
  <c r="AG274" i="1" s="1"/>
  <c r="AH274" i="1" s="1"/>
  <c r="AX310" i="1"/>
  <c r="Q305" i="44"/>
  <c r="AS310" i="1"/>
  <c r="AT310" i="1" s="1"/>
  <c r="AU310" i="1" s="1"/>
  <c r="AV310" i="1" s="1"/>
  <c r="AW310" i="1" s="1"/>
  <c r="AQ311" i="1" s="1"/>
  <c r="T246" i="44"/>
  <c r="U292" i="44"/>
  <c r="R293" i="44"/>
  <c r="AI274" i="1" l="1"/>
  <c r="AC275" i="1" s="1"/>
  <c r="AK274" i="1"/>
  <c r="AY310" i="1"/>
  <c r="M310" i="44" s="1"/>
  <c r="AR311" i="1"/>
  <c r="AX311" i="1"/>
  <c r="S311" i="44"/>
  <c r="AD275" i="1" l="1"/>
  <c r="AJ275" i="1"/>
  <c r="AO274" i="1"/>
  <c r="BD274" i="1"/>
  <c r="L274" i="44"/>
  <c r="Q306" i="44"/>
  <c r="AS311" i="1"/>
  <c r="AT311" i="1" s="1"/>
  <c r="AU311" i="1" s="1"/>
  <c r="AV311" i="1" s="1"/>
  <c r="U293" i="44"/>
  <c r="R294" i="44"/>
  <c r="BC283" i="1"/>
  <c r="AW311" i="1" l="1"/>
  <c r="AQ312" i="1" s="1"/>
  <c r="AR312" i="1" s="1"/>
  <c r="AY311" i="1"/>
  <c r="M311" i="44" s="1"/>
  <c r="AE275" i="1"/>
  <c r="AF275" i="1" s="1"/>
  <c r="AG275" i="1" s="1"/>
  <c r="AH275" i="1" s="1"/>
  <c r="AK275" i="1" s="1"/>
  <c r="E10" i="43"/>
  <c r="I10" i="43"/>
  <c r="T247" i="44"/>
  <c r="S312" i="44"/>
  <c r="AX312" i="1" l="1"/>
  <c r="L275" i="44"/>
  <c r="BD275" i="1"/>
  <c r="AO275" i="1"/>
  <c r="AI275" i="1"/>
  <c r="AC276" i="1" s="1"/>
  <c r="Q307" i="44"/>
  <c r="AS312" i="1"/>
  <c r="AT312" i="1" s="1"/>
  <c r="AU312" i="1" s="1"/>
  <c r="AV312" i="1" s="1"/>
  <c r="AY312" i="1" s="1"/>
  <c r="M312" i="44" s="1"/>
  <c r="U294" i="44"/>
  <c r="R295" i="44"/>
  <c r="BC284" i="1"/>
  <c r="AD276" i="1" l="1"/>
  <c r="AJ276" i="1"/>
  <c r="AW312" i="1"/>
  <c r="AQ313" i="1" s="1"/>
  <c r="AR313" i="1" s="1"/>
  <c r="J12" i="43"/>
  <c r="S313" i="44"/>
  <c r="AE276" i="1" l="1"/>
  <c r="AF276" i="1" s="1"/>
  <c r="AG276" i="1" s="1"/>
  <c r="AH276" i="1" s="1"/>
  <c r="AI276" i="1" s="1"/>
  <c r="AC277" i="1" s="1"/>
  <c r="AX313" i="1"/>
  <c r="Y248" i="44"/>
  <c r="P248" i="44"/>
  <c r="AS313" i="1"/>
  <c r="AT313" i="1" s="1"/>
  <c r="AU313" i="1" s="1"/>
  <c r="AV313" i="1" s="1"/>
  <c r="AW313" i="1" s="1"/>
  <c r="AQ314" i="1" s="1"/>
  <c r="Q309" i="44"/>
  <c r="T248" i="44"/>
  <c r="U295" i="44"/>
  <c r="R296" i="44"/>
  <c r="BC285" i="1"/>
  <c r="AD277" i="1" l="1"/>
  <c r="AJ277" i="1"/>
  <c r="AK276" i="1"/>
  <c r="AY313" i="1"/>
  <c r="M313" i="44" s="1"/>
  <c r="AR314" i="1"/>
  <c r="AX314" i="1"/>
  <c r="S314" i="44"/>
  <c r="AO276" i="1" l="1"/>
  <c r="E58" i="53" s="1"/>
  <c r="L276" i="44"/>
  <c r="BD276" i="1"/>
  <c r="I58" i="53"/>
  <c r="C11" i="43" s="1"/>
  <c r="AE277" i="1"/>
  <c r="AF277" i="1" s="1"/>
  <c r="AG277" i="1" s="1"/>
  <c r="AH277" i="1" s="1"/>
  <c r="AI277" i="1" s="1"/>
  <c r="AC278" i="1" s="1"/>
  <c r="AS314" i="1"/>
  <c r="AT314" i="1" s="1"/>
  <c r="AU314" i="1" s="1"/>
  <c r="AV314" i="1" s="1"/>
  <c r="Q310" i="44"/>
  <c r="U296" i="44"/>
  <c r="R297" i="44"/>
  <c r="BC286" i="1"/>
  <c r="AK277" i="1" l="1"/>
  <c r="AJ278" i="1"/>
  <c r="AD278" i="1"/>
  <c r="AY314" i="1"/>
  <c r="M314" i="44" s="1"/>
  <c r="P249" i="44"/>
  <c r="AW314" i="1"/>
  <c r="AQ315" i="1" s="1"/>
  <c r="AR315" i="1" s="1"/>
  <c r="T249" i="44"/>
  <c r="S315" i="44"/>
  <c r="AE278" i="1" l="1"/>
  <c r="AF278" i="1" s="1"/>
  <c r="AG278" i="1" s="1"/>
  <c r="AH278" i="1" s="1"/>
  <c r="AI278" i="1" s="1"/>
  <c r="AC279" i="1" s="1"/>
  <c r="AO277" i="1"/>
  <c r="BD277" i="1"/>
  <c r="L277" i="44"/>
  <c r="P277" i="44" s="1"/>
  <c r="AX315" i="1"/>
  <c r="AS315" i="1"/>
  <c r="AT315" i="1" s="1"/>
  <c r="AU315" i="1" s="1"/>
  <c r="AV315" i="1" s="1"/>
  <c r="AW315" i="1" s="1"/>
  <c r="AQ316" i="1" s="1"/>
  <c r="P250" i="44"/>
  <c r="U297" i="44"/>
  <c r="R298" i="44"/>
  <c r="BC287" i="1"/>
  <c r="AK278" i="1" l="1"/>
  <c r="AO278" i="1" s="1"/>
  <c r="AD279" i="1"/>
  <c r="AJ279" i="1"/>
  <c r="AY315" i="1"/>
  <c r="M315" i="44" s="1"/>
  <c r="W311" i="44"/>
  <c r="Q311" i="44"/>
  <c r="AR316" i="1"/>
  <c r="AX316" i="1"/>
  <c r="T250" i="44"/>
  <c r="S316" i="44"/>
  <c r="BD278" i="1" l="1"/>
  <c r="L278" i="44"/>
  <c r="AE279" i="1"/>
  <c r="AF279" i="1" s="1"/>
  <c r="AG279" i="1" s="1"/>
  <c r="AH279" i="1" s="1"/>
  <c r="AS316" i="1"/>
  <c r="AT316" i="1" s="1"/>
  <c r="AU316" i="1" s="1"/>
  <c r="AV316" i="1" s="1"/>
  <c r="AY316" i="1" s="1"/>
  <c r="M316" i="44" s="1"/>
  <c r="U298" i="44"/>
  <c r="R299" i="44"/>
  <c r="BC288" i="1"/>
  <c r="AW316" i="1" l="1"/>
  <c r="AQ317" i="1" s="1"/>
  <c r="AX317" i="1" s="1"/>
  <c r="AI279" i="1"/>
  <c r="AC280" i="1" s="1"/>
  <c r="AK279" i="1"/>
  <c r="Q312" i="44"/>
  <c r="S317" i="44"/>
  <c r="AR317" i="1" l="1"/>
  <c r="AS317" i="1" s="1"/>
  <c r="AT317" i="1" s="1"/>
  <c r="AU317" i="1" s="1"/>
  <c r="AV317" i="1" s="1"/>
  <c r="AW317" i="1" s="1"/>
  <c r="AQ318" i="1" s="1"/>
  <c r="AJ280" i="1"/>
  <c r="AD280" i="1"/>
  <c r="L279" i="44"/>
  <c r="BD279" i="1"/>
  <c r="AO279" i="1"/>
  <c r="P251" i="44"/>
  <c r="T251" i="44"/>
  <c r="U299" i="44"/>
  <c r="R300" i="44"/>
  <c r="BC289" i="1"/>
  <c r="AE280" i="1" l="1"/>
  <c r="AF280" i="1" s="1"/>
  <c r="AG280" i="1" s="1"/>
  <c r="AH280" i="1" s="1"/>
  <c r="AY317" i="1"/>
  <c r="M317" i="44" s="1"/>
  <c r="AR318" i="1"/>
  <c r="AX318" i="1"/>
  <c r="S318" i="44"/>
  <c r="AK280" i="1" l="1"/>
  <c r="AI280" i="1"/>
  <c r="AC281" i="1" s="1"/>
  <c r="Q313" i="44"/>
  <c r="AS318" i="1"/>
  <c r="AT318" i="1" s="1"/>
  <c r="AU318" i="1" s="1"/>
  <c r="AV318" i="1" s="1"/>
  <c r="AW318" i="1" s="1"/>
  <c r="AQ319" i="1" s="1"/>
  <c r="P252" i="44"/>
  <c r="U300" i="44"/>
  <c r="BC290" i="1"/>
  <c r="BD280" i="1" l="1"/>
  <c r="L280" i="44"/>
  <c r="AO280" i="1"/>
  <c r="AJ281" i="1"/>
  <c r="AD281" i="1"/>
  <c r="AY318" i="1"/>
  <c r="M318" i="44" s="1"/>
  <c r="AR319" i="1"/>
  <c r="AX319" i="1"/>
  <c r="T252" i="44"/>
  <c r="P253" i="44"/>
  <c r="R301" i="44"/>
  <c r="S319" i="44"/>
  <c r="AE281" i="1" l="1"/>
  <c r="AF281" i="1" s="1"/>
  <c r="AG281" i="1" s="1"/>
  <c r="AH281" i="1" s="1"/>
  <c r="Q314" i="44"/>
  <c r="Q315" i="44" s="1"/>
  <c r="AS319" i="1"/>
  <c r="AT319" i="1" s="1"/>
  <c r="AU319" i="1" s="1"/>
  <c r="AV319" i="1" s="1"/>
  <c r="AW319" i="1" s="1"/>
  <c r="AQ320" i="1" s="1"/>
  <c r="U301" i="44"/>
  <c r="BC291" i="1"/>
  <c r="AI281" i="1" l="1"/>
  <c r="AC282" i="1" s="1"/>
  <c r="AK281" i="1"/>
  <c r="AY319" i="1"/>
  <c r="M319" i="44" s="1"/>
  <c r="AR320" i="1"/>
  <c r="AX320" i="1"/>
  <c r="T253" i="44"/>
  <c r="S320" i="44"/>
  <c r="AJ282" i="1" l="1"/>
  <c r="AD282" i="1"/>
  <c r="L281" i="44"/>
  <c r="AO281" i="1"/>
  <c r="BD281" i="1"/>
  <c r="AS320" i="1"/>
  <c r="AT320" i="1" s="1"/>
  <c r="AU320" i="1" s="1"/>
  <c r="AV320" i="1" s="1"/>
  <c r="AY320" i="1" s="1"/>
  <c r="M320" i="44" s="1"/>
  <c r="BC292" i="1"/>
  <c r="AE282" i="1" l="1"/>
  <c r="AF282" i="1" s="1"/>
  <c r="AG282" i="1" s="1"/>
  <c r="AH282" i="1" s="1"/>
  <c r="AI282" i="1" s="1"/>
  <c r="AC283" i="1" s="1"/>
  <c r="AW320" i="1"/>
  <c r="AQ321" i="1" s="1"/>
  <c r="AR321" i="1" s="1"/>
  <c r="Q316" i="44"/>
  <c r="R302" i="44"/>
  <c r="S321" i="44"/>
  <c r="AD283" i="1" l="1"/>
  <c r="AJ283" i="1"/>
  <c r="AK282" i="1"/>
  <c r="AX321" i="1"/>
  <c r="T254" i="44"/>
  <c r="P254" i="44"/>
  <c r="AS321" i="1"/>
  <c r="AT321" i="1" s="1"/>
  <c r="AU321" i="1" s="1"/>
  <c r="AV321" i="1" s="1"/>
  <c r="Y255" i="44"/>
  <c r="BC293" i="1"/>
  <c r="BD282" i="1" l="1"/>
  <c r="L282" i="44"/>
  <c r="AO282" i="1"/>
  <c r="AE283" i="1"/>
  <c r="AF283" i="1" s="1"/>
  <c r="AG283" i="1" s="1"/>
  <c r="AH283" i="1" s="1"/>
  <c r="AI283" i="1" s="1"/>
  <c r="AC284" i="1" s="1"/>
  <c r="AW321" i="1"/>
  <c r="AQ322" i="1" s="1"/>
  <c r="AR322" i="1" s="1"/>
  <c r="AY321" i="1"/>
  <c r="M321" i="44" s="1"/>
  <c r="P255" i="44"/>
  <c r="Q317" i="44"/>
  <c r="R303" i="44"/>
  <c r="U302" i="44"/>
  <c r="S322" i="44"/>
  <c r="AK283" i="1" l="1"/>
  <c r="L283" i="44" s="1"/>
  <c r="AD284" i="1"/>
  <c r="AJ284" i="1"/>
  <c r="AX322" i="1"/>
  <c r="AS322" i="1"/>
  <c r="AT322" i="1" s="1"/>
  <c r="AU322" i="1" s="1"/>
  <c r="AV322" i="1" s="1"/>
  <c r="T255" i="44"/>
  <c r="BC294" i="1"/>
  <c r="AO283" i="1" l="1"/>
  <c r="BD283" i="1"/>
  <c r="AE284" i="1"/>
  <c r="AF284" i="1" s="1"/>
  <c r="AG284" i="1" s="1"/>
  <c r="AH284" i="1" s="1"/>
  <c r="AI284" i="1" s="1"/>
  <c r="AC285" i="1" s="1"/>
  <c r="AW322" i="1"/>
  <c r="AQ323" i="1" s="1"/>
  <c r="AX323" i="1" s="1"/>
  <c r="AY322" i="1"/>
  <c r="M322" i="44" s="1"/>
  <c r="U303" i="44"/>
  <c r="S323" i="44"/>
  <c r="AK284" i="1" l="1"/>
  <c r="L284" i="44" s="1"/>
  <c r="AD285" i="1"/>
  <c r="AJ285" i="1"/>
  <c r="AR323" i="1"/>
  <c r="AS323" i="1" s="1"/>
  <c r="AT323" i="1" s="1"/>
  <c r="AU323" i="1" s="1"/>
  <c r="AV323" i="1" s="1"/>
  <c r="AY323" i="1" s="1"/>
  <c r="M323" i="44" s="1"/>
  <c r="W318" i="44"/>
  <c r="Q318" i="44"/>
  <c r="P256" i="44"/>
  <c r="R304" i="44"/>
  <c r="BC295" i="1"/>
  <c r="BD284" i="1" l="1"/>
  <c r="AO284" i="1"/>
  <c r="AE285" i="1"/>
  <c r="AF285" i="1" s="1"/>
  <c r="AG285" i="1" s="1"/>
  <c r="AH285" i="1" s="1"/>
  <c r="AI285" i="1" s="1"/>
  <c r="AC286" i="1" s="1"/>
  <c r="AW323" i="1"/>
  <c r="AQ324" i="1" s="1"/>
  <c r="AR324" i="1" s="1"/>
  <c r="T256" i="44"/>
  <c r="S324" i="44"/>
  <c r="AD286" i="1" l="1"/>
  <c r="AJ286" i="1"/>
  <c r="AK285" i="1"/>
  <c r="AX324" i="1"/>
  <c r="Q319" i="44"/>
  <c r="AS324" i="1"/>
  <c r="AT324" i="1" s="1"/>
  <c r="AU324" i="1" s="1"/>
  <c r="AV324" i="1" s="1"/>
  <c r="AW324" i="1" s="1"/>
  <c r="AQ325" i="1" s="1"/>
  <c r="U304" i="44"/>
  <c r="R305" i="44"/>
  <c r="BC296" i="1"/>
  <c r="BD285" i="1" l="1"/>
  <c r="L285" i="44"/>
  <c r="AO285" i="1"/>
  <c r="AE286" i="1"/>
  <c r="AF286" i="1" s="1"/>
  <c r="AG286" i="1" s="1"/>
  <c r="AH286" i="1" s="1"/>
  <c r="AY324" i="1"/>
  <c r="M324" i="44" s="1"/>
  <c r="AR325" i="1"/>
  <c r="AX325" i="1"/>
  <c r="S325" i="44"/>
  <c r="AI286" i="1" l="1"/>
  <c r="AC287" i="1" s="1"/>
  <c r="AJ287" i="1" s="1"/>
  <c r="AK286" i="1"/>
  <c r="AO286" i="1" s="1"/>
  <c r="Q320" i="44"/>
  <c r="P257" i="44"/>
  <c r="AS325" i="1"/>
  <c r="AT325" i="1" s="1"/>
  <c r="AU325" i="1" s="1"/>
  <c r="AV325" i="1" s="1"/>
  <c r="AW325" i="1" s="1"/>
  <c r="AQ326" i="1" s="1"/>
  <c r="T257" i="44"/>
  <c r="U305" i="44"/>
  <c r="BC297" i="1"/>
  <c r="AD287" i="1" l="1"/>
  <c r="AE287" i="1" s="1"/>
  <c r="AF287" i="1" s="1"/>
  <c r="AG287" i="1" s="1"/>
  <c r="AH287" i="1" s="1"/>
  <c r="AK287" i="1" s="1"/>
  <c r="L286" i="44"/>
  <c r="BD286" i="1"/>
  <c r="AY325" i="1"/>
  <c r="M325" i="44" s="1"/>
  <c r="Q321" i="44"/>
  <c r="AR326" i="1"/>
  <c r="AX326" i="1"/>
  <c r="R306" i="44"/>
  <c r="S326" i="44"/>
  <c r="L287" i="44" l="1"/>
  <c r="BD287" i="1"/>
  <c r="AO287" i="1"/>
  <c r="AI287" i="1"/>
  <c r="AC288" i="1" s="1"/>
  <c r="Q322" i="44"/>
  <c r="T258" i="44"/>
  <c r="P258" i="44"/>
  <c r="P259" i="44" s="1"/>
  <c r="AS326" i="1"/>
  <c r="AT326" i="1" s="1"/>
  <c r="AU326" i="1" s="1"/>
  <c r="AV326" i="1" s="1"/>
  <c r="AW326" i="1" s="1"/>
  <c r="AQ327" i="1" s="1"/>
  <c r="R307" i="44"/>
  <c r="F12" i="43" s="1"/>
  <c r="BC298" i="1"/>
  <c r="AD288" i="1" l="1"/>
  <c r="AJ288" i="1"/>
  <c r="AY326" i="1"/>
  <c r="M326" i="44" s="1"/>
  <c r="AR327" i="1"/>
  <c r="AX327" i="1"/>
  <c r="T259" i="44"/>
  <c r="U306" i="44"/>
  <c r="S327" i="44"/>
  <c r="AE288" i="1" l="1"/>
  <c r="AF288" i="1" s="1"/>
  <c r="AG288" i="1" s="1"/>
  <c r="AH288" i="1" s="1"/>
  <c r="AS327" i="1"/>
  <c r="AT327" i="1" s="1"/>
  <c r="AU327" i="1" s="1"/>
  <c r="AV327" i="1" s="1"/>
  <c r="U307" i="44"/>
  <c r="BC299" i="1"/>
  <c r="AK288" i="1" l="1"/>
  <c r="AI288" i="1"/>
  <c r="AC289" i="1" s="1"/>
  <c r="AY327" i="1"/>
  <c r="M327" i="44" s="1"/>
  <c r="AW327" i="1"/>
  <c r="AQ328" i="1" s="1"/>
  <c r="AR328" i="1" s="1"/>
  <c r="P260" i="44"/>
  <c r="T260" i="44"/>
  <c r="S328" i="44"/>
  <c r="L288" i="44" l="1"/>
  <c r="BD288" i="1"/>
  <c r="AO288" i="1"/>
  <c r="AJ289" i="1"/>
  <c r="AD289" i="1"/>
  <c r="AX328" i="1"/>
  <c r="AS328" i="1"/>
  <c r="AT328" i="1" s="1"/>
  <c r="AU328" i="1" s="1"/>
  <c r="AV328" i="1" s="1"/>
  <c r="AY328" i="1" s="1"/>
  <c r="M328" i="44" s="1"/>
  <c r="Q323" i="44"/>
  <c r="P261" i="44"/>
  <c r="BC300" i="1"/>
  <c r="AE289" i="1" l="1"/>
  <c r="AF289" i="1" s="1"/>
  <c r="AG289" i="1" s="1"/>
  <c r="AH289" i="1" s="1"/>
  <c r="AW328" i="1"/>
  <c r="AQ329" i="1" s="1"/>
  <c r="AR329" i="1" s="1"/>
  <c r="R309" i="44"/>
  <c r="U308" i="44"/>
  <c r="H12" i="43"/>
  <c r="S329" i="44"/>
  <c r="AK289" i="1" l="1"/>
  <c r="AI289" i="1"/>
  <c r="AC290" i="1" s="1"/>
  <c r="AX329" i="1"/>
  <c r="AS329" i="1"/>
  <c r="AT329" i="1" s="1"/>
  <c r="AU329" i="1" s="1"/>
  <c r="AV329" i="1" s="1"/>
  <c r="Q324" i="44"/>
  <c r="T261" i="44"/>
  <c r="BC301" i="1"/>
  <c r="AD290" i="1" l="1"/>
  <c r="AJ290" i="1"/>
  <c r="L289" i="44"/>
  <c r="BD289" i="1"/>
  <c r="AO289" i="1"/>
  <c r="AY329" i="1"/>
  <c r="M329" i="44" s="1"/>
  <c r="AW329" i="1"/>
  <c r="AQ330" i="1" s="1"/>
  <c r="AR330" i="1" s="1"/>
  <c r="U309" i="44"/>
  <c r="R310" i="44"/>
  <c r="S330" i="44"/>
  <c r="AE290" i="1" l="1"/>
  <c r="AF290" i="1" s="1"/>
  <c r="AG290" i="1" s="1"/>
  <c r="AH290" i="1" s="1"/>
  <c r="AI290" i="1" s="1"/>
  <c r="AC291" i="1" s="1"/>
  <c r="Y262" i="44"/>
  <c r="P262" i="44"/>
  <c r="AX330" i="1"/>
  <c r="AS330" i="1"/>
  <c r="AT330" i="1" s="1"/>
  <c r="AU330" i="1" s="1"/>
  <c r="AV330" i="1" s="1"/>
  <c r="AW330" i="1" s="1"/>
  <c r="AQ331" i="1" s="1"/>
  <c r="BC302" i="1"/>
  <c r="AK290" i="1" l="1"/>
  <c r="L290" i="44" s="1"/>
  <c r="AD291" i="1"/>
  <c r="AJ291" i="1"/>
  <c r="W325" i="44"/>
  <c r="Q325" i="44"/>
  <c r="AY330" i="1"/>
  <c r="M330" i="44" s="1"/>
  <c r="AR331" i="1"/>
  <c r="AX331" i="1"/>
  <c r="T262" i="44"/>
  <c r="U310" i="44"/>
  <c r="R311" i="44"/>
  <c r="S331" i="44"/>
  <c r="AO290" i="1" l="1"/>
  <c r="BD290" i="1"/>
  <c r="AE291" i="1"/>
  <c r="AF291" i="1" s="1"/>
  <c r="AG291" i="1" s="1"/>
  <c r="AH291" i="1" s="1"/>
  <c r="AS331" i="1"/>
  <c r="AT331" i="1" s="1"/>
  <c r="AU331" i="1" s="1"/>
  <c r="AV331" i="1" s="1"/>
  <c r="BC303" i="1"/>
  <c r="AK291" i="1" l="1"/>
  <c r="L291" i="44" s="1"/>
  <c r="AI291" i="1"/>
  <c r="AC292" i="1" s="1"/>
  <c r="AJ292" i="1" s="1"/>
  <c r="AY331" i="1"/>
  <c r="M331" i="44" s="1"/>
  <c r="AW331" i="1"/>
  <c r="AQ332" i="1" s="1"/>
  <c r="AR332" i="1" s="1"/>
  <c r="Q326" i="44"/>
  <c r="P263" i="44"/>
  <c r="U311" i="44"/>
  <c r="S332" i="44"/>
  <c r="AD292" i="1" l="1"/>
  <c r="AE292" i="1" s="1"/>
  <c r="AF292" i="1" s="1"/>
  <c r="AG292" i="1" s="1"/>
  <c r="AH292" i="1" s="1"/>
  <c r="AI292" i="1" s="1"/>
  <c r="AC293" i="1" s="1"/>
  <c r="AO291" i="1"/>
  <c r="BD291" i="1"/>
  <c r="AX332" i="1"/>
  <c r="AS332" i="1"/>
  <c r="AT332" i="1" s="1"/>
  <c r="AU332" i="1" s="1"/>
  <c r="AV332" i="1" s="1"/>
  <c r="AW332" i="1" s="1"/>
  <c r="AQ333" i="1" s="1"/>
  <c r="T263" i="44"/>
  <c r="R312" i="44"/>
  <c r="BC304" i="1"/>
  <c r="AK292" i="1" l="1"/>
  <c r="BD292" i="1" s="1"/>
  <c r="AD293" i="1"/>
  <c r="AJ293" i="1"/>
  <c r="AY332" i="1"/>
  <c r="M332" i="44" s="1"/>
  <c r="Q327" i="44"/>
  <c r="AR333" i="1"/>
  <c r="AX333" i="1"/>
  <c r="R313" i="44"/>
  <c r="S333" i="44"/>
  <c r="AO292" i="1" l="1"/>
  <c r="L292" i="44"/>
  <c r="AE293" i="1"/>
  <c r="AF293" i="1" s="1"/>
  <c r="AG293" i="1" s="1"/>
  <c r="AH293" i="1" s="1"/>
  <c r="AS333" i="1"/>
  <c r="AT333" i="1" s="1"/>
  <c r="AU333" i="1" s="1"/>
  <c r="AV333" i="1" s="1"/>
  <c r="AY333" i="1" s="1"/>
  <c r="M333" i="44" s="1"/>
  <c r="U312" i="44"/>
  <c r="BC305" i="1"/>
  <c r="AI293" i="1" l="1"/>
  <c r="AC294" i="1" s="1"/>
  <c r="AJ294" i="1" s="1"/>
  <c r="AK293" i="1"/>
  <c r="L293" i="44" s="1"/>
  <c r="AW333" i="1"/>
  <c r="AQ334" i="1" s="1"/>
  <c r="AR334" i="1" s="1"/>
  <c r="Q328" i="44"/>
  <c r="T264" i="44"/>
  <c r="P264" i="44"/>
  <c r="R314" i="44"/>
  <c r="U313" i="44"/>
  <c r="S334" i="44"/>
  <c r="BD293" i="1" l="1"/>
  <c r="AO293" i="1"/>
  <c r="AD294" i="1"/>
  <c r="AE294" i="1" s="1"/>
  <c r="AF294" i="1" s="1"/>
  <c r="AG294" i="1" s="1"/>
  <c r="AH294" i="1" s="1"/>
  <c r="AX334" i="1"/>
  <c r="P265" i="44"/>
  <c r="AS334" i="1"/>
  <c r="AT334" i="1" s="1"/>
  <c r="AU334" i="1" s="1"/>
  <c r="AV334" i="1" s="1"/>
  <c r="Q329" i="44"/>
  <c r="BC306" i="1"/>
  <c r="AI294" i="1" l="1"/>
  <c r="AC295" i="1" s="1"/>
  <c r="AK294" i="1"/>
  <c r="AW334" i="1"/>
  <c r="AQ335" i="1" s="1"/>
  <c r="AR335" i="1" s="1"/>
  <c r="AY334" i="1"/>
  <c r="M334" i="44" s="1"/>
  <c r="T265" i="44"/>
  <c r="U314" i="44"/>
  <c r="S335" i="44"/>
  <c r="AJ295" i="1" l="1"/>
  <c r="AD295" i="1"/>
  <c r="L294" i="44"/>
  <c r="AO294" i="1"/>
  <c r="BD294" i="1"/>
  <c r="AX335" i="1"/>
  <c r="AS335" i="1"/>
  <c r="AT335" i="1" s="1"/>
  <c r="AU335" i="1" s="1"/>
  <c r="AV335" i="1" s="1"/>
  <c r="AW335" i="1" s="1"/>
  <c r="AQ336" i="1" s="1"/>
  <c r="Q330" i="44"/>
  <c r="P266" i="44"/>
  <c r="BC307" i="1"/>
  <c r="F65" i="53" s="1"/>
  <c r="AE295" i="1" l="1"/>
  <c r="AF295" i="1" s="1"/>
  <c r="AG295" i="1" s="1"/>
  <c r="AH295" i="1" s="1"/>
  <c r="AY335" i="1"/>
  <c r="M335" i="44" s="1"/>
  <c r="AR336" i="1"/>
  <c r="AX336" i="1"/>
  <c r="R315" i="44"/>
  <c r="S336" i="44"/>
  <c r="AK295" i="1" l="1"/>
  <c r="AI295" i="1"/>
  <c r="AC296" i="1" s="1"/>
  <c r="AS336" i="1"/>
  <c r="AT336" i="1" s="1"/>
  <c r="AU336" i="1" s="1"/>
  <c r="AV336" i="1" s="1"/>
  <c r="AW336" i="1" s="1"/>
  <c r="AQ337" i="1" s="1"/>
  <c r="Q331" i="44"/>
  <c r="T266" i="44"/>
  <c r="BC308" i="1"/>
  <c r="AY336" i="1" l="1"/>
  <c r="M336" i="44" s="1"/>
  <c r="L295" i="44"/>
  <c r="AO295" i="1"/>
  <c r="BD295" i="1"/>
  <c r="AJ296" i="1"/>
  <c r="AD296" i="1"/>
  <c r="AR337" i="1"/>
  <c r="AX337" i="1"/>
  <c r="P267" i="44"/>
  <c r="R316" i="44"/>
  <c r="U315" i="44"/>
  <c r="S337" i="44"/>
  <c r="G13" i="43" s="1"/>
  <c r="AE296" i="1" l="1"/>
  <c r="AF296" i="1" s="1"/>
  <c r="AG296" i="1" s="1"/>
  <c r="AH296" i="1" s="1"/>
  <c r="AS337" i="1"/>
  <c r="AT337" i="1" s="1"/>
  <c r="AU337" i="1" s="1"/>
  <c r="AV337" i="1" s="1"/>
  <c r="BC309" i="1"/>
  <c r="AK296" i="1" l="1"/>
  <c r="AI296" i="1"/>
  <c r="AC297" i="1" s="1"/>
  <c r="AY337" i="1"/>
  <c r="AW337" i="1"/>
  <c r="AQ338" i="1" s="1"/>
  <c r="AR338" i="1" s="1"/>
  <c r="W332" i="44"/>
  <c r="Q332" i="44"/>
  <c r="T267" i="44"/>
  <c r="U316" i="44"/>
  <c r="R317" i="44"/>
  <c r="AX338" i="1" l="1"/>
  <c r="AO296" i="1"/>
  <c r="L296" i="44"/>
  <c r="BD296" i="1"/>
  <c r="AJ297" i="1"/>
  <c r="AD297" i="1"/>
  <c r="J72" i="53"/>
  <c r="D13" i="43" s="1"/>
  <c r="M337" i="44"/>
  <c r="AS338" i="1"/>
  <c r="AT338" i="1" s="1"/>
  <c r="AU338" i="1" s="1"/>
  <c r="AV338" i="1" s="1"/>
  <c r="P268" i="44"/>
  <c r="BC310" i="1"/>
  <c r="AE297" i="1" l="1"/>
  <c r="AF297" i="1" s="1"/>
  <c r="AG297" i="1" s="1"/>
  <c r="AH297" i="1" s="1"/>
  <c r="Q333" i="44"/>
  <c r="AY338" i="1"/>
  <c r="M338" i="44" s="1"/>
  <c r="AW338" i="1"/>
  <c r="AQ339" i="1" s="1"/>
  <c r="AR339" i="1" s="1"/>
  <c r="U317" i="44"/>
  <c r="R318" i="44"/>
  <c r="S339" i="44"/>
  <c r="AI297" i="1" l="1"/>
  <c r="AC298" i="1" s="1"/>
  <c r="AK297" i="1"/>
  <c r="AX339" i="1"/>
  <c r="Q338" i="44"/>
  <c r="AS339" i="1"/>
  <c r="AT339" i="1" s="1"/>
  <c r="AU339" i="1" s="1"/>
  <c r="AV339" i="1" s="1"/>
  <c r="T268" i="44"/>
  <c r="BC311" i="1"/>
  <c r="AJ298" i="1" l="1"/>
  <c r="AD298" i="1"/>
  <c r="BD297" i="1"/>
  <c r="AO297" i="1"/>
  <c r="L297" i="44"/>
  <c r="Q334" i="44"/>
  <c r="AY339" i="1"/>
  <c r="M339" i="44" s="1"/>
  <c r="AW339" i="1"/>
  <c r="AQ340" i="1" s="1"/>
  <c r="AR340" i="1" s="1"/>
  <c r="R319" i="44"/>
  <c r="U318" i="44"/>
  <c r="S340" i="44"/>
  <c r="AE298" i="1" l="1"/>
  <c r="AF298" i="1" s="1"/>
  <c r="AG298" i="1" s="1"/>
  <c r="AH298" i="1" s="1"/>
  <c r="AX340" i="1"/>
  <c r="Y269" i="44"/>
  <c r="P269" i="44"/>
  <c r="AS340" i="1"/>
  <c r="AT340" i="1" s="1"/>
  <c r="AU340" i="1" s="1"/>
  <c r="AV340" i="1" s="1"/>
  <c r="BC312" i="1"/>
  <c r="AK298" i="1" l="1"/>
  <c r="AI298" i="1"/>
  <c r="AC299" i="1" s="1"/>
  <c r="Q335" i="44"/>
  <c r="AY340" i="1"/>
  <c r="M340" i="44" s="1"/>
  <c r="AW340" i="1"/>
  <c r="AQ341" i="1" s="1"/>
  <c r="AX341" i="1" s="1"/>
  <c r="T269" i="44"/>
  <c r="R320" i="44"/>
  <c r="U319" i="44"/>
  <c r="S341" i="44"/>
  <c r="AO298" i="1" l="1"/>
  <c r="L298" i="44"/>
  <c r="BD298" i="1"/>
  <c r="AD299" i="1"/>
  <c r="AJ299" i="1"/>
  <c r="AR341" i="1"/>
  <c r="AS341" i="1" s="1"/>
  <c r="AT341" i="1" s="1"/>
  <c r="AU341" i="1" s="1"/>
  <c r="AV341" i="1" s="1"/>
  <c r="Q336" i="44"/>
  <c r="BC313" i="1"/>
  <c r="AE299" i="1" l="1"/>
  <c r="AF299" i="1" s="1"/>
  <c r="AG299" i="1" s="1"/>
  <c r="AH299" i="1" s="1"/>
  <c r="AI299" i="1" s="1"/>
  <c r="AC300" i="1" s="1"/>
  <c r="P270" i="44"/>
  <c r="AY341" i="1"/>
  <c r="M341" i="44" s="1"/>
  <c r="AW341" i="1"/>
  <c r="AQ342" i="1" s="1"/>
  <c r="AR342" i="1" s="1"/>
  <c r="U320" i="44"/>
  <c r="S342" i="44"/>
  <c r="AD300" i="1" l="1"/>
  <c r="AJ300" i="1"/>
  <c r="AK299" i="1"/>
  <c r="AX342" i="1"/>
  <c r="AS342" i="1"/>
  <c r="AT342" i="1" s="1"/>
  <c r="AU342" i="1" s="1"/>
  <c r="AV342" i="1" s="1"/>
  <c r="Q337" i="44"/>
  <c r="T270" i="44"/>
  <c r="R321" i="44"/>
  <c r="BC314" i="1"/>
  <c r="AE300" i="1" l="1"/>
  <c r="AF300" i="1" s="1"/>
  <c r="AG300" i="1" s="1"/>
  <c r="AH300" i="1" s="1"/>
  <c r="AI300" i="1" s="1"/>
  <c r="AC301" i="1" s="1"/>
  <c r="BD299" i="1"/>
  <c r="AO299" i="1"/>
  <c r="L299" i="44"/>
  <c r="AW342" i="1"/>
  <c r="AQ343" i="1" s="1"/>
  <c r="AR343" i="1" s="1"/>
  <c r="AY342" i="1"/>
  <c r="M342" i="44" s="1"/>
  <c r="S343" i="44"/>
  <c r="AD301" i="1" l="1"/>
  <c r="AJ301" i="1"/>
  <c r="AK300" i="1"/>
  <c r="P271" i="44"/>
  <c r="AX343" i="1"/>
  <c r="AS343" i="1"/>
  <c r="AT343" i="1" s="1"/>
  <c r="AU343" i="1" s="1"/>
  <c r="AV343" i="1" s="1"/>
  <c r="AW343" i="1" s="1"/>
  <c r="AQ344" i="1" s="1"/>
  <c r="J13" i="43"/>
  <c r="U321" i="44"/>
  <c r="BC315" i="1"/>
  <c r="AE301" i="1" l="1"/>
  <c r="AF301" i="1" s="1"/>
  <c r="AG301" i="1" s="1"/>
  <c r="AH301" i="1" s="1"/>
  <c r="BD300" i="1"/>
  <c r="L300" i="44"/>
  <c r="AO300" i="1"/>
  <c r="AY343" i="1"/>
  <c r="M343" i="44" s="1"/>
  <c r="AR344" i="1"/>
  <c r="AX344" i="1"/>
  <c r="W339" i="44"/>
  <c r="T271" i="44"/>
  <c r="R322" i="44"/>
  <c r="S344" i="44"/>
  <c r="AI301" i="1" l="1"/>
  <c r="AC302" i="1" s="1"/>
  <c r="AK301" i="1"/>
  <c r="Q339" i="44"/>
  <c r="AS344" i="1"/>
  <c r="AT344" i="1" s="1"/>
  <c r="AU344" i="1" s="1"/>
  <c r="AV344" i="1" s="1"/>
  <c r="R323" i="44"/>
  <c r="BC316" i="1"/>
  <c r="AD302" i="1" l="1"/>
  <c r="AJ302" i="1"/>
  <c r="L301" i="44"/>
  <c r="AO301" i="1"/>
  <c r="BD301" i="1"/>
  <c r="AY344" i="1"/>
  <c r="M344" i="44" s="1"/>
  <c r="P272" i="44"/>
  <c r="AW344" i="1"/>
  <c r="AQ345" i="1" s="1"/>
  <c r="AR345" i="1" s="1"/>
  <c r="U322" i="44"/>
  <c r="S345" i="44"/>
  <c r="AE302" i="1" l="1"/>
  <c r="AF302" i="1" s="1"/>
  <c r="AG302" i="1" s="1"/>
  <c r="AH302" i="1" s="1"/>
  <c r="AI302" i="1" s="1"/>
  <c r="AC303" i="1" s="1"/>
  <c r="Q340" i="44"/>
  <c r="AX345" i="1"/>
  <c r="AS345" i="1"/>
  <c r="AT345" i="1" s="1"/>
  <c r="AU345" i="1" s="1"/>
  <c r="AV345" i="1" s="1"/>
  <c r="AY345" i="1" s="1"/>
  <c r="M345" i="44" s="1"/>
  <c r="T272" i="44"/>
  <c r="R324" i="44"/>
  <c r="U323" i="44"/>
  <c r="BC317" i="1"/>
  <c r="AW345" i="1" l="1"/>
  <c r="AQ346" i="1" s="1"/>
  <c r="AR346" i="1" s="1"/>
  <c r="AD303" i="1"/>
  <c r="AJ303" i="1"/>
  <c r="AK302" i="1"/>
  <c r="S346" i="44"/>
  <c r="AX346" i="1" l="1"/>
  <c r="AE303" i="1"/>
  <c r="AF303" i="1" s="1"/>
  <c r="AG303" i="1" s="1"/>
  <c r="AH303" i="1" s="1"/>
  <c r="AI303" i="1" s="1"/>
  <c r="AC304" i="1" s="1"/>
  <c r="L302" i="44"/>
  <c r="AO302" i="1"/>
  <c r="BD302" i="1"/>
  <c r="Q341" i="44"/>
  <c r="P273" i="44"/>
  <c r="AS346" i="1"/>
  <c r="AT346" i="1" s="1"/>
  <c r="AU346" i="1" s="1"/>
  <c r="AV346" i="1" s="1"/>
  <c r="R325" i="44"/>
  <c r="U324" i="44"/>
  <c r="BC318" i="1"/>
  <c r="AD304" i="1" l="1"/>
  <c r="AJ304" i="1"/>
  <c r="AK303" i="1"/>
  <c r="AW346" i="1"/>
  <c r="AQ347" i="1" s="1"/>
  <c r="AX347" i="1" s="1"/>
  <c r="AY346" i="1"/>
  <c r="M346" i="44" s="1"/>
  <c r="T273" i="44"/>
  <c r="S347" i="44"/>
  <c r="L303" i="44" l="1"/>
  <c r="AO303" i="1"/>
  <c r="BD303" i="1"/>
  <c r="AE304" i="1"/>
  <c r="AF304" i="1" s="1"/>
  <c r="AG304" i="1" s="1"/>
  <c r="AH304" i="1" s="1"/>
  <c r="AI304" i="1" s="1"/>
  <c r="AC305" i="1" s="1"/>
  <c r="AR347" i="1"/>
  <c r="AS347" i="1" s="1"/>
  <c r="AT347" i="1" s="1"/>
  <c r="P274" i="44"/>
  <c r="U325" i="44"/>
  <c r="R326" i="44"/>
  <c r="BC319" i="1"/>
  <c r="AK304" i="1" l="1"/>
  <c r="L304" i="44" s="1"/>
  <c r="AJ305" i="1"/>
  <c r="AD305" i="1"/>
  <c r="Q342" i="44"/>
  <c r="AU347" i="1"/>
  <c r="AV347" i="1" s="1"/>
  <c r="AY347" i="1" s="1"/>
  <c r="M347" i="44" s="1"/>
  <c r="S348" i="44"/>
  <c r="BD304" i="1" l="1"/>
  <c r="AO304" i="1"/>
  <c r="AE305" i="1"/>
  <c r="AF305" i="1" s="1"/>
  <c r="AG305" i="1" s="1"/>
  <c r="AH305" i="1" s="1"/>
  <c r="AK305" i="1" s="1"/>
  <c r="AW347" i="1"/>
  <c r="AQ348" i="1" s="1"/>
  <c r="Q343" i="44"/>
  <c r="T274" i="44"/>
  <c r="U326" i="44"/>
  <c r="R327" i="44"/>
  <c r="BC320" i="1"/>
  <c r="L305" i="44" l="1"/>
  <c r="AO305" i="1"/>
  <c r="BD305" i="1"/>
  <c r="AI305" i="1"/>
  <c r="AC306" i="1" s="1"/>
  <c r="AR348" i="1"/>
  <c r="AX348" i="1"/>
  <c r="P275" i="44"/>
  <c r="S349" i="44"/>
  <c r="AD306" i="1" l="1"/>
  <c r="AJ306" i="1"/>
  <c r="AS348" i="1"/>
  <c r="AT348" i="1" s="1"/>
  <c r="AU348" i="1" s="1"/>
  <c r="AV348" i="1" s="1"/>
  <c r="Q344" i="44"/>
  <c r="U327" i="44"/>
  <c r="BC321" i="1"/>
  <c r="AE306" i="1" l="1"/>
  <c r="AF306" i="1" s="1"/>
  <c r="AG306" i="1" s="1"/>
  <c r="AH306" i="1" s="1"/>
  <c r="AY348" i="1"/>
  <c r="M348" i="44" s="1"/>
  <c r="AW348" i="1"/>
  <c r="AQ349" i="1" s="1"/>
  <c r="Q345" i="44"/>
  <c r="T275" i="44"/>
  <c r="S350" i="44"/>
  <c r="AI306" i="1" l="1"/>
  <c r="AC307" i="1" s="1"/>
  <c r="AK306" i="1"/>
  <c r="AR349" i="1"/>
  <c r="AX349" i="1"/>
  <c r="R328" i="44"/>
  <c r="BC322" i="1"/>
  <c r="AD307" i="1" l="1"/>
  <c r="AJ307" i="1"/>
  <c r="L306" i="44"/>
  <c r="AO306" i="1"/>
  <c r="BD306" i="1"/>
  <c r="Y276" i="44"/>
  <c r="P276" i="44"/>
  <c r="AS349" i="1"/>
  <c r="AT349" i="1" s="1"/>
  <c r="AU349" i="1" s="1"/>
  <c r="AV349" i="1" s="1"/>
  <c r="S351" i="44"/>
  <c r="AE307" i="1" l="1"/>
  <c r="AF307" i="1" s="1"/>
  <c r="AG307" i="1" s="1"/>
  <c r="AH307" i="1" s="1"/>
  <c r="AK307" i="1" s="1"/>
  <c r="AY349" i="1"/>
  <c r="M349" i="44" s="1"/>
  <c r="AW349" i="1"/>
  <c r="AQ350" i="1" s="1"/>
  <c r="T276" i="44"/>
  <c r="R329" i="44"/>
  <c r="U328" i="44"/>
  <c r="BC323" i="1"/>
  <c r="BD307" i="1" l="1"/>
  <c r="L307" i="44"/>
  <c r="AO307" i="1"/>
  <c r="E65" i="53" s="1"/>
  <c r="I65" i="53"/>
  <c r="C12" i="43" s="1"/>
  <c r="AI307" i="1"/>
  <c r="AC308" i="1" s="1"/>
  <c r="W346" i="44"/>
  <c r="Q346" i="44"/>
  <c r="AR350" i="1"/>
  <c r="AX350" i="1"/>
  <c r="S352" i="44"/>
  <c r="AD308" i="1" l="1"/>
  <c r="AJ308" i="1"/>
  <c r="AS350" i="1"/>
  <c r="AT350" i="1" s="1"/>
  <c r="AU350" i="1" s="1"/>
  <c r="AV350" i="1" s="1"/>
  <c r="R330" i="44"/>
  <c r="U329" i="44"/>
  <c r="BC324" i="1"/>
  <c r="AE308" i="1" l="1"/>
  <c r="AF308" i="1" s="1"/>
  <c r="AG308" i="1" s="1"/>
  <c r="AH308" i="1" s="1"/>
  <c r="AK308" i="1" s="1"/>
  <c r="AW350" i="1"/>
  <c r="AQ351" i="1" s="1"/>
  <c r="AR351" i="1" s="1"/>
  <c r="AY350" i="1"/>
  <c r="M350" i="44" s="1"/>
  <c r="Q347" i="44"/>
  <c r="E11" i="43"/>
  <c r="I11" i="43"/>
  <c r="T277" i="44"/>
  <c r="S353" i="44"/>
  <c r="L308" i="44" l="1"/>
  <c r="P308" i="44" s="1"/>
  <c r="BD308" i="1"/>
  <c r="AO308" i="1"/>
  <c r="AI308" i="1"/>
  <c r="AC309" i="1" s="1"/>
  <c r="AX351" i="1"/>
  <c r="AS351" i="1"/>
  <c r="AT351" i="1" s="1"/>
  <c r="AU351" i="1" s="1"/>
  <c r="AV351" i="1" s="1"/>
  <c r="AW351" i="1" s="1"/>
  <c r="AQ352" i="1" s="1"/>
  <c r="U330" i="44"/>
  <c r="R331" i="44"/>
  <c r="BC325" i="1"/>
  <c r="AJ309" i="1" l="1"/>
  <c r="AD309" i="1"/>
  <c r="AY351" i="1"/>
  <c r="M351" i="44" s="1"/>
  <c r="Q348" i="44"/>
  <c r="AR352" i="1"/>
  <c r="AX352" i="1"/>
  <c r="S354" i="44"/>
  <c r="AE309" i="1" l="1"/>
  <c r="AF309" i="1" s="1"/>
  <c r="AG309" i="1" s="1"/>
  <c r="AH309" i="1" s="1"/>
  <c r="AK309" i="1" s="1"/>
  <c r="P278" i="44"/>
  <c r="AS352" i="1"/>
  <c r="AT352" i="1" s="1"/>
  <c r="AU352" i="1" s="1"/>
  <c r="AV352" i="1" s="1"/>
  <c r="AY352" i="1" s="1"/>
  <c r="M352" i="44" s="1"/>
  <c r="T278" i="44"/>
  <c r="U331" i="44"/>
  <c r="BC326" i="1"/>
  <c r="L309" i="44" l="1"/>
  <c r="BD309" i="1"/>
  <c r="AO309" i="1"/>
  <c r="AI309" i="1"/>
  <c r="AC310" i="1" s="1"/>
  <c r="Q349" i="44"/>
  <c r="AW352" i="1"/>
  <c r="AQ353" i="1" s="1"/>
  <c r="R332" i="44"/>
  <c r="S355" i="44"/>
  <c r="AJ310" i="1" l="1"/>
  <c r="AD310" i="1"/>
  <c r="AR353" i="1"/>
  <c r="AX353" i="1"/>
  <c r="Q350" i="44"/>
  <c r="R333" i="44"/>
  <c r="BC327" i="1"/>
  <c r="AE310" i="1" l="1"/>
  <c r="AF310" i="1" s="1"/>
  <c r="AG310" i="1" s="1"/>
  <c r="AH310" i="1" s="1"/>
  <c r="AK310" i="1" s="1"/>
  <c r="P279" i="44"/>
  <c r="AS353" i="1"/>
  <c r="AT353" i="1" s="1"/>
  <c r="AU353" i="1" s="1"/>
  <c r="AV353" i="1" s="1"/>
  <c r="T279" i="44"/>
  <c r="U332" i="44"/>
  <c r="S356" i="44"/>
  <c r="L310" i="44" l="1"/>
  <c r="AO310" i="1"/>
  <c r="BD310" i="1"/>
  <c r="AI310" i="1"/>
  <c r="AC311" i="1" s="1"/>
  <c r="AW353" i="1"/>
  <c r="AQ354" i="1" s="1"/>
  <c r="AY353" i="1"/>
  <c r="M353" i="44" s="1"/>
  <c r="Q351" i="44"/>
  <c r="U333" i="44"/>
  <c r="BC328" i="1"/>
  <c r="AD311" i="1" l="1"/>
  <c r="AJ311" i="1"/>
  <c r="AR354" i="1"/>
  <c r="AX354" i="1"/>
  <c r="S357" i="44"/>
  <c r="AE311" i="1" l="1"/>
  <c r="AF311" i="1" s="1"/>
  <c r="AG311" i="1" s="1"/>
  <c r="AH311" i="1" s="1"/>
  <c r="AI311" i="1" s="1"/>
  <c r="AC312" i="1" s="1"/>
  <c r="AS354" i="1"/>
  <c r="AT354" i="1" s="1"/>
  <c r="AU354" i="1" s="1"/>
  <c r="AV354" i="1" s="1"/>
  <c r="Q352" i="44"/>
  <c r="R334" i="44"/>
  <c r="BC329" i="1"/>
  <c r="AJ312" i="1" l="1"/>
  <c r="AD312" i="1"/>
  <c r="AK311" i="1"/>
  <c r="P280" i="44"/>
  <c r="AW354" i="1"/>
  <c r="AQ355" i="1" s="1"/>
  <c r="AY354" i="1"/>
  <c r="M354" i="44" s="1"/>
  <c r="T280" i="44"/>
  <c r="S358" i="44"/>
  <c r="L311" i="44" l="1"/>
  <c r="BD311" i="1"/>
  <c r="AO311" i="1"/>
  <c r="AE312" i="1"/>
  <c r="AF312" i="1" s="1"/>
  <c r="AG312" i="1" s="1"/>
  <c r="AH312" i="1" s="1"/>
  <c r="AR355" i="1"/>
  <c r="AX355" i="1"/>
  <c r="T281" i="44"/>
  <c r="R335" i="44"/>
  <c r="U334" i="44"/>
  <c r="BC330" i="1"/>
  <c r="AK312" i="1" l="1"/>
  <c r="AO312" i="1" s="1"/>
  <c r="AI312" i="1"/>
  <c r="AC313" i="1" s="1"/>
  <c r="AD313" i="1" s="1"/>
  <c r="W353" i="44"/>
  <c r="Q353" i="44"/>
  <c r="P281" i="44"/>
  <c r="AS355" i="1"/>
  <c r="AT355" i="1" s="1"/>
  <c r="AU355" i="1" s="1"/>
  <c r="AV355" i="1" s="1"/>
  <c r="AW355" i="1" s="1"/>
  <c r="AQ356" i="1" s="1"/>
  <c r="AC369" i="45"/>
  <c r="S359" i="44"/>
  <c r="L312" i="44" l="1"/>
  <c r="BD312" i="1"/>
  <c r="AJ313" i="1"/>
  <c r="AE313" i="1"/>
  <c r="AF313" i="1" s="1"/>
  <c r="AG313" i="1" s="1"/>
  <c r="AH313" i="1" s="1"/>
  <c r="AY355" i="1"/>
  <c r="AR356" i="1"/>
  <c r="AX356" i="1"/>
  <c r="P282" i="44"/>
  <c r="R336" i="44"/>
  <c r="U335" i="44"/>
  <c r="BC331" i="1"/>
  <c r="AI313" i="1" l="1"/>
  <c r="AC314" i="1" s="1"/>
  <c r="AK313" i="1"/>
  <c r="M355" i="44"/>
  <c r="Q354" i="44"/>
  <c r="AS356" i="1"/>
  <c r="AT356" i="1" s="1"/>
  <c r="AU356" i="1" s="1"/>
  <c r="AV356" i="1" s="1"/>
  <c r="AW356" i="1" s="1"/>
  <c r="AQ357" i="1" s="1"/>
  <c r="T282" i="44"/>
  <c r="S360" i="44"/>
  <c r="AD314" i="1" l="1"/>
  <c r="AJ314" i="1"/>
  <c r="BD313" i="1"/>
  <c r="AO313" i="1"/>
  <c r="L313" i="44"/>
  <c r="AY356" i="1"/>
  <c r="AR357" i="1"/>
  <c r="AX357" i="1"/>
  <c r="U336" i="44"/>
  <c r="R337" i="44"/>
  <c r="F13" i="43" s="1"/>
  <c r="BC332" i="1"/>
  <c r="AE314" i="1" l="1"/>
  <c r="AF314" i="1" s="1"/>
  <c r="AG314" i="1" s="1"/>
  <c r="AH314" i="1" s="1"/>
  <c r="AI314" i="1" s="1"/>
  <c r="AC315" i="1" s="1"/>
  <c r="M356" i="44"/>
  <c r="Q355" i="44"/>
  <c r="AS357" i="1"/>
  <c r="AT357" i="1" s="1"/>
  <c r="AU357" i="1" s="1"/>
  <c r="AV357" i="1" s="1"/>
  <c r="S361" i="44"/>
  <c r="AD315" i="1" l="1"/>
  <c r="AJ315" i="1"/>
  <c r="AK314" i="1"/>
  <c r="T283" i="44"/>
  <c r="Y283" i="44"/>
  <c r="P283" i="44"/>
  <c r="P284" i="44" s="1"/>
  <c r="AW357" i="1"/>
  <c r="AQ358" i="1" s="1"/>
  <c r="AY357" i="1"/>
  <c r="U337" i="44"/>
  <c r="BC333" i="1"/>
  <c r="L314" i="44" l="1"/>
  <c r="AO314" i="1"/>
  <c r="BD314" i="1"/>
  <c r="AE315" i="1"/>
  <c r="AF315" i="1" s="1"/>
  <c r="AG315" i="1" s="1"/>
  <c r="AH315" i="1" s="1"/>
  <c r="M357" i="44"/>
  <c r="Q356" i="44"/>
  <c r="AR358" i="1"/>
  <c r="AX358" i="1"/>
  <c r="T284" i="44"/>
  <c r="S362" i="44"/>
  <c r="AI315" i="1" l="1"/>
  <c r="AC316" i="1" s="1"/>
  <c r="AJ316" i="1" s="1"/>
  <c r="AK315" i="1"/>
  <c r="L315" i="44" s="1"/>
  <c r="AS358" i="1"/>
  <c r="AT358" i="1" s="1"/>
  <c r="AU358" i="1" s="1"/>
  <c r="AV358" i="1" s="1"/>
  <c r="Q357" i="44"/>
  <c r="BC334" i="1"/>
  <c r="AD316" i="1" l="1"/>
  <c r="AE316" i="1" s="1"/>
  <c r="AF316" i="1" s="1"/>
  <c r="AG316" i="1" s="1"/>
  <c r="AH316" i="1" s="1"/>
  <c r="BD315" i="1"/>
  <c r="AO315" i="1"/>
  <c r="AY358" i="1"/>
  <c r="M358" i="44" s="1"/>
  <c r="AW358" i="1"/>
  <c r="AQ359" i="1" s="1"/>
  <c r="AX359" i="1" s="1"/>
  <c r="P285" i="44"/>
  <c r="U338" i="44"/>
  <c r="R339" i="44"/>
  <c r="S363" i="44"/>
  <c r="AR359" i="1" l="1"/>
  <c r="AS359" i="1" s="1"/>
  <c r="AT359" i="1" s="1"/>
  <c r="AU359" i="1" s="1"/>
  <c r="AV359" i="1" s="1"/>
  <c r="AW359" i="1" s="1"/>
  <c r="AQ360" i="1" s="1"/>
  <c r="AI316" i="1"/>
  <c r="AC317" i="1" s="1"/>
  <c r="AK316" i="1"/>
  <c r="H13" i="43"/>
  <c r="Q358" i="44"/>
  <c r="T285" i="44"/>
  <c r="BC335" i="1"/>
  <c r="AD317" i="1" l="1"/>
  <c r="AJ317" i="1"/>
  <c r="L316" i="44"/>
  <c r="AO316" i="1"/>
  <c r="BD316" i="1"/>
  <c r="AY359" i="1"/>
  <c r="AR360" i="1"/>
  <c r="AX360" i="1"/>
  <c r="R340" i="44"/>
  <c r="U339" i="44"/>
  <c r="S364" i="44"/>
  <c r="AE317" i="1" l="1"/>
  <c r="AF317" i="1" s="1"/>
  <c r="AG317" i="1" s="1"/>
  <c r="AH317" i="1" s="1"/>
  <c r="M359" i="44"/>
  <c r="Q359" i="44" s="1"/>
  <c r="AS360" i="1"/>
  <c r="AT360" i="1" s="1"/>
  <c r="AU360" i="1" s="1"/>
  <c r="AV360" i="1" s="1"/>
  <c r="BC336" i="1"/>
  <c r="AI317" i="1" l="1"/>
  <c r="AC318" i="1" s="1"/>
  <c r="AK317" i="1"/>
  <c r="AY360" i="1"/>
  <c r="AW360" i="1"/>
  <c r="AQ361" i="1" s="1"/>
  <c r="AR361" i="1" s="1"/>
  <c r="P286" i="44"/>
  <c r="T286" i="44"/>
  <c r="U340" i="44"/>
  <c r="S365" i="44"/>
  <c r="AD318" i="1" l="1"/>
  <c r="AJ318" i="1"/>
  <c r="L317" i="44"/>
  <c r="AO317" i="1"/>
  <c r="BD317" i="1"/>
  <c r="M360" i="44"/>
  <c r="AX361" i="1"/>
  <c r="P287" i="44"/>
  <c r="AS361" i="1"/>
  <c r="AT361" i="1" s="1"/>
  <c r="AU361" i="1" s="1"/>
  <c r="AV361" i="1" s="1"/>
  <c r="R341" i="44"/>
  <c r="BC337" i="1"/>
  <c r="F72" i="53" s="1"/>
  <c r="AE318" i="1" l="1"/>
  <c r="AF318" i="1" s="1"/>
  <c r="AG318" i="1" s="1"/>
  <c r="AH318" i="1" s="1"/>
  <c r="AI318" i="1" s="1"/>
  <c r="AC319" i="1" s="1"/>
  <c r="AY361" i="1"/>
  <c r="W360" i="44"/>
  <c r="Q360" i="44"/>
  <c r="AW361" i="1"/>
  <c r="AQ362" i="1" s="1"/>
  <c r="T287" i="44"/>
  <c r="S366" i="44"/>
  <c r="AJ319" i="1" l="1"/>
  <c r="AD319" i="1"/>
  <c r="AK318" i="1"/>
  <c r="M361" i="44"/>
  <c r="AX362" i="1"/>
  <c r="AR362" i="1"/>
  <c r="P288" i="44"/>
  <c r="R342" i="44"/>
  <c r="U341" i="44"/>
  <c r="Z368" i="45"/>
  <c r="BC338" i="1"/>
  <c r="L318" i="44" l="1"/>
  <c r="AO318" i="1"/>
  <c r="BD318" i="1"/>
  <c r="AE319" i="1"/>
  <c r="AF319" i="1" s="1"/>
  <c r="AG319" i="1" s="1"/>
  <c r="AH319" i="1" s="1"/>
  <c r="Q361" i="44"/>
  <c r="AS362" i="1"/>
  <c r="AT362" i="1" s="1"/>
  <c r="AU362" i="1" s="1"/>
  <c r="AV362" i="1" s="1"/>
  <c r="S367" i="44"/>
  <c r="AI319" i="1" l="1"/>
  <c r="AC320" i="1" s="1"/>
  <c r="AJ320" i="1" s="1"/>
  <c r="AK319" i="1"/>
  <c r="BD319" i="1" s="1"/>
  <c r="AW362" i="1"/>
  <c r="AQ363" i="1" s="1"/>
  <c r="AX363" i="1" s="1"/>
  <c r="AY362" i="1"/>
  <c r="M362" i="44" s="1"/>
  <c r="T288" i="44"/>
  <c r="R343" i="44"/>
  <c r="U342" i="44"/>
  <c r="Z369" i="45"/>
  <c r="BC339" i="1"/>
  <c r="L319" i="44" l="1"/>
  <c r="AO319" i="1"/>
  <c r="AD320" i="1"/>
  <c r="AE320" i="1" s="1"/>
  <c r="AF320" i="1" s="1"/>
  <c r="AG320" i="1" s="1"/>
  <c r="AH320" i="1" s="1"/>
  <c r="AR363" i="1"/>
  <c r="AS363" i="1" s="1"/>
  <c r="AT363" i="1" s="1"/>
  <c r="AU363" i="1" s="1"/>
  <c r="AV363" i="1" s="1"/>
  <c r="P289" i="44"/>
  <c r="S368" i="44"/>
  <c r="G14" i="43" s="1"/>
  <c r="AK320" i="1" l="1"/>
  <c r="AI320" i="1"/>
  <c r="AC321" i="1" s="1"/>
  <c r="AY363" i="1"/>
  <c r="AW363" i="1"/>
  <c r="AQ364" i="1" s="1"/>
  <c r="AR364" i="1" s="1"/>
  <c r="Q362" i="44"/>
  <c r="W368" i="45"/>
  <c r="R344" i="44"/>
  <c r="U343" i="44"/>
  <c r="X368" i="45"/>
  <c r="BC340" i="1"/>
  <c r="AO320" i="1" l="1"/>
  <c r="BD320" i="1"/>
  <c r="L320" i="44"/>
  <c r="AJ321" i="1"/>
  <c r="AD321" i="1"/>
  <c r="M363" i="44"/>
  <c r="Q363" i="44" s="1"/>
  <c r="AX364" i="1"/>
  <c r="AS364" i="1"/>
  <c r="AT364" i="1" s="1"/>
  <c r="AU364" i="1" s="1"/>
  <c r="AV364" i="1" s="1"/>
  <c r="T289" i="44"/>
  <c r="S369" i="44"/>
  <c r="AE321" i="1" l="1"/>
  <c r="AF321" i="1" s="1"/>
  <c r="AG321" i="1" s="1"/>
  <c r="AH321" i="1" s="1"/>
  <c r="AY364" i="1"/>
  <c r="AW364" i="1"/>
  <c r="AQ365" i="1" s="1"/>
  <c r="W369" i="45"/>
  <c r="U344" i="44"/>
  <c r="X369" i="45"/>
  <c r="BC341" i="1"/>
  <c r="AI321" i="1" l="1"/>
  <c r="AC322" i="1" s="1"/>
  <c r="AK321" i="1"/>
  <c r="M364" i="44"/>
  <c r="Q364" i="44" s="1"/>
  <c r="Y290" i="44"/>
  <c r="P290" i="44"/>
  <c r="AR365" i="1"/>
  <c r="AX365" i="1"/>
  <c r="R345" i="44"/>
  <c r="AD322" i="1" l="1"/>
  <c r="AJ322" i="1"/>
  <c r="L321" i="44"/>
  <c r="BD321" i="1"/>
  <c r="AO321" i="1"/>
  <c r="AS365" i="1"/>
  <c r="AT365" i="1" s="1"/>
  <c r="AU365" i="1" s="1"/>
  <c r="AV365" i="1" s="1"/>
  <c r="T290" i="44"/>
  <c r="BC342" i="1"/>
  <c r="AE322" i="1" l="1"/>
  <c r="AF322" i="1" s="1"/>
  <c r="AG322" i="1" s="1"/>
  <c r="AH322" i="1" s="1"/>
  <c r="AK322" i="1" s="1"/>
  <c r="AY365" i="1"/>
  <c r="M365" i="44" s="1"/>
  <c r="AW365" i="1"/>
  <c r="AQ366" i="1" s="1"/>
  <c r="U345" i="44"/>
  <c r="BC343" i="1"/>
  <c r="F79" i="53" s="1"/>
  <c r="L322" i="44" l="1"/>
  <c r="BD322" i="1"/>
  <c r="AO322" i="1"/>
  <c r="AI322" i="1"/>
  <c r="AC323" i="1" s="1"/>
  <c r="AR366" i="1"/>
  <c r="AX366" i="1"/>
  <c r="Q365" i="44"/>
  <c r="R346" i="44"/>
  <c r="AD323" i="1" l="1"/>
  <c r="AJ323" i="1"/>
  <c r="T291" i="44"/>
  <c r="P291" i="44"/>
  <c r="AS366" i="1"/>
  <c r="AT366" i="1" s="1"/>
  <c r="AU366" i="1" s="1"/>
  <c r="AV366" i="1" s="1"/>
  <c r="R347" i="44"/>
  <c r="AE323" i="1" l="1"/>
  <c r="AF323" i="1" s="1"/>
  <c r="AG323" i="1" s="1"/>
  <c r="AH323" i="1" s="1"/>
  <c r="P292" i="44"/>
  <c r="AW366" i="1"/>
  <c r="AQ367" i="1" s="1"/>
  <c r="AY366" i="1"/>
  <c r="M366" i="44" s="1"/>
  <c r="U346" i="44"/>
  <c r="AI323" i="1" l="1"/>
  <c r="AC324" i="1" s="1"/>
  <c r="AK323" i="1"/>
  <c r="AR367" i="1"/>
  <c r="AX367" i="1"/>
  <c r="Q366" i="44"/>
  <c r="T292" i="44"/>
  <c r="U347" i="44"/>
  <c r="AJ324" i="1" l="1"/>
  <c r="AD324" i="1"/>
  <c r="BD323" i="1"/>
  <c r="L323" i="44"/>
  <c r="AO323" i="1"/>
  <c r="AS367" i="1"/>
  <c r="AT367" i="1" s="1"/>
  <c r="AU367" i="1" s="1"/>
  <c r="AV367" i="1" s="1"/>
  <c r="AE324" i="1" l="1"/>
  <c r="AF324" i="1" s="1"/>
  <c r="AG324" i="1" s="1"/>
  <c r="AH324" i="1" s="1"/>
  <c r="AW367" i="1"/>
  <c r="AQ368" i="1" s="1"/>
  <c r="AY367" i="1"/>
  <c r="M367" i="44" s="1"/>
  <c r="R348" i="44"/>
  <c r="AI324" i="1" l="1"/>
  <c r="AC325" i="1" s="1"/>
  <c r="AK324" i="1"/>
  <c r="T293" i="44"/>
  <c r="P293" i="44"/>
  <c r="AR368" i="1"/>
  <c r="AX368" i="1"/>
  <c r="AJ325" i="1" l="1"/>
  <c r="AD325" i="1"/>
  <c r="L324" i="44"/>
  <c r="BD324" i="1"/>
  <c r="AO324" i="1"/>
  <c r="W367" i="44"/>
  <c r="Q367" i="44"/>
  <c r="P294" i="44"/>
  <c r="AS368" i="1"/>
  <c r="AT368" i="1" s="1"/>
  <c r="AU368" i="1" s="1"/>
  <c r="AV368" i="1" s="1"/>
  <c r="R349" i="44"/>
  <c r="U348" i="44"/>
  <c r="AE325" i="1" l="1"/>
  <c r="AF325" i="1" s="1"/>
  <c r="AG325" i="1" s="1"/>
  <c r="AH325" i="1" s="1"/>
  <c r="AK325" i="1" s="1"/>
  <c r="AW368" i="1"/>
  <c r="AQ369" i="1" s="1"/>
  <c r="AR369" i="1" s="1"/>
  <c r="AY368" i="1"/>
  <c r="T294" i="44"/>
  <c r="L325" i="44" l="1"/>
  <c r="AO325" i="1"/>
  <c r="BD325" i="1"/>
  <c r="AI325" i="1"/>
  <c r="AC326" i="1" s="1"/>
  <c r="J79" i="53"/>
  <c r="D14" i="43" s="1"/>
  <c r="M368" i="44"/>
  <c r="Q368" i="44" s="1"/>
  <c r="AX369" i="1"/>
  <c r="AS369" i="1"/>
  <c r="AT369" i="1" s="1"/>
  <c r="AU369" i="1" s="1"/>
  <c r="AV369" i="1" s="1"/>
  <c r="P295" i="44"/>
  <c r="U349" i="44"/>
  <c r="AD326" i="1" l="1"/>
  <c r="AJ326" i="1"/>
  <c r="AY369" i="1"/>
  <c r="M369" i="44" s="1"/>
  <c r="AW369" i="1"/>
  <c r="R350" i="44"/>
  <c r="AE326" i="1" l="1"/>
  <c r="AF326" i="1" s="1"/>
  <c r="AG326" i="1" s="1"/>
  <c r="AH326" i="1" s="1"/>
  <c r="J14" i="43"/>
  <c r="Q369" i="44"/>
  <c r="T295" i="44"/>
  <c r="AI326" i="1" l="1"/>
  <c r="AC327" i="1" s="1"/>
  <c r="AK326" i="1"/>
  <c r="P296" i="44"/>
  <c r="U350" i="44"/>
  <c r="AD327" i="1" l="1"/>
  <c r="AJ327" i="1"/>
  <c r="L326" i="44"/>
  <c r="AO326" i="1"/>
  <c r="BD326" i="1"/>
  <c r="R351" i="44"/>
  <c r="AE327" i="1" l="1"/>
  <c r="AF327" i="1" s="1"/>
  <c r="AG327" i="1" s="1"/>
  <c r="AH327" i="1" s="1"/>
  <c r="AI327" i="1" s="1"/>
  <c r="AC328" i="1" s="1"/>
  <c r="T296" i="44"/>
  <c r="AD328" i="1" l="1"/>
  <c r="AJ328" i="1"/>
  <c r="AK327" i="1"/>
  <c r="U351" i="44"/>
  <c r="AE328" i="1" l="1"/>
  <c r="AF328" i="1" s="1"/>
  <c r="AG328" i="1" s="1"/>
  <c r="AH328" i="1" s="1"/>
  <c r="AK328" i="1" s="1"/>
  <c r="AO327" i="1"/>
  <c r="BD327" i="1"/>
  <c r="L327" i="44"/>
  <c r="R352" i="44"/>
  <c r="L328" i="44" l="1"/>
  <c r="AO328" i="1"/>
  <c r="BD328" i="1"/>
  <c r="AI328" i="1"/>
  <c r="AC329" i="1" s="1"/>
  <c r="T297" i="44"/>
  <c r="Y297" i="44"/>
  <c r="P297" i="44"/>
  <c r="AJ329" i="1" l="1"/>
  <c r="AD329" i="1"/>
  <c r="P298" i="44"/>
  <c r="U352" i="44"/>
  <c r="AE329" i="1" l="1"/>
  <c r="AF329" i="1" s="1"/>
  <c r="AG329" i="1" s="1"/>
  <c r="AH329" i="1" s="1"/>
  <c r="AI329" i="1" s="1"/>
  <c r="AC330" i="1" s="1"/>
  <c r="T298" i="44"/>
  <c r="R353" i="44"/>
  <c r="AD330" i="1" l="1"/>
  <c r="AJ330" i="1"/>
  <c r="AK329" i="1"/>
  <c r="P299" i="44"/>
  <c r="R354" i="44"/>
  <c r="U353" i="44"/>
  <c r="BD329" i="1" l="1"/>
  <c r="L329" i="44"/>
  <c r="AO329" i="1"/>
  <c r="AE330" i="1"/>
  <c r="AF330" i="1" s="1"/>
  <c r="AG330" i="1" s="1"/>
  <c r="AH330" i="1" s="1"/>
  <c r="T299" i="44"/>
  <c r="AI330" i="1" l="1"/>
  <c r="AC331" i="1" s="1"/>
  <c r="AD331" i="1" s="1"/>
  <c r="AK330" i="1"/>
  <c r="BD330" i="1" s="1"/>
  <c r="U354" i="44"/>
  <c r="L330" i="44" l="1"/>
  <c r="AO330" i="1"/>
  <c r="AJ331" i="1"/>
  <c r="AE331" i="1"/>
  <c r="AF331" i="1" s="1"/>
  <c r="AG331" i="1" s="1"/>
  <c r="AH331" i="1" s="1"/>
  <c r="AK331" i="1" s="1"/>
  <c r="P300" i="44"/>
  <c r="R355" i="44"/>
  <c r="L331" i="44" l="1"/>
  <c r="AO331" i="1"/>
  <c r="BD331" i="1"/>
  <c r="AI331" i="1"/>
  <c r="AC332" i="1" s="1"/>
  <c r="T300" i="44"/>
  <c r="P301" i="44"/>
  <c r="AJ332" i="1" l="1"/>
  <c r="AD332" i="1"/>
  <c r="U355" i="44"/>
  <c r="R356" i="44"/>
  <c r="AE332" i="1" l="1"/>
  <c r="AF332" i="1" s="1"/>
  <c r="AG332" i="1" s="1"/>
  <c r="AH332" i="1" s="1"/>
  <c r="T301" i="44"/>
  <c r="P302" i="44"/>
  <c r="AK332" i="1" l="1"/>
  <c r="AI332" i="1"/>
  <c r="AC333" i="1" s="1"/>
  <c r="U356" i="44"/>
  <c r="L332" i="44" l="1"/>
  <c r="AO332" i="1"/>
  <c r="BD332" i="1"/>
  <c r="AD333" i="1"/>
  <c r="AJ333" i="1"/>
  <c r="T302" i="44"/>
  <c r="R357" i="44"/>
  <c r="AE333" i="1" l="1"/>
  <c r="AF333" i="1" s="1"/>
  <c r="AG333" i="1" s="1"/>
  <c r="AH333" i="1" s="1"/>
  <c r="P303" i="44"/>
  <c r="AI333" i="1" l="1"/>
  <c r="AC334" i="1" s="1"/>
  <c r="AK333" i="1"/>
  <c r="R358" i="44"/>
  <c r="U357" i="44"/>
  <c r="AD334" i="1" l="1"/>
  <c r="AJ334" i="1"/>
  <c r="AO333" i="1"/>
  <c r="L333" i="44"/>
  <c r="BD333" i="1"/>
  <c r="T303" i="44"/>
  <c r="AE334" i="1" l="1"/>
  <c r="AF334" i="1" s="1"/>
  <c r="AG334" i="1" s="1"/>
  <c r="AH334" i="1" s="1"/>
  <c r="R359" i="44"/>
  <c r="U358" i="44"/>
  <c r="AI334" i="1" l="1"/>
  <c r="AC335" i="1" s="1"/>
  <c r="AK334" i="1"/>
  <c r="Y304" i="44"/>
  <c r="P304" i="44"/>
  <c r="T304" i="44"/>
  <c r="U359" i="44"/>
  <c r="R360" i="44"/>
  <c r="AD335" i="1" l="1"/>
  <c r="AJ335" i="1"/>
  <c r="AO334" i="1"/>
  <c r="L334" i="44"/>
  <c r="BD334" i="1"/>
  <c r="P305" i="44"/>
  <c r="T305" i="44"/>
  <c r="U360" i="44"/>
  <c r="R361" i="44"/>
  <c r="AE335" i="1" l="1"/>
  <c r="AF335" i="1" s="1"/>
  <c r="AG335" i="1" s="1"/>
  <c r="AH335" i="1" s="1"/>
  <c r="AK335" i="1" s="1"/>
  <c r="U361" i="44"/>
  <c r="R362" i="44"/>
  <c r="L335" i="44" l="1"/>
  <c r="AO335" i="1"/>
  <c r="BD335" i="1"/>
  <c r="AI335" i="1"/>
  <c r="AC336" i="1" s="1"/>
  <c r="T306" i="44"/>
  <c r="P306" i="44"/>
  <c r="AD336" i="1" l="1"/>
  <c r="AJ336" i="1"/>
  <c r="P307" i="44"/>
  <c r="U362" i="44"/>
  <c r="AE336" i="1" l="1"/>
  <c r="AF336" i="1" s="1"/>
  <c r="AG336" i="1" s="1"/>
  <c r="AH336" i="1" s="1"/>
  <c r="T307" i="44"/>
  <c r="R363" i="44"/>
  <c r="AI336" i="1" l="1"/>
  <c r="AC337" i="1" s="1"/>
  <c r="AK336" i="1"/>
  <c r="R364" i="44"/>
  <c r="U363" i="44"/>
  <c r="AD337" i="1" l="1"/>
  <c r="AJ337" i="1"/>
  <c r="L336" i="44"/>
  <c r="AO336" i="1"/>
  <c r="BD336" i="1"/>
  <c r="E12" i="43"/>
  <c r="I12" i="43"/>
  <c r="P309" i="44"/>
  <c r="T308" i="44"/>
  <c r="AE337" i="1" l="1"/>
  <c r="AF337" i="1" s="1"/>
  <c r="AG337" i="1" s="1"/>
  <c r="AH337" i="1" s="1"/>
  <c r="AK337" i="1" s="1"/>
  <c r="T309" i="44"/>
  <c r="R365" i="44"/>
  <c r="U364" i="44"/>
  <c r="BD337" i="1" l="1"/>
  <c r="L337" i="44"/>
  <c r="AO337" i="1"/>
  <c r="E72" i="53" s="1"/>
  <c r="I72" i="53"/>
  <c r="C13" i="43" s="1"/>
  <c r="AI337" i="1"/>
  <c r="AC338" i="1" s="1"/>
  <c r="P310" i="44"/>
  <c r="U365" i="44"/>
  <c r="AD338" i="1" l="1"/>
  <c r="AJ338" i="1"/>
  <c r="T310" i="44"/>
  <c r="AE338" i="1" l="1"/>
  <c r="AF338" i="1" s="1"/>
  <c r="AG338" i="1" s="1"/>
  <c r="AH338" i="1" s="1"/>
  <c r="AK338" i="1" s="1"/>
  <c r="R366" i="44"/>
  <c r="L338" i="44" l="1"/>
  <c r="P338" i="44" s="1"/>
  <c r="BD338" i="1"/>
  <c r="AO338" i="1"/>
  <c r="AI338" i="1"/>
  <c r="AC339" i="1" s="1"/>
  <c r="Y311" i="44"/>
  <c r="P311" i="44"/>
  <c r="T311" i="44"/>
  <c r="AJ339" i="1" l="1"/>
  <c r="AD339" i="1"/>
  <c r="U366" i="44"/>
  <c r="R367" i="44"/>
  <c r="AE339" i="1" l="1"/>
  <c r="AF339" i="1" s="1"/>
  <c r="AG339" i="1" s="1"/>
  <c r="AH339" i="1" s="1"/>
  <c r="P312" i="44"/>
  <c r="T312" i="44"/>
  <c r="U367" i="44"/>
  <c r="R368" i="44"/>
  <c r="F14" i="43" s="1"/>
  <c r="AI339" i="1" l="1"/>
  <c r="AC340" i="1" s="1"/>
  <c r="AK339" i="1"/>
  <c r="Y368" i="45"/>
  <c r="AJ340" i="1" l="1"/>
  <c r="AD340" i="1"/>
  <c r="BD339" i="1"/>
  <c r="AO339" i="1"/>
  <c r="L339" i="44"/>
  <c r="U368" i="44"/>
  <c r="R369" i="44"/>
  <c r="AE340" i="1" l="1"/>
  <c r="AF340" i="1" s="1"/>
  <c r="AG340" i="1" s="1"/>
  <c r="AH340" i="1" s="1"/>
  <c r="P313" i="44"/>
  <c r="T313" i="44"/>
  <c r="Y369" i="45"/>
  <c r="AI340" i="1" l="1"/>
  <c r="AC341" i="1" s="1"/>
  <c r="AK340" i="1"/>
  <c r="U369" i="44"/>
  <c r="AD341" i="1" l="1"/>
  <c r="AJ341" i="1"/>
  <c r="L340" i="44"/>
  <c r="AO340" i="1"/>
  <c r="BD340" i="1"/>
  <c r="H14" i="43"/>
  <c r="AE341" i="1" l="1"/>
  <c r="AF341" i="1" s="1"/>
  <c r="AG341" i="1" s="1"/>
  <c r="AH341" i="1" s="1"/>
  <c r="P314" i="44"/>
  <c r="P315" i="44" s="1"/>
  <c r="T314" i="44"/>
  <c r="AI341" i="1" l="1"/>
  <c r="AC342" i="1" s="1"/>
  <c r="AK341" i="1"/>
  <c r="T315" i="44"/>
  <c r="AD342" i="1" l="1"/>
  <c r="AJ342" i="1"/>
  <c r="L341" i="44"/>
  <c r="AO341" i="1"/>
  <c r="BD341" i="1"/>
  <c r="P316" i="44"/>
  <c r="T316" i="44"/>
  <c r="AE342" i="1" l="1"/>
  <c r="AF342" i="1" s="1"/>
  <c r="AG342" i="1" s="1"/>
  <c r="AH342" i="1" s="1"/>
  <c r="AI342" i="1" s="1"/>
  <c r="AC343" i="1" s="1"/>
  <c r="P317" i="44"/>
  <c r="T317" i="44"/>
  <c r="AD343" i="1" l="1"/>
  <c r="AJ343" i="1"/>
  <c r="AK342" i="1"/>
  <c r="Y318" i="44"/>
  <c r="AO342" i="1" l="1"/>
  <c r="BD342" i="1"/>
  <c r="L342" i="44"/>
  <c r="AE343" i="1"/>
  <c r="AF343" i="1" s="1"/>
  <c r="AG343" i="1" s="1"/>
  <c r="AH343" i="1" s="1"/>
  <c r="AK343" i="1" s="1"/>
  <c r="P318" i="44"/>
  <c r="T318" i="44"/>
  <c r="L343" i="44" l="1"/>
  <c r="BD343" i="1"/>
  <c r="AO343" i="1"/>
  <c r="E79" i="53" s="1"/>
  <c r="AI343" i="1"/>
  <c r="AC344" i="1" s="1"/>
  <c r="P319" i="44"/>
  <c r="T319" i="44"/>
  <c r="AD344" i="1" l="1"/>
  <c r="AJ344" i="1"/>
  <c r="P320" i="44"/>
  <c r="AE344" i="1" l="1"/>
  <c r="AF344" i="1" s="1"/>
  <c r="AG344" i="1" s="1"/>
  <c r="AH344" i="1" s="1"/>
  <c r="AK344" i="1" s="1"/>
  <c r="T320" i="44"/>
  <c r="BD344" i="1" l="1"/>
  <c r="L344" i="44"/>
  <c r="AI344" i="1"/>
  <c r="AC345" i="1" s="1"/>
  <c r="P321" i="44"/>
  <c r="T321" i="44"/>
  <c r="AJ345" i="1" l="1"/>
  <c r="AD345" i="1"/>
  <c r="P322" i="44"/>
  <c r="AE345" i="1" l="1"/>
  <c r="AF345" i="1" s="1"/>
  <c r="AG345" i="1" s="1"/>
  <c r="AH345" i="1" s="1"/>
  <c r="AI345" i="1" s="1"/>
  <c r="AC346" i="1" s="1"/>
  <c r="T322" i="44"/>
  <c r="AD346" i="1" l="1"/>
  <c r="AJ346" i="1"/>
  <c r="AK345" i="1"/>
  <c r="T323" i="44"/>
  <c r="P323" i="44"/>
  <c r="T324" i="44"/>
  <c r="L345" i="44" l="1"/>
  <c r="BD345" i="1"/>
  <c r="AE346" i="1"/>
  <c r="AF346" i="1" s="1"/>
  <c r="AG346" i="1" s="1"/>
  <c r="AH346" i="1" s="1"/>
  <c r="AI346" i="1" s="1"/>
  <c r="AC347" i="1" s="1"/>
  <c r="P324" i="44"/>
  <c r="Y325" i="44"/>
  <c r="AK346" i="1" l="1"/>
  <c r="L346" i="44" s="1"/>
  <c r="AJ347" i="1"/>
  <c r="AD347" i="1"/>
  <c r="P325" i="44"/>
  <c r="T325" i="44"/>
  <c r="BD346" i="1" l="1"/>
  <c r="AE347" i="1"/>
  <c r="AF347" i="1" s="1"/>
  <c r="AG347" i="1" s="1"/>
  <c r="AH347" i="1" s="1"/>
  <c r="AK347" i="1" s="1"/>
  <c r="P326" i="44"/>
  <c r="T326" i="44"/>
  <c r="BD347" i="1" l="1"/>
  <c r="L347" i="44"/>
  <c r="AI347" i="1"/>
  <c r="AC348" i="1" s="1"/>
  <c r="P327" i="44"/>
  <c r="T327" i="44"/>
  <c r="AJ348" i="1" l="1"/>
  <c r="AD348" i="1"/>
  <c r="P328" i="44"/>
  <c r="AE348" i="1" l="1"/>
  <c r="AF348" i="1" s="1"/>
  <c r="AG348" i="1" s="1"/>
  <c r="AH348" i="1" s="1"/>
  <c r="T328" i="44"/>
  <c r="AI348" i="1" l="1"/>
  <c r="AC349" i="1" s="1"/>
  <c r="AK348" i="1"/>
  <c r="T329" i="44"/>
  <c r="P329" i="44"/>
  <c r="AD349" i="1" l="1"/>
  <c r="AJ349" i="1"/>
  <c r="BD348" i="1"/>
  <c r="L348" i="44"/>
  <c r="P330" i="44"/>
  <c r="T330" i="44"/>
  <c r="AE349" i="1" l="1"/>
  <c r="AF349" i="1" s="1"/>
  <c r="AG349" i="1" s="1"/>
  <c r="AH349" i="1" s="1"/>
  <c r="AK349" i="1" s="1"/>
  <c r="P331" i="44"/>
  <c r="L349" i="44" l="1"/>
  <c r="BD349" i="1"/>
  <c r="AI349" i="1"/>
  <c r="AC350" i="1" s="1"/>
  <c r="T331" i="44"/>
  <c r="AD350" i="1" l="1"/>
  <c r="AJ350" i="1"/>
  <c r="T332" i="44"/>
  <c r="Y332" i="44"/>
  <c r="P332" i="44"/>
  <c r="AE350" i="1" l="1"/>
  <c r="AF350" i="1" s="1"/>
  <c r="AG350" i="1" s="1"/>
  <c r="AH350" i="1" s="1"/>
  <c r="P333" i="44"/>
  <c r="T333" i="44"/>
  <c r="AI350" i="1" l="1"/>
  <c r="AC351" i="1" s="1"/>
  <c r="AK350" i="1"/>
  <c r="P334" i="44"/>
  <c r="AD351" i="1" l="1"/>
  <c r="AJ351" i="1"/>
  <c r="L350" i="44"/>
  <c r="BD350" i="1"/>
  <c r="T334" i="44"/>
  <c r="AE351" i="1" l="1"/>
  <c r="AF351" i="1" s="1"/>
  <c r="AG351" i="1" s="1"/>
  <c r="AH351" i="1" s="1"/>
  <c r="AK351" i="1" s="1"/>
  <c r="P335" i="44"/>
  <c r="BD351" i="1" l="1"/>
  <c r="L351" i="44"/>
  <c r="AI351" i="1"/>
  <c r="AC352" i="1" s="1"/>
  <c r="T335" i="44"/>
  <c r="AD352" i="1" l="1"/>
  <c r="AJ352" i="1"/>
  <c r="P336" i="44"/>
  <c r="AE352" i="1" l="1"/>
  <c r="AF352" i="1" s="1"/>
  <c r="AG352" i="1" s="1"/>
  <c r="AH352" i="1" s="1"/>
  <c r="AI352" i="1" s="1"/>
  <c r="AC353" i="1" s="1"/>
  <c r="T336" i="44"/>
  <c r="AD353" i="1" l="1"/>
  <c r="AJ353" i="1"/>
  <c r="AK352" i="1"/>
  <c r="P337" i="44"/>
  <c r="BD352" i="1" l="1"/>
  <c r="L352" i="44"/>
  <c r="AE353" i="1"/>
  <c r="AF353" i="1" s="1"/>
  <c r="AG353" i="1" s="1"/>
  <c r="AH353" i="1" s="1"/>
  <c r="T337" i="44"/>
  <c r="AK353" i="1" l="1"/>
  <c r="L353" i="44" s="1"/>
  <c r="AI353" i="1"/>
  <c r="AC354" i="1" s="1"/>
  <c r="AD354" i="1" s="1"/>
  <c r="E13" i="43"/>
  <c r="I13" i="43"/>
  <c r="T338" i="44"/>
  <c r="BD353" i="1" l="1"/>
  <c r="AJ354" i="1"/>
  <c r="AE354" i="1"/>
  <c r="AF354" i="1" s="1"/>
  <c r="AG354" i="1" s="1"/>
  <c r="AH354" i="1" s="1"/>
  <c r="Y339" i="44"/>
  <c r="P339" i="44"/>
  <c r="T339" i="44"/>
  <c r="AI354" i="1" l="1"/>
  <c r="AC355" i="1" s="1"/>
  <c r="AK354" i="1"/>
  <c r="P340" i="44"/>
  <c r="AD355" i="1" l="1"/>
  <c r="AJ355" i="1"/>
  <c r="L354" i="44"/>
  <c r="BD354" i="1"/>
  <c r="T340" i="44"/>
  <c r="AE355" i="1" l="1"/>
  <c r="AF355" i="1" s="1"/>
  <c r="AG355" i="1" s="1"/>
  <c r="AH355" i="1" s="1"/>
  <c r="AI355" i="1" s="1"/>
  <c r="AC356" i="1" s="1"/>
  <c r="P341" i="44"/>
  <c r="T341" i="44"/>
  <c r="AD356" i="1" l="1"/>
  <c r="AJ356" i="1"/>
  <c r="AK355" i="1"/>
  <c r="P342" i="44"/>
  <c r="L355" i="44" l="1"/>
  <c r="BD355" i="1"/>
  <c r="AE356" i="1"/>
  <c r="AF356" i="1" s="1"/>
  <c r="AG356" i="1" s="1"/>
  <c r="AH356" i="1" s="1"/>
  <c r="AI356" i="1" s="1"/>
  <c r="AC357" i="1" s="1"/>
  <c r="T342" i="44"/>
  <c r="AK356" i="1" l="1"/>
  <c r="L356" i="44" s="1"/>
  <c r="AJ357" i="1"/>
  <c r="AD357" i="1"/>
  <c r="P343" i="44"/>
  <c r="BD356" i="1" l="1"/>
  <c r="AE357" i="1"/>
  <c r="AF357" i="1" s="1"/>
  <c r="AG357" i="1" s="1"/>
  <c r="AH357" i="1" s="1"/>
  <c r="AI357" i="1" s="1"/>
  <c r="AC358" i="1" s="1"/>
  <c r="T343" i="44"/>
  <c r="AD358" i="1" l="1"/>
  <c r="AJ358" i="1"/>
  <c r="AK357" i="1"/>
  <c r="P344" i="44"/>
  <c r="AE358" i="1" l="1"/>
  <c r="AF358" i="1" s="1"/>
  <c r="AG358" i="1" s="1"/>
  <c r="AH358" i="1" s="1"/>
  <c r="L357" i="44"/>
  <c r="BD357" i="1"/>
  <c r="T344" i="44"/>
  <c r="AI358" i="1" l="1"/>
  <c r="AC359" i="1" s="1"/>
  <c r="AK358" i="1"/>
  <c r="P345" i="44"/>
  <c r="AD359" i="1" l="1"/>
  <c r="AJ359" i="1"/>
  <c r="L358" i="44"/>
  <c r="BD358" i="1"/>
  <c r="T345" i="44"/>
  <c r="AE359" i="1" l="1"/>
  <c r="AF359" i="1" s="1"/>
  <c r="AG359" i="1" s="1"/>
  <c r="AH359" i="1" s="1"/>
  <c r="AI359" i="1" s="1"/>
  <c r="AC360" i="1" s="1"/>
  <c r="Y346" i="44"/>
  <c r="P346" i="44"/>
  <c r="T346" i="44"/>
  <c r="AD360" i="1" l="1"/>
  <c r="AJ360" i="1"/>
  <c r="AK359" i="1"/>
  <c r="P347" i="44"/>
  <c r="L359" i="44" l="1"/>
  <c r="BD359" i="1"/>
  <c r="AE360" i="1"/>
  <c r="AF360" i="1" s="1"/>
  <c r="AG360" i="1" s="1"/>
  <c r="AH360" i="1" s="1"/>
  <c r="AK360" i="1" s="1"/>
  <c r="T347" i="44"/>
  <c r="AI360" i="1" l="1"/>
  <c r="AC361" i="1" s="1"/>
  <c r="AJ361" i="1" s="1"/>
  <c r="L360" i="44"/>
  <c r="BD360" i="1"/>
  <c r="P348" i="44"/>
  <c r="T348" i="44"/>
  <c r="AD361" i="1" l="1"/>
  <c r="AE361" i="1" s="1"/>
  <c r="AF361" i="1" s="1"/>
  <c r="AG361" i="1" s="1"/>
  <c r="AH361" i="1" s="1"/>
  <c r="P349" i="44"/>
  <c r="AI361" i="1" l="1"/>
  <c r="AC362" i="1" s="1"/>
  <c r="AK361" i="1"/>
  <c r="T349" i="44"/>
  <c r="AJ362" i="1" l="1"/>
  <c r="AD362" i="1"/>
  <c r="L361" i="44"/>
  <c r="BD361" i="1"/>
  <c r="P350" i="44"/>
  <c r="AE362" i="1" l="1"/>
  <c r="AF362" i="1" s="1"/>
  <c r="AG362" i="1" s="1"/>
  <c r="AH362" i="1" s="1"/>
  <c r="T350" i="44"/>
  <c r="AK362" i="1" l="1"/>
  <c r="AI362" i="1"/>
  <c r="AC363" i="1" s="1"/>
  <c r="P351" i="44"/>
  <c r="L362" i="44" l="1"/>
  <c r="BD362" i="1"/>
  <c r="AD363" i="1"/>
  <c r="AJ363" i="1"/>
  <c r="T351" i="44"/>
  <c r="AE363" i="1" l="1"/>
  <c r="AF363" i="1" s="1"/>
  <c r="AG363" i="1" s="1"/>
  <c r="AH363" i="1" s="1"/>
  <c r="AI363" i="1" s="1"/>
  <c r="AC364" i="1" s="1"/>
  <c r="P352" i="44"/>
  <c r="AD364" i="1" l="1"/>
  <c r="AJ364" i="1"/>
  <c r="AK363" i="1"/>
  <c r="T352" i="44"/>
  <c r="L363" i="44" l="1"/>
  <c r="BD363" i="1"/>
  <c r="AE364" i="1"/>
  <c r="AF364" i="1" s="1"/>
  <c r="AG364" i="1" s="1"/>
  <c r="AH364" i="1" s="1"/>
  <c r="AI364" i="1" s="1"/>
  <c r="AC365" i="1" s="1"/>
  <c r="Y353" i="44"/>
  <c r="P353" i="44"/>
  <c r="T353" i="44"/>
  <c r="AK364" i="1" l="1"/>
  <c r="BD364" i="1" s="1"/>
  <c r="AD365" i="1"/>
  <c r="AJ365" i="1"/>
  <c r="P354" i="44"/>
  <c r="L364" i="44" l="1"/>
  <c r="AE365" i="1"/>
  <c r="AF365" i="1" s="1"/>
  <c r="AG365" i="1" s="1"/>
  <c r="AH365" i="1" s="1"/>
  <c r="AI365" i="1" s="1"/>
  <c r="AC366" i="1" s="1"/>
  <c r="T354" i="44"/>
  <c r="AD366" i="1" l="1"/>
  <c r="AJ366" i="1"/>
  <c r="AK365" i="1"/>
  <c r="P355" i="44"/>
  <c r="T355" i="44"/>
  <c r="L365" i="44" l="1"/>
  <c r="BD365" i="1"/>
  <c r="AE366" i="1"/>
  <c r="AF366" i="1" s="1"/>
  <c r="AG366" i="1" s="1"/>
  <c r="AH366" i="1" s="1"/>
  <c r="P356" i="44"/>
  <c r="AI366" i="1" l="1"/>
  <c r="AC367" i="1" s="1"/>
  <c r="AD367" i="1" s="1"/>
  <c r="AK366" i="1"/>
  <c r="L366" i="44" s="1"/>
  <c r="T356" i="44"/>
  <c r="AJ367" i="1" l="1"/>
  <c r="BD366" i="1"/>
  <c r="AE367" i="1"/>
  <c r="AF367" i="1" s="1"/>
  <c r="AG367" i="1" s="1"/>
  <c r="AH367" i="1" s="1"/>
  <c r="P357" i="44"/>
  <c r="AK367" i="1" l="1"/>
  <c r="AI367" i="1"/>
  <c r="AC368" i="1" s="1"/>
  <c r="T357" i="44"/>
  <c r="L367" i="44" l="1"/>
  <c r="BD367" i="1"/>
  <c r="AD368" i="1"/>
  <c r="AJ368" i="1"/>
  <c r="P358" i="44"/>
  <c r="AE368" i="1" l="1"/>
  <c r="AF368" i="1" s="1"/>
  <c r="AG368" i="1" s="1"/>
  <c r="AH368" i="1" s="1"/>
  <c r="T358" i="44"/>
  <c r="AI368" i="1" l="1"/>
  <c r="AC369" i="1" s="1"/>
  <c r="AJ369" i="1" s="1"/>
  <c r="AK368" i="1"/>
  <c r="P359" i="44"/>
  <c r="AD369" i="1" l="1"/>
  <c r="AE369" i="1" s="1"/>
  <c r="AF369" i="1" s="1"/>
  <c r="AG369" i="1" s="1"/>
  <c r="AH369" i="1" s="1"/>
  <c r="AI369" i="1" s="1"/>
  <c r="L368" i="44"/>
  <c r="BD368" i="1"/>
  <c r="I79" i="53"/>
  <c r="C14" i="43" s="1"/>
  <c r="T359" i="44"/>
  <c r="AK369" i="1" l="1"/>
  <c r="L369" i="44" s="1"/>
  <c r="Y360" i="44"/>
  <c r="P360" i="44"/>
  <c r="T360" i="44"/>
  <c r="BD369" i="1" l="1"/>
  <c r="P361" i="44"/>
  <c r="T361" i="44" l="1"/>
  <c r="P362" i="44" l="1"/>
  <c r="T362" i="44"/>
  <c r="P363" i="44" l="1"/>
  <c r="T363" i="44" l="1"/>
  <c r="P364" i="44" l="1"/>
  <c r="T364" i="44" l="1"/>
  <c r="P365" i="44" l="1"/>
  <c r="T365" i="44" l="1"/>
  <c r="P366" i="44" l="1"/>
  <c r="T366" i="44" l="1"/>
  <c r="Y367" i="44" l="1"/>
  <c r="P367" i="44"/>
  <c r="T367" i="44"/>
  <c r="P368" i="44" l="1"/>
  <c r="T368" i="44" l="1"/>
  <c r="P369" i="44" l="1"/>
  <c r="E14" i="43" l="1"/>
  <c r="I14" i="43"/>
  <c r="T369" i="44"/>
</calcChain>
</file>

<file path=xl/sharedStrings.xml><?xml version="1.0" encoding="utf-8"?>
<sst xmlns="http://schemas.openxmlformats.org/spreadsheetml/2006/main" count="926" uniqueCount="135">
  <si>
    <t>Date</t>
  </si>
  <si>
    <t>Difference</t>
  </si>
  <si>
    <t>1GB6G5BG9E1193476</t>
  </si>
  <si>
    <t>1GB6G5BG5E1192812</t>
  </si>
  <si>
    <t>1GB6G5BG3E1194204</t>
  </si>
  <si>
    <t>1GB6G5BG0E1193320</t>
  </si>
  <si>
    <t>VIN</t>
  </si>
  <si>
    <t>Bus No.</t>
  </si>
  <si>
    <t>Month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</si>
  <si>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</si>
  <si>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</si>
  <si>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</si>
  <si>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</si>
  <si>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</si>
  <si>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</si>
  <si>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</si>
  <si>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</si>
  <si>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</si>
  <si>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</si>
  <si>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</si>
  <si>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</si>
  <si>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</si>
  <si>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Hours Converted</t>
  </si>
  <si>
    <t>ACTUAL (Fixed)</t>
  </si>
  <si>
    <t>REVENUE (Fixed)</t>
  </si>
  <si>
    <t>Actual (FX)</t>
  </si>
  <si>
    <t>Revenue (FX)</t>
  </si>
  <si>
    <t>Actual (PARA)</t>
  </si>
  <si>
    <t>Revenue (PARA)</t>
  </si>
  <si>
    <t>Difference (FX)</t>
  </si>
  <si>
    <t>Difference (PARA)</t>
  </si>
  <si>
    <t xml:space="preserve">1473 Service Hours (Fixed Route) </t>
  </si>
  <si>
    <t xml:space="preserve">1474 Service Hours (Fixed Route) </t>
  </si>
  <si>
    <t xml:space="preserve">1475 Service Hours (Fixed Route) </t>
  </si>
  <si>
    <t xml:space="preserve">1476 Service Hours (Fixed Route) </t>
  </si>
  <si>
    <t xml:space="preserve">1473 Mileage (Fixed Route) </t>
  </si>
  <si>
    <t>Cross-Check</t>
  </si>
  <si>
    <t>Extraneous</t>
  </si>
  <si>
    <t>ACTUAL (PARA)</t>
  </si>
  <si>
    <t>REVENUE (PARA)</t>
  </si>
  <si>
    <t>Invoice for Revenue FX</t>
  </si>
  <si>
    <t>Invoice for Revenue PARA</t>
  </si>
  <si>
    <t>TOTAL Invoice</t>
  </si>
  <si>
    <t xml:space="preserve">1474 Mileage (Fixed Route) </t>
  </si>
  <si>
    <t xml:space="preserve">1475 Mileage (Fixed Route) </t>
  </si>
  <si>
    <t xml:space="preserve">1476 Mileage (Fixed Route) </t>
  </si>
  <si>
    <t>Actual</t>
  </si>
  <si>
    <t>Revenue</t>
  </si>
  <si>
    <t>Fixed</t>
  </si>
  <si>
    <t>Paratransit</t>
  </si>
  <si>
    <t>Hours</t>
  </si>
  <si>
    <t>Miles</t>
  </si>
  <si>
    <t>Cumulative Hours</t>
  </si>
  <si>
    <t>Cumulative Miles</t>
  </si>
  <si>
    <t>Monthly Miles Summary</t>
  </si>
  <si>
    <t>Monthly Hours Summary</t>
  </si>
  <si>
    <t>Plate #</t>
  </si>
  <si>
    <t>118 3824</t>
  </si>
  <si>
    <t>119 9400</t>
  </si>
  <si>
    <t>119 9401</t>
  </si>
  <si>
    <t>118 3823</t>
  </si>
  <si>
    <t>CISD</t>
  </si>
  <si>
    <t>SHOOTING STAR</t>
  </si>
  <si>
    <t>FLY GUY</t>
  </si>
  <si>
    <t>GO COOL CONNECTION</t>
  </si>
  <si>
    <t>MAJICK BUS</t>
  </si>
  <si>
    <t>1st Pullout</t>
  </si>
  <si>
    <t>Last Pullin</t>
  </si>
  <si>
    <t>1st Pickup</t>
  </si>
  <si>
    <t>Last Dropoff</t>
  </si>
  <si>
    <t>Total Hrs</t>
  </si>
  <si>
    <t>Hrs Conv.</t>
  </si>
  <si>
    <t>Begin Test</t>
  </si>
  <si>
    <t>End Test</t>
  </si>
  <si>
    <t>Cumulative</t>
  </si>
  <si>
    <t>PARATRANSIT ACTUAL HOURS</t>
  </si>
  <si>
    <t>PARATRANSIT REVENUE HOURS</t>
  </si>
  <si>
    <t>Weekly Svc Hrs</t>
  </si>
  <si>
    <t>Weekly Deadhead</t>
  </si>
  <si>
    <t>start</t>
  </si>
  <si>
    <t>end</t>
  </si>
  <si>
    <t>Day count</t>
  </si>
  <si>
    <t>Vehicles operated for paratransit</t>
  </si>
  <si>
    <t># of Veh</t>
  </si>
  <si>
    <t>Mileage entered for paratransit</t>
  </si>
  <si>
    <t>1st Start</t>
  </si>
  <si>
    <t>1st End</t>
  </si>
  <si>
    <t>2nd Start</t>
  </si>
  <si>
    <t>2nd End</t>
  </si>
  <si>
    <t>3rd Start</t>
  </si>
  <si>
    <t>3rd End</t>
  </si>
  <si>
    <t>End of Day</t>
  </si>
  <si>
    <t>Vehicle</t>
  </si>
  <si>
    <t>Actual Time Entries</t>
  </si>
  <si>
    <t>Revenue Time Entries</t>
  </si>
  <si>
    <t>Actual Mileage Entries</t>
  </si>
  <si>
    <t>Revenue Mileage Entries</t>
  </si>
  <si>
    <t>Actual Miles</t>
  </si>
  <si>
    <t>Actual Hours</t>
  </si>
  <si>
    <t>Revenue Hours</t>
  </si>
  <si>
    <t>Revenue Miles</t>
  </si>
  <si>
    <t xml:space="preserve">1473 Mileage (PARA Route) </t>
  </si>
  <si>
    <t xml:space="preserve">1473 Service Hours (PARA Route) </t>
  </si>
  <si>
    <t xml:space="preserve">1474 Service Hours (PARA Route) </t>
  </si>
  <si>
    <t xml:space="preserve">1474 Mileage (PARA Route) </t>
  </si>
  <si>
    <t xml:space="preserve">1475 Service Hours (PARA Route) </t>
  </si>
  <si>
    <t xml:space="preserve">1475 Mileage (PARA Route) </t>
  </si>
  <si>
    <t xml:space="preserve">1476 Service Hours (PARA Route) </t>
  </si>
  <si>
    <t xml:space="preserve">1476 Mileage (PARA Route) </t>
  </si>
  <si>
    <t>GSD6389</t>
  </si>
  <si>
    <t>1GAZGPFGOG1182294</t>
  </si>
  <si>
    <t>Total</t>
  </si>
  <si>
    <t xml:space="preserve">Bus 1603 Service Hours (PARA Route) </t>
  </si>
  <si>
    <t xml:space="preserve">Bus 1603 Mileage (PARA Route) </t>
  </si>
  <si>
    <t xml:space="preserve">Bus 1604 Service Hours (PARA Route) </t>
  </si>
  <si>
    <t xml:space="preserve">Bus 1604 Mileage (PARA Route) </t>
  </si>
  <si>
    <t>2C4RDGCG6FR515810</t>
  </si>
  <si>
    <t>128 9838</t>
  </si>
  <si>
    <t>128 9837</t>
  </si>
  <si>
    <t>2C4RDGCG7FR749048</t>
  </si>
  <si>
    <t>South Route</t>
  </si>
  <si>
    <t>North Route</t>
  </si>
  <si>
    <t>1 Way</t>
  </si>
  <si>
    <t>Full Loop</t>
  </si>
  <si>
    <t xml:space="preserve">1603 Service Hours (Fixed Route) </t>
  </si>
  <si>
    <t xml:space="preserve">1603 Mileage (Fixed Route) </t>
  </si>
  <si>
    <t xml:space="preserve">1604 Service Hours (Fixed Route) </t>
  </si>
  <si>
    <t xml:space="preserve">1604 Mileage (Fixed Route) </t>
  </si>
  <si>
    <t xml:space="preserve">Spare van Service Hours (Fixed Route) </t>
  </si>
  <si>
    <t xml:space="preserve">Spare van Mileage (Fixed Route) </t>
  </si>
  <si>
    <t>Spare</t>
  </si>
  <si>
    <t>Total Actual Miles</t>
  </si>
  <si>
    <t>Total Revenue Miles</t>
  </si>
  <si>
    <t xml:space="preserve">Spare van Service Hours (PARA Route) </t>
  </si>
  <si>
    <t xml:space="preserve">Spare van Mileage (PARA Route)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</si>
</sst>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_);\(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00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2" xfId="0" applyBorder="1" applyProtection="1"/>
    <xf numFmtId="0" fontId="2" fillId="0" borderId="3" xfId="0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8" xfId="0" applyBorder="1" applyProtection="1"/>
    <xf numFmtId="0" fontId="0" fillId="0" borderId="9" xfId="0" applyBorder="1" applyProtection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4" fillId="9" borderId="0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 applyProtection="1"/>
    <xf numFmtId="0" fontId="3" fillId="9" borderId="9" xfId="0" applyFont="1" applyFill="1" applyBorder="1" applyAlignment="1" applyProtection="1"/>
    <xf numFmtId="0" fontId="1" fillId="0" borderId="12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2" fontId="1" fillId="0" borderId="0" xfId="0" applyNumberFormat="1" applyFont="1" applyBorder="1" applyAlignment="1" applyProtection="1">
      <alignment horizontal="left"/>
    </xf>
    <xf numFmtId="0" fontId="1" fillId="4" borderId="0" xfId="0" applyFont="1" applyFill="1" applyAlignment="1" applyProtection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46" fontId="0" fillId="0" borderId="4" xfId="0" applyNumberFormat="1" applyBorder="1" applyAlignment="1">
      <alignment horizontal="center"/>
    </xf>
    <xf numFmtId="0" fontId="0" fillId="0" borderId="0" xfId="0" applyFill="1" applyProtection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Fill="1" applyBorder="1" applyAlignment="1" applyProtection="1">
      <alignment horizontal="center" vertical="center"/>
    </xf>
    <xf numFmtId="14" fontId="14" fillId="0" borderId="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14" fontId="0" fillId="0" borderId="0" xfId="0" applyNumberForma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0" fillId="0" borderId="24" xfId="0" applyBorder="1" applyProtection="1"/>
    <xf numFmtId="0" fontId="0" fillId="0" borderId="25" xfId="0" applyBorder="1" applyProtection="1"/>
    <xf numFmtId="0" fontId="0" fillId="0" borderId="25" xfId="0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46" fontId="0" fillId="0" borderId="22" xfId="0" applyNumberFormat="1" applyBorder="1" applyAlignment="1" applyProtection="1">
      <alignment horizontal="center"/>
      <protection locked="0"/>
    </xf>
    <xf numFmtId="46" fontId="0" fillId="0" borderId="7" xfId="0" applyNumberFormat="1" applyBorder="1" applyAlignment="1" applyProtection="1">
      <alignment horizontal="center"/>
      <protection locked="0"/>
    </xf>
    <xf numFmtId="46" fontId="0" fillId="0" borderId="22" xfId="0" applyNumberFormat="1" applyFill="1" applyBorder="1" applyAlignment="1" applyProtection="1">
      <alignment horizontal="center"/>
      <protection locked="0"/>
    </xf>
    <xf numFmtId="46" fontId="0" fillId="0" borderId="7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46" fontId="0" fillId="0" borderId="23" xfId="0" applyNumberFormat="1" applyBorder="1" applyAlignment="1" applyProtection="1">
      <alignment horizontal="center"/>
      <protection locked="0"/>
    </xf>
    <xf numFmtId="46" fontId="0" fillId="0" borderId="23" xfId="0" applyNumberFormat="1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0" fontId="0" fillId="0" borderId="4" xfId="0" applyBorder="1" applyProtection="1"/>
    <xf numFmtId="38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38" fontId="0" fillId="14" borderId="0" xfId="0" applyNumberFormat="1" applyFill="1" applyBorder="1" applyAlignment="1" applyProtection="1">
      <alignment horizontal="center"/>
      <protection locked="0"/>
    </xf>
    <xf numFmtId="38" fontId="0" fillId="15" borderId="25" xfId="0" applyNumberFormat="1" applyFill="1" applyBorder="1" applyAlignment="1" applyProtection="1">
      <alignment horizontal="center"/>
      <protection locked="0"/>
    </xf>
    <xf numFmtId="38" fontId="0" fillId="16" borderId="0" xfId="0" applyNumberFormat="1" applyFill="1" applyBorder="1" applyAlignment="1" applyProtection="1">
      <alignment horizontal="center"/>
      <protection locked="0"/>
    </xf>
    <xf numFmtId="38" fontId="0" fillId="3" borderId="25" xfId="0" applyNumberFormat="1" applyFill="1" applyBorder="1" applyAlignment="1" applyProtection="1">
      <alignment horizontal="center"/>
      <protection locked="0"/>
    </xf>
    <xf numFmtId="38" fontId="2" fillId="13" borderId="24" xfId="0" applyNumberFormat="1" applyFont="1" applyFill="1" applyBorder="1" applyAlignment="1" applyProtection="1">
      <alignment horizontal="center"/>
      <protection locked="0"/>
    </xf>
    <xf numFmtId="38" fontId="2" fillId="17" borderId="25" xfId="0" applyNumberFormat="1" applyFont="1" applyFill="1" applyBorder="1" applyAlignment="1" applyProtection="1">
      <alignment horizontal="center"/>
      <protection locked="0"/>
    </xf>
    <xf numFmtId="46" fontId="0" fillId="0" borderId="28" xfId="0" applyNumberFormat="1" applyBorder="1" applyAlignment="1" applyProtection="1">
      <alignment horizontal="center"/>
      <protection locked="0"/>
    </xf>
    <xf numFmtId="46" fontId="0" fillId="0" borderId="14" xfId="0" applyNumberFormat="1" applyBorder="1" applyAlignment="1" applyProtection="1">
      <alignment horizontal="center"/>
      <protection locked="0"/>
    </xf>
    <xf numFmtId="46" fontId="0" fillId="0" borderId="29" xfId="0" applyNumberFormat="1" applyBorder="1" applyAlignment="1" applyProtection="1">
      <alignment horizontal="center"/>
      <protection locked="0"/>
    </xf>
    <xf numFmtId="14" fontId="0" fillId="0" borderId="17" xfId="0" applyNumberFormat="1" applyBorder="1" applyAlignment="1" applyProtection="1">
      <alignment horizontal="center"/>
    </xf>
    <xf numFmtId="46" fontId="0" fillId="0" borderId="17" xfId="0" applyNumberFormat="1" applyBorder="1" applyAlignment="1" applyProtection="1">
      <alignment horizontal="center"/>
    </xf>
    <xf numFmtId="2" fontId="0" fillId="0" borderId="17" xfId="0" applyNumberFormat="1" applyBorder="1" applyAlignment="1" applyProtection="1">
      <alignment horizontal="center"/>
    </xf>
    <xf numFmtId="0" fontId="0" fillId="0" borderId="17" xfId="0" applyBorder="1" applyProtection="1"/>
    <xf numFmtId="0" fontId="0" fillId="0" borderId="17" xfId="0" applyFill="1" applyBorder="1" applyProtection="1"/>
    <xf numFmtId="38" fontId="2" fillId="13" borderId="30" xfId="0" applyNumberFormat="1" applyFont="1" applyFill="1" applyBorder="1" applyAlignment="1" applyProtection="1">
      <alignment horizontal="center"/>
      <protection locked="0"/>
    </xf>
    <xf numFmtId="38" fontId="2" fillId="17" borderId="31" xfId="0" applyNumberFormat="1" applyFont="1" applyFill="1" applyBorder="1" applyAlignment="1" applyProtection="1">
      <alignment horizontal="center"/>
      <protection locked="0"/>
    </xf>
    <xf numFmtId="38" fontId="0" fillId="14" borderId="17" xfId="0" applyNumberFormat="1" applyFill="1" applyBorder="1" applyAlignment="1" applyProtection="1">
      <alignment horizontal="center"/>
      <protection locked="0"/>
    </xf>
    <xf numFmtId="38" fontId="0" fillId="15" borderId="31" xfId="0" applyNumberFormat="1" applyFill="1" applyBorder="1" applyAlignment="1" applyProtection="1">
      <alignment horizontal="center"/>
      <protection locked="0"/>
    </xf>
    <xf numFmtId="38" fontId="0" fillId="16" borderId="17" xfId="0" applyNumberFormat="1" applyFill="1" applyBorder="1" applyAlignment="1" applyProtection="1">
      <alignment horizontal="center"/>
      <protection locked="0"/>
    </xf>
    <xf numFmtId="38" fontId="0" fillId="3" borderId="31" xfId="0" applyNumberFormat="1" applyFill="1" applyBorder="1" applyAlignment="1" applyProtection="1">
      <alignment horizontal="center"/>
      <protection locked="0"/>
    </xf>
    <xf numFmtId="38" fontId="1" fillId="0" borderId="15" xfId="0" applyNumberFormat="1" applyFont="1" applyBorder="1" applyAlignment="1" applyProtection="1">
      <alignment horizontal="center"/>
    </xf>
    <xf numFmtId="165" fontId="0" fillId="0" borderId="17" xfId="0" applyNumberFormat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0" fillId="0" borderId="4" xfId="0" applyFill="1" applyBorder="1" applyProtection="1"/>
    <xf numFmtId="0" fontId="0" fillId="0" borderId="16" xfId="0" applyFill="1" applyBorder="1" applyProtection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" fontId="0" fillId="0" borderId="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14" fontId="0" fillId="0" borderId="8" xfId="0" applyNumberFormat="1" applyBorder="1" applyAlignment="1" applyProtection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2" fontId="0" fillId="0" borderId="32" xfId="0" applyNumberFormat="1" applyFont="1" applyBorder="1" applyAlignment="1">
      <alignment horizontal="center"/>
    </xf>
    <xf numFmtId="0" fontId="0" fillId="0" borderId="32" xfId="0" applyBorder="1" applyAlignment="1">
      <alignment horizontal="center"/>
    </xf>
    <xf numFmtId="2" fontId="0" fillId="0" borderId="21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33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34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center"/>
    </xf>
    <xf numFmtId="0" fontId="1" fillId="1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Protection="1"/>
    <xf numFmtId="14" fontId="0" fillId="0" borderId="35" xfId="0" applyNumberFormat="1" applyBorder="1" applyAlignment="1" applyProtection="1">
      <alignment horizontal="center"/>
    </xf>
    <xf numFmtId="46" fontId="0" fillId="0" borderId="36" xfId="0" applyNumberFormat="1" applyBorder="1" applyAlignment="1" applyProtection="1">
      <alignment horizontal="center"/>
      <protection locked="0"/>
    </xf>
    <xf numFmtId="46" fontId="0" fillId="0" borderId="37" xfId="0" applyNumberFormat="1" applyBorder="1" applyAlignment="1" applyProtection="1">
      <alignment horizontal="center"/>
      <protection locked="0"/>
    </xf>
    <xf numFmtId="46" fontId="0" fillId="0" borderId="38" xfId="0" applyNumberFormat="1" applyBorder="1" applyAlignment="1" applyProtection="1">
      <alignment horizontal="center"/>
      <protection locked="0"/>
    </xf>
    <xf numFmtId="46" fontId="0" fillId="0" borderId="35" xfId="0" applyNumberFormat="1" applyBorder="1" applyAlignment="1" applyProtection="1">
      <alignment horizontal="center"/>
    </xf>
    <xf numFmtId="2" fontId="0" fillId="0" borderId="35" xfId="0" applyNumberFormat="1" applyBorder="1" applyAlignment="1" applyProtection="1">
      <alignment horizontal="center"/>
    </xf>
    <xf numFmtId="0" fontId="0" fillId="0" borderId="35" xfId="0" applyBorder="1" applyProtection="1"/>
    <xf numFmtId="0" fontId="0" fillId="0" borderId="39" xfId="0" applyBorder="1" applyProtection="1"/>
    <xf numFmtId="0" fontId="2" fillId="0" borderId="40" xfId="0" applyFont="1" applyFill="1" applyBorder="1" applyAlignment="1" applyProtection="1">
      <alignment horizontal="center"/>
    </xf>
    <xf numFmtId="0" fontId="0" fillId="0" borderId="35" xfId="0" applyFill="1" applyBorder="1" applyProtection="1"/>
    <xf numFmtId="38" fontId="2" fillId="13" borderId="41" xfId="0" applyNumberFormat="1" applyFont="1" applyFill="1" applyBorder="1" applyAlignment="1" applyProtection="1">
      <alignment horizontal="center"/>
      <protection locked="0"/>
    </xf>
    <xf numFmtId="38" fontId="2" fillId="17" borderId="42" xfId="0" applyNumberFormat="1" applyFont="1" applyFill="1" applyBorder="1" applyAlignment="1" applyProtection="1">
      <alignment horizontal="center"/>
      <protection locked="0"/>
    </xf>
    <xf numFmtId="38" fontId="0" fillId="14" borderId="35" xfId="0" applyNumberFormat="1" applyFill="1" applyBorder="1" applyAlignment="1" applyProtection="1">
      <alignment horizontal="center"/>
      <protection locked="0"/>
    </xf>
    <xf numFmtId="38" fontId="0" fillId="15" borderId="42" xfId="0" applyNumberFormat="1" applyFill="1" applyBorder="1" applyAlignment="1" applyProtection="1">
      <alignment horizontal="center"/>
      <protection locked="0"/>
    </xf>
    <xf numFmtId="38" fontId="0" fillId="16" borderId="35" xfId="0" applyNumberFormat="1" applyFill="1" applyBorder="1" applyAlignment="1" applyProtection="1">
      <alignment horizontal="center"/>
      <protection locked="0"/>
    </xf>
    <xf numFmtId="38" fontId="0" fillId="3" borderId="42" xfId="0" applyNumberFormat="1" applyFill="1" applyBorder="1" applyAlignment="1" applyProtection="1">
      <alignment horizontal="center"/>
      <protection locked="0"/>
    </xf>
    <xf numFmtId="38" fontId="1" fillId="0" borderId="39" xfId="0" applyNumberFormat="1" applyFont="1" applyBorder="1" applyAlignment="1" applyProtection="1">
      <alignment horizontal="center"/>
    </xf>
    <xf numFmtId="165" fontId="0" fillId="0" borderId="35" xfId="0" applyNumberFormat="1" applyBorder="1" applyAlignment="1" applyProtection="1">
      <alignment horizontal="center"/>
    </xf>
    <xf numFmtId="46" fontId="0" fillId="0" borderId="43" xfId="0" applyNumberFormat="1" applyBorder="1" applyAlignment="1" applyProtection="1">
      <alignment horizontal="center"/>
      <protection locked="0"/>
    </xf>
    <xf numFmtId="46" fontId="0" fillId="0" borderId="16" xfId="0" applyNumberFormat="1" applyBorder="1" applyAlignment="1" applyProtection="1">
      <alignment horizontal="center"/>
      <protection locked="0"/>
    </xf>
    <xf numFmtId="46" fontId="0" fillId="0" borderId="44" xfId="0" applyNumberForma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left"/>
    </xf>
    <xf numFmtId="0" fontId="2" fillId="0" borderId="35" xfId="0" applyFont="1" applyFill="1" applyBorder="1" applyAlignment="1" applyProtection="1">
      <alignment horizontal="center"/>
    </xf>
    <xf numFmtId="0" fontId="0" fillId="0" borderId="45" xfId="0" applyFill="1" applyBorder="1" applyProtection="1"/>
    <xf numFmtId="46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46" fontId="0" fillId="0" borderId="45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35" xfId="0" applyBorder="1"/>
    <xf numFmtId="0" fontId="0" fillId="0" borderId="39" xfId="0" applyBorder="1"/>
    <xf numFmtId="2" fontId="0" fillId="0" borderId="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14" fontId="0" fillId="0" borderId="39" xfId="0" applyNumberFormat="1" applyFill="1" applyBorder="1" applyAlignment="1" applyProtection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14" fontId="0" fillId="0" borderId="52" xfId="0" applyNumberFormat="1" applyBorder="1" applyAlignment="1" applyProtection="1">
      <alignment horizontal="center"/>
    </xf>
    <xf numFmtId="2" fontId="0" fillId="0" borderId="53" xfId="0" applyNumberFormat="1" applyFont="1" applyBorder="1" applyAlignment="1">
      <alignment horizontal="center"/>
    </xf>
    <xf numFmtId="2" fontId="0" fillId="0" borderId="37" xfId="0" applyNumberFormat="1" applyFont="1" applyBorder="1" applyAlignment="1">
      <alignment horizontal="center"/>
    </xf>
    <xf numFmtId="2" fontId="0" fillId="0" borderId="54" xfId="0" applyNumberFormat="1" applyFont="1" applyBorder="1" applyAlignment="1">
      <alignment horizontal="center"/>
    </xf>
    <xf numFmtId="2" fontId="0" fillId="0" borderId="35" xfId="0" applyNumberFormat="1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20" fontId="0" fillId="0" borderId="22" xfId="0" applyNumberFormat="1" applyBorder="1" applyAlignment="1" applyProtection="1">
      <alignment horizontal="center"/>
      <protection locked="0"/>
    </xf>
    <xf numFmtId="3" fontId="0" fillId="0" borderId="6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0" fontId="3" fillId="8" borderId="7" xfId="0" applyFont="1" applyFill="1" applyBorder="1" applyAlignment="1" applyProtection="1">
      <alignment horizontal="center"/>
    </xf>
    <xf numFmtId="0" fontId="3" fillId="8" borderId="8" xfId="0" applyFont="1" applyFill="1" applyBorder="1" applyAlignment="1" applyProtection="1">
      <alignment horizontal="center"/>
    </xf>
    <xf numFmtId="0" fontId="5" fillId="9" borderId="0" xfId="0" applyFont="1" applyFill="1" applyAlignment="1" applyProtection="1">
      <alignment horizontal="center"/>
    </xf>
    <xf numFmtId="0" fontId="6" fillId="7" borderId="24" xfId="0" applyFont="1" applyFill="1" applyBorder="1" applyAlignment="1" applyProtection="1">
      <alignment horizontal="center"/>
    </xf>
    <xf numFmtId="0" fontId="6" fillId="7" borderId="0" xfId="0" applyFont="1" applyFill="1" applyBorder="1" applyAlignment="1" applyProtection="1">
      <alignment horizontal="center"/>
    </xf>
    <xf numFmtId="0" fontId="6" fillId="7" borderId="25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3" fillId="8" borderId="11" xfId="0" applyFont="1" applyFill="1" applyBorder="1" applyAlignment="1" applyProtection="1">
      <alignment horizontal="center"/>
    </xf>
    <xf numFmtId="0" fontId="7" fillId="5" borderId="0" xfId="0" applyFont="1" applyFill="1" applyAlignment="1" applyProtection="1">
      <alignment horizontal="center"/>
    </xf>
    <xf numFmtId="0" fontId="7" fillId="5" borderId="1" xfId="0" applyFont="1" applyFill="1" applyBorder="1" applyAlignment="1" applyProtection="1">
      <alignment horizontal="center"/>
    </xf>
    <xf numFmtId="0" fontId="3" fillId="6" borderId="7" xfId="0" applyFont="1" applyFill="1" applyBorder="1" applyAlignment="1" applyProtection="1">
      <alignment horizontal="center"/>
    </xf>
    <xf numFmtId="0" fontId="3" fillId="6" borderId="8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0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457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Medium9"/>
  <colors>
    <mruColors>
      <color rgb="FFFFFFCC"/>
      <color rgb="FFFFFF99"/>
      <color rgb="FF990000"/>
      <color rgb="FF33CC33"/>
      <color rgb="FFCCCC00"/>
      <color rgb="FFFF6600"/>
      <color rgb="FFFF0066"/>
      <color rgb="FFCC3399"/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BD371"/>
  <sheetViews>
    <sheetView tabSelected="1"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X129" sqref="AX129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9.28515625" style="2" customWidth="1"/>
    <col min="9" max="9" width="16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10" style="104" customWidth="1"/>
    <col min="16" max="16" width="10" style="105" customWidth="1"/>
    <col min="17" max="17" width="10" style="99" customWidth="1"/>
    <col min="18" max="18" width="10" style="100" customWidth="1"/>
    <col min="19" max="19" width="10" style="99" customWidth="1"/>
    <col min="20" max="20" width="10" style="103" customWidth="1"/>
    <col min="21" max="21" width="9.285156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31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35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10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37625</v>
      </c>
      <c r="AD4" s="114">
        <f t="shared" ref="AD4:AD11" si="4">AC4</f>
        <v>37625</v>
      </c>
      <c r="AE4" s="109">
        <f t="shared" ref="AE4:AH4" si="5">AD4</f>
        <v>37625</v>
      </c>
      <c r="AF4" s="110">
        <f t="shared" si="5"/>
        <v>37625</v>
      </c>
      <c r="AG4" s="111">
        <f t="shared" si="5"/>
        <v>37625</v>
      </c>
      <c r="AH4" s="112">
        <f t="shared" si="5"/>
        <v>37625</v>
      </c>
      <c r="AI4" s="106">
        <f>MAX(AD4, AF4, AH4)</f>
        <v>37625</v>
      </c>
      <c r="AJ4" s="94"/>
      <c r="AK4" s="94">
        <f t="shared" ref="AK4:AK9" si="6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37625</v>
      </c>
      <c r="AR4" s="114">
        <f t="shared" ref="AR4:AV19" si="7">AQ4</f>
        <v>37625</v>
      </c>
      <c r="AS4" s="109">
        <f t="shared" si="7"/>
        <v>37625</v>
      </c>
      <c r="AT4" s="110">
        <f t="shared" si="7"/>
        <v>37625</v>
      </c>
      <c r="AU4" s="111">
        <f t="shared" si="7"/>
        <v>37625</v>
      </c>
      <c r="AV4" s="112">
        <f t="shared" si="7"/>
        <v>37625</v>
      </c>
      <c r="AW4" s="106">
        <f>MAX(AR4, AT4, AV4)</f>
        <v>37625</v>
      </c>
      <c r="AX4" s="94"/>
      <c r="AY4" s="94">
        <f>(AR4-AQ4)+(AT4-AS4)+(AV4-AU4)</f>
        <v>0</v>
      </c>
      <c r="AZ4" s="62"/>
      <c r="BB4" s="9"/>
      <c r="BC4" s="10">
        <f t="shared" ref="BC4:BC67" si="8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0.28472222222222221</v>
      </c>
      <c r="C5" s="96">
        <v>0.53819444444444442</v>
      </c>
      <c r="D5" s="95">
        <v>0.53819444444444442</v>
      </c>
      <c r="E5" s="96">
        <v>0.81388888888888899</v>
      </c>
      <c r="F5" s="95"/>
      <c r="G5" s="101"/>
      <c r="H5" s="6">
        <f t="shared" si="0"/>
        <v>0.52916666666666679</v>
      </c>
      <c r="I5" s="7">
        <f t="shared" ref="I5:I68" si="9">H5*24</f>
        <v>12.700000000000003</v>
      </c>
      <c r="L5" s="9"/>
      <c r="M5" s="10">
        <f t="shared" si="1"/>
        <v>1</v>
      </c>
      <c r="N5" s="83">
        <v>42737</v>
      </c>
      <c r="O5" s="95">
        <v>0.28819444444444448</v>
      </c>
      <c r="P5" s="96">
        <v>0.53819444444444442</v>
      </c>
      <c r="Q5" s="95">
        <v>0.53819444444444442</v>
      </c>
      <c r="R5" s="96">
        <v>0.78819444444444453</v>
      </c>
      <c r="S5" s="95"/>
      <c r="T5" s="101"/>
      <c r="U5" s="6">
        <f t="shared" si="2"/>
        <v>0.5</v>
      </c>
      <c r="V5" s="7">
        <f t="shared" ref="V5:V68" si="10">U5*24</f>
        <v>12</v>
      </c>
      <c r="Y5" s="9"/>
      <c r="Z5" s="10">
        <f t="shared" si="3"/>
        <v>1</v>
      </c>
      <c r="AA5" s="64" t="str">
        <f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>Same Start 2nd</v>
      </c>
      <c r="AB5" s="83">
        <v>42737</v>
      </c>
      <c r="AC5" s="113">
        <v>37625</v>
      </c>
      <c r="AD5" s="114">
        <v>37688</v>
      </c>
      <c r="AE5" s="109">
        <f t="shared" ref="AE5:AH5" si="11">AD5</f>
        <v>37688</v>
      </c>
      <c r="AF5" s="110">
        <v>37754</v>
      </c>
      <c r="AG5" s="111">
        <f t="shared" si="11"/>
        <v>37754</v>
      </c>
      <c r="AH5" s="112">
        <f t="shared" si="11"/>
        <v>37754</v>
      </c>
      <c r="AI5" s="106">
        <f t="shared" ref="AI5:AI10" si="12">MAX(AD5, AF5, AH5)</f>
        <v>37754</v>
      </c>
      <c r="AJ5" s="94">
        <f>IF(AC5=AI4, 0, AC5-AI4)</f>
        <v>0</v>
      </c>
      <c r="AK5" s="94">
        <f t="shared" si="6"/>
        <v>129</v>
      </c>
      <c r="AN5" s="9"/>
      <c r="AO5" s="10">
        <f t="shared" ref="AO5:AO68" si="13">IF(AK5&gt;0, 1, 0)</f>
        <v>1</v>
      </c>
      <c r="AP5" s="83">
        <v>42737</v>
      </c>
      <c r="AQ5" s="113">
        <v>37626</v>
      </c>
      <c r="AR5" s="114">
        <v>37688</v>
      </c>
      <c r="AS5" s="109">
        <f t="shared" si="7"/>
        <v>37688</v>
      </c>
      <c r="AT5" s="110">
        <v>37749</v>
      </c>
      <c r="AU5" s="111">
        <f t="shared" si="7"/>
        <v>37749</v>
      </c>
      <c r="AV5" s="112">
        <f t="shared" si="7"/>
        <v>37749</v>
      </c>
      <c r="AW5" s="106">
        <f t="shared" ref="AW5:AW16" si="14">MAX(AR5, AT5, AV5)</f>
        <v>37749</v>
      </c>
      <c r="AX5" s="94">
        <f t="shared" ref="AX5:AX68" si="15">IF(AQ5=AW4, 0, AQ5-AW4)</f>
        <v>1</v>
      </c>
      <c r="AY5" s="94">
        <f t="shared" ref="AY5:AY9" si="16">(AR5-AQ5)+(AT5-AS5)+(AV5-AU5)</f>
        <v>123</v>
      </c>
      <c r="BB5" s="9"/>
      <c r="BC5" s="10">
        <f t="shared" si="8"/>
        <v>1</v>
      </c>
      <c r="BD5" s="64" t="str">
        <f t="shared" ref="BD5:BD68" si="17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>Same Start 2nd</v>
      </c>
    </row>
    <row r="6" spans="1:56" s="38" customFormat="1" x14ac:dyDescent="0.25">
      <c r="A6" s="83">
        <v>42738</v>
      </c>
      <c r="B6" s="95">
        <v>0.28472222222222221</v>
      </c>
      <c r="C6" s="96">
        <v>0.53819444444444442</v>
      </c>
      <c r="D6" s="95">
        <v>0.53819444444444442</v>
      </c>
      <c r="E6" s="96">
        <v>0.81736111111111109</v>
      </c>
      <c r="F6" s="95"/>
      <c r="G6" s="101"/>
      <c r="H6" s="6">
        <f t="shared" si="0"/>
        <v>0.53263888888888888</v>
      </c>
      <c r="I6" s="7">
        <f t="shared" si="9"/>
        <v>12.783333333333333</v>
      </c>
      <c r="J6" s="37"/>
      <c r="L6" s="9"/>
      <c r="M6" s="10">
        <f t="shared" si="1"/>
        <v>1</v>
      </c>
      <c r="N6" s="83">
        <v>42738</v>
      </c>
      <c r="O6" s="95">
        <v>0.28819444444444448</v>
      </c>
      <c r="P6" s="96">
        <v>0.53819444444444442</v>
      </c>
      <c r="Q6" s="95">
        <v>0.53819444444444442</v>
      </c>
      <c r="R6" s="96">
        <v>0.79513888888888884</v>
      </c>
      <c r="S6" s="95"/>
      <c r="T6" s="101"/>
      <c r="U6" s="6">
        <f t="shared" si="2"/>
        <v>0.50694444444444442</v>
      </c>
      <c r="V6" s="7">
        <f t="shared" si="10"/>
        <v>12.166666666666666</v>
      </c>
      <c r="W6" s="37"/>
      <c r="Y6" s="9"/>
      <c r="Z6" s="10">
        <f t="shared" si="3"/>
        <v>1</v>
      </c>
      <c r="AA6" s="64" t="str">
        <f t="shared" ref="AA6:AA68" si="18">IF(H6&lt;U6,"Actual less than Revenue",IF(AND(T6&gt;G6,F6&lt;&gt;G6,S6&lt;&gt;T6),"Rev Over Act End 3rd",  IF(AND(S6&lt;F6,F6&lt;&gt;G6,S6&lt;&gt;T6),"Rev Less Act Start 3rd",IF(AND(R6&gt;E6,D6&lt;&gt;E6,Q6&lt;&gt;R6),"Rev Over Act End 2nd",IF(AND(Q6&lt;D6,D6&lt;&gt;E6,Q6&lt;&gt;R6),"Rev Less Act Start 2nd",IF(AND(P6&gt;C6,B6&lt;&gt;C6,O6&lt;&gt;P6),"Rev Over Act End 1st",IF(AND(O6&lt;B6,B6&lt;&gt;C6,O6&lt;&gt;P6),"Rev Less Act Start 1st",IF(AND(T6=G6,F6&lt;&gt;G6,S6&lt;&gt;T6),"Same End 3rd",IF(AND(S6=F6,F6&lt;&gt;G6,S6&lt;&gt;T6),"Same Start 3rd",IF(AND(R6=E6,D6&lt;&gt;E6,Q6&lt;&gt;R6),"Same End 2nd",IF(AND(Q6=D6,D6&lt;&gt;E6,Q6&lt;&gt;R6),"Same Start 2nd",IF(AND(P6=C6,B6&lt;&gt;C6,O6&lt;&gt;P6),"Same End 1st",IF(AND(O6=B6,B6&lt;&gt;C6,O6&lt;&gt;P6),"Same Start 1st","")))))))))))))</f>
        <v>Same Start 2nd</v>
      </c>
      <c r="AB6" s="83">
        <v>42738</v>
      </c>
      <c r="AC6" s="113">
        <f t="shared" ref="AC6:AC11" si="19">AI5</f>
        <v>37754</v>
      </c>
      <c r="AD6" s="114">
        <v>37829</v>
      </c>
      <c r="AE6" s="109">
        <f t="shared" ref="AE6:AH6" si="20">AD6</f>
        <v>37829</v>
      </c>
      <c r="AF6" s="110">
        <v>37910</v>
      </c>
      <c r="AG6" s="111">
        <f t="shared" si="20"/>
        <v>37910</v>
      </c>
      <c r="AH6" s="112">
        <f t="shared" si="20"/>
        <v>37910</v>
      </c>
      <c r="AI6" s="106">
        <f t="shared" si="12"/>
        <v>37910</v>
      </c>
      <c r="AJ6" s="94">
        <f>IF(AC6=AI5, 0, AC6-AI5)</f>
        <v>0</v>
      </c>
      <c r="AK6" s="94">
        <f t="shared" si="6"/>
        <v>156</v>
      </c>
      <c r="AL6" s="37"/>
      <c r="AN6" s="9"/>
      <c r="AO6" s="10">
        <f t="shared" si="13"/>
        <v>1</v>
      </c>
      <c r="AP6" s="83">
        <v>42738</v>
      </c>
      <c r="AQ6" s="113">
        <v>37755</v>
      </c>
      <c r="AR6" s="114">
        <v>37829</v>
      </c>
      <c r="AS6" s="109">
        <v>37829</v>
      </c>
      <c r="AT6" s="110">
        <v>37905</v>
      </c>
      <c r="AU6" s="111">
        <f t="shared" si="7"/>
        <v>37905</v>
      </c>
      <c r="AV6" s="112">
        <f t="shared" si="7"/>
        <v>37905</v>
      </c>
      <c r="AW6" s="106">
        <f t="shared" si="14"/>
        <v>37905</v>
      </c>
      <c r="AX6" s="94">
        <f t="shared" si="15"/>
        <v>6</v>
      </c>
      <c r="AY6" s="94">
        <f t="shared" si="16"/>
        <v>150</v>
      </c>
      <c r="AZ6" s="37"/>
      <c r="BB6" s="9"/>
      <c r="BC6" s="10">
        <f t="shared" si="8"/>
        <v>1</v>
      </c>
      <c r="BD6" s="64" t="str">
        <f t="shared" si="17"/>
        <v>Same Start 2nd</v>
      </c>
    </row>
    <row r="7" spans="1:56" s="38" customFormat="1" x14ac:dyDescent="0.25">
      <c r="A7" s="83">
        <v>42739</v>
      </c>
      <c r="B7" s="95">
        <v>0.28472222222222221</v>
      </c>
      <c r="C7" s="96">
        <v>0.53819444444444442</v>
      </c>
      <c r="D7" s="95">
        <v>0.53819444444444442</v>
      </c>
      <c r="E7" s="96">
        <v>0.81319444444444444</v>
      </c>
      <c r="F7" s="95"/>
      <c r="G7" s="101"/>
      <c r="H7" s="6">
        <f t="shared" si="0"/>
        <v>0.52847222222222223</v>
      </c>
      <c r="I7" s="7">
        <f t="shared" si="9"/>
        <v>12.683333333333334</v>
      </c>
      <c r="J7" s="39"/>
      <c r="L7" s="9"/>
      <c r="M7" s="10">
        <f t="shared" si="1"/>
        <v>1</v>
      </c>
      <c r="N7" s="83">
        <v>42739</v>
      </c>
      <c r="O7" s="95">
        <v>0.28819444444444448</v>
      </c>
      <c r="P7" s="96">
        <v>0.53819444444444442</v>
      </c>
      <c r="Q7" s="95">
        <v>0.53819444444444442</v>
      </c>
      <c r="R7" s="96">
        <v>0.78819444444444453</v>
      </c>
      <c r="S7" s="95"/>
      <c r="T7" s="101"/>
      <c r="U7" s="6">
        <f t="shared" si="2"/>
        <v>0.5</v>
      </c>
      <c r="V7" s="7">
        <f t="shared" si="10"/>
        <v>12</v>
      </c>
      <c r="W7" s="39"/>
      <c r="Y7" s="9"/>
      <c r="Z7" s="10">
        <f t="shared" si="3"/>
        <v>1</v>
      </c>
      <c r="AA7" s="64" t="str">
        <f>IF(H7&lt;U7,"Actual less than Revenue",IF(AND(T7&gt;G7,F7&lt;&gt;G7,S7&lt;&gt;T7),"Rev Over Act End 3rd",  IF(AND(S7&lt;F7,F7&lt;&gt;G7,S7&lt;&gt;T7),"Rev Less Act Start 3rd",IF(AND(R7&gt;E7,D7&lt;&gt;E7,Q7&lt;&gt;R7),"Rev Over Act End 2nd",IF(AND(Q7&lt;D7,D7&lt;&gt;E7,Q7&lt;&gt;R7),"Rev Less Act Start 2nd",IF(AND(P7&gt;C7,B7&lt;&gt;C7,O7&lt;&gt;P7),"Rev Over Act End 1st",IF(AND(O7&lt;B7,B7&lt;&gt;C7,O7&lt;&gt;P7),"Rev Less Act Start 1st",IF(AND(T7=G7,F7&lt;&gt;G7,S7&lt;&gt;T7),"Same End 3rd",IF(AND(S7=F7,F7&lt;&gt;G7,S7&lt;&gt;T7),"Same Start 3rd",IF(AND(R7=E7,D7&lt;&gt;E7,Q7&lt;&gt;R7),"Same End 2nd",IF(AND(Q7=D7,D7&lt;&gt;E7,Q7&lt;&gt;R7),"Same Start 2nd",IF(AND(P7=C7,B7&lt;&gt;C7,O7&lt;&gt;P7),"Same End 1st",IF(AND(O7=B7,B7&lt;&gt;C7,O7&lt;&gt;P7),"Same Start 1st","")))))))))))))</f>
        <v>Same Start 2nd</v>
      </c>
      <c r="AB7" s="83">
        <v>42739</v>
      </c>
      <c r="AC7" s="113">
        <v>37910</v>
      </c>
      <c r="AD7" s="114">
        <v>37972</v>
      </c>
      <c r="AE7" s="109">
        <f t="shared" ref="AE7:AH7" si="21">AD7</f>
        <v>37972</v>
      </c>
      <c r="AF7" s="110">
        <v>38039</v>
      </c>
      <c r="AG7" s="111">
        <f t="shared" si="21"/>
        <v>38039</v>
      </c>
      <c r="AH7" s="112">
        <f t="shared" si="21"/>
        <v>38039</v>
      </c>
      <c r="AI7" s="106">
        <f t="shared" si="12"/>
        <v>38039</v>
      </c>
      <c r="AJ7" s="94">
        <f t="shared" ref="AJ7:AJ70" si="22">IF(AC7=AI6, 0, AC7-AI6)</f>
        <v>0</v>
      </c>
      <c r="AK7" s="94">
        <f t="shared" si="6"/>
        <v>129</v>
      </c>
      <c r="AL7" s="39"/>
      <c r="AN7" s="9"/>
      <c r="AO7" s="10">
        <f t="shared" si="13"/>
        <v>1</v>
      </c>
      <c r="AP7" s="83">
        <v>42739</v>
      </c>
      <c r="AQ7" s="113">
        <v>37911</v>
      </c>
      <c r="AR7" s="114">
        <v>37972</v>
      </c>
      <c r="AS7" s="109">
        <f t="shared" si="7"/>
        <v>37972</v>
      </c>
      <c r="AT7" s="110">
        <v>38035</v>
      </c>
      <c r="AU7" s="111">
        <f t="shared" si="7"/>
        <v>38035</v>
      </c>
      <c r="AV7" s="112">
        <f t="shared" si="7"/>
        <v>38035</v>
      </c>
      <c r="AW7" s="106">
        <f t="shared" si="14"/>
        <v>38035</v>
      </c>
      <c r="AX7" s="94">
        <f t="shared" si="15"/>
        <v>6</v>
      </c>
      <c r="AY7" s="94">
        <f t="shared" si="16"/>
        <v>124</v>
      </c>
      <c r="AZ7" s="39"/>
      <c r="BB7" s="9"/>
      <c r="BC7" s="10">
        <f>IF(AY7&gt;0, 1, 0)</f>
        <v>1</v>
      </c>
      <c r="BD7" s="64" t="str">
        <f t="shared" si="17"/>
        <v>Same Start 2nd</v>
      </c>
    </row>
    <row r="8" spans="1:56" s="38" customFormat="1" x14ac:dyDescent="0.25">
      <c r="A8" s="83">
        <v>42740</v>
      </c>
      <c r="B8" s="95">
        <v>0.28472222222222221</v>
      </c>
      <c r="C8" s="96">
        <v>0.53819444444444442</v>
      </c>
      <c r="D8" s="95">
        <v>0.53819444444444442</v>
      </c>
      <c r="E8" s="96">
        <v>0.81736111111111109</v>
      </c>
      <c r="F8" s="95"/>
      <c r="G8" s="101"/>
      <c r="H8" s="6">
        <f t="shared" si="0"/>
        <v>0.53263888888888888</v>
      </c>
      <c r="I8" s="7">
        <f t="shared" si="9"/>
        <v>12.783333333333333</v>
      </c>
      <c r="L8" s="9"/>
      <c r="M8" s="10">
        <f t="shared" si="1"/>
        <v>1</v>
      </c>
      <c r="N8" s="83">
        <v>42740</v>
      </c>
      <c r="O8" s="95">
        <v>0.28819444444444448</v>
      </c>
      <c r="P8" s="96">
        <v>0.53819444444444442</v>
      </c>
      <c r="Q8" s="95">
        <v>0.53819444444444442</v>
      </c>
      <c r="R8" s="96">
        <v>0.79513888888888884</v>
      </c>
      <c r="S8" s="95"/>
      <c r="T8" s="101"/>
      <c r="U8" s="6">
        <f t="shared" si="2"/>
        <v>0.50694444444444442</v>
      </c>
      <c r="V8" s="7">
        <f t="shared" si="10"/>
        <v>12.166666666666666</v>
      </c>
      <c r="Y8" s="9"/>
      <c r="Z8" s="10">
        <f t="shared" si="3"/>
        <v>1</v>
      </c>
      <c r="AA8" s="64" t="str">
        <f>IF(H8&lt;U8,"Actual less than Revenue",IF(AND(T8&gt;G8,F8&lt;&gt;G8,S8&lt;&gt;T8),"Rev Over Act End 3rd",  IF(AND(S8&lt;F8,F8&lt;&gt;G8,S8&lt;&gt;T8),"Rev Less Act Start 3rd",IF(AND(R8&gt;E8,D8&lt;&gt;E8,Q8&lt;&gt;R8),"Rev Over Act End 2nd",IF(AND(Q8&lt;D8,D8&lt;&gt;E8,Q8&lt;&gt;R8),"Rev Less Act Start 2nd",IF(AND(P8&gt;C8,B8&lt;&gt;C8,O8&lt;&gt;P8),"Rev Over Act End 1st",IF(AND(O8&lt;B8,B8&lt;&gt;C8,O8&lt;&gt;P8),"Rev Less Act Start 1st",IF(AND(T8=G8,F8&lt;&gt;G8,S8&lt;&gt;T8),"Same End 3rd",IF(AND(S8=F8,F8&lt;&gt;G8,S8&lt;&gt;T8),"Same Start 3rd",IF(AND(R8=E8,D8&lt;&gt;E8,Q8&lt;&gt;R8),"Same End 2nd",IF(AND(Q8=D8,D8&lt;&gt;E8,Q8&lt;&gt;R8),"Same Start 2nd",IF(AND(P8=C8,B8&lt;&gt;C8,O8&lt;&gt;P8),"Same End 1st",IF(AND(O8=B8,B8&lt;&gt;C8,O8&lt;&gt;P8),"Same Start 1st","")))))))))))))</f>
        <v>Same Start 2nd</v>
      </c>
      <c r="AB8" s="83">
        <v>42740</v>
      </c>
      <c r="AC8" s="113">
        <f t="shared" si="19"/>
        <v>38039</v>
      </c>
      <c r="AD8" s="114">
        <v>38114</v>
      </c>
      <c r="AE8" s="109">
        <f t="shared" ref="AE8:AH8" si="23">AD8</f>
        <v>38114</v>
      </c>
      <c r="AF8" s="110">
        <v>38196</v>
      </c>
      <c r="AG8" s="111">
        <f t="shared" si="23"/>
        <v>38196</v>
      </c>
      <c r="AH8" s="112">
        <f t="shared" si="23"/>
        <v>38196</v>
      </c>
      <c r="AI8" s="106">
        <f t="shared" si="12"/>
        <v>38196</v>
      </c>
      <c r="AJ8" s="94">
        <f t="shared" si="22"/>
        <v>0</v>
      </c>
      <c r="AK8" s="94">
        <f t="shared" si="6"/>
        <v>157</v>
      </c>
      <c r="AN8" s="9"/>
      <c r="AO8" s="10">
        <f t="shared" si="13"/>
        <v>1</v>
      </c>
      <c r="AP8" s="83">
        <v>42740</v>
      </c>
      <c r="AQ8" s="113">
        <v>38040</v>
      </c>
      <c r="AR8" s="114">
        <v>38114</v>
      </c>
      <c r="AS8" s="109">
        <f t="shared" si="7"/>
        <v>38114</v>
      </c>
      <c r="AT8" s="110">
        <v>38191</v>
      </c>
      <c r="AU8" s="111">
        <f t="shared" si="7"/>
        <v>38191</v>
      </c>
      <c r="AV8" s="112">
        <f t="shared" si="7"/>
        <v>38191</v>
      </c>
      <c r="AW8" s="106">
        <f t="shared" si="14"/>
        <v>38191</v>
      </c>
      <c r="AX8" s="94">
        <f t="shared" si="15"/>
        <v>5</v>
      </c>
      <c r="AY8" s="94">
        <f t="shared" si="16"/>
        <v>151</v>
      </c>
      <c r="BB8" s="9"/>
      <c r="BC8" s="10">
        <f t="shared" si="8"/>
        <v>1</v>
      </c>
      <c r="BD8" s="64" t="str">
        <f t="shared" si="17"/>
        <v>Same Start 2nd</v>
      </c>
    </row>
    <row r="9" spans="1:56" s="38" customFormat="1" x14ac:dyDescent="0.25">
      <c r="A9" s="83">
        <v>42741</v>
      </c>
      <c r="B9" s="95">
        <v>0.28472222222222221</v>
      </c>
      <c r="C9" s="96">
        <v>0.53819444444444442</v>
      </c>
      <c r="D9" s="95">
        <v>0.53819444444444442</v>
      </c>
      <c r="E9" s="96">
        <v>0.81041666666666667</v>
      </c>
      <c r="F9" s="95"/>
      <c r="G9" s="101"/>
      <c r="H9" s="6">
        <f t="shared" si="0"/>
        <v>0.52569444444444446</v>
      </c>
      <c r="I9" s="7">
        <f t="shared" si="9"/>
        <v>12.616666666666667</v>
      </c>
      <c r="J9" s="37"/>
      <c r="L9" s="9"/>
      <c r="M9" s="10">
        <f t="shared" si="1"/>
        <v>1</v>
      </c>
      <c r="N9" s="83">
        <v>42741</v>
      </c>
      <c r="O9" s="95">
        <v>0.28819444444444448</v>
      </c>
      <c r="P9" s="96">
        <v>0.53819444444444442</v>
      </c>
      <c r="Q9" s="95">
        <v>0.53819444444444442</v>
      </c>
      <c r="R9" s="96">
        <v>0.78819444444444453</v>
      </c>
      <c r="S9" s="95"/>
      <c r="T9" s="101"/>
      <c r="U9" s="6">
        <f t="shared" si="2"/>
        <v>0.5</v>
      </c>
      <c r="V9" s="7">
        <f t="shared" si="10"/>
        <v>12</v>
      </c>
      <c r="W9" s="37"/>
      <c r="Y9" s="9"/>
      <c r="Z9" s="10">
        <f t="shared" si="3"/>
        <v>1</v>
      </c>
      <c r="AA9" s="64" t="str">
        <f t="shared" si="18"/>
        <v>Same Start 2nd</v>
      </c>
      <c r="AB9" s="83">
        <v>42741</v>
      </c>
      <c r="AC9" s="113">
        <f t="shared" si="19"/>
        <v>38196</v>
      </c>
      <c r="AD9" s="114">
        <v>38259</v>
      </c>
      <c r="AE9" s="109">
        <f t="shared" ref="AE9:AH9" si="24">AD9</f>
        <v>38259</v>
      </c>
      <c r="AF9" s="110">
        <v>38325</v>
      </c>
      <c r="AG9" s="111">
        <f t="shared" si="24"/>
        <v>38325</v>
      </c>
      <c r="AH9" s="112">
        <f t="shared" si="24"/>
        <v>38325</v>
      </c>
      <c r="AI9" s="106">
        <f t="shared" si="12"/>
        <v>38325</v>
      </c>
      <c r="AJ9" s="94">
        <f t="shared" si="22"/>
        <v>0</v>
      </c>
      <c r="AK9" s="94">
        <f t="shared" si="6"/>
        <v>129</v>
      </c>
      <c r="AL9" s="37"/>
      <c r="AN9" s="9"/>
      <c r="AO9" s="10">
        <f t="shared" si="13"/>
        <v>1</v>
      </c>
      <c r="AP9" s="83">
        <v>42741</v>
      </c>
      <c r="AQ9" s="113">
        <v>38197</v>
      </c>
      <c r="AR9" s="114">
        <v>38259</v>
      </c>
      <c r="AS9" s="109">
        <f t="shared" si="7"/>
        <v>38259</v>
      </c>
      <c r="AT9" s="110">
        <v>38321</v>
      </c>
      <c r="AU9" s="111">
        <f t="shared" si="7"/>
        <v>38321</v>
      </c>
      <c r="AV9" s="112">
        <f t="shared" si="7"/>
        <v>38321</v>
      </c>
      <c r="AW9" s="106">
        <f t="shared" si="14"/>
        <v>38321</v>
      </c>
      <c r="AX9" s="94">
        <f t="shared" si="15"/>
        <v>6</v>
      </c>
      <c r="AY9" s="94">
        <f t="shared" si="16"/>
        <v>124</v>
      </c>
      <c r="AZ9" s="37"/>
      <c r="BB9" s="9"/>
      <c r="BC9" s="10">
        <f t="shared" si="8"/>
        <v>1</v>
      </c>
      <c r="BD9" s="64" t="str">
        <f t="shared" si="17"/>
        <v>Same Start 2nd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10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9"/>
        <v>38325</v>
      </c>
      <c r="AD10" s="114">
        <f t="shared" si="4"/>
        <v>38325</v>
      </c>
      <c r="AE10" s="109">
        <f t="shared" ref="AE10:AH10" si="25">AD10</f>
        <v>38325</v>
      </c>
      <c r="AF10" s="110">
        <f t="shared" si="25"/>
        <v>38325</v>
      </c>
      <c r="AG10" s="111">
        <f t="shared" si="25"/>
        <v>38325</v>
      </c>
      <c r="AH10" s="112">
        <f t="shared" si="25"/>
        <v>38325</v>
      </c>
      <c r="AI10" s="106">
        <f t="shared" si="12"/>
        <v>38325</v>
      </c>
      <c r="AJ10" s="94">
        <f t="shared" si="22"/>
        <v>0</v>
      </c>
      <c r="AK10" s="94">
        <f t="shared" ref="AK10:AK73" si="26">(AD10-AC10)+(AF10-AE10)+(AH10-AG10)</f>
        <v>0</v>
      </c>
      <c r="AL10" s="84"/>
      <c r="AN10" s="9"/>
      <c r="AO10" s="10">
        <f t="shared" si="13"/>
        <v>0</v>
      </c>
      <c r="AP10" s="83">
        <v>42742</v>
      </c>
      <c r="AQ10" s="113">
        <f t="shared" ref="AQ10:AQ11" si="27">AW9</f>
        <v>38321</v>
      </c>
      <c r="AR10" s="114">
        <f t="shared" si="7"/>
        <v>38321</v>
      </c>
      <c r="AS10" s="109">
        <f t="shared" si="7"/>
        <v>38321</v>
      </c>
      <c r="AT10" s="110">
        <f t="shared" si="7"/>
        <v>38321</v>
      </c>
      <c r="AU10" s="111">
        <f t="shared" si="7"/>
        <v>38321</v>
      </c>
      <c r="AV10" s="112">
        <f t="shared" si="7"/>
        <v>38321</v>
      </c>
      <c r="AW10" s="106">
        <f t="shared" si="14"/>
        <v>38321</v>
      </c>
      <c r="AX10" s="94">
        <f t="shared" si="15"/>
        <v>0</v>
      </c>
      <c r="AY10" s="94">
        <f t="shared" ref="AY10:AY73" si="28">(AR10-AQ10)+(AT10-AS10)+(AV10-AU10)</f>
        <v>0</v>
      </c>
      <c r="AZ10" s="84"/>
      <c r="BB10" s="9"/>
      <c r="BC10" s="10">
        <f t="shared" si="8"/>
        <v>0</v>
      </c>
      <c r="BD10" s="64" t="str">
        <f t="shared" si="17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9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ref="U11:U73" si="29">(P11-O11)+(R11-Q11)+(T11-S11)</f>
        <v>0</v>
      </c>
      <c r="V11" s="7">
        <f t="shared" si="10"/>
        <v>0</v>
      </c>
      <c r="Y11" s="9"/>
      <c r="Z11" s="10">
        <f t="shared" si="3"/>
        <v>0</v>
      </c>
      <c r="AA11" s="64" t="str">
        <f t="shared" si="18"/>
        <v/>
      </c>
      <c r="AB11" s="83">
        <v>42743</v>
      </c>
      <c r="AC11" s="113">
        <f t="shared" si="19"/>
        <v>38325</v>
      </c>
      <c r="AD11" s="114">
        <f t="shared" si="4"/>
        <v>38325</v>
      </c>
      <c r="AE11" s="109">
        <f t="shared" ref="AE11:AH11" si="30">AD11</f>
        <v>38325</v>
      </c>
      <c r="AF11" s="110">
        <f t="shared" si="30"/>
        <v>38325</v>
      </c>
      <c r="AG11" s="111">
        <f t="shared" si="30"/>
        <v>38325</v>
      </c>
      <c r="AH11" s="112">
        <f t="shared" si="30"/>
        <v>38325</v>
      </c>
      <c r="AI11" s="106">
        <f>MAX(AD11, AF11, AH11)</f>
        <v>38325</v>
      </c>
      <c r="AJ11" s="94">
        <f t="shared" si="22"/>
        <v>0</v>
      </c>
      <c r="AK11" s="94">
        <f t="shared" si="26"/>
        <v>0</v>
      </c>
      <c r="AN11" s="9"/>
      <c r="AO11" s="10">
        <f t="shared" si="13"/>
        <v>0</v>
      </c>
      <c r="AP11" s="83">
        <v>42743</v>
      </c>
      <c r="AQ11" s="113">
        <f t="shared" si="27"/>
        <v>38321</v>
      </c>
      <c r="AR11" s="114">
        <f t="shared" si="7"/>
        <v>38321</v>
      </c>
      <c r="AS11" s="109">
        <f t="shared" si="7"/>
        <v>38321</v>
      </c>
      <c r="AT11" s="110">
        <f t="shared" si="7"/>
        <v>38321</v>
      </c>
      <c r="AU11" s="111">
        <f t="shared" si="7"/>
        <v>38321</v>
      </c>
      <c r="AV11" s="112">
        <f t="shared" si="7"/>
        <v>38321</v>
      </c>
      <c r="AW11" s="106">
        <f>MAX(AR11, AT11, AV11)</f>
        <v>38321</v>
      </c>
      <c r="AX11" s="94">
        <f t="shared" si="15"/>
        <v>0</v>
      </c>
      <c r="AY11" s="94">
        <f t="shared" si="28"/>
        <v>0</v>
      </c>
      <c r="BB11" s="9"/>
      <c r="BC11" s="10">
        <f t="shared" si="8"/>
        <v>0</v>
      </c>
      <c r="BD11" s="64" t="str">
        <f t="shared" si="17"/>
        <v/>
      </c>
    </row>
    <row r="12" spans="1:56" s="38" customFormat="1" x14ac:dyDescent="0.25">
      <c r="A12" s="83">
        <v>42744</v>
      </c>
      <c r="B12" s="95">
        <v>0.28472222222222221</v>
      </c>
      <c r="C12" s="96">
        <v>0.81944444444444453</v>
      </c>
      <c r="D12" s="95"/>
      <c r="E12" s="96"/>
      <c r="F12" s="95"/>
      <c r="G12" s="101"/>
      <c r="H12" s="6">
        <f t="shared" si="0"/>
        <v>0.53472222222222232</v>
      </c>
      <c r="I12" s="7">
        <f t="shared" si="9"/>
        <v>12.833333333333336</v>
      </c>
      <c r="L12" s="9"/>
      <c r="M12" s="10">
        <f t="shared" si="1"/>
        <v>1</v>
      </c>
      <c r="N12" s="83">
        <v>42744</v>
      </c>
      <c r="O12" s="95">
        <v>0.28819444444444448</v>
      </c>
      <c r="P12" s="96">
        <v>0.79513888888888884</v>
      </c>
      <c r="Q12" s="95"/>
      <c r="R12" s="96"/>
      <c r="S12" s="95"/>
      <c r="T12" s="101"/>
      <c r="U12" s="6">
        <f t="shared" si="29"/>
        <v>0.50694444444444442</v>
      </c>
      <c r="V12" s="7">
        <f t="shared" si="10"/>
        <v>12.166666666666666</v>
      </c>
      <c r="Y12" s="9"/>
      <c r="Z12" s="10">
        <f t="shared" si="3"/>
        <v>1</v>
      </c>
      <c r="AA12" s="64" t="str">
        <f t="shared" si="18"/>
        <v/>
      </c>
      <c r="AB12" s="83">
        <v>42744</v>
      </c>
      <c r="AC12" s="113">
        <f>AI11</f>
        <v>38325</v>
      </c>
      <c r="AD12" s="114">
        <v>38482</v>
      </c>
      <c r="AE12" s="109">
        <f>AD12</f>
        <v>38482</v>
      </c>
      <c r="AF12" s="110">
        <f>AE12</f>
        <v>38482</v>
      </c>
      <c r="AG12" s="111">
        <f>AF12</f>
        <v>38482</v>
      </c>
      <c r="AH12" s="112">
        <f>AG12</f>
        <v>38482</v>
      </c>
      <c r="AI12" s="106">
        <f t="shared" ref="AI12:AI75" si="31">MAX(AD12, AF12, AH12)</f>
        <v>38482</v>
      </c>
      <c r="AJ12" s="94">
        <f t="shared" si="22"/>
        <v>0</v>
      </c>
      <c r="AK12" s="94">
        <f t="shared" si="26"/>
        <v>157</v>
      </c>
      <c r="AN12" s="9"/>
      <c r="AO12" s="10">
        <f t="shared" si="13"/>
        <v>1</v>
      </c>
      <c r="AP12" s="83">
        <v>42744</v>
      </c>
      <c r="AQ12" s="113">
        <v>38326</v>
      </c>
      <c r="AR12" s="114">
        <v>38477</v>
      </c>
      <c r="AS12" s="109">
        <f>AR12</f>
        <v>38477</v>
      </c>
      <c r="AT12" s="110">
        <f>AS12</f>
        <v>38477</v>
      </c>
      <c r="AU12" s="111">
        <f>AT12</f>
        <v>38477</v>
      </c>
      <c r="AV12" s="112">
        <f>AU12</f>
        <v>38477</v>
      </c>
      <c r="AW12" s="106">
        <f t="shared" si="14"/>
        <v>38477</v>
      </c>
      <c r="AX12" s="94">
        <f t="shared" si="15"/>
        <v>5</v>
      </c>
      <c r="AY12" s="94">
        <f t="shared" si="28"/>
        <v>151</v>
      </c>
      <c r="BB12" s="9"/>
      <c r="BC12" s="10">
        <f t="shared" si="8"/>
        <v>1</v>
      </c>
      <c r="BD12" s="64" t="str">
        <f t="shared" si="17"/>
        <v/>
      </c>
    </row>
    <row r="13" spans="1:56" s="38" customFormat="1" x14ac:dyDescent="0.25">
      <c r="A13" s="83">
        <v>42745</v>
      </c>
      <c r="B13" s="95">
        <v>0.28472222222222221</v>
      </c>
      <c r="C13" s="96">
        <v>0.53819444444444442</v>
      </c>
      <c r="D13" s="95">
        <v>0.53819444444444442</v>
      </c>
      <c r="E13" s="96">
        <v>0.80972222222222223</v>
      </c>
      <c r="F13" s="95"/>
      <c r="G13" s="101"/>
      <c r="H13" s="6">
        <f t="shared" si="0"/>
        <v>0.52500000000000002</v>
      </c>
      <c r="I13" s="7">
        <f t="shared" si="9"/>
        <v>12.600000000000001</v>
      </c>
      <c r="L13" s="9"/>
      <c r="M13" s="10">
        <f t="shared" si="1"/>
        <v>1</v>
      </c>
      <c r="N13" s="83">
        <v>42745</v>
      </c>
      <c r="O13" s="95">
        <v>0.28819444444444448</v>
      </c>
      <c r="P13" s="96">
        <v>0.53819444444444442</v>
      </c>
      <c r="Q13" s="95">
        <v>0.53819444444444442</v>
      </c>
      <c r="R13" s="96">
        <v>0.78819444444444453</v>
      </c>
      <c r="S13" s="95"/>
      <c r="T13" s="101"/>
      <c r="U13" s="6">
        <f t="shared" si="29"/>
        <v>0.5</v>
      </c>
      <c r="V13" s="7">
        <f t="shared" si="10"/>
        <v>12</v>
      </c>
      <c r="Y13" s="9"/>
      <c r="Z13" s="10">
        <f t="shared" si="3"/>
        <v>1</v>
      </c>
      <c r="AA13" s="64" t="str">
        <f>IF(H13&lt;U13,"Actual less than Revenue",IF(AND(T13&gt;G13,F13&lt;&gt;G13,S13&lt;&gt;T13),"Rev Over Act End 3rd",  IF(AND(S13&lt;F13,F13&lt;&gt;G13,S13&lt;&gt;T13),"Rev Less Act Start 3rd",IF(AND(R13&gt;E13,D13&lt;&gt;E13,Q13&lt;&gt;R13),"Rev Over Act End 2nd",IF(AND(Q13&lt;D13,D13&lt;&gt;E13,Q13&lt;&gt;R13),"Rev Less Act Start 2nd",IF(AND(P13&gt;C13,B13&lt;&gt;C13,O13&lt;&gt;P13),"Rev Over Act End 1st",IF(AND(O13&lt;B13,B13&lt;&gt;C13,O13&lt;&gt;P13),"Rev Less Act Start 1st",IF(AND(T13=G13,F13&lt;&gt;G13,S13&lt;&gt;T13),"Same End 3rd",IF(AND(S13=F13,F13&lt;&gt;G13,S13&lt;&gt;T13),"Same Start 3rd",IF(AND(R13=E13,D13&lt;&gt;E13,Q13&lt;&gt;R13),"Same End 2nd",IF(AND(Q13=D13,D13&lt;&gt;E13,Q13&lt;&gt;R13),"Same Start 2nd",IF(AND(P13=C13,B13&lt;&gt;C13,O13&lt;&gt;P13),"Same End 1st",IF(AND(O13=B13,B13&lt;&gt;C13,O13&lt;&gt;P13),"Same Start 1st","")))))))))))))</f>
        <v>Same Start 2nd</v>
      </c>
      <c r="AB13" s="83">
        <v>42745</v>
      </c>
      <c r="AC13" s="113">
        <f t="shared" ref="AC13:AC76" si="32">AI12</f>
        <v>38482</v>
      </c>
      <c r="AD13" s="114">
        <v>38513</v>
      </c>
      <c r="AE13" s="109">
        <f t="shared" ref="AE13:AH13" si="33">AD13</f>
        <v>38513</v>
      </c>
      <c r="AF13" s="110">
        <v>38610</v>
      </c>
      <c r="AG13" s="111">
        <f t="shared" si="33"/>
        <v>38610</v>
      </c>
      <c r="AH13" s="112">
        <f t="shared" si="33"/>
        <v>38610</v>
      </c>
      <c r="AI13" s="106">
        <f t="shared" si="31"/>
        <v>38610</v>
      </c>
      <c r="AJ13" s="94">
        <f t="shared" si="22"/>
        <v>0</v>
      </c>
      <c r="AK13" s="94">
        <f t="shared" si="26"/>
        <v>128</v>
      </c>
      <c r="AN13" s="9"/>
      <c r="AO13" s="10">
        <f t="shared" si="13"/>
        <v>1</v>
      </c>
      <c r="AP13" s="83">
        <v>42745</v>
      </c>
      <c r="AQ13" s="113">
        <v>38483</v>
      </c>
      <c r="AR13" s="114">
        <v>38513</v>
      </c>
      <c r="AS13" s="109">
        <f t="shared" si="7"/>
        <v>38513</v>
      </c>
      <c r="AT13" s="110">
        <v>38605</v>
      </c>
      <c r="AU13" s="111">
        <f t="shared" si="7"/>
        <v>38605</v>
      </c>
      <c r="AV13" s="112">
        <f t="shared" si="7"/>
        <v>38605</v>
      </c>
      <c r="AW13" s="106">
        <f t="shared" si="14"/>
        <v>38605</v>
      </c>
      <c r="AX13" s="94">
        <f t="shared" si="15"/>
        <v>6</v>
      </c>
      <c r="AY13" s="94">
        <f t="shared" si="28"/>
        <v>122</v>
      </c>
      <c r="BB13" s="9"/>
      <c r="BC13" s="10">
        <f t="shared" si="8"/>
        <v>1</v>
      </c>
      <c r="BD13" s="64" t="str">
        <f t="shared" si="17"/>
        <v>Same Start 2nd</v>
      </c>
    </row>
    <row r="14" spans="1:56" s="38" customFormat="1" x14ac:dyDescent="0.25">
      <c r="A14" s="83">
        <v>42746</v>
      </c>
      <c r="B14" s="95">
        <v>0.28472222222222221</v>
      </c>
      <c r="C14" s="96">
        <v>0.53819444444444442</v>
      </c>
      <c r="D14" s="95">
        <v>0.53819444444444442</v>
      </c>
      <c r="E14" s="96">
        <v>0.81597222222222221</v>
      </c>
      <c r="F14" s="95"/>
      <c r="G14" s="101"/>
      <c r="H14" s="6">
        <f t="shared" si="0"/>
        <v>0.53125</v>
      </c>
      <c r="I14" s="7">
        <f t="shared" si="9"/>
        <v>12.75</v>
      </c>
      <c r="L14" s="9"/>
      <c r="M14" s="10">
        <f t="shared" si="1"/>
        <v>1</v>
      </c>
      <c r="N14" s="83">
        <v>42746</v>
      </c>
      <c r="O14" s="95">
        <v>0.28819444444444448</v>
      </c>
      <c r="P14" s="96">
        <v>0.53819444444444442</v>
      </c>
      <c r="Q14" s="95">
        <v>0.53819444444444442</v>
      </c>
      <c r="R14" s="96">
        <v>0.79513888888888884</v>
      </c>
      <c r="S14" s="95"/>
      <c r="T14" s="101"/>
      <c r="U14" s="6">
        <f t="shared" si="29"/>
        <v>0.50694444444444442</v>
      </c>
      <c r="V14" s="7">
        <f t="shared" si="10"/>
        <v>12.166666666666666</v>
      </c>
      <c r="Y14" s="9"/>
      <c r="Z14" s="10">
        <f t="shared" si="3"/>
        <v>1</v>
      </c>
      <c r="AA14" s="64" t="str">
        <f t="shared" si="18"/>
        <v>Same Start 2nd</v>
      </c>
      <c r="AB14" s="83">
        <v>42746</v>
      </c>
      <c r="AC14" s="113">
        <v>38610</v>
      </c>
      <c r="AD14" s="114">
        <v>38685</v>
      </c>
      <c r="AE14" s="109">
        <f t="shared" ref="AE14:AH14" si="34">AD14</f>
        <v>38685</v>
      </c>
      <c r="AF14" s="110">
        <v>38766</v>
      </c>
      <c r="AG14" s="111">
        <f t="shared" si="34"/>
        <v>38766</v>
      </c>
      <c r="AH14" s="112">
        <f t="shared" si="34"/>
        <v>38766</v>
      </c>
      <c r="AI14" s="106">
        <f t="shared" si="31"/>
        <v>38766</v>
      </c>
      <c r="AJ14" s="94">
        <f t="shared" si="22"/>
        <v>0</v>
      </c>
      <c r="AK14" s="94">
        <f t="shared" si="26"/>
        <v>156</v>
      </c>
      <c r="AN14" s="9"/>
      <c r="AO14" s="10">
        <f t="shared" si="13"/>
        <v>1</v>
      </c>
      <c r="AP14" s="83">
        <v>42746</v>
      </c>
      <c r="AQ14" s="113">
        <v>38611</v>
      </c>
      <c r="AR14" s="114">
        <v>38685</v>
      </c>
      <c r="AS14" s="109">
        <f t="shared" si="7"/>
        <v>38685</v>
      </c>
      <c r="AT14" s="110">
        <v>38762</v>
      </c>
      <c r="AU14" s="111">
        <f t="shared" si="7"/>
        <v>38762</v>
      </c>
      <c r="AV14" s="112">
        <f t="shared" si="7"/>
        <v>38762</v>
      </c>
      <c r="AW14" s="106">
        <f t="shared" si="14"/>
        <v>38762</v>
      </c>
      <c r="AX14" s="94">
        <f t="shared" si="15"/>
        <v>6</v>
      </c>
      <c r="AY14" s="94">
        <f t="shared" si="28"/>
        <v>151</v>
      </c>
      <c r="BB14" s="9"/>
      <c r="BC14" s="10">
        <f t="shared" si="8"/>
        <v>1</v>
      </c>
      <c r="BD14" s="64" t="str">
        <f t="shared" si="17"/>
        <v>Same Start 2nd</v>
      </c>
    </row>
    <row r="15" spans="1:56" s="38" customFormat="1" x14ac:dyDescent="0.25">
      <c r="A15" s="83">
        <v>42747</v>
      </c>
      <c r="B15" s="95">
        <v>0.28472222222222221</v>
      </c>
      <c r="C15" s="96">
        <v>0.53819444444444442</v>
      </c>
      <c r="D15" s="95">
        <v>0.53819444444444442</v>
      </c>
      <c r="E15" s="96">
        <v>0.81527777777777777</v>
      </c>
      <c r="F15" s="95"/>
      <c r="G15" s="101"/>
      <c r="H15" s="6">
        <f t="shared" si="0"/>
        <v>0.53055555555555556</v>
      </c>
      <c r="I15" s="7">
        <f t="shared" si="9"/>
        <v>12.733333333333334</v>
      </c>
      <c r="L15" s="9"/>
      <c r="M15" s="10">
        <f t="shared" si="1"/>
        <v>1</v>
      </c>
      <c r="N15" s="83">
        <v>42747</v>
      </c>
      <c r="O15" s="95">
        <v>0.28819444444444448</v>
      </c>
      <c r="P15" s="96">
        <v>0.53819444444444442</v>
      </c>
      <c r="Q15" s="95">
        <v>0.53819444444444442</v>
      </c>
      <c r="R15" s="96">
        <v>0.78819444444444453</v>
      </c>
      <c r="S15" s="95"/>
      <c r="T15" s="101"/>
      <c r="U15" s="6">
        <f>(P15-O15)+(R15-Q15)+(T15-S15)</f>
        <v>0.5</v>
      </c>
      <c r="V15" s="7">
        <f t="shared" si="10"/>
        <v>12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>Same Start 2nd</v>
      </c>
      <c r="AB15" s="83">
        <v>42747</v>
      </c>
      <c r="AC15" s="113">
        <f t="shared" si="32"/>
        <v>38766</v>
      </c>
      <c r="AD15" s="114">
        <v>38829</v>
      </c>
      <c r="AE15" s="109">
        <f t="shared" ref="AE15:AH15" si="35">AD15</f>
        <v>38829</v>
      </c>
      <c r="AF15" s="110">
        <v>38895</v>
      </c>
      <c r="AG15" s="111">
        <f t="shared" si="35"/>
        <v>38895</v>
      </c>
      <c r="AH15" s="112">
        <f t="shared" si="35"/>
        <v>38895</v>
      </c>
      <c r="AI15" s="106">
        <f t="shared" si="31"/>
        <v>38895</v>
      </c>
      <c r="AJ15" s="94">
        <f t="shared" si="22"/>
        <v>0</v>
      </c>
      <c r="AK15" s="94">
        <f t="shared" si="26"/>
        <v>129</v>
      </c>
      <c r="AN15" s="9"/>
      <c r="AO15" s="10">
        <f t="shared" si="13"/>
        <v>1</v>
      </c>
      <c r="AP15" s="83">
        <v>42747</v>
      </c>
      <c r="AQ15" s="113">
        <v>38767</v>
      </c>
      <c r="AR15" s="114">
        <v>38829</v>
      </c>
      <c r="AS15" s="109">
        <f t="shared" si="7"/>
        <v>38829</v>
      </c>
      <c r="AT15" s="110">
        <v>38890</v>
      </c>
      <c r="AU15" s="111">
        <f t="shared" si="7"/>
        <v>38890</v>
      </c>
      <c r="AV15" s="112">
        <f t="shared" si="7"/>
        <v>38890</v>
      </c>
      <c r="AW15" s="106">
        <f t="shared" si="14"/>
        <v>38890</v>
      </c>
      <c r="AX15" s="94">
        <f t="shared" si="15"/>
        <v>5</v>
      </c>
      <c r="AY15" s="94">
        <f t="shared" si="28"/>
        <v>123</v>
      </c>
      <c r="BB15" s="9"/>
      <c r="BC15" s="10">
        <f t="shared" si="8"/>
        <v>1</v>
      </c>
      <c r="BD15" s="64" t="str">
        <f t="shared" si="17"/>
        <v>Same Start 2nd</v>
      </c>
    </row>
    <row r="16" spans="1:56" s="38" customFormat="1" x14ac:dyDescent="0.25">
      <c r="A16" s="83">
        <v>42748</v>
      </c>
      <c r="B16" s="95">
        <v>0.28472222222222221</v>
      </c>
      <c r="C16" s="96">
        <v>0.53819444444444442</v>
      </c>
      <c r="D16" s="95">
        <v>0.53819444444444442</v>
      </c>
      <c r="E16" s="96">
        <v>0.81944444444444453</v>
      </c>
      <c r="F16" s="95"/>
      <c r="G16" s="101"/>
      <c r="H16" s="6">
        <f t="shared" si="0"/>
        <v>0.53472222222222232</v>
      </c>
      <c r="I16" s="7">
        <f t="shared" si="9"/>
        <v>12.833333333333336</v>
      </c>
      <c r="L16" s="9"/>
      <c r="M16" s="10">
        <f t="shared" si="1"/>
        <v>1</v>
      </c>
      <c r="N16" s="83">
        <v>42748</v>
      </c>
      <c r="O16" s="95">
        <v>0.28819444444444448</v>
      </c>
      <c r="P16" s="96">
        <v>0.53819444444444442</v>
      </c>
      <c r="Q16" s="95">
        <v>0.53819444444444442</v>
      </c>
      <c r="R16" s="96">
        <v>0.79513888888888884</v>
      </c>
      <c r="S16" s="95"/>
      <c r="T16" s="101"/>
      <c r="U16" s="6">
        <f t="shared" si="29"/>
        <v>0.50694444444444442</v>
      </c>
      <c r="V16" s="7">
        <f t="shared" si="10"/>
        <v>12.166666666666666</v>
      </c>
      <c r="Y16" s="9"/>
      <c r="Z16" s="10">
        <f t="shared" si="3"/>
        <v>1</v>
      </c>
      <c r="AA16" s="64" t="str">
        <f t="shared" si="18"/>
        <v>Same Start 2nd</v>
      </c>
      <c r="AB16" s="83">
        <v>42748</v>
      </c>
      <c r="AC16" s="113">
        <f t="shared" si="32"/>
        <v>38895</v>
      </c>
      <c r="AD16" s="114">
        <v>38969</v>
      </c>
      <c r="AE16" s="109">
        <f t="shared" ref="AE16:AH16" si="36">AD16</f>
        <v>38969</v>
      </c>
      <c r="AF16" s="110">
        <v>39050</v>
      </c>
      <c r="AG16" s="111">
        <f t="shared" si="36"/>
        <v>39050</v>
      </c>
      <c r="AH16" s="112">
        <f t="shared" si="36"/>
        <v>39050</v>
      </c>
      <c r="AI16" s="106">
        <f t="shared" si="31"/>
        <v>39050</v>
      </c>
      <c r="AJ16" s="94">
        <f t="shared" si="22"/>
        <v>0</v>
      </c>
      <c r="AK16" s="94">
        <f t="shared" si="26"/>
        <v>155</v>
      </c>
      <c r="AN16" s="9"/>
      <c r="AO16" s="10">
        <f t="shared" si="13"/>
        <v>1</v>
      </c>
      <c r="AP16" s="83">
        <v>42748</v>
      </c>
      <c r="AQ16" s="113">
        <v>38896</v>
      </c>
      <c r="AR16" s="114">
        <v>38969</v>
      </c>
      <c r="AS16" s="109">
        <f t="shared" si="7"/>
        <v>38969</v>
      </c>
      <c r="AT16" s="110">
        <v>39045</v>
      </c>
      <c r="AU16" s="111">
        <f t="shared" si="7"/>
        <v>39045</v>
      </c>
      <c r="AV16" s="112">
        <f t="shared" si="7"/>
        <v>39045</v>
      </c>
      <c r="AW16" s="106">
        <f t="shared" si="14"/>
        <v>39045</v>
      </c>
      <c r="AX16" s="94">
        <f t="shared" si="15"/>
        <v>6</v>
      </c>
      <c r="AY16" s="94">
        <f t="shared" si="28"/>
        <v>149</v>
      </c>
      <c r="BB16" s="9"/>
      <c r="BC16" s="10">
        <f t="shared" si="8"/>
        <v>1</v>
      </c>
      <c r="BD16" s="64" t="str">
        <f t="shared" si="17"/>
        <v>Same Start 2nd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9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9"/>
        <v>0</v>
      </c>
      <c r="V17" s="7">
        <f t="shared" si="10"/>
        <v>0</v>
      </c>
      <c r="Y17" s="9"/>
      <c r="Z17" s="10">
        <f t="shared" si="3"/>
        <v>0</v>
      </c>
      <c r="AA17" s="64" t="str">
        <f t="shared" si="18"/>
        <v/>
      </c>
      <c r="AB17" s="83">
        <v>42749</v>
      </c>
      <c r="AC17" s="113">
        <f t="shared" si="32"/>
        <v>39050</v>
      </c>
      <c r="AD17" s="114">
        <f t="shared" ref="AD17:AD74" si="37">AC17</f>
        <v>39050</v>
      </c>
      <c r="AE17" s="109">
        <f t="shared" ref="AE17:AH17" si="38">AD17</f>
        <v>39050</v>
      </c>
      <c r="AF17" s="110">
        <f t="shared" si="38"/>
        <v>39050</v>
      </c>
      <c r="AG17" s="111">
        <f t="shared" si="38"/>
        <v>39050</v>
      </c>
      <c r="AH17" s="112">
        <f t="shared" si="38"/>
        <v>39050</v>
      </c>
      <c r="AI17" s="106">
        <f t="shared" si="31"/>
        <v>39050</v>
      </c>
      <c r="AJ17" s="94">
        <f t="shared" si="22"/>
        <v>0</v>
      </c>
      <c r="AK17" s="94">
        <f t="shared" si="26"/>
        <v>0</v>
      </c>
      <c r="AN17" s="9"/>
      <c r="AO17" s="10">
        <f t="shared" si="13"/>
        <v>0</v>
      </c>
      <c r="AP17" s="83">
        <v>42749</v>
      </c>
      <c r="AQ17" s="113">
        <f t="shared" ref="AQ17:AQ74" si="39">AW16</f>
        <v>39045</v>
      </c>
      <c r="AR17" s="114">
        <f t="shared" si="7"/>
        <v>39045</v>
      </c>
      <c r="AS17" s="109">
        <f t="shared" si="7"/>
        <v>39045</v>
      </c>
      <c r="AT17" s="110">
        <f t="shared" si="7"/>
        <v>39045</v>
      </c>
      <c r="AU17" s="111">
        <f t="shared" si="7"/>
        <v>39045</v>
      </c>
      <c r="AV17" s="112">
        <f t="shared" si="7"/>
        <v>39045</v>
      </c>
      <c r="AW17" s="106">
        <f t="shared" ref="AW17:AW80" si="40">MAX(AR17, AT17, AV17)</f>
        <v>39045</v>
      </c>
      <c r="AX17" s="94">
        <f t="shared" si="15"/>
        <v>0</v>
      </c>
      <c r="AY17" s="94">
        <f t="shared" si="28"/>
        <v>0</v>
      </c>
      <c r="BB17" s="9"/>
      <c r="BC17" s="10">
        <f t="shared" si="8"/>
        <v>0</v>
      </c>
      <c r="BD17" s="64" t="str">
        <f t="shared" si="17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9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9"/>
        <v>0</v>
      </c>
      <c r="V18" s="7">
        <f t="shared" si="10"/>
        <v>0</v>
      </c>
      <c r="Y18" s="9"/>
      <c r="Z18" s="10">
        <f t="shared" si="3"/>
        <v>0</v>
      </c>
      <c r="AA18" s="64" t="str">
        <f t="shared" si="18"/>
        <v/>
      </c>
      <c r="AB18" s="83">
        <v>42750</v>
      </c>
      <c r="AC18" s="113">
        <f t="shared" si="32"/>
        <v>39050</v>
      </c>
      <c r="AD18" s="114">
        <f t="shared" si="37"/>
        <v>39050</v>
      </c>
      <c r="AE18" s="109">
        <f t="shared" ref="AE18:AH18" si="41">AD18</f>
        <v>39050</v>
      </c>
      <c r="AF18" s="110">
        <f t="shared" si="41"/>
        <v>39050</v>
      </c>
      <c r="AG18" s="111">
        <f t="shared" si="41"/>
        <v>39050</v>
      </c>
      <c r="AH18" s="112">
        <f t="shared" si="41"/>
        <v>39050</v>
      </c>
      <c r="AI18" s="106">
        <f t="shared" si="31"/>
        <v>39050</v>
      </c>
      <c r="AJ18" s="94">
        <f t="shared" si="22"/>
        <v>0</v>
      </c>
      <c r="AK18" s="94">
        <f t="shared" si="26"/>
        <v>0</v>
      </c>
      <c r="AN18" s="9"/>
      <c r="AO18" s="10">
        <f t="shared" si="13"/>
        <v>0</v>
      </c>
      <c r="AP18" s="83">
        <v>42750</v>
      </c>
      <c r="AQ18" s="113">
        <f t="shared" si="39"/>
        <v>39045</v>
      </c>
      <c r="AR18" s="114">
        <f t="shared" si="7"/>
        <v>39045</v>
      </c>
      <c r="AS18" s="109">
        <f t="shared" si="7"/>
        <v>39045</v>
      </c>
      <c r="AT18" s="110">
        <f t="shared" si="7"/>
        <v>39045</v>
      </c>
      <c r="AU18" s="111">
        <f t="shared" si="7"/>
        <v>39045</v>
      </c>
      <c r="AV18" s="112">
        <f t="shared" si="7"/>
        <v>39045</v>
      </c>
      <c r="AW18" s="106">
        <f t="shared" si="40"/>
        <v>39045</v>
      </c>
      <c r="AX18" s="94">
        <f t="shared" si="15"/>
        <v>0</v>
      </c>
      <c r="AY18" s="94">
        <f>(AR18-AQ18)+(AT18-AS18)+(AV18-AU18)</f>
        <v>0</v>
      </c>
      <c r="BB18" s="9"/>
      <c r="BC18" s="10">
        <f t="shared" si="8"/>
        <v>0</v>
      </c>
      <c r="BD18" s="64" t="str">
        <f t="shared" si="17"/>
        <v/>
      </c>
    </row>
    <row r="19" spans="1:56" s="38" customFormat="1" x14ac:dyDescent="0.25">
      <c r="A19" s="83">
        <v>42751</v>
      </c>
      <c r="B19" s="95">
        <v>0.28472222222222221</v>
      </c>
      <c r="C19" s="96">
        <v>0.81458333333333333</v>
      </c>
      <c r="D19" s="95"/>
      <c r="E19" s="96"/>
      <c r="F19" s="95"/>
      <c r="G19" s="101"/>
      <c r="H19" s="6">
        <f t="shared" si="0"/>
        <v>0.52986111111111112</v>
      </c>
      <c r="I19" s="7">
        <f t="shared" si="9"/>
        <v>12.716666666666667</v>
      </c>
      <c r="L19" s="9"/>
      <c r="M19" s="10">
        <f t="shared" si="1"/>
        <v>1</v>
      </c>
      <c r="N19" s="83">
        <v>42751</v>
      </c>
      <c r="O19" s="95">
        <v>0.28819444444444448</v>
      </c>
      <c r="P19" s="96">
        <v>0.78819444444444453</v>
      </c>
      <c r="Q19" s="95"/>
      <c r="R19" s="96"/>
      <c r="S19" s="95"/>
      <c r="T19" s="101"/>
      <c r="U19" s="6">
        <f t="shared" si="29"/>
        <v>0.5</v>
      </c>
      <c r="V19" s="7">
        <f t="shared" si="10"/>
        <v>12</v>
      </c>
      <c r="Y19" s="9"/>
      <c r="Z19" s="10">
        <f t="shared" si="3"/>
        <v>1</v>
      </c>
      <c r="AA19" s="64" t="str">
        <f t="shared" si="18"/>
        <v/>
      </c>
      <c r="AB19" s="83">
        <v>42751</v>
      </c>
      <c r="AC19" s="113">
        <v>39050</v>
      </c>
      <c r="AD19" s="114">
        <v>39179</v>
      </c>
      <c r="AE19" s="109">
        <f t="shared" ref="AE19:AH19" si="42">AD19</f>
        <v>39179</v>
      </c>
      <c r="AF19" s="110">
        <f t="shared" si="42"/>
        <v>39179</v>
      </c>
      <c r="AG19" s="111">
        <f t="shared" si="42"/>
        <v>39179</v>
      </c>
      <c r="AH19" s="112">
        <f t="shared" si="42"/>
        <v>39179</v>
      </c>
      <c r="AI19" s="106">
        <f t="shared" si="31"/>
        <v>39179</v>
      </c>
      <c r="AJ19" s="94">
        <f t="shared" si="22"/>
        <v>0</v>
      </c>
      <c r="AK19" s="94">
        <f t="shared" si="26"/>
        <v>129</v>
      </c>
      <c r="AN19" s="9"/>
      <c r="AO19" s="10">
        <f t="shared" si="13"/>
        <v>1</v>
      </c>
      <c r="AP19" s="83">
        <v>42751</v>
      </c>
      <c r="AQ19" s="113">
        <v>39051</v>
      </c>
      <c r="AR19" s="114">
        <v>39174</v>
      </c>
      <c r="AS19" s="109">
        <f t="shared" si="7"/>
        <v>39174</v>
      </c>
      <c r="AT19" s="110">
        <f t="shared" si="7"/>
        <v>39174</v>
      </c>
      <c r="AU19" s="111">
        <f t="shared" si="7"/>
        <v>39174</v>
      </c>
      <c r="AV19" s="112">
        <f t="shared" si="7"/>
        <v>39174</v>
      </c>
      <c r="AW19" s="106">
        <f t="shared" si="40"/>
        <v>39174</v>
      </c>
      <c r="AX19" s="94">
        <f t="shared" si="15"/>
        <v>6</v>
      </c>
      <c r="AY19" s="94">
        <f t="shared" si="28"/>
        <v>123</v>
      </c>
      <c r="BB19" s="9"/>
      <c r="BC19" s="10">
        <f t="shared" si="8"/>
        <v>1</v>
      </c>
      <c r="BD19" s="64" t="str">
        <f t="shared" si="17"/>
        <v/>
      </c>
    </row>
    <row r="20" spans="1:56" s="38" customFormat="1" x14ac:dyDescent="0.25">
      <c r="A20" s="83">
        <v>42752</v>
      </c>
      <c r="B20" s="95">
        <v>0.28472222222222221</v>
      </c>
      <c r="C20" s="96">
        <v>0.53819444444444442</v>
      </c>
      <c r="D20" s="95">
        <v>0.53819444444444442</v>
      </c>
      <c r="E20" s="96">
        <v>0.81944444444444453</v>
      </c>
      <c r="F20" s="95"/>
      <c r="G20" s="101"/>
      <c r="H20" s="6">
        <f t="shared" si="0"/>
        <v>0.53472222222222232</v>
      </c>
      <c r="I20" s="7">
        <f t="shared" si="9"/>
        <v>12.833333333333336</v>
      </c>
      <c r="L20" s="9"/>
      <c r="M20" s="10">
        <f t="shared" si="1"/>
        <v>1</v>
      </c>
      <c r="N20" s="83">
        <v>42752</v>
      </c>
      <c r="O20" s="95">
        <v>0.28819444444444448</v>
      </c>
      <c r="P20" s="96">
        <v>0.53819444444444442</v>
      </c>
      <c r="Q20" s="95">
        <v>0.53819444444444442</v>
      </c>
      <c r="R20" s="96">
        <v>0.79513888888888884</v>
      </c>
      <c r="S20" s="95"/>
      <c r="T20" s="101"/>
      <c r="U20" s="6">
        <f t="shared" si="29"/>
        <v>0.50694444444444442</v>
      </c>
      <c r="V20" s="7">
        <f t="shared" si="10"/>
        <v>12.166666666666666</v>
      </c>
      <c r="Y20" s="9"/>
      <c r="Z20" s="10">
        <f t="shared" si="3"/>
        <v>1</v>
      </c>
      <c r="AA20" s="64" t="str">
        <f t="shared" si="18"/>
        <v>Same Start 2nd</v>
      </c>
      <c r="AB20" s="83">
        <v>42752</v>
      </c>
      <c r="AC20" s="113">
        <f t="shared" si="32"/>
        <v>39179</v>
      </c>
      <c r="AD20" s="114">
        <v>39252</v>
      </c>
      <c r="AE20" s="109">
        <f t="shared" ref="AE20:AH20" si="43">AD20</f>
        <v>39252</v>
      </c>
      <c r="AF20" s="110">
        <v>39334</v>
      </c>
      <c r="AG20" s="111">
        <f t="shared" si="43"/>
        <v>39334</v>
      </c>
      <c r="AH20" s="112">
        <f t="shared" si="43"/>
        <v>39334</v>
      </c>
      <c r="AI20" s="106">
        <f t="shared" si="31"/>
        <v>39334</v>
      </c>
      <c r="AJ20" s="94">
        <f t="shared" si="22"/>
        <v>0</v>
      </c>
      <c r="AK20" s="94">
        <f t="shared" si="26"/>
        <v>155</v>
      </c>
      <c r="AN20" s="9"/>
      <c r="AO20" s="10">
        <f t="shared" si="13"/>
        <v>1</v>
      </c>
      <c r="AP20" s="83">
        <v>42752</v>
      </c>
      <c r="AQ20" s="113">
        <v>39180</v>
      </c>
      <c r="AR20" s="114">
        <v>39252</v>
      </c>
      <c r="AS20" s="109">
        <f t="shared" ref="AR20:AV70" si="44">AR20</f>
        <v>39252</v>
      </c>
      <c r="AT20" s="110">
        <v>39329</v>
      </c>
      <c r="AU20" s="111">
        <f t="shared" si="44"/>
        <v>39329</v>
      </c>
      <c r="AV20" s="112">
        <f t="shared" si="44"/>
        <v>39329</v>
      </c>
      <c r="AW20" s="106">
        <f t="shared" si="40"/>
        <v>39329</v>
      </c>
      <c r="AX20" s="94">
        <f t="shared" si="15"/>
        <v>6</v>
      </c>
      <c r="AY20" s="94">
        <f t="shared" si="28"/>
        <v>149</v>
      </c>
      <c r="BB20" s="9"/>
      <c r="BC20" s="10">
        <f t="shared" si="8"/>
        <v>1</v>
      </c>
      <c r="BD20" s="64" t="str">
        <f t="shared" si="17"/>
        <v>Same Start 2nd</v>
      </c>
    </row>
    <row r="21" spans="1:56" s="38" customFormat="1" x14ac:dyDescent="0.25">
      <c r="A21" s="83">
        <v>42753</v>
      </c>
      <c r="B21" s="95">
        <v>0.28472222222222221</v>
      </c>
      <c r="C21" s="96">
        <v>0.53819444444444442</v>
      </c>
      <c r="D21" s="95">
        <v>0.53819444444444442</v>
      </c>
      <c r="E21" s="96">
        <v>0.8125</v>
      </c>
      <c r="F21" s="95"/>
      <c r="G21" s="101"/>
      <c r="H21" s="6">
        <f t="shared" si="0"/>
        <v>0.52777777777777779</v>
      </c>
      <c r="I21" s="7">
        <f t="shared" si="9"/>
        <v>12.666666666666668</v>
      </c>
      <c r="L21" s="9"/>
      <c r="M21" s="10">
        <f t="shared" si="1"/>
        <v>1</v>
      </c>
      <c r="N21" s="83">
        <v>42753</v>
      </c>
      <c r="O21" s="95">
        <v>0.28819444444444448</v>
      </c>
      <c r="P21" s="96">
        <v>0.53819444444444442</v>
      </c>
      <c r="Q21" s="95">
        <v>0.53819444444444442</v>
      </c>
      <c r="R21" s="96">
        <v>0.78819444444444453</v>
      </c>
      <c r="S21" s="95"/>
      <c r="T21" s="101"/>
      <c r="U21" s="6">
        <f t="shared" si="29"/>
        <v>0.5</v>
      </c>
      <c r="V21" s="7">
        <f t="shared" si="10"/>
        <v>12</v>
      </c>
      <c r="Y21" s="9"/>
      <c r="Z21" s="10">
        <f t="shared" si="3"/>
        <v>1</v>
      </c>
      <c r="AA21" s="64" t="str">
        <f t="shared" si="18"/>
        <v>Same Start 2nd</v>
      </c>
      <c r="AB21" s="83">
        <v>42753</v>
      </c>
      <c r="AC21" s="113">
        <f t="shared" si="32"/>
        <v>39334</v>
      </c>
      <c r="AD21" s="114">
        <v>39396</v>
      </c>
      <c r="AE21" s="109">
        <f t="shared" ref="AE21:AH21" si="45">AD21</f>
        <v>39396</v>
      </c>
      <c r="AF21" s="110">
        <f t="shared" si="45"/>
        <v>39396</v>
      </c>
      <c r="AG21" s="111">
        <f t="shared" si="45"/>
        <v>39396</v>
      </c>
      <c r="AH21" s="112">
        <f t="shared" si="45"/>
        <v>39396</v>
      </c>
      <c r="AI21" s="106">
        <f t="shared" si="31"/>
        <v>39396</v>
      </c>
      <c r="AJ21" s="94">
        <f t="shared" si="22"/>
        <v>0</v>
      </c>
      <c r="AK21" s="94">
        <f t="shared" si="26"/>
        <v>62</v>
      </c>
      <c r="AN21" s="9"/>
      <c r="AO21" s="10">
        <f t="shared" si="13"/>
        <v>1</v>
      </c>
      <c r="AP21" s="83">
        <v>42753</v>
      </c>
      <c r="AQ21" s="113">
        <v>39335</v>
      </c>
      <c r="AR21" s="114">
        <v>39396</v>
      </c>
      <c r="AS21" s="109">
        <f t="shared" si="44"/>
        <v>39396</v>
      </c>
      <c r="AT21" s="110">
        <f t="shared" si="44"/>
        <v>39396</v>
      </c>
      <c r="AU21" s="111">
        <f t="shared" si="44"/>
        <v>39396</v>
      </c>
      <c r="AV21" s="112">
        <f t="shared" si="44"/>
        <v>39396</v>
      </c>
      <c r="AW21" s="106">
        <f t="shared" si="40"/>
        <v>39396</v>
      </c>
      <c r="AX21" s="94">
        <f t="shared" si="15"/>
        <v>6</v>
      </c>
      <c r="AY21" s="94">
        <f t="shared" si="28"/>
        <v>61</v>
      </c>
      <c r="BB21" s="9"/>
      <c r="BC21" s="10">
        <f t="shared" si="8"/>
        <v>1</v>
      </c>
      <c r="BD21" s="64" t="str">
        <f t="shared" si="17"/>
        <v>Same End 1st</v>
      </c>
    </row>
    <row r="22" spans="1:56" s="38" customFormat="1" x14ac:dyDescent="0.25">
      <c r="A22" s="83">
        <v>42754</v>
      </c>
      <c r="B22" s="95">
        <v>0.28472222222222221</v>
      </c>
      <c r="C22" s="96">
        <v>0.53819444444444442</v>
      </c>
      <c r="D22" s="95">
        <v>0.53819444444444442</v>
      </c>
      <c r="E22" s="96">
        <v>0.8125</v>
      </c>
      <c r="F22" s="95"/>
      <c r="G22" s="101"/>
      <c r="H22" s="6">
        <f t="shared" si="0"/>
        <v>0.52777777777777779</v>
      </c>
      <c r="I22" s="7">
        <f t="shared" si="9"/>
        <v>12.666666666666668</v>
      </c>
      <c r="L22" s="9"/>
      <c r="M22" s="10">
        <f t="shared" si="1"/>
        <v>1</v>
      </c>
      <c r="N22" s="83">
        <v>42754</v>
      </c>
      <c r="O22" s="95">
        <v>0.28819444444444448</v>
      </c>
      <c r="P22" s="96">
        <v>0.53819444444444442</v>
      </c>
      <c r="Q22" s="95">
        <v>0.53819444444444442</v>
      </c>
      <c r="R22" s="96">
        <v>0.79513888888888884</v>
      </c>
      <c r="S22" s="95"/>
      <c r="T22" s="101"/>
      <c r="U22" s="6">
        <f t="shared" si="29"/>
        <v>0.50694444444444442</v>
      </c>
      <c r="V22" s="7">
        <f t="shared" si="10"/>
        <v>12.166666666666666</v>
      </c>
      <c r="Y22" s="9"/>
      <c r="Z22" s="10">
        <f t="shared" si="3"/>
        <v>1</v>
      </c>
      <c r="AA22" s="64" t="str">
        <f t="shared" si="18"/>
        <v>Same Start 2nd</v>
      </c>
      <c r="AB22" s="83">
        <v>42754</v>
      </c>
      <c r="AC22" s="113">
        <v>39452</v>
      </c>
      <c r="AD22" s="114">
        <v>39536</v>
      </c>
      <c r="AE22" s="109">
        <f t="shared" ref="AE22:AH22" si="46">AD22</f>
        <v>39536</v>
      </c>
      <c r="AF22" s="110">
        <v>39617</v>
      </c>
      <c r="AG22" s="111">
        <f t="shared" si="46"/>
        <v>39617</v>
      </c>
      <c r="AH22" s="112">
        <f t="shared" si="46"/>
        <v>39617</v>
      </c>
      <c r="AI22" s="106">
        <f t="shared" si="31"/>
        <v>39617</v>
      </c>
      <c r="AJ22" s="94">
        <f t="shared" si="22"/>
        <v>56</v>
      </c>
      <c r="AK22" s="94">
        <f t="shared" si="26"/>
        <v>165</v>
      </c>
      <c r="AN22" s="9"/>
      <c r="AO22" s="10">
        <f t="shared" si="13"/>
        <v>1</v>
      </c>
      <c r="AP22" s="83">
        <v>42754</v>
      </c>
      <c r="AQ22" s="113">
        <v>39453</v>
      </c>
      <c r="AR22" s="114">
        <v>39536</v>
      </c>
      <c r="AS22" s="109">
        <f t="shared" si="44"/>
        <v>39536</v>
      </c>
      <c r="AT22" s="110">
        <v>39615</v>
      </c>
      <c r="AU22" s="111">
        <f t="shared" si="44"/>
        <v>39615</v>
      </c>
      <c r="AV22" s="112">
        <f t="shared" si="44"/>
        <v>39615</v>
      </c>
      <c r="AW22" s="106">
        <f t="shared" si="40"/>
        <v>39615</v>
      </c>
      <c r="AX22" s="94">
        <f t="shared" si="15"/>
        <v>57</v>
      </c>
      <c r="AY22" s="94">
        <f t="shared" si="28"/>
        <v>162</v>
      </c>
      <c r="BB22" s="9"/>
      <c r="BC22" s="10">
        <f t="shared" si="8"/>
        <v>1</v>
      </c>
      <c r="BD22" s="64" t="str">
        <f t="shared" si="17"/>
        <v>Same Start 2nd</v>
      </c>
    </row>
    <row r="23" spans="1:56" s="38" customFormat="1" x14ac:dyDescent="0.25">
      <c r="A23" s="83">
        <v>42755</v>
      </c>
      <c r="B23" s="97">
        <v>0.28472222222222221</v>
      </c>
      <c r="C23" s="98">
        <v>0.53819444444444442</v>
      </c>
      <c r="D23" s="97">
        <v>0.53819444444444442</v>
      </c>
      <c r="E23" s="98">
        <v>0.81388888888888899</v>
      </c>
      <c r="F23" s="97"/>
      <c r="G23" s="102"/>
      <c r="H23" s="6">
        <f t="shared" si="0"/>
        <v>0.52916666666666679</v>
      </c>
      <c r="I23" s="7">
        <f t="shared" si="9"/>
        <v>12.700000000000003</v>
      </c>
      <c r="L23" s="9"/>
      <c r="M23" s="10">
        <f t="shared" si="1"/>
        <v>1</v>
      </c>
      <c r="N23" s="83">
        <v>42755</v>
      </c>
      <c r="O23" s="97">
        <v>0.28819444444444448</v>
      </c>
      <c r="P23" s="98">
        <v>0.53819444444444442</v>
      </c>
      <c r="Q23" s="97">
        <v>0.53819444444444442</v>
      </c>
      <c r="R23" s="98">
        <v>0.78819444444444453</v>
      </c>
      <c r="S23" s="97"/>
      <c r="T23" s="102"/>
      <c r="U23" s="6">
        <f t="shared" si="29"/>
        <v>0.5</v>
      </c>
      <c r="V23" s="7">
        <f t="shared" si="10"/>
        <v>12</v>
      </c>
      <c r="Y23" s="9"/>
      <c r="Z23" s="10">
        <f t="shared" si="3"/>
        <v>1</v>
      </c>
      <c r="AA23" s="64" t="str">
        <f t="shared" si="18"/>
        <v>Same Start 2nd</v>
      </c>
      <c r="AB23" s="83">
        <v>42755</v>
      </c>
      <c r="AC23" s="113">
        <f t="shared" si="32"/>
        <v>39617</v>
      </c>
      <c r="AD23" s="114">
        <v>39680</v>
      </c>
      <c r="AE23" s="109">
        <f t="shared" ref="AE23:AH23" si="47">AD23</f>
        <v>39680</v>
      </c>
      <c r="AF23" s="110">
        <v>39746</v>
      </c>
      <c r="AG23" s="111">
        <f t="shared" si="47"/>
        <v>39746</v>
      </c>
      <c r="AH23" s="112">
        <f t="shared" si="47"/>
        <v>39746</v>
      </c>
      <c r="AI23" s="106">
        <f t="shared" si="31"/>
        <v>39746</v>
      </c>
      <c r="AJ23" s="94">
        <f t="shared" si="22"/>
        <v>0</v>
      </c>
      <c r="AK23" s="94">
        <f t="shared" si="26"/>
        <v>129</v>
      </c>
      <c r="AN23" s="9"/>
      <c r="AO23" s="10">
        <f t="shared" si="13"/>
        <v>1</v>
      </c>
      <c r="AP23" s="83">
        <v>42755</v>
      </c>
      <c r="AQ23" s="113">
        <v>39618</v>
      </c>
      <c r="AR23" s="114">
        <v>39680</v>
      </c>
      <c r="AS23" s="109">
        <f t="shared" si="44"/>
        <v>39680</v>
      </c>
      <c r="AT23" s="110">
        <v>39741</v>
      </c>
      <c r="AU23" s="111">
        <f t="shared" si="44"/>
        <v>39741</v>
      </c>
      <c r="AV23" s="112">
        <f t="shared" si="44"/>
        <v>39741</v>
      </c>
      <c r="AW23" s="106">
        <f t="shared" si="40"/>
        <v>39741</v>
      </c>
      <c r="AX23" s="94">
        <f t="shared" si="15"/>
        <v>3</v>
      </c>
      <c r="AY23" s="94">
        <f t="shared" si="28"/>
        <v>123</v>
      </c>
      <c r="BB23" s="9"/>
      <c r="BC23" s="10">
        <f t="shared" si="8"/>
        <v>1</v>
      </c>
      <c r="BD23" s="64" t="str">
        <f t="shared" si="17"/>
        <v>Same Start 2nd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9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9"/>
        <v>0</v>
      </c>
      <c r="V24" s="7">
        <f t="shared" si="10"/>
        <v>0</v>
      </c>
      <c r="Y24" s="9"/>
      <c r="Z24" s="10">
        <f t="shared" si="3"/>
        <v>0</v>
      </c>
      <c r="AA24" s="64" t="str">
        <f t="shared" si="18"/>
        <v/>
      </c>
      <c r="AB24" s="83">
        <v>42756</v>
      </c>
      <c r="AC24" s="113">
        <f t="shared" si="32"/>
        <v>39746</v>
      </c>
      <c r="AD24" s="114">
        <f t="shared" si="37"/>
        <v>39746</v>
      </c>
      <c r="AE24" s="109">
        <f t="shared" ref="AE24:AH24" si="48">AD24</f>
        <v>39746</v>
      </c>
      <c r="AF24" s="110">
        <f t="shared" si="48"/>
        <v>39746</v>
      </c>
      <c r="AG24" s="111">
        <f t="shared" si="48"/>
        <v>39746</v>
      </c>
      <c r="AH24" s="112">
        <f t="shared" si="48"/>
        <v>39746</v>
      </c>
      <c r="AI24" s="106">
        <f t="shared" si="31"/>
        <v>39746</v>
      </c>
      <c r="AJ24" s="94">
        <f t="shared" si="22"/>
        <v>0</v>
      </c>
      <c r="AK24" s="94">
        <f t="shared" si="26"/>
        <v>0</v>
      </c>
      <c r="AN24" s="9"/>
      <c r="AO24" s="10">
        <f t="shared" si="13"/>
        <v>0</v>
      </c>
      <c r="AP24" s="83">
        <v>42756</v>
      </c>
      <c r="AQ24" s="113">
        <f t="shared" si="39"/>
        <v>39741</v>
      </c>
      <c r="AR24" s="114">
        <f t="shared" si="44"/>
        <v>39741</v>
      </c>
      <c r="AS24" s="109">
        <f t="shared" si="44"/>
        <v>39741</v>
      </c>
      <c r="AT24" s="110">
        <f t="shared" si="44"/>
        <v>39741</v>
      </c>
      <c r="AU24" s="111">
        <f t="shared" si="44"/>
        <v>39741</v>
      </c>
      <c r="AV24" s="112">
        <f t="shared" si="44"/>
        <v>39741</v>
      </c>
      <c r="AW24" s="106">
        <f t="shared" si="40"/>
        <v>39741</v>
      </c>
      <c r="AX24" s="94">
        <f t="shared" si="15"/>
        <v>0</v>
      </c>
      <c r="AY24" s="94">
        <f t="shared" si="28"/>
        <v>0</v>
      </c>
      <c r="BB24" s="9"/>
      <c r="BC24" s="10">
        <f t="shared" si="8"/>
        <v>0</v>
      </c>
      <c r="BD24" s="64" t="str">
        <f t="shared" si="17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9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9"/>
        <v>0</v>
      </c>
      <c r="V25" s="7">
        <f t="shared" si="10"/>
        <v>0</v>
      </c>
      <c r="Y25" s="9"/>
      <c r="Z25" s="10">
        <f t="shared" si="3"/>
        <v>0</v>
      </c>
      <c r="AA25" s="64" t="str">
        <f t="shared" si="18"/>
        <v/>
      </c>
      <c r="AB25" s="83">
        <v>42757</v>
      </c>
      <c r="AC25" s="113">
        <f t="shared" si="32"/>
        <v>39746</v>
      </c>
      <c r="AD25" s="114">
        <f t="shared" si="37"/>
        <v>39746</v>
      </c>
      <c r="AE25" s="109">
        <f t="shared" ref="AE25:AH25" si="49">AD25</f>
        <v>39746</v>
      </c>
      <c r="AF25" s="110">
        <f t="shared" si="49"/>
        <v>39746</v>
      </c>
      <c r="AG25" s="111">
        <f t="shared" si="49"/>
        <v>39746</v>
      </c>
      <c r="AH25" s="112">
        <f t="shared" si="49"/>
        <v>39746</v>
      </c>
      <c r="AI25" s="106">
        <f t="shared" si="31"/>
        <v>39746</v>
      </c>
      <c r="AJ25" s="94">
        <f t="shared" si="22"/>
        <v>0</v>
      </c>
      <c r="AK25" s="94">
        <f t="shared" si="26"/>
        <v>0</v>
      </c>
      <c r="AN25" s="9"/>
      <c r="AO25" s="10">
        <f t="shared" si="13"/>
        <v>0</v>
      </c>
      <c r="AP25" s="83">
        <v>42757</v>
      </c>
      <c r="AQ25" s="113">
        <f t="shared" si="39"/>
        <v>39741</v>
      </c>
      <c r="AR25" s="114">
        <f t="shared" si="44"/>
        <v>39741</v>
      </c>
      <c r="AS25" s="109">
        <f t="shared" si="44"/>
        <v>39741</v>
      </c>
      <c r="AT25" s="110">
        <f t="shared" si="44"/>
        <v>39741</v>
      </c>
      <c r="AU25" s="111">
        <f t="shared" si="44"/>
        <v>39741</v>
      </c>
      <c r="AV25" s="112">
        <f t="shared" si="44"/>
        <v>39741</v>
      </c>
      <c r="AW25" s="106">
        <f t="shared" si="40"/>
        <v>39741</v>
      </c>
      <c r="AX25" s="94">
        <f t="shared" si="15"/>
        <v>0</v>
      </c>
      <c r="AY25" s="94">
        <f t="shared" si="28"/>
        <v>0</v>
      </c>
      <c r="BB25" s="9"/>
      <c r="BC25" s="10">
        <f t="shared" si="8"/>
        <v>0</v>
      </c>
      <c r="BD25" s="64" t="str">
        <f t="shared" si="17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9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9"/>
        <v>0</v>
      </c>
      <c r="V26" s="7">
        <f t="shared" si="10"/>
        <v>0</v>
      </c>
      <c r="Y26" s="9"/>
      <c r="Z26" s="10">
        <f t="shared" si="3"/>
        <v>0</v>
      </c>
      <c r="AA26" s="64" t="str">
        <f t="shared" si="18"/>
        <v/>
      </c>
      <c r="AB26" s="83">
        <v>42758</v>
      </c>
      <c r="AC26" s="113">
        <f t="shared" si="32"/>
        <v>39746</v>
      </c>
      <c r="AD26" s="114">
        <f t="shared" si="37"/>
        <v>39746</v>
      </c>
      <c r="AE26" s="109">
        <f t="shared" ref="AE26:AH26" si="50">AD26</f>
        <v>39746</v>
      </c>
      <c r="AF26" s="110">
        <f t="shared" si="50"/>
        <v>39746</v>
      </c>
      <c r="AG26" s="111">
        <f t="shared" si="50"/>
        <v>39746</v>
      </c>
      <c r="AH26" s="112">
        <f t="shared" si="50"/>
        <v>39746</v>
      </c>
      <c r="AI26" s="106">
        <f t="shared" si="31"/>
        <v>39746</v>
      </c>
      <c r="AJ26" s="94">
        <f t="shared" si="22"/>
        <v>0</v>
      </c>
      <c r="AK26" s="94">
        <f t="shared" si="26"/>
        <v>0</v>
      </c>
      <c r="AN26" s="9"/>
      <c r="AO26" s="10">
        <f t="shared" si="13"/>
        <v>0</v>
      </c>
      <c r="AP26" s="83">
        <v>42758</v>
      </c>
      <c r="AQ26" s="113">
        <f t="shared" si="39"/>
        <v>39741</v>
      </c>
      <c r="AR26" s="114">
        <f t="shared" si="44"/>
        <v>39741</v>
      </c>
      <c r="AS26" s="109">
        <f t="shared" si="44"/>
        <v>39741</v>
      </c>
      <c r="AT26" s="110">
        <f t="shared" si="44"/>
        <v>39741</v>
      </c>
      <c r="AU26" s="111">
        <f t="shared" si="44"/>
        <v>39741</v>
      </c>
      <c r="AV26" s="112">
        <f t="shared" si="44"/>
        <v>39741</v>
      </c>
      <c r="AW26" s="106">
        <f t="shared" si="40"/>
        <v>39741</v>
      </c>
      <c r="AX26" s="94">
        <f t="shared" si="15"/>
        <v>0</v>
      </c>
      <c r="AY26" s="94">
        <f t="shared" si="28"/>
        <v>0</v>
      </c>
      <c r="BB26" s="9"/>
      <c r="BC26" s="10">
        <f t="shared" si="8"/>
        <v>0</v>
      </c>
      <c r="BD26" s="64" t="str">
        <f t="shared" si="17"/>
        <v/>
      </c>
    </row>
    <row r="27" spans="1:56" s="38" customFormat="1" x14ac:dyDescent="0.25">
      <c r="A27" s="83">
        <v>42759</v>
      </c>
      <c r="B27" s="95">
        <v>0.28472222222222221</v>
      </c>
      <c r="C27" s="96">
        <v>0.53819444444444442</v>
      </c>
      <c r="D27" s="95">
        <v>0.53819444444444442</v>
      </c>
      <c r="E27" s="96">
        <v>0.81736111111111109</v>
      </c>
      <c r="F27" s="95"/>
      <c r="G27" s="101"/>
      <c r="H27" s="6">
        <f t="shared" ref="H27:H90" si="51">(C27-B27)+(E27-D27)+(G27-F27)</f>
        <v>0.53263888888888888</v>
      </c>
      <c r="I27" s="7">
        <f t="shared" si="9"/>
        <v>12.783333333333333</v>
      </c>
      <c r="L27" s="9"/>
      <c r="M27" s="10">
        <f t="shared" si="1"/>
        <v>1</v>
      </c>
      <c r="N27" s="83">
        <v>42759</v>
      </c>
      <c r="O27" s="95">
        <v>0.28819444444444448</v>
      </c>
      <c r="P27" s="96">
        <v>0.53819444444444442</v>
      </c>
      <c r="Q27" s="95">
        <v>0.53819444444444442</v>
      </c>
      <c r="R27" s="96">
        <v>0.78819444444444453</v>
      </c>
      <c r="S27" s="95"/>
      <c r="T27" s="101"/>
      <c r="U27" s="6">
        <f t="shared" si="29"/>
        <v>0.5</v>
      </c>
      <c r="V27" s="7">
        <f t="shared" si="10"/>
        <v>12</v>
      </c>
      <c r="Y27" s="9"/>
      <c r="Z27" s="10">
        <f t="shared" si="3"/>
        <v>1</v>
      </c>
      <c r="AA27" s="64" t="str">
        <f t="shared" si="18"/>
        <v>Same Start 2nd</v>
      </c>
      <c r="AB27" s="83">
        <v>42759</v>
      </c>
      <c r="AC27" s="113">
        <v>39762</v>
      </c>
      <c r="AD27" s="114">
        <v>39825</v>
      </c>
      <c r="AE27" s="109">
        <f t="shared" ref="AE27:AH27" si="52">AD27</f>
        <v>39825</v>
      </c>
      <c r="AF27" s="110">
        <v>39891</v>
      </c>
      <c r="AG27" s="111">
        <f t="shared" si="52"/>
        <v>39891</v>
      </c>
      <c r="AH27" s="112">
        <f t="shared" si="52"/>
        <v>39891</v>
      </c>
      <c r="AI27" s="106">
        <f t="shared" si="31"/>
        <v>39891</v>
      </c>
      <c r="AJ27" s="94">
        <f t="shared" si="22"/>
        <v>16</v>
      </c>
      <c r="AK27" s="94">
        <f t="shared" si="26"/>
        <v>129</v>
      </c>
      <c r="AN27" s="9"/>
      <c r="AO27" s="10">
        <f t="shared" si="13"/>
        <v>1</v>
      </c>
      <c r="AP27" s="83">
        <v>42759</v>
      </c>
      <c r="AQ27" s="113">
        <v>39763</v>
      </c>
      <c r="AR27" s="114">
        <v>39825</v>
      </c>
      <c r="AS27" s="109">
        <f t="shared" si="44"/>
        <v>39825</v>
      </c>
      <c r="AT27" s="110">
        <v>39891</v>
      </c>
      <c r="AU27" s="111">
        <f t="shared" si="44"/>
        <v>39891</v>
      </c>
      <c r="AV27" s="112">
        <f t="shared" si="44"/>
        <v>39891</v>
      </c>
      <c r="AW27" s="106">
        <f t="shared" si="40"/>
        <v>39891</v>
      </c>
      <c r="AX27" s="94">
        <f t="shared" si="15"/>
        <v>22</v>
      </c>
      <c r="AY27" s="94">
        <f t="shared" si="28"/>
        <v>128</v>
      </c>
      <c r="BB27" s="9"/>
      <c r="BC27" s="10">
        <f t="shared" si="8"/>
        <v>1</v>
      </c>
      <c r="BD27" s="64" t="str">
        <f t="shared" si="17"/>
        <v>Same End 2nd</v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51"/>
        <v>0</v>
      </c>
      <c r="I28" s="7">
        <f t="shared" si="9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9"/>
        <v>0</v>
      </c>
      <c r="V28" s="7">
        <f t="shared" si="10"/>
        <v>0</v>
      </c>
      <c r="Y28" s="9"/>
      <c r="Z28" s="10">
        <f t="shared" si="3"/>
        <v>0</v>
      </c>
      <c r="AA28" s="64" t="str">
        <f t="shared" si="18"/>
        <v/>
      </c>
      <c r="AB28" s="83">
        <v>42760</v>
      </c>
      <c r="AC28" s="113">
        <f t="shared" si="32"/>
        <v>39891</v>
      </c>
      <c r="AD28" s="114">
        <f t="shared" si="37"/>
        <v>39891</v>
      </c>
      <c r="AE28" s="109">
        <f t="shared" ref="AE28:AH28" si="53">AD28</f>
        <v>39891</v>
      </c>
      <c r="AF28" s="110">
        <f t="shared" si="53"/>
        <v>39891</v>
      </c>
      <c r="AG28" s="111">
        <f t="shared" si="53"/>
        <v>39891</v>
      </c>
      <c r="AH28" s="112">
        <f t="shared" si="53"/>
        <v>39891</v>
      </c>
      <c r="AI28" s="106">
        <f t="shared" si="31"/>
        <v>39891</v>
      </c>
      <c r="AJ28" s="94">
        <f t="shared" si="22"/>
        <v>0</v>
      </c>
      <c r="AK28" s="94">
        <f t="shared" si="26"/>
        <v>0</v>
      </c>
      <c r="AN28" s="9"/>
      <c r="AO28" s="10">
        <f t="shared" si="13"/>
        <v>0</v>
      </c>
      <c r="AP28" s="83">
        <v>42760</v>
      </c>
      <c r="AQ28" s="113">
        <f t="shared" si="39"/>
        <v>39891</v>
      </c>
      <c r="AR28" s="114">
        <f t="shared" si="44"/>
        <v>39891</v>
      </c>
      <c r="AS28" s="109">
        <f t="shared" si="44"/>
        <v>39891</v>
      </c>
      <c r="AT28" s="110">
        <f t="shared" si="44"/>
        <v>39891</v>
      </c>
      <c r="AU28" s="111">
        <f t="shared" si="44"/>
        <v>39891</v>
      </c>
      <c r="AV28" s="112">
        <f t="shared" si="44"/>
        <v>39891</v>
      </c>
      <c r="AW28" s="106">
        <f t="shared" si="40"/>
        <v>39891</v>
      </c>
      <c r="AX28" s="94">
        <f t="shared" si="15"/>
        <v>0</v>
      </c>
      <c r="AY28" s="94">
        <f t="shared" si="28"/>
        <v>0</v>
      </c>
      <c r="BB28" s="9"/>
      <c r="BC28" s="10">
        <f t="shared" si="8"/>
        <v>0</v>
      </c>
      <c r="BD28" s="64" t="str">
        <f t="shared" si="17"/>
        <v/>
      </c>
    </row>
    <row r="29" spans="1:56" s="38" customFormat="1" x14ac:dyDescent="0.25">
      <c r="A29" s="83">
        <v>42761</v>
      </c>
      <c r="B29" s="95">
        <v>0.28472222222222221</v>
      </c>
      <c r="C29" s="98">
        <v>0.3125</v>
      </c>
      <c r="D29" s="95"/>
      <c r="E29" s="98"/>
      <c r="F29" s="95"/>
      <c r="G29" s="102"/>
      <c r="H29" s="6">
        <f t="shared" si="51"/>
        <v>2.777777777777779E-2</v>
      </c>
      <c r="I29" s="7">
        <f t="shared" si="9"/>
        <v>0.66666666666666696</v>
      </c>
      <c r="L29" s="9"/>
      <c r="M29" s="10">
        <f t="shared" si="1"/>
        <v>1</v>
      </c>
      <c r="N29" s="83">
        <v>42761</v>
      </c>
      <c r="O29" s="95">
        <v>0.28819444444444448</v>
      </c>
      <c r="P29" s="98">
        <v>0.3125</v>
      </c>
      <c r="Q29" s="95"/>
      <c r="R29" s="98"/>
      <c r="S29" s="95"/>
      <c r="T29" s="102"/>
      <c r="U29" s="6">
        <f t="shared" si="29"/>
        <v>2.4305555555555525E-2</v>
      </c>
      <c r="V29" s="7">
        <f t="shared" si="10"/>
        <v>0.58333333333333259</v>
      </c>
      <c r="Y29" s="9"/>
      <c r="Z29" s="10">
        <f t="shared" si="3"/>
        <v>1</v>
      </c>
      <c r="AA29" s="64" t="str">
        <f t="shared" si="18"/>
        <v>Same End 1st</v>
      </c>
      <c r="AB29" s="83">
        <v>42761</v>
      </c>
      <c r="AC29" s="113">
        <v>40045</v>
      </c>
      <c r="AD29" s="114">
        <f t="shared" si="37"/>
        <v>40045</v>
      </c>
      <c r="AE29" s="109">
        <f t="shared" ref="AE29:AH29" si="54">AD29</f>
        <v>40045</v>
      </c>
      <c r="AF29" s="110">
        <f t="shared" si="54"/>
        <v>40045</v>
      </c>
      <c r="AG29" s="111">
        <f t="shared" si="54"/>
        <v>40045</v>
      </c>
      <c r="AH29" s="112">
        <f t="shared" si="54"/>
        <v>40045</v>
      </c>
      <c r="AI29" s="106">
        <f t="shared" si="31"/>
        <v>40045</v>
      </c>
      <c r="AJ29" s="94">
        <f t="shared" si="22"/>
        <v>154</v>
      </c>
      <c r="AK29" s="94">
        <f t="shared" si="26"/>
        <v>0</v>
      </c>
      <c r="AN29" s="9"/>
      <c r="AO29" s="10">
        <f t="shared" si="13"/>
        <v>0</v>
      </c>
      <c r="AP29" s="83">
        <v>42761</v>
      </c>
      <c r="AQ29" s="113">
        <v>40046</v>
      </c>
      <c r="AR29" s="114">
        <f t="shared" si="44"/>
        <v>40046</v>
      </c>
      <c r="AS29" s="109">
        <f t="shared" si="44"/>
        <v>40046</v>
      </c>
      <c r="AT29" s="110">
        <f t="shared" si="44"/>
        <v>40046</v>
      </c>
      <c r="AU29" s="111">
        <f t="shared" si="44"/>
        <v>40046</v>
      </c>
      <c r="AV29" s="112">
        <f t="shared" si="44"/>
        <v>40046</v>
      </c>
      <c r="AW29" s="106">
        <f t="shared" si="40"/>
        <v>40046</v>
      </c>
      <c r="AX29" s="94">
        <f t="shared" si="15"/>
        <v>155</v>
      </c>
      <c r="AY29" s="94">
        <f t="shared" si="28"/>
        <v>0</v>
      </c>
      <c r="BB29" s="9"/>
      <c r="BC29" s="10">
        <f t="shared" si="8"/>
        <v>0</v>
      </c>
      <c r="BD29" s="64" t="str">
        <f t="shared" si="17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51"/>
        <v>0</v>
      </c>
      <c r="I30" s="7">
        <f t="shared" si="9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9"/>
        <v>0</v>
      </c>
      <c r="V30" s="7">
        <f t="shared" si="10"/>
        <v>0</v>
      </c>
      <c r="W30" s="37"/>
      <c r="Y30" s="9"/>
      <c r="Z30" s="10">
        <f t="shared" si="3"/>
        <v>0</v>
      </c>
      <c r="AA30" s="64" t="str">
        <f t="shared" si="18"/>
        <v/>
      </c>
      <c r="AB30" s="83">
        <v>42762</v>
      </c>
      <c r="AC30" s="113">
        <f t="shared" si="32"/>
        <v>40045</v>
      </c>
      <c r="AD30" s="114">
        <f t="shared" si="37"/>
        <v>40045</v>
      </c>
      <c r="AE30" s="109">
        <f t="shared" ref="AE30:AH30" si="55">AD30</f>
        <v>40045</v>
      </c>
      <c r="AF30" s="110">
        <f t="shared" si="55"/>
        <v>40045</v>
      </c>
      <c r="AG30" s="111">
        <f t="shared" si="55"/>
        <v>40045</v>
      </c>
      <c r="AH30" s="112">
        <f t="shared" si="55"/>
        <v>40045</v>
      </c>
      <c r="AI30" s="106">
        <f t="shared" si="31"/>
        <v>40045</v>
      </c>
      <c r="AJ30" s="94">
        <f t="shared" si="22"/>
        <v>0</v>
      </c>
      <c r="AK30" s="94">
        <f t="shared" si="26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39"/>
        <v>40046</v>
      </c>
      <c r="AR30" s="114">
        <f t="shared" si="44"/>
        <v>40046</v>
      </c>
      <c r="AS30" s="109">
        <f t="shared" si="44"/>
        <v>40046</v>
      </c>
      <c r="AT30" s="110">
        <f t="shared" si="44"/>
        <v>40046</v>
      </c>
      <c r="AU30" s="111">
        <f t="shared" si="44"/>
        <v>40046</v>
      </c>
      <c r="AV30" s="112">
        <f t="shared" si="44"/>
        <v>40046</v>
      </c>
      <c r="AW30" s="106">
        <f t="shared" si="40"/>
        <v>40046</v>
      </c>
      <c r="AX30" s="94">
        <f t="shared" si="15"/>
        <v>0</v>
      </c>
      <c r="AY30" s="94">
        <f t="shared" si="28"/>
        <v>0</v>
      </c>
      <c r="AZ30" s="37"/>
      <c r="BB30" s="9"/>
      <c r="BC30" s="10">
        <f t="shared" si="8"/>
        <v>0</v>
      </c>
      <c r="BD30" s="64" t="str">
        <f t="shared" si="17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51"/>
        <v>0</v>
      </c>
      <c r="I31" s="7">
        <f t="shared" si="9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9"/>
        <v>0</v>
      </c>
      <c r="V31" s="7">
        <f t="shared" si="10"/>
        <v>0</v>
      </c>
      <c r="W31" s="37"/>
      <c r="Y31" s="9"/>
      <c r="Z31" s="10">
        <f t="shared" si="3"/>
        <v>0</v>
      </c>
      <c r="AA31" s="64" t="str">
        <f t="shared" si="18"/>
        <v/>
      </c>
      <c r="AB31" s="83">
        <v>42763</v>
      </c>
      <c r="AC31" s="113">
        <f t="shared" si="32"/>
        <v>40045</v>
      </c>
      <c r="AD31" s="114">
        <f t="shared" si="37"/>
        <v>40045</v>
      </c>
      <c r="AE31" s="109">
        <f t="shared" ref="AE31:AH31" si="56">AD31</f>
        <v>40045</v>
      </c>
      <c r="AF31" s="110">
        <f t="shared" si="56"/>
        <v>40045</v>
      </c>
      <c r="AG31" s="111">
        <f t="shared" si="56"/>
        <v>40045</v>
      </c>
      <c r="AH31" s="112">
        <f t="shared" si="56"/>
        <v>40045</v>
      </c>
      <c r="AI31" s="106">
        <f t="shared" si="31"/>
        <v>40045</v>
      </c>
      <c r="AJ31" s="94">
        <f t="shared" si="22"/>
        <v>0</v>
      </c>
      <c r="AK31" s="94">
        <f t="shared" si="26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39"/>
        <v>40046</v>
      </c>
      <c r="AR31" s="114">
        <f t="shared" si="44"/>
        <v>40046</v>
      </c>
      <c r="AS31" s="109">
        <f t="shared" si="44"/>
        <v>40046</v>
      </c>
      <c r="AT31" s="110">
        <f t="shared" si="44"/>
        <v>40046</v>
      </c>
      <c r="AU31" s="111">
        <f t="shared" si="44"/>
        <v>40046</v>
      </c>
      <c r="AV31" s="112">
        <f t="shared" si="44"/>
        <v>40046</v>
      </c>
      <c r="AW31" s="106">
        <f t="shared" si="40"/>
        <v>40046</v>
      </c>
      <c r="AX31" s="94">
        <f t="shared" si="15"/>
        <v>0</v>
      </c>
      <c r="AY31" s="94">
        <f t="shared" si="28"/>
        <v>0</v>
      </c>
      <c r="AZ31" s="37"/>
      <c r="BB31" s="9"/>
      <c r="BC31" s="10">
        <f t="shared" si="8"/>
        <v>0</v>
      </c>
      <c r="BD31" s="64" t="str">
        <f t="shared" si="17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51"/>
        <v>0</v>
      </c>
      <c r="I32" s="7">
        <f t="shared" si="9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9"/>
        <v>0</v>
      </c>
      <c r="V32" s="7">
        <f t="shared" si="10"/>
        <v>0</v>
      </c>
      <c r="Y32" s="9"/>
      <c r="Z32" s="10">
        <f t="shared" si="3"/>
        <v>0</v>
      </c>
      <c r="AA32" s="64" t="str">
        <f t="shared" si="18"/>
        <v/>
      </c>
      <c r="AB32" s="83">
        <v>42764</v>
      </c>
      <c r="AC32" s="113">
        <f t="shared" si="32"/>
        <v>40045</v>
      </c>
      <c r="AD32" s="114">
        <f t="shared" si="37"/>
        <v>40045</v>
      </c>
      <c r="AE32" s="109">
        <f t="shared" ref="AE32:AH32" si="57">AD32</f>
        <v>40045</v>
      </c>
      <c r="AF32" s="110">
        <f t="shared" si="57"/>
        <v>40045</v>
      </c>
      <c r="AG32" s="111">
        <f t="shared" si="57"/>
        <v>40045</v>
      </c>
      <c r="AH32" s="112">
        <f t="shared" si="57"/>
        <v>40045</v>
      </c>
      <c r="AI32" s="106">
        <f t="shared" si="31"/>
        <v>40045</v>
      </c>
      <c r="AJ32" s="94">
        <f t="shared" si="22"/>
        <v>0</v>
      </c>
      <c r="AK32" s="94">
        <f t="shared" si="26"/>
        <v>0</v>
      </c>
      <c r="AN32" s="9"/>
      <c r="AO32" s="10">
        <f t="shared" si="13"/>
        <v>0</v>
      </c>
      <c r="AP32" s="83">
        <v>42764</v>
      </c>
      <c r="AQ32" s="113">
        <f t="shared" si="39"/>
        <v>40046</v>
      </c>
      <c r="AR32" s="114">
        <f t="shared" si="44"/>
        <v>40046</v>
      </c>
      <c r="AS32" s="109">
        <f t="shared" si="44"/>
        <v>40046</v>
      </c>
      <c r="AT32" s="110">
        <f t="shared" si="44"/>
        <v>40046</v>
      </c>
      <c r="AU32" s="111">
        <f t="shared" si="44"/>
        <v>40046</v>
      </c>
      <c r="AV32" s="112">
        <f t="shared" si="44"/>
        <v>40046</v>
      </c>
      <c r="AW32" s="106">
        <f t="shared" si="40"/>
        <v>40046</v>
      </c>
      <c r="AX32" s="94">
        <f t="shared" si="15"/>
        <v>0</v>
      </c>
      <c r="AY32" s="94">
        <f t="shared" si="28"/>
        <v>0</v>
      </c>
      <c r="BB32" s="9"/>
      <c r="BC32" s="10">
        <f t="shared" si="8"/>
        <v>0</v>
      </c>
      <c r="BD32" s="64" t="str">
        <f t="shared" si="17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51"/>
        <v>0</v>
      </c>
      <c r="I33" s="7">
        <f t="shared" si="9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9"/>
        <v>0</v>
      </c>
      <c r="V33" s="7">
        <f t="shared" si="10"/>
        <v>0</v>
      </c>
      <c r="W33" s="37"/>
      <c r="Y33" s="9"/>
      <c r="Z33" s="10">
        <f t="shared" si="3"/>
        <v>0</v>
      </c>
      <c r="AA33" s="64" t="str">
        <f t="shared" si="18"/>
        <v/>
      </c>
      <c r="AB33" s="83">
        <v>42765</v>
      </c>
      <c r="AC33" s="113">
        <f t="shared" si="32"/>
        <v>40045</v>
      </c>
      <c r="AD33" s="114">
        <f t="shared" si="37"/>
        <v>40045</v>
      </c>
      <c r="AE33" s="109">
        <f t="shared" ref="AE33:AH33" si="58">AD33</f>
        <v>40045</v>
      </c>
      <c r="AF33" s="110">
        <f t="shared" si="58"/>
        <v>40045</v>
      </c>
      <c r="AG33" s="111">
        <f t="shared" si="58"/>
        <v>40045</v>
      </c>
      <c r="AH33" s="112">
        <f t="shared" si="58"/>
        <v>40045</v>
      </c>
      <c r="AI33" s="106">
        <f t="shared" si="31"/>
        <v>40045</v>
      </c>
      <c r="AJ33" s="94">
        <f t="shared" si="22"/>
        <v>0</v>
      </c>
      <c r="AK33" s="94">
        <f t="shared" si="26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39"/>
        <v>40046</v>
      </c>
      <c r="AR33" s="114">
        <f t="shared" si="44"/>
        <v>40046</v>
      </c>
      <c r="AS33" s="109">
        <f t="shared" si="44"/>
        <v>40046</v>
      </c>
      <c r="AT33" s="110">
        <f t="shared" si="44"/>
        <v>40046</v>
      </c>
      <c r="AU33" s="111">
        <f t="shared" si="44"/>
        <v>40046</v>
      </c>
      <c r="AV33" s="112">
        <f t="shared" si="44"/>
        <v>40046</v>
      </c>
      <c r="AW33" s="106">
        <f t="shared" si="40"/>
        <v>40046</v>
      </c>
      <c r="AX33" s="94">
        <f t="shared" si="15"/>
        <v>0</v>
      </c>
      <c r="AY33" s="94">
        <f t="shared" si="28"/>
        <v>0</v>
      </c>
      <c r="AZ33" s="37"/>
      <c r="BB33" s="9"/>
      <c r="BC33" s="10">
        <f t="shared" si="8"/>
        <v>0</v>
      </c>
      <c r="BD33" s="64" t="str">
        <f t="shared" si="17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51"/>
        <v>0</v>
      </c>
      <c r="I34" s="191">
        <f t="shared" si="9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9"/>
        <v>0</v>
      </c>
      <c r="V34" s="191">
        <f t="shared" si="10"/>
        <v>0</v>
      </c>
      <c r="Y34" s="193"/>
      <c r="Z34" s="194">
        <f t="shared" si="3"/>
        <v>0</v>
      </c>
      <c r="AA34" s="195" t="str">
        <f t="shared" si="18"/>
        <v/>
      </c>
      <c r="AB34" s="186">
        <v>42766</v>
      </c>
      <c r="AC34" s="196">
        <f t="shared" si="32"/>
        <v>40045</v>
      </c>
      <c r="AD34" s="197">
        <f t="shared" si="37"/>
        <v>40045</v>
      </c>
      <c r="AE34" s="198">
        <f t="shared" ref="AE34:AH34" si="59">AD34</f>
        <v>40045</v>
      </c>
      <c r="AF34" s="199">
        <f t="shared" si="59"/>
        <v>40045</v>
      </c>
      <c r="AG34" s="200">
        <f t="shared" si="59"/>
        <v>40045</v>
      </c>
      <c r="AH34" s="201">
        <f t="shared" si="59"/>
        <v>40045</v>
      </c>
      <c r="AI34" s="202">
        <f t="shared" si="31"/>
        <v>40045</v>
      </c>
      <c r="AJ34" s="203">
        <f t="shared" si="22"/>
        <v>0</v>
      </c>
      <c r="AK34" s="203">
        <f t="shared" si="26"/>
        <v>0</v>
      </c>
      <c r="AN34" s="193"/>
      <c r="AO34" s="194">
        <f t="shared" si="13"/>
        <v>0</v>
      </c>
      <c r="AP34" s="186">
        <v>42766</v>
      </c>
      <c r="AQ34" s="196">
        <f t="shared" si="39"/>
        <v>40046</v>
      </c>
      <c r="AR34" s="197">
        <f t="shared" si="44"/>
        <v>40046</v>
      </c>
      <c r="AS34" s="198">
        <f t="shared" si="44"/>
        <v>40046</v>
      </c>
      <c r="AT34" s="199">
        <f t="shared" si="44"/>
        <v>40046</v>
      </c>
      <c r="AU34" s="200">
        <f t="shared" si="44"/>
        <v>40046</v>
      </c>
      <c r="AV34" s="201">
        <f t="shared" si="44"/>
        <v>40046</v>
      </c>
      <c r="AW34" s="202">
        <f t="shared" si="40"/>
        <v>40046</v>
      </c>
      <c r="AX34" s="203">
        <f t="shared" si="15"/>
        <v>0</v>
      </c>
      <c r="AY34" s="203">
        <f t="shared" si="28"/>
        <v>0</v>
      </c>
      <c r="BB34" s="193"/>
      <c r="BC34" s="194">
        <f t="shared" si="8"/>
        <v>0</v>
      </c>
      <c r="BD34" s="195" t="str">
        <f t="shared" si="17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51"/>
        <v>0</v>
      </c>
      <c r="I35" s="7">
        <f t="shared" si="9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9"/>
        <v>0</v>
      </c>
      <c r="V35" s="7">
        <f t="shared" si="10"/>
        <v>0</v>
      </c>
      <c r="Y35" s="9"/>
      <c r="Z35" s="10">
        <f t="shared" si="3"/>
        <v>0</v>
      </c>
      <c r="AA35" s="64" t="str">
        <f t="shared" si="18"/>
        <v/>
      </c>
      <c r="AB35" s="83">
        <v>42767</v>
      </c>
      <c r="AC35" s="113">
        <f t="shared" si="32"/>
        <v>40045</v>
      </c>
      <c r="AD35" s="114">
        <f t="shared" si="37"/>
        <v>40045</v>
      </c>
      <c r="AE35" s="109">
        <f t="shared" ref="AE35:AH35" si="60">AD35</f>
        <v>40045</v>
      </c>
      <c r="AF35" s="110">
        <f t="shared" si="60"/>
        <v>40045</v>
      </c>
      <c r="AG35" s="111">
        <f t="shared" si="60"/>
        <v>40045</v>
      </c>
      <c r="AH35" s="112">
        <f t="shared" si="60"/>
        <v>40045</v>
      </c>
      <c r="AI35" s="106">
        <f t="shared" si="31"/>
        <v>40045</v>
      </c>
      <c r="AJ35" s="94">
        <f t="shared" si="22"/>
        <v>0</v>
      </c>
      <c r="AK35" s="94">
        <f t="shared" si="26"/>
        <v>0</v>
      </c>
      <c r="AN35" s="9"/>
      <c r="AO35" s="10">
        <f t="shared" si="13"/>
        <v>0</v>
      </c>
      <c r="AP35" s="83">
        <v>42767</v>
      </c>
      <c r="AQ35" s="113">
        <f t="shared" si="39"/>
        <v>40046</v>
      </c>
      <c r="AR35" s="114">
        <f t="shared" si="44"/>
        <v>40046</v>
      </c>
      <c r="AS35" s="109">
        <f t="shared" si="44"/>
        <v>40046</v>
      </c>
      <c r="AT35" s="110">
        <f t="shared" si="44"/>
        <v>40046</v>
      </c>
      <c r="AU35" s="111">
        <f t="shared" si="44"/>
        <v>40046</v>
      </c>
      <c r="AV35" s="112">
        <f t="shared" si="44"/>
        <v>40046</v>
      </c>
      <c r="AW35" s="106">
        <f t="shared" si="40"/>
        <v>40046</v>
      </c>
      <c r="AX35" s="94">
        <f t="shared" si="15"/>
        <v>0</v>
      </c>
      <c r="AY35" s="94">
        <f t="shared" si="28"/>
        <v>0</v>
      </c>
      <c r="BB35" s="9"/>
      <c r="BC35" s="10">
        <f t="shared" si="8"/>
        <v>0</v>
      </c>
      <c r="BD35" s="64" t="str">
        <f t="shared" si="17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51"/>
        <v>0</v>
      </c>
      <c r="I36" s="7">
        <f t="shared" si="9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9"/>
        <v>0</v>
      </c>
      <c r="V36" s="7">
        <f t="shared" si="10"/>
        <v>0</v>
      </c>
      <c r="W36" s="37"/>
      <c r="Y36" s="9"/>
      <c r="Z36" s="10">
        <f t="shared" si="3"/>
        <v>0</v>
      </c>
      <c r="AA36" s="64" t="str">
        <f t="shared" si="18"/>
        <v/>
      </c>
      <c r="AB36" s="83">
        <v>42768</v>
      </c>
      <c r="AC36" s="113">
        <f t="shared" si="32"/>
        <v>40045</v>
      </c>
      <c r="AD36" s="114">
        <f t="shared" si="37"/>
        <v>40045</v>
      </c>
      <c r="AE36" s="109">
        <f t="shared" ref="AE36:AH36" si="61">AD36</f>
        <v>40045</v>
      </c>
      <c r="AF36" s="110">
        <f t="shared" si="61"/>
        <v>40045</v>
      </c>
      <c r="AG36" s="111">
        <f t="shared" si="61"/>
        <v>40045</v>
      </c>
      <c r="AH36" s="112">
        <f t="shared" si="61"/>
        <v>40045</v>
      </c>
      <c r="AI36" s="106">
        <f t="shared" si="31"/>
        <v>40045</v>
      </c>
      <c r="AJ36" s="94">
        <f t="shared" si="22"/>
        <v>0</v>
      </c>
      <c r="AK36" s="94">
        <f t="shared" si="26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39"/>
        <v>40046</v>
      </c>
      <c r="AR36" s="114">
        <f t="shared" si="44"/>
        <v>40046</v>
      </c>
      <c r="AS36" s="109">
        <f t="shared" si="44"/>
        <v>40046</v>
      </c>
      <c r="AT36" s="110">
        <f t="shared" si="44"/>
        <v>40046</v>
      </c>
      <c r="AU36" s="111">
        <f t="shared" si="44"/>
        <v>40046</v>
      </c>
      <c r="AV36" s="112">
        <f t="shared" si="44"/>
        <v>40046</v>
      </c>
      <c r="AW36" s="106">
        <f t="shared" si="40"/>
        <v>40046</v>
      </c>
      <c r="AX36" s="94">
        <f t="shared" si="15"/>
        <v>0</v>
      </c>
      <c r="AY36" s="94">
        <f t="shared" si="28"/>
        <v>0</v>
      </c>
      <c r="AZ36" s="37"/>
      <c r="BB36" s="9"/>
      <c r="BC36" s="10">
        <f t="shared" si="8"/>
        <v>0</v>
      </c>
      <c r="BD36" s="64" t="str">
        <f t="shared" si="17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51"/>
        <v>0</v>
      </c>
      <c r="I37" s="7">
        <f t="shared" si="9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9"/>
        <v>0</v>
      </c>
      <c r="V37" s="7">
        <f t="shared" si="10"/>
        <v>0</v>
      </c>
      <c r="W37" s="39"/>
      <c r="Y37" s="9"/>
      <c r="Z37" s="10">
        <f t="shared" si="3"/>
        <v>0</v>
      </c>
      <c r="AA37" s="64" t="str">
        <f t="shared" si="18"/>
        <v/>
      </c>
      <c r="AB37" s="83">
        <v>42769</v>
      </c>
      <c r="AC37" s="113">
        <f t="shared" si="32"/>
        <v>40045</v>
      </c>
      <c r="AD37" s="114">
        <f t="shared" si="37"/>
        <v>40045</v>
      </c>
      <c r="AE37" s="109">
        <f t="shared" ref="AE37:AH37" si="62">AD37</f>
        <v>40045</v>
      </c>
      <c r="AF37" s="110">
        <f t="shared" si="62"/>
        <v>40045</v>
      </c>
      <c r="AG37" s="111">
        <f t="shared" si="62"/>
        <v>40045</v>
      </c>
      <c r="AH37" s="112">
        <f t="shared" si="62"/>
        <v>40045</v>
      </c>
      <c r="AI37" s="106">
        <f t="shared" si="31"/>
        <v>40045</v>
      </c>
      <c r="AJ37" s="94">
        <f t="shared" si="22"/>
        <v>0</v>
      </c>
      <c r="AK37" s="94">
        <f t="shared" si="26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39"/>
        <v>40046</v>
      </c>
      <c r="AR37" s="114">
        <f t="shared" si="44"/>
        <v>40046</v>
      </c>
      <c r="AS37" s="109">
        <f t="shared" si="44"/>
        <v>40046</v>
      </c>
      <c r="AT37" s="110">
        <f t="shared" si="44"/>
        <v>40046</v>
      </c>
      <c r="AU37" s="111">
        <f t="shared" si="44"/>
        <v>40046</v>
      </c>
      <c r="AV37" s="112">
        <f t="shared" si="44"/>
        <v>40046</v>
      </c>
      <c r="AW37" s="106">
        <f t="shared" si="40"/>
        <v>40046</v>
      </c>
      <c r="AX37" s="94">
        <f t="shared" si="15"/>
        <v>0</v>
      </c>
      <c r="AY37" s="94">
        <f t="shared" si="28"/>
        <v>0</v>
      </c>
      <c r="AZ37" s="39"/>
      <c r="BB37" s="9"/>
      <c r="BC37" s="10">
        <f t="shared" si="8"/>
        <v>0</v>
      </c>
      <c r="BD37" s="64" t="str">
        <f t="shared" si="17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51"/>
        <v>0</v>
      </c>
      <c r="I38" s="7">
        <f t="shared" si="9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9"/>
        <v>0</v>
      </c>
      <c r="V38" s="7">
        <f t="shared" si="10"/>
        <v>0</v>
      </c>
      <c r="Y38" s="9"/>
      <c r="Z38" s="10">
        <f t="shared" si="3"/>
        <v>0</v>
      </c>
      <c r="AA38" s="64" t="str">
        <f t="shared" si="18"/>
        <v/>
      </c>
      <c r="AB38" s="83">
        <v>42770</v>
      </c>
      <c r="AC38" s="113">
        <f t="shared" si="32"/>
        <v>40045</v>
      </c>
      <c r="AD38" s="114">
        <f t="shared" si="37"/>
        <v>40045</v>
      </c>
      <c r="AE38" s="109">
        <f t="shared" ref="AE38:AH38" si="63">AD38</f>
        <v>40045</v>
      </c>
      <c r="AF38" s="110">
        <f t="shared" si="63"/>
        <v>40045</v>
      </c>
      <c r="AG38" s="111">
        <f t="shared" si="63"/>
        <v>40045</v>
      </c>
      <c r="AH38" s="112">
        <f t="shared" si="63"/>
        <v>40045</v>
      </c>
      <c r="AI38" s="106">
        <f t="shared" si="31"/>
        <v>40045</v>
      </c>
      <c r="AJ38" s="94">
        <f t="shared" si="22"/>
        <v>0</v>
      </c>
      <c r="AK38" s="94">
        <f t="shared" si="26"/>
        <v>0</v>
      </c>
      <c r="AN38" s="9"/>
      <c r="AO38" s="10">
        <f t="shared" si="13"/>
        <v>0</v>
      </c>
      <c r="AP38" s="83">
        <v>42770</v>
      </c>
      <c r="AQ38" s="113">
        <f t="shared" si="39"/>
        <v>40046</v>
      </c>
      <c r="AR38" s="114">
        <f t="shared" si="44"/>
        <v>40046</v>
      </c>
      <c r="AS38" s="109">
        <f t="shared" si="44"/>
        <v>40046</v>
      </c>
      <c r="AT38" s="110">
        <f t="shared" si="44"/>
        <v>40046</v>
      </c>
      <c r="AU38" s="111">
        <f t="shared" si="44"/>
        <v>40046</v>
      </c>
      <c r="AV38" s="112">
        <f t="shared" si="44"/>
        <v>40046</v>
      </c>
      <c r="AW38" s="106">
        <f t="shared" si="40"/>
        <v>40046</v>
      </c>
      <c r="AX38" s="94">
        <f t="shared" si="15"/>
        <v>0</v>
      </c>
      <c r="AY38" s="94">
        <f t="shared" si="28"/>
        <v>0</v>
      </c>
      <c r="BB38" s="9"/>
      <c r="BC38" s="10">
        <f t="shared" si="8"/>
        <v>0</v>
      </c>
      <c r="BD38" s="64" t="str">
        <f t="shared" si="17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51"/>
        <v>0</v>
      </c>
      <c r="I39" s="7">
        <f t="shared" si="9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9"/>
        <v>0</v>
      </c>
      <c r="V39" s="7">
        <f t="shared" si="10"/>
        <v>0</v>
      </c>
      <c r="Y39" s="9"/>
      <c r="Z39" s="10">
        <f t="shared" si="3"/>
        <v>0</v>
      </c>
      <c r="AA39" s="64" t="str">
        <f t="shared" si="18"/>
        <v/>
      </c>
      <c r="AB39" s="83">
        <v>42771</v>
      </c>
      <c r="AC39" s="113">
        <f t="shared" si="32"/>
        <v>40045</v>
      </c>
      <c r="AD39" s="114">
        <f t="shared" si="37"/>
        <v>40045</v>
      </c>
      <c r="AE39" s="109">
        <f t="shared" ref="AE39:AH39" si="64">AD39</f>
        <v>40045</v>
      </c>
      <c r="AF39" s="110">
        <f t="shared" si="64"/>
        <v>40045</v>
      </c>
      <c r="AG39" s="111">
        <f t="shared" si="64"/>
        <v>40045</v>
      </c>
      <c r="AH39" s="112">
        <f t="shared" si="64"/>
        <v>40045</v>
      </c>
      <c r="AI39" s="106">
        <f t="shared" si="31"/>
        <v>40045</v>
      </c>
      <c r="AJ39" s="94">
        <f t="shared" si="22"/>
        <v>0</v>
      </c>
      <c r="AK39" s="94">
        <f t="shared" si="26"/>
        <v>0</v>
      </c>
      <c r="AN39" s="9"/>
      <c r="AO39" s="10">
        <f t="shared" si="13"/>
        <v>0</v>
      </c>
      <c r="AP39" s="83">
        <v>42771</v>
      </c>
      <c r="AQ39" s="113">
        <f t="shared" si="39"/>
        <v>40046</v>
      </c>
      <c r="AR39" s="114">
        <f t="shared" si="44"/>
        <v>40046</v>
      </c>
      <c r="AS39" s="109">
        <f t="shared" si="44"/>
        <v>40046</v>
      </c>
      <c r="AT39" s="110">
        <f t="shared" si="44"/>
        <v>40046</v>
      </c>
      <c r="AU39" s="111">
        <f t="shared" si="44"/>
        <v>40046</v>
      </c>
      <c r="AV39" s="112">
        <f t="shared" si="44"/>
        <v>40046</v>
      </c>
      <c r="AW39" s="106">
        <f t="shared" si="40"/>
        <v>40046</v>
      </c>
      <c r="AX39" s="94">
        <f t="shared" si="15"/>
        <v>0</v>
      </c>
      <c r="AY39" s="94">
        <f t="shared" si="28"/>
        <v>0</v>
      </c>
      <c r="BB39" s="9"/>
      <c r="BC39" s="10">
        <f t="shared" si="8"/>
        <v>0</v>
      </c>
      <c r="BD39" s="64" t="str">
        <f t="shared" si="17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51"/>
        <v>0</v>
      </c>
      <c r="I40" s="7">
        <f t="shared" si="9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9"/>
        <v>0</v>
      </c>
      <c r="V40" s="7">
        <f t="shared" si="10"/>
        <v>0</v>
      </c>
      <c r="Y40" s="9"/>
      <c r="Z40" s="10">
        <f t="shared" si="3"/>
        <v>0</v>
      </c>
      <c r="AA40" s="64" t="str">
        <f t="shared" si="18"/>
        <v/>
      </c>
      <c r="AB40" s="83">
        <v>42772</v>
      </c>
      <c r="AC40" s="113">
        <f t="shared" si="32"/>
        <v>40045</v>
      </c>
      <c r="AD40" s="114">
        <f t="shared" si="37"/>
        <v>40045</v>
      </c>
      <c r="AE40" s="109">
        <f t="shared" ref="AE40:AH40" si="65">AD40</f>
        <v>40045</v>
      </c>
      <c r="AF40" s="110">
        <f t="shared" si="65"/>
        <v>40045</v>
      </c>
      <c r="AG40" s="111">
        <f t="shared" si="65"/>
        <v>40045</v>
      </c>
      <c r="AH40" s="112">
        <f t="shared" si="65"/>
        <v>40045</v>
      </c>
      <c r="AI40" s="106">
        <f t="shared" si="31"/>
        <v>40045</v>
      </c>
      <c r="AJ40" s="94">
        <f t="shared" si="22"/>
        <v>0</v>
      </c>
      <c r="AK40" s="94">
        <f t="shared" si="26"/>
        <v>0</v>
      </c>
      <c r="AN40" s="9"/>
      <c r="AO40" s="10">
        <f t="shared" si="13"/>
        <v>0</v>
      </c>
      <c r="AP40" s="83">
        <v>42772</v>
      </c>
      <c r="AQ40" s="113">
        <f t="shared" si="39"/>
        <v>40046</v>
      </c>
      <c r="AR40" s="114">
        <f t="shared" si="44"/>
        <v>40046</v>
      </c>
      <c r="AS40" s="109">
        <f t="shared" si="44"/>
        <v>40046</v>
      </c>
      <c r="AT40" s="110">
        <f t="shared" si="44"/>
        <v>40046</v>
      </c>
      <c r="AU40" s="111">
        <f t="shared" si="44"/>
        <v>40046</v>
      </c>
      <c r="AV40" s="112">
        <f t="shared" si="44"/>
        <v>40046</v>
      </c>
      <c r="AW40" s="106">
        <f t="shared" si="40"/>
        <v>40046</v>
      </c>
      <c r="AX40" s="94">
        <f t="shared" si="15"/>
        <v>0</v>
      </c>
      <c r="AY40" s="94">
        <f t="shared" si="28"/>
        <v>0</v>
      </c>
      <c r="BB40" s="9"/>
      <c r="BC40" s="10">
        <f t="shared" si="8"/>
        <v>0</v>
      </c>
      <c r="BD40" s="64" t="str">
        <f t="shared" si="17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51"/>
        <v>0</v>
      </c>
      <c r="I41" s="7">
        <f t="shared" si="9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9"/>
        <v>0</v>
      </c>
      <c r="V41" s="7">
        <f t="shared" si="10"/>
        <v>0</v>
      </c>
      <c r="Y41" s="9"/>
      <c r="Z41" s="10">
        <f t="shared" si="3"/>
        <v>0</v>
      </c>
      <c r="AA41" s="64" t="str">
        <f t="shared" si="18"/>
        <v/>
      </c>
      <c r="AB41" s="83">
        <v>42773</v>
      </c>
      <c r="AC41" s="113">
        <f t="shared" si="32"/>
        <v>40045</v>
      </c>
      <c r="AD41" s="114">
        <f t="shared" si="37"/>
        <v>40045</v>
      </c>
      <c r="AE41" s="109">
        <f t="shared" ref="AE41:AH41" si="66">AD41</f>
        <v>40045</v>
      </c>
      <c r="AF41" s="110">
        <f t="shared" si="66"/>
        <v>40045</v>
      </c>
      <c r="AG41" s="111">
        <f t="shared" si="66"/>
        <v>40045</v>
      </c>
      <c r="AH41" s="112">
        <f t="shared" si="66"/>
        <v>40045</v>
      </c>
      <c r="AI41" s="106">
        <f t="shared" si="31"/>
        <v>40045</v>
      </c>
      <c r="AJ41" s="94">
        <f t="shared" si="22"/>
        <v>0</v>
      </c>
      <c r="AK41" s="94">
        <f t="shared" si="26"/>
        <v>0</v>
      </c>
      <c r="AN41" s="9"/>
      <c r="AO41" s="10">
        <f t="shared" si="13"/>
        <v>0</v>
      </c>
      <c r="AP41" s="83">
        <v>42773</v>
      </c>
      <c r="AQ41" s="113">
        <f t="shared" si="39"/>
        <v>40046</v>
      </c>
      <c r="AR41" s="114">
        <f t="shared" si="44"/>
        <v>40046</v>
      </c>
      <c r="AS41" s="109">
        <f t="shared" si="44"/>
        <v>40046</v>
      </c>
      <c r="AT41" s="110">
        <f t="shared" si="44"/>
        <v>40046</v>
      </c>
      <c r="AU41" s="111">
        <f t="shared" si="44"/>
        <v>40046</v>
      </c>
      <c r="AV41" s="112">
        <f t="shared" si="44"/>
        <v>40046</v>
      </c>
      <c r="AW41" s="106">
        <f t="shared" si="40"/>
        <v>40046</v>
      </c>
      <c r="AX41" s="94">
        <f t="shared" si="15"/>
        <v>0</v>
      </c>
      <c r="AY41" s="94">
        <f t="shared" si="28"/>
        <v>0</v>
      </c>
      <c r="BB41" s="9"/>
      <c r="BC41" s="10">
        <f t="shared" si="8"/>
        <v>0</v>
      </c>
      <c r="BD41" s="64" t="str">
        <f t="shared" si="17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51"/>
        <v>0</v>
      </c>
      <c r="I42" s="7">
        <f t="shared" si="9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9"/>
        <v>0</v>
      </c>
      <c r="V42" s="7">
        <f t="shared" si="10"/>
        <v>0</v>
      </c>
      <c r="Y42" s="9"/>
      <c r="Z42" s="10">
        <f t="shared" si="3"/>
        <v>0</v>
      </c>
      <c r="AA42" s="64" t="str">
        <f t="shared" si="18"/>
        <v/>
      </c>
      <c r="AB42" s="83">
        <v>42774</v>
      </c>
      <c r="AC42" s="113">
        <f t="shared" si="32"/>
        <v>40045</v>
      </c>
      <c r="AD42" s="114">
        <f t="shared" si="37"/>
        <v>40045</v>
      </c>
      <c r="AE42" s="109">
        <f t="shared" ref="AE42:AH42" si="67">AD42</f>
        <v>40045</v>
      </c>
      <c r="AF42" s="110">
        <f t="shared" si="67"/>
        <v>40045</v>
      </c>
      <c r="AG42" s="111">
        <f t="shared" si="67"/>
        <v>40045</v>
      </c>
      <c r="AH42" s="112">
        <f t="shared" si="67"/>
        <v>40045</v>
      </c>
      <c r="AI42" s="106">
        <f t="shared" si="31"/>
        <v>40045</v>
      </c>
      <c r="AJ42" s="94">
        <f t="shared" si="22"/>
        <v>0</v>
      </c>
      <c r="AK42" s="94">
        <f t="shared" si="26"/>
        <v>0</v>
      </c>
      <c r="AN42" s="9"/>
      <c r="AO42" s="10">
        <f t="shared" si="13"/>
        <v>0</v>
      </c>
      <c r="AP42" s="83">
        <v>42774</v>
      </c>
      <c r="AQ42" s="113">
        <f t="shared" si="39"/>
        <v>40046</v>
      </c>
      <c r="AR42" s="114">
        <f t="shared" si="44"/>
        <v>40046</v>
      </c>
      <c r="AS42" s="109">
        <f t="shared" si="44"/>
        <v>40046</v>
      </c>
      <c r="AT42" s="110">
        <f t="shared" si="44"/>
        <v>40046</v>
      </c>
      <c r="AU42" s="111">
        <f t="shared" si="44"/>
        <v>40046</v>
      </c>
      <c r="AV42" s="112">
        <f t="shared" si="44"/>
        <v>40046</v>
      </c>
      <c r="AW42" s="106">
        <f t="shared" si="40"/>
        <v>40046</v>
      </c>
      <c r="AX42" s="94">
        <f t="shared" si="15"/>
        <v>0</v>
      </c>
      <c r="AY42" s="94">
        <f t="shared" si="28"/>
        <v>0</v>
      </c>
      <c r="BB42" s="9"/>
      <c r="BC42" s="10">
        <f t="shared" si="8"/>
        <v>0</v>
      </c>
      <c r="BD42" s="64" t="str">
        <f t="shared" si="17"/>
        <v/>
      </c>
    </row>
    <row r="43" spans="1:56" s="38" customFormat="1" x14ac:dyDescent="0.25">
      <c r="A43" s="83">
        <v>42775</v>
      </c>
      <c r="B43" s="95">
        <v>0.28472222222222221</v>
      </c>
      <c r="C43" s="96">
        <v>0.8125</v>
      </c>
      <c r="D43" s="95"/>
      <c r="E43" s="96"/>
      <c r="F43" s="95"/>
      <c r="G43" s="101"/>
      <c r="H43" s="6">
        <f t="shared" si="51"/>
        <v>0.52777777777777779</v>
      </c>
      <c r="I43" s="7">
        <f t="shared" si="9"/>
        <v>12.666666666666668</v>
      </c>
      <c r="L43" s="9"/>
      <c r="M43" s="10">
        <f t="shared" si="1"/>
        <v>1</v>
      </c>
      <c r="N43" s="83">
        <v>42775</v>
      </c>
      <c r="O43" s="95">
        <v>0.28819444444444448</v>
      </c>
      <c r="P43" s="96">
        <v>0.78819444444444453</v>
      </c>
      <c r="Q43" s="95"/>
      <c r="R43" s="96"/>
      <c r="S43" s="95"/>
      <c r="T43" s="101"/>
      <c r="U43" s="6">
        <f t="shared" si="29"/>
        <v>0.5</v>
      </c>
      <c r="V43" s="7">
        <f t="shared" si="10"/>
        <v>12</v>
      </c>
      <c r="Y43" s="9"/>
      <c r="Z43" s="10">
        <f t="shared" si="3"/>
        <v>1</v>
      </c>
      <c r="AA43" s="64" t="str">
        <f t="shared" si="18"/>
        <v/>
      </c>
      <c r="AB43" s="83">
        <v>42775</v>
      </c>
      <c r="AC43" s="113">
        <v>40079</v>
      </c>
      <c r="AD43" s="114">
        <v>40207</v>
      </c>
      <c r="AE43" s="109">
        <f t="shared" ref="AE43:AH43" si="68">AD43</f>
        <v>40207</v>
      </c>
      <c r="AF43" s="110">
        <f t="shared" si="68"/>
        <v>40207</v>
      </c>
      <c r="AG43" s="111">
        <f t="shared" si="68"/>
        <v>40207</v>
      </c>
      <c r="AH43" s="112">
        <f t="shared" si="68"/>
        <v>40207</v>
      </c>
      <c r="AI43" s="106">
        <f t="shared" si="31"/>
        <v>40207</v>
      </c>
      <c r="AJ43" s="94">
        <f t="shared" si="22"/>
        <v>34</v>
      </c>
      <c r="AK43" s="94">
        <f t="shared" si="26"/>
        <v>128</v>
      </c>
      <c r="AN43" s="9"/>
      <c r="AO43" s="10">
        <f t="shared" si="13"/>
        <v>1</v>
      </c>
      <c r="AP43" s="83">
        <v>42775</v>
      </c>
      <c r="AQ43" s="113">
        <v>40080</v>
      </c>
      <c r="AR43" s="114">
        <v>40203</v>
      </c>
      <c r="AS43" s="109">
        <f t="shared" si="44"/>
        <v>40203</v>
      </c>
      <c r="AT43" s="110">
        <f t="shared" si="44"/>
        <v>40203</v>
      </c>
      <c r="AU43" s="111">
        <f t="shared" si="44"/>
        <v>40203</v>
      </c>
      <c r="AV43" s="112">
        <f t="shared" si="44"/>
        <v>40203</v>
      </c>
      <c r="AW43" s="106">
        <f t="shared" si="40"/>
        <v>40203</v>
      </c>
      <c r="AX43" s="94">
        <f t="shared" si="15"/>
        <v>34</v>
      </c>
      <c r="AY43" s="94">
        <f t="shared" si="28"/>
        <v>123</v>
      </c>
      <c r="BB43" s="9"/>
      <c r="BC43" s="10">
        <f t="shared" si="8"/>
        <v>1</v>
      </c>
      <c r="BD43" s="64" t="str">
        <f t="shared" si="17"/>
        <v/>
      </c>
    </row>
    <row r="44" spans="1:56" s="38" customFormat="1" x14ac:dyDescent="0.25">
      <c r="A44" s="83">
        <v>42776</v>
      </c>
      <c r="B44" s="95">
        <v>0.28472222222222221</v>
      </c>
      <c r="C44" s="96">
        <v>0.53819444444444442</v>
      </c>
      <c r="D44" s="95">
        <v>0.53819444444444442</v>
      </c>
      <c r="E44" s="96">
        <v>0.81666666666666676</v>
      </c>
      <c r="F44" s="95"/>
      <c r="G44" s="101"/>
      <c r="H44" s="6">
        <f t="shared" si="51"/>
        <v>0.53194444444444455</v>
      </c>
      <c r="I44" s="7">
        <f t="shared" si="9"/>
        <v>12.766666666666669</v>
      </c>
      <c r="L44" s="9"/>
      <c r="M44" s="10">
        <f t="shared" si="1"/>
        <v>1</v>
      </c>
      <c r="N44" s="83">
        <v>42776</v>
      </c>
      <c r="O44" s="95">
        <v>0.28819444444444448</v>
      </c>
      <c r="P44" s="96">
        <v>0.53819444444444442</v>
      </c>
      <c r="Q44" s="95">
        <v>0.53819444444444442</v>
      </c>
      <c r="R44" s="96">
        <v>0.79513888888888884</v>
      </c>
      <c r="S44" s="95"/>
      <c r="T44" s="101"/>
      <c r="U44" s="6">
        <f t="shared" si="29"/>
        <v>0.50694444444444442</v>
      </c>
      <c r="V44" s="7">
        <f t="shared" si="10"/>
        <v>12.166666666666666</v>
      </c>
      <c r="Y44" s="9"/>
      <c r="Z44" s="10">
        <f t="shared" si="3"/>
        <v>1</v>
      </c>
      <c r="AA44" s="64" t="str">
        <f t="shared" si="18"/>
        <v>Same Start 2nd</v>
      </c>
      <c r="AB44" s="83">
        <v>42776</v>
      </c>
      <c r="AC44" s="113">
        <f t="shared" si="32"/>
        <v>40207</v>
      </c>
      <c r="AD44" s="114">
        <v>40279</v>
      </c>
      <c r="AE44" s="109">
        <f t="shared" ref="AE44:AH44" si="69">AD44</f>
        <v>40279</v>
      </c>
      <c r="AF44" s="110">
        <v>40362</v>
      </c>
      <c r="AG44" s="111">
        <f t="shared" si="69"/>
        <v>40362</v>
      </c>
      <c r="AH44" s="112">
        <f t="shared" si="69"/>
        <v>40362</v>
      </c>
      <c r="AI44" s="106">
        <f t="shared" si="31"/>
        <v>40362</v>
      </c>
      <c r="AJ44" s="94">
        <f t="shared" si="22"/>
        <v>0</v>
      </c>
      <c r="AK44" s="94">
        <f t="shared" si="26"/>
        <v>155</v>
      </c>
      <c r="AN44" s="9"/>
      <c r="AO44" s="10">
        <f t="shared" si="13"/>
        <v>1</v>
      </c>
      <c r="AP44" s="83">
        <v>42776</v>
      </c>
      <c r="AQ44" s="113">
        <v>40208</v>
      </c>
      <c r="AR44" s="114">
        <v>40279</v>
      </c>
      <c r="AS44" s="109">
        <f t="shared" si="44"/>
        <v>40279</v>
      </c>
      <c r="AT44" s="110">
        <v>40360</v>
      </c>
      <c r="AU44" s="111">
        <f t="shared" si="44"/>
        <v>40360</v>
      </c>
      <c r="AV44" s="112">
        <f t="shared" si="44"/>
        <v>40360</v>
      </c>
      <c r="AW44" s="106">
        <f t="shared" si="40"/>
        <v>40360</v>
      </c>
      <c r="AX44" s="94">
        <f t="shared" si="15"/>
        <v>5</v>
      </c>
      <c r="AY44" s="94">
        <f t="shared" si="28"/>
        <v>152</v>
      </c>
      <c r="BB44" s="9"/>
      <c r="BC44" s="10">
        <f t="shared" si="8"/>
        <v>1</v>
      </c>
      <c r="BD44" s="64" t="str">
        <f t="shared" si="17"/>
        <v>Same Start 2nd</v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51"/>
        <v>0</v>
      </c>
      <c r="I45" s="7">
        <f t="shared" si="9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9"/>
        <v>0</v>
      </c>
      <c r="V45" s="7">
        <f t="shared" si="10"/>
        <v>0</v>
      </c>
      <c r="Y45" s="9"/>
      <c r="Z45" s="10">
        <f t="shared" si="3"/>
        <v>0</v>
      </c>
      <c r="AA45" s="64" t="str">
        <f t="shared" si="18"/>
        <v/>
      </c>
      <c r="AB45" s="83">
        <v>42777</v>
      </c>
      <c r="AC45" s="113">
        <f t="shared" si="32"/>
        <v>40362</v>
      </c>
      <c r="AD45" s="114">
        <f t="shared" si="37"/>
        <v>40362</v>
      </c>
      <c r="AE45" s="109">
        <f t="shared" ref="AE45:AH45" si="70">AD45</f>
        <v>40362</v>
      </c>
      <c r="AF45" s="110">
        <f t="shared" si="70"/>
        <v>40362</v>
      </c>
      <c r="AG45" s="111">
        <f t="shared" si="70"/>
        <v>40362</v>
      </c>
      <c r="AH45" s="112">
        <f t="shared" si="70"/>
        <v>40362</v>
      </c>
      <c r="AI45" s="106">
        <f t="shared" si="31"/>
        <v>40362</v>
      </c>
      <c r="AJ45" s="94">
        <f t="shared" si="22"/>
        <v>0</v>
      </c>
      <c r="AK45" s="94">
        <f t="shared" si="26"/>
        <v>0</v>
      </c>
      <c r="AN45" s="9"/>
      <c r="AO45" s="10">
        <f t="shared" si="13"/>
        <v>0</v>
      </c>
      <c r="AP45" s="83">
        <v>42777</v>
      </c>
      <c r="AQ45" s="113">
        <f t="shared" si="39"/>
        <v>40360</v>
      </c>
      <c r="AR45" s="114">
        <f t="shared" si="44"/>
        <v>40360</v>
      </c>
      <c r="AS45" s="109">
        <f t="shared" si="44"/>
        <v>40360</v>
      </c>
      <c r="AT45" s="110">
        <f t="shared" si="44"/>
        <v>40360</v>
      </c>
      <c r="AU45" s="111">
        <f t="shared" si="44"/>
        <v>40360</v>
      </c>
      <c r="AV45" s="112">
        <f t="shared" si="44"/>
        <v>40360</v>
      </c>
      <c r="AW45" s="106">
        <f t="shared" si="40"/>
        <v>40360</v>
      </c>
      <c r="AX45" s="94">
        <f t="shared" si="15"/>
        <v>0</v>
      </c>
      <c r="AY45" s="94">
        <f t="shared" si="28"/>
        <v>0</v>
      </c>
      <c r="BB45" s="9"/>
      <c r="BC45" s="10">
        <f t="shared" si="8"/>
        <v>0</v>
      </c>
      <c r="BD45" s="64" t="str">
        <f t="shared" si="17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51"/>
        <v>0</v>
      </c>
      <c r="I46" s="7">
        <f t="shared" si="9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9"/>
        <v>0</v>
      </c>
      <c r="V46" s="7">
        <f t="shared" si="10"/>
        <v>0</v>
      </c>
      <c r="Y46" s="9"/>
      <c r="Z46" s="10">
        <f t="shared" si="3"/>
        <v>0</v>
      </c>
      <c r="AA46" s="64" t="str">
        <f t="shared" si="18"/>
        <v/>
      </c>
      <c r="AB46" s="83">
        <v>42778</v>
      </c>
      <c r="AC46" s="113">
        <f t="shared" si="32"/>
        <v>40362</v>
      </c>
      <c r="AD46" s="114">
        <f t="shared" si="37"/>
        <v>40362</v>
      </c>
      <c r="AE46" s="109">
        <f t="shared" ref="AE46:AH46" si="71">AD46</f>
        <v>40362</v>
      </c>
      <c r="AF46" s="110">
        <f t="shared" si="71"/>
        <v>40362</v>
      </c>
      <c r="AG46" s="111">
        <f t="shared" si="71"/>
        <v>40362</v>
      </c>
      <c r="AH46" s="112">
        <f t="shared" si="71"/>
        <v>40362</v>
      </c>
      <c r="AI46" s="106">
        <f t="shared" si="31"/>
        <v>40362</v>
      </c>
      <c r="AJ46" s="94">
        <f t="shared" si="22"/>
        <v>0</v>
      </c>
      <c r="AK46" s="94">
        <f t="shared" si="26"/>
        <v>0</v>
      </c>
      <c r="AN46" s="9"/>
      <c r="AO46" s="10">
        <f t="shared" si="13"/>
        <v>0</v>
      </c>
      <c r="AP46" s="83">
        <v>42778</v>
      </c>
      <c r="AQ46" s="113">
        <f t="shared" si="39"/>
        <v>40360</v>
      </c>
      <c r="AR46" s="114">
        <f t="shared" si="44"/>
        <v>40360</v>
      </c>
      <c r="AS46" s="109">
        <f t="shared" si="44"/>
        <v>40360</v>
      </c>
      <c r="AT46" s="110">
        <f t="shared" si="44"/>
        <v>40360</v>
      </c>
      <c r="AU46" s="111">
        <f t="shared" si="44"/>
        <v>40360</v>
      </c>
      <c r="AV46" s="112">
        <f t="shared" si="44"/>
        <v>40360</v>
      </c>
      <c r="AW46" s="106">
        <f t="shared" si="40"/>
        <v>40360</v>
      </c>
      <c r="AX46" s="94">
        <f t="shared" si="15"/>
        <v>0</v>
      </c>
      <c r="AY46" s="94">
        <f t="shared" si="28"/>
        <v>0</v>
      </c>
      <c r="BB46" s="9"/>
      <c r="BC46" s="10">
        <f t="shared" si="8"/>
        <v>0</v>
      </c>
      <c r="BD46" s="64" t="str">
        <f t="shared" si="17"/>
        <v/>
      </c>
    </row>
    <row r="47" spans="1:56" s="38" customFormat="1" x14ac:dyDescent="0.25">
      <c r="A47" s="83">
        <v>42779</v>
      </c>
      <c r="B47" s="95">
        <v>0.28472222222222221</v>
      </c>
      <c r="C47" s="96">
        <v>0.53819444444444442</v>
      </c>
      <c r="D47" s="95">
        <v>0.53819444444444442</v>
      </c>
      <c r="E47" s="96">
        <v>0.81805555555555554</v>
      </c>
      <c r="F47" s="95"/>
      <c r="G47" s="101"/>
      <c r="H47" s="6">
        <f t="shared" si="51"/>
        <v>0.53333333333333333</v>
      </c>
      <c r="I47" s="7">
        <f t="shared" si="9"/>
        <v>12.8</v>
      </c>
      <c r="L47" s="9"/>
      <c r="M47" s="10">
        <f t="shared" si="1"/>
        <v>1</v>
      </c>
      <c r="N47" s="83">
        <v>42779</v>
      </c>
      <c r="O47" s="95">
        <v>0.28819444444444448</v>
      </c>
      <c r="P47" s="96">
        <v>0.53819444444444442</v>
      </c>
      <c r="Q47" s="95">
        <v>0.53819444444444442</v>
      </c>
      <c r="R47" s="96">
        <v>0.78819444444444453</v>
      </c>
      <c r="S47" s="95"/>
      <c r="T47" s="101"/>
      <c r="U47" s="6">
        <f t="shared" si="29"/>
        <v>0.5</v>
      </c>
      <c r="V47" s="7">
        <f t="shared" si="10"/>
        <v>12</v>
      </c>
      <c r="Y47" s="9"/>
      <c r="Z47" s="10">
        <f t="shared" si="3"/>
        <v>1</v>
      </c>
      <c r="AA47" s="64" t="str">
        <f t="shared" si="18"/>
        <v>Same Start 2nd</v>
      </c>
      <c r="AB47" s="83">
        <v>42779</v>
      </c>
      <c r="AC47" s="113">
        <f t="shared" si="32"/>
        <v>40362</v>
      </c>
      <c r="AD47" s="114">
        <v>40425</v>
      </c>
      <c r="AE47" s="109">
        <f t="shared" ref="AE47:AH47" si="72">AD47</f>
        <v>40425</v>
      </c>
      <c r="AF47" s="110">
        <v>40491</v>
      </c>
      <c r="AG47" s="111">
        <f t="shared" si="72"/>
        <v>40491</v>
      </c>
      <c r="AH47" s="112">
        <f t="shared" si="72"/>
        <v>40491</v>
      </c>
      <c r="AI47" s="106">
        <f t="shared" si="31"/>
        <v>40491</v>
      </c>
      <c r="AJ47" s="94">
        <f t="shared" si="22"/>
        <v>0</v>
      </c>
      <c r="AK47" s="94">
        <f t="shared" si="26"/>
        <v>129</v>
      </c>
      <c r="AN47" s="9"/>
      <c r="AO47" s="10">
        <f t="shared" si="13"/>
        <v>1</v>
      </c>
      <c r="AP47" s="83">
        <v>42779</v>
      </c>
      <c r="AQ47" s="113">
        <v>40363</v>
      </c>
      <c r="AR47" s="114">
        <v>40425</v>
      </c>
      <c r="AS47" s="109">
        <f t="shared" si="44"/>
        <v>40425</v>
      </c>
      <c r="AT47" s="110">
        <v>40486</v>
      </c>
      <c r="AU47" s="111">
        <f t="shared" si="44"/>
        <v>40486</v>
      </c>
      <c r="AV47" s="112">
        <f t="shared" si="44"/>
        <v>40486</v>
      </c>
      <c r="AW47" s="106">
        <f t="shared" si="40"/>
        <v>40486</v>
      </c>
      <c r="AX47" s="94">
        <f t="shared" si="15"/>
        <v>3</v>
      </c>
      <c r="AY47" s="94">
        <f t="shared" si="28"/>
        <v>123</v>
      </c>
      <c r="BB47" s="9"/>
      <c r="BC47" s="10">
        <f t="shared" si="8"/>
        <v>1</v>
      </c>
      <c r="BD47" s="64" t="str">
        <f t="shared" si="17"/>
        <v>Same Start 2nd</v>
      </c>
    </row>
    <row r="48" spans="1:56" s="38" customFormat="1" x14ac:dyDescent="0.25">
      <c r="A48" s="83">
        <v>42780</v>
      </c>
      <c r="B48" s="95">
        <v>0.28472222222222221</v>
      </c>
      <c r="C48" s="96">
        <v>0.53819444444444442</v>
      </c>
      <c r="D48" s="95">
        <v>0.53819444444444442</v>
      </c>
      <c r="E48" s="96">
        <v>0.8222222222222223</v>
      </c>
      <c r="F48" s="95"/>
      <c r="G48" s="101"/>
      <c r="H48" s="6">
        <f t="shared" si="51"/>
        <v>0.53750000000000009</v>
      </c>
      <c r="I48" s="7">
        <f t="shared" si="9"/>
        <v>12.900000000000002</v>
      </c>
      <c r="L48" s="9"/>
      <c r="M48" s="10">
        <f t="shared" si="1"/>
        <v>1</v>
      </c>
      <c r="N48" s="83">
        <v>42780</v>
      </c>
      <c r="O48" s="95">
        <v>0.28819444444444448</v>
      </c>
      <c r="P48" s="96">
        <v>0.53819444444444442</v>
      </c>
      <c r="Q48" s="95">
        <v>0.53819444444444442</v>
      </c>
      <c r="R48" s="96">
        <v>0.79513888888888884</v>
      </c>
      <c r="S48" s="95"/>
      <c r="T48" s="101"/>
      <c r="U48" s="6">
        <f t="shared" si="29"/>
        <v>0.50694444444444442</v>
      </c>
      <c r="V48" s="7">
        <f t="shared" si="10"/>
        <v>12.166666666666666</v>
      </c>
      <c r="Y48" s="9"/>
      <c r="Z48" s="10">
        <f t="shared" si="3"/>
        <v>1</v>
      </c>
      <c r="AA48" s="64" t="str">
        <f t="shared" si="18"/>
        <v>Same Start 2nd</v>
      </c>
      <c r="AB48" s="83">
        <v>42780</v>
      </c>
      <c r="AC48" s="113">
        <f t="shared" si="32"/>
        <v>40491</v>
      </c>
      <c r="AD48" s="114">
        <v>40564</v>
      </c>
      <c r="AE48" s="109">
        <f t="shared" ref="AE48:AH48" si="73">AD48</f>
        <v>40564</v>
      </c>
      <c r="AF48" s="110">
        <v>40645</v>
      </c>
      <c r="AG48" s="111">
        <f t="shared" si="73"/>
        <v>40645</v>
      </c>
      <c r="AH48" s="112">
        <f t="shared" si="73"/>
        <v>40645</v>
      </c>
      <c r="AI48" s="106">
        <f t="shared" si="31"/>
        <v>40645</v>
      </c>
      <c r="AJ48" s="94">
        <f t="shared" si="22"/>
        <v>0</v>
      </c>
      <c r="AK48" s="94">
        <f t="shared" si="26"/>
        <v>154</v>
      </c>
      <c r="AN48" s="9"/>
      <c r="AO48" s="10">
        <f t="shared" si="13"/>
        <v>1</v>
      </c>
      <c r="AP48" s="83">
        <v>42780</v>
      </c>
      <c r="AQ48" s="113">
        <v>40492</v>
      </c>
      <c r="AR48" s="114">
        <v>40564</v>
      </c>
      <c r="AS48" s="109">
        <f t="shared" si="44"/>
        <v>40564</v>
      </c>
      <c r="AT48" s="110">
        <v>40641</v>
      </c>
      <c r="AU48" s="111">
        <f t="shared" si="44"/>
        <v>40641</v>
      </c>
      <c r="AV48" s="112">
        <f t="shared" si="44"/>
        <v>40641</v>
      </c>
      <c r="AW48" s="106">
        <f t="shared" si="40"/>
        <v>40641</v>
      </c>
      <c r="AX48" s="94">
        <f t="shared" si="15"/>
        <v>6</v>
      </c>
      <c r="AY48" s="94">
        <f t="shared" si="28"/>
        <v>149</v>
      </c>
      <c r="BB48" s="9"/>
      <c r="BC48" s="10">
        <f t="shared" si="8"/>
        <v>1</v>
      </c>
      <c r="BD48" s="64" t="str">
        <f t="shared" si="17"/>
        <v>Same Start 2nd</v>
      </c>
    </row>
    <row r="49" spans="1:56" s="38" customFormat="1" x14ac:dyDescent="0.25">
      <c r="A49" s="83">
        <v>42781</v>
      </c>
      <c r="B49" s="95">
        <v>0.28472222222222221</v>
      </c>
      <c r="C49" s="96">
        <v>0.8125</v>
      </c>
      <c r="D49" s="95"/>
      <c r="E49" s="96"/>
      <c r="F49" s="95"/>
      <c r="G49" s="101"/>
      <c r="H49" s="6">
        <f t="shared" si="51"/>
        <v>0.52777777777777779</v>
      </c>
      <c r="I49" s="7">
        <f t="shared" si="9"/>
        <v>12.666666666666668</v>
      </c>
      <c r="L49" s="9"/>
      <c r="M49" s="10">
        <f t="shared" si="1"/>
        <v>1</v>
      </c>
      <c r="N49" s="83">
        <v>42781</v>
      </c>
      <c r="O49" s="95">
        <v>0.28819444444444448</v>
      </c>
      <c r="P49" s="96">
        <v>0.78819444444444453</v>
      </c>
      <c r="Q49" s="95"/>
      <c r="R49" s="96"/>
      <c r="S49" s="95"/>
      <c r="T49" s="101"/>
      <c r="U49" s="6">
        <f t="shared" si="29"/>
        <v>0.5</v>
      </c>
      <c r="V49" s="7">
        <f t="shared" si="10"/>
        <v>12</v>
      </c>
      <c r="Y49" s="9"/>
      <c r="Z49" s="10">
        <f t="shared" si="3"/>
        <v>1</v>
      </c>
      <c r="AA49" s="64" t="str">
        <f t="shared" si="18"/>
        <v/>
      </c>
      <c r="AB49" s="83">
        <v>42781</v>
      </c>
      <c r="AC49" s="113">
        <f t="shared" si="32"/>
        <v>40645</v>
      </c>
      <c r="AD49" s="114">
        <v>40774</v>
      </c>
      <c r="AE49" s="109">
        <f t="shared" ref="AE49:AH49" si="74">AD49</f>
        <v>40774</v>
      </c>
      <c r="AF49" s="110">
        <f t="shared" si="74"/>
        <v>40774</v>
      </c>
      <c r="AG49" s="111">
        <f t="shared" si="74"/>
        <v>40774</v>
      </c>
      <c r="AH49" s="112">
        <f t="shared" si="74"/>
        <v>40774</v>
      </c>
      <c r="AI49" s="106">
        <f t="shared" si="31"/>
        <v>40774</v>
      </c>
      <c r="AJ49" s="94">
        <f t="shared" si="22"/>
        <v>0</v>
      </c>
      <c r="AK49" s="94">
        <f t="shared" si="26"/>
        <v>129</v>
      </c>
      <c r="AN49" s="9"/>
      <c r="AO49" s="10">
        <f t="shared" si="13"/>
        <v>1</v>
      </c>
      <c r="AP49" s="83">
        <v>42781</v>
      </c>
      <c r="AQ49" s="113">
        <v>40646</v>
      </c>
      <c r="AR49" s="114">
        <v>40769</v>
      </c>
      <c r="AS49" s="109">
        <f t="shared" si="44"/>
        <v>40769</v>
      </c>
      <c r="AT49" s="110">
        <f t="shared" si="44"/>
        <v>40769</v>
      </c>
      <c r="AU49" s="111">
        <f t="shared" si="44"/>
        <v>40769</v>
      </c>
      <c r="AV49" s="112">
        <f t="shared" si="44"/>
        <v>40769</v>
      </c>
      <c r="AW49" s="106">
        <f t="shared" si="40"/>
        <v>40769</v>
      </c>
      <c r="AX49" s="94">
        <f t="shared" si="15"/>
        <v>5</v>
      </c>
      <c r="AY49" s="94">
        <f t="shared" si="28"/>
        <v>123</v>
      </c>
      <c r="BB49" s="9"/>
      <c r="BC49" s="10">
        <f t="shared" si="8"/>
        <v>1</v>
      </c>
      <c r="BD49" s="64" t="str">
        <f t="shared" si="17"/>
        <v/>
      </c>
    </row>
    <row r="50" spans="1:56" s="38" customFormat="1" x14ac:dyDescent="0.25">
      <c r="A50" s="83">
        <v>42782</v>
      </c>
      <c r="B50" s="95">
        <v>0.28472222222222221</v>
      </c>
      <c r="C50" s="96">
        <v>0.81597222222222221</v>
      </c>
      <c r="D50" s="95"/>
      <c r="E50" s="96"/>
      <c r="F50" s="95"/>
      <c r="G50" s="101"/>
      <c r="H50" s="6">
        <f t="shared" si="51"/>
        <v>0.53125</v>
      </c>
      <c r="I50" s="7">
        <f t="shared" si="9"/>
        <v>12.75</v>
      </c>
      <c r="L50" s="9"/>
      <c r="M50" s="10">
        <f t="shared" si="1"/>
        <v>1</v>
      </c>
      <c r="N50" s="83">
        <v>42782</v>
      </c>
      <c r="O50" s="95">
        <v>0.28819444444444448</v>
      </c>
      <c r="P50" s="96">
        <v>0.79513888888888884</v>
      </c>
      <c r="Q50" s="95"/>
      <c r="R50" s="96"/>
      <c r="S50" s="95"/>
      <c r="T50" s="101"/>
      <c r="U50" s="6">
        <f t="shared" si="29"/>
        <v>0.50694444444444442</v>
      </c>
      <c r="V50" s="7">
        <f t="shared" si="10"/>
        <v>12.166666666666666</v>
      </c>
      <c r="Y50" s="9"/>
      <c r="Z50" s="10">
        <f t="shared" si="3"/>
        <v>1</v>
      </c>
      <c r="AA50" s="64" t="str">
        <f t="shared" si="18"/>
        <v/>
      </c>
      <c r="AB50" s="83">
        <v>42782</v>
      </c>
      <c r="AC50" s="113">
        <f t="shared" si="32"/>
        <v>40774</v>
      </c>
      <c r="AD50" s="114">
        <v>40926</v>
      </c>
      <c r="AE50" s="109">
        <f t="shared" ref="AE50:AH50" si="75">AD50</f>
        <v>40926</v>
      </c>
      <c r="AF50" s="110">
        <f t="shared" si="75"/>
        <v>40926</v>
      </c>
      <c r="AG50" s="111">
        <f t="shared" si="75"/>
        <v>40926</v>
      </c>
      <c r="AH50" s="112">
        <f t="shared" si="75"/>
        <v>40926</v>
      </c>
      <c r="AI50" s="106">
        <f t="shared" si="31"/>
        <v>40926</v>
      </c>
      <c r="AJ50" s="94">
        <f t="shared" si="22"/>
        <v>0</v>
      </c>
      <c r="AK50" s="94">
        <f t="shared" si="26"/>
        <v>152</v>
      </c>
      <c r="AN50" s="9"/>
      <c r="AO50" s="10">
        <f t="shared" si="13"/>
        <v>1</v>
      </c>
      <c r="AP50" s="83">
        <v>42782</v>
      </c>
      <c r="AQ50" s="113">
        <v>40775</v>
      </c>
      <c r="AR50" s="114">
        <v>40922</v>
      </c>
      <c r="AS50" s="109">
        <f t="shared" si="44"/>
        <v>40922</v>
      </c>
      <c r="AT50" s="110">
        <f t="shared" si="44"/>
        <v>40922</v>
      </c>
      <c r="AU50" s="111">
        <f t="shared" si="44"/>
        <v>40922</v>
      </c>
      <c r="AV50" s="112">
        <f t="shared" si="44"/>
        <v>40922</v>
      </c>
      <c r="AW50" s="106">
        <f t="shared" si="40"/>
        <v>40922</v>
      </c>
      <c r="AX50" s="94">
        <f t="shared" si="15"/>
        <v>6</v>
      </c>
      <c r="AY50" s="94">
        <f t="shared" si="28"/>
        <v>147</v>
      </c>
      <c r="BB50" s="9"/>
      <c r="BC50" s="10">
        <f t="shared" si="8"/>
        <v>1</v>
      </c>
      <c r="BD50" s="64" t="str">
        <f t="shared" si="17"/>
        <v/>
      </c>
    </row>
    <row r="51" spans="1:56" s="38" customFormat="1" x14ac:dyDescent="0.25">
      <c r="A51" s="83">
        <v>42783</v>
      </c>
      <c r="B51" s="95">
        <v>0.28472222222222221</v>
      </c>
      <c r="C51" s="96">
        <v>0.81319444444444444</v>
      </c>
      <c r="D51" s="95"/>
      <c r="E51" s="96"/>
      <c r="F51" s="95"/>
      <c r="G51" s="101"/>
      <c r="H51" s="6">
        <f t="shared" si="51"/>
        <v>0.52847222222222223</v>
      </c>
      <c r="I51" s="7">
        <f t="shared" si="9"/>
        <v>12.683333333333334</v>
      </c>
      <c r="L51" s="9"/>
      <c r="M51" s="10">
        <f t="shared" si="1"/>
        <v>1</v>
      </c>
      <c r="N51" s="83">
        <v>42783</v>
      </c>
      <c r="O51" s="95">
        <v>0.28819444444444448</v>
      </c>
      <c r="P51" s="96">
        <v>0.78819444444444453</v>
      </c>
      <c r="Q51" s="95"/>
      <c r="R51" s="96"/>
      <c r="S51" s="95"/>
      <c r="T51" s="101"/>
      <c r="U51" s="6">
        <f t="shared" si="29"/>
        <v>0.5</v>
      </c>
      <c r="V51" s="7">
        <f t="shared" si="10"/>
        <v>12</v>
      </c>
      <c r="Y51" s="9"/>
      <c r="Z51" s="10">
        <f t="shared" si="3"/>
        <v>1</v>
      </c>
      <c r="AA51" s="64" t="str">
        <f t="shared" si="18"/>
        <v/>
      </c>
      <c r="AB51" s="83">
        <v>42783</v>
      </c>
      <c r="AC51" s="113">
        <f t="shared" si="32"/>
        <v>40926</v>
      </c>
      <c r="AD51" s="114">
        <v>41055</v>
      </c>
      <c r="AE51" s="109">
        <f t="shared" ref="AE51:AH51" si="76">AD51</f>
        <v>41055</v>
      </c>
      <c r="AF51" s="110">
        <f t="shared" si="76"/>
        <v>41055</v>
      </c>
      <c r="AG51" s="111">
        <f t="shared" si="76"/>
        <v>41055</v>
      </c>
      <c r="AH51" s="112">
        <f t="shared" si="76"/>
        <v>41055</v>
      </c>
      <c r="AI51" s="106">
        <f t="shared" si="31"/>
        <v>41055</v>
      </c>
      <c r="AJ51" s="94">
        <f t="shared" si="22"/>
        <v>0</v>
      </c>
      <c r="AK51" s="94">
        <f t="shared" si="26"/>
        <v>129</v>
      </c>
      <c r="AN51" s="9"/>
      <c r="AO51" s="10">
        <f t="shared" si="13"/>
        <v>1</v>
      </c>
      <c r="AP51" s="83">
        <v>42783</v>
      </c>
      <c r="AQ51" s="113">
        <v>40927</v>
      </c>
      <c r="AR51" s="114">
        <v>41050</v>
      </c>
      <c r="AS51" s="109">
        <f t="shared" si="44"/>
        <v>41050</v>
      </c>
      <c r="AT51" s="110">
        <f t="shared" si="44"/>
        <v>41050</v>
      </c>
      <c r="AU51" s="111">
        <f t="shared" si="44"/>
        <v>41050</v>
      </c>
      <c r="AV51" s="112">
        <f t="shared" si="44"/>
        <v>41050</v>
      </c>
      <c r="AW51" s="106">
        <f t="shared" si="40"/>
        <v>41050</v>
      </c>
      <c r="AX51" s="94">
        <f t="shared" si="15"/>
        <v>5</v>
      </c>
      <c r="AY51" s="94">
        <f t="shared" si="28"/>
        <v>123</v>
      </c>
      <c r="BB51" s="9"/>
      <c r="BC51" s="10">
        <f t="shared" si="8"/>
        <v>1</v>
      </c>
      <c r="BD51" s="64" t="str">
        <f t="shared" si="17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51"/>
        <v>0</v>
      </c>
      <c r="I52" s="7">
        <f t="shared" si="9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9"/>
        <v>0</v>
      </c>
      <c r="V52" s="7">
        <f t="shared" si="10"/>
        <v>0</v>
      </c>
      <c r="Y52" s="9"/>
      <c r="Z52" s="10">
        <f t="shared" si="3"/>
        <v>0</v>
      </c>
      <c r="AA52" s="64" t="str">
        <f t="shared" si="18"/>
        <v/>
      </c>
      <c r="AB52" s="83">
        <v>42784</v>
      </c>
      <c r="AC52" s="113">
        <f t="shared" si="32"/>
        <v>41055</v>
      </c>
      <c r="AD52" s="114">
        <f t="shared" si="37"/>
        <v>41055</v>
      </c>
      <c r="AE52" s="109">
        <f t="shared" ref="AE52:AH52" si="77">AD52</f>
        <v>41055</v>
      </c>
      <c r="AF52" s="110">
        <f t="shared" si="77"/>
        <v>41055</v>
      </c>
      <c r="AG52" s="111">
        <f t="shared" si="77"/>
        <v>41055</v>
      </c>
      <c r="AH52" s="112">
        <f t="shared" si="77"/>
        <v>41055</v>
      </c>
      <c r="AI52" s="106">
        <f t="shared" si="31"/>
        <v>41055</v>
      </c>
      <c r="AJ52" s="94">
        <f t="shared" si="22"/>
        <v>0</v>
      </c>
      <c r="AK52" s="94">
        <f t="shared" si="26"/>
        <v>0</v>
      </c>
      <c r="AN52" s="9"/>
      <c r="AO52" s="10">
        <f t="shared" si="13"/>
        <v>0</v>
      </c>
      <c r="AP52" s="83">
        <v>42784</v>
      </c>
      <c r="AQ52" s="113">
        <f t="shared" si="39"/>
        <v>41050</v>
      </c>
      <c r="AR52" s="114">
        <f t="shared" si="44"/>
        <v>41050</v>
      </c>
      <c r="AS52" s="109">
        <f t="shared" si="44"/>
        <v>41050</v>
      </c>
      <c r="AT52" s="110">
        <f t="shared" si="44"/>
        <v>41050</v>
      </c>
      <c r="AU52" s="111">
        <f t="shared" si="44"/>
        <v>41050</v>
      </c>
      <c r="AV52" s="112">
        <f t="shared" si="44"/>
        <v>41050</v>
      </c>
      <c r="AW52" s="106">
        <f t="shared" si="40"/>
        <v>41050</v>
      </c>
      <c r="AX52" s="94">
        <f t="shared" si="15"/>
        <v>0</v>
      </c>
      <c r="AY52" s="94">
        <f t="shared" si="28"/>
        <v>0</v>
      </c>
      <c r="BB52" s="9"/>
      <c r="BC52" s="10">
        <f t="shared" si="8"/>
        <v>0</v>
      </c>
      <c r="BD52" s="64" t="str">
        <f t="shared" si="17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51"/>
        <v>0</v>
      </c>
      <c r="I53" s="7">
        <f t="shared" si="9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9"/>
        <v>0</v>
      </c>
      <c r="V53" s="7">
        <f t="shared" si="10"/>
        <v>0</v>
      </c>
      <c r="Y53" s="9"/>
      <c r="Z53" s="10">
        <f t="shared" si="3"/>
        <v>0</v>
      </c>
      <c r="AA53" s="64" t="str">
        <f t="shared" si="18"/>
        <v/>
      </c>
      <c r="AB53" s="83">
        <v>42785</v>
      </c>
      <c r="AC53" s="113">
        <f t="shared" si="32"/>
        <v>41055</v>
      </c>
      <c r="AD53" s="114">
        <f t="shared" si="37"/>
        <v>41055</v>
      </c>
      <c r="AE53" s="109">
        <f t="shared" ref="AE53:AH53" si="78">AD53</f>
        <v>41055</v>
      </c>
      <c r="AF53" s="110">
        <f t="shared" si="78"/>
        <v>41055</v>
      </c>
      <c r="AG53" s="111">
        <f t="shared" si="78"/>
        <v>41055</v>
      </c>
      <c r="AH53" s="112">
        <f t="shared" si="78"/>
        <v>41055</v>
      </c>
      <c r="AI53" s="106">
        <f t="shared" si="31"/>
        <v>41055</v>
      </c>
      <c r="AJ53" s="94">
        <f t="shared" si="22"/>
        <v>0</v>
      </c>
      <c r="AK53" s="94">
        <f t="shared" si="26"/>
        <v>0</v>
      </c>
      <c r="AN53" s="9"/>
      <c r="AO53" s="10">
        <f t="shared" si="13"/>
        <v>0</v>
      </c>
      <c r="AP53" s="83">
        <v>42785</v>
      </c>
      <c r="AQ53" s="113">
        <f t="shared" si="39"/>
        <v>41050</v>
      </c>
      <c r="AR53" s="114">
        <f t="shared" si="44"/>
        <v>41050</v>
      </c>
      <c r="AS53" s="109">
        <f t="shared" si="44"/>
        <v>41050</v>
      </c>
      <c r="AT53" s="110">
        <f t="shared" si="44"/>
        <v>41050</v>
      </c>
      <c r="AU53" s="111">
        <f t="shared" si="44"/>
        <v>41050</v>
      </c>
      <c r="AV53" s="112">
        <f t="shared" si="44"/>
        <v>41050</v>
      </c>
      <c r="AW53" s="106">
        <f t="shared" si="40"/>
        <v>41050</v>
      </c>
      <c r="AX53" s="94">
        <f t="shared" si="15"/>
        <v>0</v>
      </c>
      <c r="AY53" s="94">
        <f t="shared" si="28"/>
        <v>0</v>
      </c>
      <c r="BB53" s="9"/>
      <c r="BC53" s="10">
        <f t="shared" si="8"/>
        <v>0</v>
      </c>
      <c r="BD53" s="64" t="str">
        <f t="shared" si="17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51"/>
        <v>0</v>
      </c>
      <c r="I54" s="7">
        <f t="shared" si="9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9"/>
        <v>0</v>
      </c>
      <c r="V54" s="7">
        <f t="shared" si="10"/>
        <v>0</v>
      </c>
      <c r="Y54" s="9"/>
      <c r="Z54" s="10">
        <f t="shared" si="3"/>
        <v>0</v>
      </c>
      <c r="AA54" s="64" t="str">
        <f t="shared" si="18"/>
        <v/>
      </c>
      <c r="AB54" s="83">
        <v>42786</v>
      </c>
      <c r="AC54" s="113">
        <f t="shared" si="32"/>
        <v>41055</v>
      </c>
      <c r="AD54" s="114">
        <f t="shared" si="37"/>
        <v>41055</v>
      </c>
      <c r="AE54" s="109">
        <f t="shared" ref="AE54:AH54" si="79">AD54</f>
        <v>41055</v>
      </c>
      <c r="AF54" s="110">
        <f t="shared" si="79"/>
        <v>41055</v>
      </c>
      <c r="AG54" s="111">
        <f t="shared" si="79"/>
        <v>41055</v>
      </c>
      <c r="AH54" s="112">
        <f t="shared" si="79"/>
        <v>41055</v>
      </c>
      <c r="AI54" s="106">
        <f t="shared" si="31"/>
        <v>41055</v>
      </c>
      <c r="AJ54" s="94">
        <f t="shared" si="22"/>
        <v>0</v>
      </c>
      <c r="AK54" s="94">
        <f t="shared" si="26"/>
        <v>0</v>
      </c>
      <c r="AN54" s="9"/>
      <c r="AO54" s="10">
        <f t="shared" si="13"/>
        <v>0</v>
      </c>
      <c r="AP54" s="83">
        <v>42786</v>
      </c>
      <c r="AQ54" s="113">
        <f t="shared" si="39"/>
        <v>41050</v>
      </c>
      <c r="AR54" s="114">
        <f t="shared" si="44"/>
        <v>41050</v>
      </c>
      <c r="AS54" s="109">
        <f t="shared" si="44"/>
        <v>41050</v>
      </c>
      <c r="AT54" s="110">
        <f t="shared" si="44"/>
        <v>41050</v>
      </c>
      <c r="AU54" s="111">
        <f t="shared" si="44"/>
        <v>41050</v>
      </c>
      <c r="AV54" s="112">
        <f t="shared" si="44"/>
        <v>41050</v>
      </c>
      <c r="AW54" s="106">
        <f t="shared" si="40"/>
        <v>41050</v>
      </c>
      <c r="AX54" s="94">
        <f t="shared" si="15"/>
        <v>0</v>
      </c>
      <c r="AY54" s="94">
        <f t="shared" si="28"/>
        <v>0</v>
      </c>
      <c r="BB54" s="9"/>
      <c r="BC54" s="10">
        <f t="shared" si="8"/>
        <v>0</v>
      </c>
      <c r="BD54" s="64" t="str">
        <f t="shared" si="17"/>
        <v/>
      </c>
    </row>
    <row r="55" spans="1:56" s="38" customFormat="1" x14ac:dyDescent="0.25">
      <c r="A55" s="83">
        <v>42787</v>
      </c>
      <c r="B55" s="95">
        <v>0.28472222222222221</v>
      </c>
      <c r="C55" s="96">
        <v>0.53819444444444442</v>
      </c>
      <c r="D55" s="95">
        <v>0.53819444444444442</v>
      </c>
      <c r="E55" s="96">
        <v>0.81319444444444444</v>
      </c>
      <c r="F55" s="95"/>
      <c r="G55" s="101"/>
      <c r="H55" s="6">
        <f t="shared" si="51"/>
        <v>0.52847222222222223</v>
      </c>
      <c r="I55" s="7">
        <f t="shared" si="9"/>
        <v>12.683333333333334</v>
      </c>
      <c r="L55" s="9"/>
      <c r="M55" s="10">
        <f t="shared" si="1"/>
        <v>1</v>
      </c>
      <c r="N55" s="83">
        <v>42787</v>
      </c>
      <c r="O55" s="95">
        <v>0.28819444444444448</v>
      </c>
      <c r="P55" s="96">
        <v>0.53819444444444442</v>
      </c>
      <c r="Q55" s="95">
        <v>0.53819444444444442</v>
      </c>
      <c r="R55" s="96">
        <v>0.78819444444444453</v>
      </c>
      <c r="S55" s="95"/>
      <c r="T55" s="101"/>
      <c r="U55" s="6">
        <f t="shared" si="29"/>
        <v>0.5</v>
      </c>
      <c r="V55" s="7">
        <f t="shared" si="10"/>
        <v>12</v>
      </c>
      <c r="Y55" s="9"/>
      <c r="Z55" s="10">
        <f t="shared" si="3"/>
        <v>1</v>
      </c>
      <c r="AA55" s="64" t="str">
        <f t="shared" si="18"/>
        <v>Same Start 2nd</v>
      </c>
      <c r="AB55" s="83">
        <v>42787</v>
      </c>
      <c r="AC55" s="113">
        <v>41208</v>
      </c>
      <c r="AD55" s="114">
        <v>41271</v>
      </c>
      <c r="AE55" s="109">
        <f t="shared" ref="AE55:AH55" si="80">AD55</f>
        <v>41271</v>
      </c>
      <c r="AF55" s="110">
        <v>41337</v>
      </c>
      <c r="AG55" s="111">
        <f t="shared" si="80"/>
        <v>41337</v>
      </c>
      <c r="AH55" s="112">
        <f t="shared" si="80"/>
        <v>41337</v>
      </c>
      <c r="AI55" s="106">
        <f t="shared" si="31"/>
        <v>41337</v>
      </c>
      <c r="AJ55" s="94">
        <f t="shared" si="22"/>
        <v>153</v>
      </c>
      <c r="AK55" s="94">
        <f t="shared" si="26"/>
        <v>129</v>
      </c>
      <c r="AN55" s="9"/>
      <c r="AO55" s="10">
        <f t="shared" si="13"/>
        <v>1</v>
      </c>
      <c r="AP55" s="83">
        <v>42787</v>
      </c>
      <c r="AQ55" s="113">
        <v>41209</v>
      </c>
      <c r="AR55" s="114">
        <v>41271</v>
      </c>
      <c r="AS55" s="109">
        <f t="shared" si="44"/>
        <v>41271</v>
      </c>
      <c r="AT55" s="110">
        <v>41332</v>
      </c>
      <c r="AU55" s="111">
        <f t="shared" si="44"/>
        <v>41332</v>
      </c>
      <c r="AV55" s="112">
        <f t="shared" si="44"/>
        <v>41332</v>
      </c>
      <c r="AW55" s="106">
        <f t="shared" si="40"/>
        <v>41332</v>
      </c>
      <c r="AX55" s="94">
        <f t="shared" si="15"/>
        <v>159</v>
      </c>
      <c r="AY55" s="94">
        <f t="shared" si="28"/>
        <v>123</v>
      </c>
      <c r="BB55" s="9"/>
      <c r="BC55" s="10">
        <f t="shared" si="8"/>
        <v>1</v>
      </c>
      <c r="BD55" s="64" t="str">
        <f t="shared" si="17"/>
        <v>Same Start 2nd</v>
      </c>
    </row>
    <row r="56" spans="1:56" s="38" customFormat="1" x14ac:dyDescent="0.25">
      <c r="A56" s="83">
        <v>42788</v>
      </c>
      <c r="B56" s="95">
        <v>0.28472222222222221</v>
      </c>
      <c r="C56" s="96">
        <v>0.81944444444444453</v>
      </c>
      <c r="D56" s="95"/>
      <c r="E56" s="96"/>
      <c r="F56" s="95"/>
      <c r="G56" s="101"/>
      <c r="H56" s="6">
        <f t="shared" si="51"/>
        <v>0.53472222222222232</v>
      </c>
      <c r="I56" s="7">
        <f t="shared" si="9"/>
        <v>12.833333333333336</v>
      </c>
      <c r="L56" s="9"/>
      <c r="M56" s="10">
        <f t="shared" si="1"/>
        <v>1</v>
      </c>
      <c r="N56" s="83">
        <v>42788</v>
      </c>
      <c r="O56" s="95">
        <v>0.28819444444444448</v>
      </c>
      <c r="P56" s="96">
        <v>0.79513888888888884</v>
      </c>
      <c r="Q56" s="95"/>
      <c r="R56" s="96"/>
      <c r="S56" s="95"/>
      <c r="T56" s="101"/>
      <c r="U56" s="6">
        <f t="shared" si="29"/>
        <v>0.50694444444444442</v>
      </c>
      <c r="V56" s="7">
        <f t="shared" si="10"/>
        <v>12.166666666666666</v>
      </c>
      <c r="Y56" s="9"/>
      <c r="Z56" s="10">
        <f t="shared" si="3"/>
        <v>1</v>
      </c>
      <c r="AA56" s="64" t="str">
        <f t="shared" si="18"/>
        <v/>
      </c>
      <c r="AB56" s="83">
        <v>42788</v>
      </c>
      <c r="AC56" s="113">
        <f t="shared" si="32"/>
        <v>41337</v>
      </c>
      <c r="AD56" s="114">
        <v>41490</v>
      </c>
      <c r="AE56" s="109">
        <f t="shared" ref="AE56:AH56" si="81">AD56</f>
        <v>41490</v>
      </c>
      <c r="AF56" s="110">
        <f t="shared" si="81"/>
        <v>41490</v>
      </c>
      <c r="AG56" s="111">
        <f t="shared" si="81"/>
        <v>41490</v>
      </c>
      <c r="AH56" s="112">
        <f t="shared" si="81"/>
        <v>41490</v>
      </c>
      <c r="AI56" s="106">
        <f t="shared" si="31"/>
        <v>41490</v>
      </c>
      <c r="AJ56" s="94">
        <f t="shared" si="22"/>
        <v>0</v>
      </c>
      <c r="AK56" s="94">
        <f t="shared" si="26"/>
        <v>153</v>
      </c>
      <c r="AN56" s="9"/>
      <c r="AO56" s="10">
        <f t="shared" si="13"/>
        <v>1</v>
      </c>
      <c r="AP56" s="83">
        <v>42788</v>
      </c>
      <c r="AQ56" s="113">
        <v>41337</v>
      </c>
      <c r="AR56" s="114">
        <v>41488</v>
      </c>
      <c r="AS56" s="109">
        <f t="shared" si="44"/>
        <v>41488</v>
      </c>
      <c r="AT56" s="110">
        <f t="shared" si="44"/>
        <v>41488</v>
      </c>
      <c r="AU56" s="111">
        <f t="shared" si="44"/>
        <v>41488</v>
      </c>
      <c r="AV56" s="112">
        <f t="shared" si="44"/>
        <v>41488</v>
      </c>
      <c r="AW56" s="106">
        <f t="shared" si="40"/>
        <v>41488</v>
      </c>
      <c r="AX56" s="94">
        <f t="shared" si="15"/>
        <v>5</v>
      </c>
      <c r="AY56" s="94">
        <f t="shared" si="28"/>
        <v>151</v>
      </c>
      <c r="BB56" s="9"/>
      <c r="BC56" s="10">
        <f t="shared" si="8"/>
        <v>1</v>
      </c>
      <c r="BD56" s="64" t="str">
        <f t="shared" si="17"/>
        <v>Same Start 1st</v>
      </c>
    </row>
    <row r="57" spans="1:56" s="38" customFormat="1" x14ac:dyDescent="0.25">
      <c r="A57" s="83">
        <v>42789</v>
      </c>
      <c r="B57" s="95">
        <v>0.28472222222222221</v>
      </c>
      <c r="C57" s="96">
        <v>0.8125</v>
      </c>
      <c r="D57" s="95"/>
      <c r="E57" s="96"/>
      <c r="F57" s="95"/>
      <c r="G57" s="101"/>
      <c r="H57" s="6">
        <f t="shared" si="51"/>
        <v>0.52777777777777779</v>
      </c>
      <c r="I57" s="7">
        <f t="shared" si="9"/>
        <v>12.666666666666668</v>
      </c>
      <c r="L57" s="9"/>
      <c r="M57" s="10">
        <f t="shared" si="1"/>
        <v>1</v>
      </c>
      <c r="N57" s="83">
        <v>42789</v>
      </c>
      <c r="O57" s="95">
        <v>0.28819444444444448</v>
      </c>
      <c r="P57" s="96">
        <v>0.78819444444444453</v>
      </c>
      <c r="Q57" s="95"/>
      <c r="R57" s="96"/>
      <c r="S57" s="95"/>
      <c r="T57" s="101"/>
      <c r="U57" s="6">
        <f t="shared" si="29"/>
        <v>0.5</v>
      </c>
      <c r="V57" s="7">
        <f t="shared" si="10"/>
        <v>12</v>
      </c>
      <c r="Y57" s="9"/>
      <c r="Z57" s="10">
        <f t="shared" si="3"/>
        <v>1</v>
      </c>
      <c r="AA57" s="64" t="str">
        <f t="shared" si="18"/>
        <v/>
      </c>
      <c r="AB57" s="83">
        <v>42789</v>
      </c>
      <c r="AC57" s="113">
        <f t="shared" si="32"/>
        <v>41490</v>
      </c>
      <c r="AD57" s="114">
        <v>41626</v>
      </c>
      <c r="AE57" s="109">
        <f t="shared" ref="AE57:AH57" si="82">AD57</f>
        <v>41626</v>
      </c>
      <c r="AF57" s="110">
        <f t="shared" si="82"/>
        <v>41626</v>
      </c>
      <c r="AG57" s="111">
        <f t="shared" si="82"/>
        <v>41626</v>
      </c>
      <c r="AH57" s="112">
        <f t="shared" si="82"/>
        <v>41626</v>
      </c>
      <c r="AI57" s="106">
        <f t="shared" si="31"/>
        <v>41626</v>
      </c>
      <c r="AJ57" s="94">
        <f t="shared" si="22"/>
        <v>0</v>
      </c>
      <c r="AK57" s="94">
        <f t="shared" si="26"/>
        <v>136</v>
      </c>
      <c r="AN57" s="9"/>
      <c r="AO57" s="10">
        <f t="shared" si="13"/>
        <v>1</v>
      </c>
      <c r="AP57" s="83">
        <v>42789</v>
      </c>
      <c r="AQ57" s="113">
        <v>41491</v>
      </c>
      <c r="AR57" s="114">
        <v>41642</v>
      </c>
      <c r="AS57" s="109">
        <f t="shared" si="44"/>
        <v>41642</v>
      </c>
      <c r="AT57" s="110">
        <f t="shared" si="44"/>
        <v>41642</v>
      </c>
      <c r="AU57" s="111">
        <f t="shared" si="44"/>
        <v>41642</v>
      </c>
      <c r="AV57" s="112">
        <f t="shared" si="44"/>
        <v>41642</v>
      </c>
      <c r="AW57" s="106">
        <f t="shared" si="40"/>
        <v>41642</v>
      </c>
      <c r="AX57" s="94">
        <f t="shared" si="15"/>
        <v>3</v>
      </c>
      <c r="AY57" s="94">
        <f t="shared" si="28"/>
        <v>151</v>
      </c>
      <c r="BB57" s="9"/>
      <c r="BC57" s="10">
        <f t="shared" si="8"/>
        <v>1</v>
      </c>
      <c r="BD57" s="64" t="str">
        <f t="shared" si="17"/>
        <v>Actual less than Revenue</v>
      </c>
    </row>
    <row r="58" spans="1:56" s="38" customFormat="1" x14ac:dyDescent="0.25">
      <c r="A58" s="83">
        <v>42790</v>
      </c>
      <c r="B58" s="95">
        <v>0.28472222222222221</v>
      </c>
      <c r="C58" s="96">
        <v>0.81666666666666676</v>
      </c>
      <c r="D58" s="95"/>
      <c r="E58" s="96"/>
      <c r="F58" s="95"/>
      <c r="G58" s="101"/>
      <c r="H58" s="6">
        <f t="shared" si="51"/>
        <v>0.53194444444444455</v>
      </c>
      <c r="I58" s="7">
        <f t="shared" si="9"/>
        <v>12.766666666666669</v>
      </c>
      <c r="L58" s="9"/>
      <c r="M58" s="10">
        <f t="shared" si="1"/>
        <v>1</v>
      </c>
      <c r="N58" s="83">
        <v>42790</v>
      </c>
      <c r="O58" s="95">
        <v>0.28819444444444448</v>
      </c>
      <c r="P58" s="96">
        <v>0.79513888888888884</v>
      </c>
      <c r="Q58" s="95"/>
      <c r="R58" s="96"/>
      <c r="S58" s="95"/>
      <c r="T58" s="101"/>
      <c r="U58" s="6">
        <f t="shared" si="29"/>
        <v>0.50694444444444442</v>
      </c>
      <c r="V58" s="7">
        <f t="shared" si="10"/>
        <v>12.166666666666666</v>
      </c>
      <c r="Y58" s="9"/>
      <c r="Z58" s="10">
        <f t="shared" si="3"/>
        <v>1</v>
      </c>
      <c r="AA58" s="64" t="str">
        <f t="shared" si="18"/>
        <v/>
      </c>
      <c r="AB58" s="83">
        <v>42790</v>
      </c>
      <c r="AC58" s="113">
        <v>41646</v>
      </c>
      <c r="AD58" s="114">
        <v>41799</v>
      </c>
      <c r="AE58" s="109">
        <f t="shared" ref="AE58:AH58" si="83">AD58</f>
        <v>41799</v>
      </c>
      <c r="AF58" s="110">
        <f t="shared" si="83"/>
        <v>41799</v>
      </c>
      <c r="AG58" s="111">
        <f t="shared" si="83"/>
        <v>41799</v>
      </c>
      <c r="AH58" s="112">
        <f t="shared" si="83"/>
        <v>41799</v>
      </c>
      <c r="AI58" s="106">
        <f t="shared" si="31"/>
        <v>41799</v>
      </c>
      <c r="AJ58" s="94">
        <f t="shared" si="22"/>
        <v>20</v>
      </c>
      <c r="AK58" s="94">
        <f t="shared" si="26"/>
        <v>153</v>
      </c>
      <c r="AN58" s="9"/>
      <c r="AO58" s="10">
        <f t="shared" si="13"/>
        <v>1</v>
      </c>
      <c r="AP58" s="83">
        <v>42790</v>
      </c>
      <c r="AQ58" s="113">
        <v>41647</v>
      </c>
      <c r="AR58" s="114">
        <v>41793</v>
      </c>
      <c r="AS58" s="109">
        <f t="shared" si="44"/>
        <v>41793</v>
      </c>
      <c r="AT58" s="110">
        <f t="shared" si="44"/>
        <v>41793</v>
      </c>
      <c r="AU58" s="111">
        <f t="shared" si="44"/>
        <v>41793</v>
      </c>
      <c r="AV58" s="112">
        <f t="shared" si="44"/>
        <v>41793</v>
      </c>
      <c r="AW58" s="106">
        <f t="shared" si="40"/>
        <v>41793</v>
      </c>
      <c r="AX58" s="94">
        <f t="shared" si="15"/>
        <v>5</v>
      </c>
      <c r="AY58" s="94">
        <f t="shared" si="28"/>
        <v>146</v>
      </c>
      <c r="BB58" s="9"/>
      <c r="BC58" s="10">
        <f t="shared" si="8"/>
        <v>1</v>
      </c>
      <c r="BD58" s="64" t="str">
        <f t="shared" si="17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51"/>
        <v>0</v>
      </c>
      <c r="I59" s="7">
        <f t="shared" si="9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9"/>
        <v>0</v>
      </c>
      <c r="V59" s="7">
        <f t="shared" si="10"/>
        <v>0</v>
      </c>
      <c r="Y59" s="9"/>
      <c r="Z59" s="10">
        <f t="shared" si="3"/>
        <v>0</v>
      </c>
      <c r="AA59" s="64" t="str">
        <f t="shared" si="18"/>
        <v/>
      </c>
      <c r="AB59" s="83">
        <v>42791</v>
      </c>
      <c r="AC59" s="113">
        <f t="shared" si="32"/>
        <v>41799</v>
      </c>
      <c r="AD59" s="114">
        <f t="shared" si="37"/>
        <v>41799</v>
      </c>
      <c r="AE59" s="109">
        <f t="shared" ref="AE59:AH59" si="84">AD59</f>
        <v>41799</v>
      </c>
      <c r="AF59" s="110">
        <f t="shared" si="84"/>
        <v>41799</v>
      </c>
      <c r="AG59" s="111">
        <f t="shared" si="84"/>
        <v>41799</v>
      </c>
      <c r="AH59" s="112">
        <f t="shared" si="84"/>
        <v>41799</v>
      </c>
      <c r="AI59" s="106">
        <f t="shared" si="31"/>
        <v>41799</v>
      </c>
      <c r="AJ59" s="94">
        <f t="shared" si="22"/>
        <v>0</v>
      </c>
      <c r="AK59" s="94">
        <f t="shared" si="26"/>
        <v>0</v>
      </c>
      <c r="AN59" s="9"/>
      <c r="AO59" s="10">
        <f t="shared" si="13"/>
        <v>0</v>
      </c>
      <c r="AP59" s="83">
        <v>42791</v>
      </c>
      <c r="AQ59" s="113">
        <f t="shared" si="39"/>
        <v>41793</v>
      </c>
      <c r="AR59" s="114">
        <f t="shared" si="44"/>
        <v>41793</v>
      </c>
      <c r="AS59" s="109">
        <f t="shared" si="44"/>
        <v>41793</v>
      </c>
      <c r="AT59" s="110">
        <f t="shared" si="44"/>
        <v>41793</v>
      </c>
      <c r="AU59" s="111">
        <f t="shared" si="44"/>
        <v>41793</v>
      </c>
      <c r="AV59" s="112">
        <f t="shared" si="44"/>
        <v>41793</v>
      </c>
      <c r="AW59" s="106">
        <f t="shared" si="40"/>
        <v>41793</v>
      </c>
      <c r="AX59" s="94">
        <f t="shared" si="15"/>
        <v>0</v>
      </c>
      <c r="AY59" s="94">
        <f t="shared" si="28"/>
        <v>0</v>
      </c>
      <c r="BB59" s="9"/>
      <c r="BC59" s="10">
        <f t="shared" si="8"/>
        <v>0</v>
      </c>
      <c r="BD59" s="64" t="str">
        <f t="shared" si="17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51"/>
        <v>0</v>
      </c>
      <c r="I60" s="7">
        <f t="shared" si="9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9"/>
        <v>0</v>
      </c>
      <c r="V60" s="7">
        <f t="shared" si="10"/>
        <v>0</v>
      </c>
      <c r="Y60" s="9"/>
      <c r="Z60" s="10">
        <f t="shared" si="3"/>
        <v>0</v>
      </c>
      <c r="AA60" s="64" t="str">
        <f t="shared" si="18"/>
        <v/>
      </c>
      <c r="AB60" s="83">
        <v>42792</v>
      </c>
      <c r="AC60" s="113">
        <f t="shared" si="32"/>
        <v>41799</v>
      </c>
      <c r="AD60" s="114">
        <f t="shared" si="37"/>
        <v>41799</v>
      </c>
      <c r="AE60" s="109">
        <f t="shared" ref="AE60:AH60" si="85">AD60</f>
        <v>41799</v>
      </c>
      <c r="AF60" s="110">
        <f t="shared" si="85"/>
        <v>41799</v>
      </c>
      <c r="AG60" s="111">
        <f t="shared" si="85"/>
        <v>41799</v>
      </c>
      <c r="AH60" s="112">
        <f t="shared" si="85"/>
        <v>41799</v>
      </c>
      <c r="AI60" s="106">
        <f t="shared" si="31"/>
        <v>41799</v>
      </c>
      <c r="AJ60" s="94">
        <f t="shared" si="22"/>
        <v>0</v>
      </c>
      <c r="AK60" s="94">
        <f t="shared" si="26"/>
        <v>0</v>
      </c>
      <c r="AN60" s="9"/>
      <c r="AO60" s="10">
        <f t="shared" si="13"/>
        <v>0</v>
      </c>
      <c r="AP60" s="83">
        <v>42792</v>
      </c>
      <c r="AQ60" s="113">
        <f t="shared" si="39"/>
        <v>41793</v>
      </c>
      <c r="AR60" s="114">
        <f t="shared" si="44"/>
        <v>41793</v>
      </c>
      <c r="AS60" s="109">
        <f t="shared" si="44"/>
        <v>41793</v>
      </c>
      <c r="AT60" s="110">
        <f t="shared" si="44"/>
        <v>41793</v>
      </c>
      <c r="AU60" s="111">
        <f t="shared" si="44"/>
        <v>41793</v>
      </c>
      <c r="AV60" s="112">
        <f t="shared" si="44"/>
        <v>41793</v>
      </c>
      <c r="AW60" s="106">
        <f>MAX(AR60, AT60, AV60)</f>
        <v>41793</v>
      </c>
      <c r="AX60" s="94">
        <f t="shared" si="15"/>
        <v>0</v>
      </c>
      <c r="AY60" s="94">
        <f t="shared" si="28"/>
        <v>0</v>
      </c>
      <c r="BB60" s="9"/>
      <c r="BC60" s="10">
        <f t="shared" si="8"/>
        <v>0</v>
      </c>
      <c r="BD60" s="64" t="str">
        <f t="shared" si="17"/>
        <v/>
      </c>
    </row>
    <row r="61" spans="1:56" s="38" customFormat="1" x14ac:dyDescent="0.25">
      <c r="A61" s="83">
        <v>42793</v>
      </c>
      <c r="B61" s="95">
        <v>0.28472222222222221</v>
      </c>
      <c r="C61" s="96">
        <v>0.8125</v>
      </c>
      <c r="D61" s="95"/>
      <c r="E61" s="96"/>
      <c r="F61" s="95"/>
      <c r="G61" s="101"/>
      <c r="H61" s="6">
        <f t="shared" si="51"/>
        <v>0.52777777777777779</v>
      </c>
      <c r="I61" s="7">
        <f t="shared" si="9"/>
        <v>12.666666666666668</v>
      </c>
      <c r="J61" s="37"/>
      <c r="L61" s="9"/>
      <c r="M61" s="10">
        <f t="shared" si="1"/>
        <v>1</v>
      </c>
      <c r="N61" s="83">
        <v>42793</v>
      </c>
      <c r="O61" s="95">
        <v>0.28819444444444448</v>
      </c>
      <c r="P61" s="96">
        <v>0.78819444444444453</v>
      </c>
      <c r="Q61" s="95"/>
      <c r="R61" s="96"/>
      <c r="S61" s="95"/>
      <c r="T61" s="101"/>
      <c r="U61" s="6">
        <f t="shared" si="29"/>
        <v>0.5</v>
      </c>
      <c r="V61" s="7">
        <f t="shared" si="10"/>
        <v>12</v>
      </c>
      <c r="W61" s="37"/>
      <c r="Y61" s="9"/>
      <c r="Z61" s="10">
        <f t="shared" si="3"/>
        <v>1</v>
      </c>
      <c r="AA61" s="64" t="str">
        <f t="shared" si="18"/>
        <v/>
      </c>
      <c r="AB61" s="83">
        <v>42793</v>
      </c>
      <c r="AC61" s="113">
        <f t="shared" si="32"/>
        <v>41799</v>
      </c>
      <c r="AD61" s="114">
        <v>41928</v>
      </c>
      <c r="AE61" s="109">
        <f t="shared" ref="AE61:AH61" si="86">AD61</f>
        <v>41928</v>
      </c>
      <c r="AF61" s="110">
        <f t="shared" si="86"/>
        <v>41928</v>
      </c>
      <c r="AG61" s="111">
        <f t="shared" si="86"/>
        <v>41928</v>
      </c>
      <c r="AH61" s="112">
        <f t="shared" si="86"/>
        <v>41928</v>
      </c>
      <c r="AI61" s="106">
        <f t="shared" si="31"/>
        <v>41928</v>
      </c>
      <c r="AJ61" s="94">
        <f t="shared" si="22"/>
        <v>0</v>
      </c>
      <c r="AK61" s="94">
        <f t="shared" si="26"/>
        <v>129</v>
      </c>
      <c r="AL61" s="37"/>
      <c r="AN61" s="9"/>
      <c r="AO61" s="10">
        <f t="shared" si="13"/>
        <v>1</v>
      </c>
      <c r="AP61" s="83">
        <v>42793</v>
      </c>
      <c r="AQ61" s="113">
        <v>41800</v>
      </c>
      <c r="AR61" s="114">
        <v>41923</v>
      </c>
      <c r="AS61" s="109">
        <f t="shared" si="44"/>
        <v>41923</v>
      </c>
      <c r="AT61" s="110">
        <f t="shared" si="44"/>
        <v>41923</v>
      </c>
      <c r="AU61" s="111">
        <f t="shared" si="44"/>
        <v>41923</v>
      </c>
      <c r="AV61" s="112">
        <f t="shared" si="44"/>
        <v>41923</v>
      </c>
      <c r="AW61" s="106">
        <f t="shared" si="40"/>
        <v>41923</v>
      </c>
      <c r="AX61" s="94">
        <f t="shared" si="15"/>
        <v>7</v>
      </c>
      <c r="AY61" s="94">
        <f t="shared" si="28"/>
        <v>123</v>
      </c>
      <c r="AZ61" s="37"/>
      <c r="BB61" s="9"/>
      <c r="BC61" s="10">
        <f t="shared" si="8"/>
        <v>1</v>
      </c>
      <c r="BD61" s="64" t="str">
        <f t="shared" si="17"/>
        <v/>
      </c>
    </row>
    <row r="62" spans="1:56" s="192" customFormat="1" ht="15.75" thickBot="1" x14ac:dyDescent="0.3">
      <c r="A62" s="186">
        <v>42794</v>
      </c>
      <c r="B62" s="187">
        <v>0.28472222222222221</v>
      </c>
      <c r="C62" s="188">
        <v>0.81597222222222221</v>
      </c>
      <c r="D62" s="187"/>
      <c r="E62" s="188"/>
      <c r="F62" s="187"/>
      <c r="G62" s="189"/>
      <c r="H62" s="190">
        <f t="shared" si="51"/>
        <v>0.53125</v>
      </c>
      <c r="I62" s="191">
        <f t="shared" si="9"/>
        <v>12.75</v>
      </c>
      <c r="J62" s="207"/>
      <c r="L62" s="193"/>
      <c r="M62" s="194">
        <f t="shared" si="1"/>
        <v>1</v>
      </c>
      <c r="N62" s="186">
        <v>42794</v>
      </c>
      <c r="O62" s="187">
        <v>0.28819444444444448</v>
      </c>
      <c r="P62" s="188">
        <v>0.79513888888888884</v>
      </c>
      <c r="Q62" s="187"/>
      <c r="R62" s="188"/>
      <c r="S62" s="187"/>
      <c r="T62" s="189"/>
      <c r="U62" s="190">
        <f t="shared" si="29"/>
        <v>0.50694444444444442</v>
      </c>
      <c r="V62" s="191">
        <f t="shared" si="10"/>
        <v>12.166666666666666</v>
      </c>
      <c r="W62" s="207"/>
      <c r="Y62" s="193"/>
      <c r="Z62" s="194">
        <f t="shared" si="3"/>
        <v>1</v>
      </c>
      <c r="AA62" s="195" t="str">
        <f t="shared" si="18"/>
        <v/>
      </c>
      <c r="AB62" s="186">
        <v>42794</v>
      </c>
      <c r="AC62" s="196">
        <f t="shared" si="32"/>
        <v>41928</v>
      </c>
      <c r="AD62" s="197">
        <v>42080</v>
      </c>
      <c r="AE62" s="198">
        <f t="shared" ref="AE62:AH62" si="87">AD62</f>
        <v>42080</v>
      </c>
      <c r="AF62" s="199">
        <f t="shared" si="87"/>
        <v>42080</v>
      </c>
      <c r="AG62" s="200">
        <f t="shared" si="87"/>
        <v>42080</v>
      </c>
      <c r="AH62" s="201">
        <f t="shared" si="87"/>
        <v>42080</v>
      </c>
      <c r="AI62" s="202">
        <f t="shared" si="31"/>
        <v>42080</v>
      </c>
      <c r="AJ62" s="203">
        <f t="shared" si="22"/>
        <v>0</v>
      </c>
      <c r="AK62" s="203">
        <f t="shared" si="26"/>
        <v>152</v>
      </c>
      <c r="AL62" s="207"/>
      <c r="AN62" s="193"/>
      <c r="AO62" s="194">
        <f t="shared" si="13"/>
        <v>1</v>
      </c>
      <c r="AP62" s="186">
        <v>42794</v>
      </c>
      <c r="AQ62" s="196">
        <v>41929</v>
      </c>
      <c r="AR62" s="197">
        <v>42078</v>
      </c>
      <c r="AS62" s="198">
        <f t="shared" si="44"/>
        <v>42078</v>
      </c>
      <c r="AT62" s="199">
        <f t="shared" si="44"/>
        <v>42078</v>
      </c>
      <c r="AU62" s="200">
        <f t="shared" si="44"/>
        <v>42078</v>
      </c>
      <c r="AV62" s="201">
        <f t="shared" si="44"/>
        <v>42078</v>
      </c>
      <c r="AW62" s="202">
        <f t="shared" si="40"/>
        <v>42078</v>
      </c>
      <c r="AX62" s="203">
        <f t="shared" si="15"/>
        <v>6</v>
      </c>
      <c r="AY62" s="203">
        <f t="shared" si="28"/>
        <v>149</v>
      </c>
      <c r="AZ62" s="207"/>
      <c r="BB62" s="193"/>
      <c r="BC62" s="194">
        <f t="shared" si="8"/>
        <v>1</v>
      </c>
      <c r="BD62" s="195" t="str">
        <f t="shared" si="17"/>
        <v/>
      </c>
    </row>
    <row r="63" spans="1:56" s="38" customFormat="1" ht="15.75" thickTop="1" x14ac:dyDescent="0.25">
      <c r="A63" s="83">
        <v>42795</v>
      </c>
      <c r="B63" s="115">
        <v>0.28472222222222221</v>
      </c>
      <c r="C63" s="116">
        <v>0.82291666666666663</v>
      </c>
      <c r="D63" s="115"/>
      <c r="E63" s="116"/>
      <c r="F63" s="115"/>
      <c r="G63" s="117"/>
      <c r="H63" s="6">
        <f t="shared" si="51"/>
        <v>0.53819444444444442</v>
      </c>
      <c r="I63" s="7">
        <f t="shared" si="9"/>
        <v>12.916666666666666</v>
      </c>
      <c r="J63" s="37"/>
      <c r="L63" s="9"/>
      <c r="M63" s="10">
        <f t="shared" si="1"/>
        <v>1</v>
      </c>
      <c r="N63" s="83">
        <v>42795</v>
      </c>
      <c r="O63" s="115">
        <v>0.28819444444444448</v>
      </c>
      <c r="P63" s="116">
        <v>0.78819444444444453</v>
      </c>
      <c r="Q63" s="115"/>
      <c r="R63" s="116"/>
      <c r="S63" s="115"/>
      <c r="T63" s="117"/>
      <c r="U63" s="6">
        <f t="shared" si="29"/>
        <v>0.5</v>
      </c>
      <c r="V63" s="7">
        <f t="shared" si="10"/>
        <v>12</v>
      </c>
      <c r="W63" s="37"/>
      <c r="Y63" s="9"/>
      <c r="Z63" s="10">
        <f t="shared" si="3"/>
        <v>1</v>
      </c>
      <c r="AA63" s="64" t="str">
        <f t="shared" si="18"/>
        <v/>
      </c>
      <c r="AB63" s="83">
        <v>42795</v>
      </c>
      <c r="AC63" s="113">
        <f t="shared" si="32"/>
        <v>42080</v>
      </c>
      <c r="AD63" s="114">
        <v>42209</v>
      </c>
      <c r="AE63" s="109">
        <f t="shared" ref="AE63:AH63" si="88">AD63</f>
        <v>42209</v>
      </c>
      <c r="AF63" s="110">
        <f t="shared" si="88"/>
        <v>42209</v>
      </c>
      <c r="AG63" s="111">
        <f t="shared" si="88"/>
        <v>42209</v>
      </c>
      <c r="AH63" s="112">
        <f t="shared" si="88"/>
        <v>42209</v>
      </c>
      <c r="AI63" s="106">
        <f t="shared" si="31"/>
        <v>42209</v>
      </c>
      <c r="AJ63" s="94">
        <f t="shared" si="22"/>
        <v>0</v>
      </c>
      <c r="AK63" s="94">
        <f t="shared" si="26"/>
        <v>129</v>
      </c>
      <c r="AL63" s="37"/>
      <c r="AN63" s="9"/>
      <c r="AO63" s="10">
        <f t="shared" si="13"/>
        <v>1</v>
      </c>
      <c r="AP63" s="83">
        <v>42795</v>
      </c>
      <c r="AQ63" s="113">
        <v>42081</v>
      </c>
      <c r="AR63" s="114">
        <v>42204</v>
      </c>
      <c r="AS63" s="109">
        <f t="shared" si="44"/>
        <v>42204</v>
      </c>
      <c r="AT63" s="110">
        <f t="shared" si="44"/>
        <v>42204</v>
      </c>
      <c r="AU63" s="111">
        <f t="shared" si="44"/>
        <v>42204</v>
      </c>
      <c r="AV63" s="112">
        <f t="shared" si="44"/>
        <v>42204</v>
      </c>
      <c r="AW63" s="106">
        <f t="shared" si="40"/>
        <v>42204</v>
      </c>
      <c r="AX63" s="94">
        <f t="shared" si="15"/>
        <v>3</v>
      </c>
      <c r="AY63" s="94">
        <f t="shared" si="28"/>
        <v>123</v>
      </c>
      <c r="BB63" s="9"/>
      <c r="BC63" s="10">
        <f t="shared" si="8"/>
        <v>1</v>
      </c>
      <c r="BD63" s="185" t="str">
        <f t="shared" si="17"/>
        <v/>
      </c>
    </row>
    <row r="64" spans="1:56" s="38" customFormat="1" x14ac:dyDescent="0.25">
      <c r="A64" s="83">
        <v>42796</v>
      </c>
      <c r="B64" s="95">
        <v>0.28472222222222221</v>
      </c>
      <c r="C64" s="96">
        <v>0.82013888888888886</v>
      </c>
      <c r="D64" s="95"/>
      <c r="E64" s="96"/>
      <c r="F64" s="95"/>
      <c r="G64" s="101"/>
      <c r="H64" s="6">
        <f t="shared" si="51"/>
        <v>0.53541666666666665</v>
      </c>
      <c r="I64" s="7">
        <f t="shared" si="9"/>
        <v>12.85</v>
      </c>
      <c r="J64" s="39"/>
      <c r="L64" s="9"/>
      <c r="M64" s="10">
        <f t="shared" si="1"/>
        <v>1</v>
      </c>
      <c r="N64" s="83">
        <v>42796</v>
      </c>
      <c r="O64" s="95">
        <v>0.28819444444444448</v>
      </c>
      <c r="P64" s="96">
        <v>0.79513888888888884</v>
      </c>
      <c r="Q64" s="95"/>
      <c r="R64" s="96"/>
      <c r="S64" s="95"/>
      <c r="T64" s="101"/>
      <c r="U64" s="6">
        <f t="shared" si="29"/>
        <v>0.50694444444444442</v>
      </c>
      <c r="V64" s="7">
        <f t="shared" si="10"/>
        <v>12.166666666666666</v>
      </c>
      <c r="W64" s="39"/>
      <c r="Y64" s="9"/>
      <c r="Z64" s="10">
        <f t="shared" si="3"/>
        <v>1</v>
      </c>
      <c r="AA64" s="64" t="str">
        <f t="shared" si="18"/>
        <v/>
      </c>
      <c r="AB64" s="83">
        <v>42796</v>
      </c>
      <c r="AC64" s="113">
        <f t="shared" si="32"/>
        <v>42209</v>
      </c>
      <c r="AD64" s="114">
        <v>42361</v>
      </c>
      <c r="AE64" s="109">
        <f t="shared" ref="AE64:AH64" si="89">AD64</f>
        <v>42361</v>
      </c>
      <c r="AF64" s="110">
        <f t="shared" si="89"/>
        <v>42361</v>
      </c>
      <c r="AG64" s="111">
        <f t="shared" si="89"/>
        <v>42361</v>
      </c>
      <c r="AH64" s="112">
        <f t="shared" si="89"/>
        <v>42361</v>
      </c>
      <c r="AI64" s="106">
        <f t="shared" si="31"/>
        <v>42361</v>
      </c>
      <c r="AJ64" s="94">
        <f t="shared" si="22"/>
        <v>0</v>
      </c>
      <c r="AK64" s="94">
        <f t="shared" si="26"/>
        <v>152</v>
      </c>
      <c r="AL64" s="39"/>
      <c r="AN64" s="9"/>
      <c r="AO64" s="10">
        <f t="shared" si="13"/>
        <v>1</v>
      </c>
      <c r="AP64" s="83">
        <v>42796</v>
      </c>
      <c r="AQ64" s="113">
        <v>42210</v>
      </c>
      <c r="AR64" s="114">
        <v>42356</v>
      </c>
      <c r="AS64" s="109">
        <f t="shared" si="44"/>
        <v>42356</v>
      </c>
      <c r="AT64" s="110">
        <f t="shared" si="44"/>
        <v>42356</v>
      </c>
      <c r="AU64" s="111">
        <v>42362</v>
      </c>
      <c r="AV64" s="112">
        <f t="shared" si="44"/>
        <v>42362</v>
      </c>
      <c r="AW64" s="106">
        <f t="shared" si="40"/>
        <v>42362</v>
      </c>
      <c r="AX64" s="94">
        <f t="shared" si="15"/>
        <v>6</v>
      </c>
      <c r="AY64" s="94">
        <f t="shared" si="28"/>
        <v>146</v>
      </c>
      <c r="AZ64" s="37"/>
      <c r="BB64" s="9"/>
      <c r="BC64" s="10">
        <f t="shared" si="8"/>
        <v>1</v>
      </c>
      <c r="BD64" s="185" t="str">
        <f t="shared" si="17"/>
        <v/>
      </c>
    </row>
    <row r="65" spans="1:56" s="38" customFormat="1" x14ac:dyDescent="0.25">
      <c r="A65" s="83">
        <v>42797</v>
      </c>
      <c r="B65" s="95">
        <v>0.28472222222222221</v>
      </c>
      <c r="C65" s="96">
        <v>0.57986111111111105</v>
      </c>
      <c r="D65" s="95">
        <v>0.57986111111111105</v>
      </c>
      <c r="E65" s="96">
        <v>0.81319444444444444</v>
      </c>
      <c r="F65" s="95"/>
      <c r="G65" s="101"/>
      <c r="H65" s="6">
        <f t="shared" si="51"/>
        <v>0.52847222222222223</v>
      </c>
      <c r="I65" s="7">
        <f t="shared" si="9"/>
        <v>12.683333333333334</v>
      </c>
      <c r="J65" s="39"/>
      <c r="L65" s="9"/>
      <c r="M65" s="10">
        <f t="shared" si="1"/>
        <v>1</v>
      </c>
      <c r="N65" s="83">
        <v>42797</v>
      </c>
      <c r="O65" s="95">
        <v>0.28819444444444448</v>
      </c>
      <c r="P65" s="96">
        <v>0.57986111111111105</v>
      </c>
      <c r="Q65" s="95">
        <v>0.57986111111111105</v>
      </c>
      <c r="R65" s="96">
        <v>0.78819444444444453</v>
      </c>
      <c r="S65" s="95"/>
      <c r="T65" s="101"/>
      <c r="U65" s="6">
        <f t="shared" si="29"/>
        <v>0.5</v>
      </c>
      <c r="V65" s="7">
        <f t="shared" si="10"/>
        <v>12</v>
      </c>
      <c r="W65" s="39"/>
      <c r="Y65" s="9"/>
      <c r="Z65" s="10">
        <f t="shared" si="3"/>
        <v>1</v>
      </c>
      <c r="AA65" s="64" t="str">
        <f t="shared" si="18"/>
        <v>Same Start 2nd</v>
      </c>
      <c r="AB65" s="83">
        <v>42797</v>
      </c>
      <c r="AC65" s="113">
        <f t="shared" si="32"/>
        <v>42361</v>
      </c>
      <c r="AD65" s="114">
        <v>42434</v>
      </c>
      <c r="AE65" s="109">
        <f t="shared" ref="AE65:AH65" si="90">AD65</f>
        <v>42434</v>
      </c>
      <c r="AF65" s="110">
        <v>42489</v>
      </c>
      <c r="AG65" s="111">
        <f t="shared" si="90"/>
        <v>42489</v>
      </c>
      <c r="AH65" s="112">
        <f t="shared" si="90"/>
        <v>42489</v>
      </c>
      <c r="AI65" s="106">
        <f t="shared" si="31"/>
        <v>42489</v>
      </c>
      <c r="AJ65" s="94">
        <f t="shared" si="22"/>
        <v>0</v>
      </c>
      <c r="AK65" s="94">
        <f t="shared" si="26"/>
        <v>128</v>
      </c>
      <c r="AL65" s="39"/>
      <c r="AN65" s="9"/>
      <c r="AO65" s="10">
        <f t="shared" si="13"/>
        <v>1</v>
      </c>
      <c r="AP65" s="83">
        <v>42797</v>
      </c>
      <c r="AQ65" s="113">
        <v>42362</v>
      </c>
      <c r="AR65" s="114">
        <v>42434</v>
      </c>
      <c r="AS65" s="109">
        <f t="shared" si="44"/>
        <v>42434</v>
      </c>
      <c r="AT65" s="110">
        <v>42485</v>
      </c>
      <c r="AU65" s="111">
        <f t="shared" si="44"/>
        <v>42485</v>
      </c>
      <c r="AV65" s="112">
        <f t="shared" si="44"/>
        <v>42485</v>
      </c>
      <c r="AW65" s="106">
        <f t="shared" si="40"/>
        <v>42485</v>
      </c>
      <c r="AX65" s="94">
        <f t="shared" si="15"/>
        <v>0</v>
      </c>
      <c r="AY65" s="94">
        <f t="shared" si="28"/>
        <v>123</v>
      </c>
      <c r="AZ65" s="39"/>
      <c r="BB65" s="9"/>
      <c r="BC65" s="10">
        <f t="shared" si="8"/>
        <v>1</v>
      </c>
      <c r="BD65" s="64" t="str">
        <f t="shared" si="17"/>
        <v>Same Start 2nd</v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51"/>
        <v>0</v>
      </c>
      <c r="I66" s="7">
        <f t="shared" si="9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9"/>
        <v>0</v>
      </c>
      <c r="V66" s="7">
        <f t="shared" si="10"/>
        <v>0</v>
      </c>
      <c r="Y66" s="9"/>
      <c r="Z66" s="10">
        <f t="shared" si="3"/>
        <v>0</v>
      </c>
      <c r="AA66" s="64" t="str">
        <f t="shared" si="18"/>
        <v/>
      </c>
      <c r="AB66" s="83">
        <v>42798</v>
      </c>
      <c r="AC66" s="113">
        <f t="shared" si="32"/>
        <v>42489</v>
      </c>
      <c r="AD66" s="114">
        <f t="shared" si="37"/>
        <v>42489</v>
      </c>
      <c r="AE66" s="109">
        <f t="shared" ref="AE66:AH66" si="91">AD66</f>
        <v>42489</v>
      </c>
      <c r="AF66" s="110">
        <f t="shared" si="91"/>
        <v>42489</v>
      </c>
      <c r="AG66" s="111">
        <f t="shared" si="91"/>
        <v>42489</v>
      </c>
      <c r="AH66" s="112">
        <f t="shared" si="91"/>
        <v>42489</v>
      </c>
      <c r="AI66" s="106">
        <f t="shared" si="31"/>
        <v>42489</v>
      </c>
      <c r="AJ66" s="94">
        <f t="shared" si="22"/>
        <v>0</v>
      </c>
      <c r="AK66" s="94">
        <f t="shared" si="26"/>
        <v>0</v>
      </c>
      <c r="AN66" s="9"/>
      <c r="AO66" s="10">
        <f t="shared" si="13"/>
        <v>0</v>
      </c>
      <c r="AP66" s="83">
        <v>42798</v>
      </c>
      <c r="AQ66" s="113">
        <f t="shared" si="39"/>
        <v>42485</v>
      </c>
      <c r="AR66" s="114">
        <f t="shared" si="44"/>
        <v>42485</v>
      </c>
      <c r="AS66" s="109">
        <f t="shared" si="44"/>
        <v>42485</v>
      </c>
      <c r="AT66" s="110">
        <f t="shared" si="44"/>
        <v>42485</v>
      </c>
      <c r="AU66" s="111">
        <f t="shared" si="44"/>
        <v>42485</v>
      </c>
      <c r="AV66" s="112">
        <f t="shared" si="44"/>
        <v>42485</v>
      </c>
      <c r="AW66" s="106">
        <f t="shared" si="40"/>
        <v>42485</v>
      </c>
      <c r="AX66" s="94">
        <f t="shared" si="15"/>
        <v>0</v>
      </c>
      <c r="AY66" s="94">
        <f t="shared" si="28"/>
        <v>0</v>
      </c>
      <c r="BB66" s="9"/>
      <c r="BC66" s="10">
        <f t="shared" si="8"/>
        <v>0</v>
      </c>
      <c r="BD66" s="64" t="str">
        <f t="shared" si="17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51"/>
        <v>0</v>
      </c>
      <c r="I67" s="7">
        <f t="shared" si="9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9"/>
        <v>0</v>
      </c>
      <c r="V67" s="7">
        <f t="shared" si="10"/>
        <v>0</v>
      </c>
      <c r="W67" s="37"/>
      <c r="Y67" s="9"/>
      <c r="Z67" s="10">
        <f t="shared" si="3"/>
        <v>0</v>
      </c>
      <c r="AA67" s="64" t="str">
        <f t="shared" si="18"/>
        <v/>
      </c>
      <c r="AB67" s="83">
        <v>42799</v>
      </c>
      <c r="AC67" s="113">
        <f t="shared" si="32"/>
        <v>42489</v>
      </c>
      <c r="AD67" s="114">
        <f t="shared" si="37"/>
        <v>42489</v>
      </c>
      <c r="AE67" s="109">
        <f t="shared" ref="AE67:AH67" si="92">AD67</f>
        <v>42489</v>
      </c>
      <c r="AF67" s="110">
        <f t="shared" si="92"/>
        <v>42489</v>
      </c>
      <c r="AG67" s="111">
        <f t="shared" si="92"/>
        <v>42489</v>
      </c>
      <c r="AH67" s="112">
        <f t="shared" si="92"/>
        <v>42489</v>
      </c>
      <c r="AI67" s="106">
        <f t="shared" si="31"/>
        <v>42489</v>
      </c>
      <c r="AJ67" s="94">
        <f t="shared" si="22"/>
        <v>0</v>
      </c>
      <c r="AK67" s="94">
        <f t="shared" si="26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39"/>
        <v>42485</v>
      </c>
      <c r="AR67" s="114">
        <f t="shared" si="44"/>
        <v>42485</v>
      </c>
      <c r="AS67" s="109">
        <f t="shared" si="44"/>
        <v>42485</v>
      </c>
      <c r="AT67" s="110">
        <f t="shared" si="44"/>
        <v>42485</v>
      </c>
      <c r="AU67" s="111">
        <f t="shared" si="44"/>
        <v>42485</v>
      </c>
      <c r="AV67" s="112">
        <f t="shared" si="44"/>
        <v>42485</v>
      </c>
      <c r="AW67" s="106">
        <f t="shared" si="40"/>
        <v>42485</v>
      </c>
      <c r="AX67" s="94">
        <f t="shared" si="15"/>
        <v>0</v>
      </c>
      <c r="AY67" s="94">
        <f t="shared" si="28"/>
        <v>0</v>
      </c>
      <c r="AZ67" s="37"/>
      <c r="BB67" s="9"/>
      <c r="BC67" s="10">
        <f t="shared" si="8"/>
        <v>0</v>
      </c>
      <c r="BD67" s="64" t="str">
        <f t="shared" si="17"/>
        <v/>
      </c>
    </row>
    <row r="68" spans="1:56" s="38" customFormat="1" x14ac:dyDescent="0.25">
      <c r="A68" s="83">
        <v>42800</v>
      </c>
      <c r="B68" s="95">
        <v>0.28472222222222221</v>
      </c>
      <c r="C68" s="96">
        <v>0.8125</v>
      </c>
      <c r="D68" s="95"/>
      <c r="E68" s="96"/>
      <c r="F68" s="95"/>
      <c r="G68" s="101"/>
      <c r="H68" s="6">
        <f t="shared" si="51"/>
        <v>0.52777777777777779</v>
      </c>
      <c r="I68" s="7">
        <f t="shared" si="9"/>
        <v>12.666666666666668</v>
      </c>
      <c r="J68" s="39"/>
      <c r="L68" s="9"/>
      <c r="M68" s="10">
        <f t="shared" ref="M68:M131" si="93">IF(H68&gt;0, 1, 0)</f>
        <v>1</v>
      </c>
      <c r="N68" s="83">
        <v>42800</v>
      </c>
      <c r="O68" s="95">
        <v>0.28819444444444448</v>
      </c>
      <c r="P68" s="96">
        <v>0.79861111111111116</v>
      </c>
      <c r="Q68" s="95"/>
      <c r="R68" s="96"/>
      <c r="S68" s="95"/>
      <c r="T68" s="101"/>
      <c r="U68" s="6">
        <f t="shared" si="29"/>
        <v>0.51041666666666674</v>
      </c>
      <c r="V68" s="7">
        <f t="shared" si="10"/>
        <v>12.250000000000002</v>
      </c>
      <c r="W68" s="39"/>
      <c r="Y68" s="9"/>
      <c r="Z68" s="10">
        <f t="shared" ref="Z68:Z131" si="94">IF(U68&gt;0, 1, 0)</f>
        <v>1</v>
      </c>
      <c r="AA68" s="64" t="str">
        <f t="shared" si="18"/>
        <v/>
      </c>
      <c r="AB68" s="83">
        <v>42800</v>
      </c>
      <c r="AC68" s="113">
        <f t="shared" si="32"/>
        <v>42489</v>
      </c>
      <c r="AD68" s="114">
        <v>42642</v>
      </c>
      <c r="AE68" s="109">
        <f t="shared" ref="AE68:AH68" si="95">AD68</f>
        <v>42642</v>
      </c>
      <c r="AF68" s="110">
        <f t="shared" si="95"/>
        <v>42642</v>
      </c>
      <c r="AG68" s="111">
        <f t="shared" si="95"/>
        <v>42642</v>
      </c>
      <c r="AH68" s="112">
        <f t="shared" si="95"/>
        <v>42642</v>
      </c>
      <c r="AI68" s="106">
        <f t="shared" si="31"/>
        <v>42642</v>
      </c>
      <c r="AJ68" s="94">
        <f t="shared" si="22"/>
        <v>0</v>
      </c>
      <c r="AK68" s="94">
        <f t="shared" si="26"/>
        <v>153</v>
      </c>
      <c r="AL68" s="39"/>
      <c r="AN68" s="9"/>
      <c r="AO68" s="10">
        <f t="shared" si="13"/>
        <v>1</v>
      </c>
      <c r="AP68" s="83">
        <v>42800</v>
      </c>
      <c r="AQ68" s="113">
        <v>42490</v>
      </c>
      <c r="AR68" s="114">
        <v>42638</v>
      </c>
      <c r="AS68" s="109">
        <f t="shared" si="44"/>
        <v>42638</v>
      </c>
      <c r="AT68" s="110">
        <f t="shared" si="44"/>
        <v>42638</v>
      </c>
      <c r="AU68" s="111">
        <f t="shared" si="44"/>
        <v>42638</v>
      </c>
      <c r="AV68" s="112">
        <f t="shared" si="44"/>
        <v>42638</v>
      </c>
      <c r="AW68" s="106">
        <f t="shared" si="40"/>
        <v>42638</v>
      </c>
      <c r="AX68" s="94">
        <f t="shared" si="15"/>
        <v>5</v>
      </c>
      <c r="AY68" s="94">
        <f t="shared" si="28"/>
        <v>148</v>
      </c>
      <c r="AZ68" s="39"/>
      <c r="BB68" s="9"/>
      <c r="BC68" s="10">
        <f t="shared" ref="BC68:BC131" si="96">IF(AY68&gt;0, 1, 0)</f>
        <v>1</v>
      </c>
      <c r="BD68" s="64" t="str">
        <f t="shared" si="17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51"/>
        <v>0</v>
      </c>
      <c r="I69" s="7">
        <f t="shared" ref="I69:I132" si="97">H69*24</f>
        <v>0</v>
      </c>
      <c r="L69" s="9"/>
      <c r="M69" s="10">
        <f t="shared" si="93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9"/>
        <v>0</v>
      </c>
      <c r="V69" s="7">
        <f t="shared" ref="V69:V132" si="98">U69*24</f>
        <v>0</v>
      </c>
      <c r="Y69" s="9"/>
      <c r="Z69" s="10">
        <f t="shared" si="94"/>
        <v>0</v>
      </c>
      <c r="AA69" s="64" t="str">
        <f t="shared" ref="AA69:AA132" si="99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32"/>
        <v>42642</v>
      </c>
      <c r="AD69" s="114">
        <f t="shared" si="37"/>
        <v>42642</v>
      </c>
      <c r="AE69" s="109">
        <f t="shared" ref="AE69:AH69" si="100">AD69</f>
        <v>42642</v>
      </c>
      <c r="AF69" s="110">
        <f t="shared" si="100"/>
        <v>42642</v>
      </c>
      <c r="AG69" s="111">
        <f t="shared" si="100"/>
        <v>42642</v>
      </c>
      <c r="AH69" s="112">
        <f t="shared" si="100"/>
        <v>42642</v>
      </c>
      <c r="AI69" s="106">
        <f t="shared" si="31"/>
        <v>42642</v>
      </c>
      <c r="AJ69" s="94">
        <f t="shared" si="22"/>
        <v>0</v>
      </c>
      <c r="AK69" s="94">
        <f t="shared" si="26"/>
        <v>0</v>
      </c>
      <c r="AN69" s="9"/>
      <c r="AO69" s="10">
        <f t="shared" ref="AO69:AO132" si="101">IF(AK69&gt;0, 1, 0)</f>
        <v>0</v>
      </c>
      <c r="AP69" s="83">
        <v>42801</v>
      </c>
      <c r="AQ69" s="113">
        <f t="shared" si="39"/>
        <v>42638</v>
      </c>
      <c r="AR69" s="114">
        <f t="shared" si="44"/>
        <v>42638</v>
      </c>
      <c r="AS69" s="109">
        <f t="shared" si="44"/>
        <v>42638</v>
      </c>
      <c r="AT69" s="110">
        <f t="shared" si="44"/>
        <v>42638</v>
      </c>
      <c r="AU69" s="111">
        <f t="shared" si="44"/>
        <v>42638</v>
      </c>
      <c r="AV69" s="112">
        <f t="shared" si="44"/>
        <v>42638</v>
      </c>
      <c r="AW69" s="106">
        <f t="shared" si="40"/>
        <v>42638</v>
      </c>
      <c r="AX69" s="94">
        <f t="shared" ref="AX69:AX132" si="102">IF(AQ69=AW68, 0, AQ69-AW68)</f>
        <v>0</v>
      </c>
      <c r="AY69" s="94">
        <f t="shared" si="28"/>
        <v>0</v>
      </c>
      <c r="BB69" s="9"/>
      <c r="BC69" s="10">
        <f t="shared" si="96"/>
        <v>0</v>
      </c>
      <c r="BD69" s="64" t="str">
        <f t="shared" ref="BD69:BD132" si="103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0.53819444444444442</v>
      </c>
      <c r="D70" s="95">
        <v>0.53819444444444442</v>
      </c>
      <c r="E70" s="96">
        <v>0.81944444444444453</v>
      </c>
      <c r="F70" s="95"/>
      <c r="G70" s="101"/>
      <c r="H70" s="6">
        <f t="shared" si="51"/>
        <v>0.53472222222222232</v>
      </c>
      <c r="I70" s="7">
        <f t="shared" si="97"/>
        <v>12.833333333333336</v>
      </c>
      <c r="L70" s="9"/>
      <c r="M70" s="10">
        <f t="shared" si="93"/>
        <v>1</v>
      </c>
      <c r="N70" s="83">
        <v>42802</v>
      </c>
      <c r="O70" s="95">
        <v>0.28819444444444448</v>
      </c>
      <c r="P70" s="96">
        <v>0.53819444444444442</v>
      </c>
      <c r="Q70" s="95">
        <v>0.53819444444444442</v>
      </c>
      <c r="R70" s="96">
        <v>0.79861111111111116</v>
      </c>
      <c r="S70" s="95"/>
      <c r="T70" s="101"/>
      <c r="U70" s="6">
        <f t="shared" si="29"/>
        <v>0.51041666666666674</v>
      </c>
      <c r="V70" s="7">
        <f t="shared" si="98"/>
        <v>12.250000000000002</v>
      </c>
      <c r="Y70" s="9"/>
      <c r="Z70" s="10">
        <f t="shared" si="94"/>
        <v>1</v>
      </c>
      <c r="AA70" s="64" t="str">
        <f t="shared" si="99"/>
        <v>Same Start 2nd</v>
      </c>
      <c r="AB70" s="83">
        <v>42802</v>
      </c>
      <c r="AC70" s="113">
        <f t="shared" si="32"/>
        <v>42642</v>
      </c>
      <c r="AD70" s="114">
        <v>42704</v>
      </c>
      <c r="AE70" s="109">
        <f t="shared" ref="AE70:AH70" si="104">AD70</f>
        <v>42704</v>
      </c>
      <c r="AF70" s="110">
        <v>42796</v>
      </c>
      <c r="AG70" s="111">
        <f t="shared" si="104"/>
        <v>42796</v>
      </c>
      <c r="AH70" s="112">
        <f t="shared" si="104"/>
        <v>42796</v>
      </c>
      <c r="AI70" s="106">
        <f t="shared" si="31"/>
        <v>42796</v>
      </c>
      <c r="AJ70" s="94">
        <f t="shared" si="22"/>
        <v>0</v>
      </c>
      <c r="AK70" s="94">
        <f t="shared" si="26"/>
        <v>154</v>
      </c>
      <c r="AN70" s="9"/>
      <c r="AO70" s="10">
        <f t="shared" si="101"/>
        <v>1</v>
      </c>
      <c r="AP70" s="83">
        <v>42802</v>
      </c>
      <c r="AQ70" s="113">
        <v>42643</v>
      </c>
      <c r="AR70" s="114">
        <v>42704</v>
      </c>
      <c r="AS70" s="109">
        <f t="shared" si="44"/>
        <v>42704</v>
      </c>
      <c r="AT70" s="110">
        <v>42792</v>
      </c>
      <c r="AU70" s="111">
        <f t="shared" si="44"/>
        <v>42792</v>
      </c>
      <c r="AV70" s="112">
        <f t="shared" si="44"/>
        <v>42792</v>
      </c>
      <c r="AW70" s="106">
        <f t="shared" si="40"/>
        <v>42792</v>
      </c>
      <c r="AX70" s="94">
        <f t="shared" si="102"/>
        <v>5</v>
      </c>
      <c r="AY70" s="94">
        <f t="shared" si="28"/>
        <v>149</v>
      </c>
      <c r="BB70" s="9"/>
      <c r="BC70" s="10">
        <f t="shared" si="96"/>
        <v>1</v>
      </c>
      <c r="BD70" s="64" t="str">
        <f t="shared" si="103"/>
        <v>Same Start 2nd</v>
      </c>
    </row>
    <row r="71" spans="1:56" s="38" customFormat="1" x14ac:dyDescent="0.25">
      <c r="A71" s="83">
        <v>42803</v>
      </c>
      <c r="B71" s="95">
        <v>0.28472222222222221</v>
      </c>
      <c r="C71" s="96">
        <v>0.57986111111111105</v>
      </c>
      <c r="D71" s="95">
        <v>0.57986111111111105</v>
      </c>
      <c r="E71" s="96">
        <v>0.81597222222222221</v>
      </c>
      <c r="F71" s="95"/>
      <c r="G71" s="101"/>
      <c r="H71" s="6">
        <f t="shared" si="51"/>
        <v>0.53125</v>
      </c>
      <c r="I71" s="7">
        <f t="shared" si="97"/>
        <v>12.75</v>
      </c>
      <c r="L71" s="9"/>
      <c r="M71" s="10">
        <f t="shared" si="93"/>
        <v>1</v>
      </c>
      <c r="N71" s="83">
        <v>42803</v>
      </c>
      <c r="O71" s="95">
        <v>0.28819444444444448</v>
      </c>
      <c r="P71" s="96">
        <v>0.57986111111111105</v>
      </c>
      <c r="Q71" s="95">
        <v>0.57986111111111105</v>
      </c>
      <c r="R71" s="96">
        <v>0.78819444444444453</v>
      </c>
      <c r="S71" s="95"/>
      <c r="T71" s="101"/>
      <c r="U71" s="6">
        <f t="shared" si="29"/>
        <v>0.5</v>
      </c>
      <c r="V71" s="7">
        <f t="shared" si="98"/>
        <v>12</v>
      </c>
      <c r="Y71" s="9"/>
      <c r="Z71" s="10">
        <f t="shared" si="94"/>
        <v>1</v>
      </c>
      <c r="AA71" s="64" t="str">
        <f t="shared" si="99"/>
        <v>Same Start 2nd</v>
      </c>
      <c r="AB71" s="83">
        <v>42803</v>
      </c>
      <c r="AC71" s="113">
        <v>42796</v>
      </c>
      <c r="AD71" s="114">
        <v>42882</v>
      </c>
      <c r="AE71" s="109">
        <f t="shared" ref="AE71:AH71" si="105">AD71</f>
        <v>42882</v>
      </c>
      <c r="AF71" s="110">
        <v>42950</v>
      </c>
      <c r="AG71" s="111">
        <f t="shared" si="105"/>
        <v>42950</v>
      </c>
      <c r="AH71" s="112">
        <f t="shared" si="105"/>
        <v>42950</v>
      </c>
      <c r="AI71" s="106">
        <f t="shared" si="31"/>
        <v>42950</v>
      </c>
      <c r="AJ71" s="94">
        <f t="shared" ref="AJ71:AJ134" si="106">IF(AC71=AI70, 0, AC71-AI70)</f>
        <v>0</v>
      </c>
      <c r="AK71" s="94">
        <f t="shared" si="26"/>
        <v>154</v>
      </c>
      <c r="AN71" s="9"/>
      <c r="AO71" s="10">
        <f t="shared" si="101"/>
        <v>1</v>
      </c>
      <c r="AP71" s="83">
        <v>42803</v>
      </c>
      <c r="AQ71" s="113">
        <v>42797</v>
      </c>
      <c r="AR71" s="114">
        <v>42882</v>
      </c>
      <c r="AS71" s="109">
        <f t="shared" ref="AR71:AV121" si="107">AR71</f>
        <v>42882</v>
      </c>
      <c r="AT71" s="110">
        <v>42943</v>
      </c>
      <c r="AU71" s="111">
        <f t="shared" si="107"/>
        <v>42943</v>
      </c>
      <c r="AV71" s="112">
        <f t="shared" si="107"/>
        <v>42943</v>
      </c>
      <c r="AW71" s="106">
        <f t="shared" si="40"/>
        <v>42943</v>
      </c>
      <c r="AX71" s="94">
        <f t="shared" si="102"/>
        <v>5</v>
      </c>
      <c r="AY71" s="94">
        <f t="shared" si="28"/>
        <v>146</v>
      </c>
      <c r="BB71" s="9"/>
      <c r="BC71" s="10">
        <f t="shared" si="96"/>
        <v>1</v>
      </c>
      <c r="BD71" s="64" t="str">
        <f t="shared" si="103"/>
        <v>Same Start 2nd</v>
      </c>
    </row>
    <row r="72" spans="1:56" s="38" customFormat="1" x14ac:dyDescent="0.25">
      <c r="A72" s="83">
        <v>42804</v>
      </c>
      <c r="B72" s="95">
        <v>0.28472222222222221</v>
      </c>
      <c r="C72" s="96">
        <v>0.81527777777777777</v>
      </c>
      <c r="D72" s="95"/>
      <c r="E72" s="96"/>
      <c r="F72" s="95"/>
      <c r="G72" s="101"/>
      <c r="H72" s="6">
        <f t="shared" si="51"/>
        <v>0.53055555555555556</v>
      </c>
      <c r="I72" s="7">
        <f t="shared" si="97"/>
        <v>12.733333333333334</v>
      </c>
      <c r="L72" s="9"/>
      <c r="M72" s="10">
        <f t="shared" si="93"/>
        <v>1</v>
      </c>
      <c r="N72" s="83">
        <v>42804</v>
      </c>
      <c r="O72" s="95">
        <v>0.28819444444444448</v>
      </c>
      <c r="P72" s="96">
        <v>0.78819444444444453</v>
      </c>
      <c r="Q72" s="95"/>
      <c r="R72" s="96"/>
      <c r="S72" s="95"/>
      <c r="T72" s="101"/>
      <c r="U72" s="6">
        <f t="shared" si="29"/>
        <v>0.5</v>
      </c>
      <c r="V72" s="7">
        <f t="shared" si="98"/>
        <v>12</v>
      </c>
      <c r="Y72" s="9"/>
      <c r="Z72" s="10">
        <f t="shared" si="94"/>
        <v>1</v>
      </c>
      <c r="AA72" s="64" t="str">
        <f t="shared" si="99"/>
        <v/>
      </c>
      <c r="AB72" s="83">
        <v>42804</v>
      </c>
      <c r="AC72" s="113">
        <f t="shared" si="32"/>
        <v>42950</v>
      </c>
      <c r="AD72" s="114">
        <v>43107</v>
      </c>
      <c r="AE72" s="109">
        <f t="shared" ref="AE72:AH72" si="108">AD72</f>
        <v>43107</v>
      </c>
      <c r="AF72" s="110">
        <f t="shared" si="108"/>
        <v>43107</v>
      </c>
      <c r="AG72" s="111">
        <f t="shared" si="108"/>
        <v>43107</v>
      </c>
      <c r="AH72" s="112">
        <f t="shared" si="108"/>
        <v>43107</v>
      </c>
      <c r="AI72" s="106">
        <f t="shared" si="31"/>
        <v>43107</v>
      </c>
      <c r="AJ72" s="94">
        <f t="shared" si="106"/>
        <v>0</v>
      </c>
      <c r="AK72" s="94">
        <f t="shared" si="26"/>
        <v>157</v>
      </c>
      <c r="AN72" s="9"/>
      <c r="AO72" s="10">
        <f t="shared" si="101"/>
        <v>1</v>
      </c>
      <c r="AP72" s="83">
        <v>42804</v>
      </c>
      <c r="AQ72" s="113">
        <v>42952</v>
      </c>
      <c r="AR72" s="114">
        <v>43100</v>
      </c>
      <c r="AS72" s="109">
        <f t="shared" si="107"/>
        <v>43100</v>
      </c>
      <c r="AT72" s="110">
        <f t="shared" si="107"/>
        <v>43100</v>
      </c>
      <c r="AU72" s="111">
        <f t="shared" si="107"/>
        <v>43100</v>
      </c>
      <c r="AV72" s="112">
        <f t="shared" si="107"/>
        <v>43100</v>
      </c>
      <c r="AW72" s="106">
        <f t="shared" si="40"/>
        <v>43100</v>
      </c>
      <c r="AX72" s="94">
        <f t="shared" si="102"/>
        <v>9</v>
      </c>
      <c r="AY72" s="94">
        <f t="shared" si="28"/>
        <v>148</v>
      </c>
      <c r="BB72" s="9"/>
      <c r="BC72" s="10">
        <f t="shared" si="96"/>
        <v>1</v>
      </c>
      <c r="BD72" s="64" t="str">
        <f t="shared" si="103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51"/>
        <v>0</v>
      </c>
      <c r="I73" s="7">
        <f t="shared" si="97"/>
        <v>0</v>
      </c>
      <c r="L73" s="9"/>
      <c r="M73" s="10">
        <f t="shared" si="93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9"/>
        <v>0</v>
      </c>
      <c r="V73" s="7">
        <f t="shared" si="98"/>
        <v>0</v>
      </c>
      <c r="Y73" s="9"/>
      <c r="Z73" s="10">
        <f t="shared" si="94"/>
        <v>0</v>
      </c>
      <c r="AA73" s="64" t="str">
        <f t="shared" si="99"/>
        <v/>
      </c>
      <c r="AB73" s="83">
        <v>42805</v>
      </c>
      <c r="AC73" s="113">
        <f t="shared" si="32"/>
        <v>43107</v>
      </c>
      <c r="AD73" s="114">
        <f t="shared" si="37"/>
        <v>43107</v>
      </c>
      <c r="AE73" s="109">
        <f t="shared" ref="AE73:AH73" si="109">AD73</f>
        <v>43107</v>
      </c>
      <c r="AF73" s="110">
        <f t="shared" si="109"/>
        <v>43107</v>
      </c>
      <c r="AG73" s="111">
        <f t="shared" si="109"/>
        <v>43107</v>
      </c>
      <c r="AH73" s="112">
        <f t="shared" si="109"/>
        <v>43107</v>
      </c>
      <c r="AI73" s="106">
        <f t="shared" si="31"/>
        <v>43107</v>
      </c>
      <c r="AJ73" s="94">
        <f t="shared" si="106"/>
        <v>0</v>
      </c>
      <c r="AK73" s="94">
        <f t="shared" si="26"/>
        <v>0</v>
      </c>
      <c r="AN73" s="9"/>
      <c r="AO73" s="10">
        <f t="shared" si="101"/>
        <v>0</v>
      </c>
      <c r="AP73" s="83">
        <v>42805</v>
      </c>
      <c r="AQ73" s="113">
        <f t="shared" si="39"/>
        <v>43100</v>
      </c>
      <c r="AR73" s="114">
        <f t="shared" si="107"/>
        <v>43100</v>
      </c>
      <c r="AS73" s="109">
        <f t="shared" si="107"/>
        <v>43100</v>
      </c>
      <c r="AT73" s="110">
        <f t="shared" si="107"/>
        <v>43100</v>
      </c>
      <c r="AU73" s="111">
        <f t="shared" si="107"/>
        <v>43100</v>
      </c>
      <c r="AV73" s="112">
        <f t="shared" si="107"/>
        <v>43100</v>
      </c>
      <c r="AW73" s="106">
        <f t="shared" si="40"/>
        <v>43100</v>
      </c>
      <c r="AX73" s="94">
        <f t="shared" si="102"/>
        <v>0</v>
      </c>
      <c r="AY73" s="94">
        <f t="shared" si="28"/>
        <v>0</v>
      </c>
      <c r="BB73" s="9"/>
      <c r="BC73" s="10">
        <f t="shared" si="96"/>
        <v>0</v>
      </c>
      <c r="BD73" s="64" t="str">
        <f t="shared" si="103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51"/>
        <v>0</v>
      </c>
      <c r="I74" s="7">
        <f t="shared" si="97"/>
        <v>0</v>
      </c>
      <c r="L74" s="9"/>
      <c r="M74" s="10">
        <f t="shared" si="93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ref="U74:U137" si="110">(P74-O74)+(R74-Q74)+(T74-S74)</f>
        <v>0</v>
      </c>
      <c r="V74" s="7">
        <f t="shared" si="98"/>
        <v>0</v>
      </c>
      <c r="Y74" s="9"/>
      <c r="Z74" s="10">
        <f t="shared" si="94"/>
        <v>0</v>
      </c>
      <c r="AA74" s="64" t="str">
        <f t="shared" si="99"/>
        <v/>
      </c>
      <c r="AB74" s="83">
        <v>42806</v>
      </c>
      <c r="AC74" s="113">
        <f t="shared" si="32"/>
        <v>43107</v>
      </c>
      <c r="AD74" s="114">
        <f t="shared" si="37"/>
        <v>43107</v>
      </c>
      <c r="AE74" s="109">
        <f t="shared" ref="AE74:AH74" si="111">AD74</f>
        <v>43107</v>
      </c>
      <c r="AF74" s="110">
        <f t="shared" si="111"/>
        <v>43107</v>
      </c>
      <c r="AG74" s="111">
        <f t="shared" si="111"/>
        <v>43107</v>
      </c>
      <c r="AH74" s="112">
        <f t="shared" si="111"/>
        <v>43107</v>
      </c>
      <c r="AI74" s="106">
        <f t="shared" si="31"/>
        <v>43107</v>
      </c>
      <c r="AJ74" s="94">
        <f t="shared" si="106"/>
        <v>0</v>
      </c>
      <c r="AK74" s="94">
        <f t="shared" ref="AK74:AK137" si="112">(AD74-AC74)+(AF74-AE74)+(AH74-AG74)</f>
        <v>0</v>
      </c>
      <c r="AN74" s="9"/>
      <c r="AO74" s="10">
        <f t="shared" si="101"/>
        <v>0</v>
      </c>
      <c r="AP74" s="83">
        <v>42806</v>
      </c>
      <c r="AQ74" s="113">
        <f t="shared" si="39"/>
        <v>43100</v>
      </c>
      <c r="AR74" s="114">
        <f t="shared" si="107"/>
        <v>43100</v>
      </c>
      <c r="AS74" s="109">
        <f t="shared" si="107"/>
        <v>43100</v>
      </c>
      <c r="AT74" s="110">
        <f t="shared" si="107"/>
        <v>43100</v>
      </c>
      <c r="AU74" s="111">
        <f t="shared" si="107"/>
        <v>43100</v>
      </c>
      <c r="AV74" s="112">
        <f t="shared" si="107"/>
        <v>43100</v>
      </c>
      <c r="AW74" s="106">
        <f t="shared" si="40"/>
        <v>43100</v>
      </c>
      <c r="AX74" s="94">
        <f t="shared" si="102"/>
        <v>0</v>
      </c>
      <c r="AY74" s="94">
        <f t="shared" ref="AY74:AY137" si="113">(AR74-AQ74)+(AT74-AS74)+(AV74-AU74)</f>
        <v>0</v>
      </c>
      <c r="BB74" s="9"/>
      <c r="BC74" s="10">
        <f t="shared" si="96"/>
        <v>0</v>
      </c>
      <c r="BD74" s="64" t="str">
        <f t="shared" si="103"/>
        <v/>
      </c>
    </row>
    <row r="75" spans="1:56" s="38" customFormat="1" x14ac:dyDescent="0.25">
      <c r="A75" s="83">
        <v>42807</v>
      </c>
      <c r="B75" s="95">
        <v>0.28472222222222221</v>
      </c>
      <c r="C75" s="96">
        <v>0.53819444444444442</v>
      </c>
      <c r="D75" s="95">
        <v>0.53819444444444442</v>
      </c>
      <c r="E75" s="96">
        <v>0.8125</v>
      </c>
      <c r="F75" s="95"/>
      <c r="G75" s="101"/>
      <c r="H75" s="6">
        <f t="shared" si="51"/>
        <v>0.52777777777777779</v>
      </c>
      <c r="I75" s="7">
        <f t="shared" si="97"/>
        <v>12.666666666666668</v>
      </c>
      <c r="L75" s="9"/>
      <c r="M75" s="10">
        <f t="shared" si="93"/>
        <v>1</v>
      </c>
      <c r="N75" s="83">
        <v>42807</v>
      </c>
      <c r="O75" s="95">
        <v>0.28819444444444448</v>
      </c>
      <c r="P75" s="96">
        <v>0.53819444444444442</v>
      </c>
      <c r="Q75" s="95">
        <v>0.53819444444444442</v>
      </c>
      <c r="R75" s="96">
        <v>0.79513888888888884</v>
      </c>
      <c r="S75" s="95"/>
      <c r="T75" s="101"/>
      <c r="U75" s="6">
        <f t="shared" si="110"/>
        <v>0.50694444444444442</v>
      </c>
      <c r="V75" s="7">
        <f t="shared" si="98"/>
        <v>12.166666666666666</v>
      </c>
      <c r="Y75" s="9"/>
      <c r="Z75" s="10">
        <f t="shared" si="94"/>
        <v>1</v>
      </c>
      <c r="AA75" s="64" t="str">
        <f t="shared" si="99"/>
        <v>Same Start 2nd</v>
      </c>
      <c r="AB75" s="83">
        <v>42807</v>
      </c>
      <c r="AC75" s="113">
        <v>43107</v>
      </c>
      <c r="AD75" s="114">
        <v>43261</v>
      </c>
      <c r="AE75" s="109">
        <f t="shared" ref="AE75:AH75" si="114">AD75</f>
        <v>43261</v>
      </c>
      <c r="AF75" s="110">
        <f t="shared" si="114"/>
        <v>43261</v>
      </c>
      <c r="AG75" s="111">
        <f t="shared" si="114"/>
        <v>43261</v>
      </c>
      <c r="AH75" s="112">
        <f t="shared" si="114"/>
        <v>43261</v>
      </c>
      <c r="AI75" s="106">
        <f t="shared" si="31"/>
        <v>43261</v>
      </c>
      <c r="AJ75" s="94">
        <f t="shared" si="106"/>
        <v>0</v>
      </c>
      <c r="AK75" s="94">
        <f t="shared" si="112"/>
        <v>154</v>
      </c>
      <c r="AN75" s="9"/>
      <c r="AO75" s="10">
        <f t="shared" si="101"/>
        <v>1</v>
      </c>
      <c r="AP75" s="83">
        <v>42807</v>
      </c>
      <c r="AQ75" s="113">
        <v>43108</v>
      </c>
      <c r="AR75" s="114">
        <v>43257</v>
      </c>
      <c r="AS75" s="109">
        <f t="shared" si="107"/>
        <v>43257</v>
      </c>
      <c r="AT75" s="110">
        <f t="shared" si="107"/>
        <v>43257</v>
      </c>
      <c r="AU75" s="111">
        <f t="shared" si="107"/>
        <v>43257</v>
      </c>
      <c r="AV75" s="112">
        <f t="shared" si="107"/>
        <v>43257</v>
      </c>
      <c r="AW75" s="106">
        <f t="shared" si="40"/>
        <v>43257</v>
      </c>
      <c r="AX75" s="94">
        <f t="shared" si="102"/>
        <v>8</v>
      </c>
      <c r="AY75" s="94">
        <f t="shared" si="113"/>
        <v>149</v>
      </c>
      <c r="BB75" s="9"/>
      <c r="BC75" s="10">
        <f t="shared" si="96"/>
        <v>1</v>
      </c>
      <c r="BD75" s="64" t="str">
        <f t="shared" si="103"/>
        <v/>
      </c>
    </row>
    <row r="76" spans="1:56" s="38" customFormat="1" x14ac:dyDescent="0.25">
      <c r="A76" s="83">
        <v>42808</v>
      </c>
      <c r="B76" s="95">
        <v>0.28472222222222221</v>
      </c>
      <c r="C76" s="96">
        <v>0.81388888888888899</v>
      </c>
      <c r="D76" s="95"/>
      <c r="E76" s="96"/>
      <c r="F76" s="95"/>
      <c r="G76" s="101"/>
      <c r="H76" s="6">
        <f t="shared" si="51"/>
        <v>0.52916666666666679</v>
      </c>
      <c r="I76" s="7">
        <f t="shared" si="97"/>
        <v>12.700000000000003</v>
      </c>
      <c r="L76" s="9"/>
      <c r="M76" s="10">
        <f t="shared" si="93"/>
        <v>1</v>
      </c>
      <c r="N76" s="83">
        <v>42808</v>
      </c>
      <c r="O76" s="95">
        <v>0.28819444444444448</v>
      </c>
      <c r="P76" s="96">
        <v>0.79513888888888884</v>
      </c>
      <c r="Q76" s="95"/>
      <c r="R76" s="96"/>
      <c r="S76" s="95"/>
      <c r="T76" s="101"/>
      <c r="U76" s="6">
        <f t="shared" si="110"/>
        <v>0.50694444444444442</v>
      </c>
      <c r="V76" s="7">
        <f t="shared" si="98"/>
        <v>12.166666666666666</v>
      </c>
      <c r="Y76" s="9"/>
      <c r="Z76" s="10">
        <f t="shared" si="94"/>
        <v>1</v>
      </c>
      <c r="AA76" s="64" t="str">
        <f t="shared" si="99"/>
        <v/>
      </c>
      <c r="AB76" s="83">
        <v>42808</v>
      </c>
      <c r="AC76" s="113">
        <f t="shared" si="32"/>
        <v>43261</v>
      </c>
      <c r="AD76" s="114">
        <v>43414</v>
      </c>
      <c r="AE76" s="109">
        <f t="shared" ref="AE76:AH76" si="115">AD76</f>
        <v>43414</v>
      </c>
      <c r="AF76" s="110">
        <f t="shared" si="115"/>
        <v>43414</v>
      </c>
      <c r="AG76" s="111">
        <f t="shared" si="115"/>
        <v>43414</v>
      </c>
      <c r="AH76" s="112">
        <f t="shared" si="115"/>
        <v>43414</v>
      </c>
      <c r="AI76" s="106">
        <f t="shared" ref="AI76:AI139" si="116">MAX(AD76, AF76, AH76)</f>
        <v>43414</v>
      </c>
      <c r="AJ76" s="94">
        <f t="shared" si="106"/>
        <v>0</v>
      </c>
      <c r="AK76" s="94">
        <f t="shared" si="112"/>
        <v>153</v>
      </c>
      <c r="AN76" s="9"/>
      <c r="AO76" s="10">
        <f t="shared" si="101"/>
        <v>1</v>
      </c>
      <c r="AP76" s="83">
        <v>42808</v>
      </c>
      <c r="AQ76" s="113">
        <v>43262</v>
      </c>
      <c r="AR76" s="114">
        <v>43410</v>
      </c>
      <c r="AS76" s="109">
        <f t="shared" si="107"/>
        <v>43410</v>
      </c>
      <c r="AT76" s="110">
        <f t="shared" si="107"/>
        <v>43410</v>
      </c>
      <c r="AU76" s="111">
        <f t="shared" si="107"/>
        <v>43410</v>
      </c>
      <c r="AV76" s="112">
        <f t="shared" si="107"/>
        <v>43410</v>
      </c>
      <c r="AW76" s="106">
        <f t="shared" si="40"/>
        <v>43410</v>
      </c>
      <c r="AX76" s="94">
        <f t="shared" si="102"/>
        <v>5</v>
      </c>
      <c r="AY76" s="94">
        <f t="shared" si="113"/>
        <v>148</v>
      </c>
      <c r="BB76" s="9"/>
      <c r="BC76" s="10">
        <f t="shared" si="96"/>
        <v>1</v>
      </c>
      <c r="BD76" s="64" t="str">
        <f t="shared" si="103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51"/>
        <v>0</v>
      </c>
      <c r="I77" s="7">
        <f t="shared" si="97"/>
        <v>0</v>
      </c>
      <c r="L77" s="9"/>
      <c r="M77" s="10">
        <f t="shared" si="93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110"/>
        <v>0</v>
      </c>
      <c r="V77" s="7">
        <f t="shared" si="98"/>
        <v>0</v>
      </c>
      <c r="Y77" s="9"/>
      <c r="Z77" s="10">
        <f t="shared" si="94"/>
        <v>0</v>
      </c>
      <c r="AA77" s="64" t="str">
        <f t="shared" si="99"/>
        <v/>
      </c>
      <c r="AB77" s="83">
        <v>42809</v>
      </c>
      <c r="AC77" s="113">
        <f t="shared" ref="AC77:AC140" si="117">AI76</f>
        <v>43414</v>
      </c>
      <c r="AD77" s="114">
        <f t="shared" ref="AD77:AD140" si="118">AC77</f>
        <v>43414</v>
      </c>
      <c r="AE77" s="109">
        <f t="shared" ref="AE77:AH77" si="119">AD77</f>
        <v>43414</v>
      </c>
      <c r="AF77" s="110">
        <f t="shared" si="119"/>
        <v>43414</v>
      </c>
      <c r="AG77" s="111">
        <f t="shared" si="119"/>
        <v>43414</v>
      </c>
      <c r="AH77" s="112">
        <f t="shared" si="119"/>
        <v>43414</v>
      </c>
      <c r="AI77" s="106">
        <f t="shared" si="116"/>
        <v>43414</v>
      </c>
      <c r="AJ77" s="94">
        <f t="shared" si="106"/>
        <v>0</v>
      </c>
      <c r="AK77" s="94">
        <f t="shared" si="112"/>
        <v>0</v>
      </c>
      <c r="AN77" s="9"/>
      <c r="AO77" s="10">
        <f t="shared" si="101"/>
        <v>0</v>
      </c>
      <c r="AP77" s="83">
        <v>42809</v>
      </c>
      <c r="AQ77" s="113">
        <f t="shared" ref="AQ77:AQ140" si="120">AW76</f>
        <v>43410</v>
      </c>
      <c r="AR77" s="114">
        <f t="shared" si="107"/>
        <v>43410</v>
      </c>
      <c r="AS77" s="109">
        <f t="shared" si="107"/>
        <v>43410</v>
      </c>
      <c r="AT77" s="110">
        <f t="shared" si="107"/>
        <v>43410</v>
      </c>
      <c r="AU77" s="111">
        <f t="shared" si="107"/>
        <v>43410</v>
      </c>
      <c r="AV77" s="112">
        <f t="shared" si="107"/>
        <v>43410</v>
      </c>
      <c r="AW77" s="106">
        <f t="shared" si="40"/>
        <v>43410</v>
      </c>
      <c r="AX77" s="94">
        <f t="shared" si="102"/>
        <v>0</v>
      </c>
      <c r="AY77" s="94">
        <f t="shared" si="113"/>
        <v>0</v>
      </c>
      <c r="BB77" s="9"/>
      <c r="BC77" s="10">
        <f t="shared" si="96"/>
        <v>0</v>
      </c>
      <c r="BD77" s="64" t="str">
        <f t="shared" si="103"/>
        <v/>
      </c>
    </row>
    <row r="78" spans="1:56" s="38" customFormat="1" x14ac:dyDescent="0.25">
      <c r="A78" s="83">
        <v>42810</v>
      </c>
      <c r="B78" s="95">
        <v>0.28472222222222221</v>
      </c>
      <c r="C78" s="96">
        <v>0.81597222222222221</v>
      </c>
      <c r="D78" s="95"/>
      <c r="E78" s="96"/>
      <c r="F78" s="95"/>
      <c r="G78" s="101"/>
      <c r="H78" s="6">
        <f t="shared" si="51"/>
        <v>0.53125</v>
      </c>
      <c r="I78" s="7">
        <f t="shared" si="97"/>
        <v>12.75</v>
      </c>
      <c r="L78" s="9"/>
      <c r="M78" s="10">
        <f t="shared" si="93"/>
        <v>1</v>
      </c>
      <c r="N78" s="83">
        <v>42810</v>
      </c>
      <c r="O78" s="95">
        <v>0.28819444444444448</v>
      </c>
      <c r="P78" s="96">
        <v>0.79722222222222217</v>
      </c>
      <c r="Q78" s="95"/>
      <c r="R78" s="96"/>
      <c r="S78" s="95"/>
      <c r="T78" s="101"/>
      <c r="U78" s="6">
        <f t="shared" si="110"/>
        <v>0.50902777777777763</v>
      </c>
      <c r="V78" s="7">
        <f t="shared" si="98"/>
        <v>12.216666666666663</v>
      </c>
      <c r="Y78" s="9"/>
      <c r="Z78" s="10">
        <f t="shared" si="94"/>
        <v>1</v>
      </c>
      <c r="AA78" s="64" t="str">
        <f t="shared" si="99"/>
        <v/>
      </c>
      <c r="AB78" s="83">
        <v>42810</v>
      </c>
      <c r="AC78" s="113">
        <f t="shared" si="117"/>
        <v>43414</v>
      </c>
      <c r="AD78" s="114">
        <v>43567</v>
      </c>
      <c r="AE78" s="109">
        <f t="shared" ref="AE78:AH78" si="121">AD78</f>
        <v>43567</v>
      </c>
      <c r="AF78" s="110">
        <f t="shared" si="121"/>
        <v>43567</v>
      </c>
      <c r="AG78" s="111">
        <f t="shared" si="121"/>
        <v>43567</v>
      </c>
      <c r="AH78" s="112">
        <f t="shared" si="121"/>
        <v>43567</v>
      </c>
      <c r="AI78" s="106">
        <f t="shared" si="116"/>
        <v>43567</v>
      </c>
      <c r="AJ78" s="94">
        <f t="shared" si="106"/>
        <v>0</v>
      </c>
      <c r="AK78" s="94">
        <f t="shared" si="112"/>
        <v>153</v>
      </c>
      <c r="AN78" s="9"/>
      <c r="AO78" s="10">
        <f t="shared" si="101"/>
        <v>1</v>
      </c>
      <c r="AP78" s="83">
        <v>42810</v>
      </c>
      <c r="AQ78" s="113">
        <v>43415</v>
      </c>
      <c r="AR78" s="114">
        <v>43562</v>
      </c>
      <c r="AS78" s="109">
        <f t="shared" si="107"/>
        <v>43562</v>
      </c>
      <c r="AT78" s="110">
        <f t="shared" si="107"/>
        <v>43562</v>
      </c>
      <c r="AU78" s="111">
        <f t="shared" si="107"/>
        <v>43562</v>
      </c>
      <c r="AV78" s="112">
        <f t="shared" si="107"/>
        <v>43562</v>
      </c>
      <c r="AW78" s="106">
        <f t="shared" si="40"/>
        <v>43562</v>
      </c>
      <c r="AX78" s="94">
        <f t="shared" si="102"/>
        <v>5</v>
      </c>
      <c r="AY78" s="94">
        <f t="shared" si="113"/>
        <v>147</v>
      </c>
      <c r="BB78" s="9"/>
      <c r="BC78" s="10">
        <f t="shared" si="96"/>
        <v>1</v>
      </c>
      <c r="BD78" s="64" t="str">
        <f t="shared" si="103"/>
        <v/>
      </c>
    </row>
    <row r="79" spans="1:56" s="38" customFormat="1" x14ac:dyDescent="0.25">
      <c r="A79" s="83">
        <v>42811</v>
      </c>
      <c r="B79" s="95">
        <v>0.28472222222222221</v>
      </c>
      <c r="C79" s="96">
        <v>0.53819444444444442</v>
      </c>
      <c r="D79" s="95">
        <v>0.53819444444444442</v>
      </c>
      <c r="E79" s="96">
        <v>0.81041666666666667</v>
      </c>
      <c r="F79" s="95"/>
      <c r="G79" s="101"/>
      <c r="H79" s="6">
        <f t="shared" si="51"/>
        <v>0.52569444444444446</v>
      </c>
      <c r="I79" s="7">
        <f t="shared" si="97"/>
        <v>12.616666666666667</v>
      </c>
      <c r="L79" s="9"/>
      <c r="M79" s="10">
        <f t="shared" si="93"/>
        <v>1</v>
      </c>
      <c r="N79" s="83">
        <v>42811</v>
      </c>
      <c r="O79" s="95">
        <v>0.28819444444444448</v>
      </c>
      <c r="P79" s="96">
        <v>0.53819444444444442</v>
      </c>
      <c r="Q79" s="95">
        <v>0.53819444444444442</v>
      </c>
      <c r="R79" s="96">
        <v>0.79513888888888884</v>
      </c>
      <c r="S79" s="95"/>
      <c r="T79" s="101"/>
      <c r="U79" s="6">
        <f t="shared" si="110"/>
        <v>0.50694444444444442</v>
      </c>
      <c r="V79" s="7">
        <f t="shared" si="98"/>
        <v>12.166666666666666</v>
      </c>
      <c r="Y79" s="9"/>
      <c r="Z79" s="10">
        <f t="shared" si="94"/>
        <v>1</v>
      </c>
      <c r="AA79" s="64" t="str">
        <f t="shared" si="99"/>
        <v>Same Start 2nd</v>
      </c>
      <c r="AB79" s="83">
        <v>42811</v>
      </c>
      <c r="AC79" s="113">
        <f t="shared" si="117"/>
        <v>43567</v>
      </c>
      <c r="AD79" s="114">
        <v>43641</v>
      </c>
      <c r="AE79" s="109">
        <f t="shared" ref="AE79:AH79" si="122">AD79</f>
        <v>43641</v>
      </c>
      <c r="AF79" s="110">
        <v>43724</v>
      </c>
      <c r="AG79" s="111">
        <f t="shared" si="122"/>
        <v>43724</v>
      </c>
      <c r="AH79" s="112">
        <f t="shared" si="122"/>
        <v>43724</v>
      </c>
      <c r="AI79" s="106">
        <f t="shared" si="116"/>
        <v>43724</v>
      </c>
      <c r="AJ79" s="94">
        <f t="shared" si="106"/>
        <v>0</v>
      </c>
      <c r="AK79" s="94">
        <f t="shared" si="112"/>
        <v>157</v>
      </c>
      <c r="AN79" s="9"/>
      <c r="AO79" s="10">
        <f t="shared" si="101"/>
        <v>1</v>
      </c>
      <c r="AP79" s="83">
        <v>42811</v>
      </c>
      <c r="AQ79" s="113">
        <v>43568</v>
      </c>
      <c r="AR79" s="114">
        <v>43641</v>
      </c>
      <c r="AS79" s="109">
        <f t="shared" si="107"/>
        <v>43641</v>
      </c>
      <c r="AT79" s="110">
        <v>43720</v>
      </c>
      <c r="AU79" s="111">
        <f t="shared" si="107"/>
        <v>43720</v>
      </c>
      <c r="AV79" s="112">
        <f t="shared" si="107"/>
        <v>43720</v>
      </c>
      <c r="AW79" s="106">
        <f t="shared" si="40"/>
        <v>43720</v>
      </c>
      <c r="AX79" s="94">
        <f t="shared" si="102"/>
        <v>6</v>
      </c>
      <c r="AY79" s="94">
        <f t="shared" si="113"/>
        <v>152</v>
      </c>
      <c r="BB79" s="9"/>
      <c r="BC79" s="10">
        <f t="shared" si="96"/>
        <v>1</v>
      </c>
      <c r="BD79" s="64" t="str">
        <f t="shared" si="103"/>
        <v>Same Start 2nd</v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51"/>
        <v>0</v>
      </c>
      <c r="I80" s="7">
        <f t="shared" si="97"/>
        <v>0</v>
      </c>
      <c r="L80" s="9"/>
      <c r="M80" s="10">
        <f t="shared" si="93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110"/>
        <v>0</v>
      </c>
      <c r="V80" s="7">
        <f t="shared" si="98"/>
        <v>0</v>
      </c>
      <c r="Y80" s="9"/>
      <c r="Z80" s="10">
        <f t="shared" si="94"/>
        <v>0</v>
      </c>
      <c r="AA80" s="64" t="str">
        <f t="shared" si="99"/>
        <v/>
      </c>
      <c r="AB80" s="83">
        <v>42812</v>
      </c>
      <c r="AC80" s="113">
        <f t="shared" si="117"/>
        <v>43724</v>
      </c>
      <c r="AD80" s="114">
        <f t="shared" si="118"/>
        <v>43724</v>
      </c>
      <c r="AE80" s="109">
        <f t="shared" ref="AE80:AH80" si="123">AD80</f>
        <v>43724</v>
      </c>
      <c r="AF80" s="110">
        <f t="shared" si="123"/>
        <v>43724</v>
      </c>
      <c r="AG80" s="111">
        <f t="shared" si="123"/>
        <v>43724</v>
      </c>
      <c r="AH80" s="112">
        <f t="shared" si="123"/>
        <v>43724</v>
      </c>
      <c r="AI80" s="106">
        <f t="shared" si="116"/>
        <v>43724</v>
      </c>
      <c r="AJ80" s="94">
        <f t="shared" si="106"/>
        <v>0</v>
      </c>
      <c r="AK80" s="94">
        <f t="shared" si="112"/>
        <v>0</v>
      </c>
      <c r="AN80" s="9"/>
      <c r="AO80" s="10">
        <f t="shared" si="101"/>
        <v>0</v>
      </c>
      <c r="AP80" s="83">
        <v>42812</v>
      </c>
      <c r="AQ80" s="113">
        <f t="shared" si="120"/>
        <v>43720</v>
      </c>
      <c r="AR80" s="114">
        <f t="shared" si="107"/>
        <v>43720</v>
      </c>
      <c r="AS80" s="109">
        <f t="shared" si="107"/>
        <v>43720</v>
      </c>
      <c r="AT80" s="110">
        <f t="shared" si="107"/>
        <v>43720</v>
      </c>
      <c r="AU80" s="111">
        <f t="shared" si="107"/>
        <v>43720</v>
      </c>
      <c r="AV80" s="112">
        <f t="shared" si="107"/>
        <v>43720</v>
      </c>
      <c r="AW80" s="106">
        <f t="shared" si="40"/>
        <v>43720</v>
      </c>
      <c r="AX80" s="94">
        <f t="shared" si="102"/>
        <v>0</v>
      </c>
      <c r="AY80" s="94">
        <f t="shared" si="113"/>
        <v>0</v>
      </c>
      <c r="BB80" s="9"/>
      <c r="BC80" s="10">
        <f t="shared" si="96"/>
        <v>0</v>
      </c>
      <c r="BD80" s="64" t="str">
        <f t="shared" si="103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51"/>
        <v>0</v>
      </c>
      <c r="I81" s="7">
        <f t="shared" si="97"/>
        <v>0</v>
      </c>
      <c r="L81" s="9"/>
      <c r="M81" s="10">
        <f t="shared" si="93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110"/>
        <v>0</v>
      </c>
      <c r="V81" s="7">
        <f t="shared" si="98"/>
        <v>0</v>
      </c>
      <c r="Y81" s="9"/>
      <c r="Z81" s="10">
        <f t="shared" si="94"/>
        <v>0</v>
      </c>
      <c r="AA81" s="64" t="str">
        <f t="shared" si="99"/>
        <v/>
      </c>
      <c r="AB81" s="83">
        <v>42813</v>
      </c>
      <c r="AC81" s="113">
        <f t="shared" si="117"/>
        <v>43724</v>
      </c>
      <c r="AD81" s="114">
        <f t="shared" si="118"/>
        <v>43724</v>
      </c>
      <c r="AE81" s="109">
        <f t="shared" ref="AE81:AH81" si="124">AD81</f>
        <v>43724</v>
      </c>
      <c r="AF81" s="110">
        <f t="shared" si="124"/>
        <v>43724</v>
      </c>
      <c r="AG81" s="111">
        <f t="shared" si="124"/>
        <v>43724</v>
      </c>
      <c r="AH81" s="112">
        <f t="shared" si="124"/>
        <v>43724</v>
      </c>
      <c r="AI81" s="106">
        <f t="shared" si="116"/>
        <v>43724</v>
      </c>
      <c r="AJ81" s="94">
        <f t="shared" si="106"/>
        <v>0</v>
      </c>
      <c r="AK81" s="94">
        <f t="shared" si="112"/>
        <v>0</v>
      </c>
      <c r="AN81" s="9"/>
      <c r="AO81" s="10">
        <f t="shared" si="101"/>
        <v>0</v>
      </c>
      <c r="AP81" s="83">
        <v>42813</v>
      </c>
      <c r="AQ81" s="113">
        <f t="shared" si="120"/>
        <v>43720</v>
      </c>
      <c r="AR81" s="114">
        <f t="shared" si="107"/>
        <v>43720</v>
      </c>
      <c r="AS81" s="109">
        <f t="shared" si="107"/>
        <v>43720</v>
      </c>
      <c r="AT81" s="110">
        <f t="shared" si="107"/>
        <v>43720</v>
      </c>
      <c r="AU81" s="111">
        <f t="shared" si="107"/>
        <v>43720</v>
      </c>
      <c r="AV81" s="112">
        <f t="shared" si="107"/>
        <v>43720</v>
      </c>
      <c r="AW81" s="106">
        <f t="shared" ref="AW81:AW144" si="125">MAX(AR81, AT81, AV81)</f>
        <v>43720</v>
      </c>
      <c r="AX81" s="94">
        <f t="shared" si="102"/>
        <v>0</v>
      </c>
      <c r="AY81" s="94">
        <f t="shared" si="113"/>
        <v>0</v>
      </c>
      <c r="BB81" s="9"/>
      <c r="BC81" s="10">
        <f t="shared" si="96"/>
        <v>0</v>
      </c>
      <c r="BD81" s="64" t="str">
        <f t="shared" si="103"/>
        <v/>
      </c>
    </row>
    <row r="82" spans="1:56" s="38" customFormat="1" x14ac:dyDescent="0.25">
      <c r="A82" s="83">
        <v>42814</v>
      </c>
      <c r="B82" s="95">
        <v>0.28472222222222221</v>
      </c>
      <c r="C82" s="96">
        <v>0.33055555555555555</v>
      </c>
      <c r="D82" s="95"/>
      <c r="E82" s="96"/>
      <c r="F82" s="95"/>
      <c r="G82" s="101"/>
      <c r="H82" s="6">
        <f t="shared" si="51"/>
        <v>4.5833333333333337E-2</v>
      </c>
      <c r="I82" s="7">
        <f t="shared" si="97"/>
        <v>1.1000000000000001</v>
      </c>
      <c r="L82" s="9"/>
      <c r="M82" s="10">
        <f t="shared" si="93"/>
        <v>1</v>
      </c>
      <c r="N82" s="83">
        <v>42814</v>
      </c>
      <c r="O82" s="95">
        <v>0.28819444444444448</v>
      </c>
      <c r="P82" s="96">
        <v>0.33055555555555555</v>
      </c>
      <c r="Q82" s="95"/>
      <c r="R82" s="96"/>
      <c r="S82" s="95"/>
      <c r="T82" s="101"/>
      <c r="U82" s="6">
        <f t="shared" si="110"/>
        <v>4.2361111111111072E-2</v>
      </c>
      <c r="V82" s="7">
        <f t="shared" si="98"/>
        <v>1.0166666666666657</v>
      </c>
      <c r="Y82" s="9"/>
      <c r="Z82" s="10">
        <f t="shared" si="94"/>
        <v>1</v>
      </c>
      <c r="AA82" s="64" t="str">
        <f t="shared" si="99"/>
        <v>Same End 1st</v>
      </c>
      <c r="AB82" s="83">
        <v>42814</v>
      </c>
      <c r="AC82" s="113">
        <f t="shared" si="117"/>
        <v>43724</v>
      </c>
      <c r="AD82" s="114">
        <v>43731</v>
      </c>
      <c r="AE82" s="109">
        <f t="shared" ref="AE82:AH82" si="126">AD82</f>
        <v>43731</v>
      </c>
      <c r="AF82" s="110">
        <f t="shared" si="126"/>
        <v>43731</v>
      </c>
      <c r="AG82" s="111">
        <f t="shared" si="126"/>
        <v>43731</v>
      </c>
      <c r="AH82" s="112">
        <f t="shared" si="126"/>
        <v>43731</v>
      </c>
      <c r="AI82" s="106">
        <f t="shared" si="116"/>
        <v>43731</v>
      </c>
      <c r="AJ82" s="94">
        <f t="shared" si="106"/>
        <v>0</v>
      </c>
      <c r="AK82" s="94">
        <f t="shared" si="112"/>
        <v>7</v>
      </c>
      <c r="AN82" s="9"/>
      <c r="AO82" s="10">
        <f t="shared" si="101"/>
        <v>1</v>
      </c>
      <c r="AP82" s="83">
        <v>42814</v>
      </c>
      <c r="AQ82" s="113">
        <v>43725</v>
      </c>
      <c r="AR82" s="114">
        <v>43731</v>
      </c>
      <c r="AS82" s="109">
        <f t="shared" si="107"/>
        <v>43731</v>
      </c>
      <c r="AT82" s="110">
        <f t="shared" si="107"/>
        <v>43731</v>
      </c>
      <c r="AU82" s="111">
        <f t="shared" si="107"/>
        <v>43731</v>
      </c>
      <c r="AV82" s="112">
        <f t="shared" si="107"/>
        <v>43731</v>
      </c>
      <c r="AW82" s="106">
        <f t="shared" si="125"/>
        <v>43731</v>
      </c>
      <c r="AX82" s="94">
        <f t="shared" si="102"/>
        <v>5</v>
      </c>
      <c r="AY82" s="94">
        <f t="shared" si="113"/>
        <v>6</v>
      </c>
      <c r="BB82" s="9"/>
      <c r="BC82" s="10">
        <f t="shared" si="96"/>
        <v>1</v>
      </c>
      <c r="BD82" s="64" t="str">
        <f t="shared" si="103"/>
        <v>Same End 1st</v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51"/>
        <v>0</v>
      </c>
      <c r="I83" s="7">
        <f t="shared" si="97"/>
        <v>0</v>
      </c>
      <c r="L83" s="9"/>
      <c r="M83" s="10">
        <f t="shared" si="93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110"/>
        <v>0</v>
      </c>
      <c r="V83" s="7">
        <f t="shared" si="98"/>
        <v>0</v>
      </c>
      <c r="Y83" s="9"/>
      <c r="Z83" s="10">
        <f t="shared" si="94"/>
        <v>0</v>
      </c>
      <c r="AA83" s="64" t="str">
        <f t="shared" si="99"/>
        <v/>
      </c>
      <c r="AB83" s="83">
        <v>42815</v>
      </c>
      <c r="AC83" s="113">
        <f t="shared" si="117"/>
        <v>43731</v>
      </c>
      <c r="AD83" s="114">
        <f t="shared" si="118"/>
        <v>43731</v>
      </c>
      <c r="AE83" s="109">
        <f t="shared" ref="AE83:AH83" si="127">AD83</f>
        <v>43731</v>
      </c>
      <c r="AF83" s="110">
        <f t="shared" si="127"/>
        <v>43731</v>
      </c>
      <c r="AG83" s="111">
        <f t="shared" si="127"/>
        <v>43731</v>
      </c>
      <c r="AH83" s="112">
        <f t="shared" si="127"/>
        <v>43731</v>
      </c>
      <c r="AI83" s="106">
        <f t="shared" si="116"/>
        <v>43731</v>
      </c>
      <c r="AJ83" s="94">
        <f t="shared" si="106"/>
        <v>0</v>
      </c>
      <c r="AK83" s="94">
        <f t="shared" si="112"/>
        <v>0</v>
      </c>
      <c r="AN83" s="9"/>
      <c r="AO83" s="10">
        <f t="shared" si="101"/>
        <v>0</v>
      </c>
      <c r="AP83" s="83">
        <v>42815</v>
      </c>
      <c r="AQ83" s="113">
        <f t="shared" si="120"/>
        <v>43731</v>
      </c>
      <c r="AR83" s="114">
        <f t="shared" si="107"/>
        <v>43731</v>
      </c>
      <c r="AS83" s="109">
        <f t="shared" si="107"/>
        <v>43731</v>
      </c>
      <c r="AT83" s="110">
        <f t="shared" si="107"/>
        <v>43731</v>
      </c>
      <c r="AU83" s="111">
        <f t="shared" si="107"/>
        <v>43731</v>
      </c>
      <c r="AV83" s="112">
        <f t="shared" si="107"/>
        <v>43731</v>
      </c>
      <c r="AW83" s="106">
        <f t="shared" si="125"/>
        <v>43731</v>
      </c>
      <c r="AX83" s="94">
        <f t="shared" si="102"/>
        <v>0</v>
      </c>
      <c r="AY83" s="94">
        <f t="shared" si="113"/>
        <v>0</v>
      </c>
      <c r="BB83" s="9"/>
      <c r="BC83" s="10">
        <f t="shared" si="96"/>
        <v>0</v>
      </c>
      <c r="BD83" s="64" t="str">
        <f t="shared" si="103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51"/>
        <v>0</v>
      </c>
      <c r="I84" s="7">
        <f t="shared" si="97"/>
        <v>0</v>
      </c>
      <c r="L84" s="9"/>
      <c r="M84" s="10">
        <f t="shared" si="93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110"/>
        <v>0</v>
      </c>
      <c r="V84" s="7">
        <f t="shared" si="98"/>
        <v>0</v>
      </c>
      <c r="Y84" s="9"/>
      <c r="Z84" s="10">
        <f t="shared" si="94"/>
        <v>0</v>
      </c>
      <c r="AA84" s="64" t="str">
        <f t="shared" si="99"/>
        <v/>
      </c>
      <c r="AB84" s="83">
        <v>42816</v>
      </c>
      <c r="AC84" s="113">
        <f t="shared" si="117"/>
        <v>43731</v>
      </c>
      <c r="AD84" s="114">
        <f t="shared" si="118"/>
        <v>43731</v>
      </c>
      <c r="AE84" s="109">
        <f t="shared" ref="AE84:AH84" si="128">AD84</f>
        <v>43731</v>
      </c>
      <c r="AF84" s="110">
        <f t="shared" si="128"/>
        <v>43731</v>
      </c>
      <c r="AG84" s="111">
        <f t="shared" si="128"/>
        <v>43731</v>
      </c>
      <c r="AH84" s="112">
        <f t="shared" si="128"/>
        <v>43731</v>
      </c>
      <c r="AI84" s="106">
        <f t="shared" si="116"/>
        <v>43731</v>
      </c>
      <c r="AJ84" s="94">
        <f t="shared" si="106"/>
        <v>0</v>
      </c>
      <c r="AK84" s="94">
        <f t="shared" si="112"/>
        <v>0</v>
      </c>
      <c r="AN84" s="9"/>
      <c r="AO84" s="10">
        <f t="shared" si="101"/>
        <v>0</v>
      </c>
      <c r="AP84" s="83">
        <v>42816</v>
      </c>
      <c r="AQ84" s="113">
        <f t="shared" si="120"/>
        <v>43731</v>
      </c>
      <c r="AR84" s="114">
        <f t="shared" si="107"/>
        <v>43731</v>
      </c>
      <c r="AS84" s="109">
        <f t="shared" si="107"/>
        <v>43731</v>
      </c>
      <c r="AT84" s="110">
        <f t="shared" si="107"/>
        <v>43731</v>
      </c>
      <c r="AU84" s="111">
        <f t="shared" si="107"/>
        <v>43731</v>
      </c>
      <c r="AV84" s="112">
        <f t="shared" si="107"/>
        <v>43731</v>
      </c>
      <c r="AW84" s="106">
        <f t="shared" si="125"/>
        <v>43731</v>
      </c>
      <c r="AX84" s="94">
        <f t="shared" si="102"/>
        <v>0</v>
      </c>
      <c r="AY84" s="94">
        <f t="shared" si="113"/>
        <v>0</v>
      </c>
      <c r="BB84" s="9"/>
      <c r="BC84" s="10">
        <f t="shared" si="96"/>
        <v>0</v>
      </c>
      <c r="BD84" s="64" t="str">
        <f t="shared" si="103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51"/>
        <v>0</v>
      </c>
      <c r="I85" s="7">
        <f t="shared" si="97"/>
        <v>0</v>
      </c>
      <c r="L85" s="9"/>
      <c r="M85" s="10">
        <f t="shared" si="93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110"/>
        <v>0</v>
      </c>
      <c r="V85" s="7">
        <f t="shared" si="98"/>
        <v>0</v>
      </c>
      <c r="Y85" s="9"/>
      <c r="Z85" s="10">
        <f t="shared" si="94"/>
        <v>0</v>
      </c>
      <c r="AA85" s="64" t="str">
        <f t="shared" si="99"/>
        <v/>
      </c>
      <c r="AB85" s="83">
        <v>42817</v>
      </c>
      <c r="AC85" s="113">
        <f t="shared" si="117"/>
        <v>43731</v>
      </c>
      <c r="AD85" s="114">
        <f t="shared" si="118"/>
        <v>43731</v>
      </c>
      <c r="AE85" s="109">
        <f t="shared" ref="AE85:AH85" si="129">AD85</f>
        <v>43731</v>
      </c>
      <c r="AF85" s="110">
        <f t="shared" si="129"/>
        <v>43731</v>
      </c>
      <c r="AG85" s="111">
        <f t="shared" si="129"/>
        <v>43731</v>
      </c>
      <c r="AH85" s="112">
        <f t="shared" si="129"/>
        <v>43731</v>
      </c>
      <c r="AI85" s="106">
        <f t="shared" si="116"/>
        <v>43731</v>
      </c>
      <c r="AJ85" s="94">
        <f t="shared" si="106"/>
        <v>0</v>
      </c>
      <c r="AK85" s="94">
        <f t="shared" si="112"/>
        <v>0</v>
      </c>
      <c r="AN85" s="9"/>
      <c r="AO85" s="10">
        <f t="shared" si="101"/>
        <v>0</v>
      </c>
      <c r="AP85" s="83">
        <v>42817</v>
      </c>
      <c r="AQ85" s="113">
        <f t="shared" si="120"/>
        <v>43731</v>
      </c>
      <c r="AR85" s="114">
        <f t="shared" si="107"/>
        <v>43731</v>
      </c>
      <c r="AS85" s="109">
        <f t="shared" si="107"/>
        <v>43731</v>
      </c>
      <c r="AT85" s="110">
        <f t="shared" si="107"/>
        <v>43731</v>
      </c>
      <c r="AU85" s="111">
        <f t="shared" si="107"/>
        <v>43731</v>
      </c>
      <c r="AV85" s="112">
        <f t="shared" si="107"/>
        <v>43731</v>
      </c>
      <c r="AW85" s="106">
        <f t="shared" si="125"/>
        <v>43731</v>
      </c>
      <c r="AX85" s="94">
        <f t="shared" si="102"/>
        <v>0</v>
      </c>
      <c r="AY85" s="94">
        <f t="shared" si="113"/>
        <v>0</v>
      </c>
      <c r="BB85" s="9"/>
      <c r="BC85" s="10">
        <f t="shared" si="96"/>
        <v>0</v>
      </c>
      <c r="BD85" s="64" t="str">
        <f t="shared" si="103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51"/>
        <v>0</v>
      </c>
      <c r="I86" s="7">
        <f t="shared" si="97"/>
        <v>0</v>
      </c>
      <c r="L86" s="9"/>
      <c r="M86" s="10">
        <f t="shared" si="93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110"/>
        <v>0</v>
      </c>
      <c r="V86" s="7">
        <f t="shared" si="98"/>
        <v>0</v>
      </c>
      <c r="Y86" s="9"/>
      <c r="Z86" s="10">
        <f t="shared" si="94"/>
        <v>0</v>
      </c>
      <c r="AA86" s="64" t="str">
        <f t="shared" si="99"/>
        <v/>
      </c>
      <c r="AB86" s="83">
        <v>42818</v>
      </c>
      <c r="AC86" s="113">
        <f t="shared" si="117"/>
        <v>43731</v>
      </c>
      <c r="AD86" s="114">
        <f t="shared" si="118"/>
        <v>43731</v>
      </c>
      <c r="AE86" s="109">
        <f t="shared" ref="AE86:AH86" si="130">AD86</f>
        <v>43731</v>
      </c>
      <c r="AF86" s="110">
        <f t="shared" si="130"/>
        <v>43731</v>
      </c>
      <c r="AG86" s="111">
        <f t="shared" si="130"/>
        <v>43731</v>
      </c>
      <c r="AH86" s="112">
        <f t="shared" si="130"/>
        <v>43731</v>
      </c>
      <c r="AI86" s="106">
        <f t="shared" si="116"/>
        <v>43731</v>
      </c>
      <c r="AJ86" s="94">
        <f t="shared" si="106"/>
        <v>0</v>
      </c>
      <c r="AK86" s="94">
        <f t="shared" si="112"/>
        <v>0</v>
      </c>
      <c r="AN86" s="9"/>
      <c r="AO86" s="10">
        <f t="shared" si="101"/>
        <v>0</v>
      </c>
      <c r="AP86" s="83">
        <v>42818</v>
      </c>
      <c r="AQ86" s="113">
        <f t="shared" si="120"/>
        <v>43731</v>
      </c>
      <c r="AR86" s="114">
        <f t="shared" si="107"/>
        <v>43731</v>
      </c>
      <c r="AS86" s="109">
        <f t="shared" si="107"/>
        <v>43731</v>
      </c>
      <c r="AT86" s="110">
        <f t="shared" si="107"/>
        <v>43731</v>
      </c>
      <c r="AU86" s="111">
        <f t="shared" si="107"/>
        <v>43731</v>
      </c>
      <c r="AV86" s="112">
        <f t="shared" si="107"/>
        <v>43731</v>
      </c>
      <c r="AW86" s="106">
        <f t="shared" si="125"/>
        <v>43731</v>
      </c>
      <c r="AX86" s="94">
        <f t="shared" si="102"/>
        <v>0</v>
      </c>
      <c r="AY86" s="94">
        <f t="shared" si="113"/>
        <v>0</v>
      </c>
      <c r="BB86" s="9"/>
      <c r="BC86" s="10">
        <f t="shared" si="96"/>
        <v>0</v>
      </c>
      <c r="BD86" s="64" t="str">
        <f t="shared" si="103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51"/>
        <v>0</v>
      </c>
      <c r="I87" s="7">
        <f t="shared" si="97"/>
        <v>0</v>
      </c>
      <c r="L87" s="9"/>
      <c r="M87" s="10">
        <f t="shared" si="93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110"/>
        <v>0</v>
      </c>
      <c r="V87" s="7">
        <f t="shared" si="98"/>
        <v>0</v>
      </c>
      <c r="Y87" s="9"/>
      <c r="Z87" s="10">
        <f t="shared" si="94"/>
        <v>0</v>
      </c>
      <c r="AA87" s="64" t="str">
        <f t="shared" si="99"/>
        <v/>
      </c>
      <c r="AB87" s="83">
        <v>42819</v>
      </c>
      <c r="AC87" s="113">
        <f t="shared" si="117"/>
        <v>43731</v>
      </c>
      <c r="AD87" s="114">
        <f t="shared" si="118"/>
        <v>43731</v>
      </c>
      <c r="AE87" s="109">
        <f t="shared" ref="AE87:AH87" si="131">AD87</f>
        <v>43731</v>
      </c>
      <c r="AF87" s="110">
        <f t="shared" si="131"/>
        <v>43731</v>
      </c>
      <c r="AG87" s="111">
        <f t="shared" si="131"/>
        <v>43731</v>
      </c>
      <c r="AH87" s="112">
        <f t="shared" si="131"/>
        <v>43731</v>
      </c>
      <c r="AI87" s="106">
        <f t="shared" si="116"/>
        <v>43731</v>
      </c>
      <c r="AJ87" s="94">
        <f t="shared" si="106"/>
        <v>0</v>
      </c>
      <c r="AK87" s="94">
        <f t="shared" si="112"/>
        <v>0</v>
      </c>
      <c r="AN87" s="9"/>
      <c r="AO87" s="10">
        <f t="shared" si="101"/>
        <v>0</v>
      </c>
      <c r="AP87" s="83">
        <v>42819</v>
      </c>
      <c r="AQ87" s="113">
        <f t="shared" si="120"/>
        <v>43731</v>
      </c>
      <c r="AR87" s="114">
        <f t="shared" si="107"/>
        <v>43731</v>
      </c>
      <c r="AS87" s="109">
        <f t="shared" si="107"/>
        <v>43731</v>
      </c>
      <c r="AT87" s="110">
        <f t="shared" si="107"/>
        <v>43731</v>
      </c>
      <c r="AU87" s="111">
        <f t="shared" si="107"/>
        <v>43731</v>
      </c>
      <c r="AV87" s="112">
        <f t="shared" si="107"/>
        <v>43731</v>
      </c>
      <c r="AW87" s="106">
        <f t="shared" si="125"/>
        <v>43731</v>
      </c>
      <c r="AX87" s="94">
        <f t="shared" si="102"/>
        <v>0</v>
      </c>
      <c r="AY87" s="94">
        <f t="shared" si="113"/>
        <v>0</v>
      </c>
      <c r="BB87" s="9"/>
      <c r="BC87" s="10">
        <f t="shared" si="96"/>
        <v>0</v>
      </c>
      <c r="BD87" s="64" t="str">
        <f t="shared" si="103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51"/>
        <v>0</v>
      </c>
      <c r="I88" s="7">
        <f t="shared" si="97"/>
        <v>0</v>
      </c>
      <c r="L88" s="9"/>
      <c r="M88" s="10">
        <f t="shared" si="93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110"/>
        <v>0</v>
      </c>
      <c r="V88" s="7">
        <f t="shared" si="98"/>
        <v>0</v>
      </c>
      <c r="Y88" s="9"/>
      <c r="Z88" s="10">
        <f t="shared" si="94"/>
        <v>0</v>
      </c>
      <c r="AA88" s="64" t="str">
        <f t="shared" si="99"/>
        <v/>
      </c>
      <c r="AB88" s="83">
        <v>42820</v>
      </c>
      <c r="AC88" s="113">
        <f t="shared" si="117"/>
        <v>43731</v>
      </c>
      <c r="AD88" s="114">
        <f t="shared" si="118"/>
        <v>43731</v>
      </c>
      <c r="AE88" s="109">
        <f t="shared" ref="AE88:AH88" si="132">AD88</f>
        <v>43731</v>
      </c>
      <c r="AF88" s="110">
        <f t="shared" si="132"/>
        <v>43731</v>
      </c>
      <c r="AG88" s="111">
        <f t="shared" si="132"/>
        <v>43731</v>
      </c>
      <c r="AH88" s="112">
        <f t="shared" si="132"/>
        <v>43731</v>
      </c>
      <c r="AI88" s="106">
        <f t="shared" si="116"/>
        <v>43731</v>
      </c>
      <c r="AJ88" s="94">
        <f t="shared" si="106"/>
        <v>0</v>
      </c>
      <c r="AK88" s="94">
        <f t="shared" si="112"/>
        <v>0</v>
      </c>
      <c r="AN88" s="9"/>
      <c r="AO88" s="10">
        <f t="shared" si="101"/>
        <v>0</v>
      </c>
      <c r="AP88" s="83">
        <v>42820</v>
      </c>
      <c r="AQ88" s="113">
        <f t="shared" si="120"/>
        <v>43731</v>
      </c>
      <c r="AR88" s="114">
        <f t="shared" si="107"/>
        <v>43731</v>
      </c>
      <c r="AS88" s="109">
        <f t="shared" si="107"/>
        <v>43731</v>
      </c>
      <c r="AT88" s="110">
        <f t="shared" si="107"/>
        <v>43731</v>
      </c>
      <c r="AU88" s="111">
        <f t="shared" si="107"/>
        <v>43731</v>
      </c>
      <c r="AV88" s="112">
        <f t="shared" si="107"/>
        <v>43731</v>
      </c>
      <c r="AW88" s="106">
        <f t="shared" si="125"/>
        <v>43731</v>
      </c>
      <c r="AX88" s="94">
        <f t="shared" si="102"/>
        <v>0</v>
      </c>
      <c r="AY88" s="94">
        <f t="shared" si="113"/>
        <v>0</v>
      </c>
      <c r="BB88" s="9"/>
      <c r="BC88" s="10">
        <f t="shared" si="96"/>
        <v>0</v>
      </c>
      <c r="BD88" s="64" t="str">
        <f t="shared" si="103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51"/>
        <v>0</v>
      </c>
      <c r="I89" s="7">
        <f t="shared" si="97"/>
        <v>0</v>
      </c>
      <c r="L89" s="9"/>
      <c r="M89" s="10">
        <f t="shared" si="93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110"/>
        <v>0</v>
      </c>
      <c r="V89" s="7">
        <f t="shared" si="98"/>
        <v>0</v>
      </c>
      <c r="Y89" s="9"/>
      <c r="Z89" s="10">
        <f t="shared" si="94"/>
        <v>0</v>
      </c>
      <c r="AA89" s="64" t="str">
        <f t="shared" si="99"/>
        <v/>
      </c>
      <c r="AB89" s="83">
        <v>42821</v>
      </c>
      <c r="AC89" s="113">
        <f t="shared" si="117"/>
        <v>43731</v>
      </c>
      <c r="AD89" s="114">
        <f t="shared" si="118"/>
        <v>43731</v>
      </c>
      <c r="AE89" s="109">
        <f t="shared" ref="AE89:AH89" si="133">AD89</f>
        <v>43731</v>
      </c>
      <c r="AF89" s="110">
        <f t="shared" si="133"/>
        <v>43731</v>
      </c>
      <c r="AG89" s="111">
        <f t="shared" si="133"/>
        <v>43731</v>
      </c>
      <c r="AH89" s="112">
        <f t="shared" si="133"/>
        <v>43731</v>
      </c>
      <c r="AI89" s="106">
        <f t="shared" si="116"/>
        <v>43731</v>
      </c>
      <c r="AJ89" s="94">
        <f t="shared" si="106"/>
        <v>0</v>
      </c>
      <c r="AK89" s="94">
        <f t="shared" si="112"/>
        <v>0</v>
      </c>
      <c r="AN89" s="9"/>
      <c r="AO89" s="10">
        <f t="shared" si="101"/>
        <v>0</v>
      </c>
      <c r="AP89" s="83">
        <v>42821</v>
      </c>
      <c r="AQ89" s="113">
        <f t="shared" si="120"/>
        <v>43731</v>
      </c>
      <c r="AR89" s="114">
        <f t="shared" si="107"/>
        <v>43731</v>
      </c>
      <c r="AS89" s="109">
        <f t="shared" si="107"/>
        <v>43731</v>
      </c>
      <c r="AT89" s="110">
        <f t="shared" si="107"/>
        <v>43731</v>
      </c>
      <c r="AU89" s="111">
        <f t="shared" si="107"/>
        <v>43731</v>
      </c>
      <c r="AV89" s="112">
        <f t="shared" si="107"/>
        <v>43731</v>
      </c>
      <c r="AW89" s="106">
        <f t="shared" si="125"/>
        <v>43731</v>
      </c>
      <c r="AX89" s="94">
        <f t="shared" si="102"/>
        <v>0</v>
      </c>
      <c r="AY89" s="94">
        <f t="shared" si="113"/>
        <v>0</v>
      </c>
      <c r="BB89" s="9"/>
      <c r="BC89" s="10">
        <f t="shared" si="96"/>
        <v>0</v>
      </c>
      <c r="BD89" s="64" t="str">
        <f t="shared" si="103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51"/>
        <v>0</v>
      </c>
      <c r="I90" s="7">
        <f t="shared" si="97"/>
        <v>0</v>
      </c>
      <c r="L90" s="9"/>
      <c r="M90" s="10">
        <f t="shared" si="93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110"/>
        <v>0</v>
      </c>
      <c r="V90" s="7">
        <f t="shared" si="98"/>
        <v>0</v>
      </c>
      <c r="Y90" s="9"/>
      <c r="Z90" s="10">
        <f t="shared" si="94"/>
        <v>0</v>
      </c>
      <c r="AA90" s="64" t="str">
        <f t="shared" si="99"/>
        <v/>
      </c>
      <c r="AB90" s="83">
        <v>42822</v>
      </c>
      <c r="AC90" s="113">
        <f t="shared" si="117"/>
        <v>43731</v>
      </c>
      <c r="AD90" s="114">
        <f t="shared" si="118"/>
        <v>43731</v>
      </c>
      <c r="AE90" s="109">
        <f t="shared" ref="AE90:AH90" si="134">AD90</f>
        <v>43731</v>
      </c>
      <c r="AF90" s="110">
        <f t="shared" si="134"/>
        <v>43731</v>
      </c>
      <c r="AG90" s="111">
        <f t="shared" si="134"/>
        <v>43731</v>
      </c>
      <c r="AH90" s="112">
        <f t="shared" si="134"/>
        <v>43731</v>
      </c>
      <c r="AI90" s="106">
        <f t="shared" si="116"/>
        <v>43731</v>
      </c>
      <c r="AJ90" s="94">
        <f t="shared" si="106"/>
        <v>0</v>
      </c>
      <c r="AK90" s="94">
        <f t="shared" si="112"/>
        <v>0</v>
      </c>
      <c r="AN90" s="9"/>
      <c r="AO90" s="10">
        <f t="shared" si="101"/>
        <v>0</v>
      </c>
      <c r="AP90" s="83">
        <v>42822</v>
      </c>
      <c r="AQ90" s="113">
        <f t="shared" si="120"/>
        <v>43731</v>
      </c>
      <c r="AR90" s="114">
        <f t="shared" si="107"/>
        <v>43731</v>
      </c>
      <c r="AS90" s="109">
        <f t="shared" si="107"/>
        <v>43731</v>
      </c>
      <c r="AT90" s="110">
        <f t="shared" si="107"/>
        <v>43731</v>
      </c>
      <c r="AU90" s="111">
        <f t="shared" si="107"/>
        <v>43731</v>
      </c>
      <c r="AV90" s="112">
        <f t="shared" si="107"/>
        <v>43731</v>
      </c>
      <c r="AW90" s="106">
        <f t="shared" si="125"/>
        <v>43731</v>
      </c>
      <c r="AX90" s="94">
        <f t="shared" si="102"/>
        <v>0</v>
      </c>
      <c r="AY90" s="94">
        <f t="shared" si="113"/>
        <v>0</v>
      </c>
      <c r="BB90" s="9"/>
      <c r="BC90" s="10">
        <f t="shared" si="96"/>
        <v>0</v>
      </c>
      <c r="BD90" s="64" t="str">
        <f t="shared" si="103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135">(C91-B91)+(E91-D91)+(G91-F91)</f>
        <v>0</v>
      </c>
      <c r="I91" s="7">
        <f t="shared" si="97"/>
        <v>0</v>
      </c>
      <c r="J91" s="37"/>
      <c r="L91" s="9"/>
      <c r="M91" s="10">
        <f t="shared" si="93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110"/>
        <v>0</v>
      </c>
      <c r="V91" s="7">
        <f t="shared" si="98"/>
        <v>0</v>
      </c>
      <c r="W91" s="37"/>
      <c r="Y91" s="9"/>
      <c r="Z91" s="10">
        <f t="shared" si="94"/>
        <v>0</v>
      </c>
      <c r="AA91" s="64" t="str">
        <f t="shared" si="99"/>
        <v/>
      </c>
      <c r="AB91" s="83">
        <v>42823</v>
      </c>
      <c r="AC91" s="113">
        <f t="shared" si="117"/>
        <v>43731</v>
      </c>
      <c r="AD91" s="114">
        <f t="shared" si="118"/>
        <v>43731</v>
      </c>
      <c r="AE91" s="109">
        <f t="shared" ref="AE91:AH91" si="136">AD91</f>
        <v>43731</v>
      </c>
      <c r="AF91" s="110">
        <f t="shared" si="136"/>
        <v>43731</v>
      </c>
      <c r="AG91" s="111">
        <f t="shared" si="136"/>
        <v>43731</v>
      </c>
      <c r="AH91" s="112">
        <f t="shared" si="136"/>
        <v>43731</v>
      </c>
      <c r="AI91" s="106">
        <f t="shared" si="116"/>
        <v>43731</v>
      </c>
      <c r="AJ91" s="94">
        <f t="shared" si="106"/>
        <v>0</v>
      </c>
      <c r="AK91" s="94">
        <f t="shared" si="112"/>
        <v>0</v>
      </c>
      <c r="AL91" s="37"/>
      <c r="AN91" s="9"/>
      <c r="AO91" s="10">
        <f t="shared" si="101"/>
        <v>0</v>
      </c>
      <c r="AP91" s="83">
        <v>42823</v>
      </c>
      <c r="AQ91" s="113">
        <f t="shared" si="120"/>
        <v>43731</v>
      </c>
      <c r="AR91" s="114">
        <f t="shared" si="107"/>
        <v>43731</v>
      </c>
      <c r="AS91" s="109">
        <f t="shared" si="107"/>
        <v>43731</v>
      </c>
      <c r="AT91" s="110">
        <f t="shared" si="107"/>
        <v>43731</v>
      </c>
      <c r="AU91" s="111">
        <f t="shared" si="107"/>
        <v>43731</v>
      </c>
      <c r="AV91" s="112">
        <f t="shared" si="107"/>
        <v>43731</v>
      </c>
      <c r="AW91" s="106">
        <f t="shared" si="125"/>
        <v>43731</v>
      </c>
      <c r="AX91" s="94">
        <f t="shared" si="102"/>
        <v>0</v>
      </c>
      <c r="AY91" s="94">
        <f t="shared" si="113"/>
        <v>0</v>
      </c>
      <c r="AZ91" s="37"/>
      <c r="BB91" s="9"/>
      <c r="BC91" s="10">
        <f t="shared" si="96"/>
        <v>0</v>
      </c>
      <c r="BD91" s="64" t="str">
        <f t="shared" si="103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135"/>
        <v>0</v>
      </c>
      <c r="I92" s="7">
        <f t="shared" si="97"/>
        <v>0</v>
      </c>
      <c r="J92" s="37"/>
      <c r="L92" s="9"/>
      <c r="M92" s="10">
        <f t="shared" si="93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110"/>
        <v>0</v>
      </c>
      <c r="V92" s="7">
        <f t="shared" si="98"/>
        <v>0</v>
      </c>
      <c r="W92" s="37"/>
      <c r="Y92" s="9"/>
      <c r="Z92" s="10">
        <f t="shared" si="94"/>
        <v>0</v>
      </c>
      <c r="AA92" s="64" t="str">
        <f t="shared" si="99"/>
        <v/>
      </c>
      <c r="AB92" s="83">
        <v>42824</v>
      </c>
      <c r="AC92" s="113">
        <f t="shared" si="117"/>
        <v>43731</v>
      </c>
      <c r="AD92" s="114">
        <f t="shared" si="118"/>
        <v>43731</v>
      </c>
      <c r="AE92" s="109">
        <f t="shared" ref="AE92:AH92" si="137">AD92</f>
        <v>43731</v>
      </c>
      <c r="AF92" s="110">
        <f t="shared" si="137"/>
        <v>43731</v>
      </c>
      <c r="AG92" s="111">
        <f t="shared" si="137"/>
        <v>43731</v>
      </c>
      <c r="AH92" s="112">
        <f t="shared" si="137"/>
        <v>43731</v>
      </c>
      <c r="AI92" s="106">
        <f t="shared" si="116"/>
        <v>43731</v>
      </c>
      <c r="AJ92" s="94">
        <f t="shared" si="106"/>
        <v>0</v>
      </c>
      <c r="AK92" s="94">
        <f t="shared" si="112"/>
        <v>0</v>
      </c>
      <c r="AL92" s="37"/>
      <c r="AN92" s="9"/>
      <c r="AO92" s="10">
        <f t="shared" si="101"/>
        <v>0</v>
      </c>
      <c r="AP92" s="83">
        <v>42824</v>
      </c>
      <c r="AQ92" s="113">
        <f t="shared" si="120"/>
        <v>43731</v>
      </c>
      <c r="AR92" s="114">
        <f t="shared" si="107"/>
        <v>43731</v>
      </c>
      <c r="AS92" s="109">
        <f t="shared" si="107"/>
        <v>43731</v>
      </c>
      <c r="AT92" s="110">
        <f t="shared" si="107"/>
        <v>43731</v>
      </c>
      <c r="AU92" s="111">
        <f t="shared" si="107"/>
        <v>43731</v>
      </c>
      <c r="AV92" s="112">
        <f t="shared" si="107"/>
        <v>43731</v>
      </c>
      <c r="AW92" s="106">
        <f t="shared" si="125"/>
        <v>43731</v>
      </c>
      <c r="AX92" s="94">
        <f t="shared" si="102"/>
        <v>0</v>
      </c>
      <c r="AY92" s="94">
        <f t="shared" si="113"/>
        <v>0</v>
      </c>
      <c r="AZ92" s="37"/>
      <c r="BB92" s="9"/>
      <c r="BC92" s="10">
        <f t="shared" si="96"/>
        <v>0</v>
      </c>
      <c r="BD92" s="64" t="str">
        <f t="shared" si="103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135"/>
        <v>0</v>
      </c>
      <c r="I93" s="191">
        <f t="shared" si="97"/>
        <v>0</v>
      </c>
      <c r="L93" s="193"/>
      <c r="M93" s="194">
        <f t="shared" si="93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110"/>
        <v>0</v>
      </c>
      <c r="V93" s="191">
        <f t="shared" si="98"/>
        <v>0</v>
      </c>
      <c r="Y93" s="193"/>
      <c r="Z93" s="194">
        <f t="shared" si="94"/>
        <v>0</v>
      </c>
      <c r="AA93" s="195" t="str">
        <f t="shared" si="99"/>
        <v/>
      </c>
      <c r="AB93" s="186">
        <v>42825</v>
      </c>
      <c r="AC93" s="196">
        <f t="shared" si="117"/>
        <v>43731</v>
      </c>
      <c r="AD93" s="197">
        <f t="shared" si="118"/>
        <v>43731</v>
      </c>
      <c r="AE93" s="198">
        <f t="shared" ref="AE93:AH93" si="138">AD93</f>
        <v>43731</v>
      </c>
      <c r="AF93" s="199">
        <f t="shared" si="138"/>
        <v>43731</v>
      </c>
      <c r="AG93" s="200">
        <f t="shared" si="138"/>
        <v>43731</v>
      </c>
      <c r="AH93" s="201">
        <f t="shared" si="138"/>
        <v>43731</v>
      </c>
      <c r="AI93" s="202">
        <f t="shared" si="116"/>
        <v>43731</v>
      </c>
      <c r="AJ93" s="203">
        <f t="shared" si="106"/>
        <v>0</v>
      </c>
      <c r="AK93" s="203">
        <f t="shared" si="112"/>
        <v>0</v>
      </c>
      <c r="AN93" s="193"/>
      <c r="AO93" s="194">
        <f t="shared" si="101"/>
        <v>0</v>
      </c>
      <c r="AP93" s="186">
        <v>42825</v>
      </c>
      <c r="AQ93" s="196">
        <f t="shared" si="120"/>
        <v>43731</v>
      </c>
      <c r="AR93" s="197">
        <f t="shared" si="107"/>
        <v>43731</v>
      </c>
      <c r="AS93" s="198">
        <f t="shared" si="107"/>
        <v>43731</v>
      </c>
      <c r="AT93" s="199">
        <f t="shared" si="107"/>
        <v>43731</v>
      </c>
      <c r="AU93" s="200">
        <f t="shared" si="107"/>
        <v>43731</v>
      </c>
      <c r="AV93" s="201">
        <f t="shared" si="107"/>
        <v>43731</v>
      </c>
      <c r="AW93" s="202">
        <f t="shared" si="125"/>
        <v>43731</v>
      </c>
      <c r="AX93" s="203">
        <f t="shared" si="102"/>
        <v>0</v>
      </c>
      <c r="AY93" s="203">
        <f t="shared" si="113"/>
        <v>0</v>
      </c>
      <c r="BB93" s="193"/>
      <c r="BC93" s="194">
        <f t="shared" si="96"/>
        <v>0</v>
      </c>
      <c r="BD93" s="195" t="str">
        <f t="shared" si="103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135"/>
        <v>0</v>
      </c>
      <c r="I94" s="7">
        <f t="shared" si="97"/>
        <v>0</v>
      </c>
      <c r="L94" s="9"/>
      <c r="M94" s="10">
        <f t="shared" si="93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110"/>
        <v>0</v>
      </c>
      <c r="V94" s="7">
        <f t="shared" si="98"/>
        <v>0</v>
      </c>
      <c r="Y94" s="9"/>
      <c r="Z94" s="10">
        <f t="shared" si="94"/>
        <v>0</v>
      </c>
      <c r="AA94" s="64" t="str">
        <f t="shared" si="99"/>
        <v/>
      </c>
      <c r="AB94" s="83">
        <v>42826</v>
      </c>
      <c r="AC94" s="113">
        <f t="shared" si="117"/>
        <v>43731</v>
      </c>
      <c r="AD94" s="114">
        <f t="shared" si="118"/>
        <v>43731</v>
      </c>
      <c r="AE94" s="109">
        <f t="shared" ref="AE94:AH94" si="139">AD94</f>
        <v>43731</v>
      </c>
      <c r="AF94" s="110">
        <f t="shared" si="139"/>
        <v>43731</v>
      </c>
      <c r="AG94" s="111">
        <f t="shared" si="139"/>
        <v>43731</v>
      </c>
      <c r="AH94" s="112">
        <f t="shared" si="139"/>
        <v>43731</v>
      </c>
      <c r="AI94" s="106">
        <f t="shared" si="116"/>
        <v>43731</v>
      </c>
      <c r="AJ94" s="94">
        <f t="shared" si="106"/>
        <v>0</v>
      </c>
      <c r="AK94" s="94">
        <f t="shared" si="112"/>
        <v>0</v>
      </c>
      <c r="AN94" s="9"/>
      <c r="AO94" s="10">
        <f t="shared" si="101"/>
        <v>0</v>
      </c>
      <c r="AP94" s="83">
        <v>42826</v>
      </c>
      <c r="AQ94" s="113">
        <f t="shared" si="120"/>
        <v>43731</v>
      </c>
      <c r="AR94" s="114">
        <f t="shared" si="107"/>
        <v>43731</v>
      </c>
      <c r="AS94" s="109">
        <f t="shared" si="107"/>
        <v>43731</v>
      </c>
      <c r="AT94" s="110">
        <f t="shared" si="107"/>
        <v>43731</v>
      </c>
      <c r="AU94" s="111">
        <f t="shared" si="107"/>
        <v>43731</v>
      </c>
      <c r="AV94" s="112">
        <f t="shared" si="107"/>
        <v>43731</v>
      </c>
      <c r="AW94" s="106">
        <f t="shared" si="125"/>
        <v>43731</v>
      </c>
      <c r="AX94" s="94">
        <f t="shared" si="102"/>
        <v>0</v>
      </c>
      <c r="AY94" s="94">
        <f t="shared" si="113"/>
        <v>0</v>
      </c>
      <c r="BB94" s="9"/>
      <c r="BC94" s="10">
        <f t="shared" si="96"/>
        <v>0</v>
      </c>
      <c r="BD94" s="64" t="str">
        <f t="shared" si="103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135"/>
        <v>0</v>
      </c>
      <c r="I95" s="7">
        <f t="shared" si="97"/>
        <v>0</v>
      </c>
      <c r="L95" s="9"/>
      <c r="M95" s="10">
        <f t="shared" si="93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110"/>
        <v>0</v>
      </c>
      <c r="V95" s="7">
        <f t="shared" si="98"/>
        <v>0</v>
      </c>
      <c r="Y95" s="9"/>
      <c r="Z95" s="10">
        <f t="shared" si="94"/>
        <v>0</v>
      </c>
      <c r="AA95" s="64" t="str">
        <f t="shared" si="99"/>
        <v/>
      </c>
      <c r="AB95" s="83">
        <v>42827</v>
      </c>
      <c r="AC95" s="113">
        <f t="shared" si="117"/>
        <v>43731</v>
      </c>
      <c r="AD95" s="114">
        <f t="shared" si="118"/>
        <v>43731</v>
      </c>
      <c r="AE95" s="109">
        <f t="shared" ref="AE95:AH95" si="140">AD95</f>
        <v>43731</v>
      </c>
      <c r="AF95" s="110">
        <f t="shared" si="140"/>
        <v>43731</v>
      </c>
      <c r="AG95" s="111">
        <f t="shared" si="140"/>
        <v>43731</v>
      </c>
      <c r="AH95" s="112">
        <f t="shared" si="140"/>
        <v>43731</v>
      </c>
      <c r="AI95" s="106">
        <f t="shared" si="116"/>
        <v>43731</v>
      </c>
      <c r="AJ95" s="94">
        <f t="shared" si="106"/>
        <v>0</v>
      </c>
      <c r="AK95" s="94">
        <f t="shared" si="112"/>
        <v>0</v>
      </c>
      <c r="AN95" s="9"/>
      <c r="AO95" s="10">
        <f t="shared" si="101"/>
        <v>0</v>
      </c>
      <c r="AP95" s="83">
        <v>42827</v>
      </c>
      <c r="AQ95" s="113">
        <f t="shared" si="120"/>
        <v>43731</v>
      </c>
      <c r="AR95" s="114">
        <f t="shared" si="107"/>
        <v>43731</v>
      </c>
      <c r="AS95" s="109">
        <f t="shared" si="107"/>
        <v>43731</v>
      </c>
      <c r="AT95" s="110">
        <f t="shared" si="107"/>
        <v>43731</v>
      </c>
      <c r="AU95" s="111">
        <f t="shared" si="107"/>
        <v>43731</v>
      </c>
      <c r="AV95" s="112">
        <f t="shared" si="107"/>
        <v>43731</v>
      </c>
      <c r="AW95" s="106">
        <f t="shared" si="125"/>
        <v>43731</v>
      </c>
      <c r="AX95" s="94">
        <f t="shared" si="102"/>
        <v>0</v>
      </c>
      <c r="AY95" s="94">
        <f t="shared" si="113"/>
        <v>0</v>
      </c>
      <c r="BB95" s="9"/>
      <c r="BC95" s="10">
        <f t="shared" si="96"/>
        <v>0</v>
      </c>
      <c r="BD95" s="64" t="str">
        <f t="shared" si="103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135"/>
        <v>0</v>
      </c>
      <c r="I96" s="7">
        <f t="shared" si="97"/>
        <v>0</v>
      </c>
      <c r="L96" s="9"/>
      <c r="M96" s="10">
        <f t="shared" si="93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110"/>
        <v>0</v>
      </c>
      <c r="V96" s="7">
        <f t="shared" si="98"/>
        <v>0</v>
      </c>
      <c r="Y96" s="9"/>
      <c r="Z96" s="10">
        <f t="shared" si="94"/>
        <v>0</v>
      </c>
      <c r="AA96" s="64" t="str">
        <f t="shared" si="99"/>
        <v/>
      </c>
      <c r="AB96" s="83">
        <v>42828</v>
      </c>
      <c r="AC96" s="113">
        <f t="shared" si="117"/>
        <v>43731</v>
      </c>
      <c r="AD96" s="114">
        <f t="shared" si="118"/>
        <v>43731</v>
      </c>
      <c r="AE96" s="109">
        <f t="shared" ref="AE96:AH96" si="141">AD96</f>
        <v>43731</v>
      </c>
      <c r="AF96" s="110">
        <f t="shared" si="141"/>
        <v>43731</v>
      </c>
      <c r="AG96" s="111">
        <f t="shared" si="141"/>
        <v>43731</v>
      </c>
      <c r="AH96" s="112">
        <f t="shared" si="141"/>
        <v>43731</v>
      </c>
      <c r="AI96" s="106">
        <f t="shared" si="116"/>
        <v>43731</v>
      </c>
      <c r="AJ96" s="94">
        <f t="shared" si="106"/>
        <v>0</v>
      </c>
      <c r="AK96" s="94">
        <f t="shared" si="112"/>
        <v>0</v>
      </c>
      <c r="AN96" s="9"/>
      <c r="AO96" s="10">
        <f t="shared" si="101"/>
        <v>0</v>
      </c>
      <c r="AP96" s="83">
        <v>42828</v>
      </c>
      <c r="AQ96" s="113">
        <f t="shared" si="120"/>
        <v>43731</v>
      </c>
      <c r="AR96" s="114">
        <f t="shared" si="107"/>
        <v>43731</v>
      </c>
      <c r="AS96" s="109">
        <f t="shared" si="107"/>
        <v>43731</v>
      </c>
      <c r="AT96" s="110">
        <f t="shared" si="107"/>
        <v>43731</v>
      </c>
      <c r="AU96" s="111">
        <f t="shared" si="107"/>
        <v>43731</v>
      </c>
      <c r="AV96" s="112">
        <f t="shared" si="107"/>
        <v>43731</v>
      </c>
      <c r="AW96" s="106">
        <f t="shared" si="125"/>
        <v>43731</v>
      </c>
      <c r="AX96" s="94">
        <f t="shared" si="102"/>
        <v>0</v>
      </c>
      <c r="AY96" s="94">
        <f t="shared" si="113"/>
        <v>0</v>
      </c>
      <c r="BB96" s="9"/>
      <c r="BC96" s="10">
        <f t="shared" si="96"/>
        <v>0</v>
      </c>
      <c r="BD96" s="64" t="str">
        <f t="shared" si="103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135"/>
        <v>0</v>
      </c>
      <c r="I97" s="7">
        <f t="shared" si="97"/>
        <v>0</v>
      </c>
      <c r="J97" s="37"/>
      <c r="L97" s="9"/>
      <c r="M97" s="10">
        <f t="shared" si="93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110"/>
        <v>0</v>
      </c>
      <c r="V97" s="7">
        <f t="shared" si="98"/>
        <v>0</v>
      </c>
      <c r="W97" s="37"/>
      <c r="Y97" s="9"/>
      <c r="Z97" s="10">
        <f t="shared" si="94"/>
        <v>0</v>
      </c>
      <c r="AA97" s="64" t="str">
        <f t="shared" si="99"/>
        <v/>
      </c>
      <c r="AB97" s="83">
        <v>42829</v>
      </c>
      <c r="AC97" s="113">
        <f t="shared" si="117"/>
        <v>43731</v>
      </c>
      <c r="AD97" s="114">
        <f t="shared" si="118"/>
        <v>43731</v>
      </c>
      <c r="AE97" s="109">
        <f t="shared" ref="AE97:AH97" si="142">AD97</f>
        <v>43731</v>
      </c>
      <c r="AF97" s="110">
        <f t="shared" si="142"/>
        <v>43731</v>
      </c>
      <c r="AG97" s="111">
        <f t="shared" si="142"/>
        <v>43731</v>
      </c>
      <c r="AH97" s="112">
        <f t="shared" si="142"/>
        <v>43731</v>
      </c>
      <c r="AI97" s="106">
        <f t="shared" si="116"/>
        <v>43731</v>
      </c>
      <c r="AJ97" s="94">
        <f t="shared" si="106"/>
        <v>0</v>
      </c>
      <c r="AK97" s="94">
        <f t="shared" si="112"/>
        <v>0</v>
      </c>
      <c r="AL97" s="37"/>
      <c r="AN97" s="9"/>
      <c r="AO97" s="10">
        <f t="shared" si="101"/>
        <v>0</v>
      </c>
      <c r="AP97" s="83">
        <v>42829</v>
      </c>
      <c r="AQ97" s="113">
        <f t="shared" si="120"/>
        <v>43731</v>
      </c>
      <c r="AR97" s="114">
        <f t="shared" si="107"/>
        <v>43731</v>
      </c>
      <c r="AS97" s="109">
        <f t="shared" si="107"/>
        <v>43731</v>
      </c>
      <c r="AT97" s="110">
        <f t="shared" si="107"/>
        <v>43731</v>
      </c>
      <c r="AU97" s="111">
        <f t="shared" si="107"/>
        <v>43731</v>
      </c>
      <c r="AV97" s="112">
        <f t="shared" si="107"/>
        <v>43731</v>
      </c>
      <c r="AW97" s="106">
        <f t="shared" si="125"/>
        <v>43731</v>
      </c>
      <c r="AX97" s="94">
        <f t="shared" si="102"/>
        <v>0</v>
      </c>
      <c r="AY97" s="94">
        <f t="shared" si="113"/>
        <v>0</v>
      </c>
      <c r="AZ97" s="37"/>
      <c r="BB97" s="9"/>
      <c r="BC97" s="10">
        <f t="shared" si="96"/>
        <v>0</v>
      </c>
      <c r="BD97" s="64" t="str">
        <f t="shared" si="103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135"/>
        <v>0</v>
      </c>
      <c r="I98" s="7">
        <f t="shared" si="97"/>
        <v>0</v>
      </c>
      <c r="J98" s="39"/>
      <c r="L98" s="9"/>
      <c r="M98" s="10">
        <f t="shared" si="93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110"/>
        <v>0</v>
      </c>
      <c r="V98" s="7">
        <f t="shared" si="98"/>
        <v>0</v>
      </c>
      <c r="W98" s="39"/>
      <c r="Y98" s="9"/>
      <c r="Z98" s="10">
        <f t="shared" si="94"/>
        <v>0</v>
      </c>
      <c r="AA98" s="64" t="str">
        <f t="shared" si="99"/>
        <v/>
      </c>
      <c r="AB98" s="83">
        <v>42830</v>
      </c>
      <c r="AC98" s="113">
        <f t="shared" si="117"/>
        <v>43731</v>
      </c>
      <c r="AD98" s="114">
        <f t="shared" si="118"/>
        <v>43731</v>
      </c>
      <c r="AE98" s="109">
        <f t="shared" ref="AE98:AH98" si="143">AD98</f>
        <v>43731</v>
      </c>
      <c r="AF98" s="110">
        <f t="shared" si="143"/>
        <v>43731</v>
      </c>
      <c r="AG98" s="111">
        <f t="shared" si="143"/>
        <v>43731</v>
      </c>
      <c r="AH98" s="112">
        <f t="shared" si="143"/>
        <v>43731</v>
      </c>
      <c r="AI98" s="106">
        <f t="shared" si="116"/>
        <v>43731</v>
      </c>
      <c r="AJ98" s="94">
        <f t="shared" si="106"/>
        <v>0</v>
      </c>
      <c r="AK98" s="94">
        <f t="shared" si="112"/>
        <v>0</v>
      </c>
      <c r="AL98" s="39"/>
      <c r="AN98" s="9"/>
      <c r="AO98" s="10">
        <f t="shared" si="101"/>
        <v>0</v>
      </c>
      <c r="AP98" s="83">
        <v>42830</v>
      </c>
      <c r="AQ98" s="113">
        <f t="shared" si="120"/>
        <v>43731</v>
      </c>
      <c r="AR98" s="114">
        <f t="shared" si="107"/>
        <v>43731</v>
      </c>
      <c r="AS98" s="109">
        <f t="shared" si="107"/>
        <v>43731</v>
      </c>
      <c r="AT98" s="110">
        <f t="shared" si="107"/>
        <v>43731</v>
      </c>
      <c r="AU98" s="111">
        <f t="shared" si="107"/>
        <v>43731</v>
      </c>
      <c r="AV98" s="112">
        <f t="shared" si="107"/>
        <v>43731</v>
      </c>
      <c r="AW98" s="106">
        <f t="shared" si="125"/>
        <v>43731</v>
      </c>
      <c r="AX98" s="94">
        <f t="shared" si="102"/>
        <v>0</v>
      </c>
      <c r="AY98" s="94">
        <f t="shared" si="113"/>
        <v>0</v>
      </c>
      <c r="AZ98" s="39"/>
      <c r="BB98" s="9"/>
      <c r="BC98" s="10">
        <f t="shared" si="96"/>
        <v>0</v>
      </c>
      <c r="BD98" s="64" t="str">
        <f t="shared" si="103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135"/>
        <v>0</v>
      </c>
      <c r="I99" s="7">
        <f t="shared" si="97"/>
        <v>0</v>
      </c>
      <c r="L99" s="9"/>
      <c r="M99" s="10">
        <f t="shared" si="93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110"/>
        <v>0</v>
      </c>
      <c r="V99" s="7">
        <f t="shared" si="98"/>
        <v>0</v>
      </c>
      <c r="Y99" s="9"/>
      <c r="Z99" s="10">
        <f t="shared" si="94"/>
        <v>0</v>
      </c>
      <c r="AA99" s="64" t="str">
        <f t="shared" si="99"/>
        <v/>
      </c>
      <c r="AB99" s="83">
        <v>42831</v>
      </c>
      <c r="AC99" s="113">
        <f t="shared" si="117"/>
        <v>43731</v>
      </c>
      <c r="AD99" s="114">
        <f t="shared" si="118"/>
        <v>43731</v>
      </c>
      <c r="AE99" s="109">
        <f t="shared" ref="AE99:AH99" si="144">AD99</f>
        <v>43731</v>
      </c>
      <c r="AF99" s="110">
        <f t="shared" si="144"/>
        <v>43731</v>
      </c>
      <c r="AG99" s="111">
        <f t="shared" si="144"/>
        <v>43731</v>
      </c>
      <c r="AH99" s="112">
        <f t="shared" si="144"/>
        <v>43731</v>
      </c>
      <c r="AI99" s="106">
        <f t="shared" si="116"/>
        <v>43731</v>
      </c>
      <c r="AJ99" s="94">
        <f t="shared" si="106"/>
        <v>0</v>
      </c>
      <c r="AK99" s="94">
        <f t="shared" si="112"/>
        <v>0</v>
      </c>
      <c r="AN99" s="9"/>
      <c r="AO99" s="10">
        <f t="shared" si="101"/>
        <v>0</v>
      </c>
      <c r="AP99" s="83">
        <v>42831</v>
      </c>
      <c r="AQ99" s="113">
        <f t="shared" si="120"/>
        <v>43731</v>
      </c>
      <c r="AR99" s="114">
        <f t="shared" si="107"/>
        <v>43731</v>
      </c>
      <c r="AS99" s="109">
        <f t="shared" si="107"/>
        <v>43731</v>
      </c>
      <c r="AT99" s="110">
        <f t="shared" si="107"/>
        <v>43731</v>
      </c>
      <c r="AU99" s="111">
        <f t="shared" si="107"/>
        <v>43731</v>
      </c>
      <c r="AV99" s="112">
        <f t="shared" si="107"/>
        <v>43731</v>
      </c>
      <c r="AW99" s="106">
        <f t="shared" si="125"/>
        <v>43731</v>
      </c>
      <c r="AX99" s="94">
        <f t="shared" si="102"/>
        <v>0</v>
      </c>
      <c r="AY99" s="94">
        <f t="shared" si="113"/>
        <v>0</v>
      </c>
      <c r="BB99" s="9"/>
      <c r="BC99" s="10">
        <f t="shared" si="96"/>
        <v>0</v>
      </c>
      <c r="BD99" s="64" t="str">
        <f t="shared" si="103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135"/>
        <v>0</v>
      </c>
      <c r="I100" s="7">
        <f t="shared" si="97"/>
        <v>0</v>
      </c>
      <c r="L100" s="9"/>
      <c r="M100" s="10">
        <f t="shared" si="93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110"/>
        <v>0</v>
      </c>
      <c r="V100" s="7">
        <f t="shared" si="98"/>
        <v>0</v>
      </c>
      <c r="Y100" s="9"/>
      <c r="Z100" s="10">
        <f t="shared" si="94"/>
        <v>0</v>
      </c>
      <c r="AA100" s="64" t="str">
        <f t="shared" si="99"/>
        <v/>
      </c>
      <c r="AB100" s="83">
        <v>42832</v>
      </c>
      <c r="AC100" s="113">
        <f t="shared" si="117"/>
        <v>43731</v>
      </c>
      <c r="AD100" s="114">
        <f t="shared" si="118"/>
        <v>43731</v>
      </c>
      <c r="AE100" s="109">
        <f t="shared" ref="AE100:AH100" si="145">AD100</f>
        <v>43731</v>
      </c>
      <c r="AF100" s="110">
        <f t="shared" si="145"/>
        <v>43731</v>
      </c>
      <c r="AG100" s="111">
        <f t="shared" si="145"/>
        <v>43731</v>
      </c>
      <c r="AH100" s="112">
        <f t="shared" si="145"/>
        <v>43731</v>
      </c>
      <c r="AI100" s="106">
        <f t="shared" si="116"/>
        <v>43731</v>
      </c>
      <c r="AJ100" s="94">
        <f t="shared" si="106"/>
        <v>0</v>
      </c>
      <c r="AK100" s="94">
        <f t="shared" si="112"/>
        <v>0</v>
      </c>
      <c r="AN100" s="9"/>
      <c r="AO100" s="10">
        <f t="shared" si="101"/>
        <v>0</v>
      </c>
      <c r="AP100" s="83">
        <v>42832</v>
      </c>
      <c r="AQ100" s="113">
        <f t="shared" si="120"/>
        <v>43731</v>
      </c>
      <c r="AR100" s="114">
        <f t="shared" si="107"/>
        <v>43731</v>
      </c>
      <c r="AS100" s="109">
        <f t="shared" si="107"/>
        <v>43731</v>
      </c>
      <c r="AT100" s="110">
        <f t="shared" si="107"/>
        <v>43731</v>
      </c>
      <c r="AU100" s="111">
        <f t="shared" si="107"/>
        <v>43731</v>
      </c>
      <c r="AV100" s="112">
        <f t="shared" si="107"/>
        <v>43731</v>
      </c>
      <c r="AW100" s="106">
        <f t="shared" si="125"/>
        <v>43731</v>
      </c>
      <c r="AX100" s="94">
        <f t="shared" si="102"/>
        <v>0</v>
      </c>
      <c r="AY100" s="94">
        <f t="shared" si="113"/>
        <v>0</v>
      </c>
      <c r="BB100" s="9"/>
      <c r="BC100" s="10">
        <f t="shared" si="96"/>
        <v>0</v>
      </c>
      <c r="BD100" s="64" t="str">
        <f t="shared" si="103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135"/>
        <v>0</v>
      </c>
      <c r="I101" s="7">
        <f t="shared" si="97"/>
        <v>0</v>
      </c>
      <c r="L101" s="9"/>
      <c r="M101" s="10">
        <f t="shared" si="93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110"/>
        <v>0</v>
      </c>
      <c r="V101" s="7">
        <f t="shared" si="98"/>
        <v>0</v>
      </c>
      <c r="Y101" s="9"/>
      <c r="Z101" s="10">
        <f t="shared" si="94"/>
        <v>0</v>
      </c>
      <c r="AA101" s="64" t="str">
        <f t="shared" si="99"/>
        <v/>
      </c>
      <c r="AB101" s="83">
        <v>42833</v>
      </c>
      <c r="AC101" s="113">
        <f t="shared" si="117"/>
        <v>43731</v>
      </c>
      <c r="AD101" s="114">
        <f t="shared" si="118"/>
        <v>43731</v>
      </c>
      <c r="AE101" s="109">
        <f t="shared" ref="AE101:AH101" si="146">AD101</f>
        <v>43731</v>
      </c>
      <c r="AF101" s="110">
        <f t="shared" si="146"/>
        <v>43731</v>
      </c>
      <c r="AG101" s="111">
        <f t="shared" si="146"/>
        <v>43731</v>
      </c>
      <c r="AH101" s="112">
        <f t="shared" si="146"/>
        <v>43731</v>
      </c>
      <c r="AI101" s="106">
        <f t="shared" si="116"/>
        <v>43731</v>
      </c>
      <c r="AJ101" s="94">
        <f t="shared" si="106"/>
        <v>0</v>
      </c>
      <c r="AK101" s="94">
        <f t="shared" si="112"/>
        <v>0</v>
      </c>
      <c r="AN101" s="9"/>
      <c r="AO101" s="10">
        <f t="shared" si="101"/>
        <v>0</v>
      </c>
      <c r="AP101" s="83">
        <v>42833</v>
      </c>
      <c r="AQ101" s="113">
        <f t="shared" si="120"/>
        <v>43731</v>
      </c>
      <c r="AR101" s="114">
        <f t="shared" si="107"/>
        <v>43731</v>
      </c>
      <c r="AS101" s="109">
        <f t="shared" si="107"/>
        <v>43731</v>
      </c>
      <c r="AT101" s="110">
        <f t="shared" si="107"/>
        <v>43731</v>
      </c>
      <c r="AU101" s="111">
        <f t="shared" si="107"/>
        <v>43731</v>
      </c>
      <c r="AV101" s="112">
        <f t="shared" si="107"/>
        <v>43731</v>
      </c>
      <c r="AW101" s="106">
        <f t="shared" si="125"/>
        <v>43731</v>
      </c>
      <c r="AX101" s="94">
        <f t="shared" si="102"/>
        <v>0</v>
      </c>
      <c r="AY101" s="94">
        <f t="shared" si="113"/>
        <v>0</v>
      </c>
      <c r="BB101" s="9"/>
      <c r="BC101" s="10">
        <f t="shared" si="96"/>
        <v>0</v>
      </c>
      <c r="BD101" s="64" t="str">
        <f t="shared" si="103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135"/>
        <v>0</v>
      </c>
      <c r="I102" s="7">
        <f t="shared" si="97"/>
        <v>0</v>
      </c>
      <c r="L102" s="9"/>
      <c r="M102" s="10">
        <f t="shared" si="93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110"/>
        <v>0</v>
      </c>
      <c r="V102" s="7">
        <f t="shared" si="98"/>
        <v>0</v>
      </c>
      <c r="Y102" s="9"/>
      <c r="Z102" s="10">
        <f t="shared" si="94"/>
        <v>0</v>
      </c>
      <c r="AA102" s="64" t="str">
        <f t="shared" si="99"/>
        <v/>
      </c>
      <c r="AB102" s="83">
        <v>42834</v>
      </c>
      <c r="AC102" s="113">
        <f t="shared" si="117"/>
        <v>43731</v>
      </c>
      <c r="AD102" s="114">
        <f t="shared" si="118"/>
        <v>43731</v>
      </c>
      <c r="AE102" s="109">
        <f t="shared" ref="AE102:AH102" si="147">AD102</f>
        <v>43731</v>
      </c>
      <c r="AF102" s="110">
        <f t="shared" si="147"/>
        <v>43731</v>
      </c>
      <c r="AG102" s="111">
        <f t="shared" si="147"/>
        <v>43731</v>
      </c>
      <c r="AH102" s="112">
        <f t="shared" si="147"/>
        <v>43731</v>
      </c>
      <c r="AI102" s="106">
        <f t="shared" si="116"/>
        <v>43731</v>
      </c>
      <c r="AJ102" s="94">
        <f t="shared" si="106"/>
        <v>0</v>
      </c>
      <c r="AK102" s="94">
        <f t="shared" si="112"/>
        <v>0</v>
      </c>
      <c r="AN102" s="9"/>
      <c r="AO102" s="10">
        <f t="shared" si="101"/>
        <v>0</v>
      </c>
      <c r="AP102" s="83">
        <v>42834</v>
      </c>
      <c r="AQ102" s="113">
        <f t="shared" si="120"/>
        <v>43731</v>
      </c>
      <c r="AR102" s="114">
        <f t="shared" si="107"/>
        <v>43731</v>
      </c>
      <c r="AS102" s="109">
        <f t="shared" si="107"/>
        <v>43731</v>
      </c>
      <c r="AT102" s="110">
        <f t="shared" si="107"/>
        <v>43731</v>
      </c>
      <c r="AU102" s="111">
        <f t="shared" si="107"/>
        <v>43731</v>
      </c>
      <c r="AV102" s="112">
        <f t="shared" si="107"/>
        <v>43731</v>
      </c>
      <c r="AW102" s="106">
        <f t="shared" si="125"/>
        <v>43731</v>
      </c>
      <c r="AX102" s="94">
        <f t="shared" si="102"/>
        <v>0</v>
      </c>
      <c r="AY102" s="94">
        <f t="shared" si="113"/>
        <v>0</v>
      </c>
      <c r="BB102" s="9"/>
      <c r="BC102" s="10">
        <f t="shared" si="96"/>
        <v>0</v>
      </c>
      <c r="BD102" s="64" t="str">
        <f t="shared" si="103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135"/>
        <v>0</v>
      </c>
      <c r="I103" s="7">
        <f t="shared" si="97"/>
        <v>0</v>
      </c>
      <c r="L103" s="9"/>
      <c r="M103" s="10">
        <f t="shared" si="93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110"/>
        <v>0</v>
      </c>
      <c r="V103" s="7">
        <f t="shared" si="98"/>
        <v>0</v>
      </c>
      <c r="Y103" s="9"/>
      <c r="Z103" s="10">
        <f t="shared" si="94"/>
        <v>0</v>
      </c>
      <c r="AA103" s="64" t="str">
        <f t="shared" si="99"/>
        <v/>
      </c>
      <c r="AB103" s="83">
        <v>42835</v>
      </c>
      <c r="AC103" s="113">
        <f t="shared" si="117"/>
        <v>43731</v>
      </c>
      <c r="AD103" s="114">
        <f t="shared" si="118"/>
        <v>43731</v>
      </c>
      <c r="AE103" s="109">
        <f t="shared" ref="AE103:AH103" si="148">AD103</f>
        <v>43731</v>
      </c>
      <c r="AF103" s="110">
        <f t="shared" si="148"/>
        <v>43731</v>
      </c>
      <c r="AG103" s="111">
        <f t="shared" si="148"/>
        <v>43731</v>
      </c>
      <c r="AH103" s="112">
        <f t="shared" si="148"/>
        <v>43731</v>
      </c>
      <c r="AI103" s="106">
        <f t="shared" si="116"/>
        <v>43731</v>
      </c>
      <c r="AJ103" s="94">
        <f t="shared" si="106"/>
        <v>0</v>
      </c>
      <c r="AK103" s="94">
        <f t="shared" si="112"/>
        <v>0</v>
      </c>
      <c r="AN103" s="9"/>
      <c r="AO103" s="10">
        <f t="shared" si="101"/>
        <v>0</v>
      </c>
      <c r="AP103" s="83">
        <v>42835</v>
      </c>
      <c r="AQ103" s="113">
        <f t="shared" si="120"/>
        <v>43731</v>
      </c>
      <c r="AR103" s="114">
        <f t="shared" si="107"/>
        <v>43731</v>
      </c>
      <c r="AS103" s="109">
        <f t="shared" si="107"/>
        <v>43731</v>
      </c>
      <c r="AT103" s="110">
        <f t="shared" si="107"/>
        <v>43731</v>
      </c>
      <c r="AU103" s="111">
        <f t="shared" si="107"/>
        <v>43731</v>
      </c>
      <c r="AV103" s="112">
        <f t="shared" si="107"/>
        <v>43731</v>
      </c>
      <c r="AW103" s="106">
        <f t="shared" si="125"/>
        <v>43731</v>
      </c>
      <c r="AX103" s="94">
        <f t="shared" si="102"/>
        <v>0</v>
      </c>
      <c r="AY103" s="94">
        <f t="shared" si="113"/>
        <v>0</v>
      </c>
      <c r="BB103" s="9"/>
      <c r="BC103" s="10">
        <f t="shared" si="96"/>
        <v>0</v>
      </c>
      <c r="BD103" s="64" t="str">
        <f t="shared" si="103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135"/>
        <v>0</v>
      </c>
      <c r="I104" s="7">
        <f t="shared" si="97"/>
        <v>0</v>
      </c>
      <c r="L104" s="9"/>
      <c r="M104" s="10">
        <f t="shared" si="93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110"/>
        <v>0</v>
      </c>
      <c r="V104" s="7">
        <f t="shared" si="98"/>
        <v>0</v>
      </c>
      <c r="Y104" s="9"/>
      <c r="Z104" s="10">
        <f t="shared" si="94"/>
        <v>0</v>
      </c>
      <c r="AA104" s="64" t="str">
        <f t="shared" si="99"/>
        <v/>
      </c>
      <c r="AB104" s="83">
        <v>42836</v>
      </c>
      <c r="AC104" s="113">
        <f t="shared" si="117"/>
        <v>43731</v>
      </c>
      <c r="AD104" s="114">
        <f t="shared" si="118"/>
        <v>43731</v>
      </c>
      <c r="AE104" s="109">
        <f t="shared" ref="AE104:AH104" si="149">AD104</f>
        <v>43731</v>
      </c>
      <c r="AF104" s="110">
        <f t="shared" si="149"/>
        <v>43731</v>
      </c>
      <c r="AG104" s="111">
        <f t="shared" si="149"/>
        <v>43731</v>
      </c>
      <c r="AH104" s="112">
        <f t="shared" si="149"/>
        <v>43731</v>
      </c>
      <c r="AI104" s="106">
        <f t="shared" si="116"/>
        <v>43731</v>
      </c>
      <c r="AJ104" s="94">
        <f t="shared" si="106"/>
        <v>0</v>
      </c>
      <c r="AK104" s="94">
        <f t="shared" si="112"/>
        <v>0</v>
      </c>
      <c r="AN104" s="9"/>
      <c r="AO104" s="10">
        <f t="shared" si="101"/>
        <v>0</v>
      </c>
      <c r="AP104" s="83">
        <v>42836</v>
      </c>
      <c r="AQ104" s="113">
        <f t="shared" si="120"/>
        <v>43731</v>
      </c>
      <c r="AR104" s="114">
        <f t="shared" si="107"/>
        <v>43731</v>
      </c>
      <c r="AS104" s="109">
        <f t="shared" si="107"/>
        <v>43731</v>
      </c>
      <c r="AT104" s="110">
        <f t="shared" si="107"/>
        <v>43731</v>
      </c>
      <c r="AU104" s="111">
        <f t="shared" si="107"/>
        <v>43731</v>
      </c>
      <c r="AV104" s="112">
        <f t="shared" si="107"/>
        <v>43731</v>
      </c>
      <c r="AW104" s="106">
        <f t="shared" si="125"/>
        <v>43731</v>
      </c>
      <c r="AX104" s="94">
        <f t="shared" si="102"/>
        <v>0</v>
      </c>
      <c r="AY104" s="94">
        <f t="shared" si="113"/>
        <v>0</v>
      </c>
      <c r="BB104" s="9"/>
      <c r="BC104" s="10">
        <f t="shared" si="96"/>
        <v>0</v>
      </c>
      <c r="BD104" s="64" t="str">
        <f t="shared" si="103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135"/>
        <v>0</v>
      </c>
      <c r="I105" s="7">
        <f t="shared" si="97"/>
        <v>0</v>
      </c>
      <c r="L105" s="9"/>
      <c r="M105" s="10">
        <f t="shared" si="93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110"/>
        <v>0</v>
      </c>
      <c r="V105" s="7">
        <f t="shared" si="98"/>
        <v>0</v>
      </c>
      <c r="Y105" s="9"/>
      <c r="Z105" s="10">
        <f t="shared" si="94"/>
        <v>0</v>
      </c>
      <c r="AA105" s="64" t="str">
        <f t="shared" si="99"/>
        <v/>
      </c>
      <c r="AB105" s="83">
        <v>42837</v>
      </c>
      <c r="AC105" s="113">
        <f t="shared" si="117"/>
        <v>43731</v>
      </c>
      <c r="AD105" s="114">
        <f t="shared" si="118"/>
        <v>43731</v>
      </c>
      <c r="AE105" s="109">
        <f t="shared" ref="AE105:AH105" si="150">AD105</f>
        <v>43731</v>
      </c>
      <c r="AF105" s="110">
        <f t="shared" si="150"/>
        <v>43731</v>
      </c>
      <c r="AG105" s="111">
        <f t="shared" si="150"/>
        <v>43731</v>
      </c>
      <c r="AH105" s="112">
        <f t="shared" si="150"/>
        <v>43731</v>
      </c>
      <c r="AI105" s="106">
        <f t="shared" si="116"/>
        <v>43731</v>
      </c>
      <c r="AJ105" s="94">
        <f t="shared" si="106"/>
        <v>0</v>
      </c>
      <c r="AK105" s="94">
        <f t="shared" si="112"/>
        <v>0</v>
      </c>
      <c r="AN105" s="9"/>
      <c r="AO105" s="10">
        <f t="shared" si="101"/>
        <v>0</v>
      </c>
      <c r="AP105" s="83">
        <v>42837</v>
      </c>
      <c r="AQ105" s="113">
        <f t="shared" si="120"/>
        <v>43731</v>
      </c>
      <c r="AR105" s="114">
        <f t="shared" si="107"/>
        <v>43731</v>
      </c>
      <c r="AS105" s="109">
        <f t="shared" si="107"/>
        <v>43731</v>
      </c>
      <c r="AT105" s="110">
        <f t="shared" si="107"/>
        <v>43731</v>
      </c>
      <c r="AU105" s="111">
        <f t="shared" si="107"/>
        <v>43731</v>
      </c>
      <c r="AV105" s="112">
        <f t="shared" si="107"/>
        <v>43731</v>
      </c>
      <c r="AW105" s="106">
        <f t="shared" si="125"/>
        <v>43731</v>
      </c>
      <c r="AX105" s="94">
        <f t="shared" si="102"/>
        <v>0</v>
      </c>
      <c r="AY105" s="94">
        <f t="shared" si="113"/>
        <v>0</v>
      </c>
      <c r="BB105" s="9"/>
      <c r="BC105" s="10">
        <f t="shared" si="96"/>
        <v>0</v>
      </c>
      <c r="BD105" s="64" t="str">
        <f t="shared" si="103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135"/>
        <v>0</v>
      </c>
      <c r="I106" s="7">
        <f t="shared" si="97"/>
        <v>0</v>
      </c>
      <c r="L106" s="9"/>
      <c r="M106" s="10">
        <f t="shared" si="93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110"/>
        <v>0</v>
      </c>
      <c r="V106" s="7">
        <f t="shared" si="98"/>
        <v>0</v>
      </c>
      <c r="Y106" s="9"/>
      <c r="Z106" s="10">
        <f t="shared" si="94"/>
        <v>0</v>
      </c>
      <c r="AA106" s="64" t="str">
        <f t="shared" si="99"/>
        <v/>
      </c>
      <c r="AB106" s="83">
        <v>42838</v>
      </c>
      <c r="AC106" s="113">
        <f t="shared" si="117"/>
        <v>43731</v>
      </c>
      <c r="AD106" s="114">
        <f t="shared" si="118"/>
        <v>43731</v>
      </c>
      <c r="AE106" s="109">
        <f t="shared" ref="AE106:AH106" si="151">AD106</f>
        <v>43731</v>
      </c>
      <c r="AF106" s="110">
        <f t="shared" si="151"/>
        <v>43731</v>
      </c>
      <c r="AG106" s="111">
        <f t="shared" si="151"/>
        <v>43731</v>
      </c>
      <c r="AH106" s="112">
        <f t="shared" si="151"/>
        <v>43731</v>
      </c>
      <c r="AI106" s="106">
        <f t="shared" si="116"/>
        <v>43731</v>
      </c>
      <c r="AJ106" s="94">
        <f t="shared" si="106"/>
        <v>0</v>
      </c>
      <c r="AK106" s="94">
        <f t="shared" si="112"/>
        <v>0</v>
      </c>
      <c r="AN106" s="9"/>
      <c r="AO106" s="10">
        <f t="shared" si="101"/>
        <v>0</v>
      </c>
      <c r="AP106" s="83">
        <v>42838</v>
      </c>
      <c r="AQ106" s="113">
        <f t="shared" si="120"/>
        <v>43731</v>
      </c>
      <c r="AR106" s="114">
        <f t="shared" si="107"/>
        <v>43731</v>
      </c>
      <c r="AS106" s="109">
        <f t="shared" si="107"/>
        <v>43731</v>
      </c>
      <c r="AT106" s="110">
        <f t="shared" si="107"/>
        <v>43731</v>
      </c>
      <c r="AU106" s="111">
        <f t="shared" si="107"/>
        <v>43731</v>
      </c>
      <c r="AV106" s="112">
        <f t="shared" si="107"/>
        <v>43731</v>
      </c>
      <c r="AW106" s="106">
        <f t="shared" si="125"/>
        <v>43731</v>
      </c>
      <c r="AX106" s="94">
        <f t="shared" si="102"/>
        <v>0</v>
      </c>
      <c r="AY106" s="94">
        <f t="shared" si="113"/>
        <v>0</v>
      </c>
      <c r="BB106" s="9"/>
      <c r="BC106" s="10">
        <f t="shared" si="96"/>
        <v>0</v>
      </c>
      <c r="BD106" s="64" t="str">
        <f t="shared" si="103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135"/>
        <v>0</v>
      </c>
      <c r="I107" s="7">
        <f t="shared" si="97"/>
        <v>0</v>
      </c>
      <c r="L107" s="9"/>
      <c r="M107" s="10">
        <f t="shared" si="93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110"/>
        <v>0</v>
      </c>
      <c r="V107" s="7">
        <f t="shared" si="98"/>
        <v>0</v>
      </c>
      <c r="Y107" s="9"/>
      <c r="Z107" s="10">
        <f t="shared" si="94"/>
        <v>0</v>
      </c>
      <c r="AA107" s="64" t="str">
        <f t="shared" si="99"/>
        <v/>
      </c>
      <c r="AB107" s="83">
        <v>42839</v>
      </c>
      <c r="AC107" s="113">
        <f t="shared" si="117"/>
        <v>43731</v>
      </c>
      <c r="AD107" s="114">
        <f t="shared" si="118"/>
        <v>43731</v>
      </c>
      <c r="AE107" s="109">
        <f t="shared" ref="AE107:AH107" si="152">AD107</f>
        <v>43731</v>
      </c>
      <c r="AF107" s="110">
        <f t="shared" si="152"/>
        <v>43731</v>
      </c>
      <c r="AG107" s="111">
        <f t="shared" si="152"/>
        <v>43731</v>
      </c>
      <c r="AH107" s="112">
        <f t="shared" si="152"/>
        <v>43731</v>
      </c>
      <c r="AI107" s="106">
        <f t="shared" si="116"/>
        <v>43731</v>
      </c>
      <c r="AJ107" s="94">
        <f t="shared" si="106"/>
        <v>0</v>
      </c>
      <c r="AK107" s="94">
        <f t="shared" si="112"/>
        <v>0</v>
      </c>
      <c r="AN107" s="9"/>
      <c r="AO107" s="10">
        <f t="shared" si="101"/>
        <v>0</v>
      </c>
      <c r="AP107" s="83">
        <v>42839</v>
      </c>
      <c r="AQ107" s="113">
        <f t="shared" si="120"/>
        <v>43731</v>
      </c>
      <c r="AR107" s="114">
        <f t="shared" si="107"/>
        <v>43731</v>
      </c>
      <c r="AS107" s="109">
        <f t="shared" si="107"/>
        <v>43731</v>
      </c>
      <c r="AT107" s="110">
        <f t="shared" si="107"/>
        <v>43731</v>
      </c>
      <c r="AU107" s="111">
        <f t="shared" si="107"/>
        <v>43731</v>
      </c>
      <c r="AV107" s="112">
        <f t="shared" si="107"/>
        <v>43731</v>
      </c>
      <c r="AW107" s="106">
        <f t="shared" si="125"/>
        <v>43731</v>
      </c>
      <c r="AX107" s="94">
        <f t="shared" si="102"/>
        <v>0</v>
      </c>
      <c r="AY107" s="94">
        <f t="shared" si="113"/>
        <v>0</v>
      </c>
      <c r="BB107" s="9"/>
      <c r="BC107" s="10">
        <f t="shared" si="96"/>
        <v>0</v>
      </c>
      <c r="BD107" s="64" t="str">
        <f t="shared" si="103"/>
        <v/>
      </c>
    </row>
    <row r="108" spans="1:56" s="38" customFormat="1" x14ac:dyDescent="0.25">
      <c r="A108" s="83">
        <v>42840</v>
      </c>
      <c r="B108" s="95">
        <v>0.28472222222222221</v>
      </c>
      <c r="C108" s="96">
        <v>0.53819444444444442</v>
      </c>
      <c r="D108" s="95">
        <v>0.53819444444444442</v>
      </c>
      <c r="E108" s="96">
        <v>0.8125</v>
      </c>
      <c r="F108" s="95"/>
      <c r="G108" s="101"/>
      <c r="H108" s="6">
        <f t="shared" si="135"/>
        <v>0.52777777777777779</v>
      </c>
      <c r="I108" s="7">
        <f t="shared" si="97"/>
        <v>12.666666666666668</v>
      </c>
      <c r="L108" s="9"/>
      <c r="M108" s="10">
        <f t="shared" si="93"/>
        <v>1</v>
      </c>
      <c r="N108" s="83">
        <v>42840</v>
      </c>
      <c r="O108" s="95">
        <v>0.28819444444444448</v>
      </c>
      <c r="P108" s="96">
        <v>0.53819444444444442</v>
      </c>
      <c r="Q108" s="95">
        <v>0.53819444444444442</v>
      </c>
      <c r="R108" s="96">
        <v>0.79513888888888884</v>
      </c>
      <c r="S108" s="95"/>
      <c r="T108" s="101"/>
      <c r="U108" s="6">
        <f t="shared" si="110"/>
        <v>0.50694444444444442</v>
      </c>
      <c r="V108" s="7">
        <f t="shared" si="98"/>
        <v>12.166666666666666</v>
      </c>
      <c r="Y108" s="9"/>
      <c r="Z108" s="10">
        <f t="shared" si="94"/>
        <v>1</v>
      </c>
      <c r="AA108" s="64" t="str">
        <f t="shared" si="99"/>
        <v>Same Start 2nd</v>
      </c>
      <c r="AB108" s="83">
        <v>42840</v>
      </c>
      <c r="AC108" s="113">
        <v>43731</v>
      </c>
      <c r="AD108" s="114">
        <v>43810</v>
      </c>
      <c r="AE108" s="109">
        <f t="shared" ref="AE108:AH108" si="153">AD108</f>
        <v>43810</v>
      </c>
      <c r="AF108" s="110">
        <v>43890</v>
      </c>
      <c r="AG108" s="111">
        <f t="shared" si="153"/>
        <v>43890</v>
      </c>
      <c r="AH108" s="112">
        <f t="shared" si="153"/>
        <v>43890</v>
      </c>
      <c r="AI108" s="106">
        <f t="shared" si="116"/>
        <v>43890</v>
      </c>
      <c r="AJ108" s="94">
        <f t="shared" si="106"/>
        <v>0</v>
      </c>
      <c r="AK108" s="94">
        <f t="shared" si="112"/>
        <v>159</v>
      </c>
      <c r="AN108" s="9"/>
      <c r="AO108" s="10">
        <f t="shared" si="101"/>
        <v>1</v>
      </c>
      <c r="AP108" s="83">
        <v>42840</v>
      </c>
      <c r="AQ108" s="113">
        <v>43732</v>
      </c>
      <c r="AR108" s="114">
        <v>43810</v>
      </c>
      <c r="AS108" s="109">
        <f t="shared" si="107"/>
        <v>43810</v>
      </c>
      <c r="AT108" s="110">
        <v>43886</v>
      </c>
      <c r="AU108" s="111">
        <f t="shared" si="107"/>
        <v>43886</v>
      </c>
      <c r="AV108" s="112">
        <f t="shared" si="107"/>
        <v>43886</v>
      </c>
      <c r="AW108" s="106">
        <f t="shared" si="125"/>
        <v>43886</v>
      </c>
      <c r="AX108" s="94">
        <f t="shared" si="102"/>
        <v>1</v>
      </c>
      <c r="AY108" s="94">
        <f t="shared" si="113"/>
        <v>154</v>
      </c>
      <c r="BB108" s="9"/>
      <c r="BC108" s="10">
        <f t="shared" si="96"/>
        <v>1</v>
      </c>
      <c r="BD108" s="64" t="str">
        <f t="shared" si="103"/>
        <v>Same Start 2nd</v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135"/>
        <v>0</v>
      </c>
      <c r="I109" s="7">
        <f t="shared" si="97"/>
        <v>0</v>
      </c>
      <c r="L109" s="9"/>
      <c r="M109" s="10">
        <f t="shared" si="93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110"/>
        <v>0</v>
      </c>
      <c r="V109" s="7">
        <f t="shared" si="98"/>
        <v>0</v>
      </c>
      <c r="Y109" s="9"/>
      <c r="Z109" s="10">
        <f t="shared" si="94"/>
        <v>0</v>
      </c>
      <c r="AA109" s="64" t="str">
        <f t="shared" si="99"/>
        <v/>
      </c>
      <c r="AB109" s="83">
        <v>42841</v>
      </c>
      <c r="AC109" s="113">
        <f t="shared" si="117"/>
        <v>43890</v>
      </c>
      <c r="AD109" s="114">
        <f t="shared" si="118"/>
        <v>43890</v>
      </c>
      <c r="AE109" s="109">
        <f t="shared" ref="AE109:AH109" si="154">AD109</f>
        <v>43890</v>
      </c>
      <c r="AF109" s="110">
        <f t="shared" si="154"/>
        <v>43890</v>
      </c>
      <c r="AG109" s="111">
        <f t="shared" si="154"/>
        <v>43890</v>
      </c>
      <c r="AH109" s="112">
        <f t="shared" si="154"/>
        <v>43890</v>
      </c>
      <c r="AI109" s="106">
        <f t="shared" si="116"/>
        <v>43890</v>
      </c>
      <c r="AJ109" s="94">
        <f t="shared" si="106"/>
        <v>0</v>
      </c>
      <c r="AK109" s="94">
        <f t="shared" si="112"/>
        <v>0</v>
      </c>
      <c r="AN109" s="9"/>
      <c r="AO109" s="10">
        <f t="shared" si="101"/>
        <v>0</v>
      </c>
      <c r="AP109" s="83">
        <v>42841</v>
      </c>
      <c r="AQ109" s="113">
        <f t="shared" si="120"/>
        <v>43886</v>
      </c>
      <c r="AR109" s="114">
        <f t="shared" si="107"/>
        <v>43886</v>
      </c>
      <c r="AS109" s="109">
        <f t="shared" si="107"/>
        <v>43886</v>
      </c>
      <c r="AT109" s="110">
        <f t="shared" si="107"/>
        <v>43886</v>
      </c>
      <c r="AU109" s="111">
        <f t="shared" si="107"/>
        <v>43886</v>
      </c>
      <c r="AV109" s="112">
        <f t="shared" si="107"/>
        <v>43886</v>
      </c>
      <c r="AW109" s="106">
        <f t="shared" si="125"/>
        <v>43886</v>
      </c>
      <c r="AX109" s="94">
        <f t="shared" si="102"/>
        <v>0</v>
      </c>
      <c r="AY109" s="94">
        <f t="shared" si="113"/>
        <v>0</v>
      </c>
      <c r="BB109" s="9"/>
      <c r="BC109" s="10">
        <f t="shared" si="96"/>
        <v>0</v>
      </c>
      <c r="BD109" s="64" t="str">
        <f t="shared" si="103"/>
        <v/>
      </c>
    </row>
    <row r="110" spans="1:56" s="38" customFormat="1" x14ac:dyDescent="0.25">
      <c r="A110" s="83">
        <v>42842</v>
      </c>
      <c r="B110" s="95">
        <v>0.28472222222222221</v>
      </c>
      <c r="C110" s="96">
        <v>0.53819444444444442</v>
      </c>
      <c r="D110" s="95">
        <v>0.53819444444444442</v>
      </c>
      <c r="E110" s="96">
        <v>0.80972222222222223</v>
      </c>
      <c r="F110" s="95"/>
      <c r="G110" s="101"/>
      <c r="H110" s="6">
        <f t="shared" si="135"/>
        <v>0.52500000000000002</v>
      </c>
      <c r="I110" s="7">
        <f t="shared" si="97"/>
        <v>12.600000000000001</v>
      </c>
      <c r="L110" s="9"/>
      <c r="M110" s="10">
        <f t="shared" si="93"/>
        <v>1</v>
      </c>
      <c r="N110" s="83">
        <v>42842</v>
      </c>
      <c r="O110" s="95">
        <v>0.28819444444444448</v>
      </c>
      <c r="P110" s="96">
        <v>0.53819444444444442</v>
      </c>
      <c r="Q110" s="95">
        <v>0.53819444444444442</v>
      </c>
      <c r="R110" s="96">
        <v>0.78819444444444453</v>
      </c>
      <c r="S110" s="95"/>
      <c r="T110" s="101"/>
      <c r="U110" s="6">
        <f t="shared" si="110"/>
        <v>0.5</v>
      </c>
      <c r="V110" s="7">
        <f t="shared" si="98"/>
        <v>12</v>
      </c>
      <c r="Y110" s="9"/>
      <c r="Z110" s="10">
        <f t="shared" si="94"/>
        <v>1</v>
      </c>
      <c r="AA110" s="64" t="str">
        <f t="shared" si="99"/>
        <v>Same Start 2nd</v>
      </c>
      <c r="AB110" s="83">
        <v>42842</v>
      </c>
      <c r="AC110" s="113">
        <f t="shared" si="117"/>
        <v>43890</v>
      </c>
      <c r="AD110" s="114">
        <f t="shared" si="118"/>
        <v>43890</v>
      </c>
      <c r="AE110" s="109">
        <f t="shared" ref="AE110:AH110" si="155">AD110</f>
        <v>43890</v>
      </c>
      <c r="AF110" s="110">
        <v>44018</v>
      </c>
      <c r="AG110" s="111">
        <f t="shared" si="155"/>
        <v>44018</v>
      </c>
      <c r="AH110" s="112">
        <f t="shared" si="155"/>
        <v>44018</v>
      </c>
      <c r="AI110" s="106">
        <f t="shared" si="116"/>
        <v>44018</v>
      </c>
      <c r="AJ110" s="94">
        <f t="shared" si="106"/>
        <v>0</v>
      </c>
      <c r="AK110" s="94">
        <f t="shared" si="112"/>
        <v>128</v>
      </c>
      <c r="AN110" s="9"/>
      <c r="AO110" s="10">
        <f t="shared" si="101"/>
        <v>1</v>
      </c>
      <c r="AP110" s="83">
        <v>42842</v>
      </c>
      <c r="AQ110" s="113">
        <v>43891</v>
      </c>
      <c r="AR110" s="114">
        <f t="shared" si="107"/>
        <v>43891</v>
      </c>
      <c r="AS110" s="109">
        <f t="shared" si="107"/>
        <v>43891</v>
      </c>
      <c r="AT110" s="110">
        <v>44014</v>
      </c>
      <c r="AU110" s="111">
        <f t="shared" si="107"/>
        <v>44014</v>
      </c>
      <c r="AV110" s="112">
        <f t="shared" si="107"/>
        <v>44014</v>
      </c>
      <c r="AW110" s="106">
        <f t="shared" si="125"/>
        <v>44014</v>
      </c>
      <c r="AX110" s="94">
        <f t="shared" si="102"/>
        <v>5</v>
      </c>
      <c r="AY110" s="94">
        <f t="shared" si="113"/>
        <v>123</v>
      </c>
      <c r="BB110" s="9"/>
      <c r="BC110" s="10">
        <f t="shared" si="96"/>
        <v>1</v>
      </c>
      <c r="BD110" s="64" t="str">
        <f t="shared" si="103"/>
        <v/>
      </c>
    </row>
    <row r="111" spans="1:56" s="38" customFormat="1" x14ac:dyDescent="0.25">
      <c r="A111" s="83">
        <v>42843</v>
      </c>
      <c r="B111" s="95">
        <v>0.28472222222222221</v>
      </c>
      <c r="C111" s="96">
        <v>0.53819444444444442</v>
      </c>
      <c r="D111" s="95">
        <v>0.53819444444444442</v>
      </c>
      <c r="E111" s="96">
        <v>0.8125</v>
      </c>
      <c r="F111" s="95"/>
      <c r="G111" s="101"/>
      <c r="H111" s="6">
        <f t="shared" si="135"/>
        <v>0.52777777777777779</v>
      </c>
      <c r="I111" s="7">
        <f t="shared" si="97"/>
        <v>12.666666666666668</v>
      </c>
      <c r="L111" s="9"/>
      <c r="M111" s="10">
        <f t="shared" si="93"/>
        <v>1</v>
      </c>
      <c r="N111" s="83">
        <v>42843</v>
      </c>
      <c r="O111" s="95">
        <v>0.28819444444444448</v>
      </c>
      <c r="P111" s="96">
        <v>0.53819444444444442</v>
      </c>
      <c r="Q111" s="95">
        <v>0.53819444444444442</v>
      </c>
      <c r="R111" s="96">
        <v>0.79513888888888884</v>
      </c>
      <c r="S111" s="95"/>
      <c r="T111" s="101"/>
      <c r="U111" s="6">
        <f t="shared" si="110"/>
        <v>0.50694444444444442</v>
      </c>
      <c r="V111" s="7">
        <f t="shared" si="98"/>
        <v>12.166666666666666</v>
      </c>
      <c r="Y111" s="9"/>
      <c r="Z111" s="10">
        <f t="shared" si="94"/>
        <v>1</v>
      </c>
      <c r="AA111" s="64" t="str">
        <f t="shared" si="99"/>
        <v>Same Start 2nd</v>
      </c>
      <c r="AB111" s="83">
        <v>42843</v>
      </c>
      <c r="AC111" s="113">
        <f t="shared" si="117"/>
        <v>44018</v>
      </c>
      <c r="AD111" s="114">
        <v>44110</v>
      </c>
      <c r="AE111" s="109">
        <f t="shared" ref="AE111:AH111" si="156">AD111</f>
        <v>44110</v>
      </c>
      <c r="AF111" s="110">
        <v>44174</v>
      </c>
      <c r="AG111" s="111">
        <f t="shared" si="156"/>
        <v>44174</v>
      </c>
      <c r="AH111" s="112">
        <f t="shared" si="156"/>
        <v>44174</v>
      </c>
      <c r="AI111" s="106">
        <f t="shared" si="116"/>
        <v>44174</v>
      </c>
      <c r="AJ111" s="94">
        <f t="shared" si="106"/>
        <v>0</v>
      </c>
      <c r="AK111" s="94">
        <f t="shared" si="112"/>
        <v>156</v>
      </c>
      <c r="AN111" s="9"/>
      <c r="AO111" s="10">
        <f t="shared" si="101"/>
        <v>1</v>
      </c>
      <c r="AP111" s="83">
        <v>42843</v>
      </c>
      <c r="AQ111" s="113">
        <v>44019</v>
      </c>
      <c r="AR111" s="114">
        <v>44110</v>
      </c>
      <c r="AS111" s="109">
        <f t="shared" si="107"/>
        <v>44110</v>
      </c>
      <c r="AT111" s="110">
        <v>44170</v>
      </c>
      <c r="AU111" s="111">
        <f t="shared" si="107"/>
        <v>44170</v>
      </c>
      <c r="AV111" s="112">
        <f t="shared" si="107"/>
        <v>44170</v>
      </c>
      <c r="AW111" s="106">
        <f t="shared" si="125"/>
        <v>44170</v>
      </c>
      <c r="AX111" s="94">
        <f t="shared" si="102"/>
        <v>5</v>
      </c>
      <c r="AY111" s="94">
        <f t="shared" si="113"/>
        <v>151</v>
      </c>
      <c r="BB111" s="9"/>
      <c r="BC111" s="10">
        <f t="shared" si="96"/>
        <v>1</v>
      </c>
      <c r="BD111" s="64" t="str">
        <f t="shared" si="103"/>
        <v>Same Start 2nd</v>
      </c>
    </row>
    <row r="112" spans="1:56" s="38" customFormat="1" x14ac:dyDescent="0.25">
      <c r="A112" s="83">
        <v>42844</v>
      </c>
      <c r="B112" s="95">
        <v>0.28472222222222221</v>
      </c>
      <c r="C112" s="96">
        <v>0.53819444444444442</v>
      </c>
      <c r="D112" s="95">
        <v>0.53819444444444442</v>
      </c>
      <c r="E112" s="96">
        <v>0.80208333333333337</v>
      </c>
      <c r="F112" s="95"/>
      <c r="G112" s="101"/>
      <c r="H112" s="6">
        <f t="shared" si="135"/>
        <v>0.51736111111111116</v>
      </c>
      <c r="I112" s="7">
        <f t="shared" si="97"/>
        <v>12.416666666666668</v>
      </c>
      <c r="L112" s="9"/>
      <c r="M112" s="10">
        <f t="shared" si="93"/>
        <v>1</v>
      </c>
      <c r="N112" s="83">
        <v>42844</v>
      </c>
      <c r="O112" s="95">
        <v>0.28819444444444448</v>
      </c>
      <c r="P112" s="96">
        <v>0.53819444444444442</v>
      </c>
      <c r="Q112" s="95">
        <v>0.53819444444444442</v>
      </c>
      <c r="R112" s="96">
        <v>0.78819444444444453</v>
      </c>
      <c r="S112" s="95"/>
      <c r="T112" s="101"/>
      <c r="U112" s="6">
        <f t="shared" si="110"/>
        <v>0.5</v>
      </c>
      <c r="V112" s="7">
        <f t="shared" si="98"/>
        <v>12</v>
      </c>
      <c r="Y112" s="9"/>
      <c r="Z112" s="10">
        <f t="shared" si="94"/>
        <v>1</v>
      </c>
      <c r="AA112" s="64" t="str">
        <f t="shared" si="99"/>
        <v>Same Start 2nd</v>
      </c>
      <c r="AB112" s="83">
        <v>42844</v>
      </c>
      <c r="AC112" s="113">
        <f t="shared" si="117"/>
        <v>44174</v>
      </c>
      <c r="AD112" s="114">
        <v>44237</v>
      </c>
      <c r="AE112" s="109">
        <f t="shared" ref="AE112:AH112" si="157">AD112</f>
        <v>44237</v>
      </c>
      <c r="AF112" s="110">
        <v>44299</v>
      </c>
      <c r="AG112" s="111">
        <f t="shared" si="157"/>
        <v>44299</v>
      </c>
      <c r="AH112" s="112">
        <f t="shared" si="157"/>
        <v>44299</v>
      </c>
      <c r="AI112" s="106">
        <f t="shared" si="116"/>
        <v>44299</v>
      </c>
      <c r="AJ112" s="94">
        <f t="shared" si="106"/>
        <v>0</v>
      </c>
      <c r="AK112" s="94">
        <f t="shared" si="112"/>
        <v>125</v>
      </c>
      <c r="AN112" s="9"/>
      <c r="AO112" s="10">
        <f t="shared" si="101"/>
        <v>1</v>
      </c>
      <c r="AP112" s="83">
        <v>42844</v>
      </c>
      <c r="AQ112" s="113">
        <v>44175</v>
      </c>
      <c r="AR112" s="114">
        <v>44237</v>
      </c>
      <c r="AS112" s="109">
        <f t="shared" si="107"/>
        <v>44237</v>
      </c>
      <c r="AT112" s="110">
        <v>44296</v>
      </c>
      <c r="AU112" s="111">
        <f t="shared" si="107"/>
        <v>44296</v>
      </c>
      <c r="AV112" s="112">
        <f t="shared" si="107"/>
        <v>44296</v>
      </c>
      <c r="AW112" s="106">
        <f t="shared" si="125"/>
        <v>44296</v>
      </c>
      <c r="AX112" s="94">
        <f t="shared" si="102"/>
        <v>5</v>
      </c>
      <c r="AY112" s="94">
        <f t="shared" si="113"/>
        <v>121</v>
      </c>
      <c r="BB112" s="9"/>
      <c r="BC112" s="10">
        <f t="shared" si="96"/>
        <v>1</v>
      </c>
      <c r="BD112" s="64" t="str">
        <f t="shared" si="103"/>
        <v>Same Start 2nd</v>
      </c>
    </row>
    <row r="113" spans="1:56" s="38" customFormat="1" x14ac:dyDescent="0.25">
      <c r="A113" s="83">
        <v>42845</v>
      </c>
      <c r="B113" s="95">
        <v>0.28472222222222221</v>
      </c>
      <c r="C113" s="96">
        <v>0.53819444444444442</v>
      </c>
      <c r="D113" s="95"/>
      <c r="E113" s="96"/>
      <c r="F113" s="95"/>
      <c r="G113" s="101"/>
      <c r="H113" s="6">
        <f t="shared" si="135"/>
        <v>0.25347222222222221</v>
      </c>
      <c r="I113" s="7">
        <f t="shared" si="97"/>
        <v>6.083333333333333</v>
      </c>
      <c r="L113" s="9"/>
      <c r="M113" s="10">
        <f t="shared" si="93"/>
        <v>1</v>
      </c>
      <c r="N113" s="83">
        <v>42845</v>
      </c>
      <c r="O113" s="95">
        <v>0.28819444444444448</v>
      </c>
      <c r="P113" s="96">
        <v>0.53819444444444442</v>
      </c>
      <c r="Q113" s="95"/>
      <c r="R113" s="96"/>
      <c r="S113" s="95"/>
      <c r="T113" s="101"/>
      <c r="U113" s="6">
        <f t="shared" si="110"/>
        <v>0.24999999999999994</v>
      </c>
      <c r="V113" s="7">
        <f t="shared" si="98"/>
        <v>5.9999999999999982</v>
      </c>
      <c r="Y113" s="9"/>
      <c r="Z113" s="10">
        <f t="shared" si="94"/>
        <v>1</v>
      </c>
      <c r="AA113" s="64" t="str">
        <f t="shared" si="99"/>
        <v>Same End 1st</v>
      </c>
      <c r="AB113" s="83">
        <v>42845</v>
      </c>
      <c r="AC113" s="113">
        <f t="shared" si="117"/>
        <v>44299</v>
      </c>
      <c r="AD113" s="114">
        <f t="shared" si="118"/>
        <v>44299</v>
      </c>
      <c r="AE113" s="109">
        <f t="shared" ref="AE113:AH113" si="158">AD113</f>
        <v>44299</v>
      </c>
      <c r="AF113" s="110">
        <f t="shared" si="158"/>
        <v>44299</v>
      </c>
      <c r="AG113" s="111">
        <f t="shared" si="158"/>
        <v>44299</v>
      </c>
      <c r="AH113" s="112">
        <f t="shared" si="158"/>
        <v>44299</v>
      </c>
      <c r="AI113" s="106">
        <f t="shared" si="116"/>
        <v>44299</v>
      </c>
      <c r="AJ113" s="94">
        <f t="shared" si="106"/>
        <v>0</v>
      </c>
      <c r="AK113" s="94">
        <f t="shared" si="112"/>
        <v>0</v>
      </c>
      <c r="AN113" s="9"/>
      <c r="AO113" s="10">
        <f t="shared" si="101"/>
        <v>0</v>
      </c>
      <c r="AP113" s="83">
        <v>42845</v>
      </c>
      <c r="AQ113" s="113">
        <f t="shared" si="120"/>
        <v>44296</v>
      </c>
      <c r="AR113" s="114">
        <f t="shared" si="107"/>
        <v>44296</v>
      </c>
      <c r="AS113" s="109">
        <f t="shared" si="107"/>
        <v>44296</v>
      </c>
      <c r="AT113" s="110">
        <f t="shared" si="107"/>
        <v>44296</v>
      </c>
      <c r="AU113" s="111">
        <f t="shared" si="107"/>
        <v>44296</v>
      </c>
      <c r="AV113" s="112">
        <f t="shared" si="107"/>
        <v>44296</v>
      </c>
      <c r="AW113" s="106">
        <f t="shared" si="125"/>
        <v>44296</v>
      </c>
      <c r="AX113" s="94">
        <f t="shared" si="102"/>
        <v>0</v>
      </c>
      <c r="AY113" s="94">
        <f t="shared" si="113"/>
        <v>0</v>
      </c>
      <c r="BB113" s="9"/>
      <c r="BC113" s="10">
        <f t="shared" si="96"/>
        <v>0</v>
      </c>
      <c r="BD113" s="64" t="str">
        <f t="shared" si="103"/>
        <v/>
      </c>
    </row>
    <row r="114" spans="1:56" s="38" customFormat="1" x14ac:dyDescent="0.25">
      <c r="A114" s="83">
        <v>42846</v>
      </c>
      <c r="B114" s="95">
        <v>0.28472222222222221</v>
      </c>
      <c r="C114" s="96">
        <v>0.53819444444444442</v>
      </c>
      <c r="D114" s="95">
        <v>0.53819444444444442</v>
      </c>
      <c r="E114" s="96">
        <v>0.80902777777777779</v>
      </c>
      <c r="F114" s="95"/>
      <c r="G114" s="101"/>
      <c r="H114" s="6">
        <f t="shared" si="135"/>
        <v>0.52430555555555558</v>
      </c>
      <c r="I114" s="7">
        <f t="shared" si="97"/>
        <v>12.583333333333334</v>
      </c>
      <c r="L114" s="9"/>
      <c r="M114" s="10">
        <f t="shared" si="93"/>
        <v>1</v>
      </c>
      <c r="N114" s="83">
        <v>42846</v>
      </c>
      <c r="O114" s="95">
        <v>0.28819444444444448</v>
      </c>
      <c r="P114" s="96">
        <v>0.53819444444444442</v>
      </c>
      <c r="Q114" s="95">
        <v>0.53819444444444442</v>
      </c>
      <c r="R114" s="96">
        <v>0.79513888888888884</v>
      </c>
      <c r="S114" s="95"/>
      <c r="T114" s="101"/>
      <c r="U114" s="6">
        <f t="shared" si="110"/>
        <v>0.50694444444444442</v>
      </c>
      <c r="V114" s="7">
        <f t="shared" si="98"/>
        <v>12.166666666666666</v>
      </c>
      <c r="Y114" s="9"/>
      <c r="Z114" s="10">
        <f t="shared" si="94"/>
        <v>1</v>
      </c>
      <c r="AA114" s="64" t="str">
        <f t="shared" si="99"/>
        <v>Same Start 2nd</v>
      </c>
      <c r="AB114" s="83">
        <v>42846</v>
      </c>
      <c r="AC114" s="113">
        <v>44456</v>
      </c>
      <c r="AD114" s="114">
        <v>44518</v>
      </c>
      <c r="AE114" s="109">
        <f t="shared" ref="AE114:AH114" si="159">AD114</f>
        <v>44518</v>
      </c>
      <c r="AF114" s="110">
        <v>44584</v>
      </c>
      <c r="AG114" s="111">
        <f t="shared" si="159"/>
        <v>44584</v>
      </c>
      <c r="AH114" s="112">
        <f t="shared" si="159"/>
        <v>44584</v>
      </c>
      <c r="AI114" s="106">
        <f t="shared" si="116"/>
        <v>44584</v>
      </c>
      <c r="AJ114" s="94">
        <f t="shared" si="106"/>
        <v>157</v>
      </c>
      <c r="AK114" s="94">
        <f t="shared" si="112"/>
        <v>128</v>
      </c>
      <c r="AN114" s="9"/>
      <c r="AO114" s="10">
        <f t="shared" si="101"/>
        <v>1</v>
      </c>
      <c r="AP114" s="83">
        <v>42846</v>
      </c>
      <c r="AQ114" s="113">
        <v>44457</v>
      </c>
      <c r="AR114" s="114">
        <v>44518</v>
      </c>
      <c r="AS114" s="109">
        <f t="shared" si="107"/>
        <v>44518</v>
      </c>
      <c r="AT114" s="110">
        <v>44580</v>
      </c>
      <c r="AU114" s="111">
        <f t="shared" si="107"/>
        <v>44580</v>
      </c>
      <c r="AV114" s="112">
        <f t="shared" si="107"/>
        <v>44580</v>
      </c>
      <c r="AW114" s="106">
        <f t="shared" si="125"/>
        <v>44580</v>
      </c>
      <c r="AX114" s="94">
        <f t="shared" si="102"/>
        <v>161</v>
      </c>
      <c r="AY114" s="94">
        <f t="shared" si="113"/>
        <v>123</v>
      </c>
      <c r="BB114" s="9"/>
      <c r="BC114" s="10">
        <f t="shared" si="96"/>
        <v>1</v>
      </c>
      <c r="BD114" s="64" t="str">
        <f t="shared" si="103"/>
        <v>Same Start 2nd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135"/>
        <v>0</v>
      </c>
      <c r="I115" s="7">
        <f t="shared" si="97"/>
        <v>0</v>
      </c>
      <c r="L115" s="9"/>
      <c r="M115" s="10">
        <f t="shared" si="93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110"/>
        <v>0</v>
      </c>
      <c r="V115" s="7">
        <f t="shared" si="98"/>
        <v>0</v>
      </c>
      <c r="Y115" s="9"/>
      <c r="Z115" s="10">
        <f t="shared" si="94"/>
        <v>0</v>
      </c>
      <c r="AA115" s="64" t="str">
        <f t="shared" si="99"/>
        <v/>
      </c>
      <c r="AB115" s="83">
        <v>42847</v>
      </c>
      <c r="AC115" s="113">
        <f t="shared" si="117"/>
        <v>44584</v>
      </c>
      <c r="AD115" s="114">
        <f t="shared" si="118"/>
        <v>44584</v>
      </c>
      <c r="AE115" s="109">
        <f t="shared" ref="AE115:AH115" si="160">AD115</f>
        <v>44584</v>
      </c>
      <c r="AF115" s="110">
        <f t="shared" si="160"/>
        <v>44584</v>
      </c>
      <c r="AG115" s="111">
        <f t="shared" si="160"/>
        <v>44584</v>
      </c>
      <c r="AH115" s="112">
        <f t="shared" si="160"/>
        <v>44584</v>
      </c>
      <c r="AI115" s="106">
        <f t="shared" si="116"/>
        <v>44584</v>
      </c>
      <c r="AJ115" s="94">
        <f t="shared" si="106"/>
        <v>0</v>
      </c>
      <c r="AK115" s="94">
        <f t="shared" si="112"/>
        <v>0</v>
      </c>
      <c r="AN115" s="9"/>
      <c r="AO115" s="10">
        <f t="shared" si="101"/>
        <v>0</v>
      </c>
      <c r="AP115" s="83">
        <v>42847</v>
      </c>
      <c r="AQ115" s="113">
        <f t="shared" si="120"/>
        <v>44580</v>
      </c>
      <c r="AR115" s="114">
        <f t="shared" si="107"/>
        <v>44580</v>
      </c>
      <c r="AS115" s="109">
        <f t="shared" si="107"/>
        <v>44580</v>
      </c>
      <c r="AT115" s="110">
        <f t="shared" si="107"/>
        <v>44580</v>
      </c>
      <c r="AU115" s="111">
        <f t="shared" si="107"/>
        <v>44580</v>
      </c>
      <c r="AV115" s="112">
        <f t="shared" si="107"/>
        <v>44580</v>
      </c>
      <c r="AW115" s="106">
        <f t="shared" si="125"/>
        <v>44580</v>
      </c>
      <c r="AX115" s="94">
        <f t="shared" si="102"/>
        <v>0</v>
      </c>
      <c r="AY115" s="94">
        <f t="shared" si="113"/>
        <v>0</v>
      </c>
      <c r="BB115" s="9"/>
      <c r="BC115" s="10">
        <f t="shared" si="96"/>
        <v>0</v>
      </c>
      <c r="BD115" s="64" t="str">
        <f t="shared" si="103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135"/>
        <v>0</v>
      </c>
      <c r="I116" s="7">
        <f t="shared" si="97"/>
        <v>0</v>
      </c>
      <c r="L116" s="9"/>
      <c r="M116" s="10">
        <f t="shared" si="93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110"/>
        <v>0</v>
      </c>
      <c r="V116" s="7">
        <f t="shared" si="98"/>
        <v>0</v>
      </c>
      <c r="Y116" s="9"/>
      <c r="Z116" s="10">
        <f t="shared" si="94"/>
        <v>0</v>
      </c>
      <c r="AA116" s="64" t="str">
        <f t="shared" si="99"/>
        <v/>
      </c>
      <c r="AB116" s="83">
        <v>42848</v>
      </c>
      <c r="AC116" s="113">
        <f t="shared" si="117"/>
        <v>44584</v>
      </c>
      <c r="AD116" s="114">
        <f t="shared" si="118"/>
        <v>44584</v>
      </c>
      <c r="AE116" s="109">
        <f t="shared" ref="AE116:AH116" si="161">AD116</f>
        <v>44584</v>
      </c>
      <c r="AF116" s="110">
        <f t="shared" si="161"/>
        <v>44584</v>
      </c>
      <c r="AG116" s="111">
        <f t="shared" si="161"/>
        <v>44584</v>
      </c>
      <c r="AH116" s="112">
        <f t="shared" si="161"/>
        <v>44584</v>
      </c>
      <c r="AI116" s="106">
        <f t="shared" si="116"/>
        <v>44584</v>
      </c>
      <c r="AJ116" s="94">
        <f t="shared" si="106"/>
        <v>0</v>
      </c>
      <c r="AK116" s="94">
        <f t="shared" si="112"/>
        <v>0</v>
      </c>
      <c r="AN116" s="9"/>
      <c r="AO116" s="10">
        <f t="shared" si="101"/>
        <v>0</v>
      </c>
      <c r="AP116" s="83">
        <v>42848</v>
      </c>
      <c r="AQ116" s="113">
        <f t="shared" si="120"/>
        <v>44580</v>
      </c>
      <c r="AR116" s="114">
        <f t="shared" si="107"/>
        <v>44580</v>
      </c>
      <c r="AS116" s="109">
        <f t="shared" si="107"/>
        <v>44580</v>
      </c>
      <c r="AT116" s="110">
        <f t="shared" si="107"/>
        <v>44580</v>
      </c>
      <c r="AU116" s="111">
        <f t="shared" si="107"/>
        <v>44580</v>
      </c>
      <c r="AV116" s="112">
        <f t="shared" si="107"/>
        <v>44580</v>
      </c>
      <c r="AW116" s="106">
        <f t="shared" si="125"/>
        <v>44580</v>
      </c>
      <c r="AX116" s="94">
        <f t="shared" si="102"/>
        <v>0</v>
      </c>
      <c r="AY116" s="94">
        <f t="shared" si="113"/>
        <v>0</v>
      </c>
      <c r="BB116" s="9"/>
      <c r="BC116" s="10">
        <f t="shared" si="96"/>
        <v>0</v>
      </c>
      <c r="BD116" s="64" t="str">
        <f t="shared" si="103"/>
        <v/>
      </c>
    </row>
    <row r="117" spans="1:56" s="38" customFormat="1" x14ac:dyDescent="0.25">
      <c r="A117" s="83">
        <v>42849</v>
      </c>
      <c r="B117" s="95">
        <v>0.28472222222222221</v>
      </c>
      <c r="C117" s="96">
        <v>0.53819444444444442</v>
      </c>
      <c r="D117" s="95">
        <v>0.53819444444444442</v>
      </c>
      <c r="E117" s="96">
        <v>0.81111111111111101</v>
      </c>
      <c r="F117" s="95"/>
      <c r="G117" s="101"/>
      <c r="H117" s="6">
        <f t="shared" si="135"/>
        <v>0.5263888888888888</v>
      </c>
      <c r="I117" s="7">
        <f t="shared" si="97"/>
        <v>12.633333333333331</v>
      </c>
      <c r="L117" s="9"/>
      <c r="M117" s="10">
        <f t="shared" si="93"/>
        <v>1</v>
      </c>
      <c r="N117" s="83">
        <v>42849</v>
      </c>
      <c r="O117" s="95">
        <v>0.28819444444444448</v>
      </c>
      <c r="P117" s="96">
        <v>0.53819444444444442</v>
      </c>
      <c r="Q117" s="238">
        <v>0.53819444444444442</v>
      </c>
      <c r="R117" s="96">
        <v>0.79513888888888884</v>
      </c>
      <c r="S117" s="95"/>
      <c r="T117" s="101"/>
      <c r="U117" s="6">
        <f t="shared" si="110"/>
        <v>0.50694444444444442</v>
      </c>
      <c r="V117" s="7">
        <f t="shared" si="98"/>
        <v>12.166666666666666</v>
      </c>
      <c r="Y117" s="9"/>
      <c r="Z117" s="10">
        <f t="shared" si="94"/>
        <v>1</v>
      </c>
      <c r="AA117" s="64" t="str">
        <f t="shared" si="99"/>
        <v>Same Start 2nd</v>
      </c>
      <c r="AB117" s="83">
        <v>42849</v>
      </c>
      <c r="AC117" s="113">
        <v>44584</v>
      </c>
      <c r="AD117" s="114">
        <v>44659</v>
      </c>
      <c r="AE117" s="109">
        <f t="shared" ref="AE117:AH117" si="162">AD117</f>
        <v>44659</v>
      </c>
      <c r="AF117" s="110">
        <v>44740</v>
      </c>
      <c r="AG117" s="111">
        <f t="shared" si="162"/>
        <v>44740</v>
      </c>
      <c r="AH117" s="112">
        <f t="shared" si="162"/>
        <v>44740</v>
      </c>
      <c r="AI117" s="106">
        <f t="shared" si="116"/>
        <v>44740</v>
      </c>
      <c r="AJ117" s="94">
        <f t="shared" si="106"/>
        <v>0</v>
      </c>
      <c r="AK117" s="94">
        <f t="shared" si="112"/>
        <v>156</v>
      </c>
      <c r="AN117" s="9"/>
      <c r="AO117" s="10">
        <f t="shared" si="101"/>
        <v>1</v>
      </c>
      <c r="AP117" s="83">
        <v>42849</v>
      </c>
      <c r="AQ117" s="113">
        <v>44585</v>
      </c>
      <c r="AR117" s="114">
        <v>44659</v>
      </c>
      <c r="AS117" s="109">
        <f t="shared" si="107"/>
        <v>44659</v>
      </c>
      <c r="AT117" s="110">
        <v>44733</v>
      </c>
      <c r="AU117" s="111">
        <f t="shared" si="107"/>
        <v>44733</v>
      </c>
      <c r="AV117" s="112">
        <f t="shared" si="107"/>
        <v>44733</v>
      </c>
      <c r="AW117" s="106">
        <f t="shared" si="125"/>
        <v>44733</v>
      </c>
      <c r="AX117" s="94">
        <f t="shared" si="102"/>
        <v>5</v>
      </c>
      <c r="AY117" s="94">
        <f t="shared" si="113"/>
        <v>148</v>
      </c>
      <c r="BB117" s="9"/>
      <c r="BC117" s="10">
        <f t="shared" si="96"/>
        <v>1</v>
      </c>
      <c r="BD117" s="64" t="str">
        <f t="shared" si="103"/>
        <v>Same Start 2nd</v>
      </c>
    </row>
    <row r="118" spans="1:56" s="38" customFormat="1" x14ac:dyDescent="0.25">
      <c r="A118" s="83">
        <v>42850</v>
      </c>
      <c r="B118" s="95">
        <v>0.28472222222222221</v>
      </c>
      <c r="C118" s="96">
        <v>0.53819444444444442</v>
      </c>
      <c r="D118" s="95">
        <v>0.53819444444444442</v>
      </c>
      <c r="E118" s="96">
        <v>0.8125</v>
      </c>
      <c r="F118" s="95"/>
      <c r="G118" s="101"/>
      <c r="H118" s="6">
        <f t="shared" si="135"/>
        <v>0.52777777777777779</v>
      </c>
      <c r="I118" s="7">
        <f t="shared" si="97"/>
        <v>12.666666666666668</v>
      </c>
      <c r="L118" s="9"/>
      <c r="M118" s="10">
        <f t="shared" si="93"/>
        <v>1</v>
      </c>
      <c r="N118" s="83">
        <v>42850</v>
      </c>
      <c r="O118" s="95">
        <v>0.28819444444444448</v>
      </c>
      <c r="P118" s="96">
        <v>0.53819444444444442</v>
      </c>
      <c r="Q118" s="95">
        <v>0.53819444444444442</v>
      </c>
      <c r="R118" s="96">
        <v>0.78819444444444453</v>
      </c>
      <c r="S118" s="95"/>
      <c r="T118" s="101"/>
      <c r="U118" s="6">
        <f t="shared" si="110"/>
        <v>0.5</v>
      </c>
      <c r="V118" s="7">
        <f t="shared" si="98"/>
        <v>12</v>
      </c>
      <c r="Y118" s="9"/>
      <c r="Z118" s="10">
        <f t="shared" si="94"/>
        <v>1</v>
      </c>
      <c r="AA118" s="64" t="str">
        <f t="shared" si="99"/>
        <v>Same Start 2nd</v>
      </c>
      <c r="AB118" s="83">
        <v>42850</v>
      </c>
      <c r="AC118" s="113">
        <v>44740</v>
      </c>
      <c r="AD118" s="114">
        <v>44803</v>
      </c>
      <c r="AE118" s="109">
        <f t="shared" ref="AE118:AH118" si="163">AD118</f>
        <v>44803</v>
      </c>
      <c r="AF118" s="110">
        <v>44869</v>
      </c>
      <c r="AG118" s="111">
        <f t="shared" si="163"/>
        <v>44869</v>
      </c>
      <c r="AH118" s="112">
        <f t="shared" si="163"/>
        <v>44869</v>
      </c>
      <c r="AI118" s="106">
        <f t="shared" si="116"/>
        <v>44869</v>
      </c>
      <c r="AJ118" s="94">
        <f t="shared" si="106"/>
        <v>0</v>
      </c>
      <c r="AK118" s="94">
        <f t="shared" si="112"/>
        <v>129</v>
      </c>
      <c r="AN118" s="9"/>
      <c r="AO118" s="10">
        <f t="shared" si="101"/>
        <v>1</v>
      </c>
      <c r="AP118" s="83">
        <v>42850</v>
      </c>
      <c r="AQ118" s="113">
        <v>44741</v>
      </c>
      <c r="AR118" s="114">
        <v>44803</v>
      </c>
      <c r="AS118" s="109">
        <f t="shared" si="107"/>
        <v>44803</v>
      </c>
      <c r="AT118" s="110">
        <v>44865</v>
      </c>
      <c r="AU118" s="111">
        <f t="shared" si="107"/>
        <v>44865</v>
      </c>
      <c r="AV118" s="112">
        <f t="shared" si="107"/>
        <v>44865</v>
      </c>
      <c r="AW118" s="106">
        <f t="shared" si="125"/>
        <v>44865</v>
      </c>
      <c r="AX118" s="94">
        <f t="shared" si="102"/>
        <v>8</v>
      </c>
      <c r="AY118" s="94">
        <f t="shared" si="113"/>
        <v>124</v>
      </c>
      <c r="BB118" s="9"/>
      <c r="BC118" s="10">
        <f t="shared" si="96"/>
        <v>1</v>
      </c>
      <c r="BD118" s="64" t="str">
        <f t="shared" si="103"/>
        <v>Same Start 2nd</v>
      </c>
    </row>
    <row r="119" spans="1:56" s="38" customFormat="1" x14ac:dyDescent="0.25">
      <c r="A119" s="83">
        <v>42851</v>
      </c>
      <c r="B119" s="95">
        <v>0.28472222222222221</v>
      </c>
      <c r="C119" s="96">
        <v>0.53819444444444442</v>
      </c>
      <c r="D119" s="95">
        <v>0.53819444444444442</v>
      </c>
      <c r="E119" s="96">
        <v>0.8125</v>
      </c>
      <c r="F119" s="95"/>
      <c r="G119" s="101"/>
      <c r="H119" s="6">
        <f t="shared" si="135"/>
        <v>0.52777777777777779</v>
      </c>
      <c r="I119" s="7">
        <f t="shared" si="97"/>
        <v>12.666666666666668</v>
      </c>
      <c r="L119" s="9"/>
      <c r="M119" s="10">
        <f t="shared" si="93"/>
        <v>1</v>
      </c>
      <c r="N119" s="83">
        <v>42851</v>
      </c>
      <c r="O119" s="95">
        <v>0.28819444444444448</v>
      </c>
      <c r="P119" s="96">
        <v>0.53819444444444442</v>
      </c>
      <c r="Q119" s="95">
        <v>0.53819444444444442</v>
      </c>
      <c r="R119" s="96">
        <v>0.79513888888888884</v>
      </c>
      <c r="S119" s="95"/>
      <c r="T119" s="101"/>
      <c r="U119" s="6">
        <f t="shared" si="110"/>
        <v>0.50694444444444442</v>
      </c>
      <c r="V119" s="7">
        <f t="shared" si="98"/>
        <v>12.166666666666666</v>
      </c>
      <c r="Y119" s="9"/>
      <c r="Z119" s="10">
        <f t="shared" si="94"/>
        <v>1</v>
      </c>
      <c r="AA119" s="64" t="str">
        <f t="shared" si="99"/>
        <v>Same Start 2nd</v>
      </c>
      <c r="AB119" s="83">
        <v>42851</v>
      </c>
      <c r="AC119" s="113">
        <v>44869</v>
      </c>
      <c r="AD119" s="114">
        <v>44944</v>
      </c>
      <c r="AE119" s="109">
        <f t="shared" ref="AE119:AH119" si="164">AD119</f>
        <v>44944</v>
      </c>
      <c r="AF119" s="110">
        <v>45024</v>
      </c>
      <c r="AG119" s="111">
        <f t="shared" si="164"/>
        <v>45024</v>
      </c>
      <c r="AH119" s="112">
        <f t="shared" si="164"/>
        <v>45024</v>
      </c>
      <c r="AI119" s="106">
        <f t="shared" si="116"/>
        <v>45024</v>
      </c>
      <c r="AJ119" s="94">
        <f t="shared" si="106"/>
        <v>0</v>
      </c>
      <c r="AK119" s="94">
        <f t="shared" si="112"/>
        <v>155</v>
      </c>
      <c r="AN119" s="9"/>
      <c r="AO119" s="10">
        <f t="shared" si="101"/>
        <v>1</v>
      </c>
      <c r="AP119" s="83">
        <v>42851</v>
      </c>
      <c r="AQ119" s="113">
        <v>44870</v>
      </c>
      <c r="AR119" s="114">
        <v>44944</v>
      </c>
      <c r="AS119" s="109">
        <f t="shared" si="107"/>
        <v>44944</v>
      </c>
      <c r="AT119" s="110">
        <v>45020</v>
      </c>
      <c r="AU119" s="111">
        <f t="shared" si="107"/>
        <v>45020</v>
      </c>
      <c r="AV119" s="112">
        <f t="shared" si="107"/>
        <v>45020</v>
      </c>
      <c r="AW119" s="106">
        <f t="shared" si="125"/>
        <v>45020</v>
      </c>
      <c r="AX119" s="94">
        <f t="shared" si="102"/>
        <v>5</v>
      </c>
      <c r="AY119" s="94">
        <f t="shared" si="113"/>
        <v>150</v>
      </c>
      <c r="BB119" s="9"/>
      <c r="BC119" s="10">
        <f t="shared" si="96"/>
        <v>1</v>
      </c>
      <c r="BD119" s="64" t="str">
        <f t="shared" si="103"/>
        <v>Same Start 2nd</v>
      </c>
    </row>
    <row r="120" spans="1:56" s="38" customFormat="1" x14ac:dyDescent="0.25">
      <c r="A120" s="83">
        <v>42852</v>
      </c>
      <c r="B120" s="95">
        <v>0.28472222222222221</v>
      </c>
      <c r="C120" s="96">
        <v>0.53819444444444442</v>
      </c>
      <c r="D120" s="95">
        <v>0.53819444444444442</v>
      </c>
      <c r="E120" s="96">
        <v>0.8125</v>
      </c>
      <c r="F120" s="95"/>
      <c r="G120" s="101"/>
      <c r="H120" s="6">
        <f t="shared" si="135"/>
        <v>0.52777777777777779</v>
      </c>
      <c r="I120" s="7">
        <f t="shared" si="97"/>
        <v>12.666666666666668</v>
      </c>
      <c r="L120" s="9"/>
      <c r="M120" s="10">
        <f t="shared" si="93"/>
        <v>1</v>
      </c>
      <c r="N120" s="83">
        <v>42852</v>
      </c>
      <c r="O120" s="95">
        <v>0.28819444444444448</v>
      </c>
      <c r="P120" s="96">
        <v>0.53819444444444442</v>
      </c>
      <c r="Q120" s="95">
        <v>0.53819444444444442</v>
      </c>
      <c r="R120" s="96">
        <v>0.78819444444444453</v>
      </c>
      <c r="S120" s="95"/>
      <c r="T120" s="101"/>
      <c r="U120" s="6">
        <f t="shared" si="110"/>
        <v>0.5</v>
      </c>
      <c r="V120" s="7">
        <f t="shared" si="98"/>
        <v>12</v>
      </c>
      <c r="Y120" s="9"/>
      <c r="Z120" s="10">
        <f t="shared" si="94"/>
        <v>1</v>
      </c>
      <c r="AA120" s="64" t="str">
        <f t="shared" si="99"/>
        <v>Same Start 2nd</v>
      </c>
      <c r="AB120" s="83">
        <v>42852</v>
      </c>
      <c r="AC120" s="113">
        <v>45024</v>
      </c>
      <c r="AD120" s="114">
        <v>45087</v>
      </c>
      <c r="AE120" s="109">
        <f t="shared" ref="AE120:AH120" si="165">AD120</f>
        <v>45087</v>
      </c>
      <c r="AF120" s="110">
        <v>45152</v>
      </c>
      <c r="AG120" s="111">
        <f t="shared" si="165"/>
        <v>45152</v>
      </c>
      <c r="AH120" s="112">
        <f t="shared" si="165"/>
        <v>45152</v>
      </c>
      <c r="AI120" s="106">
        <f t="shared" si="116"/>
        <v>45152</v>
      </c>
      <c r="AJ120" s="94">
        <f t="shared" si="106"/>
        <v>0</v>
      </c>
      <c r="AK120" s="94">
        <f t="shared" si="112"/>
        <v>128</v>
      </c>
      <c r="AN120" s="9"/>
      <c r="AO120" s="10">
        <f t="shared" si="101"/>
        <v>1</v>
      </c>
      <c r="AP120" s="83">
        <v>42852</v>
      </c>
      <c r="AQ120" s="113">
        <v>45087</v>
      </c>
      <c r="AR120" s="114">
        <f t="shared" si="107"/>
        <v>45087</v>
      </c>
      <c r="AS120" s="109">
        <f t="shared" si="107"/>
        <v>45087</v>
      </c>
      <c r="AT120" s="110">
        <v>45148</v>
      </c>
      <c r="AU120" s="111">
        <f t="shared" si="107"/>
        <v>45148</v>
      </c>
      <c r="AV120" s="112">
        <f t="shared" si="107"/>
        <v>45148</v>
      </c>
      <c r="AW120" s="106">
        <f t="shared" si="125"/>
        <v>45148</v>
      </c>
      <c r="AX120" s="94">
        <f t="shared" si="102"/>
        <v>67</v>
      </c>
      <c r="AY120" s="94">
        <f t="shared" si="113"/>
        <v>61</v>
      </c>
      <c r="BB120" s="9"/>
      <c r="BC120" s="10">
        <f t="shared" si="96"/>
        <v>1</v>
      </c>
      <c r="BD120" s="64" t="str">
        <f t="shared" si="103"/>
        <v>Same Start 2nd</v>
      </c>
    </row>
    <row r="121" spans="1:56" s="38" customFormat="1" x14ac:dyDescent="0.25">
      <c r="A121" s="83">
        <v>42853</v>
      </c>
      <c r="B121" s="95">
        <v>0.28472222222222221</v>
      </c>
      <c r="C121" s="96">
        <v>0.53819444444444442</v>
      </c>
      <c r="D121" s="95">
        <v>0.53819444444444442</v>
      </c>
      <c r="E121" s="96">
        <v>0.8125</v>
      </c>
      <c r="F121" s="95"/>
      <c r="G121" s="101"/>
      <c r="H121" s="6">
        <f t="shared" si="135"/>
        <v>0.52777777777777779</v>
      </c>
      <c r="I121" s="7">
        <f t="shared" si="97"/>
        <v>12.666666666666668</v>
      </c>
      <c r="L121" s="9"/>
      <c r="M121" s="10">
        <f t="shared" si="93"/>
        <v>1</v>
      </c>
      <c r="N121" s="83">
        <v>42853</v>
      </c>
      <c r="O121" s="95">
        <v>0.28819444444444448</v>
      </c>
      <c r="P121" s="96">
        <v>0.53819444444444442</v>
      </c>
      <c r="Q121" s="95">
        <v>0.53819444444444442</v>
      </c>
      <c r="R121" s="96">
        <v>0.79513888888888884</v>
      </c>
      <c r="S121" s="95"/>
      <c r="T121" s="101"/>
      <c r="U121" s="6">
        <f t="shared" si="110"/>
        <v>0.50694444444444442</v>
      </c>
      <c r="V121" s="7">
        <f t="shared" si="98"/>
        <v>12.166666666666666</v>
      </c>
      <c r="Y121" s="9"/>
      <c r="Z121" s="10">
        <f t="shared" si="94"/>
        <v>1</v>
      </c>
      <c r="AA121" s="64" t="str">
        <f t="shared" si="99"/>
        <v>Same Start 2nd</v>
      </c>
      <c r="AB121" s="83">
        <v>42853</v>
      </c>
      <c r="AC121" s="113">
        <f t="shared" si="117"/>
        <v>45152</v>
      </c>
      <c r="AD121" s="114">
        <v>45232</v>
      </c>
      <c r="AE121" s="109">
        <f t="shared" ref="AE121:AH121" si="166">AD121</f>
        <v>45232</v>
      </c>
      <c r="AF121" s="110">
        <v>45313</v>
      </c>
      <c r="AG121" s="111">
        <f t="shared" si="166"/>
        <v>45313</v>
      </c>
      <c r="AH121" s="112">
        <f t="shared" si="166"/>
        <v>45313</v>
      </c>
      <c r="AI121" s="106">
        <f t="shared" si="116"/>
        <v>45313</v>
      </c>
      <c r="AJ121" s="94">
        <f t="shared" si="106"/>
        <v>0</v>
      </c>
      <c r="AK121" s="94">
        <f t="shared" si="112"/>
        <v>161</v>
      </c>
      <c r="AN121" s="9"/>
      <c r="AO121" s="10">
        <f t="shared" si="101"/>
        <v>1</v>
      </c>
      <c r="AP121" s="83">
        <v>42853</v>
      </c>
      <c r="AQ121" s="113">
        <v>45154</v>
      </c>
      <c r="AR121" s="114">
        <v>45232</v>
      </c>
      <c r="AS121" s="109">
        <f t="shared" si="107"/>
        <v>45232</v>
      </c>
      <c r="AT121" s="110">
        <v>45309</v>
      </c>
      <c r="AU121" s="111">
        <f t="shared" si="107"/>
        <v>45309</v>
      </c>
      <c r="AV121" s="112">
        <f t="shared" si="107"/>
        <v>45309</v>
      </c>
      <c r="AW121" s="106">
        <f t="shared" si="125"/>
        <v>45309</v>
      </c>
      <c r="AX121" s="94">
        <f t="shared" si="102"/>
        <v>6</v>
      </c>
      <c r="AY121" s="94">
        <f t="shared" si="113"/>
        <v>155</v>
      </c>
      <c r="BB121" s="9"/>
      <c r="BC121" s="10">
        <f t="shared" si="96"/>
        <v>1</v>
      </c>
      <c r="BD121" s="64" t="str">
        <f t="shared" si="103"/>
        <v>Same Start 2nd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135"/>
        <v>0</v>
      </c>
      <c r="I122" s="7">
        <f t="shared" si="97"/>
        <v>0</v>
      </c>
      <c r="J122" s="37"/>
      <c r="L122" s="9"/>
      <c r="M122" s="10">
        <f t="shared" si="93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110"/>
        <v>0</v>
      </c>
      <c r="V122" s="7">
        <f t="shared" si="98"/>
        <v>0</v>
      </c>
      <c r="W122" s="37"/>
      <c r="Y122" s="9"/>
      <c r="Z122" s="10">
        <f t="shared" si="94"/>
        <v>0</v>
      </c>
      <c r="AA122" s="64" t="str">
        <f t="shared" si="99"/>
        <v/>
      </c>
      <c r="AB122" s="83">
        <v>42854</v>
      </c>
      <c r="AC122" s="113">
        <f t="shared" si="117"/>
        <v>45313</v>
      </c>
      <c r="AD122" s="114">
        <f t="shared" si="118"/>
        <v>45313</v>
      </c>
      <c r="AE122" s="109">
        <f t="shared" ref="AE122:AH122" si="167">AD122</f>
        <v>45313</v>
      </c>
      <c r="AF122" s="110">
        <f t="shared" si="167"/>
        <v>45313</v>
      </c>
      <c r="AG122" s="111">
        <f t="shared" si="167"/>
        <v>45313</v>
      </c>
      <c r="AH122" s="112">
        <f t="shared" si="167"/>
        <v>45313</v>
      </c>
      <c r="AI122" s="106">
        <f t="shared" si="116"/>
        <v>45313</v>
      </c>
      <c r="AJ122" s="94">
        <f t="shared" si="106"/>
        <v>0</v>
      </c>
      <c r="AK122" s="94">
        <f t="shared" si="112"/>
        <v>0</v>
      </c>
      <c r="AL122" s="37"/>
      <c r="AN122" s="9"/>
      <c r="AO122" s="10">
        <f t="shared" si="101"/>
        <v>0</v>
      </c>
      <c r="AP122" s="83">
        <v>42854</v>
      </c>
      <c r="AQ122" s="113">
        <f t="shared" si="120"/>
        <v>45309</v>
      </c>
      <c r="AR122" s="114">
        <f t="shared" ref="AR122:AV172" si="168">AQ122</f>
        <v>45309</v>
      </c>
      <c r="AS122" s="109">
        <f t="shared" si="168"/>
        <v>45309</v>
      </c>
      <c r="AT122" s="110">
        <f t="shared" si="168"/>
        <v>45309</v>
      </c>
      <c r="AU122" s="111">
        <f t="shared" si="168"/>
        <v>45309</v>
      </c>
      <c r="AV122" s="112">
        <f t="shared" si="168"/>
        <v>45309</v>
      </c>
      <c r="AW122" s="106">
        <f t="shared" si="125"/>
        <v>45309</v>
      </c>
      <c r="AX122" s="94">
        <f t="shared" si="102"/>
        <v>0</v>
      </c>
      <c r="AY122" s="94">
        <f t="shared" si="113"/>
        <v>0</v>
      </c>
      <c r="AZ122" s="37"/>
      <c r="BB122" s="9"/>
      <c r="BC122" s="10">
        <f t="shared" si="96"/>
        <v>0</v>
      </c>
      <c r="BD122" s="64" t="str">
        <f t="shared" si="103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135"/>
        <v>0</v>
      </c>
      <c r="I123" s="191">
        <f t="shared" si="97"/>
        <v>0</v>
      </c>
      <c r="J123" s="207"/>
      <c r="L123" s="193"/>
      <c r="M123" s="194">
        <f t="shared" si="93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110"/>
        <v>0</v>
      </c>
      <c r="V123" s="191">
        <f t="shared" si="98"/>
        <v>0</v>
      </c>
      <c r="W123" s="207"/>
      <c r="Y123" s="193"/>
      <c r="Z123" s="194">
        <f t="shared" si="94"/>
        <v>0</v>
      </c>
      <c r="AA123" s="195" t="str">
        <f t="shared" si="99"/>
        <v/>
      </c>
      <c r="AB123" s="186">
        <v>42855</v>
      </c>
      <c r="AC123" s="196">
        <f t="shared" si="117"/>
        <v>45313</v>
      </c>
      <c r="AD123" s="197">
        <f t="shared" si="118"/>
        <v>45313</v>
      </c>
      <c r="AE123" s="198">
        <f t="shared" ref="AE123:AH123" si="169">AD123</f>
        <v>45313</v>
      </c>
      <c r="AF123" s="199">
        <f t="shared" si="169"/>
        <v>45313</v>
      </c>
      <c r="AG123" s="200">
        <f t="shared" si="169"/>
        <v>45313</v>
      </c>
      <c r="AH123" s="201">
        <f t="shared" si="169"/>
        <v>45313</v>
      </c>
      <c r="AI123" s="202">
        <f t="shared" si="116"/>
        <v>45313</v>
      </c>
      <c r="AJ123" s="203">
        <f t="shared" si="106"/>
        <v>0</v>
      </c>
      <c r="AK123" s="203">
        <f t="shared" si="112"/>
        <v>0</v>
      </c>
      <c r="AL123" s="207"/>
      <c r="AN123" s="193"/>
      <c r="AO123" s="194">
        <f t="shared" si="101"/>
        <v>0</v>
      </c>
      <c r="AP123" s="186">
        <v>42855</v>
      </c>
      <c r="AQ123" s="196">
        <f t="shared" si="120"/>
        <v>45309</v>
      </c>
      <c r="AR123" s="197">
        <f t="shared" si="168"/>
        <v>45309</v>
      </c>
      <c r="AS123" s="198">
        <f t="shared" si="168"/>
        <v>45309</v>
      </c>
      <c r="AT123" s="199">
        <f t="shared" si="168"/>
        <v>45309</v>
      </c>
      <c r="AU123" s="200">
        <f t="shared" si="168"/>
        <v>45309</v>
      </c>
      <c r="AV123" s="201">
        <f t="shared" si="168"/>
        <v>45309</v>
      </c>
      <c r="AW123" s="202">
        <f t="shared" si="125"/>
        <v>45309</v>
      </c>
      <c r="AX123" s="203">
        <f t="shared" si="102"/>
        <v>0</v>
      </c>
      <c r="AY123" s="203">
        <f t="shared" si="113"/>
        <v>0</v>
      </c>
      <c r="AZ123" s="207"/>
      <c r="BB123" s="193"/>
      <c r="BC123" s="194">
        <f t="shared" si="96"/>
        <v>0</v>
      </c>
      <c r="BD123" s="195" t="str">
        <f t="shared" si="103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135"/>
        <v>0</v>
      </c>
      <c r="I124" s="7">
        <f t="shared" si="97"/>
        <v>0</v>
      </c>
      <c r="L124" s="9"/>
      <c r="M124" s="10">
        <f t="shared" si="93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110"/>
        <v>0</v>
      </c>
      <c r="V124" s="7">
        <f t="shared" si="98"/>
        <v>0</v>
      </c>
      <c r="Y124" s="9"/>
      <c r="Z124" s="10">
        <f t="shared" si="94"/>
        <v>0</v>
      </c>
      <c r="AA124" s="64" t="str">
        <f t="shared" si="99"/>
        <v/>
      </c>
      <c r="AB124" s="83">
        <v>42856</v>
      </c>
      <c r="AC124" s="113">
        <f t="shared" si="117"/>
        <v>45313</v>
      </c>
      <c r="AD124" s="114">
        <f t="shared" si="118"/>
        <v>45313</v>
      </c>
      <c r="AE124" s="109">
        <f t="shared" ref="AE124:AH124" si="170">AD124</f>
        <v>45313</v>
      </c>
      <c r="AF124" s="110">
        <f t="shared" si="170"/>
        <v>45313</v>
      </c>
      <c r="AG124" s="111">
        <f t="shared" si="170"/>
        <v>45313</v>
      </c>
      <c r="AH124" s="112">
        <f t="shared" si="170"/>
        <v>45313</v>
      </c>
      <c r="AI124" s="106">
        <f t="shared" si="116"/>
        <v>45313</v>
      </c>
      <c r="AJ124" s="94">
        <f t="shared" si="106"/>
        <v>0</v>
      </c>
      <c r="AK124" s="94">
        <f t="shared" si="112"/>
        <v>0</v>
      </c>
      <c r="AN124" s="9"/>
      <c r="AO124" s="10">
        <f t="shared" si="101"/>
        <v>0</v>
      </c>
      <c r="AP124" s="83">
        <v>42856</v>
      </c>
      <c r="AQ124" s="113">
        <f t="shared" si="120"/>
        <v>45309</v>
      </c>
      <c r="AR124" s="114">
        <f t="shared" si="168"/>
        <v>45309</v>
      </c>
      <c r="AS124" s="109">
        <f t="shared" si="168"/>
        <v>45309</v>
      </c>
      <c r="AT124" s="110">
        <f t="shared" si="168"/>
        <v>45309</v>
      </c>
      <c r="AU124" s="111">
        <f t="shared" si="168"/>
        <v>45309</v>
      </c>
      <c r="AV124" s="112">
        <f t="shared" si="168"/>
        <v>45309</v>
      </c>
      <c r="AW124" s="106">
        <f t="shared" si="125"/>
        <v>45309</v>
      </c>
      <c r="AX124" s="94">
        <f t="shared" si="102"/>
        <v>0</v>
      </c>
      <c r="AY124" s="94">
        <f t="shared" si="113"/>
        <v>0</v>
      </c>
      <c r="BB124" s="9"/>
      <c r="BC124" s="10">
        <f t="shared" si="96"/>
        <v>0</v>
      </c>
      <c r="BD124" s="64" t="str">
        <f t="shared" si="103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135"/>
        <v>0</v>
      </c>
      <c r="I125" s="7">
        <f t="shared" si="97"/>
        <v>0</v>
      </c>
      <c r="L125" s="9"/>
      <c r="M125" s="10">
        <f t="shared" si="93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110"/>
        <v>0</v>
      </c>
      <c r="V125" s="7">
        <f t="shared" si="98"/>
        <v>0</v>
      </c>
      <c r="Y125" s="9"/>
      <c r="Z125" s="10">
        <f t="shared" si="94"/>
        <v>0</v>
      </c>
      <c r="AA125" s="64" t="str">
        <f t="shared" si="99"/>
        <v/>
      </c>
      <c r="AB125" s="83">
        <v>42857</v>
      </c>
      <c r="AC125" s="113">
        <f t="shared" si="117"/>
        <v>45313</v>
      </c>
      <c r="AD125" s="114">
        <f t="shared" si="118"/>
        <v>45313</v>
      </c>
      <c r="AE125" s="109">
        <f t="shared" ref="AE125:AH125" si="171">AD125</f>
        <v>45313</v>
      </c>
      <c r="AF125" s="110">
        <f t="shared" si="171"/>
        <v>45313</v>
      </c>
      <c r="AG125" s="111">
        <f t="shared" si="171"/>
        <v>45313</v>
      </c>
      <c r="AH125" s="112">
        <f t="shared" si="171"/>
        <v>45313</v>
      </c>
      <c r="AI125" s="106">
        <f t="shared" si="116"/>
        <v>45313</v>
      </c>
      <c r="AJ125" s="94">
        <f t="shared" si="106"/>
        <v>0</v>
      </c>
      <c r="AK125" s="94">
        <f t="shared" si="112"/>
        <v>0</v>
      </c>
      <c r="AN125" s="9"/>
      <c r="AO125" s="10">
        <f t="shared" si="101"/>
        <v>0</v>
      </c>
      <c r="AP125" s="83">
        <v>42857</v>
      </c>
      <c r="AQ125" s="113">
        <f t="shared" si="120"/>
        <v>45309</v>
      </c>
      <c r="AR125" s="114">
        <f t="shared" si="168"/>
        <v>45309</v>
      </c>
      <c r="AS125" s="109">
        <f t="shared" si="168"/>
        <v>45309</v>
      </c>
      <c r="AT125" s="110">
        <f t="shared" si="168"/>
        <v>45309</v>
      </c>
      <c r="AU125" s="111">
        <f t="shared" si="168"/>
        <v>45309</v>
      </c>
      <c r="AV125" s="112">
        <f t="shared" si="168"/>
        <v>45309</v>
      </c>
      <c r="AW125" s="106">
        <f t="shared" si="125"/>
        <v>45309</v>
      </c>
      <c r="AX125" s="94">
        <f t="shared" si="102"/>
        <v>0</v>
      </c>
      <c r="AY125" s="94">
        <f t="shared" si="113"/>
        <v>0</v>
      </c>
      <c r="BB125" s="9"/>
      <c r="BC125" s="10">
        <f t="shared" si="96"/>
        <v>0</v>
      </c>
      <c r="BD125" s="64" t="str">
        <f t="shared" si="103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135"/>
        <v>0</v>
      </c>
      <c r="I126" s="7">
        <f t="shared" si="97"/>
        <v>0</v>
      </c>
      <c r="J126" s="39"/>
      <c r="L126" s="9"/>
      <c r="M126" s="10">
        <f t="shared" si="93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110"/>
        <v>0</v>
      </c>
      <c r="V126" s="7">
        <f t="shared" si="98"/>
        <v>0</v>
      </c>
      <c r="W126" s="39"/>
      <c r="Y126" s="9"/>
      <c r="Z126" s="10">
        <f t="shared" si="94"/>
        <v>0</v>
      </c>
      <c r="AA126" s="64" t="str">
        <f t="shared" si="99"/>
        <v/>
      </c>
      <c r="AB126" s="83">
        <v>42858</v>
      </c>
      <c r="AC126" s="113">
        <f t="shared" si="117"/>
        <v>45313</v>
      </c>
      <c r="AD126" s="114">
        <f t="shared" si="118"/>
        <v>45313</v>
      </c>
      <c r="AE126" s="109">
        <f t="shared" ref="AE126:AH126" si="172">AD126</f>
        <v>45313</v>
      </c>
      <c r="AF126" s="110">
        <f t="shared" si="172"/>
        <v>45313</v>
      </c>
      <c r="AG126" s="111">
        <f t="shared" si="172"/>
        <v>45313</v>
      </c>
      <c r="AH126" s="112">
        <f t="shared" si="172"/>
        <v>45313</v>
      </c>
      <c r="AI126" s="106">
        <f t="shared" si="116"/>
        <v>45313</v>
      </c>
      <c r="AJ126" s="94">
        <f t="shared" si="106"/>
        <v>0</v>
      </c>
      <c r="AK126" s="94">
        <f t="shared" si="112"/>
        <v>0</v>
      </c>
      <c r="AL126" s="39"/>
      <c r="AN126" s="9"/>
      <c r="AO126" s="10">
        <f t="shared" si="101"/>
        <v>0</v>
      </c>
      <c r="AP126" s="83">
        <v>42858</v>
      </c>
      <c r="AQ126" s="113">
        <f t="shared" si="120"/>
        <v>45309</v>
      </c>
      <c r="AR126" s="114">
        <f t="shared" si="168"/>
        <v>45309</v>
      </c>
      <c r="AS126" s="109">
        <f t="shared" si="168"/>
        <v>45309</v>
      </c>
      <c r="AT126" s="110">
        <f t="shared" si="168"/>
        <v>45309</v>
      </c>
      <c r="AU126" s="111">
        <f t="shared" si="168"/>
        <v>45309</v>
      </c>
      <c r="AV126" s="112">
        <f t="shared" si="168"/>
        <v>45309</v>
      </c>
      <c r="AW126" s="106">
        <f t="shared" si="125"/>
        <v>45309</v>
      </c>
      <c r="AX126" s="94">
        <f t="shared" si="102"/>
        <v>0</v>
      </c>
      <c r="AY126" s="94">
        <f t="shared" si="113"/>
        <v>0</v>
      </c>
      <c r="AZ126" s="39"/>
      <c r="BB126" s="9"/>
      <c r="BC126" s="10">
        <f t="shared" si="96"/>
        <v>0</v>
      </c>
      <c r="BD126" s="64" t="str">
        <f t="shared" si="103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135"/>
        <v>0</v>
      </c>
      <c r="I127" s="7">
        <f t="shared" si="97"/>
        <v>0</v>
      </c>
      <c r="L127" s="9"/>
      <c r="M127" s="10">
        <f t="shared" si="93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110"/>
        <v>0</v>
      </c>
      <c r="V127" s="7">
        <f t="shared" si="98"/>
        <v>0</v>
      </c>
      <c r="Y127" s="9"/>
      <c r="Z127" s="10">
        <f t="shared" si="94"/>
        <v>0</v>
      </c>
      <c r="AA127" s="64" t="str">
        <f t="shared" si="99"/>
        <v/>
      </c>
      <c r="AB127" s="83">
        <v>42859</v>
      </c>
      <c r="AC127" s="113">
        <f t="shared" si="117"/>
        <v>45313</v>
      </c>
      <c r="AD127" s="114">
        <f t="shared" si="118"/>
        <v>45313</v>
      </c>
      <c r="AE127" s="109">
        <f t="shared" ref="AE127:AH127" si="173">AD127</f>
        <v>45313</v>
      </c>
      <c r="AF127" s="110">
        <f t="shared" si="173"/>
        <v>45313</v>
      </c>
      <c r="AG127" s="111">
        <f t="shared" si="173"/>
        <v>45313</v>
      </c>
      <c r="AH127" s="112">
        <f t="shared" si="173"/>
        <v>45313</v>
      </c>
      <c r="AI127" s="106">
        <f t="shared" si="116"/>
        <v>45313</v>
      </c>
      <c r="AJ127" s="94">
        <f t="shared" si="106"/>
        <v>0</v>
      </c>
      <c r="AK127" s="94">
        <f t="shared" si="112"/>
        <v>0</v>
      </c>
      <c r="AN127" s="9"/>
      <c r="AO127" s="10">
        <f t="shared" si="101"/>
        <v>0</v>
      </c>
      <c r="AP127" s="83">
        <v>42859</v>
      </c>
      <c r="AQ127" s="113">
        <f t="shared" si="120"/>
        <v>45309</v>
      </c>
      <c r="AR127" s="114">
        <f t="shared" si="168"/>
        <v>45309</v>
      </c>
      <c r="AS127" s="109">
        <f t="shared" si="168"/>
        <v>45309</v>
      </c>
      <c r="AT127" s="110">
        <f t="shared" si="168"/>
        <v>45309</v>
      </c>
      <c r="AU127" s="111">
        <f t="shared" si="168"/>
        <v>45309</v>
      </c>
      <c r="AV127" s="112">
        <f t="shared" si="168"/>
        <v>45309</v>
      </c>
      <c r="AW127" s="106">
        <f t="shared" si="125"/>
        <v>45309</v>
      </c>
      <c r="AX127" s="94">
        <f t="shared" si="102"/>
        <v>0</v>
      </c>
      <c r="AY127" s="94">
        <f t="shared" si="113"/>
        <v>0</v>
      </c>
      <c r="BB127" s="9"/>
      <c r="BC127" s="10">
        <f t="shared" si="96"/>
        <v>0</v>
      </c>
      <c r="BD127" s="64" t="str">
        <f t="shared" si="103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135"/>
        <v>0</v>
      </c>
      <c r="I128" s="7">
        <f t="shared" si="97"/>
        <v>0</v>
      </c>
      <c r="J128" s="37"/>
      <c r="L128" s="9"/>
      <c r="M128" s="10">
        <f t="shared" si="93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110"/>
        <v>0</v>
      </c>
      <c r="V128" s="7">
        <f t="shared" si="98"/>
        <v>0</v>
      </c>
      <c r="W128" s="37"/>
      <c r="Y128" s="9"/>
      <c r="Z128" s="10">
        <f t="shared" si="94"/>
        <v>0</v>
      </c>
      <c r="AA128" s="64" t="str">
        <f t="shared" si="99"/>
        <v/>
      </c>
      <c r="AB128" s="83">
        <v>42860</v>
      </c>
      <c r="AC128" s="113">
        <f t="shared" si="117"/>
        <v>45313</v>
      </c>
      <c r="AD128" s="114">
        <f t="shared" si="118"/>
        <v>45313</v>
      </c>
      <c r="AE128" s="109">
        <f t="shared" ref="AE128:AH128" si="174">AD128</f>
        <v>45313</v>
      </c>
      <c r="AF128" s="110">
        <f t="shared" si="174"/>
        <v>45313</v>
      </c>
      <c r="AG128" s="111">
        <f t="shared" si="174"/>
        <v>45313</v>
      </c>
      <c r="AH128" s="112">
        <f t="shared" si="174"/>
        <v>45313</v>
      </c>
      <c r="AI128" s="106">
        <f t="shared" si="116"/>
        <v>45313</v>
      </c>
      <c r="AJ128" s="94">
        <f t="shared" si="106"/>
        <v>0</v>
      </c>
      <c r="AK128" s="94">
        <f t="shared" si="112"/>
        <v>0</v>
      </c>
      <c r="AL128" s="37"/>
      <c r="AN128" s="9"/>
      <c r="AO128" s="10">
        <f t="shared" si="101"/>
        <v>0</v>
      </c>
      <c r="AP128" s="83">
        <v>42860</v>
      </c>
      <c r="AQ128" s="113">
        <f t="shared" si="120"/>
        <v>45309</v>
      </c>
      <c r="AR128" s="114">
        <f t="shared" si="168"/>
        <v>45309</v>
      </c>
      <c r="AS128" s="109">
        <f t="shared" si="168"/>
        <v>45309</v>
      </c>
      <c r="AT128" s="110">
        <f t="shared" si="168"/>
        <v>45309</v>
      </c>
      <c r="AU128" s="111">
        <f t="shared" si="168"/>
        <v>45309</v>
      </c>
      <c r="AV128" s="112">
        <f t="shared" si="168"/>
        <v>45309</v>
      </c>
      <c r="AW128" s="106">
        <f t="shared" si="125"/>
        <v>45309</v>
      </c>
      <c r="AX128" s="94">
        <f t="shared" si="102"/>
        <v>0</v>
      </c>
      <c r="AY128" s="94">
        <f t="shared" si="113"/>
        <v>0</v>
      </c>
      <c r="AZ128" s="37"/>
      <c r="BB128" s="9"/>
      <c r="BC128" s="10">
        <f t="shared" si="96"/>
        <v>0</v>
      </c>
      <c r="BD128" s="64" t="str">
        <f t="shared" si="103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135"/>
        <v>0</v>
      </c>
      <c r="I129" s="7">
        <f t="shared" si="97"/>
        <v>0</v>
      </c>
      <c r="J129" s="39"/>
      <c r="L129" s="9"/>
      <c r="M129" s="10">
        <f t="shared" si="93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110"/>
        <v>0</v>
      </c>
      <c r="V129" s="7">
        <f t="shared" si="98"/>
        <v>0</v>
      </c>
      <c r="W129" s="39"/>
      <c r="Y129" s="9"/>
      <c r="Z129" s="10">
        <f t="shared" si="94"/>
        <v>0</v>
      </c>
      <c r="AA129" s="64" t="str">
        <f t="shared" si="99"/>
        <v/>
      </c>
      <c r="AB129" s="83">
        <v>42861</v>
      </c>
      <c r="AC129" s="113">
        <f t="shared" si="117"/>
        <v>45313</v>
      </c>
      <c r="AD129" s="114">
        <f t="shared" si="118"/>
        <v>45313</v>
      </c>
      <c r="AE129" s="109">
        <f t="shared" ref="AE129:AH129" si="175">AD129</f>
        <v>45313</v>
      </c>
      <c r="AF129" s="110">
        <f t="shared" si="175"/>
        <v>45313</v>
      </c>
      <c r="AG129" s="111">
        <f t="shared" si="175"/>
        <v>45313</v>
      </c>
      <c r="AH129" s="112">
        <f t="shared" si="175"/>
        <v>45313</v>
      </c>
      <c r="AI129" s="106">
        <f t="shared" si="116"/>
        <v>45313</v>
      </c>
      <c r="AJ129" s="94">
        <f t="shared" si="106"/>
        <v>0</v>
      </c>
      <c r="AK129" s="94">
        <f t="shared" si="112"/>
        <v>0</v>
      </c>
      <c r="AL129" s="39"/>
      <c r="AN129" s="9"/>
      <c r="AO129" s="10">
        <f t="shared" si="101"/>
        <v>0</v>
      </c>
      <c r="AP129" s="83">
        <v>42861</v>
      </c>
      <c r="AQ129" s="113">
        <f t="shared" si="120"/>
        <v>45309</v>
      </c>
      <c r="AR129" s="114">
        <f t="shared" si="168"/>
        <v>45309</v>
      </c>
      <c r="AS129" s="109">
        <f t="shared" si="168"/>
        <v>45309</v>
      </c>
      <c r="AT129" s="110">
        <f t="shared" si="168"/>
        <v>45309</v>
      </c>
      <c r="AU129" s="111">
        <f t="shared" si="168"/>
        <v>45309</v>
      </c>
      <c r="AV129" s="112">
        <f t="shared" si="168"/>
        <v>45309</v>
      </c>
      <c r="AW129" s="106">
        <f t="shared" si="125"/>
        <v>45309</v>
      </c>
      <c r="AX129" s="94">
        <f t="shared" si="102"/>
        <v>0</v>
      </c>
      <c r="AY129" s="94">
        <f t="shared" si="113"/>
        <v>0</v>
      </c>
      <c r="AZ129" s="39"/>
      <c r="BB129" s="9"/>
      <c r="BC129" s="10">
        <f t="shared" si="96"/>
        <v>0</v>
      </c>
      <c r="BD129" s="64" t="str">
        <f t="shared" si="103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135"/>
        <v>0</v>
      </c>
      <c r="I130" s="7">
        <f t="shared" si="97"/>
        <v>0</v>
      </c>
      <c r="L130" s="9"/>
      <c r="M130" s="10">
        <f t="shared" si="93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110"/>
        <v>0</v>
      </c>
      <c r="V130" s="7">
        <f t="shared" si="98"/>
        <v>0</v>
      </c>
      <c r="Y130" s="9"/>
      <c r="Z130" s="10">
        <f t="shared" si="94"/>
        <v>0</v>
      </c>
      <c r="AA130" s="64" t="str">
        <f t="shared" si="99"/>
        <v/>
      </c>
      <c r="AB130" s="83">
        <v>42862</v>
      </c>
      <c r="AC130" s="113">
        <f t="shared" si="117"/>
        <v>45313</v>
      </c>
      <c r="AD130" s="114">
        <f t="shared" si="118"/>
        <v>45313</v>
      </c>
      <c r="AE130" s="109">
        <f t="shared" ref="AE130:AH130" si="176">AD130</f>
        <v>45313</v>
      </c>
      <c r="AF130" s="110">
        <f t="shared" si="176"/>
        <v>45313</v>
      </c>
      <c r="AG130" s="111">
        <f t="shared" si="176"/>
        <v>45313</v>
      </c>
      <c r="AH130" s="112">
        <f t="shared" si="176"/>
        <v>45313</v>
      </c>
      <c r="AI130" s="106">
        <f t="shared" si="116"/>
        <v>45313</v>
      </c>
      <c r="AJ130" s="94">
        <f t="shared" si="106"/>
        <v>0</v>
      </c>
      <c r="AK130" s="94">
        <f t="shared" si="112"/>
        <v>0</v>
      </c>
      <c r="AN130" s="9"/>
      <c r="AO130" s="10">
        <f t="shared" si="101"/>
        <v>0</v>
      </c>
      <c r="AP130" s="83">
        <v>42862</v>
      </c>
      <c r="AQ130" s="113">
        <f t="shared" si="120"/>
        <v>45309</v>
      </c>
      <c r="AR130" s="114">
        <f t="shared" si="168"/>
        <v>45309</v>
      </c>
      <c r="AS130" s="109">
        <f t="shared" si="168"/>
        <v>45309</v>
      </c>
      <c r="AT130" s="110">
        <f t="shared" si="168"/>
        <v>45309</v>
      </c>
      <c r="AU130" s="111">
        <f t="shared" si="168"/>
        <v>45309</v>
      </c>
      <c r="AV130" s="112">
        <f t="shared" si="168"/>
        <v>45309</v>
      </c>
      <c r="AW130" s="106">
        <f t="shared" si="125"/>
        <v>45309</v>
      </c>
      <c r="AX130" s="94">
        <f t="shared" si="102"/>
        <v>0</v>
      </c>
      <c r="AY130" s="94">
        <f t="shared" si="113"/>
        <v>0</v>
      </c>
      <c r="BB130" s="9"/>
      <c r="BC130" s="10">
        <f t="shared" si="96"/>
        <v>0</v>
      </c>
      <c r="BD130" s="64" t="str">
        <f t="shared" si="103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135"/>
        <v>0</v>
      </c>
      <c r="I131" s="7">
        <f t="shared" si="97"/>
        <v>0</v>
      </c>
      <c r="L131" s="9"/>
      <c r="M131" s="10">
        <f t="shared" si="93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110"/>
        <v>0</v>
      </c>
      <c r="V131" s="7">
        <f t="shared" si="98"/>
        <v>0</v>
      </c>
      <c r="Y131" s="9"/>
      <c r="Z131" s="10">
        <f t="shared" si="94"/>
        <v>0</v>
      </c>
      <c r="AA131" s="64" t="str">
        <f t="shared" si="99"/>
        <v/>
      </c>
      <c r="AB131" s="83">
        <v>42863</v>
      </c>
      <c r="AC131" s="113">
        <f t="shared" si="117"/>
        <v>45313</v>
      </c>
      <c r="AD131" s="114">
        <f t="shared" si="118"/>
        <v>45313</v>
      </c>
      <c r="AE131" s="109">
        <f t="shared" ref="AE131:AH131" si="177">AD131</f>
        <v>45313</v>
      </c>
      <c r="AF131" s="110">
        <f t="shared" si="177"/>
        <v>45313</v>
      </c>
      <c r="AG131" s="111">
        <f t="shared" si="177"/>
        <v>45313</v>
      </c>
      <c r="AH131" s="112">
        <f t="shared" si="177"/>
        <v>45313</v>
      </c>
      <c r="AI131" s="106">
        <f t="shared" si="116"/>
        <v>45313</v>
      </c>
      <c r="AJ131" s="94">
        <f t="shared" si="106"/>
        <v>0</v>
      </c>
      <c r="AK131" s="94">
        <f t="shared" si="112"/>
        <v>0</v>
      </c>
      <c r="AN131" s="9"/>
      <c r="AO131" s="10">
        <f t="shared" si="101"/>
        <v>0</v>
      </c>
      <c r="AP131" s="83">
        <v>42863</v>
      </c>
      <c r="AQ131" s="113">
        <f t="shared" si="120"/>
        <v>45309</v>
      </c>
      <c r="AR131" s="114">
        <f t="shared" si="168"/>
        <v>45309</v>
      </c>
      <c r="AS131" s="109">
        <f t="shared" si="168"/>
        <v>45309</v>
      </c>
      <c r="AT131" s="110">
        <f t="shared" si="168"/>
        <v>45309</v>
      </c>
      <c r="AU131" s="111">
        <f t="shared" si="168"/>
        <v>45309</v>
      </c>
      <c r="AV131" s="112">
        <f t="shared" si="168"/>
        <v>45309</v>
      </c>
      <c r="AW131" s="106">
        <f t="shared" si="125"/>
        <v>45309</v>
      </c>
      <c r="AX131" s="94">
        <f t="shared" si="102"/>
        <v>0</v>
      </c>
      <c r="AY131" s="94">
        <f t="shared" si="113"/>
        <v>0</v>
      </c>
      <c r="BB131" s="9"/>
      <c r="BC131" s="10">
        <f t="shared" si="96"/>
        <v>0</v>
      </c>
      <c r="BD131" s="64" t="str">
        <f t="shared" si="103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135"/>
        <v>0</v>
      </c>
      <c r="I132" s="7">
        <f t="shared" si="97"/>
        <v>0</v>
      </c>
      <c r="L132" s="9"/>
      <c r="M132" s="10">
        <f t="shared" ref="M132:M155" si="17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si="110"/>
        <v>0</v>
      </c>
      <c r="V132" s="7">
        <f t="shared" si="98"/>
        <v>0</v>
      </c>
      <c r="Y132" s="9"/>
      <c r="Z132" s="10">
        <f t="shared" ref="Z132:Z155" si="179">IF(U132&gt;0, 1, 0)</f>
        <v>0</v>
      </c>
      <c r="AA132" s="64" t="str">
        <f t="shared" si="99"/>
        <v/>
      </c>
      <c r="AB132" s="83">
        <v>42864</v>
      </c>
      <c r="AC132" s="113">
        <f t="shared" si="117"/>
        <v>45313</v>
      </c>
      <c r="AD132" s="114">
        <f t="shared" si="118"/>
        <v>45313</v>
      </c>
      <c r="AE132" s="109">
        <f t="shared" ref="AE132:AH132" si="180">AD132</f>
        <v>45313</v>
      </c>
      <c r="AF132" s="110">
        <f t="shared" si="180"/>
        <v>45313</v>
      </c>
      <c r="AG132" s="111">
        <f t="shared" si="180"/>
        <v>45313</v>
      </c>
      <c r="AH132" s="112">
        <f t="shared" si="180"/>
        <v>45313</v>
      </c>
      <c r="AI132" s="106">
        <f t="shared" si="116"/>
        <v>45313</v>
      </c>
      <c r="AJ132" s="94">
        <f t="shared" si="106"/>
        <v>0</v>
      </c>
      <c r="AK132" s="94">
        <f t="shared" si="112"/>
        <v>0</v>
      </c>
      <c r="AN132" s="9"/>
      <c r="AO132" s="10">
        <f t="shared" si="101"/>
        <v>0</v>
      </c>
      <c r="AP132" s="83">
        <v>42864</v>
      </c>
      <c r="AQ132" s="113">
        <f t="shared" si="120"/>
        <v>45309</v>
      </c>
      <c r="AR132" s="114">
        <f t="shared" si="168"/>
        <v>45309</v>
      </c>
      <c r="AS132" s="109">
        <f t="shared" si="168"/>
        <v>45309</v>
      </c>
      <c r="AT132" s="110">
        <f t="shared" si="168"/>
        <v>45309</v>
      </c>
      <c r="AU132" s="111">
        <f t="shared" si="168"/>
        <v>45309</v>
      </c>
      <c r="AV132" s="112">
        <f t="shared" si="168"/>
        <v>45309</v>
      </c>
      <c r="AW132" s="106">
        <f t="shared" si="125"/>
        <v>45309</v>
      </c>
      <c r="AX132" s="94">
        <f t="shared" si="102"/>
        <v>0</v>
      </c>
      <c r="AY132" s="94">
        <f t="shared" si="113"/>
        <v>0</v>
      </c>
      <c r="BB132" s="9"/>
      <c r="BC132" s="10">
        <f t="shared" ref="BC132:BC155" si="181">IF(AY132&gt;0, 1, 0)</f>
        <v>0</v>
      </c>
      <c r="BD132" s="64" t="str">
        <f t="shared" si="103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135"/>
        <v>0</v>
      </c>
      <c r="I133" s="7">
        <f t="shared" ref="I133:I155" si="182">H133*24</f>
        <v>0</v>
      </c>
      <c r="L133" s="9"/>
      <c r="M133" s="10">
        <f t="shared" si="17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110"/>
        <v>0</v>
      </c>
      <c r="V133" s="7">
        <f t="shared" ref="V133:V155" si="183">U133*24</f>
        <v>0</v>
      </c>
      <c r="Y133" s="9"/>
      <c r="Z133" s="10">
        <f t="shared" si="179"/>
        <v>0</v>
      </c>
      <c r="AA133" s="64" t="str">
        <f t="shared" ref="AA133:AA155" si="184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117"/>
        <v>45313</v>
      </c>
      <c r="AD133" s="114">
        <f t="shared" si="118"/>
        <v>45313</v>
      </c>
      <c r="AE133" s="109">
        <f t="shared" ref="AE133:AH133" si="185">AD133</f>
        <v>45313</v>
      </c>
      <c r="AF133" s="110">
        <f t="shared" si="185"/>
        <v>45313</v>
      </c>
      <c r="AG133" s="111">
        <f t="shared" si="185"/>
        <v>45313</v>
      </c>
      <c r="AH133" s="112">
        <f t="shared" si="185"/>
        <v>45313</v>
      </c>
      <c r="AI133" s="106">
        <f t="shared" si="116"/>
        <v>45313</v>
      </c>
      <c r="AJ133" s="94">
        <f t="shared" si="106"/>
        <v>0</v>
      </c>
      <c r="AK133" s="94">
        <f t="shared" si="112"/>
        <v>0</v>
      </c>
      <c r="AN133" s="9"/>
      <c r="AO133" s="10">
        <f t="shared" ref="AO133:AO155" si="186">IF(AK133&gt;0, 1, 0)</f>
        <v>0</v>
      </c>
      <c r="AP133" s="83">
        <v>42865</v>
      </c>
      <c r="AQ133" s="113">
        <f t="shared" si="120"/>
        <v>45309</v>
      </c>
      <c r="AR133" s="114">
        <f t="shared" si="168"/>
        <v>45309</v>
      </c>
      <c r="AS133" s="109">
        <f t="shared" si="168"/>
        <v>45309</v>
      </c>
      <c r="AT133" s="110">
        <f t="shared" si="168"/>
        <v>45309</v>
      </c>
      <c r="AU133" s="111">
        <f t="shared" si="168"/>
        <v>45309</v>
      </c>
      <c r="AV133" s="112">
        <f t="shared" si="168"/>
        <v>45309</v>
      </c>
      <c r="AW133" s="106">
        <f t="shared" si="125"/>
        <v>45309</v>
      </c>
      <c r="AX133" s="94">
        <f t="shared" ref="AX133:AX155" si="187">IF(AQ133=AW132, 0, AQ133-AW132)</f>
        <v>0</v>
      </c>
      <c r="AY133" s="94">
        <f t="shared" si="113"/>
        <v>0</v>
      </c>
      <c r="BB133" s="9"/>
      <c r="BC133" s="10">
        <f t="shared" si="181"/>
        <v>0</v>
      </c>
      <c r="BD133" s="64" t="str">
        <f t="shared" ref="BD133:BD155" si="188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135"/>
        <v>0</v>
      </c>
      <c r="I134" s="7">
        <f t="shared" si="182"/>
        <v>0</v>
      </c>
      <c r="L134" s="9"/>
      <c r="M134" s="10">
        <f t="shared" si="17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110"/>
        <v>0</v>
      </c>
      <c r="V134" s="7">
        <f t="shared" si="183"/>
        <v>0</v>
      </c>
      <c r="Y134" s="9"/>
      <c r="Z134" s="10">
        <f t="shared" si="179"/>
        <v>0</v>
      </c>
      <c r="AA134" s="64" t="str">
        <f t="shared" si="184"/>
        <v/>
      </c>
      <c r="AB134" s="83">
        <v>42866</v>
      </c>
      <c r="AC134" s="113">
        <f t="shared" si="117"/>
        <v>45313</v>
      </c>
      <c r="AD134" s="114">
        <f t="shared" si="118"/>
        <v>45313</v>
      </c>
      <c r="AE134" s="109">
        <f t="shared" ref="AE134:AH134" si="189">AD134</f>
        <v>45313</v>
      </c>
      <c r="AF134" s="110">
        <f t="shared" si="189"/>
        <v>45313</v>
      </c>
      <c r="AG134" s="111">
        <f t="shared" si="189"/>
        <v>45313</v>
      </c>
      <c r="AH134" s="112">
        <f t="shared" si="189"/>
        <v>45313</v>
      </c>
      <c r="AI134" s="106">
        <f t="shared" si="116"/>
        <v>45313</v>
      </c>
      <c r="AJ134" s="94">
        <f t="shared" si="106"/>
        <v>0</v>
      </c>
      <c r="AK134" s="94">
        <f t="shared" si="112"/>
        <v>0</v>
      </c>
      <c r="AN134" s="9"/>
      <c r="AO134" s="10">
        <f t="shared" si="186"/>
        <v>0</v>
      </c>
      <c r="AP134" s="83">
        <v>42866</v>
      </c>
      <c r="AQ134" s="113">
        <f t="shared" si="120"/>
        <v>45309</v>
      </c>
      <c r="AR134" s="114">
        <f t="shared" si="168"/>
        <v>45309</v>
      </c>
      <c r="AS134" s="109">
        <f t="shared" si="168"/>
        <v>45309</v>
      </c>
      <c r="AT134" s="110">
        <f t="shared" si="168"/>
        <v>45309</v>
      </c>
      <c r="AU134" s="111">
        <f t="shared" si="168"/>
        <v>45309</v>
      </c>
      <c r="AV134" s="112">
        <f t="shared" si="168"/>
        <v>45309</v>
      </c>
      <c r="AW134" s="106">
        <f t="shared" si="125"/>
        <v>45309</v>
      </c>
      <c r="AX134" s="94">
        <f t="shared" si="187"/>
        <v>0</v>
      </c>
      <c r="AY134" s="94">
        <f t="shared" si="113"/>
        <v>0</v>
      </c>
      <c r="BB134" s="9"/>
      <c r="BC134" s="10">
        <f t="shared" si="181"/>
        <v>0</v>
      </c>
      <c r="BD134" s="64" t="str">
        <f t="shared" si="188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135"/>
        <v>0</v>
      </c>
      <c r="I135" s="7">
        <f t="shared" si="182"/>
        <v>0</v>
      </c>
      <c r="L135" s="9"/>
      <c r="M135" s="10">
        <f t="shared" si="17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110"/>
        <v>0</v>
      </c>
      <c r="V135" s="7">
        <f t="shared" si="183"/>
        <v>0</v>
      </c>
      <c r="Y135" s="9"/>
      <c r="Z135" s="10">
        <f t="shared" si="179"/>
        <v>0</v>
      </c>
      <c r="AA135" s="64" t="str">
        <f t="shared" si="184"/>
        <v/>
      </c>
      <c r="AB135" s="83">
        <v>42867</v>
      </c>
      <c r="AC135" s="113">
        <f t="shared" si="117"/>
        <v>45313</v>
      </c>
      <c r="AD135" s="114">
        <f t="shared" si="118"/>
        <v>45313</v>
      </c>
      <c r="AE135" s="109">
        <f t="shared" ref="AE135:AH135" si="190">AD135</f>
        <v>45313</v>
      </c>
      <c r="AF135" s="110">
        <f t="shared" si="190"/>
        <v>45313</v>
      </c>
      <c r="AG135" s="111">
        <f t="shared" si="190"/>
        <v>45313</v>
      </c>
      <c r="AH135" s="112">
        <f t="shared" si="190"/>
        <v>45313</v>
      </c>
      <c r="AI135" s="106">
        <f t="shared" si="116"/>
        <v>45313</v>
      </c>
      <c r="AJ135" s="94">
        <f t="shared" ref="AJ135:AJ155" si="191">IF(AC135=AI134, 0, AC135-AI134)</f>
        <v>0</v>
      </c>
      <c r="AK135" s="94">
        <f t="shared" si="112"/>
        <v>0</v>
      </c>
      <c r="AN135" s="9"/>
      <c r="AO135" s="10">
        <f t="shared" si="186"/>
        <v>0</v>
      </c>
      <c r="AP135" s="83">
        <v>42867</v>
      </c>
      <c r="AQ135" s="113">
        <f t="shared" si="120"/>
        <v>45309</v>
      </c>
      <c r="AR135" s="114">
        <f t="shared" si="168"/>
        <v>45309</v>
      </c>
      <c r="AS135" s="109">
        <f t="shared" si="168"/>
        <v>45309</v>
      </c>
      <c r="AT135" s="110">
        <f t="shared" si="168"/>
        <v>45309</v>
      </c>
      <c r="AU135" s="111">
        <f t="shared" si="168"/>
        <v>45309</v>
      </c>
      <c r="AV135" s="112">
        <f t="shared" si="168"/>
        <v>45309</v>
      </c>
      <c r="AW135" s="106">
        <f t="shared" si="125"/>
        <v>45309</v>
      </c>
      <c r="AX135" s="94">
        <f t="shared" si="187"/>
        <v>0</v>
      </c>
      <c r="AY135" s="94">
        <f t="shared" si="113"/>
        <v>0</v>
      </c>
      <c r="BB135" s="9"/>
      <c r="BC135" s="10">
        <f t="shared" si="181"/>
        <v>0</v>
      </c>
      <c r="BD135" s="64" t="str">
        <f t="shared" si="188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135"/>
        <v>0</v>
      </c>
      <c r="I136" s="7">
        <f t="shared" si="182"/>
        <v>0</v>
      </c>
      <c r="L136" s="9"/>
      <c r="M136" s="10">
        <f t="shared" si="17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110"/>
        <v>0</v>
      </c>
      <c r="V136" s="7">
        <f t="shared" si="183"/>
        <v>0</v>
      </c>
      <c r="Y136" s="9"/>
      <c r="Z136" s="10">
        <f t="shared" si="179"/>
        <v>0</v>
      </c>
      <c r="AA136" s="64" t="str">
        <f t="shared" si="184"/>
        <v/>
      </c>
      <c r="AB136" s="83">
        <v>42868</v>
      </c>
      <c r="AC136" s="113">
        <f t="shared" si="117"/>
        <v>45313</v>
      </c>
      <c r="AD136" s="114">
        <f t="shared" si="118"/>
        <v>45313</v>
      </c>
      <c r="AE136" s="109">
        <f t="shared" ref="AE136:AH136" si="192">AD136</f>
        <v>45313</v>
      </c>
      <c r="AF136" s="110">
        <f t="shared" si="192"/>
        <v>45313</v>
      </c>
      <c r="AG136" s="111">
        <f t="shared" si="192"/>
        <v>45313</v>
      </c>
      <c r="AH136" s="112">
        <f t="shared" si="192"/>
        <v>45313</v>
      </c>
      <c r="AI136" s="106">
        <f t="shared" si="116"/>
        <v>45313</v>
      </c>
      <c r="AJ136" s="94">
        <f t="shared" si="191"/>
        <v>0</v>
      </c>
      <c r="AK136" s="94">
        <f t="shared" si="112"/>
        <v>0</v>
      </c>
      <c r="AN136" s="9"/>
      <c r="AO136" s="10">
        <f t="shared" si="186"/>
        <v>0</v>
      </c>
      <c r="AP136" s="83">
        <v>42868</v>
      </c>
      <c r="AQ136" s="113">
        <f t="shared" si="120"/>
        <v>45309</v>
      </c>
      <c r="AR136" s="114">
        <f t="shared" si="168"/>
        <v>45309</v>
      </c>
      <c r="AS136" s="109">
        <f t="shared" si="168"/>
        <v>45309</v>
      </c>
      <c r="AT136" s="110">
        <f t="shared" si="168"/>
        <v>45309</v>
      </c>
      <c r="AU136" s="111">
        <f t="shared" si="168"/>
        <v>45309</v>
      </c>
      <c r="AV136" s="112">
        <f t="shared" si="168"/>
        <v>45309</v>
      </c>
      <c r="AW136" s="106">
        <f t="shared" si="125"/>
        <v>45309</v>
      </c>
      <c r="AX136" s="94">
        <f t="shared" si="187"/>
        <v>0</v>
      </c>
      <c r="AY136" s="94">
        <f t="shared" si="113"/>
        <v>0</v>
      </c>
      <c r="BB136" s="9"/>
      <c r="BC136" s="10">
        <f t="shared" si="181"/>
        <v>0</v>
      </c>
      <c r="BD136" s="64" t="str">
        <f t="shared" si="188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135"/>
        <v>0</v>
      </c>
      <c r="I137" s="7">
        <f t="shared" si="182"/>
        <v>0</v>
      </c>
      <c r="L137" s="9"/>
      <c r="M137" s="10">
        <f t="shared" si="17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110"/>
        <v>0</v>
      </c>
      <c r="V137" s="7">
        <f t="shared" si="183"/>
        <v>0</v>
      </c>
      <c r="Y137" s="9"/>
      <c r="Z137" s="10">
        <f t="shared" si="179"/>
        <v>0</v>
      </c>
      <c r="AA137" s="64" t="str">
        <f t="shared" si="184"/>
        <v/>
      </c>
      <c r="AB137" s="83">
        <v>42869</v>
      </c>
      <c r="AC137" s="113">
        <f t="shared" si="117"/>
        <v>45313</v>
      </c>
      <c r="AD137" s="114">
        <f t="shared" si="118"/>
        <v>45313</v>
      </c>
      <c r="AE137" s="109">
        <f t="shared" ref="AE137:AH137" si="193">AD137</f>
        <v>45313</v>
      </c>
      <c r="AF137" s="110">
        <f t="shared" si="193"/>
        <v>45313</v>
      </c>
      <c r="AG137" s="111">
        <f t="shared" si="193"/>
        <v>45313</v>
      </c>
      <c r="AH137" s="112">
        <f t="shared" si="193"/>
        <v>45313</v>
      </c>
      <c r="AI137" s="106">
        <f t="shared" si="116"/>
        <v>45313</v>
      </c>
      <c r="AJ137" s="94">
        <f t="shared" si="191"/>
        <v>0</v>
      </c>
      <c r="AK137" s="94">
        <f t="shared" si="112"/>
        <v>0</v>
      </c>
      <c r="AN137" s="9"/>
      <c r="AO137" s="10">
        <f t="shared" si="186"/>
        <v>0</v>
      </c>
      <c r="AP137" s="83">
        <v>42869</v>
      </c>
      <c r="AQ137" s="113">
        <f t="shared" si="120"/>
        <v>45309</v>
      </c>
      <c r="AR137" s="114">
        <f t="shared" si="168"/>
        <v>45309</v>
      </c>
      <c r="AS137" s="109">
        <f t="shared" si="168"/>
        <v>45309</v>
      </c>
      <c r="AT137" s="110">
        <f t="shared" si="168"/>
        <v>45309</v>
      </c>
      <c r="AU137" s="111">
        <f t="shared" si="168"/>
        <v>45309</v>
      </c>
      <c r="AV137" s="112">
        <f t="shared" si="168"/>
        <v>45309</v>
      </c>
      <c r="AW137" s="106">
        <f t="shared" si="125"/>
        <v>45309</v>
      </c>
      <c r="AX137" s="94">
        <f t="shared" si="187"/>
        <v>0</v>
      </c>
      <c r="AY137" s="94">
        <f t="shared" si="113"/>
        <v>0</v>
      </c>
      <c r="BB137" s="9"/>
      <c r="BC137" s="10">
        <f t="shared" si="181"/>
        <v>0</v>
      </c>
      <c r="BD137" s="64" t="str">
        <f t="shared" si="188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135"/>
        <v>0</v>
      </c>
      <c r="I138" s="7">
        <f t="shared" si="182"/>
        <v>0</v>
      </c>
      <c r="L138" s="9"/>
      <c r="M138" s="10">
        <f t="shared" si="17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ref="U138:U155" si="194">(P138-O138)+(R138-Q138)+(T138-S138)</f>
        <v>0</v>
      </c>
      <c r="V138" s="7">
        <f t="shared" si="183"/>
        <v>0</v>
      </c>
      <c r="Y138" s="9"/>
      <c r="Z138" s="10">
        <f t="shared" si="179"/>
        <v>0</v>
      </c>
      <c r="AA138" s="64" t="str">
        <f t="shared" si="184"/>
        <v/>
      </c>
      <c r="AB138" s="83">
        <v>42870</v>
      </c>
      <c r="AC138" s="113">
        <f t="shared" si="117"/>
        <v>45313</v>
      </c>
      <c r="AD138" s="114">
        <f t="shared" si="118"/>
        <v>45313</v>
      </c>
      <c r="AE138" s="109">
        <f t="shared" ref="AE138:AH138" si="195">AD138</f>
        <v>45313</v>
      </c>
      <c r="AF138" s="110">
        <f t="shared" si="195"/>
        <v>45313</v>
      </c>
      <c r="AG138" s="111">
        <f t="shared" si="195"/>
        <v>45313</v>
      </c>
      <c r="AH138" s="112">
        <f t="shared" si="195"/>
        <v>45313</v>
      </c>
      <c r="AI138" s="106">
        <f t="shared" si="116"/>
        <v>45313</v>
      </c>
      <c r="AJ138" s="94">
        <f t="shared" si="191"/>
        <v>0</v>
      </c>
      <c r="AK138" s="94">
        <f t="shared" ref="AK138:AK155" si="196">(AD138-AC138)+(AF138-AE138)+(AH138-AG138)</f>
        <v>0</v>
      </c>
      <c r="AN138" s="9"/>
      <c r="AO138" s="10">
        <f t="shared" si="186"/>
        <v>0</v>
      </c>
      <c r="AP138" s="83">
        <v>42870</v>
      </c>
      <c r="AQ138" s="113">
        <f t="shared" si="120"/>
        <v>45309</v>
      </c>
      <c r="AR138" s="114">
        <f t="shared" si="168"/>
        <v>45309</v>
      </c>
      <c r="AS138" s="109">
        <f t="shared" si="168"/>
        <v>45309</v>
      </c>
      <c r="AT138" s="110">
        <f t="shared" si="168"/>
        <v>45309</v>
      </c>
      <c r="AU138" s="111">
        <f t="shared" si="168"/>
        <v>45309</v>
      </c>
      <c r="AV138" s="112">
        <f t="shared" si="168"/>
        <v>45309</v>
      </c>
      <c r="AW138" s="106">
        <f t="shared" si="125"/>
        <v>45309</v>
      </c>
      <c r="AX138" s="94">
        <f t="shared" si="187"/>
        <v>0</v>
      </c>
      <c r="AY138" s="94">
        <f t="shared" ref="AY138:AY155" si="197">(AR138-AQ138)+(AT138-AS138)+(AV138-AU138)</f>
        <v>0</v>
      </c>
      <c r="BB138" s="9"/>
      <c r="BC138" s="10">
        <f t="shared" si="181"/>
        <v>0</v>
      </c>
      <c r="BD138" s="64" t="str">
        <f t="shared" si="188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135"/>
        <v>0</v>
      </c>
      <c r="I139" s="7">
        <f t="shared" si="182"/>
        <v>0</v>
      </c>
      <c r="L139" s="9"/>
      <c r="M139" s="10">
        <f t="shared" si="17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194"/>
        <v>0</v>
      </c>
      <c r="V139" s="7">
        <f t="shared" si="183"/>
        <v>0</v>
      </c>
      <c r="Y139" s="9"/>
      <c r="Z139" s="10">
        <f t="shared" si="179"/>
        <v>0</v>
      </c>
      <c r="AA139" s="64" t="str">
        <f t="shared" si="184"/>
        <v/>
      </c>
      <c r="AB139" s="83">
        <v>42871</v>
      </c>
      <c r="AC139" s="113">
        <f t="shared" si="117"/>
        <v>45313</v>
      </c>
      <c r="AD139" s="114">
        <f t="shared" si="118"/>
        <v>45313</v>
      </c>
      <c r="AE139" s="109">
        <f t="shared" ref="AE139:AH139" si="198">AD139</f>
        <v>45313</v>
      </c>
      <c r="AF139" s="110">
        <f t="shared" si="198"/>
        <v>45313</v>
      </c>
      <c r="AG139" s="111">
        <f t="shared" si="198"/>
        <v>45313</v>
      </c>
      <c r="AH139" s="112">
        <f t="shared" si="198"/>
        <v>45313</v>
      </c>
      <c r="AI139" s="106">
        <f t="shared" si="116"/>
        <v>45313</v>
      </c>
      <c r="AJ139" s="94">
        <f t="shared" si="191"/>
        <v>0</v>
      </c>
      <c r="AK139" s="94">
        <f t="shared" si="196"/>
        <v>0</v>
      </c>
      <c r="AN139" s="9"/>
      <c r="AO139" s="10">
        <f t="shared" si="186"/>
        <v>0</v>
      </c>
      <c r="AP139" s="83">
        <v>42871</v>
      </c>
      <c r="AQ139" s="113">
        <f t="shared" si="120"/>
        <v>45309</v>
      </c>
      <c r="AR139" s="114">
        <f t="shared" si="168"/>
        <v>45309</v>
      </c>
      <c r="AS139" s="109">
        <f t="shared" si="168"/>
        <v>45309</v>
      </c>
      <c r="AT139" s="110">
        <f t="shared" si="168"/>
        <v>45309</v>
      </c>
      <c r="AU139" s="111">
        <f t="shared" si="168"/>
        <v>45309</v>
      </c>
      <c r="AV139" s="112">
        <f t="shared" si="168"/>
        <v>45309</v>
      </c>
      <c r="AW139" s="106">
        <f t="shared" si="125"/>
        <v>45309</v>
      </c>
      <c r="AX139" s="94">
        <f t="shared" si="187"/>
        <v>0</v>
      </c>
      <c r="AY139" s="94">
        <f t="shared" si="197"/>
        <v>0</v>
      </c>
      <c r="BB139" s="9"/>
      <c r="BC139" s="10">
        <f t="shared" si="181"/>
        <v>0</v>
      </c>
      <c r="BD139" s="64" t="str">
        <f t="shared" si="188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135"/>
        <v>0</v>
      </c>
      <c r="I140" s="7">
        <f t="shared" si="182"/>
        <v>0</v>
      </c>
      <c r="L140" s="9"/>
      <c r="M140" s="10">
        <f t="shared" si="17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194"/>
        <v>0</v>
      </c>
      <c r="V140" s="7">
        <f t="shared" si="183"/>
        <v>0</v>
      </c>
      <c r="Y140" s="9"/>
      <c r="Z140" s="10">
        <f t="shared" si="179"/>
        <v>0</v>
      </c>
      <c r="AA140" s="64" t="str">
        <f t="shared" si="184"/>
        <v/>
      </c>
      <c r="AB140" s="83">
        <v>42872</v>
      </c>
      <c r="AC140" s="113">
        <f t="shared" si="117"/>
        <v>45313</v>
      </c>
      <c r="AD140" s="114">
        <f t="shared" si="118"/>
        <v>45313</v>
      </c>
      <c r="AE140" s="109">
        <f t="shared" ref="AE140:AH140" si="199">AD140</f>
        <v>45313</v>
      </c>
      <c r="AF140" s="110">
        <f t="shared" si="199"/>
        <v>45313</v>
      </c>
      <c r="AG140" s="111">
        <f t="shared" si="199"/>
        <v>45313</v>
      </c>
      <c r="AH140" s="112">
        <f t="shared" si="199"/>
        <v>45313</v>
      </c>
      <c r="AI140" s="106">
        <f t="shared" ref="AI140:AI155" si="200">MAX(AD140, AF140, AH140)</f>
        <v>45313</v>
      </c>
      <c r="AJ140" s="94">
        <f t="shared" si="191"/>
        <v>0</v>
      </c>
      <c r="AK140" s="94">
        <f t="shared" si="196"/>
        <v>0</v>
      </c>
      <c r="AN140" s="9"/>
      <c r="AO140" s="10">
        <f t="shared" si="186"/>
        <v>0</v>
      </c>
      <c r="AP140" s="83">
        <v>42872</v>
      </c>
      <c r="AQ140" s="113">
        <f t="shared" si="120"/>
        <v>45309</v>
      </c>
      <c r="AR140" s="114">
        <f t="shared" si="168"/>
        <v>45309</v>
      </c>
      <c r="AS140" s="109">
        <f t="shared" si="168"/>
        <v>45309</v>
      </c>
      <c r="AT140" s="110">
        <f t="shared" si="168"/>
        <v>45309</v>
      </c>
      <c r="AU140" s="111">
        <f t="shared" si="168"/>
        <v>45309</v>
      </c>
      <c r="AV140" s="112">
        <f t="shared" si="168"/>
        <v>45309</v>
      </c>
      <c r="AW140" s="106">
        <f t="shared" si="125"/>
        <v>45309</v>
      </c>
      <c r="AX140" s="94">
        <f t="shared" si="187"/>
        <v>0</v>
      </c>
      <c r="AY140" s="94">
        <f t="shared" si="197"/>
        <v>0</v>
      </c>
      <c r="BB140" s="9"/>
      <c r="BC140" s="10">
        <f t="shared" si="181"/>
        <v>0</v>
      </c>
      <c r="BD140" s="64" t="str">
        <f t="shared" si="188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135"/>
        <v>0</v>
      </c>
      <c r="I141" s="7">
        <f t="shared" si="182"/>
        <v>0</v>
      </c>
      <c r="L141" s="9"/>
      <c r="M141" s="10">
        <f t="shared" si="17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194"/>
        <v>0</v>
      </c>
      <c r="V141" s="7">
        <f t="shared" si="183"/>
        <v>0</v>
      </c>
      <c r="Y141" s="9"/>
      <c r="Z141" s="10">
        <f t="shared" si="179"/>
        <v>0</v>
      </c>
      <c r="AA141" s="64" t="str">
        <f t="shared" si="184"/>
        <v/>
      </c>
      <c r="AB141" s="83">
        <v>42873</v>
      </c>
      <c r="AC141" s="113">
        <f t="shared" ref="AC141:AC204" si="201">AI140</f>
        <v>45313</v>
      </c>
      <c r="AD141" s="114">
        <f t="shared" ref="AD141:AD204" si="202">AC141</f>
        <v>45313</v>
      </c>
      <c r="AE141" s="109">
        <f t="shared" ref="AE141:AH141" si="203">AD141</f>
        <v>45313</v>
      </c>
      <c r="AF141" s="110">
        <f t="shared" si="203"/>
        <v>45313</v>
      </c>
      <c r="AG141" s="111">
        <f t="shared" si="203"/>
        <v>45313</v>
      </c>
      <c r="AH141" s="112">
        <f t="shared" si="203"/>
        <v>45313</v>
      </c>
      <c r="AI141" s="106">
        <f t="shared" si="200"/>
        <v>45313</v>
      </c>
      <c r="AJ141" s="94">
        <f t="shared" si="191"/>
        <v>0</v>
      </c>
      <c r="AK141" s="94">
        <f t="shared" si="196"/>
        <v>0</v>
      </c>
      <c r="AN141" s="9"/>
      <c r="AO141" s="10">
        <f t="shared" si="186"/>
        <v>0</v>
      </c>
      <c r="AP141" s="83">
        <v>42873</v>
      </c>
      <c r="AQ141" s="113">
        <f t="shared" ref="AQ141:AQ204" si="204">AW140</f>
        <v>45309</v>
      </c>
      <c r="AR141" s="114">
        <f t="shared" si="168"/>
        <v>45309</v>
      </c>
      <c r="AS141" s="109">
        <f t="shared" si="168"/>
        <v>45309</v>
      </c>
      <c r="AT141" s="110">
        <f t="shared" si="168"/>
        <v>45309</v>
      </c>
      <c r="AU141" s="111">
        <f t="shared" si="168"/>
        <v>45309</v>
      </c>
      <c r="AV141" s="112">
        <f t="shared" si="168"/>
        <v>45309</v>
      </c>
      <c r="AW141" s="106">
        <f t="shared" si="125"/>
        <v>45309</v>
      </c>
      <c r="AX141" s="94">
        <f t="shared" si="187"/>
        <v>0</v>
      </c>
      <c r="AY141" s="94">
        <f t="shared" si="197"/>
        <v>0</v>
      </c>
      <c r="BB141" s="9"/>
      <c r="BC141" s="10">
        <f t="shared" si="181"/>
        <v>0</v>
      </c>
      <c r="BD141" s="64" t="str">
        <f t="shared" si="188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135"/>
        <v>0</v>
      </c>
      <c r="I142" s="7">
        <f t="shared" si="182"/>
        <v>0</v>
      </c>
      <c r="L142" s="9"/>
      <c r="M142" s="10">
        <f t="shared" si="17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194"/>
        <v>0</v>
      </c>
      <c r="V142" s="7">
        <f t="shared" si="183"/>
        <v>0</v>
      </c>
      <c r="Y142" s="9"/>
      <c r="Z142" s="10">
        <f t="shared" si="179"/>
        <v>0</v>
      </c>
      <c r="AA142" s="64" t="str">
        <f t="shared" si="184"/>
        <v/>
      </c>
      <c r="AB142" s="83">
        <v>42874</v>
      </c>
      <c r="AC142" s="113">
        <f t="shared" si="201"/>
        <v>45313</v>
      </c>
      <c r="AD142" s="114">
        <f t="shared" si="202"/>
        <v>45313</v>
      </c>
      <c r="AE142" s="109">
        <f t="shared" ref="AE142:AH142" si="205">AD142</f>
        <v>45313</v>
      </c>
      <c r="AF142" s="110">
        <f t="shared" si="205"/>
        <v>45313</v>
      </c>
      <c r="AG142" s="111">
        <f t="shared" si="205"/>
        <v>45313</v>
      </c>
      <c r="AH142" s="112">
        <f t="shared" si="205"/>
        <v>45313</v>
      </c>
      <c r="AI142" s="106">
        <f t="shared" si="200"/>
        <v>45313</v>
      </c>
      <c r="AJ142" s="94">
        <f t="shared" si="191"/>
        <v>0</v>
      </c>
      <c r="AK142" s="94">
        <f t="shared" si="196"/>
        <v>0</v>
      </c>
      <c r="AN142" s="9"/>
      <c r="AO142" s="10">
        <f t="shared" si="186"/>
        <v>0</v>
      </c>
      <c r="AP142" s="83">
        <v>42874</v>
      </c>
      <c r="AQ142" s="113">
        <f t="shared" si="204"/>
        <v>45309</v>
      </c>
      <c r="AR142" s="114">
        <f t="shared" si="168"/>
        <v>45309</v>
      </c>
      <c r="AS142" s="109">
        <f t="shared" si="168"/>
        <v>45309</v>
      </c>
      <c r="AT142" s="110">
        <f t="shared" si="168"/>
        <v>45309</v>
      </c>
      <c r="AU142" s="111">
        <f t="shared" si="168"/>
        <v>45309</v>
      </c>
      <c r="AV142" s="112">
        <f t="shared" si="168"/>
        <v>45309</v>
      </c>
      <c r="AW142" s="106">
        <f t="shared" si="125"/>
        <v>45309</v>
      </c>
      <c r="AX142" s="94">
        <f t="shared" si="187"/>
        <v>0</v>
      </c>
      <c r="AY142" s="94">
        <f t="shared" si="197"/>
        <v>0</v>
      </c>
      <c r="BB142" s="9"/>
      <c r="BC142" s="10">
        <f t="shared" si="181"/>
        <v>0</v>
      </c>
      <c r="BD142" s="64" t="str">
        <f t="shared" si="188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135"/>
        <v>0</v>
      </c>
      <c r="I143" s="7">
        <f t="shared" si="182"/>
        <v>0</v>
      </c>
      <c r="L143" s="9"/>
      <c r="M143" s="10">
        <f t="shared" si="17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194"/>
        <v>0</v>
      </c>
      <c r="V143" s="7">
        <f t="shared" si="183"/>
        <v>0</v>
      </c>
      <c r="Y143" s="9"/>
      <c r="Z143" s="10">
        <f t="shared" si="179"/>
        <v>0</v>
      </c>
      <c r="AA143" s="64" t="str">
        <f t="shared" si="184"/>
        <v/>
      </c>
      <c r="AB143" s="83">
        <v>42875</v>
      </c>
      <c r="AC143" s="113">
        <f t="shared" si="201"/>
        <v>45313</v>
      </c>
      <c r="AD143" s="114">
        <f t="shared" si="202"/>
        <v>45313</v>
      </c>
      <c r="AE143" s="109">
        <f t="shared" ref="AE143:AH143" si="206">AD143</f>
        <v>45313</v>
      </c>
      <c r="AF143" s="110">
        <f t="shared" si="206"/>
        <v>45313</v>
      </c>
      <c r="AG143" s="111">
        <f t="shared" si="206"/>
        <v>45313</v>
      </c>
      <c r="AH143" s="112">
        <f t="shared" si="206"/>
        <v>45313</v>
      </c>
      <c r="AI143" s="106">
        <f t="shared" si="200"/>
        <v>45313</v>
      </c>
      <c r="AJ143" s="94">
        <f t="shared" si="191"/>
        <v>0</v>
      </c>
      <c r="AK143" s="94">
        <f t="shared" si="196"/>
        <v>0</v>
      </c>
      <c r="AN143" s="9"/>
      <c r="AO143" s="10">
        <f t="shared" si="186"/>
        <v>0</v>
      </c>
      <c r="AP143" s="83">
        <v>42875</v>
      </c>
      <c r="AQ143" s="113">
        <f t="shared" si="204"/>
        <v>45309</v>
      </c>
      <c r="AR143" s="114">
        <f t="shared" si="168"/>
        <v>45309</v>
      </c>
      <c r="AS143" s="109">
        <f t="shared" si="168"/>
        <v>45309</v>
      </c>
      <c r="AT143" s="110">
        <f t="shared" si="168"/>
        <v>45309</v>
      </c>
      <c r="AU143" s="111">
        <f t="shared" si="168"/>
        <v>45309</v>
      </c>
      <c r="AV143" s="112">
        <f t="shared" si="168"/>
        <v>45309</v>
      </c>
      <c r="AW143" s="106">
        <f t="shared" si="125"/>
        <v>45309</v>
      </c>
      <c r="AX143" s="94">
        <f t="shared" si="187"/>
        <v>0</v>
      </c>
      <c r="AY143" s="94">
        <f t="shared" si="197"/>
        <v>0</v>
      </c>
      <c r="BB143" s="9"/>
      <c r="BC143" s="10">
        <f t="shared" si="181"/>
        <v>0</v>
      </c>
      <c r="BD143" s="64" t="str">
        <f t="shared" si="188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135"/>
        <v>0</v>
      </c>
      <c r="I144" s="7">
        <f t="shared" si="182"/>
        <v>0</v>
      </c>
      <c r="L144" s="9"/>
      <c r="M144" s="10">
        <f t="shared" si="17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194"/>
        <v>0</v>
      </c>
      <c r="V144" s="7">
        <f t="shared" si="183"/>
        <v>0</v>
      </c>
      <c r="Y144" s="9"/>
      <c r="Z144" s="10">
        <f t="shared" si="179"/>
        <v>0</v>
      </c>
      <c r="AA144" s="64" t="str">
        <f t="shared" si="184"/>
        <v/>
      </c>
      <c r="AB144" s="83">
        <v>42876</v>
      </c>
      <c r="AC144" s="113">
        <f t="shared" si="201"/>
        <v>45313</v>
      </c>
      <c r="AD144" s="114">
        <f t="shared" si="202"/>
        <v>45313</v>
      </c>
      <c r="AE144" s="109">
        <f t="shared" ref="AE144:AH144" si="207">AD144</f>
        <v>45313</v>
      </c>
      <c r="AF144" s="110">
        <f t="shared" si="207"/>
        <v>45313</v>
      </c>
      <c r="AG144" s="111">
        <f t="shared" si="207"/>
        <v>45313</v>
      </c>
      <c r="AH144" s="112">
        <f t="shared" si="207"/>
        <v>45313</v>
      </c>
      <c r="AI144" s="106">
        <f t="shared" si="200"/>
        <v>45313</v>
      </c>
      <c r="AJ144" s="94">
        <f t="shared" si="191"/>
        <v>0</v>
      </c>
      <c r="AK144" s="94">
        <f t="shared" si="196"/>
        <v>0</v>
      </c>
      <c r="AN144" s="9"/>
      <c r="AO144" s="10">
        <f t="shared" si="186"/>
        <v>0</v>
      </c>
      <c r="AP144" s="83">
        <v>42876</v>
      </c>
      <c r="AQ144" s="113">
        <f t="shared" si="204"/>
        <v>45309</v>
      </c>
      <c r="AR144" s="114">
        <f t="shared" si="168"/>
        <v>45309</v>
      </c>
      <c r="AS144" s="109">
        <f t="shared" si="168"/>
        <v>45309</v>
      </c>
      <c r="AT144" s="110">
        <f t="shared" si="168"/>
        <v>45309</v>
      </c>
      <c r="AU144" s="111">
        <f t="shared" si="168"/>
        <v>45309</v>
      </c>
      <c r="AV144" s="112">
        <f t="shared" si="168"/>
        <v>45309</v>
      </c>
      <c r="AW144" s="106">
        <f t="shared" si="125"/>
        <v>45309</v>
      </c>
      <c r="AX144" s="94">
        <f t="shared" si="187"/>
        <v>0</v>
      </c>
      <c r="AY144" s="94">
        <f t="shared" si="197"/>
        <v>0</v>
      </c>
      <c r="BB144" s="9"/>
      <c r="BC144" s="10">
        <f t="shared" si="181"/>
        <v>0</v>
      </c>
      <c r="BD144" s="64" t="str">
        <f t="shared" si="188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135"/>
        <v>0</v>
      </c>
      <c r="I145" s="7">
        <f t="shared" si="182"/>
        <v>0</v>
      </c>
      <c r="L145" s="9"/>
      <c r="M145" s="10">
        <f t="shared" si="17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194"/>
        <v>0</v>
      </c>
      <c r="V145" s="7">
        <f t="shared" si="183"/>
        <v>0</v>
      </c>
      <c r="Y145" s="9"/>
      <c r="Z145" s="10">
        <f t="shared" si="179"/>
        <v>0</v>
      </c>
      <c r="AA145" s="64" t="str">
        <f t="shared" si="184"/>
        <v/>
      </c>
      <c r="AB145" s="83">
        <v>42877</v>
      </c>
      <c r="AC145" s="113">
        <f t="shared" si="201"/>
        <v>45313</v>
      </c>
      <c r="AD145" s="114">
        <f t="shared" si="202"/>
        <v>45313</v>
      </c>
      <c r="AE145" s="109">
        <f t="shared" ref="AE145:AH145" si="208">AD145</f>
        <v>45313</v>
      </c>
      <c r="AF145" s="110">
        <f t="shared" si="208"/>
        <v>45313</v>
      </c>
      <c r="AG145" s="111">
        <f t="shared" si="208"/>
        <v>45313</v>
      </c>
      <c r="AH145" s="112">
        <f t="shared" si="208"/>
        <v>45313</v>
      </c>
      <c r="AI145" s="106">
        <f t="shared" si="200"/>
        <v>45313</v>
      </c>
      <c r="AJ145" s="94">
        <f t="shared" si="191"/>
        <v>0</v>
      </c>
      <c r="AK145" s="94">
        <f t="shared" si="196"/>
        <v>0</v>
      </c>
      <c r="AN145" s="9"/>
      <c r="AO145" s="10">
        <f t="shared" si="186"/>
        <v>0</v>
      </c>
      <c r="AP145" s="83">
        <v>42877</v>
      </c>
      <c r="AQ145" s="113">
        <f t="shared" si="204"/>
        <v>45309</v>
      </c>
      <c r="AR145" s="114">
        <f t="shared" si="168"/>
        <v>45309</v>
      </c>
      <c r="AS145" s="109">
        <f t="shared" si="168"/>
        <v>45309</v>
      </c>
      <c r="AT145" s="110">
        <f t="shared" si="168"/>
        <v>45309</v>
      </c>
      <c r="AU145" s="111">
        <f t="shared" si="168"/>
        <v>45309</v>
      </c>
      <c r="AV145" s="112">
        <f t="shared" si="168"/>
        <v>45309</v>
      </c>
      <c r="AW145" s="106">
        <f t="shared" ref="AW145:AW155" si="209">MAX(AR145, AT145, AV145)</f>
        <v>45309</v>
      </c>
      <c r="AX145" s="94">
        <f t="shared" si="187"/>
        <v>0</v>
      </c>
      <c r="AY145" s="94">
        <f t="shared" si="197"/>
        <v>0</v>
      </c>
      <c r="BB145" s="9"/>
      <c r="BC145" s="10">
        <f t="shared" si="181"/>
        <v>0</v>
      </c>
      <c r="BD145" s="64" t="str">
        <f t="shared" si="188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135"/>
        <v>0</v>
      </c>
      <c r="I146" s="7">
        <f t="shared" si="182"/>
        <v>0</v>
      </c>
      <c r="L146" s="9"/>
      <c r="M146" s="10">
        <f t="shared" si="17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194"/>
        <v>0</v>
      </c>
      <c r="V146" s="7">
        <f t="shared" si="183"/>
        <v>0</v>
      </c>
      <c r="Y146" s="9"/>
      <c r="Z146" s="10">
        <f t="shared" si="179"/>
        <v>0</v>
      </c>
      <c r="AA146" s="64" t="str">
        <f t="shared" si="184"/>
        <v/>
      </c>
      <c r="AB146" s="83">
        <v>42878</v>
      </c>
      <c r="AC146" s="113">
        <f t="shared" si="201"/>
        <v>45313</v>
      </c>
      <c r="AD146" s="114">
        <f t="shared" si="202"/>
        <v>45313</v>
      </c>
      <c r="AE146" s="109">
        <f t="shared" ref="AE146:AH146" si="210">AD146</f>
        <v>45313</v>
      </c>
      <c r="AF146" s="110">
        <f t="shared" si="210"/>
        <v>45313</v>
      </c>
      <c r="AG146" s="111">
        <f t="shared" si="210"/>
        <v>45313</v>
      </c>
      <c r="AH146" s="112">
        <f t="shared" si="210"/>
        <v>45313</v>
      </c>
      <c r="AI146" s="106">
        <f t="shared" si="200"/>
        <v>45313</v>
      </c>
      <c r="AJ146" s="94">
        <f t="shared" si="191"/>
        <v>0</v>
      </c>
      <c r="AK146" s="94">
        <f t="shared" si="196"/>
        <v>0</v>
      </c>
      <c r="AN146" s="9"/>
      <c r="AO146" s="10">
        <f t="shared" si="186"/>
        <v>0</v>
      </c>
      <c r="AP146" s="83">
        <v>42878</v>
      </c>
      <c r="AQ146" s="113">
        <f t="shared" si="204"/>
        <v>45309</v>
      </c>
      <c r="AR146" s="114">
        <f t="shared" si="168"/>
        <v>45309</v>
      </c>
      <c r="AS146" s="109">
        <f t="shared" si="168"/>
        <v>45309</v>
      </c>
      <c r="AT146" s="110">
        <f t="shared" si="168"/>
        <v>45309</v>
      </c>
      <c r="AU146" s="111">
        <f t="shared" si="168"/>
        <v>45309</v>
      </c>
      <c r="AV146" s="112">
        <f t="shared" si="168"/>
        <v>45309</v>
      </c>
      <c r="AW146" s="106">
        <f t="shared" si="209"/>
        <v>45309</v>
      </c>
      <c r="AX146" s="94">
        <f t="shared" si="187"/>
        <v>0</v>
      </c>
      <c r="AY146" s="94">
        <f t="shared" si="197"/>
        <v>0</v>
      </c>
      <c r="BB146" s="9"/>
      <c r="BC146" s="10">
        <f t="shared" si="181"/>
        <v>0</v>
      </c>
      <c r="BD146" s="64" t="str">
        <f t="shared" si="188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135"/>
        <v>0</v>
      </c>
      <c r="I147" s="7">
        <f t="shared" si="182"/>
        <v>0</v>
      </c>
      <c r="L147" s="9"/>
      <c r="M147" s="10">
        <f t="shared" si="17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194"/>
        <v>0</v>
      </c>
      <c r="V147" s="7">
        <f t="shared" si="183"/>
        <v>0</v>
      </c>
      <c r="Y147" s="9"/>
      <c r="Z147" s="10">
        <f t="shared" si="179"/>
        <v>0</v>
      </c>
      <c r="AA147" s="64" t="str">
        <f t="shared" si="184"/>
        <v/>
      </c>
      <c r="AB147" s="83">
        <v>42879</v>
      </c>
      <c r="AC147" s="113">
        <f t="shared" si="201"/>
        <v>45313</v>
      </c>
      <c r="AD147" s="114">
        <f t="shared" si="202"/>
        <v>45313</v>
      </c>
      <c r="AE147" s="109">
        <f t="shared" ref="AE147:AH147" si="211">AD147</f>
        <v>45313</v>
      </c>
      <c r="AF147" s="110">
        <f t="shared" si="211"/>
        <v>45313</v>
      </c>
      <c r="AG147" s="111">
        <f t="shared" si="211"/>
        <v>45313</v>
      </c>
      <c r="AH147" s="112">
        <f t="shared" si="211"/>
        <v>45313</v>
      </c>
      <c r="AI147" s="106">
        <f t="shared" si="200"/>
        <v>45313</v>
      </c>
      <c r="AJ147" s="94">
        <f t="shared" si="191"/>
        <v>0</v>
      </c>
      <c r="AK147" s="94">
        <f t="shared" si="196"/>
        <v>0</v>
      </c>
      <c r="AN147" s="9"/>
      <c r="AO147" s="10">
        <f t="shared" si="186"/>
        <v>0</v>
      </c>
      <c r="AP147" s="83">
        <v>42879</v>
      </c>
      <c r="AQ147" s="113">
        <f t="shared" si="204"/>
        <v>45309</v>
      </c>
      <c r="AR147" s="114">
        <f t="shared" si="168"/>
        <v>45309</v>
      </c>
      <c r="AS147" s="109">
        <f t="shared" si="168"/>
        <v>45309</v>
      </c>
      <c r="AT147" s="110">
        <f t="shared" si="168"/>
        <v>45309</v>
      </c>
      <c r="AU147" s="111">
        <f t="shared" si="168"/>
        <v>45309</v>
      </c>
      <c r="AV147" s="112">
        <f t="shared" si="168"/>
        <v>45309</v>
      </c>
      <c r="AW147" s="106">
        <f t="shared" si="209"/>
        <v>45309</v>
      </c>
      <c r="AX147" s="94">
        <f t="shared" si="187"/>
        <v>0</v>
      </c>
      <c r="AY147" s="94">
        <f t="shared" si="197"/>
        <v>0</v>
      </c>
      <c r="BB147" s="9"/>
      <c r="BC147" s="10">
        <f t="shared" si="181"/>
        <v>0</v>
      </c>
      <c r="BD147" s="64" t="str">
        <f t="shared" si="188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135"/>
        <v>0</v>
      </c>
      <c r="I148" s="7">
        <f t="shared" si="182"/>
        <v>0</v>
      </c>
      <c r="L148" s="9"/>
      <c r="M148" s="10">
        <f t="shared" si="17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194"/>
        <v>0</v>
      </c>
      <c r="V148" s="7">
        <f t="shared" si="183"/>
        <v>0</v>
      </c>
      <c r="Y148" s="9"/>
      <c r="Z148" s="10">
        <f t="shared" si="179"/>
        <v>0</v>
      </c>
      <c r="AA148" s="64" t="str">
        <f t="shared" si="184"/>
        <v/>
      </c>
      <c r="AB148" s="83">
        <v>42880</v>
      </c>
      <c r="AC148" s="113">
        <f t="shared" si="201"/>
        <v>45313</v>
      </c>
      <c r="AD148" s="114">
        <f t="shared" si="202"/>
        <v>45313</v>
      </c>
      <c r="AE148" s="109">
        <f t="shared" ref="AE148:AH148" si="212">AD148</f>
        <v>45313</v>
      </c>
      <c r="AF148" s="110">
        <f t="shared" si="212"/>
        <v>45313</v>
      </c>
      <c r="AG148" s="111">
        <f t="shared" si="212"/>
        <v>45313</v>
      </c>
      <c r="AH148" s="112">
        <f t="shared" si="212"/>
        <v>45313</v>
      </c>
      <c r="AI148" s="106">
        <f t="shared" si="200"/>
        <v>45313</v>
      </c>
      <c r="AJ148" s="94">
        <f t="shared" si="191"/>
        <v>0</v>
      </c>
      <c r="AK148" s="94">
        <f t="shared" si="196"/>
        <v>0</v>
      </c>
      <c r="AN148" s="9"/>
      <c r="AO148" s="10">
        <f t="shared" si="186"/>
        <v>0</v>
      </c>
      <c r="AP148" s="83">
        <v>42880</v>
      </c>
      <c r="AQ148" s="113">
        <f t="shared" si="204"/>
        <v>45309</v>
      </c>
      <c r="AR148" s="114">
        <f t="shared" si="168"/>
        <v>45309</v>
      </c>
      <c r="AS148" s="109">
        <f t="shared" si="168"/>
        <v>45309</v>
      </c>
      <c r="AT148" s="110">
        <f t="shared" si="168"/>
        <v>45309</v>
      </c>
      <c r="AU148" s="111">
        <f t="shared" si="168"/>
        <v>45309</v>
      </c>
      <c r="AV148" s="112">
        <f t="shared" si="168"/>
        <v>45309</v>
      </c>
      <c r="AW148" s="106">
        <f t="shared" si="209"/>
        <v>45309</v>
      </c>
      <c r="AX148" s="94">
        <f t="shared" si="187"/>
        <v>0</v>
      </c>
      <c r="AY148" s="94">
        <f t="shared" si="197"/>
        <v>0</v>
      </c>
      <c r="BB148" s="9"/>
      <c r="BC148" s="10">
        <f t="shared" si="181"/>
        <v>0</v>
      </c>
      <c r="BD148" s="64" t="str">
        <f t="shared" si="188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135"/>
        <v>0</v>
      </c>
      <c r="I149" s="7">
        <f t="shared" si="182"/>
        <v>0</v>
      </c>
      <c r="L149" s="9"/>
      <c r="M149" s="10">
        <f t="shared" si="17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194"/>
        <v>0</v>
      </c>
      <c r="V149" s="7">
        <f t="shared" si="183"/>
        <v>0</v>
      </c>
      <c r="Y149" s="9"/>
      <c r="Z149" s="10">
        <f t="shared" si="179"/>
        <v>0</v>
      </c>
      <c r="AA149" s="64" t="str">
        <f t="shared" si="184"/>
        <v/>
      </c>
      <c r="AB149" s="83">
        <v>42881</v>
      </c>
      <c r="AC149" s="113">
        <f t="shared" si="201"/>
        <v>45313</v>
      </c>
      <c r="AD149" s="114">
        <f t="shared" si="202"/>
        <v>45313</v>
      </c>
      <c r="AE149" s="109">
        <f t="shared" ref="AE149:AH149" si="213">AD149</f>
        <v>45313</v>
      </c>
      <c r="AF149" s="110">
        <f t="shared" si="213"/>
        <v>45313</v>
      </c>
      <c r="AG149" s="111">
        <f t="shared" si="213"/>
        <v>45313</v>
      </c>
      <c r="AH149" s="112">
        <f t="shared" si="213"/>
        <v>45313</v>
      </c>
      <c r="AI149" s="106">
        <f t="shared" si="200"/>
        <v>45313</v>
      </c>
      <c r="AJ149" s="94">
        <f t="shared" si="191"/>
        <v>0</v>
      </c>
      <c r="AK149" s="94">
        <f t="shared" si="196"/>
        <v>0</v>
      </c>
      <c r="AN149" s="9"/>
      <c r="AO149" s="10">
        <f t="shared" si="186"/>
        <v>0</v>
      </c>
      <c r="AP149" s="83">
        <v>42881</v>
      </c>
      <c r="AQ149" s="113">
        <f t="shared" si="204"/>
        <v>45309</v>
      </c>
      <c r="AR149" s="114">
        <f t="shared" si="168"/>
        <v>45309</v>
      </c>
      <c r="AS149" s="109">
        <f t="shared" si="168"/>
        <v>45309</v>
      </c>
      <c r="AT149" s="110">
        <f t="shared" si="168"/>
        <v>45309</v>
      </c>
      <c r="AU149" s="111">
        <f t="shared" si="168"/>
        <v>45309</v>
      </c>
      <c r="AV149" s="112">
        <f t="shared" si="168"/>
        <v>45309</v>
      </c>
      <c r="AW149" s="106">
        <f t="shared" si="209"/>
        <v>45309</v>
      </c>
      <c r="AX149" s="94">
        <f t="shared" si="187"/>
        <v>0</v>
      </c>
      <c r="AY149" s="94">
        <f t="shared" si="197"/>
        <v>0</v>
      </c>
      <c r="BB149" s="9"/>
      <c r="BC149" s="10">
        <f t="shared" si="181"/>
        <v>0</v>
      </c>
      <c r="BD149" s="64" t="str">
        <f t="shared" si="188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135"/>
        <v>0</v>
      </c>
      <c r="I150" s="7">
        <f t="shared" si="182"/>
        <v>0</v>
      </c>
      <c r="L150" s="9"/>
      <c r="M150" s="10">
        <f t="shared" si="17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194"/>
        <v>0</v>
      </c>
      <c r="V150" s="7">
        <f t="shared" si="183"/>
        <v>0</v>
      </c>
      <c r="Y150" s="9"/>
      <c r="Z150" s="10">
        <f t="shared" si="179"/>
        <v>0</v>
      </c>
      <c r="AA150" s="64" t="str">
        <f t="shared" si="184"/>
        <v/>
      </c>
      <c r="AB150" s="83">
        <v>42882</v>
      </c>
      <c r="AC150" s="113">
        <f t="shared" si="201"/>
        <v>45313</v>
      </c>
      <c r="AD150" s="114">
        <f t="shared" si="202"/>
        <v>45313</v>
      </c>
      <c r="AE150" s="109">
        <f t="shared" ref="AE150:AH150" si="214">AD150</f>
        <v>45313</v>
      </c>
      <c r="AF150" s="110">
        <f t="shared" si="214"/>
        <v>45313</v>
      </c>
      <c r="AG150" s="111">
        <f t="shared" si="214"/>
        <v>45313</v>
      </c>
      <c r="AH150" s="112">
        <f t="shared" si="214"/>
        <v>45313</v>
      </c>
      <c r="AI150" s="106">
        <f t="shared" si="200"/>
        <v>45313</v>
      </c>
      <c r="AJ150" s="94">
        <f t="shared" si="191"/>
        <v>0</v>
      </c>
      <c r="AK150" s="94">
        <f t="shared" si="196"/>
        <v>0</v>
      </c>
      <c r="AN150" s="9"/>
      <c r="AO150" s="10">
        <f t="shared" si="186"/>
        <v>0</v>
      </c>
      <c r="AP150" s="83">
        <v>42882</v>
      </c>
      <c r="AQ150" s="113">
        <f t="shared" si="204"/>
        <v>45309</v>
      </c>
      <c r="AR150" s="114">
        <f t="shared" si="168"/>
        <v>45309</v>
      </c>
      <c r="AS150" s="109">
        <f t="shared" si="168"/>
        <v>45309</v>
      </c>
      <c r="AT150" s="110">
        <f t="shared" si="168"/>
        <v>45309</v>
      </c>
      <c r="AU150" s="111">
        <f t="shared" si="168"/>
        <v>45309</v>
      </c>
      <c r="AV150" s="112">
        <f t="shared" si="168"/>
        <v>45309</v>
      </c>
      <c r="AW150" s="106">
        <f t="shared" si="209"/>
        <v>45309</v>
      </c>
      <c r="AX150" s="94">
        <f t="shared" si="187"/>
        <v>0</v>
      </c>
      <c r="AY150" s="94">
        <f t="shared" si="197"/>
        <v>0</v>
      </c>
      <c r="BB150" s="9"/>
      <c r="BC150" s="10">
        <f t="shared" si="181"/>
        <v>0</v>
      </c>
      <c r="BD150" s="64" t="str">
        <f t="shared" si="188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135"/>
        <v>0</v>
      </c>
      <c r="I151" s="7">
        <f t="shared" si="182"/>
        <v>0</v>
      </c>
      <c r="L151" s="9"/>
      <c r="M151" s="10">
        <f t="shared" si="17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194"/>
        <v>0</v>
      </c>
      <c r="V151" s="7">
        <f t="shared" si="183"/>
        <v>0</v>
      </c>
      <c r="Y151" s="9"/>
      <c r="Z151" s="10">
        <f t="shared" si="179"/>
        <v>0</v>
      </c>
      <c r="AA151" s="64" t="str">
        <f t="shared" si="184"/>
        <v/>
      </c>
      <c r="AB151" s="83">
        <v>42883</v>
      </c>
      <c r="AC151" s="113">
        <f t="shared" si="201"/>
        <v>45313</v>
      </c>
      <c r="AD151" s="114">
        <f t="shared" si="202"/>
        <v>45313</v>
      </c>
      <c r="AE151" s="109">
        <f t="shared" ref="AE151:AH151" si="215">AD151</f>
        <v>45313</v>
      </c>
      <c r="AF151" s="110">
        <f t="shared" si="215"/>
        <v>45313</v>
      </c>
      <c r="AG151" s="111">
        <f t="shared" si="215"/>
        <v>45313</v>
      </c>
      <c r="AH151" s="112">
        <f t="shared" si="215"/>
        <v>45313</v>
      </c>
      <c r="AI151" s="106">
        <f t="shared" si="200"/>
        <v>45313</v>
      </c>
      <c r="AJ151" s="94">
        <f t="shared" si="191"/>
        <v>0</v>
      </c>
      <c r="AK151" s="94">
        <f t="shared" si="196"/>
        <v>0</v>
      </c>
      <c r="AN151" s="9"/>
      <c r="AO151" s="10">
        <f t="shared" si="186"/>
        <v>0</v>
      </c>
      <c r="AP151" s="83">
        <v>42883</v>
      </c>
      <c r="AQ151" s="113">
        <f t="shared" si="204"/>
        <v>45309</v>
      </c>
      <c r="AR151" s="114">
        <f t="shared" si="168"/>
        <v>45309</v>
      </c>
      <c r="AS151" s="109">
        <f t="shared" si="168"/>
        <v>45309</v>
      </c>
      <c r="AT151" s="110">
        <f t="shared" si="168"/>
        <v>45309</v>
      </c>
      <c r="AU151" s="111">
        <f t="shared" si="168"/>
        <v>45309</v>
      </c>
      <c r="AV151" s="112">
        <f t="shared" si="168"/>
        <v>45309</v>
      </c>
      <c r="AW151" s="106">
        <f t="shared" si="209"/>
        <v>45309</v>
      </c>
      <c r="AX151" s="94">
        <f t="shared" si="187"/>
        <v>0</v>
      </c>
      <c r="AY151" s="94">
        <f t="shared" si="197"/>
        <v>0</v>
      </c>
      <c r="BB151" s="9"/>
      <c r="BC151" s="10">
        <f t="shared" si="181"/>
        <v>0</v>
      </c>
      <c r="BD151" s="64" t="str">
        <f t="shared" si="188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135"/>
        <v>0</v>
      </c>
      <c r="I152" s="7">
        <f t="shared" si="182"/>
        <v>0</v>
      </c>
      <c r="J152" s="37"/>
      <c r="L152" s="9"/>
      <c r="M152" s="10">
        <f t="shared" si="17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194"/>
        <v>0</v>
      </c>
      <c r="V152" s="7">
        <f t="shared" si="183"/>
        <v>0</v>
      </c>
      <c r="W152" s="37"/>
      <c r="Y152" s="9"/>
      <c r="Z152" s="10">
        <f t="shared" si="179"/>
        <v>0</v>
      </c>
      <c r="AA152" s="64" t="str">
        <f t="shared" si="184"/>
        <v/>
      </c>
      <c r="AB152" s="83">
        <v>42884</v>
      </c>
      <c r="AC152" s="113">
        <f t="shared" si="201"/>
        <v>45313</v>
      </c>
      <c r="AD152" s="114">
        <f t="shared" si="202"/>
        <v>45313</v>
      </c>
      <c r="AE152" s="109">
        <f t="shared" ref="AE152:AH152" si="216">AD152</f>
        <v>45313</v>
      </c>
      <c r="AF152" s="110">
        <f t="shared" si="216"/>
        <v>45313</v>
      </c>
      <c r="AG152" s="111">
        <f t="shared" si="216"/>
        <v>45313</v>
      </c>
      <c r="AH152" s="112">
        <f t="shared" si="216"/>
        <v>45313</v>
      </c>
      <c r="AI152" s="106">
        <f t="shared" si="200"/>
        <v>45313</v>
      </c>
      <c r="AJ152" s="94">
        <f t="shared" si="191"/>
        <v>0</v>
      </c>
      <c r="AK152" s="94">
        <f t="shared" si="196"/>
        <v>0</v>
      </c>
      <c r="AL152" s="37"/>
      <c r="AN152" s="9"/>
      <c r="AO152" s="10">
        <f t="shared" si="186"/>
        <v>0</v>
      </c>
      <c r="AP152" s="83">
        <v>42884</v>
      </c>
      <c r="AQ152" s="113">
        <f t="shared" si="204"/>
        <v>45309</v>
      </c>
      <c r="AR152" s="114">
        <f t="shared" si="168"/>
        <v>45309</v>
      </c>
      <c r="AS152" s="109">
        <f t="shared" si="168"/>
        <v>45309</v>
      </c>
      <c r="AT152" s="110">
        <f t="shared" si="168"/>
        <v>45309</v>
      </c>
      <c r="AU152" s="111">
        <f t="shared" si="168"/>
        <v>45309</v>
      </c>
      <c r="AV152" s="112">
        <f t="shared" si="168"/>
        <v>45309</v>
      </c>
      <c r="AW152" s="106">
        <f t="shared" si="209"/>
        <v>45309</v>
      </c>
      <c r="AX152" s="94">
        <f t="shared" si="187"/>
        <v>0</v>
      </c>
      <c r="AY152" s="94">
        <f t="shared" si="197"/>
        <v>0</v>
      </c>
      <c r="AZ152" s="37"/>
      <c r="BB152" s="9"/>
      <c r="BC152" s="10">
        <f t="shared" si="181"/>
        <v>0</v>
      </c>
      <c r="BD152" s="64" t="str">
        <f t="shared" si="188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135"/>
        <v>0</v>
      </c>
      <c r="I153" s="7">
        <f t="shared" si="182"/>
        <v>0</v>
      </c>
      <c r="J153" s="37"/>
      <c r="L153" s="9"/>
      <c r="M153" s="10">
        <f t="shared" si="17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194"/>
        <v>0</v>
      </c>
      <c r="V153" s="7">
        <f t="shared" si="183"/>
        <v>0</v>
      </c>
      <c r="W153" s="37"/>
      <c r="Y153" s="9"/>
      <c r="Z153" s="10">
        <f t="shared" si="179"/>
        <v>0</v>
      </c>
      <c r="AA153" s="64" t="str">
        <f t="shared" si="184"/>
        <v/>
      </c>
      <c r="AB153" s="83">
        <v>42885</v>
      </c>
      <c r="AC153" s="113">
        <f t="shared" si="201"/>
        <v>45313</v>
      </c>
      <c r="AD153" s="114">
        <f t="shared" si="202"/>
        <v>45313</v>
      </c>
      <c r="AE153" s="109">
        <f t="shared" ref="AE153:AH153" si="217">AD153</f>
        <v>45313</v>
      </c>
      <c r="AF153" s="110">
        <f t="shared" si="217"/>
        <v>45313</v>
      </c>
      <c r="AG153" s="111">
        <f t="shared" si="217"/>
        <v>45313</v>
      </c>
      <c r="AH153" s="112">
        <f t="shared" si="217"/>
        <v>45313</v>
      </c>
      <c r="AI153" s="106">
        <f t="shared" si="200"/>
        <v>45313</v>
      </c>
      <c r="AJ153" s="94">
        <f t="shared" si="191"/>
        <v>0</v>
      </c>
      <c r="AK153" s="94">
        <f t="shared" si="196"/>
        <v>0</v>
      </c>
      <c r="AL153" s="37"/>
      <c r="AN153" s="9"/>
      <c r="AO153" s="10">
        <f t="shared" si="186"/>
        <v>0</v>
      </c>
      <c r="AP153" s="83">
        <v>42885</v>
      </c>
      <c r="AQ153" s="113">
        <f t="shared" si="204"/>
        <v>45309</v>
      </c>
      <c r="AR153" s="114">
        <f t="shared" si="168"/>
        <v>45309</v>
      </c>
      <c r="AS153" s="109">
        <f t="shared" si="168"/>
        <v>45309</v>
      </c>
      <c r="AT153" s="110">
        <f t="shared" si="168"/>
        <v>45309</v>
      </c>
      <c r="AU153" s="111">
        <f t="shared" si="168"/>
        <v>45309</v>
      </c>
      <c r="AV153" s="112">
        <f t="shared" si="168"/>
        <v>45309</v>
      </c>
      <c r="AW153" s="106">
        <f t="shared" si="209"/>
        <v>45309</v>
      </c>
      <c r="AX153" s="94">
        <f t="shared" si="187"/>
        <v>0</v>
      </c>
      <c r="AY153" s="94">
        <f t="shared" si="197"/>
        <v>0</v>
      </c>
      <c r="AZ153" s="37"/>
      <c r="BB153" s="9"/>
      <c r="BC153" s="10">
        <f t="shared" si="181"/>
        <v>0</v>
      </c>
      <c r="BD153" s="64" t="str">
        <f t="shared" si="188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135"/>
        <v>0</v>
      </c>
      <c r="I154" s="191">
        <f t="shared" si="182"/>
        <v>0</v>
      </c>
      <c r="L154" s="193"/>
      <c r="M154" s="194">
        <f t="shared" si="17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194"/>
        <v>0</v>
      </c>
      <c r="V154" s="191">
        <f t="shared" si="183"/>
        <v>0</v>
      </c>
      <c r="Y154" s="193"/>
      <c r="Z154" s="194">
        <f t="shared" si="179"/>
        <v>0</v>
      </c>
      <c r="AA154" s="195" t="str">
        <f t="shared" si="184"/>
        <v/>
      </c>
      <c r="AB154" s="186">
        <v>42886</v>
      </c>
      <c r="AC154" s="196">
        <f t="shared" si="201"/>
        <v>45313</v>
      </c>
      <c r="AD154" s="197">
        <f t="shared" si="202"/>
        <v>45313</v>
      </c>
      <c r="AE154" s="198">
        <f t="shared" ref="AE154:AH154" si="218">AD154</f>
        <v>45313</v>
      </c>
      <c r="AF154" s="199">
        <f t="shared" si="218"/>
        <v>45313</v>
      </c>
      <c r="AG154" s="200">
        <f t="shared" si="218"/>
        <v>45313</v>
      </c>
      <c r="AH154" s="201">
        <f t="shared" si="218"/>
        <v>45313</v>
      </c>
      <c r="AI154" s="202">
        <f t="shared" si="200"/>
        <v>45313</v>
      </c>
      <c r="AJ154" s="203">
        <f t="shared" si="191"/>
        <v>0</v>
      </c>
      <c r="AK154" s="203">
        <f t="shared" si="196"/>
        <v>0</v>
      </c>
      <c r="AN154" s="193"/>
      <c r="AO154" s="194">
        <f t="shared" si="186"/>
        <v>0</v>
      </c>
      <c r="AP154" s="186">
        <v>42886</v>
      </c>
      <c r="AQ154" s="196">
        <f t="shared" si="204"/>
        <v>45309</v>
      </c>
      <c r="AR154" s="197">
        <f t="shared" si="168"/>
        <v>45309</v>
      </c>
      <c r="AS154" s="198">
        <f t="shared" si="168"/>
        <v>45309</v>
      </c>
      <c r="AT154" s="199">
        <f t="shared" si="168"/>
        <v>45309</v>
      </c>
      <c r="AU154" s="200">
        <f t="shared" si="168"/>
        <v>45309</v>
      </c>
      <c r="AV154" s="201">
        <f t="shared" si="168"/>
        <v>45309</v>
      </c>
      <c r="AW154" s="202">
        <f t="shared" si="209"/>
        <v>45309</v>
      </c>
      <c r="AX154" s="203">
        <f t="shared" si="187"/>
        <v>0</v>
      </c>
      <c r="AY154" s="203">
        <f t="shared" si="197"/>
        <v>0</v>
      </c>
      <c r="BB154" s="193"/>
      <c r="BC154" s="194">
        <f t="shared" si="181"/>
        <v>0</v>
      </c>
      <c r="BD154" s="195" t="str">
        <f t="shared" si="188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" si="219">(C155-B155)+(E155-D155)+(G155-F155)</f>
        <v>0</v>
      </c>
      <c r="I155" s="7">
        <f t="shared" si="182"/>
        <v>0</v>
      </c>
      <c r="L155" s="9"/>
      <c r="M155" s="10">
        <f t="shared" si="17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194"/>
        <v>0</v>
      </c>
      <c r="V155" s="7">
        <f t="shared" si="183"/>
        <v>0</v>
      </c>
      <c r="Y155" s="9"/>
      <c r="Z155" s="10">
        <f t="shared" si="179"/>
        <v>0</v>
      </c>
      <c r="AA155" s="64" t="str">
        <f t="shared" si="184"/>
        <v/>
      </c>
      <c r="AB155" s="83">
        <v>42887</v>
      </c>
      <c r="AC155" s="113">
        <f t="shared" si="201"/>
        <v>45313</v>
      </c>
      <c r="AD155" s="114">
        <f t="shared" si="202"/>
        <v>45313</v>
      </c>
      <c r="AE155" s="109">
        <f t="shared" ref="AE155:AH155" si="220">AD155</f>
        <v>45313</v>
      </c>
      <c r="AF155" s="110">
        <f t="shared" si="220"/>
        <v>45313</v>
      </c>
      <c r="AG155" s="111">
        <f t="shared" si="220"/>
        <v>45313</v>
      </c>
      <c r="AH155" s="112">
        <f t="shared" si="220"/>
        <v>45313</v>
      </c>
      <c r="AI155" s="106">
        <f t="shared" si="200"/>
        <v>45313</v>
      </c>
      <c r="AJ155" s="94">
        <f t="shared" si="191"/>
        <v>0</v>
      </c>
      <c r="AK155" s="94">
        <f t="shared" si="196"/>
        <v>0</v>
      </c>
      <c r="AN155" s="9"/>
      <c r="AO155" s="10">
        <f t="shared" si="186"/>
        <v>0</v>
      </c>
      <c r="AP155" s="83">
        <v>42887</v>
      </c>
      <c r="AQ155" s="113">
        <f t="shared" si="204"/>
        <v>45309</v>
      </c>
      <c r="AR155" s="114">
        <f t="shared" si="168"/>
        <v>45309</v>
      </c>
      <c r="AS155" s="109">
        <f t="shared" si="168"/>
        <v>45309</v>
      </c>
      <c r="AT155" s="110">
        <f t="shared" si="168"/>
        <v>45309</v>
      </c>
      <c r="AU155" s="111">
        <f t="shared" si="168"/>
        <v>45309</v>
      </c>
      <c r="AV155" s="112">
        <f t="shared" si="168"/>
        <v>45309</v>
      </c>
      <c r="AW155" s="106">
        <f t="shared" si="209"/>
        <v>45309</v>
      </c>
      <c r="AX155" s="94">
        <f t="shared" si="187"/>
        <v>0</v>
      </c>
      <c r="AY155" s="94">
        <f t="shared" si="197"/>
        <v>0</v>
      </c>
      <c r="BB155" s="9"/>
      <c r="BC155" s="10">
        <f t="shared" si="181"/>
        <v>0</v>
      </c>
      <c r="BD155" s="64" t="str">
        <f t="shared" si="188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ref="H156:H218" si="221">(C156-B156)+(E156-D156)+(G156-F156)</f>
        <v>0</v>
      </c>
      <c r="I156" s="7">
        <f t="shared" ref="I156:I196" si="222">H156*24</f>
        <v>0</v>
      </c>
      <c r="L156" s="9"/>
      <c r="M156" s="10">
        <f t="shared" ref="M156:M195" si="223">IF(H156&gt;0, 1, 0)</f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ref="U156:U201" si="224">(P156-O156)+(R156-Q156)+(T156-S156)</f>
        <v>0</v>
      </c>
      <c r="V156" s="7">
        <f t="shared" ref="V156:V196" si="225">U156*24</f>
        <v>0</v>
      </c>
      <c r="Y156" s="9"/>
      <c r="Z156" s="10">
        <f t="shared" ref="Z156:Z195" si="226">IF(U156&gt;0, 1, 0)</f>
        <v>0</v>
      </c>
      <c r="AA156" s="64" t="str">
        <f t="shared" ref="AA156:AA196" si="227">IF(H156&lt;U156,"Actual less than Revenue",IF(AND(T156&gt;G156,F156&lt;&gt;G156,S156&lt;&gt;T156),"Rev Over Act End 3rd",  IF(AND(S156&lt;F156,F156&lt;&gt;G156,S156&lt;&gt;T156),"Rev Less Act Start 3rd",IF(AND(R156&gt;E156,D156&lt;&gt;E156,Q156&lt;&gt;R156),"Rev Over Act End 2nd",IF(AND(Q156&lt;D156,D156&lt;&gt;E156,Q156&lt;&gt;R156),"Rev Less Act Start 2nd",IF(AND(P156&gt;C156,B156&lt;&gt;C156,O156&lt;&gt;P156),"Rev Over Act End 1st",IF(AND(O156&lt;B156,B156&lt;&gt;C156,O156&lt;&gt;P156),"Rev Less Act Start 1st",IF(AND(T156=G156,F156&lt;&gt;G156,S156&lt;&gt;T156),"Same End 3rd",IF(AND(S156=F156,F156&lt;&gt;G156,S156&lt;&gt;T156),"Same Start 3rd",IF(AND(R156=E156,D156&lt;&gt;E156,Q156&lt;&gt;R156),"Same End 2nd",IF(AND(Q156=D156,D156&lt;&gt;E156,Q156&lt;&gt;R156),"Same Start 2nd",IF(AND(P156=C156,B156&lt;&gt;C156,O156&lt;&gt;P156),"Same End 1st",IF(AND(O156=B156,B156&lt;&gt;C156,O156&lt;&gt;P156),"Same Start 1st","")))))))))))))</f>
        <v/>
      </c>
      <c r="AB156" s="83">
        <v>42888</v>
      </c>
      <c r="AC156" s="113">
        <f t="shared" si="201"/>
        <v>45313</v>
      </c>
      <c r="AD156" s="114">
        <f t="shared" si="202"/>
        <v>45313</v>
      </c>
      <c r="AE156" s="109">
        <f t="shared" ref="AE156:AH156" si="228">AD156</f>
        <v>45313</v>
      </c>
      <c r="AF156" s="110">
        <f t="shared" si="228"/>
        <v>45313</v>
      </c>
      <c r="AG156" s="111">
        <f t="shared" si="228"/>
        <v>45313</v>
      </c>
      <c r="AH156" s="112">
        <f t="shared" si="228"/>
        <v>45313</v>
      </c>
      <c r="AI156" s="106">
        <f t="shared" ref="AI156:AI203" si="229">MAX(AD156, AF156, AH156)</f>
        <v>45313</v>
      </c>
      <c r="AJ156" s="94">
        <f t="shared" ref="AJ156:AJ198" si="230">IF(AC156=AI155, 0, AC156-AI155)</f>
        <v>0</v>
      </c>
      <c r="AK156" s="94">
        <f t="shared" ref="AK156:AK201" si="231">(AD156-AC156)+(AF156-AE156)+(AH156-AG156)</f>
        <v>0</v>
      </c>
      <c r="AN156" s="9"/>
      <c r="AO156" s="10">
        <f t="shared" ref="AO156:AO196" si="232">IF(AK156&gt;0, 1, 0)</f>
        <v>0</v>
      </c>
      <c r="AP156" s="83">
        <v>42888</v>
      </c>
      <c r="AQ156" s="113">
        <f t="shared" si="204"/>
        <v>45309</v>
      </c>
      <c r="AR156" s="114">
        <f t="shared" si="168"/>
        <v>45309</v>
      </c>
      <c r="AS156" s="109">
        <f t="shared" si="168"/>
        <v>45309</v>
      </c>
      <c r="AT156" s="110">
        <f t="shared" si="168"/>
        <v>45309</v>
      </c>
      <c r="AU156" s="111">
        <f t="shared" si="168"/>
        <v>45309</v>
      </c>
      <c r="AV156" s="112">
        <f t="shared" si="168"/>
        <v>45309</v>
      </c>
      <c r="AW156" s="106">
        <f t="shared" ref="AW156:AW208" si="233">MAX(AR156, AT156, AV156)</f>
        <v>45309</v>
      </c>
      <c r="AX156" s="94">
        <f t="shared" ref="AX156:AX196" si="234">IF(AQ156=AW155, 0, AQ156-AW155)</f>
        <v>0</v>
      </c>
      <c r="AY156" s="94">
        <f t="shared" ref="AY156:AY201" si="235">(AR156-AQ156)+(AT156-AS156)+(AV156-AU156)</f>
        <v>0</v>
      </c>
      <c r="BB156" s="9"/>
      <c r="BC156" s="10">
        <f t="shared" ref="BC156:BC195" si="236">IF(AY156&gt;0, 1, 0)</f>
        <v>0</v>
      </c>
      <c r="BD156" s="64" t="str">
        <f t="shared" ref="BD156:BD196" si="237">IF(AK156&lt;AY156,"Actual less than Revenue",IF(AND(AV156&gt;AH156,AG156&lt;&gt;AH156,AU156&lt;&gt;AV156),"Rev Over Act End 3rd",IF(AND(AU156&lt;AG156,AG156&lt;&gt;AH156,AU156&lt;&gt;AV156),"Rev Less Act Start 3rd",IF(AND(AT156&gt;AF156,AE156&lt;&gt;AF156,AS156&lt;&gt;AT156),"Rev Over Act End 2nd",IF(AND(AS156&lt;AE156,AE156&lt;&gt;AF156,AS156&lt;&gt;AT156),"Rev Less Act Start 2nd",IF(AND(AR156&gt;AD156,AC156&lt;&gt;AD156,AQ156&lt;&gt;AR156),"Rev Over Act End 1st",IF(AND(AQ156&lt;AC156,AC156&lt;&gt;AD156,AQ156&lt;&gt;AR156),"Rev Less Act Start 1st",IF(AND(AV156=AH156,AG156&lt;&gt;AH156,AU156&lt;&gt;AV156),"Same End 3rd",IF(AND(AU156=AG156,AG156&lt;&gt;AH156,AU156&lt;&gt;AV156),"Same Start 3rd",IF(AND(AT156=AF156,AE156&lt;&gt;AF156,AS156&lt;&gt;AT156),"Same End 2nd",IF(AND(AS156=AE156,AE156&lt;&gt;AF156,AS156&lt;&gt;AT156),"Same Start 2nd",IF(AND(AR156=AD156,AC156&lt;&gt;AD156,AQ156&lt;&gt;AR156),"Same End 1st",IF(AND(AQ156=AC156,AC156&lt;&gt;AD156,AQ156&lt;&gt;AR156),"Same Start 1st","")))))))))))))</f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221"/>
        <v>0</v>
      </c>
      <c r="I157" s="7">
        <f t="shared" si="222"/>
        <v>0</v>
      </c>
      <c r="L157" s="9"/>
      <c r="M157" s="10">
        <f t="shared" si="223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224"/>
        <v>0</v>
      </c>
      <c r="V157" s="7">
        <f t="shared" si="225"/>
        <v>0</v>
      </c>
      <c r="Y157" s="9"/>
      <c r="Z157" s="10">
        <f t="shared" si="226"/>
        <v>0</v>
      </c>
      <c r="AA157" s="64" t="str">
        <f t="shared" si="227"/>
        <v/>
      </c>
      <c r="AB157" s="83">
        <v>42889</v>
      </c>
      <c r="AC157" s="113">
        <f t="shared" si="201"/>
        <v>45313</v>
      </c>
      <c r="AD157" s="114">
        <f t="shared" si="202"/>
        <v>45313</v>
      </c>
      <c r="AE157" s="109">
        <f t="shared" ref="AE157:AH157" si="238">AD157</f>
        <v>45313</v>
      </c>
      <c r="AF157" s="110">
        <f t="shared" si="238"/>
        <v>45313</v>
      </c>
      <c r="AG157" s="111">
        <f t="shared" si="238"/>
        <v>45313</v>
      </c>
      <c r="AH157" s="112">
        <f t="shared" si="238"/>
        <v>45313</v>
      </c>
      <c r="AI157" s="106">
        <f t="shared" si="229"/>
        <v>45313</v>
      </c>
      <c r="AJ157" s="94">
        <f t="shared" si="230"/>
        <v>0</v>
      </c>
      <c r="AK157" s="94">
        <f t="shared" si="231"/>
        <v>0</v>
      </c>
      <c r="AN157" s="9"/>
      <c r="AO157" s="10">
        <f t="shared" si="232"/>
        <v>0</v>
      </c>
      <c r="AP157" s="83">
        <v>42889</v>
      </c>
      <c r="AQ157" s="113">
        <f t="shared" si="204"/>
        <v>45309</v>
      </c>
      <c r="AR157" s="114">
        <f t="shared" si="168"/>
        <v>45309</v>
      </c>
      <c r="AS157" s="109">
        <f t="shared" si="168"/>
        <v>45309</v>
      </c>
      <c r="AT157" s="110">
        <f t="shared" si="168"/>
        <v>45309</v>
      </c>
      <c r="AU157" s="111">
        <f t="shared" si="168"/>
        <v>45309</v>
      </c>
      <c r="AV157" s="112">
        <f t="shared" si="168"/>
        <v>45309</v>
      </c>
      <c r="AW157" s="106">
        <f t="shared" si="233"/>
        <v>45309</v>
      </c>
      <c r="AX157" s="94">
        <f t="shared" si="234"/>
        <v>0</v>
      </c>
      <c r="AY157" s="94">
        <f t="shared" si="235"/>
        <v>0</v>
      </c>
      <c r="BB157" s="9"/>
      <c r="BC157" s="10">
        <f t="shared" si="236"/>
        <v>0</v>
      </c>
      <c r="BD157" s="64" t="str">
        <f t="shared" si="237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221"/>
        <v>0</v>
      </c>
      <c r="I158" s="7">
        <f t="shared" si="222"/>
        <v>0</v>
      </c>
      <c r="J158" s="37"/>
      <c r="L158" s="9"/>
      <c r="M158" s="10">
        <f t="shared" si="223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224"/>
        <v>0</v>
      </c>
      <c r="V158" s="7">
        <f t="shared" si="225"/>
        <v>0</v>
      </c>
      <c r="W158" s="37"/>
      <c r="Y158" s="9"/>
      <c r="Z158" s="10">
        <f t="shared" si="226"/>
        <v>0</v>
      </c>
      <c r="AA158" s="64" t="str">
        <f t="shared" si="227"/>
        <v/>
      </c>
      <c r="AB158" s="83">
        <v>42890</v>
      </c>
      <c r="AC158" s="113">
        <f t="shared" si="201"/>
        <v>45313</v>
      </c>
      <c r="AD158" s="114">
        <f t="shared" si="202"/>
        <v>45313</v>
      </c>
      <c r="AE158" s="109">
        <f t="shared" ref="AE158:AH158" si="239">AD158</f>
        <v>45313</v>
      </c>
      <c r="AF158" s="110">
        <f t="shared" si="239"/>
        <v>45313</v>
      </c>
      <c r="AG158" s="111">
        <f t="shared" si="239"/>
        <v>45313</v>
      </c>
      <c r="AH158" s="112">
        <f t="shared" si="239"/>
        <v>45313</v>
      </c>
      <c r="AI158" s="106">
        <f t="shared" si="229"/>
        <v>45313</v>
      </c>
      <c r="AJ158" s="94">
        <f t="shared" si="230"/>
        <v>0</v>
      </c>
      <c r="AK158" s="94">
        <f t="shared" si="231"/>
        <v>0</v>
      </c>
      <c r="AL158" s="37"/>
      <c r="AN158" s="9"/>
      <c r="AO158" s="10">
        <f t="shared" si="232"/>
        <v>0</v>
      </c>
      <c r="AP158" s="83">
        <v>42890</v>
      </c>
      <c r="AQ158" s="113">
        <f t="shared" si="204"/>
        <v>45309</v>
      </c>
      <c r="AR158" s="114">
        <f t="shared" si="168"/>
        <v>45309</v>
      </c>
      <c r="AS158" s="109">
        <f t="shared" si="168"/>
        <v>45309</v>
      </c>
      <c r="AT158" s="110">
        <f t="shared" si="168"/>
        <v>45309</v>
      </c>
      <c r="AU158" s="111">
        <f t="shared" si="168"/>
        <v>45309</v>
      </c>
      <c r="AV158" s="112">
        <f t="shared" si="168"/>
        <v>45309</v>
      </c>
      <c r="AW158" s="106">
        <f t="shared" si="233"/>
        <v>45309</v>
      </c>
      <c r="AX158" s="94">
        <f t="shared" si="234"/>
        <v>0</v>
      </c>
      <c r="AY158" s="94">
        <f t="shared" si="235"/>
        <v>0</v>
      </c>
      <c r="AZ158" s="37"/>
      <c r="BB158" s="9"/>
      <c r="BC158" s="10">
        <f t="shared" si="236"/>
        <v>0</v>
      </c>
      <c r="BD158" s="64" t="str">
        <f t="shared" si="237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221"/>
        <v>0</v>
      </c>
      <c r="I159" s="7">
        <f t="shared" si="222"/>
        <v>0</v>
      </c>
      <c r="J159" s="39"/>
      <c r="L159" s="9"/>
      <c r="M159" s="10">
        <f t="shared" si="223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224"/>
        <v>0</v>
      </c>
      <c r="V159" s="7">
        <f t="shared" si="225"/>
        <v>0</v>
      </c>
      <c r="W159" s="39"/>
      <c r="Y159" s="9"/>
      <c r="Z159" s="10">
        <f t="shared" si="226"/>
        <v>0</v>
      </c>
      <c r="AA159" s="64" t="str">
        <f t="shared" si="227"/>
        <v/>
      </c>
      <c r="AB159" s="83">
        <v>42891</v>
      </c>
      <c r="AC159" s="113">
        <f t="shared" si="201"/>
        <v>45313</v>
      </c>
      <c r="AD159" s="114">
        <f t="shared" si="202"/>
        <v>45313</v>
      </c>
      <c r="AE159" s="109">
        <f t="shared" ref="AE159:AH159" si="240">AD159</f>
        <v>45313</v>
      </c>
      <c r="AF159" s="110">
        <f t="shared" si="240"/>
        <v>45313</v>
      </c>
      <c r="AG159" s="111">
        <f t="shared" si="240"/>
        <v>45313</v>
      </c>
      <c r="AH159" s="112">
        <f t="shared" si="240"/>
        <v>45313</v>
      </c>
      <c r="AI159" s="106">
        <f t="shared" si="229"/>
        <v>45313</v>
      </c>
      <c r="AJ159" s="94">
        <f t="shared" si="230"/>
        <v>0</v>
      </c>
      <c r="AK159" s="94">
        <f t="shared" si="231"/>
        <v>0</v>
      </c>
      <c r="AL159" s="39"/>
      <c r="AN159" s="9"/>
      <c r="AO159" s="10">
        <f t="shared" si="232"/>
        <v>0</v>
      </c>
      <c r="AP159" s="83">
        <v>42891</v>
      </c>
      <c r="AQ159" s="113">
        <f t="shared" si="204"/>
        <v>45309</v>
      </c>
      <c r="AR159" s="114">
        <f t="shared" si="168"/>
        <v>45309</v>
      </c>
      <c r="AS159" s="109">
        <f t="shared" si="168"/>
        <v>45309</v>
      </c>
      <c r="AT159" s="110">
        <f t="shared" si="168"/>
        <v>45309</v>
      </c>
      <c r="AU159" s="111">
        <f t="shared" si="168"/>
        <v>45309</v>
      </c>
      <c r="AV159" s="112">
        <f t="shared" si="168"/>
        <v>45309</v>
      </c>
      <c r="AW159" s="106">
        <f t="shared" si="233"/>
        <v>45309</v>
      </c>
      <c r="AX159" s="94">
        <f t="shared" si="234"/>
        <v>0</v>
      </c>
      <c r="AY159" s="94">
        <f t="shared" si="235"/>
        <v>0</v>
      </c>
      <c r="AZ159" s="39"/>
      <c r="BB159" s="9"/>
      <c r="BC159" s="10">
        <f t="shared" si="236"/>
        <v>0</v>
      </c>
      <c r="BD159" s="64" t="str">
        <f t="shared" si="237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221"/>
        <v>0</v>
      </c>
      <c r="I160" s="7">
        <f t="shared" si="222"/>
        <v>0</v>
      </c>
      <c r="L160" s="9"/>
      <c r="M160" s="10">
        <f t="shared" si="223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224"/>
        <v>0</v>
      </c>
      <c r="V160" s="7">
        <f t="shared" si="225"/>
        <v>0</v>
      </c>
      <c r="Y160" s="9"/>
      <c r="Z160" s="10">
        <f t="shared" si="226"/>
        <v>0</v>
      </c>
      <c r="AA160" s="64" t="str">
        <f t="shared" si="227"/>
        <v/>
      </c>
      <c r="AB160" s="83">
        <v>42892</v>
      </c>
      <c r="AC160" s="113">
        <f t="shared" si="201"/>
        <v>45313</v>
      </c>
      <c r="AD160" s="114">
        <f t="shared" si="202"/>
        <v>45313</v>
      </c>
      <c r="AE160" s="109">
        <f t="shared" ref="AE160:AH160" si="241">AD160</f>
        <v>45313</v>
      </c>
      <c r="AF160" s="110">
        <f t="shared" si="241"/>
        <v>45313</v>
      </c>
      <c r="AG160" s="111">
        <f t="shared" si="241"/>
        <v>45313</v>
      </c>
      <c r="AH160" s="112">
        <f t="shared" si="241"/>
        <v>45313</v>
      </c>
      <c r="AI160" s="106">
        <f t="shared" si="229"/>
        <v>45313</v>
      </c>
      <c r="AJ160" s="94">
        <f t="shared" si="230"/>
        <v>0</v>
      </c>
      <c r="AK160" s="94">
        <f t="shared" si="231"/>
        <v>0</v>
      </c>
      <c r="AN160" s="9"/>
      <c r="AO160" s="10">
        <f t="shared" si="232"/>
        <v>0</v>
      </c>
      <c r="AP160" s="83">
        <v>42892</v>
      </c>
      <c r="AQ160" s="113">
        <f t="shared" si="204"/>
        <v>45309</v>
      </c>
      <c r="AR160" s="114">
        <f t="shared" si="168"/>
        <v>45309</v>
      </c>
      <c r="AS160" s="109">
        <f t="shared" si="168"/>
        <v>45309</v>
      </c>
      <c r="AT160" s="110">
        <f t="shared" si="168"/>
        <v>45309</v>
      </c>
      <c r="AU160" s="111">
        <f t="shared" si="168"/>
        <v>45309</v>
      </c>
      <c r="AV160" s="112">
        <f t="shared" si="168"/>
        <v>45309</v>
      </c>
      <c r="AW160" s="106">
        <f t="shared" si="233"/>
        <v>45309</v>
      </c>
      <c r="AX160" s="94">
        <f t="shared" si="234"/>
        <v>0</v>
      </c>
      <c r="AY160" s="94">
        <f t="shared" si="235"/>
        <v>0</v>
      </c>
      <c r="BB160" s="9"/>
      <c r="BC160" s="10">
        <f t="shared" si="236"/>
        <v>0</v>
      </c>
      <c r="BD160" s="64" t="str">
        <f t="shared" si="237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221"/>
        <v>0</v>
      </c>
      <c r="I161" s="7">
        <f t="shared" si="222"/>
        <v>0</v>
      </c>
      <c r="L161" s="9"/>
      <c r="M161" s="10">
        <f t="shared" si="223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224"/>
        <v>0</v>
      </c>
      <c r="V161" s="7">
        <f t="shared" si="225"/>
        <v>0</v>
      </c>
      <c r="Y161" s="9"/>
      <c r="Z161" s="10">
        <f t="shared" si="226"/>
        <v>0</v>
      </c>
      <c r="AA161" s="64" t="str">
        <f t="shared" si="227"/>
        <v/>
      </c>
      <c r="AB161" s="83">
        <v>42893</v>
      </c>
      <c r="AC161" s="113">
        <f t="shared" si="201"/>
        <v>45313</v>
      </c>
      <c r="AD161" s="114">
        <f t="shared" si="202"/>
        <v>45313</v>
      </c>
      <c r="AE161" s="109">
        <f t="shared" ref="AE161:AH161" si="242">AD161</f>
        <v>45313</v>
      </c>
      <c r="AF161" s="110">
        <f t="shared" si="242"/>
        <v>45313</v>
      </c>
      <c r="AG161" s="111">
        <f t="shared" si="242"/>
        <v>45313</v>
      </c>
      <c r="AH161" s="112">
        <f t="shared" si="242"/>
        <v>45313</v>
      </c>
      <c r="AI161" s="106">
        <f t="shared" si="229"/>
        <v>45313</v>
      </c>
      <c r="AJ161" s="94">
        <f t="shared" si="230"/>
        <v>0</v>
      </c>
      <c r="AK161" s="94">
        <f t="shared" si="231"/>
        <v>0</v>
      </c>
      <c r="AN161" s="9"/>
      <c r="AO161" s="10">
        <f t="shared" si="232"/>
        <v>0</v>
      </c>
      <c r="AP161" s="83">
        <v>42893</v>
      </c>
      <c r="AQ161" s="113">
        <f t="shared" si="204"/>
        <v>45309</v>
      </c>
      <c r="AR161" s="114">
        <f t="shared" si="168"/>
        <v>45309</v>
      </c>
      <c r="AS161" s="109">
        <f t="shared" si="168"/>
        <v>45309</v>
      </c>
      <c r="AT161" s="110">
        <f t="shared" si="168"/>
        <v>45309</v>
      </c>
      <c r="AU161" s="111">
        <f t="shared" si="168"/>
        <v>45309</v>
      </c>
      <c r="AV161" s="112">
        <f t="shared" si="168"/>
        <v>45309</v>
      </c>
      <c r="AW161" s="106">
        <f t="shared" si="233"/>
        <v>45309</v>
      </c>
      <c r="AX161" s="94">
        <f t="shared" si="234"/>
        <v>0</v>
      </c>
      <c r="AY161" s="94">
        <f t="shared" si="235"/>
        <v>0</v>
      </c>
      <c r="BB161" s="9"/>
      <c r="BC161" s="10">
        <f t="shared" si="236"/>
        <v>0</v>
      </c>
      <c r="BD161" s="64" t="str">
        <f t="shared" si="237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221"/>
        <v>0</v>
      </c>
      <c r="I162" s="7">
        <f t="shared" si="222"/>
        <v>0</v>
      </c>
      <c r="L162" s="9"/>
      <c r="M162" s="10">
        <f t="shared" si="223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224"/>
        <v>0</v>
      </c>
      <c r="V162" s="7">
        <f t="shared" si="225"/>
        <v>0</v>
      </c>
      <c r="Y162" s="9"/>
      <c r="Z162" s="10">
        <f t="shared" si="226"/>
        <v>0</v>
      </c>
      <c r="AA162" s="64" t="str">
        <f t="shared" si="227"/>
        <v/>
      </c>
      <c r="AB162" s="83">
        <v>42894</v>
      </c>
      <c r="AC162" s="113">
        <f t="shared" si="201"/>
        <v>45313</v>
      </c>
      <c r="AD162" s="114">
        <f t="shared" si="202"/>
        <v>45313</v>
      </c>
      <c r="AE162" s="109">
        <f t="shared" ref="AE162:AH162" si="243">AD162</f>
        <v>45313</v>
      </c>
      <c r="AF162" s="110">
        <f t="shared" si="243"/>
        <v>45313</v>
      </c>
      <c r="AG162" s="111">
        <f t="shared" si="243"/>
        <v>45313</v>
      </c>
      <c r="AH162" s="112">
        <f t="shared" si="243"/>
        <v>45313</v>
      </c>
      <c r="AI162" s="106">
        <f t="shared" si="229"/>
        <v>45313</v>
      </c>
      <c r="AJ162" s="94">
        <f t="shared" si="230"/>
        <v>0</v>
      </c>
      <c r="AK162" s="94">
        <f t="shared" si="231"/>
        <v>0</v>
      </c>
      <c r="AN162" s="9"/>
      <c r="AO162" s="10">
        <f t="shared" si="232"/>
        <v>0</v>
      </c>
      <c r="AP162" s="83">
        <v>42894</v>
      </c>
      <c r="AQ162" s="113">
        <f t="shared" si="204"/>
        <v>45309</v>
      </c>
      <c r="AR162" s="114">
        <f t="shared" si="168"/>
        <v>45309</v>
      </c>
      <c r="AS162" s="109">
        <f t="shared" si="168"/>
        <v>45309</v>
      </c>
      <c r="AT162" s="110">
        <f t="shared" si="168"/>
        <v>45309</v>
      </c>
      <c r="AU162" s="111">
        <f t="shared" si="168"/>
        <v>45309</v>
      </c>
      <c r="AV162" s="112">
        <f t="shared" si="168"/>
        <v>45309</v>
      </c>
      <c r="AW162" s="106">
        <f t="shared" si="233"/>
        <v>45309</v>
      </c>
      <c r="AX162" s="94">
        <f t="shared" si="234"/>
        <v>0</v>
      </c>
      <c r="AY162" s="94">
        <f t="shared" si="235"/>
        <v>0</v>
      </c>
      <c r="BB162" s="9"/>
      <c r="BC162" s="10">
        <f t="shared" si="236"/>
        <v>0</v>
      </c>
      <c r="BD162" s="64" t="str">
        <f t="shared" si="237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221"/>
        <v>0</v>
      </c>
      <c r="I163" s="7">
        <f t="shared" si="222"/>
        <v>0</v>
      </c>
      <c r="L163" s="9"/>
      <c r="M163" s="10">
        <f t="shared" si="223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224"/>
        <v>0</v>
      </c>
      <c r="V163" s="7">
        <f t="shared" si="225"/>
        <v>0</v>
      </c>
      <c r="Y163" s="9"/>
      <c r="Z163" s="10">
        <f t="shared" si="226"/>
        <v>0</v>
      </c>
      <c r="AA163" s="64" t="str">
        <f t="shared" si="227"/>
        <v/>
      </c>
      <c r="AB163" s="83">
        <v>42895</v>
      </c>
      <c r="AC163" s="113">
        <f t="shared" si="201"/>
        <v>45313</v>
      </c>
      <c r="AD163" s="114">
        <f t="shared" si="202"/>
        <v>45313</v>
      </c>
      <c r="AE163" s="109">
        <f t="shared" ref="AE163:AH163" si="244">AD163</f>
        <v>45313</v>
      </c>
      <c r="AF163" s="110">
        <f t="shared" si="244"/>
        <v>45313</v>
      </c>
      <c r="AG163" s="111">
        <f t="shared" si="244"/>
        <v>45313</v>
      </c>
      <c r="AH163" s="112">
        <f t="shared" si="244"/>
        <v>45313</v>
      </c>
      <c r="AI163" s="106">
        <f t="shared" si="229"/>
        <v>45313</v>
      </c>
      <c r="AJ163" s="94">
        <f t="shared" si="230"/>
        <v>0</v>
      </c>
      <c r="AK163" s="94">
        <f t="shared" si="231"/>
        <v>0</v>
      </c>
      <c r="AN163" s="9"/>
      <c r="AO163" s="10">
        <f t="shared" si="232"/>
        <v>0</v>
      </c>
      <c r="AP163" s="83">
        <v>42895</v>
      </c>
      <c r="AQ163" s="113">
        <f t="shared" si="204"/>
        <v>45309</v>
      </c>
      <c r="AR163" s="114">
        <f t="shared" si="168"/>
        <v>45309</v>
      </c>
      <c r="AS163" s="109">
        <f t="shared" si="168"/>
        <v>45309</v>
      </c>
      <c r="AT163" s="110">
        <f t="shared" si="168"/>
        <v>45309</v>
      </c>
      <c r="AU163" s="111">
        <f t="shared" si="168"/>
        <v>45309</v>
      </c>
      <c r="AV163" s="112">
        <f t="shared" si="168"/>
        <v>45309</v>
      </c>
      <c r="AW163" s="106">
        <f t="shared" si="233"/>
        <v>45309</v>
      </c>
      <c r="AX163" s="94">
        <f t="shared" si="234"/>
        <v>0</v>
      </c>
      <c r="AY163" s="94">
        <f t="shared" si="235"/>
        <v>0</v>
      </c>
      <c r="BB163" s="9"/>
      <c r="BC163" s="10">
        <f t="shared" si="236"/>
        <v>0</v>
      </c>
      <c r="BD163" s="64" t="str">
        <f t="shared" si="237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221"/>
        <v>0</v>
      </c>
      <c r="I164" s="7">
        <f t="shared" si="222"/>
        <v>0</v>
      </c>
      <c r="L164" s="9"/>
      <c r="M164" s="10">
        <f t="shared" si="223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224"/>
        <v>0</v>
      </c>
      <c r="V164" s="7">
        <f t="shared" si="225"/>
        <v>0</v>
      </c>
      <c r="Y164" s="9"/>
      <c r="Z164" s="10">
        <f t="shared" si="226"/>
        <v>0</v>
      </c>
      <c r="AA164" s="64" t="str">
        <f t="shared" si="227"/>
        <v/>
      </c>
      <c r="AB164" s="83">
        <v>42896</v>
      </c>
      <c r="AC164" s="113">
        <f t="shared" si="201"/>
        <v>45313</v>
      </c>
      <c r="AD164" s="114">
        <f t="shared" si="202"/>
        <v>45313</v>
      </c>
      <c r="AE164" s="109">
        <f t="shared" ref="AE164:AH164" si="245">AD164</f>
        <v>45313</v>
      </c>
      <c r="AF164" s="110">
        <f t="shared" si="245"/>
        <v>45313</v>
      </c>
      <c r="AG164" s="111">
        <f t="shared" si="245"/>
        <v>45313</v>
      </c>
      <c r="AH164" s="112">
        <f t="shared" si="245"/>
        <v>45313</v>
      </c>
      <c r="AI164" s="106">
        <f t="shared" si="229"/>
        <v>45313</v>
      </c>
      <c r="AJ164" s="94">
        <f t="shared" si="230"/>
        <v>0</v>
      </c>
      <c r="AK164" s="94">
        <f t="shared" si="231"/>
        <v>0</v>
      </c>
      <c r="AN164" s="9"/>
      <c r="AO164" s="10">
        <f t="shared" si="232"/>
        <v>0</v>
      </c>
      <c r="AP164" s="83">
        <v>42896</v>
      </c>
      <c r="AQ164" s="113">
        <f t="shared" si="204"/>
        <v>45309</v>
      </c>
      <c r="AR164" s="114">
        <f t="shared" si="168"/>
        <v>45309</v>
      </c>
      <c r="AS164" s="109">
        <f t="shared" si="168"/>
        <v>45309</v>
      </c>
      <c r="AT164" s="110">
        <f t="shared" si="168"/>
        <v>45309</v>
      </c>
      <c r="AU164" s="111">
        <f t="shared" si="168"/>
        <v>45309</v>
      </c>
      <c r="AV164" s="112">
        <f t="shared" si="168"/>
        <v>45309</v>
      </c>
      <c r="AW164" s="106">
        <f t="shared" si="233"/>
        <v>45309</v>
      </c>
      <c r="AX164" s="94">
        <f t="shared" si="234"/>
        <v>0</v>
      </c>
      <c r="AY164" s="94">
        <f t="shared" si="235"/>
        <v>0</v>
      </c>
      <c r="BB164" s="9"/>
      <c r="BC164" s="10">
        <f t="shared" si="236"/>
        <v>0</v>
      </c>
      <c r="BD164" s="64" t="str">
        <f t="shared" si="237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221"/>
        <v>0</v>
      </c>
      <c r="I165" s="7">
        <f t="shared" si="222"/>
        <v>0</v>
      </c>
      <c r="L165" s="9"/>
      <c r="M165" s="10">
        <f t="shared" si="223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224"/>
        <v>0</v>
      </c>
      <c r="V165" s="7">
        <f t="shared" si="225"/>
        <v>0</v>
      </c>
      <c r="Y165" s="9"/>
      <c r="Z165" s="10">
        <f t="shared" si="226"/>
        <v>0</v>
      </c>
      <c r="AA165" s="64" t="str">
        <f t="shared" si="227"/>
        <v/>
      </c>
      <c r="AB165" s="83">
        <v>42897</v>
      </c>
      <c r="AC165" s="113">
        <f t="shared" si="201"/>
        <v>45313</v>
      </c>
      <c r="AD165" s="114">
        <f t="shared" si="202"/>
        <v>45313</v>
      </c>
      <c r="AE165" s="109">
        <f t="shared" ref="AE165:AH165" si="246">AD165</f>
        <v>45313</v>
      </c>
      <c r="AF165" s="110">
        <f t="shared" si="246"/>
        <v>45313</v>
      </c>
      <c r="AG165" s="111">
        <f t="shared" si="246"/>
        <v>45313</v>
      </c>
      <c r="AH165" s="112">
        <f t="shared" si="246"/>
        <v>45313</v>
      </c>
      <c r="AI165" s="106">
        <f t="shared" si="229"/>
        <v>45313</v>
      </c>
      <c r="AJ165" s="94">
        <f t="shared" si="230"/>
        <v>0</v>
      </c>
      <c r="AK165" s="94">
        <f t="shared" si="231"/>
        <v>0</v>
      </c>
      <c r="AN165" s="9"/>
      <c r="AO165" s="10">
        <f t="shared" si="232"/>
        <v>0</v>
      </c>
      <c r="AP165" s="83">
        <v>42897</v>
      </c>
      <c r="AQ165" s="113">
        <f t="shared" si="204"/>
        <v>45309</v>
      </c>
      <c r="AR165" s="114">
        <f t="shared" si="168"/>
        <v>45309</v>
      </c>
      <c r="AS165" s="109">
        <f t="shared" si="168"/>
        <v>45309</v>
      </c>
      <c r="AT165" s="110">
        <f t="shared" si="168"/>
        <v>45309</v>
      </c>
      <c r="AU165" s="111">
        <f t="shared" si="168"/>
        <v>45309</v>
      </c>
      <c r="AV165" s="112">
        <f t="shared" si="168"/>
        <v>45309</v>
      </c>
      <c r="AW165" s="106">
        <f t="shared" si="233"/>
        <v>45309</v>
      </c>
      <c r="AX165" s="94">
        <f t="shared" si="234"/>
        <v>0</v>
      </c>
      <c r="AY165" s="94">
        <f t="shared" si="235"/>
        <v>0</v>
      </c>
      <c r="BB165" s="9"/>
      <c r="BC165" s="10">
        <f t="shared" si="236"/>
        <v>0</v>
      </c>
      <c r="BD165" s="64" t="str">
        <f t="shared" si="237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221"/>
        <v>0</v>
      </c>
      <c r="I166" s="7">
        <f t="shared" si="222"/>
        <v>0</v>
      </c>
      <c r="L166" s="9"/>
      <c r="M166" s="10">
        <f t="shared" si="223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224"/>
        <v>0</v>
      </c>
      <c r="V166" s="7">
        <f t="shared" si="225"/>
        <v>0</v>
      </c>
      <c r="Y166" s="9"/>
      <c r="Z166" s="10">
        <f t="shared" si="226"/>
        <v>0</v>
      </c>
      <c r="AA166" s="64" t="str">
        <f t="shared" si="227"/>
        <v/>
      </c>
      <c r="AB166" s="83">
        <v>42898</v>
      </c>
      <c r="AC166" s="113">
        <f t="shared" si="201"/>
        <v>45313</v>
      </c>
      <c r="AD166" s="114">
        <f t="shared" si="202"/>
        <v>45313</v>
      </c>
      <c r="AE166" s="109">
        <f t="shared" ref="AE166:AH166" si="247">AD166</f>
        <v>45313</v>
      </c>
      <c r="AF166" s="110">
        <f t="shared" si="247"/>
        <v>45313</v>
      </c>
      <c r="AG166" s="111">
        <f t="shared" si="247"/>
        <v>45313</v>
      </c>
      <c r="AH166" s="112">
        <f t="shared" si="247"/>
        <v>45313</v>
      </c>
      <c r="AI166" s="106">
        <f t="shared" si="229"/>
        <v>45313</v>
      </c>
      <c r="AJ166" s="94">
        <f t="shared" si="230"/>
        <v>0</v>
      </c>
      <c r="AK166" s="94">
        <f t="shared" si="231"/>
        <v>0</v>
      </c>
      <c r="AN166" s="9"/>
      <c r="AO166" s="10">
        <f t="shared" si="232"/>
        <v>0</v>
      </c>
      <c r="AP166" s="83">
        <v>42898</v>
      </c>
      <c r="AQ166" s="113">
        <f t="shared" si="204"/>
        <v>45309</v>
      </c>
      <c r="AR166" s="114">
        <f t="shared" si="168"/>
        <v>45309</v>
      </c>
      <c r="AS166" s="109">
        <f t="shared" si="168"/>
        <v>45309</v>
      </c>
      <c r="AT166" s="110">
        <f t="shared" si="168"/>
        <v>45309</v>
      </c>
      <c r="AU166" s="111">
        <f t="shared" si="168"/>
        <v>45309</v>
      </c>
      <c r="AV166" s="112">
        <f t="shared" si="168"/>
        <v>45309</v>
      </c>
      <c r="AW166" s="106">
        <f t="shared" si="233"/>
        <v>45309</v>
      </c>
      <c r="AX166" s="94">
        <f t="shared" si="234"/>
        <v>0</v>
      </c>
      <c r="AY166" s="94">
        <f t="shared" si="235"/>
        <v>0</v>
      </c>
      <c r="BB166" s="9"/>
      <c r="BC166" s="10">
        <f t="shared" si="236"/>
        <v>0</v>
      </c>
      <c r="BD166" s="64" t="str">
        <f t="shared" si="237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221"/>
        <v>0</v>
      </c>
      <c r="I167" s="7">
        <f t="shared" si="222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224"/>
        <v>0</v>
      </c>
      <c r="V167" s="7">
        <f t="shared" si="225"/>
        <v>0</v>
      </c>
      <c r="Y167" s="9"/>
      <c r="Z167" s="10">
        <f t="shared" si="226"/>
        <v>0</v>
      </c>
      <c r="AA167" s="64" t="str">
        <f t="shared" si="227"/>
        <v/>
      </c>
      <c r="AB167" s="83">
        <v>42899</v>
      </c>
      <c r="AC167" s="113">
        <f t="shared" si="201"/>
        <v>45313</v>
      </c>
      <c r="AD167" s="114">
        <f t="shared" si="202"/>
        <v>45313</v>
      </c>
      <c r="AE167" s="109">
        <f t="shared" ref="AE167:AH167" si="248">AD167</f>
        <v>45313</v>
      </c>
      <c r="AF167" s="110">
        <f t="shared" si="248"/>
        <v>45313</v>
      </c>
      <c r="AG167" s="111">
        <f t="shared" si="248"/>
        <v>45313</v>
      </c>
      <c r="AH167" s="112">
        <f t="shared" si="248"/>
        <v>45313</v>
      </c>
      <c r="AI167" s="106">
        <f t="shared" si="229"/>
        <v>45313</v>
      </c>
      <c r="AJ167" s="94">
        <f t="shared" si="230"/>
        <v>0</v>
      </c>
      <c r="AK167" s="94">
        <f t="shared" si="231"/>
        <v>0</v>
      </c>
      <c r="AN167" s="9"/>
      <c r="AO167" s="10">
        <f t="shared" si="232"/>
        <v>0</v>
      </c>
      <c r="AP167" s="83">
        <v>42899</v>
      </c>
      <c r="AQ167" s="113">
        <f t="shared" si="204"/>
        <v>45309</v>
      </c>
      <c r="AR167" s="114">
        <f t="shared" si="168"/>
        <v>45309</v>
      </c>
      <c r="AS167" s="109">
        <f t="shared" si="168"/>
        <v>45309</v>
      </c>
      <c r="AT167" s="110">
        <f t="shared" si="168"/>
        <v>45309</v>
      </c>
      <c r="AU167" s="111">
        <f t="shared" si="168"/>
        <v>45309</v>
      </c>
      <c r="AV167" s="112">
        <f t="shared" si="168"/>
        <v>45309</v>
      </c>
      <c r="AW167" s="106">
        <f t="shared" si="233"/>
        <v>45309</v>
      </c>
      <c r="AX167" s="94">
        <f t="shared" si="234"/>
        <v>0</v>
      </c>
      <c r="AY167" s="94">
        <f t="shared" si="235"/>
        <v>0</v>
      </c>
      <c r="BB167" s="9"/>
      <c r="BC167" s="10">
        <f t="shared" si="236"/>
        <v>0</v>
      </c>
      <c r="BD167" s="64" t="str">
        <f t="shared" si="237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221"/>
        <v>0</v>
      </c>
      <c r="I168" s="7">
        <f t="shared" si="222"/>
        <v>0</v>
      </c>
      <c r="L168" s="9"/>
      <c r="M168" s="10">
        <f t="shared" si="223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224"/>
        <v>0</v>
      </c>
      <c r="V168" s="7">
        <f t="shared" si="225"/>
        <v>0</v>
      </c>
      <c r="Y168" s="9"/>
      <c r="Z168" s="10">
        <f t="shared" si="226"/>
        <v>0</v>
      </c>
      <c r="AA168" s="64" t="str">
        <f t="shared" si="227"/>
        <v/>
      </c>
      <c r="AB168" s="83">
        <v>42900</v>
      </c>
      <c r="AC168" s="113">
        <f t="shared" si="201"/>
        <v>45313</v>
      </c>
      <c r="AD168" s="114">
        <f t="shared" si="202"/>
        <v>45313</v>
      </c>
      <c r="AE168" s="109">
        <f t="shared" ref="AE168:AH168" si="249">AD168</f>
        <v>45313</v>
      </c>
      <c r="AF168" s="110">
        <f t="shared" si="249"/>
        <v>45313</v>
      </c>
      <c r="AG168" s="111">
        <f t="shared" si="249"/>
        <v>45313</v>
      </c>
      <c r="AH168" s="112">
        <f t="shared" si="249"/>
        <v>45313</v>
      </c>
      <c r="AI168" s="106">
        <f t="shared" si="229"/>
        <v>45313</v>
      </c>
      <c r="AJ168" s="94">
        <f t="shared" si="230"/>
        <v>0</v>
      </c>
      <c r="AK168" s="94">
        <f t="shared" si="231"/>
        <v>0</v>
      </c>
      <c r="AN168" s="9"/>
      <c r="AO168" s="10">
        <f t="shared" si="232"/>
        <v>0</v>
      </c>
      <c r="AP168" s="83">
        <v>42900</v>
      </c>
      <c r="AQ168" s="113">
        <f t="shared" si="204"/>
        <v>45309</v>
      </c>
      <c r="AR168" s="114">
        <f t="shared" si="168"/>
        <v>45309</v>
      </c>
      <c r="AS168" s="109">
        <f t="shared" si="168"/>
        <v>45309</v>
      </c>
      <c r="AT168" s="110">
        <f t="shared" si="168"/>
        <v>45309</v>
      </c>
      <c r="AU168" s="111">
        <f t="shared" si="168"/>
        <v>45309</v>
      </c>
      <c r="AV168" s="112">
        <f t="shared" si="168"/>
        <v>45309</v>
      </c>
      <c r="AW168" s="106">
        <f t="shared" si="233"/>
        <v>45309</v>
      </c>
      <c r="AX168" s="94">
        <f t="shared" si="234"/>
        <v>0</v>
      </c>
      <c r="AY168" s="94">
        <f t="shared" si="235"/>
        <v>0</v>
      </c>
      <c r="BB168" s="9"/>
      <c r="BC168" s="10">
        <f t="shared" si="236"/>
        <v>0</v>
      </c>
      <c r="BD168" s="64" t="str">
        <f t="shared" si="237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221"/>
        <v>0</v>
      </c>
      <c r="I169" s="7">
        <f t="shared" si="222"/>
        <v>0</v>
      </c>
      <c r="L169" s="9"/>
      <c r="M169" s="10">
        <f t="shared" si="223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224"/>
        <v>0</v>
      </c>
      <c r="V169" s="7">
        <f t="shared" si="225"/>
        <v>0</v>
      </c>
      <c r="Y169" s="9"/>
      <c r="Z169" s="10">
        <f t="shared" si="226"/>
        <v>0</v>
      </c>
      <c r="AA169" s="64" t="str">
        <f t="shared" si="227"/>
        <v/>
      </c>
      <c r="AB169" s="83">
        <v>42901</v>
      </c>
      <c r="AC169" s="113">
        <f t="shared" si="201"/>
        <v>45313</v>
      </c>
      <c r="AD169" s="114">
        <f t="shared" si="202"/>
        <v>45313</v>
      </c>
      <c r="AE169" s="109">
        <f t="shared" ref="AE169:AH169" si="250">AD169</f>
        <v>45313</v>
      </c>
      <c r="AF169" s="110">
        <f t="shared" si="250"/>
        <v>45313</v>
      </c>
      <c r="AG169" s="111">
        <f t="shared" si="250"/>
        <v>45313</v>
      </c>
      <c r="AH169" s="112">
        <f t="shared" si="250"/>
        <v>45313</v>
      </c>
      <c r="AI169" s="106">
        <f t="shared" si="229"/>
        <v>45313</v>
      </c>
      <c r="AJ169" s="94">
        <f t="shared" si="230"/>
        <v>0</v>
      </c>
      <c r="AK169" s="94">
        <f t="shared" si="231"/>
        <v>0</v>
      </c>
      <c r="AN169" s="9"/>
      <c r="AO169" s="10">
        <f t="shared" si="232"/>
        <v>0</v>
      </c>
      <c r="AP169" s="83">
        <v>42901</v>
      </c>
      <c r="AQ169" s="113">
        <f t="shared" si="204"/>
        <v>45309</v>
      </c>
      <c r="AR169" s="114">
        <f t="shared" si="168"/>
        <v>45309</v>
      </c>
      <c r="AS169" s="109">
        <f t="shared" si="168"/>
        <v>45309</v>
      </c>
      <c r="AT169" s="110">
        <f t="shared" si="168"/>
        <v>45309</v>
      </c>
      <c r="AU169" s="111">
        <f t="shared" si="168"/>
        <v>45309</v>
      </c>
      <c r="AV169" s="112">
        <f t="shared" si="168"/>
        <v>45309</v>
      </c>
      <c r="AW169" s="106">
        <f t="shared" si="233"/>
        <v>45309</v>
      </c>
      <c r="AX169" s="94">
        <f t="shared" si="234"/>
        <v>0</v>
      </c>
      <c r="AY169" s="94">
        <f t="shared" si="235"/>
        <v>0</v>
      </c>
      <c r="BB169" s="9"/>
      <c r="BC169" s="10">
        <f t="shared" si="236"/>
        <v>0</v>
      </c>
      <c r="BD169" s="64" t="str">
        <f t="shared" si="237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221"/>
        <v>0</v>
      </c>
      <c r="I170" s="7">
        <f t="shared" si="222"/>
        <v>0</v>
      </c>
      <c r="L170" s="9"/>
      <c r="M170" s="10">
        <f t="shared" si="223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224"/>
        <v>0</v>
      </c>
      <c r="V170" s="7">
        <f t="shared" si="225"/>
        <v>0</v>
      </c>
      <c r="Y170" s="9"/>
      <c r="Z170" s="10">
        <f t="shared" si="226"/>
        <v>0</v>
      </c>
      <c r="AA170" s="64" t="str">
        <f t="shared" si="227"/>
        <v/>
      </c>
      <c r="AB170" s="83">
        <v>42902</v>
      </c>
      <c r="AC170" s="113">
        <f t="shared" si="201"/>
        <v>45313</v>
      </c>
      <c r="AD170" s="114">
        <f t="shared" si="202"/>
        <v>45313</v>
      </c>
      <c r="AE170" s="109">
        <f t="shared" ref="AE170:AH170" si="251">AD170</f>
        <v>45313</v>
      </c>
      <c r="AF170" s="110">
        <f t="shared" si="251"/>
        <v>45313</v>
      </c>
      <c r="AG170" s="111">
        <f t="shared" si="251"/>
        <v>45313</v>
      </c>
      <c r="AH170" s="112">
        <f t="shared" si="251"/>
        <v>45313</v>
      </c>
      <c r="AI170" s="106">
        <f t="shared" si="229"/>
        <v>45313</v>
      </c>
      <c r="AJ170" s="94">
        <f t="shared" si="230"/>
        <v>0</v>
      </c>
      <c r="AK170" s="94">
        <f t="shared" si="231"/>
        <v>0</v>
      </c>
      <c r="AN170" s="9"/>
      <c r="AO170" s="10">
        <f t="shared" si="232"/>
        <v>0</v>
      </c>
      <c r="AP170" s="83">
        <v>42902</v>
      </c>
      <c r="AQ170" s="113">
        <f t="shared" si="204"/>
        <v>45309</v>
      </c>
      <c r="AR170" s="114">
        <f t="shared" si="168"/>
        <v>45309</v>
      </c>
      <c r="AS170" s="109">
        <f t="shared" si="168"/>
        <v>45309</v>
      </c>
      <c r="AT170" s="110">
        <f t="shared" si="168"/>
        <v>45309</v>
      </c>
      <c r="AU170" s="111">
        <f t="shared" si="168"/>
        <v>45309</v>
      </c>
      <c r="AV170" s="112">
        <f t="shared" si="168"/>
        <v>45309</v>
      </c>
      <c r="AW170" s="106">
        <f t="shared" si="233"/>
        <v>45309</v>
      </c>
      <c r="AX170" s="94">
        <f t="shared" si="234"/>
        <v>0</v>
      </c>
      <c r="AY170" s="94">
        <f t="shared" si="235"/>
        <v>0</v>
      </c>
      <c r="BB170" s="9"/>
      <c r="BC170" s="10">
        <f t="shared" si="236"/>
        <v>0</v>
      </c>
      <c r="BD170" s="64" t="str">
        <f t="shared" si="237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221"/>
        <v>0</v>
      </c>
      <c r="I171" s="7">
        <f t="shared" si="222"/>
        <v>0</v>
      </c>
      <c r="L171" s="9"/>
      <c r="M171" s="10">
        <f t="shared" si="223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224"/>
        <v>0</v>
      </c>
      <c r="V171" s="7">
        <f t="shared" si="225"/>
        <v>0</v>
      </c>
      <c r="Y171" s="9"/>
      <c r="Z171" s="10">
        <f t="shared" si="226"/>
        <v>0</v>
      </c>
      <c r="AA171" s="64" t="str">
        <f t="shared" si="227"/>
        <v/>
      </c>
      <c r="AB171" s="83">
        <v>42903</v>
      </c>
      <c r="AC171" s="113">
        <f t="shared" si="201"/>
        <v>45313</v>
      </c>
      <c r="AD171" s="114">
        <f t="shared" si="202"/>
        <v>45313</v>
      </c>
      <c r="AE171" s="109">
        <f t="shared" ref="AE171:AH171" si="252">AD171</f>
        <v>45313</v>
      </c>
      <c r="AF171" s="110">
        <f t="shared" si="252"/>
        <v>45313</v>
      </c>
      <c r="AG171" s="111">
        <f t="shared" si="252"/>
        <v>45313</v>
      </c>
      <c r="AH171" s="112">
        <f t="shared" si="252"/>
        <v>45313</v>
      </c>
      <c r="AI171" s="106">
        <f t="shared" si="229"/>
        <v>45313</v>
      </c>
      <c r="AJ171" s="94">
        <f t="shared" si="230"/>
        <v>0</v>
      </c>
      <c r="AK171" s="94">
        <f t="shared" si="231"/>
        <v>0</v>
      </c>
      <c r="AN171" s="9"/>
      <c r="AO171" s="10">
        <f t="shared" si="232"/>
        <v>0</v>
      </c>
      <c r="AP171" s="83">
        <v>42903</v>
      </c>
      <c r="AQ171" s="113">
        <f t="shared" si="204"/>
        <v>45309</v>
      </c>
      <c r="AR171" s="114">
        <f t="shared" si="168"/>
        <v>45309</v>
      </c>
      <c r="AS171" s="109">
        <f t="shared" si="168"/>
        <v>45309</v>
      </c>
      <c r="AT171" s="110">
        <f t="shared" si="168"/>
        <v>45309</v>
      </c>
      <c r="AU171" s="111">
        <f t="shared" si="168"/>
        <v>45309</v>
      </c>
      <c r="AV171" s="112">
        <f t="shared" si="168"/>
        <v>45309</v>
      </c>
      <c r="AW171" s="106">
        <f t="shared" si="233"/>
        <v>45309</v>
      </c>
      <c r="AX171" s="94">
        <f t="shared" si="234"/>
        <v>0</v>
      </c>
      <c r="AY171" s="94">
        <f t="shared" si="235"/>
        <v>0</v>
      </c>
      <c r="BB171" s="9"/>
      <c r="BC171" s="10">
        <f t="shared" si="236"/>
        <v>0</v>
      </c>
      <c r="BD171" s="64" t="str">
        <f t="shared" si="237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221"/>
        <v>0</v>
      </c>
      <c r="I172" s="7">
        <f t="shared" si="222"/>
        <v>0</v>
      </c>
      <c r="L172" s="9"/>
      <c r="M172" s="10">
        <f t="shared" si="223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224"/>
        <v>0</v>
      </c>
      <c r="V172" s="7">
        <f t="shared" si="225"/>
        <v>0</v>
      </c>
      <c r="Y172" s="9"/>
      <c r="Z172" s="10">
        <f t="shared" si="226"/>
        <v>0</v>
      </c>
      <c r="AA172" s="64" t="str">
        <f t="shared" si="227"/>
        <v/>
      </c>
      <c r="AB172" s="83">
        <v>42904</v>
      </c>
      <c r="AC172" s="113">
        <f t="shared" si="201"/>
        <v>45313</v>
      </c>
      <c r="AD172" s="114">
        <f t="shared" si="202"/>
        <v>45313</v>
      </c>
      <c r="AE172" s="109">
        <f t="shared" ref="AE172:AH172" si="253">AD172</f>
        <v>45313</v>
      </c>
      <c r="AF172" s="110">
        <f t="shared" si="253"/>
        <v>45313</v>
      </c>
      <c r="AG172" s="111">
        <f t="shared" si="253"/>
        <v>45313</v>
      </c>
      <c r="AH172" s="112">
        <f t="shared" si="253"/>
        <v>45313</v>
      </c>
      <c r="AI172" s="106">
        <f t="shared" si="229"/>
        <v>45313</v>
      </c>
      <c r="AJ172" s="94">
        <f t="shared" si="230"/>
        <v>0</v>
      </c>
      <c r="AK172" s="94">
        <f t="shared" si="231"/>
        <v>0</v>
      </c>
      <c r="AN172" s="9"/>
      <c r="AO172" s="10">
        <f t="shared" si="232"/>
        <v>0</v>
      </c>
      <c r="AP172" s="83">
        <v>42904</v>
      </c>
      <c r="AQ172" s="113">
        <f t="shared" si="204"/>
        <v>45309</v>
      </c>
      <c r="AR172" s="114">
        <f t="shared" si="168"/>
        <v>45309</v>
      </c>
      <c r="AS172" s="109">
        <f t="shared" si="168"/>
        <v>45309</v>
      </c>
      <c r="AT172" s="110">
        <f t="shared" si="168"/>
        <v>45309</v>
      </c>
      <c r="AU172" s="111">
        <f t="shared" si="168"/>
        <v>45309</v>
      </c>
      <c r="AV172" s="112">
        <f t="shared" si="168"/>
        <v>45309</v>
      </c>
      <c r="AW172" s="106">
        <f t="shared" si="233"/>
        <v>45309</v>
      </c>
      <c r="AX172" s="94">
        <f t="shared" si="234"/>
        <v>0</v>
      </c>
      <c r="AY172" s="94">
        <f t="shared" si="235"/>
        <v>0</v>
      </c>
      <c r="BB172" s="9"/>
      <c r="BC172" s="10">
        <f t="shared" si="236"/>
        <v>0</v>
      </c>
      <c r="BD172" s="64" t="str">
        <f t="shared" si="237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221"/>
        <v>0</v>
      </c>
      <c r="I173" s="7">
        <f t="shared" si="222"/>
        <v>0</v>
      </c>
      <c r="L173" s="9"/>
      <c r="M173" s="10">
        <f t="shared" si="223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224"/>
        <v>0</v>
      </c>
      <c r="V173" s="7">
        <f t="shared" si="225"/>
        <v>0</v>
      </c>
      <c r="Y173" s="9"/>
      <c r="Z173" s="10">
        <f t="shared" si="226"/>
        <v>0</v>
      </c>
      <c r="AA173" s="64" t="str">
        <f t="shared" si="227"/>
        <v/>
      </c>
      <c r="AB173" s="83">
        <v>42905</v>
      </c>
      <c r="AC173" s="113">
        <f t="shared" si="201"/>
        <v>45313</v>
      </c>
      <c r="AD173" s="114">
        <f t="shared" si="202"/>
        <v>45313</v>
      </c>
      <c r="AE173" s="109">
        <f t="shared" ref="AE173:AH173" si="254">AD173</f>
        <v>45313</v>
      </c>
      <c r="AF173" s="110">
        <f t="shared" si="254"/>
        <v>45313</v>
      </c>
      <c r="AG173" s="111">
        <f t="shared" si="254"/>
        <v>45313</v>
      </c>
      <c r="AH173" s="112">
        <f t="shared" si="254"/>
        <v>45313</v>
      </c>
      <c r="AI173" s="106">
        <f t="shared" si="229"/>
        <v>45313</v>
      </c>
      <c r="AJ173" s="94">
        <f t="shared" si="230"/>
        <v>0</v>
      </c>
      <c r="AK173" s="94">
        <f t="shared" si="231"/>
        <v>0</v>
      </c>
      <c r="AN173" s="9"/>
      <c r="AO173" s="10">
        <f t="shared" si="232"/>
        <v>0</v>
      </c>
      <c r="AP173" s="83">
        <v>42905</v>
      </c>
      <c r="AQ173" s="113">
        <f t="shared" si="204"/>
        <v>45309</v>
      </c>
      <c r="AR173" s="114">
        <f t="shared" ref="AR173:AV223" si="255">AQ173</f>
        <v>45309</v>
      </c>
      <c r="AS173" s="109">
        <f t="shared" si="255"/>
        <v>45309</v>
      </c>
      <c r="AT173" s="110">
        <f t="shared" si="255"/>
        <v>45309</v>
      </c>
      <c r="AU173" s="111">
        <f t="shared" si="255"/>
        <v>45309</v>
      </c>
      <c r="AV173" s="112">
        <f t="shared" si="255"/>
        <v>45309</v>
      </c>
      <c r="AW173" s="106">
        <f t="shared" si="233"/>
        <v>45309</v>
      </c>
      <c r="AX173" s="94">
        <f t="shared" si="234"/>
        <v>0</v>
      </c>
      <c r="AY173" s="94">
        <f t="shared" si="235"/>
        <v>0</v>
      </c>
      <c r="BB173" s="9"/>
      <c r="BC173" s="10">
        <f t="shared" si="236"/>
        <v>0</v>
      </c>
      <c r="BD173" s="64" t="str">
        <f t="shared" si="237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221"/>
        <v>0</v>
      </c>
      <c r="I174" s="7">
        <f t="shared" si="222"/>
        <v>0</v>
      </c>
      <c r="L174" s="9"/>
      <c r="M174" s="10">
        <f t="shared" si="223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224"/>
        <v>0</v>
      </c>
      <c r="V174" s="7">
        <f t="shared" si="225"/>
        <v>0</v>
      </c>
      <c r="Y174" s="9"/>
      <c r="Z174" s="10">
        <f t="shared" si="226"/>
        <v>0</v>
      </c>
      <c r="AA174" s="64" t="str">
        <f t="shared" si="227"/>
        <v/>
      </c>
      <c r="AB174" s="83">
        <v>42906</v>
      </c>
      <c r="AC174" s="113">
        <f t="shared" si="201"/>
        <v>45313</v>
      </c>
      <c r="AD174" s="114">
        <f t="shared" si="202"/>
        <v>45313</v>
      </c>
      <c r="AE174" s="109">
        <f t="shared" ref="AE174:AH174" si="256">AD174</f>
        <v>45313</v>
      </c>
      <c r="AF174" s="110">
        <f t="shared" si="256"/>
        <v>45313</v>
      </c>
      <c r="AG174" s="111">
        <f t="shared" si="256"/>
        <v>45313</v>
      </c>
      <c r="AH174" s="112">
        <f t="shared" si="256"/>
        <v>45313</v>
      </c>
      <c r="AI174" s="106">
        <f t="shared" si="229"/>
        <v>45313</v>
      </c>
      <c r="AJ174" s="94">
        <f t="shared" si="230"/>
        <v>0</v>
      </c>
      <c r="AK174" s="94">
        <f t="shared" si="231"/>
        <v>0</v>
      </c>
      <c r="AN174" s="9"/>
      <c r="AO174" s="10">
        <f t="shared" si="232"/>
        <v>0</v>
      </c>
      <c r="AP174" s="83">
        <v>42906</v>
      </c>
      <c r="AQ174" s="113">
        <f t="shared" si="204"/>
        <v>45309</v>
      </c>
      <c r="AR174" s="114">
        <f t="shared" si="255"/>
        <v>45309</v>
      </c>
      <c r="AS174" s="109">
        <f t="shared" si="255"/>
        <v>45309</v>
      </c>
      <c r="AT174" s="110">
        <f t="shared" si="255"/>
        <v>45309</v>
      </c>
      <c r="AU174" s="111">
        <f t="shared" si="255"/>
        <v>45309</v>
      </c>
      <c r="AV174" s="112">
        <f t="shared" si="255"/>
        <v>45309</v>
      </c>
      <c r="AW174" s="106">
        <f t="shared" si="233"/>
        <v>45309</v>
      </c>
      <c r="AX174" s="94">
        <f t="shared" si="234"/>
        <v>0</v>
      </c>
      <c r="AY174" s="94">
        <f t="shared" si="235"/>
        <v>0</v>
      </c>
      <c r="BB174" s="9"/>
      <c r="BC174" s="10">
        <f t="shared" si="236"/>
        <v>0</v>
      </c>
      <c r="BD174" s="64" t="str">
        <f t="shared" si="237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221"/>
        <v>0</v>
      </c>
      <c r="I175" s="7">
        <f t="shared" si="222"/>
        <v>0</v>
      </c>
      <c r="L175" s="9"/>
      <c r="M175" s="10">
        <f t="shared" si="223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224"/>
        <v>0</v>
      </c>
      <c r="V175" s="7">
        <f t="shared" si="225"/>
        <v>0</v>
      </c>
      <c r="Y175" s="9"/>
      <c r="Z175" s="10">
        <f t="shared" si="226"/>
        <v>0</v>
      </c>
      <c r="AA175" s="64" t="str">
        <f t="shared" si="227"/>
        <v/>
      </c>
      <c r="AB175" s="83">
        <v>42907</v>
      </c>
      <c r="AC175" s="113">
        <f t="shared" si="201"/>
        <v>45313</v>
      </c>
      <c r="AD175" s="114">
        <f t="shared" si="202"/>
        <v>45313</v>
      </c>
      <c r="AE175" s="109">
        <f t="shared" ref="AE175:AH175" si="257">AD175</f>
        <v>45313</v>
      </c>
      <c r="AF175" s="110">
        <f t="shared" si="257"/>
        <v>45313</v>
      </c>
      <c r="AG175" s="111">
        <f t="shared" si="257"/>
        <v>45313</v>
      </c>
      <c r="AH175" s="112">
        <f t="shared" si="257"/>
        <v>45313</v>
      </c>
      <c r="AI175" s="106">
        <f t="shared" si="229"/>
        <v>45313</v>
      </c>
      <c r="AJ175" s="94">
        <f t="shared" si="230"/>
        <v>0</v>
      </c>
      <c r="AK175" s="94">
        <f t="shared" si="231"/>
        <v>0</v>
      </c>
      <c r="AN175" s="9"/>
      <c r="AO175" s="10">
        <f t="shared" si="232"/>
        <v>0</v>
      </c>
      <c r="AP175" s="83">
        <v>42907</v>
      </c>
      <c r="AQ175" s="113">
        <f t="shared" si="204"/>
        <v>45309</v>
      </c>
      <c r="AR175" s="114">
        <f t="shared" si="255"/>
        <v>45309</v>
      </c>
      <c r="AS175" s="109">
        <f t="shared" si="255"/>
        <v>45309</v>
      </c>
      <c r="AT175" s="110">
        <f t="shared" si="255"/>
        <v>45309</v>
      </c>
      <c r="AU175" s="111">
        <f t="shared" si="255"/>
        <v>45309</v>
      </c>
      <c r="AV175" s="112">
        <f t="shared" si="255"/>
        <v>45309</v>
      </c>
      <c r="AW175" s="106">
        <f t="shared" si="233"/>
        <v>45309</v>
      </c>
      <c r="AX175" s="94">
        <f t="shared" si="234"/>
        <v>0</v>
      </c>
      <c r="AY175" s="94">
        <f t="shared" si="235"/>
        <v>0</v>
      </c>
      <c r="BB175" s="9"/>
      <c r="BC175" s="10">
        <f t="shared" si="236"/>
        <v>0</v>
      </c>
      <c r="BD175" s="64" t="str">
        <f t="shared" si="237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221"/>
        <v>0</v>
      </c>
      <c r="I176" s="7">
        <f t="shared" si="222"/>
        <v>0</v>
      </c>
      <c r="L176" s="9"/>
      <c r="M176" s="10">
        <f t="shared" si="223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224"/>
        <v>0</v>
      </c>
      <c r="V176" s="7">
        <f t="shared" si="225"/>
        <v>0</v>
      </c>
      <c r="Y176" s="9"/>
      <c r="Z176" s="10">
        <f t="shared" si="226"/>
        <v>0</v>
      </c>
      <c r="AA176" s="64" t="str">
        <f t="shared" si="227"/>
        <v/>
      </c>
      <c r="AB176" s="83">
        <v>42908</v>
      </c>
      <c r="AC176" s="113">
        <f t="shared" si="201"/>
        <v>45313</v>
      </c>
      <c r="AD176" s="114">
        <f t="shared" si="202"/>
        <v>45313</v>
      </c>
      <c r="AE176" s="109">
        <f t="shared" ref="AE176:AH176" si="258">AD176</f>
        <v>45313</v>
      </c>
      <c r="AF176" s="110">
        <f t="shared" si="258"/>
        <v>45313</v>
      </c>
      <c r="AG176" s="111">
        <f t="shared" si="258"/>
        <v>45313</v>
      </c>
      <c r="AH176" s="112">
        <f t="shared" si="258"/>
        <v>45313</v>
      </c>
      <c r="AI176" s="106">
        <f t="shared" si="229"/>
        <v>45313</v>
      </c>
      <c r="AJ176" s="94">
        <f t="shared" si="230"/>
        <v>0</v>
      </c>
      <c r="AK176" s="94">
        <f t="shared" si="231"/>
        <v>0</v>
      </c>
      <c r="AN176" s="9"/>
      <c r="AO176" s="10">
        <f t="shared" si="232"/>
        <v>0</v>
      </c>
      <c r="AP176" s="83">
        <v>42908</v>
      </c>
      <c r="AQ176" s="113">
        <f t="shared" si="204"/>
        <v>45309</v>
      </c>
      <c r="AR176" s="114">
        <f t="shared" si="255"/>
        <v>45309</v>
      </c>
      <c r="AS176" s="109">
        <f t="shared" si="255"/>
        <v>45309</v>
      </c>
      <c r="AT176" s="110">
        <f t="shared" si="255"/>
        <v>45309</v>
      </c>
      <c r="AU176" s="111">
        <f t="shared" si="255"/>
        <v>45309</v>
      </c>
      <c r="AV176" s="112">
        <f t="shared" si="255"/>
        <v>45309</v>
      </c>
      <c r="AW176" s="106">
        <f t="shared" si="233"/>
        <v>45309</v>
      </c>
      <c r="AX176" s="94">
        <f t="shared" si="234"/>
        <v>0</v>
      </c>
      <c r="AY176" s="94">
        <f t="shared" si="235"/>
        <v>0</v>
      </c>
      <c r="BB176" s="9"/>
      <c r="BC176" s="10">
        <f t="shared" si="236"/>
        <v>0</v>
      </c>
      <c r="BD176" s="64" t="str">
        <f t="shared" si="237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221"/>
        <v>0</v>
      </c>
      <c r="I177" s="7">
        <f t="shared" si="222"/>
        <v>0</v>
      </c>
      <c r="L177" s="9"/>
      <c r="M177" s="10">
        <f t="shared" si="223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224"/>
        <v>0</v>
      </c>
      <c r="V177" s="7">
        <f t="shared" si="225"/>
        <v>0</v>
      </c>
      <c r="Y177" s="9"/>
      <c r="Z177" s="10">
        <f t="shared" si="226"/>
        <v>0</v>
      </c>
      <c r="AA177" s="64" t="str">
        <f t="shared" si="227"/>
        <v/>
      </c>
      <c r="AB177" s="83">
        <v>42909</v>
      </c>
      <c r="AC177" s="113">
        <f t="shared" si="201"/>
        <v>45313</v>
      </c>
      <c r="AD177" s="114">
        <f t="shared" si="202"/>
        <v>45313</v>
      </c>
      <c r="AE177" s="109">
        <f t="shared" ref="AE177:AH177" si="259">AD177</f>
        <v>45313</v>
      </c>
      <c r="AF177" s="110">
        <f t="shared" si="259"/>
        <v>45313</v>
      </c>
      <c r="AG177" s="111">
        <f t="shared" si="259"/>
        <v>45313</v>
      </c>
      <c r="AH177" s="112">
        <f t="shared" si="259"/>
        <v>45313</v>
      </c>
      <c r="AI177" s="106">
        <f t="shared" si="229"/>
        <v>45313</v>
      </c>
      <c r="AJ177" s="94">
        <f t="shared" si="230"/>
        <v>0</v>
      </c>
      <c r="AK177" s="94">
        <f t="shared" si="231"/>
        <v>0</v>
      </c>
      <c r="AN177" s="9"/>
      <c r="AO177" s="10">
        <f t="shared" si="232"/>
        <v>0</v>
      </c>
      <c r="AP177" s="83">
        <v>42909</v>
      </c>
      <c r="AQ177" s="113">
        <f t="shared" si="204"/>
        <v>45309</v>
      </c>
      <c r="AR177" s="114">
        <f t="shared" si="255"/>
        <v>45309</v>
      </c>
      <c r="AS177" s="109">
        <f t="shared" si="255"/>
        <v>45309</v>
      </c>
      <c r="AT177" s="110">
        <f t="shared" si="255"/>
        <v>45309</v>
      </c>
      <c r="AU177" s="111">
        <f t="shared" si="255"/>
        <v>45309</v>
      </c>
      <c r="AV177" s="112">
        <f t="shared" si="255"/>
        <v>45309</v>
      </c>
      <c r="AW177" s="106">
        <f t="shared" si="233"/>
        <v>45309</v>
      </c>
      <c r="AX177" s="94">
        <f t="shared" si="234"/>
        <v>0</v>
      </c>
      <c r="AY177" s="94">
        <f t="shared" si="235"/>
        <v>0</v>
      </c>
      <c r="BB177" s="9"/>
      <c r="BC177" s="10">
        <f t="shared" si="236"/>
        <v>0</v>
      </c>
      <c r="BD177" s="64" t="str">
        <f t="shared" si="237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221"/>
        <v>0</v>
      </c>
      <c r="I178" s="7">
        <f t="shared" si="222"/>
        <v>0</v>
      </c>
      <c r="L178" s="9"/>
      <c r="M178" s="10">
        <f t="shared" si="223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224"/>
        <v>0</v>
      </c>
      <c r="V178" s="7">
        <f t="shared" si="225"/>
        <v>0</v>
      </c>
      <c r="Y178" s="9"/>
      <c r="Z178" s="10">
        <f t="shared" si="226"/>
        <v>0</v>
      </c>
      <c r="AA178" s="64" t="str">
        <f t="shared" si="227"/>
        <v/>
      </c>
      <c r="AB178" s="83">
        <v>42910</v>
      </c>
      <c r="AC178" s="113">
        <f t="shared" si="201"/>
        <v>45313</v>
      </c>
      <c r="AD178" s="114">
        <f t="shared" si="202"/>
        <v>45313</v>
      </c>
      <c r="AE178" s="109">
        <f t="shared" ref="AE178:AH178" si="260">AD178</f>
        <v>45313</v>
      </c>
      <c r="AF178" s="110">
        <f t="shared" si="260"/>
        <v>45313</v>
      </c>
      <c r="AG178" s="111">
        <f t="shared" si="260"/>
        <v>45313</v>
      </c>
      <c r="AH178" s="112">
        <f t="shared" si="260"/>
        <v>45313</v>
      </c>
      <c r="AI178" s="106">
        <f t="shared" si="229"/>
        <v>45313</v>
      </c>
      <c r="AJ178" s="94">
        <f t="shared" si="230"/>
        <v>0</v>
      </c>
      <c r="AK178" s="94">
        <f t="shared" si="231"/>
        <v>0</v>
      </c>
      <c r="AN178" s="9"/>
      <c r="AO178" s="10">
        <f t="shared" si="232"/>
        <v>0</v>
      </c>
      <c r="AP178" s="83">
        <v>42910</v>
      </c>
      <c r="AQ178" s="113">
        <f t="shared" si="204"/>
        <v>45309</v>
      </c>
      <c r="AR178" s="114">
        <f t="shared" si="255"/>
        <v>45309</v>
      </c>
      <c r="AS178" s="109">
        <f t="shared" si="255"/>
        <v>45309</v>
      </c>
      <c r="AT178" s="110">
        <f t="shared" si="255"/>
        <v>45309</v>
      </c>
      <c r="AU178" s="111">
        <f t="shared" si="255"/>
        <v>45309</v>
      </c>
      <c r="AV178" s="112">
        <f t="shared" si="255"/>
        <v>45309</v>
      </c>
      <c r="AW178" s="106">
        <f t="shared" si="233"/>
        <v>45309</v>
      </c>
      <c r="AX178" s="94">
        <f t="shared" si="234"/>
        <v>0</v>
      </c>
      <c r="AY178" s="94">
        <f t="shared" si="235"/>
        <v>0</v>
      </c>
      <c r="BB178" s="9"/>
      <c r="BC178" s="10">
        <f t="shared" si="236"/>
        <v>0</v>
      </c>
      <c r="BD178" s="64" t="str">
        <f t="shared" si="237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221"/>
        <v>0</v>
      </c>
      <c r="I179" s="7">
        <f t="shared" si="222"/>
        <v>0</v>
      </c>
      <c r="L179" s="9"/>
      <c r="M179" s="10">
        <f t="shared" si="223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224"/>
        <v>0</v>
      </c>
      <c r="V179" s="7">
        <f t="shared" si="225"/>
        <v>0</v>
      </c>
      <c r="Y179" s="9"/>
      <c r="Z179" s="10">
        <f t="shared" si="226"/>
        <v>0</v>
      </c>
      <c r="AA179" s="64" t="str">
        <f t="shared" si="227"/>
        <v/>
      </c>
      <c r="AB179" s="83">
        <v>42911</v>
      </c>
      <c r="AC179" s="113">
        <f t="shared" si="201"/>
        <v>45313</v>
      </c>
      <c r="AD179" s="114">
        <f t="shared" si="202"/>
        <v>45313</v>
      </c>
      <c r="AE179" s="109">
        <f t="shared" ref="AE179:AH179" si="261">AD179</f>
        <v>45313</v>
      </c>
      <c r="AF179" s="110">
        <f t="shared" si="261"/>
        <v>45313</v>
      </c>
      <c r="AG179" s="111">
        <f t="shared" si="261"/>
        <v>45313</v>
      </c>
      <c r="AH179" s="112">
        <f t="shared" si="261"/>
        <v>45313</v>
      </c>
      <c r="AI179" s="106">
        <f t="shared" si="229"/>
        <v>45313</v>
      </c>
      <c r="AJ179" s="94">
        <f t="shared" si="230"/>
        <v>0</v>
      </c>
      <c r="AK179" s="94">
        <f t="shared" si="231"/>
        <v>0</v>
      </c>
      <c r="AN179" s="9"/>
      <c r="AO179" s="10">
        <f t="shared" si="232"/>
        <v>0</v>
      </c>
      <c r="AP179" s="83">
        <v>42911</v>
      </c>
      <c r="AQ179" s="113">
        <f t="shared" si="204"/>
        <v>45309</v>
      </c>
      <c r="AR179" s="114">
        <f t="shared" si="255"/>
        <v>45309</v>
      </c>
      <c r="AS179" s="109">
        <f t="shared" si="255"/>
        <v>45309</v>
      </c>
      <c r="AT179" s="110">
        <f t="shared" si="255"/>
        <v>45309</v>
      </c>
      <c r="AU179" s="111">
        <f t="shared" si="255"/>
        <v>45309</v>
      </c>
      <c r="AV179" s="112">
        <f t="shared" si="255"/>
        <v>45309</v>
      </c>
      <c r="AW179" s="106">
        <f t="shared" si="233"/>
        <v>45309</v>
      </c>
      <c r="AX179" s="94">
        <f t="shared" si="234"/>
        <v>0</v>
      </c>
      <c r="AY179" s="94">
        <f t="shared" si="235"/>
        <v>0</v>
      </c>
      <c r="BB179" s="9"/>
      <c r="BC179" s="10">
        <f t="shared" si="236"/>
        <v>0</v>
      </c>
      <c r="BD179" s="64" t="str">
        <f t="shared" si="237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221"/>
        <v>0</v>
      </c>
      <c r="I180" s="7">
        <f t="shared" si="222"/>
        <v>0</v>
      </c>
      <c r="L180" s="9"/>
      <c r="M180" s="10">
        <f t="shared" si="223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224"/>
        <v>0</v>
      </c>
      <c r="V180" s="7">
        <f t="shared" si="225"/>
        <v>0</v>
      </c>
      <c r="Y180" s="9"/>
      <c r="Z180" s="10">
        <f t="shared" si="226"/>
        <v>0</v>
      </c>
      <c r="AA180" s="64" t="str">
        <f t="shared" si="227"/>
        <v/>
      </c>
      <c r="AB180" s="83">
        <v>42912</v>
      </c>
      <c r="AC180" s="113">
        <f t="shared" si="201"/>
        <v>45313</v>
      </c>
      <c r="AD180" s="114">
        <f t="shared" si="202"/>
        <v>45313</v>
      </c>
      <c r="AE180" s="109">
        <f t="shared" ref="AE180:AH180" si="262">AD180</f>
        <v>45313</v>
      </c>
      <c r="AF180" s="110">
        <f t="shared" si="262"/>
        <v>45313</v>
      </c>
      <c r="AG180" s="111">
        <f t="shared" si="262"/>
        <v>45313</v>
      </c>
      <c r="AH180" s="112">
        <f t="shared" si="262"/>
        <v>45313</v>
      </c>
      <c r="AI180" s="106">
        <f t="shared" si="229"/>
        <v>45313</v>
      </c>
      <c r="AJ180" s="94">
        <f t="shared" si="230"/>
        <v>0</v>
      </c>
      <c r="AK180" s="94">
        <f t="shared" si="231"/>
        <v>0</v>
      </c>
      <c r="AN180" s="9"/>
      <c r="AO180" s="10">
        <f t="shared" si="232"/>
        <v>0</v>
      </c>
      <c r="AP180" s="83">
        <v>42912</v>
      </c>
      <c r="AQ180" s="113">
        <f t="shared" si="204"/>
        <v>45309</v>
      </c>
      <c r="AR180" s="114">
        <f t="shared" si="255"/>
        <v>45309</v>
      </c>
      <c r="AS180" s="109">
        <f t="shared" si="255"/>
        <v>45309</v>
      </c>
      <c r="AT180" s="110">
        <f t="shared" si="255"/>
        <v>45309</v>
      </c>
      <c r="AU180" s="111">
        <f t="shared" si="255"/>
        <v>45309</v>
      </c>
      <c r="AV180" s="112">
        <f t="shared" si="255"/>
        <v>45309</v>
      </c>
      <c r="AW180" s="106">
        <f t="shared" si="233"/>
        <v>45309</v>
      </c>
      <c r="AX180" s="94">
        <f t="shared" si="234"/>
        <v>0</v>
      </c>
      <c r="AY180" s="94">
        <f t="shared" si="235"/>
        <v>0</v>
      </c>
      <c r="BB180" s="9"/>
      <c r="BC180" s="10">
        <f t="shared" si="236"/>
        <v>0</v>
      </c>
      <c r="BD180" s="64" t="str">
        <f t="shared" si="237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221"/>
        <v>0</v>
      </c>
      <c r="I181" s="7">
        <f t="shared" si="222"/>
        <v>0</v>
      </c>
      <c r="L181" s="9"/>
      <c r="M181" s="10">
        <f t="shared" si="223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224"/>
        <v>0</v>
      </c>
      <c r="V181" s="7">
        <f t="shared" si="225"/>
        <v>0</v>
      </c>
      <c r="Y181" s="9"/>
      <c r="Z181" s="10">
        <f t="shared" si="226"/>
        <v>0</v>
      </c>
      <c r="AA181" s="64" t="str">
        <f t="shared" si="227"/>
        <v/>
      </c>
      <c r="AB181" s="83">
        <v>42913</v>
      </c>
      <c r="AC181" s="113">
        <f t="shared" si="201"/>
        <v>45313</v>
      </c>
      <c r="AD181" s="114">
        <f t="shared" si="202"/>
        <v>45313</v>
      </c>
      <c r="AE181" s="109">
        <f t="shared" ref="AE181:AH181" si="263">AD181</f>
        <v>45313</v>
      </c>
      <c r="AF181" s="110">
        <f t="shared" si="263"/>
        <v>45313</v>
      </c>
      <c r="AG181" s="111">
        <f t="shared" si="263"/>
        <v>45313</v>
      </c>
      <c r="AH181" s="112">
        <f t="shared" si="263"/>
        <v>45313</v>
      </c>
      <c r="AI181" s="106">
        <f t="shared" si="229"/>
        <v>45313</v>
      </c>
      <c r="AJ181" s="94">
        <f t="shared" si="230"/>
        <v>0</v>
      </c>
      <c r="AK181" s="94">
        <f t="shared" si="231"/>
        <v>0</v>
      </c>
      <c r="AN181" s="9"/>
      <c r="AO181" s="10">
        <f t="shared" si="232"/>
        <v>0</v>
      </c>
      <c r="AP181" s="83">
        <v>42913</v>
      </c>
      <c r="AQ181" s="113">
        <f t="shared" si="204"/>
        <v>45309</v>
      </c>
      <c r="AR181" s="114">
        <f t="shared" si="255"/>
        <v>45309</v>
      </c>
      <c r="AS181" s="109">
        <f t="shared" si="255"/>
        <v>45309</v>
      </c>
      <c r="AT181" s="110">
        <f t="shared" si="255"/>
        <v>45309</v>
      </c>
      <c r="AU181" s="111">
        <f t="shared" si="255"/>
        <v>45309</v>
      </c>
      <c r="AV181" s="112">
        <f t="shared" si="255"/>
        <v>45309</v>
      </c>
      <c r="AW181" s="106">
        <f t="shared" si="233"/>
        <v>45309</v>
      </c>
      <c r="AX181" s="94">
        <f t="shared" si="234"/>
        <v>0</v>
      </c>
      <c r="AY181" s="94">
        <f t="shared" si="235"/>
        <v>0</v>
      </c>
      <c r="BB181" s="9"/>
      <c r="BC181" s="10">
        <f t="shared" si="236"/>
        <v>0</v>
      </c>
      <c r="BD181" s="64" t="str">
        <f t="shared" si="237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221"/>
        <v>0</v>
      </c>
      <c r="I182" s="7">
        <f t="shared" si="222"/>
        <v>0</v>
      </c>
      <c r="L182" s="9"/>
      <c r="M182" s="10">
        <f t="shared" si="223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224"/>
        <v>0</v>
      </c>
      <c r="V182" s="7">
        <f t="shared" si="225"/>
        <v>0</v>
      </c>
      <c r="Y182" s="9"/>
      <c r="Z182" s="10">
        <f t="shared" si="226"/>
        <v>0</v>
      </c>
      <c r="AA182" s="64" t="str">
        <f t="shared" si="227"/>
        <v/>
      </c>
      <c r="AB182" s="83">
        <v>42914</v>
      </c>
      <c r="AC182" s="113">
        <f t="shared" si="201"/>
        <v>45313</v>
      </c>
      <c r="AD182" s="114">
        <f t="shared" si="202"/>
        <v>45313</v>
      </c>
      <c r="AE182" s="109">
        <f t="shared" ref="AE182:AH182" si="264">AD182</f>
        <v>45313</v>
      </c>
      <c r="AF182" s="110">
        <f t="shared" si="264"/>
        <v>45313</v>
      </c>
      <c r="AG182" s="111">
        <f t="shared" si="264"/>
        <v>45313</v>
      </c>
      <c r="AH182" s="112">
        <f t="shared" si="264"/>
        <v>45313</v>
      </c>
      <c r="AI182" s="106">
        <f t="shared" si="229"/>
        <v>45313</v>
      </c>
      <c r="AJ182" s="94">
        <f t="shared" si="230"/>
        <v>0</v>
      </c>
      <c r="AK182" s="94">
        <f t="shared" si="231"/>
        <v>0</v>
      </c>
      <c r="AN182" s="9"/>
      <c r="AO182" s="10">
        <f t="shared" si="232"/>
        <v>0</v>
      </c>
      <c r="AP182" s="83">
        <v>42914</v>
      </c>
      <c r="AQ182" s="113">
        <f t="shared" si="204"/>
        <v>45309</v>
      </c>
      <c r="AR182" s="114">
        <f t="shared" si="255"/>
        <v>45309</v>
      </c>
      <c r="AS182" s="109">
        <f t="shared" si="255"/>
        <v>45309</v>
      </c>
      <c r="AT182" s="110">
        <f t="shared" si="255"/>
        <v>45309</v>
      </c>
      <c r="AU182" s="111">
        <f t="shared" si="255"/>
        <v>45309</v>
      </c>
      <c r="AV182" s="112">
        <f t="shared" si="255"/>
        <v>45309</v>
      </c>
      <c r="AW182" s="106">
        <f t="shared" si="233"/>
        <v>45309</v>
      </c>
      <c r="AX182" s="94">
        <f t="shared" si="234"/>
        <v>0</v>
      </c>
      <c r="AY182" s="94">
        <f t="shared" si="235"/>
        <v>0</v>
      </c>
      <c r="BB182" s="9"/>
      <c r="BC182" s="10">
        <f t="shared" si="236"/>
        <v>0</v>
      </c>
      <c r="BD182" s="64" t="str">
        <f t="shared" si="237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221"/>
        <v>0</v>
      </c>
      <c r="I183" s="7">
        <f t="shared" si="222"/>
        <v>0</v>
      </c>
      <c r="J183" s="37"/>
      <c r="L183" s="9"/>
      <c r="M183" s="10">
        <f t="shared" si="223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224"/>
        <v>0</v>
      </c>
      <c r="V183" s="7">
        <f t="shared" si="225"/>
        <v>0</v>
      </c>
      <c r="W183" s="37"/>
      <c r="Y183" s="9"/>
      <c r="Z183" s="10">
        <f t="shared" si="226"/>
        <v>0</v>
      </c>
      <c r="AA183" s="64" t="str">
        <f t="shared" si="227"/>
        <v/>
      </c>
      <c r="AB183" s="83">
        <v>42915</v>
      </c>
      <c r="AC183" s="113">
        <f t="shared" si="201"/>
        <v>45313</v>
      </c>
      <c r="AD183" s="114">
        <f t="shared" si="202"/>
        <v>45313</v>
      </c>
      <c r="AE183" s="109">
        <f t="shared" ref="AE183:AH183" si="265">AD183</f>
        <v>45313</v>
      </c>
      <c r="AF183" s="110">
        <f t="shared" si="265"/>
        <v>45313</v>
      </c>
      <c r="AG183" s="111">
        <f t="shared" si="265"/>
        <v>45313</v>
      </c>
      <c r="AH183" s="112">
        <f t="shared" si="265"/>
        <v>45313</v>
      </c>
      <c r="AI183" s="106">
        <f t="shared" si="229"/>
        <v>45313</v>
      </c>
      <c r="AJ183" s="94">
        <f t="shared" si="230"/>
        <v>0</v>
      </c>
      <c r="AK183" s="94">
        <f t="shared" si="231"/>
        <v>0</v>
      </c>
      <c r="AL183" s="37"/>
      <c r="AN183" s="9"/>
      <c r="AO183" s="10">
        <f t="shared" si="232"/>
        <v>0</v>
      </c>
      <c r="AP183" s="83">
        <v>42915</v>
      </c>
      <c r="AQ183" s="113">
        <f t="shared" si="204"/>
        <v>45309</v>
      </c>
      <c r="AR183" s="114">
        <f t="shared" si="255"/>
        <v>45309</v>
      </c>
      <c r="AS183" s="109">
        <f t="shared" si="255"/>
        <v>45309</v>
      </c>
      <c r="AT183" s="110">
        <f t="shared" si="255"/>
        <v>45309</v>
      </c>
      <c r="AU183" s="111">
        <f t="shared" si="255"/>
        <v>45309</v>
      </c>
      <c r="AV183" s="112">
        <f t="shared" si="255"/>
        <v>45309</v>
      </c>
      <c r="AW183" s="106">
        <f t="shared" si="233"/>
        <v>45309</v>
      </c>
      <c r="AX183" s="94">
        <f t="shared" si="234"/>
        <v>0</v>
      </c>
      <c r="AY183" s="94">
        <f t="shared" si="235"/>
        <v>0</v>
      </c>
      <c r="AZ183" s="37"/>
      <c r="BB183" s="9"/>
      <c r="BC183" s="10">
        <f t="shared" si="236"/>
        <v>0</v>
      </c>
      <c r="BD183" s="64" t="str">
        <f t="shared" si="237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221"/>
        <v>0</v>
      </c>
      <c r="I184" s="191">
        <f t="shared" si="222"/>
        <v>0</v>
      </c>
      <c r="J184" s="207"/>
      <c r="L184" s="193"/>
      <c r="M184" s="194">
        <f t="shared" si="223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224"/>
        <v>0</v>
      </c>
      <c r="V184" s="191">
        <f t="shared" si="225"/>
        <v>0</v>
      </c>
      <c r="W184" s="207"/>
      <c r="Y184" s="193"/>
      <c r="Z184" s="194">
        <f t="shared" si="226"/>
        <v>0</v>
      </c>
      <c r="AA184" s="195" t="str">
        <f t="shared" si="227"/>
        <v/>
      </c>
      <c r="AB184" s="186">
        <v>42916</v>
      </c>
      <c r="AC184" s="196">
        <f t="shared" si="201"/>
        <v>45313</v>
      </c>
      <c r="AD184" s="197">
        <f t="shared" si="202"/>
        <v>45313</v>
      </c>
      <c r="AE184" s="198">
        <f t="shared" ref="AE184:AH184" si="266">AD184</f>
        <v>45313</v>
      </c>
      <c r="AF184" s="199">
        <f t="shared" si="266"/>
        <v>45313</v>
      </c>
      <c r="AG184" s="200">
        <f t="shared" si="266"/>
        <v>45313</v>
      </c>
      <c r="AH184" s="201">
        <f t="shared" si="266"/>
        <v>45313</v>
      </c>
      <c r="AI184" s="202">
        <f t="shared" si="229"/>
        <v>45313</v>
      </c>
      <c r="AJ184" s="203">
        <f t="shared" si="230"/>
        <v>0</v>
      </c>
      <c r="AK184" s="203">
        <f t="shared" si="231"/>
        <v>0</v>
      </c>
      <c r="AL184" s="207"/>
      <c r="AN184" s="193"/>
      <c r="AO184" s="194">
        <f t="shared" si="232"/>
        <v>0</v>
      </c>
      <c r="AP184" s="186">
        <v>42916</v>
      </c>
      <c r="AQ184" s="196">
        <f t="shared" si="204"/>
        <v>45309</v>
      </c>
      <c r="AR184" s="197">
        <f t="shared" si="255"/>
        <v>45309</v>
      </c>
      <c r="AS184" s="198">
        <f t="shared" si="255"/>
        <v>45309</v>
      </c>
      <c r="AT184" s="199">
        <f t="shared" si="255"/>
        <v>45309</v>
      </c>
      <c r="AU184" s="200">
        <f t="shared" si="255"/>
        <v>45309</v>
      </c>
      <c r="AV184" s="201">
        <f t="shared" si="255"/>
        <v>45309</v>
      </c>
      <c r="AW184" s="202">
        <f t="shared" si="233"/>
        <v>45309</v>
      </c>
      <c r="AX184" s="203">
        <f t="shared" si="234"/>
        <v>0</v>
      </c>
      <c r="AY184" s="203">
        <f t="shared" si="235"/>
        <v>0</v>
      </c>
      <c r="AZ184" s="207"/>
      <c r="BB184" s="193"/>
      <c r="BC184" s="194">
        <f t="shared" si="236"/>
        <v>0</v>
      </c>
      <c r="BD184" s="195" t="str">
        <f t="shared" si="237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221"/>
        <v>0</v>
      </c>
      <c r="I185" s="7">
        <f t="shared" si="222"/>
        <v>0</v>
      </c>
      <c r="L185" s="9"/>
      <c r="M185" s="10">
        <f t="shared" si="223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224"/>
        <v>0</v>
      </c>
      <c r="V185" s="7">
        <f t="shared" si="225"/>
        <v>0</v>
      </c>
      <c r="Y185" s="9"/>
      <c r="Z185" s="10">
        <f t="shared" si="226"/>
        <v>0</v>
      </c>
      <c r="AA185" s="64" t="str">
        <f t="shared" si="227"/>
        <v/>
      </c>
      <c r="AB185" s="83">
        <v>42917</v>
      </c>
      <c r="AC185" s="113">
        <f t="shared" si="201"/>
        <v>45313</v>
      </c>
      <c r="AD185" s="114">
        <f t="shared" si="202"/>
        <v>45313</v>
      </c>
      <c r="AE185" s="109">
        <f t="shared" ref="AE185:AH185" si="267">AD185</f>
        <v>45313</v>
      </c>
      <c r="AF185" s="110">
        <f t="shared" si="267"/>
        <v>45313</v>
      </c>
      <c r="AG185" s="111">
        <f t="shared" si="267"/>
        <v>45313</v>
      </c>
      <c r="AH185" s="112">
        <f t="shared" si="267"/>
        <v>45313</v>
      </c>
      <c r="AI185" s="106">
        <f t="shared" si="229"/>
        <v>45313</v>
      </c>
      <c r="AJ185" s="94">
        <f t="shared" si="230"/>
        <v>0</v>
      </c>
      <c r="AK185" s="94">
        <f t="shared" si="231"/>
        <v>0</v>
      </c>
      <c r="AN185" s="9"/>
      <c r="AO185" s="10">
        <f t="shared" si="232"/>
        <v>0</v>
      </c>
      <c r="AP185" s="83">
        <v>42917</v>
      </c>
      <c r="AQ185" s="113">
        <f t="shared" si="204"/>
        <v>45309</v>
      </c>
      <c r="AR185" s="114">
        <f t="shared" si="255"/>
        <v>45309</v>
      </c>
      <c r="AS185" s="109">
        <f t="shared" si="255"/>
        <v>45309</v>
      </c>
      <c r="AT185" s="110">
        <f t="shared" si="255"/>
        <v>45309</v>
      </c>
      <c r="AU185" s="111">
        <f t="shared" si="255"/>
        <v>45309</v>
      </c>
      <c r="AV185" s="112">
        <f t="shared" si="255"/>
        <v>45309</v>
      </c>
      <c r="AW185" s="106">
        <f t="shared" si="233"/>
        <v>45309</v>
      </c>
      <c r="AX185" s="94">
        <f t="shared" si="234"/>
        <v>0</v>
      </c>
      <c r="AY185" s="94">
        <f t="shared" si="235"/>
        <v>0</v>
      </c>
      <c r="BB185" s="9"/>
      <c r="BC185" s="10">
        <f t="shared" si="236"/>
        <v>0</v>
      </c>
      <c r="BD185" s="64" t="str">
        <f t="shared" si="237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221"/>
        <v>0</v>
      </c>
      <c r="I186" s="7">
        <f t="shared" si="222"/>
        <v>0</v>
      </c>
      <c r="L186" s="9"/>
      <c r="M186" s="10">
        <f t="shared" si="223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224"/>
        <v>0</v>
      </c>
      <c r="V186" s="7">
        <f t="shared" si="225"/>
        <v>0</v>
      </c>
      <c r="Y186" s="9"/>
      <c r="Z186" s="10">
        <f t="shared" si="226"/>
        <v>0</v>
      </c>
      <c r="AA186" s="64" t="str">
        <f t="shared" si="227"/>
        <v/>
      </c>
      <c r="AB186" s="83">
        <v>42918</v>
      </c>
      <c r="AC186" s="113">
        <f t="shared" si="201"/>
        <v>45313</v>
      </c>
      <c r="AD186" s="114">
        <f t="shared" si="202"/>
        <v>45313</v>
      </c>
      <c r="AE186" s="109">
        <f t="shared" ref="AE186:AH186" si="268">AD186</f>
        <v>45313</v>
      </c>
      <c r="AF186" s="110">
        <f t="shared" si="268"/>
        <v>45313</v>
      </c>
      <c r="AG186" s="111">
        <f t="shared" si="268"/>
        <v>45313</v>
      </c>
      <c r="AH186" s="112">
        <f t="shared" si="268"/>
        <v>45313</v>
      </c>
      <c r="AI186" s="106">
        <f t="shared" si="229"/>
        <v>45313</v>
      </c>
      <c r="AJ186" s="94">
        <f t="shared" si="230"/>
        <v>0</v>
      </c>
      <c r="AK186" s="94">
        <f t="shared" si="231"/>
        <v>0</v>
      </c>
      <c r="AN186" s="9"/>
      <c r="AO186" s="10">
        <f t="shared" si="232"/>
        <v>0</v>
      </c>
      <c r="AP186" s="83">
        <v>42918</v>
      </c>
      <c r="AQ186" s="113">
        <f t="shared" si="204"/>
        <v>45309</v>
      </c>
      <c r="AR186" s="114">
        <f t="shared" si="255"/>
        <v>45309</v>
      </c>
      <c r="AS186" s="109">
        <f t="shared" si="255"/>
        <v>45309</v>
      </c>
      <c r="AT186" s="110">
        <f t="shared" si="255"/>
        <v>45309</v>
      </c>
      <c r="AU186" s="111">
        <f t="shared" si="255"/>
        <v>45309</v>
      </c>
      <c r="AV186" s="112">
        <f t="shared" si="255"/>
        <v>45309</v>
      </c>
      <c r="AW186" s="106">
        <f t="shared" si="233"/>
        <v>45309</v>
      </c>
      <c r="AX186" s="94">
        <f t="shared" si="234"/>
        <v>0</v>
      </c>
      <c r="AY186" s="94">
        <f t="shared" si="235"/>
        <v>0</v>
      </c>
      <c r="BB186" s="9"/>
      <c r="BC186" s="10">
        <f t="shared" si="236"/>
        <v>0</v>
      </c>
      <c r="BD186" s="64" t="str">
        <f t="shared" si="237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221"/>
        <v>0</v>
      </c>
      <c r="I187" s="7">
        <f t="shared" si="222"/>
        <v>0</v>
      </c>
      <c r="J187" s="39"/>
      <c r="L187" s="9"/>
      <c r="M187" s="10">
        <f t="shared" si="223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224"/>
        <v>0</v>
      </c>
      <c r="V187" s="7">
        <f t="shared" si="225"/>
        <v>0</v>
      </c>
      <c r="W187" s="39"/>
      <c r="Y187" s="9"/>
      <c r="Z187" s="10">
        <f t="shared" si="226"/>
        <v>0</v>
      </c>
      <c r="AA187" s="64" t="str">
        <f t="shared" si="227"/>
        <v/>
      </c>
      <c r="AB187" s="83">
        <v>42919</v>
      </c>
      <c r="AC187" s="113">
        <f t="shared" si="201"/>
        <v>45313</v>
      </c>
      <c r="AD187" s="114">
        <f t="shared" si="202"/>
        <v>45313</v>
      </c>
      <c r="AE187" s="109">
        <f t="shared" ref="AE187:AH187" si="269">AD187</f>
        <v>45313</v>
      </c>
      <c r="AF187" s="110">
        <f t="shared" si="269"/>
        <v>45313</v>
      </c>
      <c r="AG187" s="111">
        <f t="shared" si="269"/>
        <v>45313</v>
      </c>
      <c r="AH187" s="112">
        <f t="shared" si="269"/>
        <v>45313</v>
      </c>
      <c r="AI187" s="106">
        <f t="shared" si="229"/>
        <v>45313</v>
      </c>
      <c r="AJ187" s="94">
        <f t="shared" si="230"/>
        <v>0</v>
      </c>
      <c r="AK187" s="94">
        <f t="shared" si="231"/>
        <v>0</v>
      </c>
      <c r="AL187" s="39"/>
      <c r="AN187" s="9"/>
      <c r="AO187" s="10">
        <f t="shared" si="232"/>
        <v>0</v>
      </c>
      <c r="AP187" s="83">
        <v>42919</v>
      </c>
      <c r="AQ187" s="113">
        <f t="shared" si="204"/>
        <v>45309</v>
      </c>
      <c r="AR187" s="114">
        <f t="shared" si="255"/>
        <v>45309</v>
      </c>
      <c r="AS187" s="109">
        <f t="shared" si="255"/>
        <v>45309</v>
      </c>
      <c r="AT187" s="110">
        <f t="shared" si="255"/>
        <v>45309</v>
      </c>
      <c r="AU187" s="111">
        <f t="shared" si="255"/>
        <v>45309</v>
      </c>
      <c r="AV187" s="112">
        <f t="shared" si="255"/>
        <v>45309</v>
      </c>
      <c r="AW187" s="106">
        <f t="shared" si="233"/>
        <v>45309</v>
      </c>
      <c r="AX187" s="94">
        <f t="shared" si="234"/>
        <v>0</v>
      </c>
      <c r="AY187" s="94">
        <f t="shared" si="235"/>
        <v>0</v>
      </c>
      <c r="AZ187" s="39"/>
      <c r="BB187" s="9"/>
      <c r="BC187" s="10">
        <f t="shared" si="236"/>
        <v>0</v>
      </c>
      <c r="BD187" s="64" t="str">
        <f t="shared" si="237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221"/>
        <v>0</v>
      </c>
      <c r="I188" s="7">
        <f t="shared" si="222"/>
        <v>0</v>
      </c>
      <c r="L188" s="9"/>
      <c r="M188" s="10">
        <f t="shared" si="223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224"/>
        <v>0</v>
      </c>
      <c r="V188" s="7">
        <f t="shared" si="225"/>
        <v>0</v>
      </c>
      <c r="Y188" s="9"/>
      <c r="Z188" s="10">
        <f t="shared" si="226"/>
        <v>0</v>
      </c>
      <c r="AA188" s="64" t="str">
        <f t="shared" si="227"/>
        <v/>
      </c>
      <c r="AB188" s="83">
        <v>42920</v>
      </c>
      <c r="AC188" s="113">
        <f t="shared" si="201"/>
        <v>45313</v>
      </c>
      <c r="AD188" s="114">
        <f t="shared" si="202"/>
        <v>45313</v>
      </c>
      <c r="AE188" s="109">
        <f t="shared" ref="AE188:AH188" si="270">AD188</f>
        <v>45313</v>
      </c>
      <c r="AF188" s="110">
        <f t="shared" si="270"/>
        <v>45313</v>
      </c>
      <c r="AG188" s="111">
        <f t="shared" si="270"/>
        <v>45313</v>
      </c>
      <c r="AH188" s="112">
        <f t="shared" si="270"/>
        <v>45313</v>
      </c>
      <c r="AI188" s="106">
        <f t="shared" si="229"/>
        <v>45313</v>
      </c>
      <c r="AJ188" s="94">
        <f t="shared" si="230"/>
        <v>0</v>
      </c>
      <c r="AK188" s="94">
        <f t="shared" si="231"/>
        <v>0</v>
      </c>
      <c r="AN188" s="9"/>
      <c r="AO188" s="10">
        <f t="shared" si="232"/>
        <v>0</v>
      </c>
      <c r="AP188" s="83">
        <v>42920</v>
      </c>
      <c r="AQ188" s="113">
        <f t="shared" si="204"/>
        <v>45309</v>
      </c>
      <c r="AR188" s="114">
        <f t="shared" si="255"/>
        <v>45309</v>
      </c>
      <c r="AS188" s="109">
        <f t="shared" si="255"/>
        <v>45309</v>
      </c>
      <c r="AT188" s="110">
        <f t="shared" si="255"/>
        <v>45309</v>
      </c>
      <c r="AU188" s="111">
        <f t="shared" si="255"/>
        <v>45309</v>
      </c>
      <c r="AV188" s="112">
        <f t="shared" si="255"/>
        <v>45309</v>
      </c>
      <c r="AW188" s="106">
        <f t="shared" si="233"/>
        <v>45309</v>
      </c>
      <c r="AX188" s="94">
        <f t="shared" si="234"/>
        <v>0</v>
      </c>
      <c r="AY188" s="94">
        <f t="shared" si="235"/>
        <v>0</v>
      </c>
      <c r="BB188" s="9"/>
      <c r="BC188" s="10">
        <f t="shared" si="236"/>
        <v>0</v>
      </c>
      <c r="BD188" s="64" t="str">
        <f t="shared" si="237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221"/>
        <v>0</v>
      </c>
      <c r="I189" s="7">
        <f t="shared" si="222"/>
        <v>0</v>
      </c>
      <c r="J189" s="37"/>
      <c r="L189" s="9"/>
      <c r="M189" s="10">
        <f t="shared" si="223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224"/>
        <v>0</v>
      </c>
      <c r="V189" s="7">
        <f t="shared" si="225"/>
        <v>0</v>
      </c>
      <c r="W189" s="37"/>
      <c r="Y189" s="9"/>
      <c r="Z189" s="10">
        <f t="shared" si="226"/>
        <v>0</v>
      </c>
      <c r="AA189" s="64" t="str">
        <f t="shared" si="227"/>
        <v/>
      </c>
      <c r="AB189" s="83">
        <v>42921</v>
      </c>
      <c r="AC189" s="113">
        <f t="shared" si="201"/>
        <v>45313</v>
      </c>
      <c r="AD189" s="114">
        <f t="shared" si="202"/>
        <v>45313</v>
      </c>
      <c r="AE189" s="109">
        <f t="shared" ref="AE189:AH189" si="271">AD189</f>
        <v>45313</v>
      </c>
      <c r="AF189" s="110">
        <f t="shared" si="271"/>
        <v>45313</v>
      </c>
      <c r="AG189" s="111">
        <f t="shared" si="271"/>
        <v>45313</v>
      </c>
      <c r="AH189" s="112">
        <f t="shared" si="271"/>
        <v>45313</v>
      </c>
      <c r="AI189" s="106">
        <f t="shared" si="229"/>
        <v>45313</v>
      </c>
      <c r="AJ189" s="94">
        <f t="shared" si="230"/>
        <v>0</v>
      </c>
      <c r="AK189" s="94">
        <f t="shared" si="231"/>
        <v>0</v>
      </c>
      <c r="AL189" s="37"/>
      <c r="AN189" s="9"/>
      <c r="AO189" s="10">
        <f t="shared" si="232"/>
        <v>0</v>
      </c>
      <c r="AP189" s="83">
        <v>42921</v>
      </c>
      <c r="AQ189" s="113">
        <f t="shared" si="204"/>
        <v>45309</v>
      </c>
      <c r="AR189" s="114">
        <f t="shared" si="255"/>
        <v>45309</v>
      </c>
      <c r="AS189" s="109">
        <f t="shared" si="255"/>
        <v>45309</v>
      </c>
      <c r="AT189" s="110">
        <f t="shared" si="255"/>
        <v>45309</v>
      </c>
      <c r="AU189" s="111">
        <f t="shared" si="255"/>
        <v>45309</v>
      </c>
      <c r="AV189" s="112">
        <f t="shared" si="255"/>
        <v>45309</v>
      </c>
      <c r="AW189" s="106">
        <f t="shared" si="233"/>
        <v>45309</v>
      </c>
      <c r="AX189" s="94">
        <f t="shared" si="234"/>
        <v>0</v>
      </c>
      <c r="AY189" s="94">
        <f t="shared" si="235"/>
        <v>0</v>
      </c>
      <c r="AZ189" s="37"/>
      <c r="BB189" s="9"/>
      <c r="BC189" s="10">
        <f t="shared" si="236"/>
        <v>0</v>
      </c>
      <c r="BD189" s="64" t="str">
        <f t="shared" si="237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221"/>
        <v>0</v>
      </c>
      <c r="I190" s="7">
        <f t="shared" si="222"/>
        <v>0</v>
      </c>
      <c r="J190" s="39"/>
      <c r="L190" s="9"/>
      <c r="M190" s="10">
        <f t="shared" si="223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224"/>
        <v>0</v>
      </c>
      <c r="V190" s="7">
        <f t="shared" si="225"/>
        <v>0</v>
      </c>
      <c r="W190" s="39"/>
      <c r="Y190" s="9"/>
      <c r="Z190" s="10">
        <f t="shared" si="226"/>
        <v>0</v>
      </c>
      <c r="AA190" s="64" t="str">
        <f t="shared" si="227"/>
        <v/>
      </c>
      <c r="AB190" s="83">
        <v>42922</v>
      </c>
      <c r="AC190" s="113">
        <f t="shared" si="201"/>
        <v>45313</v>
      </c>
      <c r="AD190" s="114">
        <f t="shared" si="202"/>
        <v>45313</v>
      </c>
      <c r="AE190" s="109">
        <f t="shared" ref="AE190:AH190" si="272">AD190</f>
        <v>45313</v>
      </c>
      <c r="AF190" s="110">
        <f t="shared" si="272"/>
        <v>45313</v>
      </c>
      <c r="AG190" s="111">
        <f t="shared" si="272"/>
        <v>45313</v>
      </c>
      <c r="AH190" s="112">
        <f t="shared" si="272"/>
        <v>45313</v>
      </c>
      <c r="AI190" s="106">
        <f t="shared" si="229"/>
        <v>45313</v>
      </c>
      <c r="AJ190" s="94">
        <f t="shared" si="230"/>
        <v>0</v>
      </c>
      <c r="AK190" s="94">
        <f t="shared" si="231"/>
        <v>0</v>
      </c>
      <c r="AL190" s="39"/>
      <c r="AN190" s="9"/>
      <c r="AO190" s="10">
        <f t="shared" si="232"/>
        <v>0</v>
      </c>
      <c r="AP190" s="83">
        <v>42922</v>
      </c>
      <c r="AQ190" s="113">
        <f t="shared" si="204"/>
        <v>45309</v>
      </c>
      <c r="AR190" s="114">
        <f t="shared" si="255"/>
        <v>45309</v>
      </c>
      <c r="AS190" s="109">
        <f t="shared" si="255"/>
        <v>45309</v>
      </c>
      <c r="AT190" s="110">
        <f t="shared" si="255"/>
        <v>45309</v>
      </c>
      <c r="AU190" s="111">
        <f t="shared" si="255"/>
        <v>45309</v>
      </c>
      <c r="AV190" s="112">
        <f t="shared" si="255"/>
        <v>45309</v>
      </c>
      <c r="AW190" s="106">
        <f t="shared" si="233"/>
        <v>45309</v>
      </c>
      <c r="AX190" s="94">
        <f t="shared" si="234"/>
        <v>0</v>
      </c>
      <c r="AY190" s="94">
        <f t="shared" si="235"/>
        <v>0</v>
      </c>
      <c r="AZ190" s="39"/>
      <c r="BB190" s="9"/>
      <c r="BC190" s="10">
        <f t="shared" si="236"/>
        <v>0</v>
      </c>
      <c r="BD190" s="64" t="str">
        <f t="shared" si="237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221"/>
        <v>0</v>
      </c>
      <c r="I191" s="7">
        <f t="shared" si="222"/>
        <v>0</v>
      </c>
      <c r="L191" s="9"/>
      <c r="M191" s="10">
        <f t="shared" si="223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224"/>
        <v>0</v>
      </c>
      <c r="V191" s="7">
        <f t="shared" si="225"/>
        <v>0</v>
      </c>
      <c r="Y191" s="9"/>
      <c r="Z191" s="10">
        <f t="shared" si="226"/>
        <v>0</v>
      </c>
      <c r="AA191" s="64" t="str">
        <f t="shared" si="227"/>
        <v/>
      </c>
      <c r="AB191" s="83">
        <v>42923</v>
      </c>
      <c r="AC191" s="113">
        <f t="shared" si="201"/>
        <v>45313</v>
      </c>
      <c r="AD191" s="114">
        <f t="shared" si="202"/>
        <v>45313</v>
      </c>
      <c r="AE191" s="109">
        <f t="shared" ref="AE191:AH191" si="273">AD191</f>
        <v>45313</v>
      </c>
      <c r="AF191" s="110">
        <f t="shared" si="273"/>
        <v>45313</v>
      </c>
      <c r="AG191" s="111">
        <f t="shared" si="273"/>
        <v>45313</v>
      </c>
      <c r="AH191" s="112">
        <f t="shared" si="273"/>
        <v>45313</v>
      </c>
      <c r="AI191" s="106">
        <f t="shared" si="229"/>
        <v>45313</v>
      </c>
      <c r="AJ191" s="94">
        <f t="shared" si="230"/>
        <v>0</v>
      </c>
      <c r="AK191" s="94">
        <f t="shared" si="231"/>
        <v>0</v>
      </c>
      <c r="AN191" s="9"/>
      <c r="AO191" s="10">
        <f t="shared" si="232"/>
        <v>0</v>
      </c>
      <c r="AP191" s="83">
        <v>42923</v>
      </c>
      <c r="AQ191" s="113">
        <f t="shared" si="204"/>
        <v>45309</v>
      </c>
      <c r="AR191" s="114">
        <f t="shared" si="255"/>
        <v>45309</v>
      </c>
      <c r="AS191" s="109">
        <f t="shared" si="255"/>
        <v>45309</v>
      </c>
      <c r="AT191" s="110">
        <f t="shared" si="255"/>
        <v>45309</v>
      </c>
      <c r="AU191" s="111">
        <f t="shared" si="255"/>
        <v>45309</v>
      </c>
      <c r="AV191" s="112">
        <f t="shared" si="255"/>
        <v>45309</v>
      </c>
      <c r="AW191" s="106">
        <f t="shared" si="233"/>
        <v>45309</v>
      </c>
      <c r="AX191" s="94">
        <f t="shared" si="234"/>
        <v>0</v>
      </c>
      <c r="AY191" s="94">
        <f t="shared" si="235"/>
        <v>0</v>
      </c>
      <c r="BB191" s="9"/>
      <c r="BC191" s="10">
        <f t="shared" si="236"/>
        <v>0</v>
      </c>
      <c r="BD191" s="64" t="str">
        <f t="shared" si="237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221"/>
        <v>0</v>
      </c>
      <c r="I192" s="7">
        <f t="shared" si="222"/>
        <v>0</v>
      </c>
      <c r="L192" s="9"/>
      <c r="M192" s="10">
        <f t="shared" si="223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224"/>
        <v>0</v>
      </c>
      <c r="V192" s="7">
        <f t="shared" si="225"/>
        <v>0</v>
      </c>
      <c r="Y192" s="9"/>
      <c r="Z192" s="10">
        <f t="shared" si="226"/>
        <v>0</v>
      </c>
      <c r="AA192" s="64" t="str">
        <f t="shared" si="227"/>
        <v/>
      </c>
      <c r="AB192" s="83">
        <v>42924</v>
      </c>
      <c r="AC192" s="113">
        <f t="shared" si="201"/>
        <v>45313</v>
      </c>
      <c r="AD192" s="114">
        <f t="shared" si="202"/>
        <v>45313</v>
      </c>
      <c r="AE192" s="109">
        <f t="shared" ref="AE192:AH192" si="274">AD192</f>
        <v>45313</v>
      </c>
      <c r="AF192" s="110">
        <f t="shared" si="274"/>
        <v>45313</v>
      </c>
      <c r="AG192" s="111">
        <f t="shared" si="274"/>
        <v>45313</v>
      </c>
      <c r="AH192" s="112">
        <f t="shared" si="274"/>
        <v>45313</v>
      </c>
      <c r="AI192" s="106">
        <f t="shared" si="229"/>
        <v>45313</v>
      </c>
      <c r="AJ192" s="94">
        <f t="shared" si="230"/>
        <v>0</v>
      </c>
      <c r="AK192" s="94">
        <f t="shared" si="231"/>
        <v>0</v>
      </c>
      <c r="AN192" s="9"/>
      <c r="AO192" s="10">
        <f t="shared" si="232"/>
        <v>0</v>
      </c>
      <c r="AP192" s="83">
        <v>42924</v>
      </c>
      <c r="AQ192" s="113">
        <f t="shared" si="204"/>
        <v>45309</v>
      </c>
      <c r="AR192" s="114">
        <f t="shared" si="255"/>
        <v>45309</v>
      </c>
      <c r="AS192" s="109">
        <f t="shared" si="255"/>
        <v>45309</v>
      </c>
      <c r="AT192" s="110">
        <f t="shared" si="255"/>
        <v>45309</v>
      </c>
      <c r="AU192" s="111">
        <f t="shared" si="255"/>
        <v>45309</v>
      </c>
      <c r="AV192" s="112">
        <f t="shared" si="255"/>
        <v>45309</v>
      </c>
      <c r="AW192" s="106">
        <f t="shared" si="233"/>
        <v>45309</v>
      </c>
      <c r="AX192" s="94">
        <f t="shared" si="234"/>
        <v>0</v>
      </c>
      <c r="AY192" s="94">
        <f t="shared" si="235"/>
        <v>0</v>
      </c>
      <c r="BB192" s="9"/>
      <c r="BC192" s="10">
        <f t="shared" si="236"/>
        <v>0</v>
      </c>
      <c r="BD192" s="64" t="str">
        <f t="shared" si="237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221"/>
        <v>0</v>
      </c>
      <c r="I193" s="7">
        <f t="shared" si="222"/>
        <v>0</v>
      </c>
      <c r="L193" s="9"/>
      <c r="M193" s="10">
        <f t="shared" si="223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224"/>
        <v>0</v>
      </c>
      <c r="V193" s="7">
        <f t="shared" si="225"/>
        <v>0</v>
      </c>
      <c r="Y193" s="9"/>
      <c r="Z193" s="10">
        <f t="shared" si="226"/>
        <v>0</v>
      </c>
      <c r="AA193" s="64" t="str">
        <f t="shared" si="227"/>
        <v/>
      </c>
      <c r="AB193" s="83">
        <v>42925</v>
      </c>
      <c r="AC193" s="113">
        <f t="shared" si="201"/>
        <v>45313</v>
      </c>
      <c r="AD193" s="114">
        <f t="shared" si="202"/>
        <v>45313</v>
      </c>
      <c r="AE193" s="109">
        <f t="shared" ref="AE193:AH193" si="275">AD193</f>
        <v>45313</v>
      </c>
      <c r="AF193" s="110">
        <f t="shared" si="275"/>
        <v>45313</v>
      </c>
      <c r="AG193" s="111">
        <f t="shared" si="275"/>
        <v>45313</v>
      </c>
      <c r="AH193" s="112">
        <f t="shared" si="275"/>
        <v>45313</v>
      </c>
      <c r="AI193" s="106">
        <f t="shared" si="229"/>
        <v>45313</v>
      </c>
      <c r="AJ193" s="94">
        <f t="shared" si="230"/>
        <v>0</v>
      </c>
      <c r="AK193" s="94">
        <f t="shared" si="231"/>
        <v>0</v>
      </c>
      <c r="AN193" s="9"/>
      <c r="AO193" s="10">
        <f t="shared" si="232"/>
        <v>0</v>
      </c>
      <c r="AP193" s="83">
        <v>42925</v>
      </c>
      <c r="AQ193" s="113">
        <f t="shared" si="204"/>
        <v>45309</v>
      </c>
      <c r="AR193" s="114">
        <f t="shared" si="255"/>
        <v>45309</v>
      </c>
      <c r="AS193" s="109">
        <f t="shared" si="255"/>
        <v>45309</v>
      </c>
      <c r="AT193" s="110">
        <f t="shared" si="255"/>
        <v>45309</v>
      </c>
      <c r="AU193" s="111">
        <f t="shared" si="255"/>
        <v>45309</v>
      </c>
      <c r="AV193" s="112">
        <f t="shared" si="255"/>
        <v>45309</v>
      </c>
      <c r="AW193" s="106">
        <f t="shared" si="233"/>
        <v>45309</v>
      </c>
      <c r="AX193" s="94">
        <f t="shared" si="234"/>
        <v>0</v>
      </c>
      <c r="AY193" s="94">
        <f t="shared" si="235"/>
        <v>0</v>
      </c>
      <c r="BB193" s="9"/>
      <c r="BC193" s="10">
        <f t="shared" si="236"/>
        <v>0</v>
      </c>
      <c r="BD193" s="64" t="str">
        <f t="shared" si="237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221"/>
        <v>0</v>
      </c>
      <c r="I194" s="7">
        <f t="shared" si="222"/>
        <v>0</v>
      </c>
      <c r="L194" s="9"/>
      <c r="M194" s="10">
        <f t="shared" si="223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224"/>
        <v>0</v>
      </c>
      <c r="V194" s="7">
        <f t="shared" si="225"/>
        <v>0</v>
      </c>
      <c r="Y194" s="9"/>
      <c r="Z194" s="10">
        <f t="shared" si="226"/>
        <v>0</v>
      </c>
      <c r="AA194" s="64" t="str">
        <f t="shared" si="227"/>
        <v/>
      </c>
      <c r="AB194" s="83">
        <v>42926</v>
      </c>
      <c r="AC194" s="113">
        <f t="shared" si="201"/>
        <v>45313</v>
      </c>
      <c r="AD194" s="114">
        <f t="shared" si="202"/>
        <v>45313</v>
      </c>
      <c r="AE194" s="109">
        <f t="shared" ref="AE194:AH194" si="276">AD194</f>
        <v>45313</v>
      </c>
      <c r="AF194" s="110">
        <f t="shared" si="276"/>
        <v>45313</v>
      </c>
      <c r="AG194" s="111">
        <f t="shared" si="276"/>
        <v>45313</v>
      </c>
      <c r="AH194" s="112">
        <f t="shared" si="276"/>
        <v>45313</v>
      </c>
      <c r="AI194" s="106">
        <f t="shared" si="229"/>
        <v>45313</v>
      </c>
      <c r="AJ194" s="94">
        <f t="shared" si="230"/>
        <v>0</v>
      </c>
      <c r="AK194" s="94">
        <f t="shared" si="231"/>
        <v>0</v>
      </c>
      <c r="AN194" s="9"/>
      <c r="AO194" s="10">
        <f t="shared" si="232"/>
        <v>0</v>
      </c>
      <c r="AP194" s="83">
        <v>42926</v>
      </c>
      <c r="AQ194" s="113">
        <f t="shared" si="204"/>
        <v>45309</v>
      </c>
      <c r="AR194" s="114">
        <f t="shared" si="255"/>
        <v>45309</v>
      </c>
      <c r="AS194" s="109">
        <f t="shared" si="255"/>
        <v>45309</v>
      </c>
      <c r="AT194" s="110">
        <f t="shared" si="255"/>
        <v>45309</v>
      </c>
      <c r="AU194" s="111">
        <f t="shared" si="255"/>
        <v>45309</v>
      </c>
      <c r="AV194" s="112">
        <f t="shared" si="255"/>
        <v>45309</v>
      </c>
      <c r="AW194" s="106">
        <f t="shared" si="233"/>
        <v>45309</v>
      </c>
      <c r="AX194" s="94">
        <f t="shared" si="234"/>
        <v>0</v>
      </c>
      <c r="AY194" s="94">
        <f t="shared" si="235"/>
        <v>0</v>
      </c>
      <c r="BB194" s="9"/>
      <c r="BC194" s="10">
        <f t="shared" si="236"/>
        <v>0</v>
      </c>
      <c r="BD194" s="64" t="str">
        <f t="shared" si="237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221"/>
        <v>0</v>
      </c>
      <c r="I195" s="7">
        <f t="shared" si="222"/>
        <v>0</v>
      </c>
      <c r="L195" s="9"/>
      <c r="M195" s="10">
        <f t="shared" si="223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224"/>
        <v>0</v>
      </c>
      <c r="V195" s="7">
        <f t="shared" si="225"/>
        <v>0</v>
      </c>
      <c r="Y195" s="9"/>
      <c r="Z195" s="10">
        <f t="shared" si="226"/>
        <v>0</v>
      </c>
      <c r="AA195" s="64" t="str">
        <f t="shared" si="227"/>
        <v/>
      </c>
      <c r="AB195" s="83">
        <v>42927</v>
      </c>
      <c r="AC195" s="113">
        <f t="shared" si="201"/>
        <v>45313</v>
      </c>
      <c r="AD195" s="114">
        <f t="shared" si="202"/>
        <v>45313</v>
      </c>
      <c r="AE195" s="109">
        <f t="shared" ref="AE195:AH195" si="277">AD195</f>
        <v>45313</v>
      </c>
      <c r="AF195" s="110">
        <f t="shared" si="277"/>
        <v>45313</v>
      </c>
      <c r="AG195" s="111">
        <f t="shared" si="277"/>
        <v>45313</v>
      </c>
      <c r="AH195" s="112">
        <f t="shared" si="277"/>
        <v>45313</v>
      </c>
      <c r="AI195" s="106">
        <f t="shared" si="229"/>
        <v>45313</v>
      </c>
      <c r="AJ195" s="94">
        <f t="shared" si="230"/>
        <v>0</v>
      </c>
      <c r="AK195" s="94">
        <f t="shared" si="231"/>
        <v>0</v>
      </c>
      <c r="AN195" s="9"/>
      <c r="AO195" s="10">
        <f t="shared" si="232"/>
        <v>0</v>
      </c>
      <c r="AP195" s="83">
        <v>42927</v>
      </c>
      <c r="AQ195" s="113">
        <f t="shared" si="204"/>
        <v>45309</v>
      </c>
      <c r="AR195" s="114">
        <f t="shared" si="255"/>
        <v>45309</v>
      </c>
      <c r="AS195" s="109">
        <f t="shared" si="255"/>
        <v>45309</v>
      </c>
      <c r="AT195" s="110">
        <f t="shared" si="255"/>
        <v>45309</v>
      </c>
      <c r="AU195" s="111">
        <f t="shared" si="255"/>
        <v>45309</v>
      </c>
      <c r="AV195" s="112">
        <f t="shared" si="255"/>
        <v>45309</v>
      </c>
      <c r="AW195" s="106">
        <f t="shared" si="233"/>
        <v>45309</v>
      </c>
      <c r="AX195" s="94">
        <f t="shared" si="234"/>
        <v>0</v>
      </c>
      <c r="AY195" s="94">
        <f t="shared" si="235"/>
        <v>0</v>
      </c>
      <c r="BB195" s="9"/>
      <c r="BC195" s="10">
        <f t="shared" si="236"/>
        <v>0</v>
      </c>
      <c r="BD195" s="64" t="str">
        <f t="shared" si="237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221"/>
        <v>0</v>
      </c>
      <c r="I196" s="7">
        <f t="shared" si="222"/>
        <v>0</v>
      </c>
      <c r="L196" s="9"/>
      <c r="M196" s="10">
        <f t="shared" ref="M196:M259" si="27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si="224"/>
        <v>0</v>
      </c>
      <c r="V196" s="7">
        <f t="shared" si="225"/>
        <v>0</v>
      </c>
      <c r="Y196" s="9"/>
      <c r="Z196" s="10">
        <f t="shared" ref="Z196:Z259" si="279">IF(U196&gt;0, 1, 0)</f>
        <v>0</v>
      </c>
      <c r="AA196" s="64" t="str">
        <f t="shared" si="227"/>
        <v/>
      </c>
      <c r="AB196" s="83">
        <v>42928</v>
      </c>
      <c r="AC196" s="113">
        <f t="shared" si="201"/>
        <v>45313</v>
      </c>
      <c r="AD196" s="114">
        <f t="shared" si="202"/>
        <v>45313</v>
      </c>
      <c r="AE196" s="109">
        <f t="shared" ref="AE196:AH196" si="280">AD196</f>
        <v>45313</v>
      </c>
      <c r="AF196" s="110">
        <f t="shared" si="280"/>
        <v>45313</v>
      </c>
      <c r="AG196" s="111">
        <f t="shared" si="280"/>
        <v>45313</v>
      </c>
      <c r="AH196" s="112">
        <f t="shared" si="280"/>
        <v>45313</v>
      </c>
      <c r="AI196" s="106">
        <f t="shared" si="229"/>
        <v>45313</v>
      </c>
      <c r="AJ196" s="94">
        <f t="shared" si="230"/>
        <v>0</v>
      </c>
      <c r="AK196" s="94">
        <f t="shared" si="231"/>
        <v>0</v>
      </c>
      <c r="AN196" s="9"/>
      <c r="AO196" s="10">
        <f t="shared" si="232"/>
        <v>0</v>
      </c>
      <c r="AP196" s="83">
        <v>42928</v>
      </c>
      <c r="AQ196" s="113">
        <f t="shared" si="204"/>
        <v>45309</v>
      </c>
      <c r="AR196" s="114">
        <f t="shared" si="255"/>
        <v>45309</v>
      </c>
      <c r="AS196" s="109">
        <f t="shared" si="255"/>
        <v>45309</v>
      </c>
      <c r="AT196" s="110">
        <f t="shared" si="255"/>
        <v>45309</v>
      </c>
      <c r="AU196" s="111">
        <f t="shared" si="255"/>
        <v>45309</v>
      </c>
      <c r="AV196" s="112">
        <f t="shared" si="255"/>
        <v>45309</v>
      </c>
      <c r="AW196" s="106">
        <f t="shared" si="233"/>
        <v>45309</v>
      </c>
      <c r="AX196" s="94">
        <f t="shared" si="234"/>
        <v>0</v>
      </c>
      <c r="AY196" s="94">
        <f t="shared" si="235"/>
        <v>0</v>
      </c>
      <c r="BB196" s="9"/>
      <c r="BC196" s="10">
        <f t="shared" ref="BC196:BC259" si="281">IF(AY196&gt;0, 1, 0)</f>
        <v>0</v>
      </c>
      <c r="BD196" s="64" t="str">
        <f t="shared" si="237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221"/>
        <v>0</v>
      </c>
      <c r="I197" s="7">
        <f t="shared" ref="I197:I260" si="282">H197*24</f>
        <v>0</v>
      </c>
      <c r="L197" s="9"/>
      <c r="M197" s="10">
        <f t="shared" si="27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224"/>
        <v>0</v>
      </c>
      <c r="V197" s="7">
        <f t="shared" ref="V197:V260" si="283">U197*24</f>
        <v>0</v>
      </c>
      <c r="Y197" s="9"/>
      <c r="Z197" s="10">
        <f t="shared" si="279"/>
        <v>0</v>
      </c>
      <c r="AA197" s="64" t="str">
        <f t="shared" ref="AA197:AA260" si="284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201"/>
        <v>45313</v>
      </c>
      <c r="AD197" s="114">
        <f t="shared" si="202"/>
        <v>45313</v>
      </c>
      <c r="AE197" s="109">
        <f t="shared" ref="AE197:AH197" si="285">AD197</f>
        <v>45313</v>
      </c>
      <c r="AF197" s="110">
        <f t="shared" si="285"/>
        <v>45313</v>
      </c>
      <c r="AG197" s="111">
        <f t="shared" si="285"/>
        <v>45313</v>
      </c>
      <c r="AH197" s="112">
        <f t="shared" si="285"/>
        <v>45313</v>
      </c>
      <c r="AI197" s="106">
        <f t="shared" si="229"/>
        <v>45313</v>
      </c>
      <c r="AJ197" s="94">
        <f t="shared" si="230"/>
        <v>0</v>
      </c>
      <c r="AK197" s="94">
        <f t="shared" si="231"/>
        <v>0</v>
      </c>
      <c r="AN197" s="9"/>
      <c r="AO197" s="10">
        <f t="shared" ref="AO197:AO260" si="286">IF(AK197&gt;0, 1, 0)</f>
        <v>0</v>
      </c>
      <c r="AP197" s="83">
        <v>42929</v>
      </c>
      <c r="AQ197" s="113">
        <f t="shared" si="204"/>
        <v>45309</v>
      </c>
      <c r="AR197" s="114">
        <f t="shared" si="255"/>
        <v>45309</v>
      </c>
      <c r="AS197" s="109">
        <f t="shared" si="255"/>
        <v>45309</v>
      </c>
      <c r="AT197" s="110">
        <f t="shared" si="255"/>
        <v>45309</v>
      </c>
      <c r="AU197" s="111">
        <f t="shared" si="255"/>
        <v>45309</v>
      </c>
      <c r="AV197" s="112">
        <f t="shared" si="255"/>
        <v>45309</v>
      </c>
      <c r="AW197" s="106">
        <f t="shared" si="233"/>
        <v>45309</v>
      </c>
      <c r="AX197" s="94">
        <f t="shared" ref="AX197:AX260" si="287">IF(AQ197=AW196, 0, AQ197-AW196)</f>
        <v>0</v>
      </c>
      <c r="AY197" s="94">
        <f t="shared" si="235"/>
        <v>0</v>
      </c>
      <c r="BB197" s="9"/>
      <c r="BC197" s="10">
        <f t="shared" si="281"/>
        <v>0</v>
      </c>
      <c r="BD197" s="64" t="str">
        <f t="shared" ref="BD197:BD260" si="288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221"/>
        <v>0</v>
      </c>
      <c r="I198" s="7">
        <f t="shared" si="282"/>
        <v>0</v>
      </c>
      <c r="L198" s="9"/>
      <c r="M198" s="10">
        <f t="shared" si="27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224"/>
        <v>0</v>
      </c>
      <c r="V198" s="7">
        <f t="shared" si="283"/>
        <v>0</v>
      </c>
      <c r="Y198" s="9"/>
      <c r="Z198" s="10">
        <f t="shared" si="279"/>
        <v>0</v>
      </c>
      <c r="AA198" s="64" t="str">
        <f t="shared" si="284"/>
        <v/>
      </c>
      <c r="AB198" s="83">
        <v>42930</v>
      </c>
      <c r="AC198" s="113">
        <f t="shared" si="201"/>
        <v>45313</v>
      </c>
      <c r="AD198" s="114">
        <f t="shared" si="202"/>
        <v>45313</v>
      </c>
      <c r="AE198" s="109">
        <f t="shared" ref="AE198:AH198" si="289">AD198</f>
        <v>45313</v>
      </c>
      <c r="AF198" s="110">
        <f t="shared" si="289"/>
        <v>45313</v>
      </c>
      <c r="AG198" s="111">
        <f t="shared" si="289"/>
        <v>45313</v>
      </c>
      <c r="AH198" s="112">
        <f t="shared" si="289"/>
        <v>45313</v>
      </c>
      <c r="AI198" s="106">
        <f t="shared" si="229"/>
        <v>45313</v>
      </c>
      <c r="AJ198" s="94">
        <f t="shared" si="230"/>
        <v>0</v>
      </c>
      <c r="AK198" s="94">
        <f t="shared" si="231"/>
        <v>0</v>
      </c>
      <c r="AN198" s="9"/>
      <c r="AO198" s="10">
        <f t="shared" si="286"/>
        <v>0</v>
      </c>
      <c r="AP198" s="83">
        <v>42930</v>
      </c>
      <c r="AQ198" s="113">
        <f t="shared" si="204"/>
        <v>45309</v>
      </c>
      <c r="AR198" s="114">
        <f t="shared" si="255"/>
        <v>45309</v>
      </c>
      <c r="AS198" s="109">
        <f t="shared" si="255"/>
        <v>45309</v>
      </c>
      <c r="AT198" s="110">
        <f t="shared" si="255"/>
        <v>45309</v>
      </c>
      <c r="AU198" s="111">
        <f t="shared" si="255"/>
        <v>45309</v>
      </c>
      <c r="AV198" s="112">
        <f t="shared" si="255"/>
        <v>45309</v>
      </c>
      <c r="AW198" s="106">
        <f t="shared" si="233"/>
        <v>45309</v>
      </c>
      <c r="AX198" s="94">
        <f t="shared" si="287"/>
        <v>0</v>
      </c>
      <c r="AY198" s="94">
        <f t="shared" si="235"/>
        <v>0</v>
      </c>
      <c r="BB198" s="9"/>
      <c r="BC198" s="10">
        <f t="shared" si="281"/>
        <v>0</v>
      </c>
      <c r="BD198" s="64" t="str">
        <f t="shared" si="288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221"/>
        <v>0</v>
      </c>
      <c r="I199" s="7">
        <f t="shared" si="282"/>
        <v>0</v>
      </c>
      <c r="L199" s="9"/>
      <c r="M199" s="10">
        <f t="shared" si="27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224"/>
        <v>0</v>
      </c>
      <c r="V199" s="7">
        <f t="shared" si="283"/>
        <v>0</v>
      </c>
      <c r="Y199" s="9"/>
      <c r="Z199" s="10">
        <f t="shared" si="279"/>
        <v>0</v>
      </c>
      <c r="AA199" s="64" t="str">
        <f t="shared" si="284"/>
        <v/>
      </c>
      <c r="AB199" s="83">
        <v>42931</v>
      </c>
      <c r="AC199" s="113">
        <f t="shared" si="201"/>
        <v>45313</v>
      </c>
      <c r="AD199" s="114">
        <f t="shared" si="202"/>
        <v>45313</v>
      </c>
      <c r="AE199" s="109">
        <f t="shared" ref="AE199:AH199" si="290">AD199</f>
        <v>45313</v>
      </c>
      <c r="AF199" s="110">
        <f t="shared" si="290"/>
        <v>45313</v>
      </c>
      <c r="AG199" s="111">
        <f t="shared" si="290"/>
        <v>45313</v>
      </c>
      <c r="AH199" s="112">
        <f t="shared" si="290"/>
        <v>45313</v>
      </c>
      <c r="AI199" s="106">
        <f t="shared" si="229"/>
        <v>45313</v>
      </c>
      <c r="AJ199" s="94">
        <f t="shared" ref="AJ199:AJ262" si="291">IF(AC199=AI198, 0, AC199-AI198)</f>
        <v>0</v>
      </c>
      <c r="AK199" s="94">
        <f t="shared" si="231"/>
        <v>0</v>
      </c>
      <c r="AN199" s="9"/>
      <c r="AO199" s="10">
        <f t="shared" si="286"/>
        <v>0</v>
      </c>
      <c r="AP199" s="83">
        <v>42931</v>
      </c>
      <c r="AQ199" s="113">
        <f t="shared" si="204"/>
        <v>45309</v>
      </c>
      <c r="AR199" s="114">
        <f t="shared" si="255"/>
        <v>45309</v>
      </c>
      <c r="AS199" s="109">
        <f t="shared" si="255"/>
        <v>45309</v>
      </c>
      <c r="AT199" s="110">
        <f t="shared" si="255"/>
        <v>45309</v>
      </c>
      <c r="AU199" s="111">
        <f t="shared" si="255"/>
        <v>45309</v>
      </c>
      <c r="AV199" s="112">
        <f t="shared" si="255"/>
        <v>45309</v>
      </c>
      <c r="AW199" s="106">
        <f t="shared" si="233"/>
        <v>45309</v>
      </c>
      <c r="AX199" s="94">
        <f t="shared" si="287"/>
        <v>0</v>
      </c>
      <c r="AY199" s="94">
        <f t="shared" si="235"/>
        <v>0</v>
      </c>
      <c r="BB199" s="9"/>
      <c r="BC199" s="10">
        <f t="shared" si="281"/>
        <v>0</v>
      </c>
      <c r="BD199" s="64" t="str">
        <f t="shared" si="288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221"/>
        <v>0</v>
      </c>
      <c r="I200" s="7">
        <f t="shared" si="282"/>
        <v>0</v>
      </c>
      <c r="L200" s="9"/>
      <c r="M200" s="10">
        <f t="shared" si="27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224"/>
        <v>0</v>
      </c>
      <c r="V200" s="7">
        <f t="shared" si="283"/>
        <v>0</v>
      </c>
      <c r="Y200" s="9"/>
      <c r="Z200" s="10">
        <f t="shared" si="279"/>
        <v>0</v>
      </c>
      <c r="AA200" s="64" t="str">
        <f t="shared" si="284"/>
        <v/>
      </c>
      <c r="AB200" s="83">
        <v>42932</v>
      </c>
      <c r="AC200" s="113">
        <f t="shared" si="201"/>
        <v>45313</v>
      </c>
      <c r="AD200" s="114">
        <f t="shared" si="202"/>
        <v>45313</v>
      </c>
      <c r="AE200" s="109">
        <f t="shared" ref="AE200:AH200" si="292">AD200</f>
        <v>45313</v>
      </c>
      <c r="AF200" s="110">
        <f t="shared" si="292"/>
        <v>45313</v>
      </c>
      <c r="AG200" s="111">
        <f t="shared" si="292"/>
        <v>45313</v>
      </c>
      <c r="AH200" s="112">
        <f t="shared" si="292"/>
        <v>45313</v>
      </c>
      <c r="AI200" s="106">
        <f t="shared" si="229"/>
        <v>45313</v>
      </c>
      <c r="AJ200" s="94">
        <f t="shared" si="291"/>
        <v>0</v>
      </c>
      <c r="AK200" s="94">
        <f t="shared" si="231"/>
        <v>0</v>
      </c>
      <c r="AN200" s="9"/>
      <c r="AO200" s="10">
        <f t="shared" si="286"/>
        <v>0</v>
      </c>
      <c r="AP200" s="83">
        <v>42932</v>
      </c>
      <c r="AQ200" s="113">
        <f t="shared" si="204"/>
        <v>45309</v>
      </c>
      <c r="AR200" s="114">
        <f t="shared" si="255"/>
        <v>45309</v>
      </c>
      <c r="AS200" s="109">
        <f t="shared" si="255"/>
        <v>45309</v>
      </c>
      <c r="AT200" s="110">
        <f t="shared" si="255"/>
        <v>45309</v>
      </c>
      <c r="AU200" s="111">
        <f t="shared" si="255"/>
        <v>45309</v>
      </c>
      <c r="AV200" s="112">
        <f t="shared" si="255"/>
        <v>45309</v>
      </c>
      <c r="AW200" s="106">
        <f t="shared" si="233"/>
        <v>45309</v>
      </c>
      <c r="AX200" s="94">
        <f t="shared" si="287"/>
        <v>0</v>
      </c>
      <c r="AY200" s="94">
        <f t="shared" si="235"/>
        <v>0</v>
      </c>
      <c r="BB200" s="9"/>
      <c r="BC200" s="10">
        <f t="shared" si="281"/>
        <v>0</v>
      </c>
      <c r="BD200" s="64" t="str">
        <f t="shared" si="288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221"/>
        <v>0</v>
      </c>
      <c r="I201" s="7">
        <f t="shared" si="282"/>
        <v>0</v>
      </c>
      <c r="L201" s="9"/>
      <c r="M201" s="10">
        <f t="shared" si="27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224"/>
        <v>0</v>
      </c>
      <c r="V201" s="7">
        <f t="shared" si="283"/>
        <v>0</v>
      </c>
      <c r="Y201" s="9"/>
      <c r="Z201" s="10">
        <f t="shared" si="279"/>
        <v>0</v>
      </c>
      <c r="AA201" s="64" t="str">
        <f t="shared" si="284"/>
        <v/>
      </c>
      <c r="AB201" s="83">
        <v>42933</v>
      </c>
      <c r="AC201" s="113">
        <f t="shared" si="201"/>
        <v>45313</v>
      </c>
      <c r="AD201" s="114">
        <f t="shared" si="202"/>
        <v>45313</v>
      </c>
      <c r="AE201" s="109">
        <f t="shared" ref="AE201:AH201" si="293">AD201</f>
        <v>45313</v>
      </c>
      <c r="AF201" s="110">
        <f t="shared" si="293"/>
        <v>45313</v>
      </c>
      <c r="AG201" s="111">
        <f t="shared" si="293"/>
        <v>45313</v>
      </c>
      <c r="AH201" s="112">
        <f t="shared" si="293"/>
        <v>45313</v>
      </c>
      <c r="AI201" s="106">
        <f t="shared" si="229"/>
        <v>45313</v>
      </c>
      <c r="AJ201" s="94">
        <f t="shared" si="291"/>
        <v>0</v>
      </c>
      <c r="AK201" s="94">
        <f t="shared" si="231"/>
        <v>0</v>
      </c>
      <c r="AN201" s="9"/>
      <c r="AO201" s="10">
        <f t="shared" si="286"/>
        <v>0</v>
      </c>
      <c r="AP201" s="83">
        <v>42933</v>
      </c>
      <c r="AQ201" s="113">
        <f t="shared" si="204"/>
        <v>45309</v>
      </c>
      <c r="AR201" s="114">
        <f t="shared" si="255"/>
        <v>45309</v>
      </c>
      <c r="AS201" s="109">
        <f t="shared" si="255"/>
        <v>45309</v>
      </c>
      <c r="AT201" s="110">
        <f t="shared" si="255"/>
        <v>45309</v>
      </c>
      <c r="AU201" s="111">
        <f t="shared" si="255"/>
        <v>45309</v>
      </c>
      <c r="AV201" s="112">
        <f t="shared" si="255"/>
        <v>45309</v>
      </c>
      <c r="AW201" s="106">
        <f t="shared" si="233"/>
        <v>45309</v>
      </c>
      <c r="AX201" s="94">
        <f t="shared" si="287"/>
        <v>0</v>
      </c>
      <c r="AY201" s="94">
        <f t="shared" si="235"/>
        <v>0</v>
      </c>
      <c r="BB201" s="9"/>
      <c r="BC201" s="10">
        <f t="shared" si="281"/>
        <v>0</v>
      </c>
      <c r="BD201" s="64" t="str">
        <f t="shared" si="288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221"/>
        <v>0</v>
      </c>
      <c r="I202" s="7">
        <f t="shared" si="282"/>
        <v>0</v>
      </c>
      <c r="L202" s="9"/>
      <c r="M202" s="10">
        <f t="shared" si="27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ref="U202:U265" si="294">(P202-O202)+(R202-Q202)+(T202-S202)</f>
        <v>0</v>
      </c>
      <c r="V202" s="7">
        <f t="shared" si="283"/>
        <v>0</v>
      </c>
      <c r="Y202" s="9"/>
      <c r="Z202" s="10">
        <f t="shared" si="279"/>
        <v>0</v>
      </c>
      <c r="AA202" s="64" t="str">
        <f t="shared" si="284"/>
        <v/>
      </c>
      <c r="AB202" s="83">
        <v>42934</v>
      </c>
      <c r="AC202" s="113">
        <f t="shared" si="201"/>
        <v>45313</v>
      </c>
      <c r="AD202" s="114">
        <f t="shared" si="202"/>
        <v>45313</v>
      </c>
      <c r="AE202" s="109">
        <f t="shared" ref="AE202:AH202" si="295">AD202</f>
        <v>45313</v>
      </c>
      <c r="AF202" s="110">
        <f t="shared" si="295"/>
        <v>45313</v>
      </c>
      <c r="AG202" s="111">
        <f t="shared" si="295"/>
        <v>45313</v>
      </c>
      <c r="AH202" s="112">
        <f t="shared" si="295"/>
        <v>45313</v>
      </c>
      <c r="AI202" s="106">
        <f t="shared" si="229"/>
        <v>45313</v>
      </c>
      <c r="AJ202" s="94">
        <f t="shared" si="291"/>
        <v>0</v>
      </c>
      <c r="AK202" s="94">
        <f t="shared" ref="AK202:AK265" si="296">(AD202-AC202)+(AF202-AE202)+(AH202-AG202)</f>
        <v>0</v>
      </c>
      <c r="AN202" s="9"/>
      <c r="AO202" s="10">
        <f t="shared" si="286"/>
        <v>0</v>
      </c>
      <c r="AP202" s="83">
        <v>42934</v>
      </c>
      <c r="AQ202" s="113">
        <f t="shared" si="204"/>
        <v>45309</v>
      </c>
      <c r="AR202" s="114">
        <f t="shared" si="255"/>
        <v>45309</v>
      </c>
      <c r="AS202" s="109">
        <f t="shared" si="255"/>
        <v>45309</v>
      </c>
      <c r="AT202" s="110">
        <f t="shared" si="255"/>
        <v>45309</v>
      </c>
      <c r="AU202" s="111">
        <f t="shared" si="255"/>
        <v>45309</v>
      </c>
      <c r="AV202" s="112">
        <f t="shared" si="255"/>
        <v>45309</v>
      </c>
      <c r="AW202" s="106">
        <f t="shared" si="233"/>
        <v>45309</v>
      </c>
      <c r="AX202" s="94">
        <f t="shared" si="287"/>
        <v>0</v>
      </c>
      <c r="AY202" s="94">
        <f t="shared" ref="AY202:AY265" si="297">(AR202-AQ202)+(AT202-AS202)+(AV202-AU202)</f>
        <v>0</v>
      </c>
      <c r="BB202" s="9"/>
      <c r="BC202" s="10">
        <f t="shared" si="281"/>
        <v>0</v>
      </c>
      <c r="BD202" s="64" t="str">
        <f t="shared" si="288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221"/>
        <v>0</v>
      </c>
      <c r="I203" s="7">
        <f t="shared" si="282"/>
        <v>0</v>
      </c>
      <c r="L203" s="9"/>
      <c r="M203" s="10">
        <f t="shared" si="27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294"/>
        <v>0</v>
      </c>
      <c r="V203" s="7">
        <f t="shared" si="283"/>
        <v>0</v>
      </c>
      <c r="Y203" s="9"/>
      <c r="Z203" s="10">
        <f t="shared" si="279"/>
        <v>0</v>
      </c>
      <c r="AA203" s="64" t="str">
        <f t="shared" si="284"/>
        <v/>
      </c>
      <c r="AB203" s="83">
        <v>42935</v>
      </c>
      <c r="AC203" s="113">
        <f t="shared" si="201"/>
        <v>45313</v>
      </c>
      <c r="AD203" s="114">
        <f t="shared" si="202"/>
        <v>45313</v>
      </c>
      <c r="AE203" s="109">
        <f t="shared" ref="AE203:AH203" si="298">AD203</f>
        <v>45313</v>
      </c>
      <c r="AF203" s="110">
        <f t="shared" si="298"/>
        <v>45313</v>
      </c>
      <c r="AG203" s="111">
        <f t="shared" si="298"/>
        <v>45313</v>
      </c>
      <c r="AH203" s="112">
        <f t="shared" si="298"/>
        <v>45313</v>
      </c>
      <c r="AI203" s="106">
        <f t="shared" si="229"/>
        <v>45313</v>
      </c>
      <c r="AJ203" s="94">
        <f t="shared" si="291"/>
        <v>0</v>
      </c>
      <c r="AK203" s="94">
        <f t="shared" si="296"/>
        <v>0</v>
      </c>
      <c r="AN203" s="9"/>
      <c r="AO203" s="10">
        <f t="shared" si="286"/>
        <v>0</v>
      </c>
      <c r="AP203" s="83">
        <v>42935</v>
      </c>
      <c r="AQ203" s="113">
        <f t="shared" si="204"/>
        <v>45309</v>
      </c>
      <c r="AR203" s="114">
        <f t="shared" si="255"/>
        <v>45309</v>
      </c>
      <c r="AS203" s="109">
        <f t="shared" si="255"/>
        <v>45309</v>
      </c>
      <c r="AT203" s="110">
        <f t="shared" si="255"/>
        <v>45309</v>
      </c>
      <c r="AU203" s="111">
        <f t="shared" si="255"/>
        <v>45309</v>
      </c>
      <c r="AV203" s="112">
        <f t="shared" si="255"/>
        <v>45309</v>
      </c>
      <c r="AW203" s="106">
        <f t="shared" si="233"/>
        <v>45309</v>
      </c>
      <c r="AX203" s="94">
        <f t="shared" si="287"/>
        <v>0</v>
      </c>
      <c r="AY203" s="94">
        <f t="shared" si="297"/>
        <v>0</v>
      </c>
      <c r="BB203" s="9"/>
      <c r="BC203" s="10">
        <f t="shared" si="281"/>
        <v>0</v>
      </c>
      <c r="BD203" s="64" t="str">
        <f t="shared" si="288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221"/>
        <v>0</v>
      </c>
      <c r="I204" s="7">
        <f t="shared" si="282"/>
        <v>0</v>
      </c>
      <c r="L204" s="9"/>
      <c r="M204" s="10">
        <f t="shared" si="27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294"/>
        <v>0</v>
      </c>
      <c r="V204" s="7">
        <f t="shared" si="283"/>
        <v>0</v>
      </c>
      <c r="Y204" s="9"/>
      <c r="Z204" s="10">
        <f t="shared" si="279"/>
        <v>0</v>
      </c>
      <c r="AA204" s="64" t="str">
        <f t="shared" si="284"/>
        <v/>
      </c>
      <c r="AB204" s="83">
        <v>42936</v>
      </c>
      <c r="AC204" s="113">
        <f t="shared" si="201"/>
        <v>45313</v>
      </c>
      <c r="AD204" s="114">
        <f t="shared" si="202"/>
        <v>45313</v>
      </c>
      <c r="AE204" s="109">
        <f t="shared" ref="AE204:AH204" si="299">AD204</f>
        <v>45313</v>
      </c>
      <c r="AF204" s="110">
        <f t="shared" si="299"/>
        <v>45313</v>
      </c>
      <c r="AG204" s="111">
        <f t="shared" si="299"/>
        <v>45313</v>
      </c>
      <c r="AH204" s="112">
        <f t="shared" si="299"/>
        <v>45313</v>
      </c>
      <c r="AI204" s="106">
        <f t="shared" ref="AI204:AI267" si="300">MAX(AD204, AF204, AH204)</f>
        <v>45313</v>
      </c>
      <c r="AJ204" s="94">
        <f t="shared" si="291"/>
        <v>0</v>
      </c>
      <c r="AK204" s="94">
        <f t="shared" si="296"/>
        <v>0</v>
      </c>
      <c r="AN204" s="9"/>
      <c r="AO204" s="10">
        <f t="shared" si="286"/>
        <v>0</v>
      </c>
      <c r="AP204" s="83">
        <v>42936</v>
      </c>
      <c r="AQ204" s="113">
        <f t="shared" si="204"/>
        <v>45309</v>
      </c>
      <c r="AR204" s="114">
        <f t="shared" si="255"/>
        <v>45309</v>
      </c>
      <c r="AS204" s="109">
        <f t="shared" si="255"/>
        <v>45309</v>
      </c>
      <c r="AT204" s="110">
        <f t="shared" si="255"/>
        <v>45309</v>
      </c>
      <c r="AU204" s="111">
        <f t="shared" si="255"/>
        <v>45309</v>
      </c>
      <c r="AV204" s="112">
        <f t="shared" si="255"/>
        <v>45309</v>
      </c>
      <c r="AW204" s="106">
        <f t="shared" si="233"/>
        <v>45309</v>
      </c>
      <c r="AX204" s="94">
        <f t="shared" si="287"/>
        <v>0</v>
      </c>
      <c r="AY204" s="94">
        <f t="shared" si="297"/>
        <v>0</v>
      </c>
      <c r="BB204" s="9"/>
      <c r="BC204" s="10">
        <f t="shared" si="281"/>
        <v>0</v>
      </c>
      <c r="BD204" s="64" t="str">
        <f t="shared" si="288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221"/>
        <v>0</v>
      </c>
      <c r="I205" s="7">
        <f t="shared" si="282"/>
        <v>0</v>
      </c>
      <c r="L205" s="9"/>
      <c r="M205" s="10">
        <f t="shared" si="27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294"/>
        <v>0</v>
      </c>
      <c r="V205" s="7">
        <f t="shared" si="283"/>
        <v>0</v>
      </c>
      <c r="Y205" s="9"/>
      <c r="Z205" s="10">
        <f t="shared" si="279"/>
        <v>0</v>
      </c>
      <c r="AA205" s="64" t="str">
        <f t="shared" si="284"/>
        <v/>
      </c>
      <c r="AB205" s="83">
        <v>42937</v>
      </c>
      <c r="AC205" s="113">
        <f t="shared" ref="AC205:AC268" si="301">AI204</f>
        <v>45313</v>
      </c>
      <c r="AD205" s="114">
        <f t="shared" ref="AD205:AD268" si="302">AC205</f>
        <v>45313</v>
      </c>
      <c r="AE205" s="109">
        <f t="shared" ref="AE205:AH205" si="303">AD205</f>
        <v>45313</v>
      </c>
      <c r="AF205" s="110">
        <f t="shared" si="303"/>
        <v>45313</v>
      </c>
      <c r="AG205" s="111">
        <f t="shared" si="303"/>
        <v>45313</v>
      </c>
      <c r="AH205" s="112">
        <f t="shared" si="303"/>
        <v>45313</v>
      </c>
      <c r="AI205" s="106">
        <f t="shared" si="300"/>
        <v>45313</v>
      </c>
      <c r="AJ205" s="94">
        <f t="shared" si="291"/>
        <v>0</v>
      </c>
      <c r="AK205" s="94">
        <f t="shared" si="296"/>
        <v>0</v>
      </c>
      <c r="AN205" s="9"/>
      <c r="AO205" s="10">
        <f t="shared" si="286"/>
        <v>0</v>
      </c>
      <c r="AP205" s="83">
        <v>42937</v>
      </c>
      <c r="AQ205" s="113">
        <f t="shared" ref="AQ205:AQ268" si="304">AW204</f>
        <v>45309</v>
      </c>
      <c r="AR205" s="114">
        <f t="shared" si="255"/>
        <v>45309</v>
      </c>
      <c r="AS205" s="109">
        <f t="shared" si="255"/>
        <v>45309</v>
      </c>
      <c r="AT205" s="110">
        <f t="shared" si="255"/>
        <v>45309</v>
      </c>
      <c r="AU205" s="111">
        <f t="shared" si="255"/>
        <v>45309</v>
      </c>
      <c r="AV205" s="112">
        <f t="shared" si="255"/>
        <v>45309</v>
      </c>
      <c r="AW205" s="106">
        <f t="shared" si="233"/>
        <v>45309</v>
      </c>
      <c r="AX205" s="94">
        <f t="shared" si="287"/>
        <v>0</v>
      </c>
      <c r="AY205" s="94">
        <f t="shared" si="297"/>
        <v>0</v>
      </c>
      <c r="BB205" s="9"/>
      <c r="BC205" s="10">
        <f t="shared" si="281"/>
        <v>0</v>
      </c>
      <c r="BD205" s="64" t="str">
        <f t="shared" si="288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221"/>
        <v>0</v>
      </c>
      <c r="I206" s="7">
        <f t="shared" si="282"/>
        <v>0</v>
      </c>
      <c r="L206" s="9"/>
      <c r="M206" s="10">
        <f t="shared" si="27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294"/>
        <v>0</v>
      </c>
      <c r="V206" s="7">
        <f t="shared" si="283"/>
        <v>0</v>
      </c>
      <c r="Y206" s="9"/>
      <c r="Z206" s="10">
        <f t="shared" si="279"/>
        <v>0</v>
      </c>
      <c r="AA206" s="64" t="str">
        <f t="shared" si="284"/>
        <v/>
      </c>
      <c r="AB206" s="83">
        <v>42938</v>
      </c>
      <c r="AC206" s="113">
        <f t="shared" si="301"/>
        <v>45313</v>
      </c>
      <c r="AD206" s="114">
        <f t="shared" si="302"/>
        <v>45313</v>
      </c>
      <c r="AE206" s="109">
        <f t="shared" ref="AE206:AH206" si="305">AD206</f>
        <v>45313</v>
      </c>
      <c r="AF206" s="110">
        <f t="shared" si="305"/>
        <v>45313</v>
      </c>
      <c r="AG206" s="111">
        <f t="shared" si="305"/>
        <v>45313</v>
      </c>
      <c r="AH206" s="112">
        <f t="shared" si="305"/>
        <v>45313</v>
      </c>
      <c r="AI206" s="106">
        <f t="shared" si="300"/>
        <v>45313</v>
      </c>
      <c r="AJ206" s="94">
        <f t="shared" si="291"/>
        <v>0</v>
      </c>
      <c r="AK206" s="94">
        <f t="shared" si="296"/>
        <v>0</v>
      </c>
      <c r="AN206" s="9"/>
      <c r="AO206" s="10">
        <f t="shared" si="286"/>
        <v>0</v>
      </c>
      <c r="AP206" s="83">
        <v>42938</v>
      </c>
      <c r="AQ206" s="113">
        <f t="shared" si="304"/>
        <v>45309</v>
      </c>
      <c r="AR206" s="114">
        <f t="shared" si="255"/>
        <v>45309</v>
      </c>
      <c r="AS206" s="109">
        <f t="shared" si="255"/>
        <v>45309</v>
      </c>
      <c r="AT206" s="110">
        <f t="shared" si="255"/>
        <v>45309</v>
      </c>
      <c r="AU206" s="111">
        <f t="shared" si="255"/>
        <v>45309</v>
      </c>
      <c r="AV206" s="112">
        <f t="shared" si="255"/>
        <v>45309</v>
      </c>
      <c r="AW206" s="106">
        <f t="shared" si="233"/>
        <v>45309</v>
      </c>
      <c r="AX206" s="94">
        <f t="shared" si="287"/>
        <v>0</v>
      </c>
      <c r="AY206" s="94">
        <f t="shared" si="297"/>
        <v>0</v>
      </c>
      <c r="BB206" s="9"/>
      <c r="BC206" s="10">
        <f t="shared" si="281"/>
        <v>0</v>
      </c>
      <c r="BD206" s="64" t="str">
        <f t="shared" si="288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221"/>
        <v>0</v>
      </c>
      <c r="I207" s="7">
        <f t="shared" si="282"/>
        <v>0</v>
      </c>
      <c r="L207" s="9"/>
      <c r="M207" s="10">
        <f t="shared" si="27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294"/>
        <v>0</v>
      </c>
      <c r="V207" s="7">
        <f t="shared" si="283"/>
        <v>0</v>
      </c>
      <c r="Y207" s="9"/>
      <c r="Z207" s="10">
        <f t="shared" si="279"/>
        <v>0</v>
      </c>
      <c r="AA207" s="64" t="str">
        <f t="shared" si="284"/>
        <v/>
      </c>
      <c r="AB207" s="83">
        <v>42939</v>
      </c>
      <c r="AC207" s="113">
        <f t="shared" si="301"/>
        <v>45313</v>
      </c>
      <c r="AD207" s="114">
        <f t="shared" si="302"/>
        <v>45313</v>
      </c>
      <c r="AE207" s="109">
        <f t="shared" ref="AE207:AH207" si="306">AD207</f>
        <v>45313</v>
      </c>
      <c r="AF207" s="110">
        <f t="shared" si="306"/>
        <v>45313</v>
      </c>
      <c r="AG207" s="111">
        <f t="shared" si="306"/>
        <v>45313</v>
      </c>
      <c r="AH207" s="112">
        <f t="shared" si="306"/>
        <v>45313</v>
      </c>
      <c r="AI207" s="106">
        <f t="shared" si="300"/>
        <v>45313</v>
      </c>
      <c r="AJ207" s="94">
        <f t="shared" si="291"/>
        <v>0</v>
      </c>
      <c r="AK207" s="94">
        <f t="shared" si="296"/>
        <v>0</v>
      </c>
      <c r="AN207" s="9"/>
      <c r="AO207" s="10">
        <f t="shared" si="286"/>
        <v>0</v>
      </c>
      <c r="AP207" s="83">
        <v>42939</v>
      </c>
      <c r="AQ207" s="113">
        <f t="shared" si="304"/>
        <v>45309</v>
      </c>
      <c r="AR207" s="114">
        <f t="shared" si="255"/>
        <v>45309</v>
      </c>
      <c r="AS207" s="109">
        <f t="shared" si="255"/>
        <v>45309</v>
      </c>
      <c r="AT207" s="110">
        <f t="shared" si="255"/>
        <v>45309</v>
      </c>
      <c r="AU207" s="111">
        <f t="shared" si="255"/>
        <v>45309</v>
      </c>
      <c r="AV207" s="112">
        <f t="shared" si="255"/>
        <v>45309</v>
      </c>
      <c r="AW207" s="106">
        <f t="shared" si="233"/>
        <v>45309</v>
      </c>
      <c r="AX207" s="94">
        <f t="shared" si="287"/>
        <v>0</v>
      </c>
      <c r="AY207" s="94">
        <f t="shared" si="297"/>
        <v>0</v>
      </c>
      <c r="BB207" s="9"/>
      <c r="BC207" s="10">
        <f t="shared" si="281"/>
        <v>0</v>
      </c>
      <c r="BD207" s="64" t="str">
        <f t="shared" si="288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221"/>
        <v>0</v>
      </c>
      <c r="I208" s="7">
        <f t="shared" si="282"/>
        <v>0</v>
      </c>
      <c r="L208" s="9"/>
      <c r="M208" s="10">
        <f t="shared" si="27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294"/>
        <v>0</v>
      </c>
      <c r="V208" s="7">
        <f t="shared" si="283"/>
        <v>0</v>
      </c>
      <c r="Y208" s="9"/>
      <c r="Z208" s="10">
        <f t="shared" si="279"/>
        <v>0</v>
      </c>
      <c r="AA208" s="64" t="str">
        <f t="shared" si="284"/>
        <v/>
      </c>
      <c r="AB208" s="83">
        <v>42940</v>
      </c>
      <c r="AC208" s="113">
        <f t="shared" si="301"/>
        <v>45313</v>
      </c>
      <c r="AD208" s="114">
        <f t="shared" si="302"/>
        <v>45313</v>
      </c>
      <c r="AE208" s="109">
        <f t="shared" ref="AE208:AH208" si="307">AD208</f>
        <v>45313</v>
      </c>
      <c r="AF208" s="110">
        <f t="shared" si="307"/>
        <v>45313</v>
      </c>
      <c r="AG208" s="111">
        <f t="shared" si="307"/>
        <v>45313</v>
      </c>
      <c r="AH208" s="112">
        <f t="shared" si="307"/>
        <v>45313</v>
      </c>
      <c r="AI208" s="106">
        <f t="shared" si="300"/>
        <v>45313</v>
      </c>
      <c r="AJ208" s="94">
        <f t="shared" si="291"/>
        <v>0</v>
      </c>
      <c r="AK208" s="94">
        <f t="shared" si="296"/>
        <v>0</v>
      </c>
      <c r="AN208" s="9"/>
      <c r="AO208" s="10">
        <f t="shared" si="286"/>
        <v>0</v>
      </c>
      <c r="AP208" s="83">
        <v>42940</v>
      </c>
      <c r="AQ208" s="113">
        <f t="shared" si="304"/>
        <v>45309</v>
      </c>
      <c r="AR208" s="114">
        <f t="shared" si="255"/>
        <v>45309</v>
      </c>
      <c r="AS208" s="109">
        <f t="shared" si="255"/>
        <v>45309</v>
      </c>
      <c r="AT208" s="110">
        <f t="shared" si="255"/>
        <v>45309</v>
      </c>
      <c r="AU208" s="111">
        <f t="shared" si="255"/>
        <v>45309</v>
      </c>
      <c r="AV208" s="112">
        <f t="shared" si="255"/>
        <v>45309</v>
      </c>
      <c r="AW208" s="106">
        <f t="shared" si="233"/>
        <v>45309</v>
      </c>
      <c r="AX208" s="94">
        <f t="shared" si="287"/>
        <v>0</v>
      </c>
      <c r="AY208" s="94">
        <f t="shared" si="297"/>
        <v>0</v>
      </c>
      <c r="BB208" s="9"/>
      <c r="BC208" s="10">
        <f t="shared" si="281"/>
        <v>0</v>
      </c>
      <c r="BD208" s="64" t="str">
        <f t="shared" si="288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221"/>
        <v>0</v>
      </c>
      <c r="I209" s="7">
        <f t="shared" si="282"/>
        <v>0</v>
      </c>
      <c r="L209" s="9"/>
      <c r="M209" s="10">
        <f t="shared" si="27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294"/>
        <v>0</v>
      </c>
      <c r="V209" s="7">
        <f t="shared" si="283"/>
        <v>0</v>
      </c>
      <c r="Y209" s="9"/>
      <c r="Z209" s="10">
        <f t="shared" si="279"/>
        <v>0</v>
      </c>
      <c r="AA209" s="64" t="str">
        <f t="shared" si="284"/>
        <v/>
      </c>
      <c r="AB209" s="83">
        <v>42941</v>
      </c>
      <c r="AC209" s="113">
        <f t="shared" si="301"/>
        <v>45313</v>
      </c>
      <c r="AD209" s="114">
        <f t="shared" si="302"/>
        <v>45313</v>
      </c>
      <c r="AE209" s="109">
        <f t="shared" ref="AE209:AH209" si="308">AD209</f>
        <v>45313</v>
      </c>
      <c r="AF209" s="110">
        <f t="shared" si="308"/>
        <v>45313</v>
      </c>
      <c r="AG209" s="111">
        <f t="shared" si="308"/>
        <v>45313</v>
      </c>
      <c r="AH209" s="112">
        <f t="shared" si="308"/>
        <v>45313</v>
      </c>
      <c r="AI209" s="106">
        <f t="shared" si="300"/>
        <v>45313</v>
      </c>
      <c r="AJ209" s="94">
        <f t="shared" si="291"/>
        <v>0</v>
      </c>
      <c r="AK209" s="94">
        <f t="shared" si="296"/>
        <v>0</v>
      </c>
      <c r="AN209" s="9"/>
      <c r="AO209" s="10">
        <f t="shared" si="286"/>
        <v>0</v>
      </c>
      <c r="AP209" s="83">
        <v>42941</v>
      </c>
      <c r="AQ209" s="113">
        <f t="shared" si="304"/>
        <v>45309</v>
      </c>
      <c r="AR209" s="114">
        <f t="shared" si="255"/>
        <v>45309</v>
      </c>
      <c r="AS209" s="109">
        <f t="shared" si="255"/>
        <v>45309</v>
      </c>
      <c r="AT209" s="110">
        <f t="shared" si="255"/>
        <v>45309</v>
      </c>
      <c r="AU209" s="111">
        <f t="shared" si="255"/>
        <v>45309</v>
      </c>
      <c r="AV209" s="112">
        <f t="shared" si="255"/>
        <v>45309</v>
      </c>
      <c r="AW209" s="106">
        <f t="shared" ref="AW209:AW272" si="309">MAX(AR209, AT209, AV209)</f>
        <v>45309</v>
      </c>
      <c r="AX209" s="94">
        <f t="shared" si="287"/>
        <v>0</v>
      </c>
      <c r="AY209" s="94">
        <f t="shared" si="297"/>
        <v>0</v>
      </c>
      <c r="BB209" s="9"/>
      <c r="BC209" s="10">
        <f t="shared" si="281"/>
        <v>0</v>
      </c>
      <c r="BD209" s="64" t="str">
        <f t="shared" si="288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221"/>
        <v>0</v>
      </c>
      <c r="I210" s="7">
        <f t="shared" si="282"/>
        <v>0</v>
      </c>
      <c r="L210" s="9"/>
      <c r="M210" s="10">
        <f t="shared" si="27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294"/>
        <v>0</v>
      </c>
      <c r="V210" s="7">
        <f t="shared" si="283"/>
        <v>0</v>
      </c>
      <c r="Y210" s="9"/>
      <c r="Z210" s="10">
        <f t="shared" si="279"/>
        <v>0</v>
      </c>
      <c r="AA210" s="64" t="str">
        <f t="shared" si="284"/>
        <v/>
      </c>
      <c r="AB210" s="83">
        <v>42942</v>
      </c>
      <c r="AC210" s="113">
        <f t="shared" si="301"/>
        <v>45313</v>
      </c>
      <c r="AD210" s="114">
        <f t="shared" si="302"/>
        <v>45313</v>
      </c>
      <c r="AE210" s="109">
        <f t="shared" ref="AE210:AH210" si="310">AD210</f>
        <v>45313</v>
      </c>
      <c r="AF210" s="110">
        <f t="shared" si="310"/>
        <v>45313</v>
      </c>
      <c r="AG210" s="111">
        <f t="shared" si="310"/>
        <v>45313</v>
      </c>
      <c r="AH210" s="112">
        <f t="shared" si="310"/>
        <v>45313</v>
      </c>
      <c r="AI210" s="106">
        <f t="shared" si="300"/>
        <v>45313</v>
      </c>
      <c r="AJ210" s="94">
        <f t="shared" si="291"/>
        <v>0</v>
      </c>
      <c r="AK210" s="94">
        <f t="shared" si="296"/>
        <v>0</v>
      </c>
      <c r="AN210" s="9"/>
      <c r="AO210" s="10">
        <f t="shared" si="286"/>
        <v>0</v>
      </c>
      <c r="AP210" s="83">
        <v>42942</v>
      </c>
      <c r="AQ210" s="113">
        <f t="shared" si="304"/>
        <v>45309</v>
      </c>
      <c r="AR210" s="114">
        <f t="shared" si="255"/>
        <v>45309</v>
      </c>
      <c r="AS210" s="109">
        <f t="shared" si="255"/>
        <v>45309</v>
      </c>
      <c r="AT210" s="110">
        <f t="shared" si="255"/>
        <v>45309</v>
      </c>
      <c r="AU210" s="111">
        <f t="shared" si="255"/>
        <v>45309</v>
      </c>
      <c r="AV210" s="112">
        <f t="shared" si="255"/>
        <v>45309</v>
      </c>
      <c r="AW210" s="106">
        <f t="shared" si="309"/>
        <v>45309</v>
      </c>
      <c r="AX210" s="94">
        <f t="shared" si="287"/>
        <v>0</v>
      </c>
      <c r="AY210" s="94">
        <f t="shared" si="297"/>
        <v>0</v>
      </c>
      <c r="BB210" s="9"/>
      <c r="BC210" s="10">
        <f t="shared" si="281"/>
        <v>0</v>
      </c>
      <c r="BD210" s="64" t="str">
        <f t="shared" si="288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221"/>
        <v>0</v>
      </c>
      <c r="I211" s="7">
        <f t="shared" si="282"/>
        <v>0</v>
      </c>
      <c r="L211" s="9"/>
      <c r="M211" s="10">
        <f t="shared" si="27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294"/>
        <v>0</v>
      </c>
      <c r="V211" s="7">
        <f t="shared" si="283"/>
        <v>0</v>
      </c>
      <c r="Y211" s="9"/>
      <c r="Z211" s="10">
        <f t="shared" si="279"/>
        <v>0</v>
      </c>
      <c r="AA211" s="64" t="str">
        <f t="shared" si="284"/>
        <v/>
      </c>
      <c r="AB211" s="83">
        <v>42943</v>
      </c>
      <c r="AC211" s="113">
        <f t="shared" si="301"/>
        <v>45313</v>
      </c>
      <c r="AD211" s="114">
        <f t="shared" si="302"/>
        <v>45313</v>
      </c>
      <c r="AE211" s="109">
        <f t="shared" ref="AE211:AH211" si="311">AD211</f>
        <v>45313</v>
      </c>
      <c r="AF211" s="110">
        <f t="shared" si="311"/>
        <v>45313</v>
      </c>
      <c r="AG211" s="111">
        <f t="shared" si="311"/>
        <v>45313</v>
      </c>
      <c r="AH211" s="112">
        <f t="shared" si="311"/>
        <v>45313</v>
      </c>
      <c r="AI211" s="106">
        <f t="shared" si="300"/>
        <v>45313</v>
      </c>
      <c r="AJ211" s="94">
        <f t="shared" si="291"/>
        <v>0</v>
      </c>
      <c r="AK211" s="94">
        <f t="shared" si="296"/>
        <v>0</v>
      </c>
      <c r="AN211" s="9"/>
      <c r="AO211" s="10">
        <f t="shared" si="286"/>
        <v>0</v>
      </c>
      <c r="AP211" s="83">
        <v>42943</v>
      </c>
      <c r="AQ211" s="113">
        <f t="shared" si="304"/>
        <v>45309</v>
      </c>
      <c r="AR211" s="114">
        <f t="shared" si="255"/>
        <v>45309</v>
      </c>
      <c r="AS211" s="109">
        <f t="shared" si="255"/>
        <v>45309</v>
      </c>
      <c r="AT211" s="110">
        <f t="shared" si="255"/>
        <v>45309</v>
      </c>
      <c r="AU211" s="111">
        <f t="shared" si="255"/>
        <v>45309</v>
      </c>
      <c r="AV211" s="112">
        <f t="shared" si="255"/>
        <v>45309</v>
      </c>
      <c r="AW211" s="106">
        <f t="shared" si="309"/>
        <v>45309</v>
      </c>
      <c r="AX211" s="94">
        <f t="shared" si="287"/>
        <v>0</v>
      </c>
      <c r="AY211" s="94">
        <f t="shared" si="297"/>
        <v>0</v>
      </c>
      <c r="BB211" s="9"/>
      <c r="BC211" s="10">
        <f t="shared" si="281"/>
        <v>0</v>
      </c>
      <c r="BD211" s="64" t="str">
        <f t="shared" si="288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221"/>
        <v>0</v>
      </c>
      <c r="I212" s="7">
        <f t="shared" si="282"/>
        <v>0</v>
      </c>
      <c r="L212" s="9"/>
      <c r="M212" s="10">
        <f t="shared" si="27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294"/>
        <v>0</v>
      </c>
      <c r="V212" s="7">
        <f t="shared" si="283"/>
        <v>0</v>
      </c>
      <c r="Y212" s="9"/>
      <c r="Z212" s="10">
        <f t="shared" si="279"/>
        <v>0</v>
      </c>
      <c r="AA212" s="64" t="str">
        <f t="shared" si="284"/>
        <v/>
      </c>
      <c r="AB212" s="83">
        <v>42944</v>
      </c>
      <c r="AC212" s="113">
        <f t="shared" si="301"/>
        <v>45313</v>
      </c>
      <c r="AD212" s="114">
        <f t="shared" si="302"/>
        <v>45313</v>
      </c>
      <c r="AE212" s="109">
        <f t="shared" ref="AE212:AH212" si="312">AD212</f>
        <v>45313</v>
      </c>
      <c r="AF212" s="110">
        <f t="shared" si="312"/>
        <v>45313</v>
      </c>
      <c r="AG212" s="111">
        <f t="shared" si="312"/>
        <v>45313</v>
      </c>
      <c r="AH212" s="112">
        <f t="shared" si="312"/>
        <v>45313</v>
      </c>
      <c r="AI212" s="106">
        <f t="shared" si="300"/>
        <v>45313</v>
      </c>
      <c r="AJ212" s="94">
        <f t="shared" si="291"/>
        <v>0</v>
      </c>
      <c r="AK212" s="94">
        <f t="shared" si="296"/>
        <v>0</v>
      </c>
      <c r="AN212" s="9"/>
      <c r="AO212" s="10">
        <f t="shared" si="286"/>
        <v>0</v>
      </c>
      <c r="AP212" s="83">
        <v>42944</v>
      </c>
      <c r="AQ212" s="113">
        <f t="shared" si="304"/>
        <v>45309</v>
      </c>
      <c r="AR212" s="114">
        <f t="shared" si="255"/>
        <v>45309</v>
      </c>
      <c r="AS212" s="109">
        <f t="shared" si="255"/>
        <v>45309</v>
      </c>
      <c r="AT212" s="110">
        <f t="shared" si="255"/>
        <v>45309</v>
      </c>
      <c r="AU212" s="111">
        <f t="shared" si="255"/>
        <v>45309</v>
      </c>
      <c r="AV212" s="112">
        <f t="shared" si="255"/>
        <v>45309</v>
      </c>
      <c r="AW212" s="106">
        <f t="shared" si="309"/>
        <v>45309</v>
      </c>
      <c r="AX212" s="94">
        <f t="shared" si="287"/>
        <v>0</v>
      </c>
      <c r="AY212" s="94">
        <f t="shared" si="297"/>
        <v>0</v>
      </c>
      <c r="BB212" s="9"/>
      <c r="BC212" s="10">
        <f t="shared" si="281"/>
        <v>0</v>
      </c>
      <c r="BD212" s="64" t="str">
        <f t="shared" si="288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221"/>
        <v>0</v>
      </c>
      <c r="I213" s="7">
        <f t="shared" si="282"/>
        <v>0</v>
      </c>
      <c r="L213" s="9"/>
      <c r="M213" s="10">
        <f t="shared" si="27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294"/>
        <v>0</v>
      </c>
      <c r="V213" s="7">
        <f t="shared" si="283"/>
        <v>0</v>
      </c>
      <c r="Y213" s="9"/>
      <c r="Z213" s="10">
        <f t="shared" si="279"/>
        <v>0</v>
      </c>
      <c r="AA213" s="64" t="str">
        <f t="shared" si="284"/>
        <v/>
      </c>
      <c r="AB213" s="83">
        <v>42945</v>
      </c>
      <c r="AC213" s="113">
        <f t="shared" si="301"/>
        <v>45313</v>
      </c>
      <c r="AD213" s="114">
        <f t="shared" si="302"/>
        <v>45313</v>
      </c>
      <c r="AE213" s="109">
        <f t="shared" ref="AE213:AH213" si="313">AD213</f>
        <v>45313</v>
      </c>
      <c r="AF213" s="110">
        <f t="shared" si="313"/>
        <v>45313</v>
      </c>
      <c r="AG213" s="111">
        <f t="shared" si="313"/>
        <v>45313</v>
      </c>
      <c r="AH213" s="112">
        <f t="shared" si="313"/>
        <v>45313</v>
      </c>
      <c r="AI213" s="106">
        <f t="shared" si="300"/>
        <v>45313</v>
      </c>
      <c r="AJ213" s="94">
        <f t="shared" si="291"/>
        <v>0</v>
      </c>
      <c r="AK213" s="94">
        <f t="shared" si="296"/>
        <v>0</v>
      </c>
      <c r="AN213" s="9"/>
      <c r="AO213" s="10">
        <f t="shared" si="286"/>
        <v>0</v>
      </c>
      <c r="AP213" s="83">
        <v>42945</v>
      </c>
      <c r="AQ213" s="113">
        <f t="shared" si="304"/>
        <v>45309</v>
      </c>
      <c r="AR213" s="114">
        <f t="shared" si="255"/>
        <v>45309</v>
      </c>
      <c r="AS213" s="109">
        <f t="shared" si="255"/>
        <v>45309</v>
      </c>
      <c r="AT213" s="110">
        <f t="shared" si="255"/>
        <v>45309</v>
      </c>
      <c r="AU213" s="111">
        <f t="shared" si="255"/>
        <v>45309</v>
      </c>
      <c r="AV213" s="112">
        <f t="shared" si="255"/>
        <v>45309</v>
      </c>
      <c r="AW213" s="106">
        <f t="shared" si="309"/>
        <v>45309</v>
      </c>
      <c r="AX213" s="94">
        <f t="shared" si="287"/>
        <v>0</v>
      </c>
      <c r="AY213" s="94">
        <f t="shared" si="297"/>
        <v>0</v>
      </c>
      <c r="BB213" s="9"/>
      <c r="BC213" s="10">
        <f t="shared" si="281"/>
        <v>0</v>
      </c>
      <c r="BD213" s="64" t="str">
        <f t="shared" si="288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221"/>
        <v>0</v>
      </c>
      <c r="I214" s="7">
        <f t="shared" si="282"/>
        <v>0</v>
      </c>
      <c r="J214" s="37"/>
      <c r="L214" s="9"/>
      <c r="M214" s="10">
        <f t="shared" si="27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294"/>
        <v>0</v>
      </c>
      <c r="V214" s="7">
        <f t="shared" si="283"/>
        <v>0</v>
      </c>
      <c r="W214" s="37"/>
      <c r="Y214" s="9"/>
      <c r="Z214" s="10">
        <f t="shared" si="279"/>
        <v>0</v>
      </c>
      <c r="AA214" s="64" t="str">
        <f t="shared" si="284"/>
        <v/>
      </c>
      <c r="AB214" s="83">
        <v>42946</v>
      </c>
      <c r="AC214" s="113">
        <f t="shared" si="301"/>
        <v>45313</v>
      </c>
      <c r="AD214" s="114">
        <f t="shared" si="302"/>
        <v>45313</v>
      </c>
      <c r="AE214" s="109">
        <f t="shared" ref="AE214:AH214" si="314">AD214</f>
        <v>45313</v>
      </c>
      <c r="AF214" s="110">
        <f t="shared" si="314"/>
        <v>45313</v>
      </c>
      <c r="AG214" s="111">
        <f t="shared" si="314"/>
        <v>45313</v>
      </c>
      <c r="AH214" s="112">
        <f t="shared" si="314"/>
        <v>45313</v>
      </c>
      <c r="AI214" s="106">
        <f t="shared" si="300"/>
        <v>45313</v>
      </c>
      <c r="AJ214" s="94">
        <f t="shared" si="291"/>
        <v>0</v>
      </c>
      <c r="AK214" s="94">
        <f t="shared" si="296"/>
        <v>0</v>
      </c>
      <c r="AL214" s="37"/>
      <c r="AN214" s="9"/>
      <c r="AO214" s="10">
        <f t="shared" si="286"/>
        <v>0</v>
      </c>
      <c r="AP214" s="83">
        <v>42946</v>
      </c>
      <c r="AQ214" s="113">
        <f t="shared" si="304"/>
        <v>45309</v>
      </c>
      <c r="AR214" s="114">
        <f t="shared" si="255"/>
        <v>45309</v>
      </c>
      <c r="AS214" s="109">
        <f t="shared" si="255"/>
        <v>45309</v>
      </c>
      <c r="AT214" s="110">
        <f t="shared" si="255"/>
        <v>45309</v>
      </c>
      <c r="AU214" s="111">
        <f t="shared" si="255"/>
        <v>45309</v>
      </c>
      <c r="AV214" s="112">
        <f t="shared" si="255"/>
        <v>45309</v>
      </c>
      <c r="AW214" s="106">
        <f t="shared" si="309"/>
        <v>45309</v>
      </c>
      <c r="AX214" s="94">
        <f t="shared" si="287"/>
        <v>0</v>
      </c>
      <c r="AY214" s="94">
        <f t="shared" si="297"/>
        <v>0</v>
      </c>
      <c r="AZ214" s="37"/>
      <c r="BB214" s="9"/>
      <c r="BC214" s="10">
        <f t="shared" si="281"/>
        <v>0</v>
      </c>
      <c r="BD214" s="64" t="str">
        <f t="shared" si="288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221"/>
        <v>0</v>
      </c>
      <c r="I215" s="191">
        <f t="shared" si="282"/>
        <v>0</v>
      </c>
      <c r="J215" s="207"/>
      <c r="L215" s="193"/>
      <c r="M215" s="194">
        <f t="shared" si="27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294"/>
        <v>0</v>
      </c>
      <c r="V215" s="191">
        <f t="shared" si="283"/>
        <v>0</v>
      </c>
      <c r="W215" s="207"/>
      <c r="Y215" s="193"/>
      <c r="Z215" s="194">
        <f t="shared" si="279"/>
        <v>0</v>
      </c>
      <c r="AA215" s="195" t="str">
        <f t="shared" si="284"/>
        <v/>
      </c>
      <c r="AB215" s="186">
        <v>42947</v>
      </c>
      <c r="AC215" s="196">
        <f t="shared" si="301"/>
        <v>45313</v>
      </c>
      <c r="AD215" s="197">
        <f t="shared" si="302"/>
        <v>45313</v>
      </c>
      <c r="AE215" s="198">
        <f t="shared" ref="AE215:AH215" si="315">AD215</f>
        <v>45313</v>
      </c>
      <c r="AF215" s="199">
        <f t="shared" si="315"/>
        <v>45313</v>
      </c>
      <c r="AG215" s="200">
        <f t="shared" si="315"/>
        <v>45313</v>
      </c>
      <c r="AH215" s="201">
        <f t="shared" si="315"/>
        <v>45313</v>
      </c>
      <c r="AI215" s="202">
        <f t="shared" si="300"/>
        <v>45313</v>
      </c>
      <c r="AJ215" s="203">
        <f t="shared" si="291"/>
        <v>0</v>
      </c>
      <c r="AK215" s="203">
        <f t="shared" si="296"/>
        <v>0</v>
      </c>
      <c r="AL215" s="207"/>
      <c r="AN215" s="193"/>
      <c r="AO215" s="194">
        <f t="shared" si="286"/>
        <v>0</v>
      </c>
      <c r="AP215" s="186">
        <v>42947</v>
      </c>
      <c r="AQ215" s="196">
        <f t="shared" si="304"/>
        <v>45309</v>
      </c>
      <c r="AR215" s="197">
        <f t="shared" si="255"/>
        <v>45309</v>
      </c>
      <c r="AS215" s="198">
        <f t="shared" si="255"/>
        <v>45309</v>
      </c>
      <c r="AT215" s="199">
        <f t="shared" si="255"/>
        <v>45309</v>
      </c>
      <c r="AU215" s="200">
        <f t="shared" si="255"/>
        <v>45309</v>
      </c>
      <c r="AV215" s="201">
        <f t="shared" si="255"/>
        <v>45309</v>
      </c>
      <c r="AW215" s="202">
        <f t="shared" si="309"/>
        <v>45309</v>
      </c>
      <c r="AX215" s="203">
        <f t="shared" si="287"/>
        <v>0</v>
      </c>
      <c r="AY215" s="203">
        <f t="shared" si="297"/>
        <v>0</v>
      </c>
      <c r="AZ215" s="207"/>
      <c r="BB215" s="193"/>
      <c r="BC215" s="194">
        <f t="shared" si="281"/>
        <v>0</v>
      </c>
      <c r="BD215" s="195" t="str">
        <f t="shared" si="288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221"/>
        <v>0</v>
      </c>
      <c r="I216" s="7">
        <f t="shared" si="282"/>
        <v>0</v>
      </c>
      <c r="L216" s="9"/>
      <c r="M216" s="10">
        <f t="shared" si="27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294"/>
        <v>0</v>
      </c>
      <c r="V216" s="7">
        <f t="shared" si="283"/>
        <v>0</v>
      </c>
      <c r="Y216" s="9"/>
      <c r="Z216" s="10">
        <f t="shared" si="279"/>
        <v>0</v>
      </c>
      <c r="AA216" s="64" t="str">
        <f t="shared" si="284"/>
        <v/>
      </c>
      <c r="AB216" s="83">
        <v>42948</v>
      </c>
      <c r="AC216" s="113">
        <f t="shared" si="301"/>
        <v>45313</v>
      </c>
      <c r="AD216" s="114">
        <f t="shared" si="302"/>
        <v>45313</v>
      </c>
      <c r="AE216" s="109">
        <f t="shared" ref="AE216:AH216" si="316">AD216</f>
        <v>45313</v>
      </c>
      <c r="AF216" s="110">
        <f t="shared" si="316"/>
        <v>45313</v>
      </c>
      <c r="AG216" s="111">
        <f t="shared" si="316"/>
        <v>45313</v>
      </c>
      <c r="AH216" s="112">
        <f t="shared" si="316"/>
        <v>45313</v>
      </c>
      <c r="AI216" s="106">
        <f t="shared" si="300"/>
        <v>45313</v>
      </c>
      <c r="AJ216" s="94">
        <f t="shared" si="291"/>
        <v>0</v>
      </c>
      <c r="AK216" s="94">
        <f t="shared" si="296"/>
        <v>0</v>
      </c>
      <c r="AN216" s="9"/>
      <c r="AO216" s="10">
        <f t="shared" si="286"/>
        <v>0</v>
      </c>
      <c r="AP216" s="83">
        <v>42948</v>
      </c>
      <c r="AQ216" s="113">
        <f t="shared" si="304"/>
        <v>45309</v>
      </c>
      <c r="AR216" s="114">
        <f t="shared" si="255"/>
        <v>45309</v>
      </c>
      <c r="AS216" s="109">
        <f t="shared" si="255"/>
        <v>45309</v>
      </c>
      <c r="AT216" s="110">
        <f t="shared" si="255"/>
        <v>45309</v>
      </c>
      <c r="AU216" s="111">
        <f t="shared" si="255"/>
        <v>45309</v>
      </c>
      <c r="AV216" s="112">
        <f t="shared" si="255"/>
        <v>45309</v>
      </c>
      <c r="AW216" s="106">
        <f t="shared" si="309"/>
        <v>45309</v>
      </c>
      <c r="AX216" s="94">
        <f t="shared" si="287"/>
        <v>0</v>
      </c>
      <c r="AY216" s="94">
        <f t="shared" si="297"/>
        <v>0</v>
      </c>
      <c r="BB216" s="9"/>
      <c r="BC216" s="10">
        <f t="shared" si="281"/>
        <v>0</v>
      </c>
      <c r="BD216" s="64" t="str">
        <f t="shared" si="288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221"/>
        <v>0</v>
      </c>
      <c r="I217" s="7">
        <f t="shared" si="282"/>
        <v>0</v>
      </c>
      <c r="L217" s="9"/>
      <c r="M217" s="10">
        <f t="shared" si="27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294"/>
        <v>0</v>
      </c>
      <c r="V217" s="7">
        <f t="shared" si="283"/>
        <v>0</v>
      </c>
      <c r="Y217" s="9"/>
      <c r="Z217" s="10">
        <f t="shared" si="279"/>
        <v>0</v>
      </c>
      <c r="AA217" s="64" t="str">
        <f t="shared" si="284"/>
        <v/>
      </c>
      <c r="AB217" s="83">
        <v>42949</v>
      </c>
      <c r="AC217" s="113">
        <f t="shared" si="301"/>
        <v>45313</v>
      </c>
      <c r="AD217" s="114">
        <f t="shared" si="302"/>
        <v>45313</v>
      </c>
      <c r="AE217" s="109">
        <f t="shared" ref="AE217:AH217" si="317">AD217</f>
        <v>45313</v>
      </c>
      <c r="AF217" s="110">
        <f t="shared" si="317"/>
        <v>45313</v>
      </c>
      <c r="AG217" s="111">
        <f t="shared" si="317"/>
        <v>45313</v>
      </c>
      <c r="AH217" s="112">
        <f t="shared" si="317"/>
        <v>45313</v>
      </c>
      <c r="AI217" s="106">
        <f t="shared" si="300"/>
        <v>45313</v>
      </c>
      <c r="AJ217" s="94">
        <f t="shared" si="291"/>
        <v>0</v>
      </c>
      <c r="AK217" s="94">
        <f t="shared" si="296"/>
        <v>0</v>
      </c>
      <c r="AN217" s="9"/>
      <c r="AO217" s="10">
        <f t="shared" si="286"/>
        <v>0</v>
      </c>
      <c r="AP217" s="83">
        <v>42949</v>
      </c>
      <c r="AQ217" s="113">
        <f t="shared" si="304"/>
        <v>45309</v>
      </c>
      <c r="AR217" s="114">
        <f t="shared" si="255"/>
        <v>45309</v>
      </c>
      <c r="AS217" s="109">
        <f t="shared" si="255"/>
        <v>45309</v>
      </c>
      <c r="AT217" s="110">
        <f t="shared" si="255"/>
        <v>45309</v>
      </c>
      <c r="AU217" s="111">
        <f t="shared" si="255"/>
        <v>45309</v>
      </c>
      <c r="AV217" s="112">
        <f t="shared" si="255"/>
        <v>45309</v>
      </c>
      <c r="AW217" s="106">
        <f t="shared" si="309"/>
        <v>45309</v>
      </c>
      <c r="AX217" s="94">
        <f t="shared" si="287"/>
        <v>0</v>
      </c>
      <c r="AY217" s="94">
        <f t="shared" si="297"/>
        <v>0</v>
      </c>
      <c r="BB217" s="9"/>
      <c r="BC217" s="10">
        <f t="shared" si="281"/>
        <v>0</v>
      </c>
      <c r="BD217" s="64" t="str">
        <f t="shared" si="288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221"/>
        <v>0</v>
      </c>
      <c r="I218" s="7">
        <f t="shared" si="282"/>
        <v>0</v>
      </c>
      <c r="J218" s="39"/>
      <c r="L218" s="9"/>
      <c r="M218" s="10">
        <f t="shared" si="27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294"/>
        <v>0</v>
      </c>
      <c r="V218" s="7">
        <f t="shared" si="283"/>
        <v>0</v>
      </c>
      <c r="W218" s="39"/>
      <c r="Y218" s="9"/>
      <c r="Z218" s="10">
        <f t="shared" si="279"/>
        <v>0</v>
      </c>
      <c r="AA218" s="64" t="str">
        <f t="shared" si="284"/>
        <v/>
      </c>
      <c r="AB218" s="83">
        <v>42950</v>
      </c>
      <c r="AC218" s="113">
        <f t="shared" si="301"/>
        <v>45313</v>
      </c>
      <c r="AD218" s="114">
        <f t="shared" si="302"/>
        <v>45313</v>
      </c>
      <c r="AE218" s="109">
        <f t="shared" ref="AE218:AH218" si="318">AD218</f>
        <v>45313</v>
      </c>
      <c r="AF218" s="110">
        <f t="shared" si="318"/>
        <v>45313</v>
      </c>
      <c r="AG218" s="111">
        <f t="shared" si="318"/>
        <v>45313</v>
      </c>
      <c r="AH218" s="112">
        <f t="shared" si="318"/>
        <v>45313</v>
      </c>
      <c r="AI218" s="106">
        <f t="shared" si="300"/>
        <v>45313</v>
      </c>
      <c r="AJ218" s="94">
        <f t="shared" si="291"/>
        <v>0</v>
      </c>
      <c r="AK218" s="94">
        <f t="shared" si="296"/>
        <v>0</v>
      </c>
      <c r="AL218" s="39"/>
      <c r="AN218" s="9"/>
      <c r="AO218" s="10">
        <f t="shared" si="286"/>
        <v>0</v>
      </c>
      <c r="AP218" s="83">
        <v>42950</v>
      </c>
      <c r="AQ218" s="113">
        <f t="shared" si="304"/>
        <v>45309</v>
      </c>
      <c r="AR218" s="114">
        <f t="shared" si="255"/>
        <v>45309</v>
      </c>
      <c r="AS218" s="109">
        <f t="shared" si="255"/>
        <v>45309</v>
      </c>
      <c r="AT218" s="110">
        <f t="shared" si="255"/>
        <v>45309</v>
      </c>
      <c r="AU218" s="111">
        <f t="shared" si="255"/>
        <v>45309</v>
      </c>
      <c r="AV218" s="112">
        <f t="shared" si="255"/>
        <v>45309</v>
      </c>
      <c r="AW218" s="106">
        <f t="shared" si="309"/>
        <v>45309</v>
      </c>
      <c r="AX218" s="94">
        <f t="shared" si="287"/>
        <v>0</v>
      </c>
      <c r="AY218" s="94">
        <f t="shared" si="297"/>
        <v>0</v>
      </c>
      <c r="AZ218" s="39"/>
      <c r="BB218" s="9"/>
      <c r="BC218" s="10">
        <f t="shared" si="281"/>
        <v>0</v>
      </c>
      <c r="BD218" s="64" t="str">
        <f t="shared" si="288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319">(C219-B219)+(E219-D219)+(G219-F219)</f>
        <v>0</v>
      </c>
      <c r="I219" s="7">
        <f t="shared" si="282"/>
        <v>0</v>
      </c>
      <c r="L219" s="9"/>
      <c r="M219" s="10">
        <f t="shared" si="27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294"/>
        <v>0</v>
      </c>
      <c r="V219" s="7">
        <f t="shared" si="283"/>
        <v>0</v>
      </c>
      <c r="Y219" s="9"/>
      <c r="Z219" s="10">
        <f t="shared" si="279"/>
        <v>0</v>
      </c>
      <c r="AA219" s="64" t="str">
        <f t="shared" si="284"/>
        <v/>
      </c>
      <c r="AB219" s="83">
        <v>42951</v>
      </c>
      <c r="AC219" s="113">
        <f t="shared" si="301"/>
        <v>45313</v>
      </c>
      <c r="AD219" s="114">
        <f t="shared" si="302"/>
        <v>45313</v>
      </c>
      <c r="AE219" s="109">
        <f t="shared" ref="AE219:AH219" si="320">AD219</f>
        <v>45313</v>
      </c>
      <c r="AF219" s="110">
        <f t="shared" si="320"/>
        <v>45313</v>
      </c>
      <c r="AG219" s="111">
        <f t="shared" si="320"/>
        <v>45313</v>
      </c>
      <c r="AH219" s="112">
        <f t="shared" si="320"/>
        <v>45313</v>
      </c>
      <c r="AI219" s="106">
        <f t="shared" si="300"/>
        <v>45313</v>
      </c>
      <c r="AJ219" s="94">
        <f t="shared" si="291"/>
        <v>0</v>
      </c>
      <c r="AK219" s="94">
        <f t="shared" si="296"/>
        <v>0</v>
      </c>
      <c r="AN219" s="9"/>
      <c r="AO219" s="10">
        <f t="shared" si="286"/>
        <v>0</v>
      </c>
      <c r="AP219" s="83">
        <v>42951</v>
      </c>
      <c r="AQ219" s="113">
        <f t="shared" si="304"/>
        <v>45309</v>
      </c>
      <c r="AR219" s="114">
        <f t="shared" si="255"/>
        <v>45309</v>
      </c>
      <c r="AS219" s="109">
        <f t="shared" si="255"/>
        <v>45309</v>
      </c>
      <c r="AT219" s="110">
        <f t="shared" si="255"/>
        <v>45309</v>
      </c>
      <c r="AU219" s="111">
        <f t="shared" si="255"/>
        <v>45309</v>
      </c>
      <c r="AV219" s="112">
        <f t="shared" si="255"/>
        <v>45309</v>
      </c>
      <c r="AW219" s="106">
        <f t="shared" si="309"/>
        <v>45309</v>
      </c>
      <c r="AX219" s="94">
        <f t="shared" si="287"/>
        <v>0</v>
      </c>
      <c r="AY219" s="94">
        <f t="shared" si="297"/>
        <v>0</v>
      </c>
      <c r="BB219" s="9"/>
      <c r="BC219" s="10">
        <f t="shared" si="281"/>
        <v>0</v>
      </c>
      <c r="BD219" s="64" t="str">
        <f t="shared" si="288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319"/>
        <v>0</v>
      </c>
      <c r="I220" s="7">
        <f t="shared" si="282"/>
        <v>0</v>
      </c>
      <c r="J220" s="37"/>
      <c r="L220" s="9"/>
      <c r="M220" s="10">
        <f t="shared" si="27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294"/>
        <v>0</v>
      </c>
      <c r="V220" s="7">
        <f t="shared" si="283"/>
        <v>0</v>
      </c>
      <c r="W220" s="37"/>
      <c r="Y220" s="9"/>
      <c r="Z220" s="10">
        <f t="shared" si="279"/>
        <v>0</v>
      </c>
      <c r="AA220" s="64" t="str">
        <f t="shared" si="284"/>
        <v/>
      </c>
      <c r="AB220" s="83">
        <v>42952</v>
      </c>
      <c r="AC220" s="113">
        <f t="shared" si="301"/>
        <v>45313</v>
      </c>
      <c r="AD220" s="114">
        <f t="shared" si="302"/>
        <v>45313</v>
      </c>
      <c r="AE220" s="109">
        <f t="shared" ref="AE220:AH220" si="321">AD220</f>
        <v>45313</v>
      </c>
      <c r="AF220" s="110">
        <f t="shared" si="321"/>
        <v>45313</v>
      </c>
      <c r="AG220" s="111">
        <f t="shared" si="321"/>
        <v>45313</v>
      </c>
      <c r="AH220" s="112">
        <f t="shared" si="321"/>
        <v>45313</v>
      </c>
      <c r="AI220" s="106">
        <f t="shared" si="300"/>
        <v>45313</v>
      </c>
      <c r="AJ220" s="94">
        <f t="shared" si="291"/>
        <v>0</v>
      </c>
      <c r="AK220" s="94">
        <f t="shared" si="296"/>
        <v>0</v>
      </c>
      <c r="AL220" s="37"/>
      <c r="AN220" s="9"/>
      <c r="AO220" s="10">
        <f t="shared" si="286"/>
        <v>0</v>
      </c>
      <c r="AP220" s="83">
        <v>42952</v>
      </c>
      <c r="AQ220" s="113">
        <f t="shared" si="304"/>
        <v>45309</v>
      </c>
      <c r="AR220" s="114">
        <f t="shared" si="255"/>
        <v>45309</v>
      </c>
      <c r="AS220" s="109">
        <f t="shared" si="255"/>
        <v>45309</v>
      </c>
      <c r="AT220" s="110">
        <f t="shared" si="255"/>
        <v>45309</v>
      </c>
      <c r="AU220" s="111">
        <f t="shared" si="255"/>
        <v>45309</v>
      </c>
      <c r="AV220" s="112">
        <f t="shared" si="255"/>
        <v>45309</v>
      </c>
      <c r="AW220" s="106">
        <f t="shared" si="309"/>
        <v>45309</v>
      </c>
      <c r="AX220" s="94">
        <f t="shared" si="287"/>
        <v>0</v>
      </c>
      <c r="AY220" s="94">
        <f t="shared" si="297"/>
        <v>0</v>
      </c>
      <c r="AZ220" s="37"/>
      <c r="BB220" s="9"/>
      <c r="BC220" s="10">
        <f t="shared" si="281"/>
        <v>0</v>
      </c>
      <c r="BD220" s="64" t="str">
        <f t="shared" si="288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319"/>
        <v>0</v>
      </c>
      <c r="I221" s="7">
        <f t="shared" si="282"/>
        <v>0</v>
      </c>
      <c r="J221" s="39"/>
      <c r="L221" s="9"/>
      <c r="M221" s="10">
        <f t="shared" si="27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294"/>
        <v>0</v>
      </c>
      <c r="V221" s="7">
        <f t="shared" si="283"/>
        <v>0</v>
      </c>
      <c r="W221" s="39"/>
      <c r="Y221" s="9"/>
      <c r="Z221" s="10">
        <f t="shared" si="279"/>
        <v>0</v>
      </c>
      <c r="AA221" s="64" t="str">
        <f t="shared" si="284"/>
        <v/>
      </c>
      <c r="AB221" s="83">
        <v>42953</v>
      </c>
      <c r="AC221" s="113">
        <f t="shared" si="301"/>
        <v>45313</v>
      </c>
      <c r="AD221" s="114">
        <f t="shared" si="302"/>
        <v>45313</v>
      </c>
      <c r="AE221" s="109">
        <f t="shared" ref="AE221:AH221" si="322">AD221</f>
        <v>45313</v>
      </c>
      <c r="AF221" s="110">
        <f t="shared" si="322"/>
        <v>45313</v>
      </c>
      <c r="AG221" s="111">
        <f t="shared" si="322"/>
        <v>45313</v>
      </c>
      <c r="AH221" s="112">
        <f t="shared" si="322"/>
        <v>45313</v>
      </c>
      <c r="AI221" s="106">
        <f t="shared" si="300"/>
        <v>45313</v>
      </c>
      <c r="AJ221" s="94">
        <f t="shared" si="291"/>
        <v>0</v>
      </c>
      <c r="AK221" s="94">
        <f t="shared" si="296"/>
        <v>0</v>
      </c>
      <c r="AL221" s="39"/>
      <c r="AN221" s="9"/>
      <c r="AO221" s="10">
        <f t="shared" si="286"/>
        <v>0</v>
      </c>
      <c r="AP221" s="83">
        <v>42953</v>
      </c>
      <c r="AQ221" s="113">
        <f t="shared" si="304"/>
        <v>45309</v>
      </c>
      <c r="AR221" s="114">
        <f t="shared" si="255"/>
        <v>45309</v>
      </c>
      <c r="AS221" s="109">
        <f t="shared" si="255"/>
        <v>45309</v>
      </c>
      <c r="AT221" s="110">
        <f t="shared" si="255"/>
        <v>45309</v>
      </c>
      <c r="AU221" s="111">
        <f t="shared" si="255"/>
        <v>45309</v>
      </c>
      <c r="AV221" s="112">
        <f t="shared" si="255"/>
        <v>45309</v>
      </c>
      <c r="AW221" s="106">
        <f t="shared" si="309"/>
        <v>45309</v>
      </c>
      <c r="AX221" s="94">
        <f t="shared" si="287"/>
        <v>0</v>
      </c>
      <c r="AY221" s="94">
        <f t="shared" si="297"/>
        <v>0</v>
      </c>
      <c r="AZ221" s="39"/>
      <c r="BB221" s="9"/>
      <c r="BC221" s="10">
        <f t="shared" si="281"/>
        <v>0</v>
      </c>
      <c r="BD221" s="64" t="str">
        <f t="shared" si="288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319"/>
        <v>0</v>
      </c>
      <c r="I222" s="7">
        <f t="shared" si="282"/>
        <v>0</v>
      </c>
      <c r="L222" s="9"/>
      <c r="M222" s="10">
        <f t="shared" si="27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294"/>
        <v>0</v>
      </c>
      <c r="V222" s="7">
        <f t="shared" si="283"/>
        <v>0</v>
      </c>
      <c r="Y222" s="9"/>
      <c r="Z222" s="10">
        <f t="shared" si="279"/>
        <v>0</v>
      </c>
      <c r="AA222" s="64" t="str">
        <f t="shared" si="284"/>
        <v/>
      </c>
      <c r="AB222" s="83">
        <v>42954</v>
      </c>
      <c r="AC222" s="113">
        <f t="shared" si="301"/>
        <v>45313</v>
      </c>
      <c r="AD222" s="114">
        <f t="shared" si="302"/>
        <v>45313</v>
      </c>
      <c r="AE222" s="109">
        <f t="shared" ref="AE222:AH222" si="323">AD222</f>
        <v>45313</v>
      </c>
      <c r="AF222" s="110">
        <f t="shared" si="323"/>
        <v>45313</v>
      </c>
      <c r="AG222" s="111">
        <f t="shared" si="323"/>
        <v>45313</v>
      </c>
      <c r="AH222" s="112">
        <f t="shared" si="323"/>
        <v>45313</v>
      </c>
      <c r="AI222" s="106">
        <f t="shared" si="300"/>
        <v>45313</v>
      </c>
      <c r="AJ222" s="94">
        <f t="shared" si="291"/>
        <v>0</v>
      </c>
      <c r="AK222" s="94">
        <f t="shared" si="296"/>
        <v>0</v>
      </c>
      <c r="AN222" s="9"/>
      <c r="AO222" s="10">
        <f t="shared" si="286"/>
        <v>0</v>
      </c>
      <c r="AP222" s="83">
        <v>42954</v>
      </c>
      <c r="AQ222" s="113">
        <f t="shared" si="304"/>
        <v>45309</v>
      </c>
      <c r="AR222" s="114">
        <f t="shared" si="255"/>
        <v>45309</v>
      </c>
      <c r="AS222" s="109">
        <f t="shared" si="255"/>
        <v>45309</v>
      </c>
      <c r="AT222" s="110">
        <f t="shared" si="255"/>
        <v>45309</v>
      </c>
      <c r="AU222" s="111">
        <f t="shared" si="255"/>
        <v>45309</v>
      </c>
      <c r="AV222" s="112">
        <f t="shared" si="255"/>
        <v>45309</v>
      </c>
      <c r="AW222" s="106">
        <f t="shared" si="309"/>
        <v>45309</v>
      </c>
      <c r="AX222" s="94">
        <f t="shared" si="287"/>
        <v>0</v>
      </c>
      <c r="AY222" s="94">
        <f t="shared" si="297"/>
        <v>0</v>
      </c>
      <c r="BB222" s="9"/>
      <c r="BC222" s="10">
        <f t="shared" si="281"/>
        <v>0</v>
      </c>
      <c r="BD222" s="64" t="str">
        <f t="shared" si="288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319"/>
        <v>0</v>
      </c>
      <c r="I223" s="7">
        <f t="shared" si="282"/>
        <v>0</v>
      </c>
      <c r="L223" s="9"/>
      <c r="M223" s="10">
        <f t="shared" si="27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294"/>
        <v>0</v>
      </c>
      <c r="V223" s="7">
        <f t="shared" si="283"/>
        <v>0</v>
      </c>
      <c r="Y223" s="9"/>
      <c r="Z223" s="10">
        <f t="shared" si="279"/>
        <v>0</v>
      </c>
      <c r="AA223" s="64" t="str">
        <f t="shared" si="284"/>
        <v/>
      </c>
      <c r="AB223" s="83">
        <v>42955</v>
      </c>
      <c r="AC223" s="113">
        <f t="shared" si="301"/>
        <v>45313</v>
      </c>
      <c r="AD223" s="114">
        <f t="shared" si="302"/>
        <v>45313</v>
      </c>
      <c r="AE223" s="109">
        <f t="shared" ref="AE223:AH223" si="324">AD223</f>
        <v>45313</v>
      </c>
      <c r="AF223" s="110">
        <f t="shared" si="324"/>
        <v>45313</v>
      </c>
      <c r="AG223" s="111">
        <f t="shared" si="324"/>
        <v>45313</v>
      </c>
      <c r="AH223" s="112">
        <f t="shared" si="324"/>
        <v>45313</v>
      </c>
      <c r="AI223" s="106">
        <f t="shared" si="300"/>
        <v>45313</v>
      </c>
      <c r="AJ223" s="94">
        <f t="shared" si="291"/>
        <v>0</v>
      </c>
      <c r="AK223" s="94">
        <f t="shared" si="296"/>
        <v>0</v>
      </c>
      <c r="AN223" s="9"/>
      <c r="AO223" s="10">
        <f t="shared" si="286"/>
        <v>0</v>
      </c>
      <c r="AP223" s="83">
        <v>42955</v>
      </c>
      <c r="AQ223" s="113">
        <f t="shared" si="304"/>
        <v>45309</v>
      </c>
      <c r="AR223" s="114">
        <f t="shared" si="255"/>
        <v>45309</v>
      </c>
      <c r="AS223" s="109">
        <f t="shared" si="255"/>
        <v>45309</v>
      </c>
      <c r="AT223" s="110">
        <f t="shared" si="255"/>
        <v>45309</v>
      </c>
      <c r="AU223" s="111">
        <f t="shared" si="255"/>
        <v>45309</v>
      </c>
      <c r="AV223" s="112">
        <f t="shared" si="255"/>
        <v>45309</v>
      </c>
      <c r="AW223" s="106">
        <f t="shared" si="309"/>
        <v>45309</v>
      </c>
      <c r="AX223" s="94">
        <f t="shared" si="287"/>
        <v>0</v>
      </c>
      <c r="AY223" s="94">
        <f t="shared" si="297"/>
        <v>0</v>
      </c>
      <c r="BB223" s="9"/>
      <c r="BC223" s="10">
        <f t="shared" si="281"/>
        <v>0</v>
      </c>
      <c r="BD223" s="64" t="str">
        <f t="shared" si="288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319"/>
        <v>0</v>
      </c>
      <c r="I224" s="7">
        <f t="shared" si="282"/>
        <v>0</v>
      </c>
      <c r="L224" s="9"/>
      <c r="M224" s="10">
        <f t="shared" si="27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294"/>
        <v>0</v>
      </c>
      <c r="V224" s="7">
        <f t="shared" si="283"/>
        <v>0</v>
      </c>
      <c r="Y224" s="9"/>
      <c r="Z224" s="10">
        <f t="shared" si="279"/>
        <v>0</v>
      </c>
      <c r="AA224" s="64" t="str">
        <f t="shared" si="284"/>
        <v/>
      </c>
      <c r="AB224" s="83">
        <v>42956</v>
      </c>
      <c r="AC224" s="113">
        <f t="shared" si="301"/>
        <v>45313</v>
      </c>
      <c r="AD224" s="114">
        <f t="shared" si="302"/>
        <v>45313</v>
      </c>
      <c r="AE224" s="109">
        <f t="shared" ref="AE224:AH224" si="325">AD224</f>
        <v>45313</v>
      </c>
      <c r="AF224" s="110">
        <f t="shared" si="325"/>
        <v>45313</v>
      </c>
      <c r="AG224" s="111">
        <f t="shared" si="325"/>
        <v>45313</v>
      </c>
      <c r="AH224" s="112">
        <f t="shared" si="325"/>
        <v>45313</v>
      </c>
      <c r="AI224" s="106">
        <f t="shared" si="300"/>
        <v>45313</v>
      </c>
      <c r="AJ224" s="94">
        <f t="shared" si="291"/>
        <v>0</v>
      </c>
      <c r="AK224" s="94">
        <f t="shared" si="296"/>
        <v>0</v>
      </c>
      <c r="AN224" s="9"/>
      <c r="AO224" s="10">
        <f t="shared" si="286"/>
        <v>0</v>
      </c>
      <c r="AP224" s="83">
        <v>42956</v>
      </c>
      <c r="AQ224" s="113">
        <f t="shared" si="304"/>
        <v>45309</v>
      </c>
      <c r="AR224" s="114">
        <f t="shared" ref="AR224:AV274" si="326">AQ224</f>
        <v>45309</v>
      </c>
      <c r="AS224" s="109">
        <f t="shared" si="326"/>
        <v>45309</v>
      </c>
      <c r="AT224" s="110">
        <f t="shared" si="326"/>
        <v>45309</v>
      </c>
      <c r="AU224" s="111">
        <f t="shared" si="326"/>
        <v>45309</v>
      </c>
      <c r="AV224" s="112">
        <f t="shared" si="326"/>
        <v>45309</v>
      </c>
      <c r="AW224" s="106">
        <f t="shared" si="309"/>
        <v>45309</v>
      </c>
      <c r="AX224" s="94">
        <f t="shared" si="287"/>
        <v>0</v>
      </c>
      <c r="AY224" s="94">
        <f t="shared" si="297"/>
        <v>0</v>
      </c>
      <c r="BB224" s="9"/>
      <c r="BC224" s="10">
        <f t="shared" si="281"/>
        <v>0</v>
      </c>
      <c r="BD224" s="64" t="str">
        <f t="shared" si="288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319"/>
        <v>0</v>
      </c>
      <c r="I225" s="7">
        <f t="shared" si="282"/>
        <v>0</v>
      </c>
      <c r="L225" s="9"/>
      <c r="M225" s="10">
        <f t="shared" si="27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294"/>
        <v>0</v>
      </c>
      <c r="V225" s="7">
        <f t="shared" si="283"/>
        <v>0</v>
      </c>
      <c r="Y225" s="9"/>
      <c r="Z225" s="10">
        <f t="shared" si="279"/>
        <v>0</v>
      </c>
      <c r="AA225" s="64" t="str">
        <f t="shared" si="284"/>
        <v/>
      </c>
      <c r="AB225" s="83">
        <v>42957</v>
      </c>
      <c r="AC225" s="113">
        <f t="shared" si="301"/>
        <v>45313</v>
      </c>
      <c r="AD225" s="114">
        <f t="shared" si="302"/>
        <v>45313</v>
      </c>
      <c r="AE225" s="109">
        <f t="shared" ref="AE225:AH225" si="327">AD225</f>
        <v>45313</v>
      </c>
      <c r="AF225" s="110">
        <f t="shared" si="327"/>
        <v>45313</v>
      </c>
      <c r="AG225" s="111">
        <f t="shared" si="327"/>
        <v>45313</v>
      </c>
      <c r="AH225" s="112">
        <f t="shared" si="327"/>
        <v>45313</v>
      </c>
      <c r="AI225" s="106">
        <f t="shared" si="300"/>
        <v>45313</v>
      </c>
      <c r="AJ225" s="94">
        <f t="shared" si="291"/>
        <v>0</v>
      </c>
      <c r="AK225" s="94">
        <f t="shared" si="296"/>
        <v>0</v>
      </c>
      <c r="AN225" s="9"/>
      <c r="AO225" s="10">
        <f t="shared" si="286"/>
        <v>0</v>
      </c>
      <c r="AP225" s="83">
        <v>42957</v>
      </c>
      <c r="AQ225" s="113">
        <f t="shared" si="304"/>
        <v>45309</v>
      </c>
      <c r="AR225" s="114">
        <f t="shared" si="326"/>
        <v>45309</v>
      </c>
      <c r="AS225" s="109">
        <f t="shared" si="326"/>
        <v>45309</v>
      </c>
      <c r="AT225" s="110">
        <f t="shared" si="326"/>
        <v>45309</v>
      </c>
      <c r="AU225" s="111">
        <f t="shared" si="326"/>
        <v>45309</v>
      </c>
      <c r="AV225" s="112">
        <f t="shared" si="326"/>
        <v>45309</v>
      </c>
      <c r="AW225" s="106">
        <f t="shared" si="309"/>
        <v>45309</v>
      </c>
      <c r="AX225" s="94">
        <f t="shared" si="287"/>
        <v>0</v>
      </c>
      <c r="AY225" s="94">
        <f t="shared" si="297"/>
        <v>0</v>
      </c>
      <c r="BB225" s="9"/>
      <c r="BC225" s="10">
        <f t="shared" si="281"/>
        <v>0</v>
      </c>
      <c r="BD225" s="64" t="str">
        <f t="shared" si="288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319"/>
        <v>0</v>
      </c>
      <c r="I226" s="7">
        <f t="shared" si="282"/>
        <v>0</v>
      </c>
      <c r="L226" s="9"/>
      <c r="M226" s="10">
        <f t="shared" si="27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294"/>
        <v>0</v>
      </c>
      <c r="V226" s="7">
        <f t="shared" si="283"/>
        <v>0</v>
      </c>
      <c r="Y226" s="9"/>
      <c r="Z226" s="10">
        <f t="shared" si="279"/>
        <v>0</v>
      </c>
      <c r="AA226" s="64" t="str">
        <f t="shared" si="284"/>
        <v/>
      </c>
      <c r="AB226" s="83">
        <v>42958</v>
      </c>
      <c r="AC226" s="113">
        <f t="shared" si="301"/>
        <v>45313</v>
      </c>
      <c r="AD226" s="114">
        <f t="shared" si="302"/>
        <v>45313</v>
      </c>
      <c r="AE226" s="109">
        <f t="shared" ref="AE226:AH226" si="328">AD226</f>
        <v>45313</v>
      </c>
      <c r="AF226" s="110">
        <f t="shared" si="328"/>
        <v>45313</v>
      </c>
      <c r="AG226" s="111">
        <f t="shared" si="328"/>
        <v>45313</v>
      </c>
      <c r="AH226" s="112">
        <f t="shared" si="328"/>
        <v>45313</v>
      </c>
      <c r="AI226" s="106">
        <f t="shared" si="300"/>
        <v>45313</v>
      </c>
      <c r="AJ226" s="94">
        <f t="shared" si="291"/>
        <v>0</v>
      </c>
      <c r="AK226" s="94">
        <f t="shared" si="296"/>
        <v>0</v>
      </c>
      <c r="AN226" s="9"/>
      <c r="AO226" s="10">
        <f t="shared" si="286"/>
        <v>0</v>
      </c>
      <c r="AP226" s="83">
        <v>42958</v>
      </c>
      <c r="AQ226" s="113">
        <f t="shared" si="304"/>
        <v>45309</v>
      </c>
      <c r="AR226" s="114">
        <f t="shared" si="326"/>
        <v>45309</v>
      </c>
      <c r="AS226" s="109">
        <f t="shared" si="326"/>
        <v>45309</v>
      </c>
      <c r="AT226" s="110">
        <f t="shared" si="326"/>
        <v>45309</v>
      </c>
      <c r="AU226" s="111">
        <f t="shared" si="326"/>
        <v>45309</v>
      </c>
      <c r="AV226" s="112">
        <f t="shared" si="326"/>
        <v>45309</v>
      </c>
      <c r="AW226" s="106">
        <f t="shared" si="309"/>
        <v>45309</v>
      </c>
      <c r="AX226" s="94">
        <f t="shared" si="287"/>
        <v>0</v>
      </c>
      <c r="AY226" s="94">
        <f t="shared" si="297"/>
        <v>0</v>
      </c>
      <c r="BB226" s="9"/>
      <c r="BC226" s="10">
        <f t="shared" si="281"/>
        <v>0</v>
      </c>
      <c r="BD226" s="64" t="str">
        <f t="shared" si="288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319"/>
        <v>0</v>
      </c>
      <c r="I227" s="7">
        <f t="shared" si="282"/>
        <v>0</v>
      </c>
      <c r="L227" s="9"/>
      <c r="M227" s="10">
        <f t="shared" si="27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294"/>
        <v>0</v>
      </c>
      <c r="V227" s="7">
        <f t="shared" si="283"/>
        <v>0</v>
      </c>
      <c r="Y227" s="9"/>
      <c r="Z227" s="10">
        <f t="shared" si="279"/>
        <v>0</v>
      </c>
      <c r="AA227" s="64" t="str">
        <f t="shared" si="284"/>
        <v/>
      </c>
      <c r="AB227" s="83">
        <v>42959</v>
      </c>
      <c r="AC227" s="113">
        <f t="shared" si="301"/>
        <v>45313</v>
      </c>
      <c r="AD227" s="114">
        <f t="shared" si="302"/>
        <v>45313</v>
      </c>
      <c r="AE227" s="109">
        <f t="shared" ref="AE227:AH227" si="329">AD227</f>
        <v>45313</v>
      </c>
      <c r="AF227" s="110">
        <f t="shared" si="329"/>
        <v>45313</v>
      </c>
      <c r="AG227" s="111">
        <f t="shared" si="329"/>
        <v>45313</v>
      </c>
      <c r="AH227" s="112">
        <f t="shared" si="329"/>
        <v>45313</v>
      </c>
      <c r="AI227" s="106">
        <f t="shared" si="300"/>
        <v>45313</v>
      </c>
      <c r="AJ227" s="94">
        <f t="shared" si="291"/>
        <v>0</v>
      </c>
      <c r="AK227" s="94">
        <f t="shared" si="296"/>
        <v>0</v>
      </c>
      <c r="AN227" s="9"/>
      <c r="AO227" s="10">
        <f t="shared" si="286"/>
        <v>0</v>
      </c>
      <c r="AP227" s="83">
        <v>42959</v>
      </c>
      <c r="AQ227" s="113">
        <f t="shared" si="304"/>
        <v>45309</v>
      </c>
      <c r="AR227" s="114">
        <f t="shared" si="326"/>
        <v>45309</v>
      </c>
      <c r="AS227" s="109">
        <f t="shared" si="326"/>
        <v>45309</v>
      </c>
      <c r="AT227" s="110">
        <f t="shared" si="326"/>
        <v>45309</v>
      </c>
      <c r="AU227" s="111">
        <f t="shared" si="326"/>
        <v>45309</v>
      </c>
      <c r="AV227" s="112">
        <f t="shared" si="326"/>
        <v>45309</v>
      </c>
      <c r="AW227" s="106">
        <f t="shared" si="309"/>
        <v>45309</v>
      </c>
      <c r="AX227" s="94">
        <f t="shared" si="287"/>
        <v>0</v>
      </c>
      <c r="AY227" s="94">
        <f t="shared" si="297"/>
        <v>0</v>
      </c>
      <c r="BB227" s="9"/>
      <c r="BC227" s="10">
        <f t="shared" si="281"/>
        <v>0</v>
      </c>
      <c r="BD227" s="64" t="str">
        <f t="shared" si="288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319"/>
        <v>0</v>
      </c>
      <c r="I228" s="7">
        <f t="shared" si="282"/>
        <v>0</v>
      </c>
      <c r="L228" s="9"/>
      <c r="M228" s="10">
        <f t="shared" si="27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294"/>
        <v>0</v>
      </c>
      <c r="V228" s="7">
        <f t="shared" si="283"/>
        <v>0</v>
      </c>
      <c r="Y228" s="9"/>
      <c r="Z228" s="10">
        <f t="shared" si="279"/>
        <v>0</v>
      </c>
      <c r="AA228" s="64" t="str">
        <f t="shared" si="284"/>
        <v/>
      </c>
      <c r="AB228" s="83">
        <v>42960</v>
      </c>
      <c r="AC228" s="113">
        <f t="shared" si="301"/>
        <v>45313</v>
      </c>
      <c r="AD228" s="114">
        <f t="shared" si="302"/>
        <v>45313</v>
      </c>
      <c r="AE228" s="109">
        <f t="shared" ref="AE228:AH228" si="330">AD228</f>
        <v>45313</v>
      </c>
      <c r="AF228" s="110">
        <f t="shared" si="330"/>
        <v>45313</v>
      </c>
      <c r="AG228" s="111">
        <f t="shared" si="330"/>
        <v>45313</v>
      </c>
      <c r="AH228" s="112">
        <f t="shared" si="330"/>
        <v>45313</v>
      </c>
      <c r="AI228" s="106">
        <f t="shared" si="300"/>
        <v>45313</v>
      </c>
      <c r="AJ228" s="94">
        <f t="shared" si="291"/>
        <v>0</v>
      </c>
      <c r="AK228" s="94">
        <f t="shared" si="296"/>
        <v>0</v>
      </c>
      <c r="AN228" s="9"/>
      <c r="AO228" s="10">
        <f t="shared" si="286"/>
        <v>0</v>
      </c>
      <c r="AP228" s="83">
        <v>42960</v>
      </c>
      <c r="AQ228" s="113">
        <f t="shared" si="304"/>
        <v>45309</v>
      </c>
      <c r="AR228" s="114">
        <f t="shared" si="326"/>
        <v>45309</v>
      </c>
      <c r="AS228" s="109">
        <f t="shared" si="326"/>
        <v>45309</v>
      </c>
      <c r="AT228" s="110">
        <f t="shared" si="326"/>
        <v>45309</v>
      </c>
      <c r="AU228" s="111">
        <f t="shared" si="326"/>
        <v>45309</v>
      </c>
      <c r="AV228" s="112">
        <f t="shared" si="326"/>
        <v>45309</v>
      </c>
      <c r="AW228" s="106">
        <f t="shared" si="309"/>
        <v>45309</v>
      </c>
      <c r="AX228" s="94">
        <f t="shared" si="287"/>
        <v>0</v>
      </c>
      <c r="AY228" s="94">
        <f t="shared" si="297"/>
        <v>0</v>
      </c>
      <c r="BB228" s="9"/>
      <c r="BC228" s="10">
        <f t="shared" si="281"/>
        <v>0</v>
      </c>
      <c r="BD228" s="64" t="str">
        <f t="shared" si="288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319"/>
        <v>0</v>
      </c>
      <c r="I229" s="7">
        <f t="shared" si="282"/>
        <v>0</v>
      </c>
      <c r="L229" s="9"/>
      <c r="M229" s="10">
        <f t="shared" si="27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294"/>
        <v>0</v>
      </c>
      <c r="V229" s="7">
        <f t="shared" si="283"/>
        <v>0</v>
      </c>
      <c r="Y229" s="9"/>
      <c r="Z229" s="10">
        <f t="shared" si="279"/>
        <v>0</v>
      </c>
      <c r="AA229" s="64" t="str">
        <f t="shared" si="284"/>
        <v/>
      </c>
      <c r="AB229" s="83">
        <v>42961</v>
      </c>
      <c r="AC229" s="113">
        <f t="shared" si="301"/>
        <v>45313</v>
      </c>
      <c r="AD229" s="114">
        <f t="shared" si="302"/>
        <v>45313</v>
      </c>
      <c r="AE229" s="109">
        <f t="shared" ref="AE229:AH229" si="331">AD229</f>
        <v>45313</v>
      </c>
      <c r="AF229" s="110">
        <f t="shared" si="331"/>
        <v>45313</v>
      </c>
      <c r="AG229" s="111">
        <f t="shared" si="331"/>
        <v>45313</v>
      </c>
      <c r="AH229" s="112">
        <f t="shared" si="331"/>
        <v>45313</v>
      </c>
      <c r="AI229" s="106">
        <f t="shared" si="300"/>
        <v>45313</v>
      </c>
      <c r="AJ229" s="94">
        <f t="shared" si="291"/>
        <v>0</v>
      </c>
      <c r="AK229" s="94">
        <f t="shared" si="296"/>
        <v>0</v>
      </c>
      <c r="AN229" s="9"/>
      <c r="AO229" s="10">
        <f t="shared" si="286"/>
        <v>0</v>
      </c>
      <c r="AP229" s="83">
        <v>42961</v>
      </c>
      <c r="AQ229" s="113">
        <f t="shared" si="304"/>
        <v>45309</v>
      </c>
      <c r="AR229" s="114">
        <f t="shared" si="326"/>
        <v>45309</v>
      </c>
      <c r="AS229" s="109">
        <f t="shared" si="326"/>
        <v>45309</v>
      </c>
      <c r="AT229" s="110">
        <f t="shared" si="326"/>
        <v>45309</v>
      </c>
      <c r="AU229" s="111">
        <f t="shared" si="326"/>
        <v>45309</v>
      </c>
      <c r="AV229" s="112">
        <f t="shared" si="326"/>
        <v>45309</v>
      </c>
      <c r="AW229" s="106">
        <f t="shared" si="309"/>
        <v>45309</v>
      </c>
      <c r="AX229" s="94">
        <f t="shared" si="287"/>
        <v>0</v>
      </c>
      <c r="AY229" s="94">
        <f t="shared" si="297"/>
        <v>0</v>
      </c>
      <c r="BB229" s="9"/>
      <c r="BC229" s="10">
        <f t="shared" si="281"/>
        <v>0</v>
      </c>
      <c r="BD229" s="64" t="str">
        <f t="shared" si="288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319"/>
        <v>0</v>
      </c>
      <c r="I230" s="7">
        <f t="shared" si="282"/>
        <v>0</v>
      </c>
      <c r="L230" s="9"/>
      <c r="M230" s="10">
        <f t="shared" si="27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294"/>
        <v>0</v>
      </c>
      <c r="V230" s="7">
        <f t="shared" si="283"/>
        <v>0</v>
      </c>
      <c r="Y230" s="9"/>
      <c r="Z230" s="10">
        <f t="shared" si="279"/>
        <v>0</v>
      </c>
      <c r="AA230" s="64" t="str">
        <f t="shared" si="284"/>
        <v/>
      </c>
      <c r="AB230" s="83">
        <v>42962</v>
      </c>
      <c r="AC230" s="113">
        <f t="shared" si="301"/>
        <v>45313</v>
      </c>
      <c r="AD230" s="114">
        <f t="shared" si="302"/>
        <v>45313</v>
      </c>
      <c r="AE230" s="109">
        <f t="shared" ref="AE230:AH230" si="332">AD230</f>
        <v>45313</v>
      </c>
      <c r="AF230" s="110">
        <f t="shared" si="332"/>
        <v>45313</v>
      </c>
      <c r="AG230" s="111">
        <f t="shared" si="332"/>
        <v>45313</v>
      </c>
      <c r="AH230" s="112">
        <f t="shared" si="332"/>
        <v>45313</v>
      </c>
      <c r="AI230" s="106">
        <f t="shared" si="300"/>
        <v>45313</v>
      </c>
      <c r="AJ230" s="94">
        <f t="shared" si="291"/>
        <v>0</v>
      </c>
      <c r="AK230" s="94">
        <f t="shared" si="296"/>
        <v>0</v>
      </c>
      <c r="AN230" s="9"/>
      <c r="AO230" s="10">
        <f t="shared" si="286"/>
        <v>0</v>
      </c>
      <c r="AP230" s="83">
        <v>42962</v>
      </c>
      <c r="AQ230" s="113">
        <f t="shared" si="304"/>
        <v>45309</v>
      </c>
      <c r="AR230" s="114">
        <f t="shared" si="326"/>
        <v>45309</v>
      </c>
      <c r="AS230" s="109">
        <f t="shared" si="326"/>
        <v>45309</v>
      </c>
      <c r="AT230" s="110">
        <f t="shared" si="326"/>
        <v>45309</v>
      </c>
      <c r="AU230" s="111">
        <f t="shared" si="326"/>
        <v>45309</v>
      </c>
      <c r="AV230" s="112">
        <f t="shared" si="326"/>
        <v>45309</v>
      </c>
      <c r="AW230" s="106">
        <f t="shared" si="309"/>
        <v>45309</v>
      </c>
      <c r="AX230" s="94">
        <f t="shared" si="287"/>
        <v>0</v>
      </c>
      <c r="AY230" s="94">
        <f t="shared" si="297"/>
        <v>0</v>
      </c>
      <c r="BB230" s="9"/>
      <c r="BC230" s="10">
        <f t="shared" si="281"/>
        <v>0</v>
      </c>
      <c r="BD230" s="64" t="str">
        <f t="shared" si="288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319"/>
        <v>0</v>
      </c>
      <c r="I231" s="7">
        <f t="shared" si="282"/>
        <v>0</v>
      </c>
      <c r="L231" s="9"/>
      <c r="M231" s="10">
        <f t="shared" si="27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294"/>
        <v>0</v>
      </c>
      <c r="V231" s="7">
        <f t="shared" si="283"/>
        <v>0</v>
      </c>
      <c r="Y231" s="9"/>
      <c r="Z231" s="10">
        <f t="shared" si="279"/>
        <v>0</v>
      </c>
      <c r="AA231" s="64" t="str">
        <f t="shared" si="284"/>
        <v/>
      </c>
      <c r="AB231" s="83">
        <v>42963</v>
      </c>
      <c r="AC231" s="113">
        <f t="shared" si="301"/>
        <v>45313</v>
      </c>
      <c r="AD231" s="114">
        <f t="shared" si="302"/>
        <v>45313</v>
      </c>
      <c r="AE231" s="109">
        <f t="shared" ref="AE231:AH231" si="333">AD231</f>
        <v>45313</v>
      </c>
      <c r="AF231" s="110">
        <f t="shared" si="333"/>
        <v>45313</v>
      </c>
      <c r="AG231" s="111">
        <f t="shared" si="333"/>
        <v>45313</v>
      </c>
      <c r="AH231" s="112">
        <f t="shared" si="333"/>
        <v>45313</v>
      </c>
      <c r="AI231" s="106">
        <f t="shared" si="300"/>
        <v>45313</v>
      </c>
      <c r="AJ231" s="94">
        <f t="shared" si="291"/>
        <v>0</v>
      </c>
      <c r="AK231" s="94">
        <f t="shared" si="296"/>
        <v>0</v>
      </c>
      <c r="AN231" s="9"/>
      <c r="AO231" s="10">
        <f t="shared" si="286"/>
        <v>0</v>
      </c>
      <c r="AP231" s="83">
        <v>42963</v>
      </c>
      <c r="AQ231" s="113">
        <f t="shared" si="304"/>
        <v>45309</v>
      </c>
      <c r="AR231" s="114">
        <f t="shared" si="326"/>
        <v>45309</v>
      </c>
      <c r="AS231" s="109">
        <f t="shared" si="326"/>
        <v>45309</v>
      </c>
      <c r="AT231" s="110">
        <f t="shared" si="326"/>
        <v>45309</v>
      </c>
      <c r="AU231" s="111">
        <f t="shared" si="326"/>
        <v>45309</v>
      </c>
      <c r="AV231" s="112">
        <f t="shared" si="326"/>
        <v>45309</v>
      </c>
      <c r="AW231" s="106">
        <f t="shared" si="309"/>
        <v>45309</v>
      </c>
      <c r="AX231" s="94">
        <f t="shared" si="287"/>
        <v>0</v>
      </c>
      <c r="AY231" s="94">
        <f t="shared" si="297"/>
        <v>0</v>
      </c>
      <c r="BB231" s="9"/>
      <c r="BC231" s="10">
        <f t="shared" si="281"/>
        <v>0</v>
      </c>
      <c r="BD231" s="64" t="str">
        <f t="shared" si="288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319"/>
        <v>0</v>
      </c>
      <c r="I232" s="7">
        <f t="shared" si="282"/>
        <v>0</v>
      </c>
      <c r="L232" s="9"/>
      <c r="M232" s="10">
        <f t="shared" si="27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294"/>
        <v>0</v>
      </c>
      <c r="V232" s="7">
        <f t="shared" si="283"/>
        <v>0</v>
      </c>
      <c r="Y232" s="9"/>
      <c r="Z232" s="10">
        <f t="shared" si="279"/>
        <v>0</v>
      </c>
      <c r="AA232" s="64" t="str">
        <f t="shared" si="284"/>
        <v/>
      </c>
      <c r="AB232" s="83">
        <v>42964</v>
      </c>
      <c r="AC232" s="113">
        <f t="shared" si="301"/>
        <v>45313</v>
      </c>
      <c r="AD232" s="114">
        <f t="shared" si="302"/>
        <v>45313</v>
      </c>
      <c r="AE232" s="109">
        <f t="shared" ref="AE232:AH232" si="334">AD232</f>
        <v>45313</v>
      </c>
      <c r="AF232" s="110">
        <f t="shared" si="334"/>
        <v>45313</v>
      </c>
      <c r="AG232" s="111">
        <f t="shared" si="334"/>
        <v>45313</v>
      </c>
      <c r="AH232" s="112">
        <f t="shared" si="334"/>
        <v>45313</v>
      </c>
      <c r="AI232" s="106">
        <f t="shared" si="300"/>
        <v>45313</v>
      </c>
      <c r="AJ232" s="94">
        <f t="shared" si="291"/>
        <v>0</v>
      </c>
      <c r="AK232" s="94">
        <f t="shared" si="296"/>
        <v>0</v>
      </c>
      <c r="AN232" s="9"/>
      <c r="AO232" s="10">
        <f t="shared" si="286"/>
        <v>0</v>
      </c>
      <c r="AP232" s="83">
        <v>42964</v>
      </c>
      <c r="AQ232" s="113">
        <f t="shared" si="304"/>
        <v>45309</v>
      </c>
      <c r="AR232" s="114">
        <f t="shared" si="326"/>
        <v>45309</v>
      </c>
      <c r="AS232" s="109">
        <f t="shared" si="326"/>
        <v>45309</v>
      </c>
      <c r="AT232" s="110">
        <f t="shared" si="326"/>
        <v>45309</v>
      </c>
      <c r="AU232" s="111">
        <f t="shared" si="326"/>
        <v>45309</v>
      </c>
      <c r="AV232" s="112">
        <f t="shared" si="326"/>
        <v>45309</v>
      </c>
      <c r="AW232" s="106">
        <f t="shared" si="309"/>
        <v>45309</v>
      </c>
      <c r="AX232" s="94">
        <f t="shared" si="287"/>
        <v>0</v>
      </c>
      <c r="AY232" s="94">
        <f t="shared" si="297"/>
        <v>0</v>
      </c>
      <c r="BB232" s="9"/>
      <c r="BC232" s="10">
        <f t="shared" si="281"/>
        <v>0</v>
      </c>
      <c r="BD232" s="64" t="str">
        <f t="shared" si="288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319"/>
        <v>0</v>
      </c>
      <c r="I233" s="7">
        <f t="shared" si="282"/>
        <v>0</v>
      </c>
      <c r="L233" s="9"/>
      <c r="M233" s="10">
        <f t="shared" si="27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294"/>
        <v>0</v>
      </c>
      <c r="V233" s="7">
        <f t="shared" si="283"/>
        <v>0</v>
      </c>
      <c r="Y233" s="9"/>
      <c r="Z233" s="10">
        <f t="shared" si="279"/>
        <v>0</v>
      </c>
      <c r="AA233" s="64" t="str">
        <f t="shared" si="284"/>
        <v/>
      </c>
      <c r="AB233" s="83">
        <v>42965</v>
      </c>
      <c r="AC233" s="113">
        <f t="shared" si="301"/>
        <v>45313</v>
      </c>
      <c r="AD233" s="114">
        <f t="shared" si="302"/>
        <v>45313</v>
      </c>
      <c r="AE233" s="109">
        <f t="shared" ref="AE233:AH233" si="335">AD233</f>
        <v>45313</v>
      </c>
      <c r="AF233" s="110">
        <f t="shared" si="335"/>
        <v>45313</v>
      </c>
      <c r="AG233" s="111">
        <f t="shared" si="335"/>
        <v>45313</v>
      </c>
      <c r="AH233" s="112">
        <f t="shared" si="335"/>
        <v>45313</v>
      </c>
      <c r="AI233" s="106">
        <f t="shared" si="300"/>
        <v>45313</v>
      </c>
      <c r="AJ233" s="94">
        <f t="shared" si="291"/>
        <v>0</v>
      </c>
      <c r="AK233" s="94">
        <f t="shared" si="296"/>
        <v>0</v>
      </c>
      <c r="AN233" s="9"/>
      <c r="AO233" s="10">
        <f t="shared" si="286"/>
        <v>0</v>
      </c>
      <c r="AP233" s="83">
        <v>42965</v>
      </c>
      <c r="AQ233" s="113">
        <f t="shared" si="304"/>
        <v>45309</v>
      </c>
      <c r="AR233" s="114">
        <f t="shared" si="326"/>
        <v>45309</v>
      </c>
      <c r="AS233" s="109">
        <f t="shared" si="326"/>
        <v>45309</v>
      </c>
      <c r="AT233" s="110">
        <f t="shared" si="326"/>
        <v>45309</v>
      </c>
      <c r="AU233" s="111">
        <f t="shared" si="326"/>
        <v>45309</v>
      </c>
      <c r="AV233" s="112">
        <f t="shared" si="326"/>
        <v>45309</v>
      </c>
      <c r="AW233" s="106">
        <f t="shared" si="309"/>
        <v>45309</v>
      </c>
      <c r="AX233" s="94">
        <f t="shared" si="287"/>
        <v>0</v>
      </c>
      <c r="AY233" s="94">
        <f t="shared" si="297"/>
        <v>0</v>
      </c>
      <c r="BB233" s="9"/>
      <c r="BC233" s="10">
        <f t="shared" si="281"/>
        <v>0</v>
      </c>
      <c r="BD233" s="64" t="str">
        <f t="shared" si="288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319"/>
        <v>0</v>
      </c>
      <c r="I234" s="7">
        <f t="shared" si="282"/>
        <v>0</v>
      </c>
      <c r="L234" s="9"/>
      <c r="M234" s="10">
        <f t="shared" si="27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294"/>
        <v>0</v>
      </c>
      <c r="V234" s="7">
        <f t="shared" si="283"/>
        <v>0</v>
      </c>
      <c r="Y234" s="9"/>
      <c r="Z234" s="10">
        <f t="shared" si="279"/>
        <v>0</v>
      </c>
      <c r="AA234" s="64" t="str">
        <f t="shared" si="284"/>
        <v/>
      </c>
      <c r="AB234" s="83">
        <v>42966</v>
      </c>
      <c r="AC234" s="113">
        <f t="shared" si="301"/>
        <v>45313</v>
      </c>
      <c r="AD234" s="114">
        <f t="shared" si="302"/>
        <v>45313</v>
      </c>
      <c r="AE234" s="109">
        <f t="shared" ref="AE234:AH234" si="336">AD234</f>
        <v>45313</v>
      </c>
      <c r="AF234" s="110">
        <f t="shared" si="336"/>
        <v>45313</v>
      </c>
      <c r="AG234" s="111">
        <f t="shared" si="336"/>
        <v>45313</v>
      </c>
      <c r="AH234" s="112">
        <f t="shared" si="336"/>
        <v>45313</v>
      </c>
      <c r="AI234" s="106">
        <f t="shared" si="300"/>
        <v>45313</v>
      </c>
      <c r="AJ234" s="94">
        <f t="shared" si="291"/>
        <v>0</v>
      </c>
      <c r="AK234" s="94">
        <f t="shared" si="296"/>
        <v>0</v>
      </c>
      <c r="AN234" s="9"/>
      <c r="AO234" s="10">
        <f t="shared" si="286"/>
        <v>0</v>
      </c>
      <c r="AP234" s="83">
        <v>42966</v>
      </c>
      <c r="AQ234" s="113">
        <f t="shared" si="304"/>
        <v>45309</v>
      </c>
      <c r="AR234" s="114">
        <f t="shared" si="326"/>
        <v>45309</v>
      </c>
      <c r="AS234" s="109">
        <f t="shared" si="326"/>
        <v>45309</v>
      </c>
      <c r="AT234" s="110">
        <f t="shared" si="326"/>
        <v>45309</v>
      </c>
      <c r="AU234" s="111">
        <f t="shared" si="326"/>
        <v>45309</v>
      </c>
      <c r="AV234" s="112">
        <f t="shared" si="326"/>
        <v>45309</v>
      </c>
      <c r="AW234" s="106">
        <f t="shared" si="309"/>
        <v>45309</v>
      </c>
      <c r="AX234" s="94">
        <f t="shared" si="287"/>
        <v>0</v>
      </c>
      <c r="AY234" s="94">
        <f t="shared" si="297"/>
        <v>0</v>
      </c>
      <c r="BB234" s="9"/>
      <c r="BC234" s="10">
        <f t="shared" si="281"/>
        <v>0</v>
      </c>
      <c r="BD234" s="64" t="str">
        <f t="shared" si="288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319"/>
        <v>0</v>
      </c>
      <c r="I235" s="7">
        <f t="shared" si="282"/>
        <v>0</v>
      </c>
      <c r="L235" s="9"/>
      <c r="M235" s="10">
        <f t="shared" si="27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294"/>
        <v>0</v>
      </c>
      <c r="V235" s="7">
        <f t="shared" si="283"/>
        <v>0</v>
      </c>
      <c r="Y235" s="9"/>
      <c r="Z235" s="10">
        <f t="shared" si="279"/>
        <v>0</v>
      </c>
      <c r="AA235" s="64" t="str">
        <f t="shared" si="284"/>
        <v/>
      </c>
      <c r="AB235" s="83">
        <v>42967</v>
      </c>
      <c r="AC235" s="113">
        <f t="shared" si="301"/>
        <v>45313</v>
      </c>
      <c r="AD235" s="114">
        <f t="shared" si="302"/>
        <v>45313</v>
      </c>
      <c r="AE235" s="109">
        <f t="shared" ref="AE235:AH235" si="337">AD235</f>
        <v>45313</v>
      </c>
      <c r="AF235" s="110">
        <f t="shared" si="337"/>
        <v>45313</v>
      </c>
      <c r="AG235" s="111">
        <f t="shared" si="337"/>
        <v>45313</v>
      </c>
      <c r="AH235" s="112">
        <f t="shared" si="337"/>
        <v>45313</v>
      </c>
      <c r="AI235" s="106">
        <f t="shared" si="300"/>
        <v>45313</v>
      </c>
      <c r="AJ235" s="94">
        <f t="shared" si="291"/>
        <v>0</v>
      </c>
      <c r="AK235" s="94">
        <f t="shared" si="296"/>
        <v>0</v>
      </c>
      <c r="AN235" s="9"/>
      <c r="AO235" s="10">
        <f t="shared" si="286"/>
        <v>0</v>
      </c>
      <c r="AP235" s="83">
        <v>42967</v>
      </c>
      <c r="AQ235" s="113">
        <f t="shared" si="304"/>
        <v>45309</v>
      </c>
      <c r="AR235" s="114">
        <f t="shared" si="326"/>
        <v>45309</v>
      </c>
      <c r="AS235" s="109">
        <f t="shared" si="326"/>
        <v>45309</v>
      </c>
      <c r="AT235" s="110">
        <f t="shared" si="326"/>
        <v>45309</v>
      </c>
      <c r="AU235" s="111">
        <f t="shared" si="326"/>
        <v>45309</v>
      </c>
      <c r="AV235" s="112">
        <f t="shared" si="326"/>
        <v>45309</v>
      </c>
      <c r="AW235" s="106">
        <f t="shared" si="309"/>
        <v>45309</v>
      </c>
      <c r="AX235" s="94">
        <f t="shared" si="287"/>
        <v>0</v>
      </c>
      <c r="AY235" s="94">
        <f t="shared" si="297"/>
        <v>0</v>
      </c>
      <c r="BB235" s="9"/>
      <c r="BC235" s="10">
        <f t="shared" si="281"/>
        <v>0</v>
      </c>
      <c r="BD235" s="64" t="str">
        <f t="shared" si="288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319"/>
        <v>0</v>
      </c>
      <c r="I236" s="7">
        <f t="shared" si="282"/>
        <v>0</v>
      </c>
      <c r="L236" s="9"/>
      <c r="M236" s="10">
        <f t="shared" si="27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294"/>
        <v>0</v>
      </c>
      <c r="V236" s="7">
        <f t="shared" si="283"/>
        <v>0</v>
      </c>
      <c r="Y236" s="9"/>
      <c r="Z236" s="10">
        <f t="shared" si="279"/>
        <v>0</v>
      </c>
      <c r="AA236" s="64" t="str">
        <f t="shared" si="284"/>
        <v/>
      </c>
      <c r="AB236" s="83">
        <v>42968</v>
      </c>
      <c r="AC236" s="113">
        <f t="shared" si="301"/>
        <v>45313</v>
      </c>
      <c r="AD236" s="114">
        <f t="shared" si="302"/>
        <v>45313</v>
      </c>
      <c r="AE236" s="109">
        <f t="shared" ref="AE236:AH236" si="338">AD236</f>
        <v>45313</v>
      </c>
      <c r="AF236" s="110">
        <f t="shared" si="338"/>
        <v>45313</v>
      </c>
      <c r="AG236" s="111">
        <f t="shared" si="338"/>
        <v>45313</v>
      </c>
      <c r="AH236" s="112">
        <f t="shared" si="338"/>
        <v>45313</v>
      </c>
      <c r="AI236" s="106">
        <f t="shared" si="300"/>
        <v>45313</v>
      </c>
      <c r="AJ236" s="94">
        <f t="shared" si="291"/>
        <v>0</v>
      </c>
      <c r="AK236" s="94">
        <f t="shared" si="296"/>
        <v>0</v>
      </c>
      <c r="AN236" s="9"/>
      <c r="AO236" s="10">
        <f t="shared" si="286"/>
        <v>0</v>
      </c>
      <c r="AP236" s="83">
        <v>42968</v>
      </c>
      <c r="AQ236" s="113">
        <f t="shared" si="304"/>
        <v>45309</v>
      </c>
      <c r="AR236" s="114">
        <f t="shared" si="326"/>
        <v>45309</v>
      </c>
      <c r="AS236" s="109">
        <f t="shared" si="326"/>
        <v>45309</v>
      </c>
      <c r="AT236" s="110">
        <f t="shared" si="326"/>
        <v>45309</v>
      </c>
      <c r="AU236" s="111">
        <f t="shared" si="326"/>
        <v>45309</v>
      </c>
      <c r="AV236" s="112">
        <f t="shared" si="326"/>
        <v>45309</v>
      </c>
      <c r="AW236" s="106">
        <f t="shared" si="309"/>
        <v>45309</v>
      </c>
      <c r="AX236" s="94">
        <f t="shared" si="287"/>
        <v>0</v>
      </c>
      <c r="AY236" s="94">
        <f t="shared" si="297"/>
        <v>0</v>
      </c>
      <c r="BB236" s="9"/>
      <c r="BC236" s="10">
        <f t="shared" si="281"/>
        <v>0</v>
      </c>
      <c r="BD236" s="64" t="str">
        <f t="shared" si="288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319"/>
        <v>0</v>
      </c>
      <c r="I237" s="7">
        <f t="shared" si="282"/>
        <v>0</v>
      </c>
      <c r="L237" s="9"/>
      <c r="M237" s="10">
        <f t="shared" si="27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294"/>
        <v>0</v>
      </c>
      <c r="V237" s="7">
        <f t="shared" si="283"/>
        <v>0</v>
      </c>
      <c r="Y237" s="9"/>
      <c r="Z237" s="10">
        <f t="shared" si="279"/>
        <v>0</v>
      </c>
      <c r="AA237" s="64" t="str">
        <f t="shared" si="284"/>
        <v/>
      </c>
      <c r="AB237" s="83">
        <v>42969</v>
      </c>
      <c r="AC237" s="113">
        <f t="shared" si="301"/>
        <v>45313</v>
      </c>
      <c r="AD237" s="114">
        <f t="shared" si="302"/>
        <v>45313</v>
      </c>
      <c r="AE237" s="109">
        <f t="shared" ref="AE237:AH237" si="339">AD237</f>
        <v>45313</v>
      </c>
      <c r="AF237" s="110">
        <f t="shared" si="339"/>
        <v>45313</v>
      </c>
      <c r="AG237" s="111">
        <f t="shared" si="339"/>
        <v>45313</v>
      </c>
      <c r="AH237" s="112">
        <f t="shared" si="339"/>
        <v>45313</v>
      </c>
      <c r="AI237" s="106">
        <f t="shared" si="300"/>
        <v>45313</v>
      </c>
      <c r="AJ237" s="94">
        <f t="shared" si="291"/>
        <v>0</v>
      </c>
      <c r="AK237" s="94">
        <f t="shared" si="296"/>
        <v>0</v>
      </c>
      <c r="AN237" s="9"/>
      <c r="AO237" s="10">
        <f t="shared" si="286"/>
        <v>0</v>
      </c>
      <c r="AP237" s="83">
        <v>42969</v>
      </c>
      <c r="AQ237" s="113">
        <f t="shared" si="304"/>
        <v>45309</v>
      </c>
      <c r="AR237" s="114">
        <f t="shared" si="326"/>
        <v>45309</v>
      </c>
      <c r="AS237" s="109">
        <f t="shared" si="326"/>
        <v>45309</v>
      </c>
      <c r="AT237" s="110">
        <f t="shared" si="326"/>
        <v>45309</v>
      </c>
      <c r="AU237" s="111">
        <f t="shared" si="326"/>
        <v>45309</v>
      </c>
      <c r="AV237" s="112">
        <f t="shared" si="326"/>
        <v>45309</v>
      </c>
      <c r="AW237" s="106">
        <f t="shared" si="309"/>
        <v>45309</v>
      </c>
      <c r="AX237" s="94">
        <f t="shared" si="287"/>
        <v>0</v>
      </c>
      <c r="AY237" s="94">
        <f t="shared" si="297"/>
        <v>0</v>
      </c>
      <c r="BB237" s="9"/>
      <c r="BC237" s="10">
        <f t="shared" si="281"/>
        <v>0</v>
      </c>
      <c r="BD237" s="64" t="str">
        <f t="shared" si="288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319"/>
        <v>0</v>
      </c>
      <c r="I238" s="7">
        <f t="shared" si="282"/>
        <v>0</v>
      </c>
      <c r="L238" s="9"/>
      <c r="M238" s="10">
        <f t="shared" si="27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294"/>
        <v>0</v>
      </c>
      <c r="V238" s="7">
        <f t="shared" si="283"/>
        <v>0</v>
      </c>
      <c r="Y238" s="9"/>
      <c r="Z238" s="10">
        <f t="shared" si="279"/>
        <v>0</v>
      </c>
      <c r="AA238" s="64" t="str">
        <f t="shared" si="284"/>
        <v/>
      </c>
      <c r="AB238" s="83">
        <v>42970</v>
      </c>
      <c r="AC238" s="113">
        <f t="shared" si="301"/>
        <v>45313</v>
      </c>
      <c r="AD238" s="114">
        <f t="shared" si="302"/>
        <v>45313</v>
      </c>
      <c r="AE238" s="109">
        <f t="shared" ref="AE238:AH238" si="340">AD238</f>
        <v>45313</v>
      </c>
      <c r="AF238" s="110">
        <f t="shared" si="340"/>
        <v>45313</v>
      </c>
      <c r="AG238" s="111">
        <f t="shared" si="340"/>
        <v>45313</v>
      </c>
      <c r="AH238" s="112">
        <f t="shared" si="340"/>
        <v>45313</v>
      </c>
      <c r="AI238" s="106">
        <f t="shared" si="300"/>
        <v>45313</v>
      </c>
      <c r="AJ238" s="94">
        <f t="shared" si="291"/>
        <v>0</v>
      </c>
      <c r="AK238" s="94">
        <f t="shared" si="296"/>
        <v>0</v>
      </c>
      <c r="AN238" s="9"/>
      <c r="AO238" s="10">
        <f t="shared" si="286"/>
        <v>0</v>
      </c>
      <c r="AP238" s="83">
        <v>42970</v>
      </c>
      <c r="AQ238" s="113">
        <f t="shared" si="304"/>
        <v>45309</v>
      </c>
      <c r="AR238" s="114">
        <f t="shared" si="326"/>
        <v>45309</v>
      </c>
      <c r="AS238" s="109">
        <f t="shared" si="326"/>
        <v>45309</v>
      </c>
      <c r="AT238" s="110">
        <f t="shared" si="326"/>
        <v>45309</v>
      </c>
      <c r="AU238" s="111">
        <f t="shared" si="326"/>
        <v>45309</v>
      </c>
      <c r="AV238" s="112">
        <f t="shared" si="326"/>
        <v>45309</v>
      </c>
      <c r="AW238" s="106">
        <f t="shared" si="309"/>
        <v>45309</v>
      </c>
      <c r="AX238" s="94">
        <f t="shared" si="287"/>
        <v>0</v>
      </c>
      <c r="AY238" s="94">
        <f t="shared" si="297"/>
        <v>0</v>
      </c>
      <c r="BB238" s="9"/>
      <c r="BC238" s="10">
        <f t="shared" si="281"/>
        <v>0</v>
      </c>
      <c r="BD238" s="64" t="str">
        <f t="shared" si="288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319"/>
        <v>0</v>
      </c>
      <c r="I239" s="7">
        <f t="shared" si="282"/>
        <v>0</v>
      </c>
      <c r="L239" s="9"/>
      <c r="M239" s="10">
        <f t="shared" si="27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294"/>
        <v>0</v>
      </c>
      <c r="V239" s="7">
        <f t="shared" si="283"/>
        <v>0</v>
      </c>
      <c r="Y239" s="9"/>
      <c r="Z239" s="10">
        <f t="shared" si="279"/>
        <v>0</v>
      </c>
      <c r="AA239" s="64" t="str">
        <f t="shared" si="284"/>
        <v/>
      </c>
      <c r="AB239" s="83">
        <v>42971</v>
      </c>
      <c r="AC239" s="113">
        <f t="shared" si="301"/>
        <v>45313</v>
      </c>
      <c r="AD239" s="114">
        <f t="shared" si="302"/>
        <v>45313</v>
      </c>
      <c r="AE239" s="109">
        <f t="shared" ref="AE239:AH239" si="341">AD239</f>
        <v>45313</v>
      </c>
      <c r="AF239" s="110">
        <f t="shared" si="341"/>
        <v>45313</v>
      </c>
      <c r="AG239" s="111">
        <f t="shared" si="341"/>
        <v>45313</v>
      </c>
      <c r="AH239" s="112">
        <f t="shared" si="341"/>
        <v>45313</v>
      </c>
      <c r="AI239" s="106">
        <f t="shared" si="300"/>
        <v>45313</v>
      </c>
      <c r="AJ239" s="94">
        <f t="shared" si="291"/>
        <v>0</v>
      </c>
      <c r="AK239" s="94">
        <f t="shared" si="296"/>
        <v>0</v>
      </c>
      <c r="AN239" s="9"/>
      <c r="AO239" s="10">
        <f t="shared" si="286"/>
        <v>0</v>
      </c>
      <c r="AP239" s="83">
        <v>42971</v>
      </c>
      <c r="AQ239" s="113">
        <f t="shared" si="304"/>
        <v>45309</v>
      </c>
      <c r="AR239" s="114">
        <f t="shared" si="326"/>
        <v>45309</v>
      </c>
      <c r="AS239" s="109">
        <f t="shared" si="326"/>
        <v>45309</v>
      </c>
      <c r="AT239" s="110">
        <f t="shared" si="326"/>
        <v>45309</v>
      </c>
      <c r="AU239" s="111">
        <f t="shared" si="326"/>
        <v>45309</v>
      </c>
      <c r="AV239" s="112">
        <f t="shared" si="326"/>
        <v>45309</v>
      </c>
      <c r="AW239" s="106">
        <f t="shared" si="309"/>
        <v>45309</v>
      </c>
      <c r="AX239" s="94">
        <f t="shared" si="287"/>
        <v>0</v>
      </c>
      <c r="AY239" s="94">
        <f t="shared" si="297"/>
        <v>0</v>
      </c>
      <c r="BB239" s="9"/>
      <c r="BC239" s="10">
        <f t="shared" si="281"/>
        <v>0</v>
      </c>
      <c r="BD239" s="64" t="str">
        <f t="shared" si="288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319"/>
        <v>0</v>
      </c>
      <c r="I240" s="7">
        <f t="shared" si="282"/>
        <v>0</v>
      </c>
      <c r="L240" s="9"/>
      <c r="M240" s="10">
        <f t="shared" si="27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294"/>
        <v>0</v>
      </c>
      <c r="V240" s="7">
        <f t="shared" si="283"/>
        <v>0</v>
      </c>
      <c r="Y240" s="9"/>
      <c r="Z240" s="10">
        <f t="shared" si="279"/>
        <v>0</v>
      </c>
      <c r="AA240" s="64" t="str">
        <f t="shared" si="284"/>
        <v/>
      </c>
      <c r="AB240" s="83">
        <v>42972</v>
      </c>
      <c r="AC240" s="113">
        <f t="shared" si="301"/>
        <v>45313</v>
      </c>
      <c r="AD240" s="114">
        <f t="shared" si="302"/>
        <v>45313</v>
      </c>
      <c r="AE240" s="109">
        <f t="shared" ref="AE240:AH240" si="342">AD240</f>
        <v>45313</v>
      </c>
      <c r="AF240" s="110">
        <f t="shared" si="342"/>
        <v>45313</v>
      </c>
      <c r="AG240" s="111">
        <f t="shared" si="342"/>
        <v>45313</v>
      </c>
      <c r="AH240" s="112">
        <f t="shared" si="342"/>
        <v>45313</v>
      </c>
      <c r="AI240" s="106">
        <f t="shared" si="300"/>
        <v>45313</v>
      </c>
      <c r="AJ240" s="94">
        <f t="shared" si="291"/>
        <v>0</v>
      </c>
      <c r="AK240" s="94">
        <f t="shared" si="296"/>
        <v>0</v>
      </c>
      <c r="AN240" s="9"/>
      <c r="AO240" s="10">
        <f t="shared" si="286"/>
        <v>0</v>
      </c>
      <c r="AP240" s="83">
        <v>42972</v>
      </c>
      <c r="AQ240" s="113">
        <f t="shared" si="304"/>
        <v>45309</v>
      </c>
      <c r="AR240" s="114">
        <f t="shared" si="326"/>
        <v>45309</v>
      </c>
      <c r="AS240" s="109">
        <f t="shared" si="326"/>
        <v>45309</v>
      </c>
      <c r="AT240" s="110">
        <f t="shared" si="326"/>
        <v>45309</v>
      </c>
      <c r="AU240" s="111">
        <f t="shared" si="326"/>
        <v>45309</v>
      </c>
      <c r="AV240" s="112">
        <f t="shared" si="326"/>
        <v>45309</v>
      </c>
      <c r="AW240" s="106">
        <f t="shared" si="309"/>
        <v>45309</v>
      </c>
      <c r="AX240" s="94">
        <f t="shared" si="287"/>
        <v>0</v>
      </c>
      <c r="AY240" s="94">
        <f t="shared" si="297"/>
        <v>0</v>
      </c>
      <c r="BB240" s="9"/>
      <c r="BC240" s="10">
        <f t="shared" si="281"/>
        <v>0</v>
      </c>
      <c r="BD240" s="64" t="str">
        <f t="shared" si="288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319"/>
        <v>0</v>
      </c>
      <c r="I241" s="7">
        <f t="shared" si="282"/>
        <v>0</v>
      </c>
      <c r="L241" s="9"/>
      <c r="M241" s="10">
        <f t="shared" si="27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294"/>
        <v>0</v>
      </c>
      <c r="V241" s="7">
        <f t="shared" si="283"/>
        <v>0</v>
      </c>
      <c r="Y241" s="9"/>
      <c r="Z241" s="10">
        <f t="shared" si="279"/>
        <v>0</v>
      </c>
      <c r="AA241" s="64" t="str">
        <f t="shared" si="284"/>
        <v/>
      </c>
      <c r="AB241" s="83">
        <v>42973</v>
      </c>
      <c r="AC241" s="113">
        <f t="shared" si="301"/>
        <v>45313</v>
      </c>
      <c r="AD241" s="114">
        <f t="shared" si="302"/>
        <v>45313</v>
      </c>
      <c r="AE241" s="109">
        <f t="shared" ref="AE241:AH241" si="343">AD241</f>
        <v>45313</v>
      </c>
      <c r="AF241" s="110">
        <f t="shared" si="343"/>
        <v>45313</v>
      </c>
      <c r="AG241" s="111">
        <f t="shared" si="343"/>
        <v>45313</v>
      </c>
      <c r="AH241" s="112">
        <f t="shared" si="343"/>
        <v>45313</v>
      </c>
      <c r="AI241" s="106">
        <f t="shared" si="300"/>
        <v>45313</v>
      </c>
      <c r="AJ241" s="94">
        <f t="shared" si="291"/>
        <v>0</v>
      </c>
      <c r="AK241" s="94">
        <f t="shared" si="296"/>
        <v>0</v>
      </c>
      <c r="AN241" s="9"/>
      <c r="AO241" s="10">
        <f t="shared" si="286"/>
        <v>0</v>
      </c>
      <c r="AP241" s="83">
        <v>42973</v>
      </c>
      <c r="AQ241" s="113">
        <f t="shared" si="304"/>
        <v>45309</v>
      </c>
      <c r="AR241" s="114">
        <f t="shared" si="326"/>
        <v>45309</v>
      </c>
      <c r="AS241" s="109">
        <f t="shared" si="326"/>
        <v>45309</v>
      </c>
      <c r="AT241" s="110">
        <f t="shared" si="326"/>
        <v>45309</v>
      </c>
      <c r="AU241" s="111">
        <f t="shared" si="326"/>
        <v>45309</v>
      </c>
      <c r="AV241" s="112">
        <f t="shared" si="326"/>
        <v>45309</v>
      </c>
      <c r="AW241" s="106">
        <f t="shared" si="309"/>
        <v>45309</v>
      </c>
      <c r="AX241" s="94">
        <f t="shared" si="287"/>
        <v>0</v>
      </c>
      <c r="AY241" s="94">
        <f t="shared" si="297"/>
        <v>0</v>
      </c>
      <c r="BB241" s="9"/>
      <c r="BC241" s="10">
        <f t="shared" si="281"/>
        <v>0</v>
      </c>
      <c r="BD241" s="64" t="str">
        <f t="shared" si="288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319"/>
        <v>0</v>
      </c>
      <c r="I242" s="7">
        <f t="shared" si="282"/>
        <v>0</v>
      </c>
      <c r="L242" s="9"/>
      <c r="M242" s="10">
        <f t="shared" si="27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294"/>
        <v>0</v>
      </c>
      <c r="V242" s="7">
        <f t="shared" si="283"/>
        <v>0</v>
      </c>
      <c r="Y242" s="9"/>
      <c r="Z242" s="10">
        <f t="shared" si="279"/>
        <v>0</v>
      </c>
      <c r="AA242" s="64" t="str">
        <f t="shared" si="284"/>
        <v/>
      </c>
      <c r="AB242" s="83">
        <v>42974</v>
      </c>
      <c r="AC242" s="113">
        <f t="shared" si="301"/>
        <v>45313</v>
      </c>
      <c r="AD242" s="114">
        <f t="shared" si="302"/>
        <v>45313</v>
      </c>
      <c r="AE242" s="109">
        <f t="shared" ref="AE242:AH242" si="344">AD242</f>
        <v>45313</v>
      </c>
      <c r="AF242" s="110">
        <f t="shared" si="344"/>
        <v>45313</v>
      </c>
      <c r="AG242" s="111">
        <f t="shared" si="344"/>
        <v>45313</v>
      </c>
      <c r="AH242" s="112">
        <f t="shared" si="344"/>
        <v>45313</v>
      </c>
      <c r="AI242" s="106">
        <f t="shared" si="300"/>
        <v>45313</v>
      </c>
      <c r="AJ242" s="94">
        <f t="shared" si="291"/>
        <v>0</v>
      </c>
      <c r="AK242" s="94">
        <f t="shared" si="296"/>
        <v>0</v>
      </c>
      <c r="AN242" s="9"/>
      <c r="AO242" s="10">
        <f t="shared" si="286"/>
        <v>0</v>
      </c>
      <c r="AP242" s="83">
        <v>42974</v>
      </c>
      <c r="AQ242" s="113">
        <f t="shared" si="304"/>
        <v>45309</v>
      </c>
      <c r="AR242" s="114">
        <f t="shared" si="326"/>
        <v>45309</v>
      </c>
      <c r="AS242" s="109">
        <f t="shared" si="326"/>
        <v>45309</v>
      </c>
      <c r="AT242" s="110">
        <f t="shared" si="326"/>
        <v>45309</v>
      </c>
      <c r="AU242" s="111">
        <f t="shared" si="326"/>
        <v>45309</v>
      </c>
      <c r="AV242" s="112">
        <f t="shared" si="326"/>
        <v>45309</v>
      </c>
      <c r="AW242" s="106">
        <f t="shared" si="309"/>
        <v>45309</v>
      </c>
      <c r="AX242" s="94">
        <f t="shared" si="287"/>
        <v>0</v>
      </c>
      <c r="AY242" s="94">
        <f t="shared" si="297"/>
        <v>0</v>
      </c>
      <c r="BB242" s="9"/>
      <c r="BC242" s="10">
        <f t="shared" si="281"/>
        <v>0</v>
      </c>
      <c r="BD242" s="64" t="str">
        <f t="shared" si="288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319"/>
        <v>0</v>
      </c>
      <c r="I243" s="7">
        <f t="shared" si="282"/>
        <v>0</v>
      </c>
      <c r="L243" s="9"/>
      <c r="M243" s="10">
        <f t="shared" si="27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294"/>
        <v>0</v>
      </c>
      <c r="V243" s="7">
        <f t="shared" si="283"/>
        <v>0</v>
      </c>
      <c r="Y243" s="9"/>
      <c r="Z243" s="10">
        <f t="shared" si="279"/>
        <v>0</v>
      </c>
      <c r="AA243" s="64" t="str">
        <f t="shared" si="284"/>
        <v/>
      </c>
      <c r="AB243" s="83">
        <v>42975</v>
      </c>
      <c r="AC243" s="113">
        <f t="shared" si="301"/>
        <v>45313</v>
      </c>
      <c r="AD243" s="114">
        <f t="shared" si="302"/>
        <v>45313</v>
      </c>
      <c r="AE243" s="109">
        <f t="shared" ref="AE243:AH243" si="345">AD243</f>
        <v>45313</v>
      </c>
      <c r="AF243" s="110">
        <f t="shared" si="345"/>
        <v>45313</v>
      </c>
      <c r="AG243" s="111">
        <f t="shared" si="345"/>
        <v>45313</v>
      </c>
      <c r="AH243" s="112">
        <f t="shared" si="345"/>
        <v>45313</v>
      </c>
      <c r="AI243" s="106">
        <f t="shared" si="300"/>
        <v>45313</v>
      </c>
      <c r="AJ243" s="94">
        <f t="shared" si="291"/>
        <v>0</v>
      </c>
      <c r="AK243" s="94">
        <f t="shared" si="296"/>
        <v>0</v>
      </c>
      <c r="AN243" s="9"/>
      <c r="AO243" s="10">
        <f t="shared" si="286"/>
        <v>0</v>
      </c>
      <c r="AP243" s="83">
        <v>42975</v>
      </c>
      <c r="AQ243" s="113">
        <f t="shared" si="304"/>
        <v>45309</v>
      </c>
      <c r="AR243" s="114">
        <f t="shared" si="326"/>
        <v>45309</v>
      </c>
      <c r="AS243" s="109">
        <f t="shared" si="326"/>
        <v>45309</v>
      </c>
      <c r="AT243" s="110">
        <f t="shared" si="326"/>
        <v>45309</v>
      </c>
      <c r="AU243" s="111">
        <f t="shared" si="326"/>
        <v>45309</v>
      </c>
      <c r="AV243" s="112">
        <f t="shared" si="326"/>
        <v>45309</v>
      </c>
      <c r="AW243" s="106">
        <f t="shared" si="309"/>
        <v>45309</v>
      </c>
      <c r="AX243" s="94">
        <f t="shared" si="287"/>
        <v>0</v>
      </c>
      <c r="AY243" s="94">
        <f t="shared" si="297"/>
        <v>0</v>
      </c>
      <c r="BB243" s="9"/>
      <c r="BC243" s="10">
        <f t="shared" si="281"/>
        <v>0</v>
      </c>
      <c r="BD243" s="64" t="str">
        <f t="shared" si="288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319"/>
        <v>0</v>
      </c>
      <c r="I244" s="7">
        <f t="shared" si="282"/>
        <v>0</v>
      </c>
      <c r="J244" s="37"/>
      <c r="L244" s="9"/>
      <c r="M244" s="10">
        <f t="shared" si="27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294"/>
        <v>0</v>
      </c>
      <c r="V244" s="7">
        <f t="shared" si="283"/>
        <v>0</v>
      </c>
      <c r="W244" s="37"/>
      <c r="Y244" s="9"/>
      <c r="Z244" s="10">
        <f t="shared" si="279"/>
        <v>0</v>
      </c>
      <c r="AA244" s="64" t="str">
        <f t="shared" si="284"/>
        <v/>
      </c>
      <c r="AB244" s="83">
        <v>42976</v>
      </c>
      <c r="AC244" s="113">
        <f t="shared" si="301"/>
        <v>45313</v>
      </c>
      <c r="AD244" s="114">
        <f t="shared" si="302"/>
        <v>45313</v>
      </c>
      <c r="AE244" s="109">
        <f t="shared" ref="AE244:AH244" si="346">AD244</f>
        <v>45313</v>
      </c>
      <c r="AF244" s="110">
        <f t="shared" si="346"/>
        <v>45313</v>
      </c>
      <c r="AG244" s="111">
        <f t="shared" si="346"/>
        <v>45313</v>
      </c>
      <c r="AH244" s="112">
        <f t="shared" si="346"/>
        <v>45313</v>
      </c>
      <c r="AI244" s="106">
        <f t="shared" si="300"/>
        <v>45313</v>
      </c>
      <c r="AJ244" s="94">
        <f t="shared" si="291"/>
        <v>0</v>
      </c>
      <c r="AK244" s="94">
        <f t="shared" si="296"/>
        <v>0</v>
      </c>
      <c r="AL244" s="37"/>
      <c r="AN244" s="9"/>
      <c r="AO244" s="10">
        <f t="shared" si="286"/>
        <v>0</v>
      </c>
      <c r="AP244" s="83">
        <v>42976</v>
      </c>
      <c r="AQ244" s="113">
        <f t="shared" si="304"/>
        <v>45309</v>
      </c>
      <c r="AR244" s="114">
        <f t="shared" si="326"/>
        <v>45309</v>
      </c>
      <c r="AS244" s="109">
        <f t="shared" si="326"/>
        <v>45309</v>
      </c>
      <c r="AT244" s="110">
        <f t="shared" si="326"/>
        <v>45309</v>
      </c>
      <c r="AU244" s="111">
        <f t="shared" si="326"/>
        <v>45309</v>
      </c>
      <c r="AV244" s="112">
        <f t="shared" si="326"/>
        <v>45309</v>
      </c>
      <c r="AW244" s="106">
        <f t="shared" si="309"/>
        <v>45309</v>
      </c>
      <c r="AX244" s="94">
        <f t="shared" si="287"/>
        <v>0</v>
      </c>
      <c r="AY244" s="94">
        <f t="shared" si="297"/>
        <v>0</v>
      </c>
      <c r="AZ244" s="37"/>
      <c r="BB244" s="9"/>
      <c r="BC244" s="10">
        <f t="shared" si="281"/>
        <v>0</v>
      </c>
      <c r="BD244" s="64" t="str">
        <f t="shared" si="288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319"/>
        <v>0</v>
      </c>
      <c r="I245" s="7">
        <f t="shared" si="282"/>
        <v>0</v>
      </c>
      <c r="J245" s="37"/>
      <c r="L245" s="9"/>
      <c r="M245" s="10">
        <f t="shared" si="27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294"/>
        <v>0</v>
      </c>
      <c r="V245" s="7">
        <f t="shared" si="283"/>
        <v>0</v>
      </c>
      <c r="W245" s="37"/>
      <c r="Y245" s="9"/>
      <c r="Z245" s="10">
        <f t="shared" si="279"/>
        <v>0</v>
      </c>
      <c r="AA245" s="64" t="str">
        <f t="shared" si="284"/>
        <v/>
      </c>
      <c r="AB245" s="83">
        <v>42977</v>
      </c>
      <c r="AC245" s="113">
        <f t="shared" si="301"/>
        <v>45313</v>
      </c>
      <c r="AD245" s="114">
        <f t="shared" si="302"/>
        <v>45313</v>
      </c>
      <c r="AE245" s="109">
        <f t="shared" ref="AE245:AH245" si="347">AD245</f>
        <v>45313</v>
      </c>
      <c r="AF245" s="110">
        <f t="shared" si="347"/>
        <v>45313</v>
      </c>
      <c r="AG245" s="111">
        <f t="shared" si="347"/>
        <v>45313</v>
      </c>
      <c r="AH245" s="112">
        <f t="shared" si="347"/>
        <v>45313</v>
      </c>
      <c r="AI245" s="106">
        <f t="shared" si="300"/>
        <v>45313</v>
      </c>
      <c r="AJ245" s="94">
        <f t="shared" si="291"/>
        <v>0</v>
      </c>
      <c r="AK245" s="94">
        <f t="shared" si="296"/>
        <v>0</v>
      </c>
      <c r="AL245" s="37"/>
      <c r="AN245" s="9"/>
      <c r="AO245" s="10">
        <f t="shared" si="286"/>
        <v>0</v>
      </c>
      <c r="AP245" s="83">
        <v>42977</v>
      </c>
      <c r="AQ245" s="113">
        <f t="shared" si="304"/>
        <v>45309</v>
      </c>
      <c r="AR245" s="114">
        <f t="shared" si="326"/>
        <v>45309</v>
      </c>
      <c r="AS245" s="109">
        <f t="shared" si="326"/>
        <v>45309</v>
      </c>
      <c r="AT245" s="110">
        <f t="shared" si="326"/>
        <v>45309</v>
      </c>
      <c r="AU245" s="111">
        <f t="shared" si="326"/>
        <v>45309</v>
      </c>
      <c r="AV245" s="112">
        <f t="shared" si="326"/>
        <v>45309</v>
      </c>
      <c r="AW245" s="106">
        <f t="shared" si="309"/>
        <v>45309</v>
      </c>
      <c r="AX245" s="94">
        <f t="shared" si="287"/>
        <v>0</v>
      </c>
      <c r="AY245" s="94">
        <f t="shared" si="297"/>
        <v>0</v>
      </c>
      <c r="AZ245" s="37"/>
      <c r="BB245" s="9"/>
      <c r="BC245" s="10">
        <f t="shared" si="281"/>
        <v>0</v>
      </c>
      <c r="BD245" s="64" t="str">
        <f t="shared" si="288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319"/>
        <v>0</v>
      </c>
      <c r="I246" s="191">
        <f t="shared" si="282"/>
        <v>0</v>
      </c>
      <c r="L246" s="193"/>
      <c r="M246" s="194">
        <f t="shared" si="27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294"/>
        <v>0</v>
      </c>
      <c r="V246" s="191">
        <f t="shared" si="283"/>
        <v>0</v>
      </c>
      <c r="Y246" s="193"/>
      <c r="Z246" s="194">
        <f t="shared" si="279"/>
        <v>0</v>
      </c>
      <c r="AA246" s="195" t="str">
        <f t="shared" si="284"/>
        <v/>
      </c>
      <c r="AB246" s="186">
        <v>42978</v>
      </c>
      <c r="AC246" s="196">
        <f t="shared" si="301"/>
        <v>45313</v>
      </c>
      <c r="AD246" s="197">
        <f t="shared" si="302"/>
        <v>45313</v>
      </c>
      <c r="AE246" s="198">
        <f t="shared" ref="AE246:AH246" si="348">AD246</f>
        <v>45313</v>
      </c>
      <c r="AF246" s="199">
        <f t="shared" si="348"/>
        <v>45313</v>
      </c>
      <c r="AG246" s="200">
        <f t="shared" si="348"/>
        <v>45313</v>
      </c>
      <c r="AH246" s="201">
        <f t="shared" si="348"/>
        <v>45313</v>
      </c>
      <c r="AI246" s="202">
        <f t="shared" si="300"/>
        <v>45313</v>
      </c>
      <c r="AJ246" s="203">
        <f t="shared" si="291"/>
        <v>0</v>
      </c>
      <c r="AK246" s="203">
        <f t="shared" si="296"/>
        <v>0</v>
      </c>
      <c r="AN246" s="193"/>
      <c r="AO246" s="194">
        <f t="shared" si="286"/>
        <v>0</v>
      </c>
      <c r="AP246" s="186">
        <v>42978</v>
      </c>
      <c r="AQ246" s="196">
        <f t="shared" si="304"/>
        <v>45309</v>
      </c>
      <c r="AR246" s="197">
        <f t="shared" si="326"/>
        <v>45309</v>
      </c>
      <c r="AS246" s="198">
        <f t="shared" si="326"/>
        <v>45309</v>
      </c>
      <c r="AT246" s="199">
        <f t="shared" si="326"/>
        <v>45309</v>
      </c>
      <c r="AU246" s="200">
        <f t="shared" si="326"/>
        <v>45309</v>
      </c>
      <c r="AV246" s="201">
        <f t="shared" si="326"/>
        <v>45309</v>
      </c>
      <c r="AW246" s="202">
        <f t="shared" si="309"/>
        <v>45309</v>
      </c>
      <c r="AX246" s="203">
        <f t="shared" si="287"/>
        <v>0</v>
      </c>
      <c r="AY246" s="203">
        <f t="shared" si="297"/>
        <v>0</v>
      </c>
      <c r="BB246" s="193"/>
      <c r="BC246" s="194">
        <f t="shared" si="281"/>
        <v>0</v>
      </c>
      <c r="BD246" s="195" t="str">
        <f t="shared" si="288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319"/>
        <v>0</v>
      </c>
      <c r="I247" s="7">
        <f t="shared" si="282"/>
        <v>0</v>
      </c>
      <c r="L247" s="9"/>
      <c r="M247" s="10">
        <f t="shared" si="27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294"/>
        <v>0</v>
      </c>
      <c r="V247" s="7">
        <f t="shared" si="283"/>
        <v>0</v>
      </c>
      <c r="Y247" s="9"/>
      <c r="Z247" s="10">
        <f t="shared" si="279"/>
        <v>0</v>
      </c>
      <c r="AA247" s="64" t="str">
        <f t="shared" si="284"/>
        <v/>
      </c>
      <c r="AB247" s="83">
        <v>42979</v>
      </c>
      <c r="AC247" s="113">
        <f t="shared" si="301"/>
        <v>45313</v>
      </c>
      <c r="AD247" s="114">
        <f t="shared" si="302"/>
        <v>45313</v>
      </c>
      <c r="AE247" s="109">
        <f t="shared" ref="AE247:AH247" si="349">AD247</f>
        <v>45313</v>
      </c>
      <c r="AF247" s="110">
        <f t="shared" si="349"/>
        <v>45313</v>
      </c>
      <c r="AG247" s="111">
        <f t="shared" si="349"/>
        <v>45313</v>
      </c>
      <c r="AH247" s="112">
        <f t="shared" si="349"/>
        <v>45313</v>
      </c>
      <c r="AI247" s="106">
        <f t="shared" si="300"/>
        <v>45313</v>
      </c>
      <c r="AJ247" s="94">
        <f t="shared" si="291"/>
        <v>0</v>
      </c>
      <c r="AK247" s="94">
        <f t="shared" si="296"/>
        <v>0</v>
      </c>
      <c r="AN247" s="9"/>
      <c r="AO247" s="10">
        <f t="shared" si="286"/>
        <v>0</v>
      </c>
      <c r="AP247" s="83">
        <v>42979</v>
      </c>
      <c r="AQ247" s="113">
        <f t="shared" si="304"/>
        <v>45309</v>
      </c>
      <c r="AR247" s="114">
        <f t="shared" si="326"/>
        <v>45309</v>
      </c>
      <c r="AS247" s="109">
        <f t="shared" si="326"/>
        <v>45309</v>
      </c>
      <c r="AT247" s="110">
        <f t="shared" si="326"/>
        <v>45309</v>
      </c>
      <c r="AU247" s="111">
        <f t="shared" si="326"/>
        <v>45309</v>
      </c>
      <c r="AV247" s="112">
        <f t="shared" si="326"/>
        <v>45309</v>
      </c>
      <c r="AW247" s="106">
        <f t="shared" si="309"/>
        <v>45309</v>
      </c>
      <c r="AX247" s="94">
        <f t="shared" si="287"/>
        <v>0</v>
      </c>
      <c r="AY247" s="94">
        <f t="shared" si="297"/>
        <v>0</v>
      </c>
      <c r="BB247" s="9"/>
      <c r="BC247" s="10">
        <f t="shared" si="281"/>
        <v>0</v>
      </c>
      <c r="BD247" s="64" t="str">
        <f t="shared" si="288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319"/>
        <v>0</v>
      </c>
      <c r="I248" s="7">
        <f t="shared" si="282"/>
        <v>0</v>
      </c>
      <c r="L248" s="9"/>
      <c r="M248" s="10">
        <f t="shared" si="27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294"/>
        <v>0</v>
      </c>
      <c r="V248" s="7">
        <f t="shared" si="283"/>
        <v>0</v>
      </c>
      <c r="Y248" s="9"/>
      <c r="Z248" s="10">
        <f t="shared" si="279"/>
        <v>0</v>
      </c>
      <c r="AA248" s="64" t="str">
        <f t="shared" si="284"/>
        <v/>
      </c>
      <c r="AB248" s="83">
        <v>42980</v>
      </c>
      <c r="AC248" s="113">
        <f t="shared" si="301"/>
        <v>45313</v>
      </c>
      <c r="AD248" s="114">
        <f t="shared" si="302"/>
        <v>45313</v>
      </c>
      <c r="AE248" s="109">
        <f t="shared" ref="AE248:AH248" si="350">AD248</f>
        <v>45313</v>
      </c>
      <c r="AF248" s="110">
        <f t="shared" si="350"/>
        <v>45313</v>
      </c>
      <c r="AG248" s="111">
        <f t="shared" si="350"/>
        <v>45313</v>
      </c>
      <c r="AH248" s="112">
        <f t="shared" si="350"/>
        <v>45313</v>
      </c>
      <c r="AI248" s="106">
        <f t="shared" si="300"/>
        <v>45313</v>
      </c>
      <c r="AJ248" s="94">
        <f t="shared" si="291"/>
        <v>0</v>
      </c>
      <c r="AK248" s="94">
        <f t="shared" si="296"/>
        <v>0</v>
      </c>
      <c r="AN248" s="9"/>
      <c r="AO248" s="10">
        <f t="shared" si="286"/>
        <v>0</v>
      </c>
      <c r="AP248" s="83">
        <v>42980</v>
      </c>
      <c r="AQ248" s="113">
        <f t="shared" si="304"/>
        <v>45309</v>
      </c>
      <c r="AR248" s="114">
        <f t="shared" si="326"/>
        <v>45309</v>
      </c>
      <c r="AS248" s="109">
        <f t="shared" si="326"/>
        <v>45309</v>
      </c>
      <c r="AT248" s="110">
        <f t="shared" si="326"/>
        <v>45309</v>
      </c>
      <c r="AU248" s="111">
        <f t="shared" si="326"/>
        <v>45309</v>
      </c>
      <c r="AV248" s="112">
        <f t="shared" si="326"/>
        <v>45309</v>
      </c>
      <c r="AW248" s="106">
        <f t="shared" si="309"/>
        <v>45309</v>
      </c>
      <c r="AX248" s="94">
        <f t="shared" si="287"/>
        <v>0</v>
      </c>
      <c r="AY248" s="94">
        <f t="shared" si="297"/>
        <v>0</v>
      </c>
      <c r="BB248" s="9"/>
      <c r="BC248" s="10">
        <f t="shared" si="281"/>
        <v>0</v>
      </c>
      <c r="BD248" s="64" t="str">
        <f t="shared" si="288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ref="H249" si="351">(C249-B249)+(E249-D249)+(G249-F249)</f>
        <v>0</v>
      </c>
      <c r="I249" s="7">
        <f t="shared" ref="I249" si="352">H249*24</f>
        <v>0</v>
      </c>
      <c r="J249" s="39"/>
      <c r="L249" s="9"/>
      <c r="M249" s="10">
        <f t="shared" ref="M249" si="353">IF(H249&gt;0, 1, 0)</f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294"/>
        <v>0</v>
      </c>
      <c r="V249" s="7">
        <f t="shared" si="283"/>
        <v>0</v>
      </c>
      <c r="Y249" s="9"/>
      <c r="Z249" s="10">
        <f t="shared" si="279"/>
        <v>0</v>
      </c>
      <c r="AA249" s="64" t="str">
        <f t="shared" si="284"/>
        <v/>
      </c>
      <c r="AB249" s="83">
        <v>42981</v>
      </c>
      <c r="AC249" s="113">
        <f t="shared" si="301"/>
        <v>45313</v>
      </c>
      <c r="AD249" s="114">
        <f t="shared" si="302"/>
        <v>45313</v>
      </c>
      <c r="AE249" s="109">
        <f t="shared" ref="AE249:AH249" si="354">AD249</f>
        <v>45313</v>
      </c>
      <c r="AF249" s="110">
        <f t="shared" si="354"/>
        <v>45313</v>
      </c>
      <c r="AG249" s="111">
        <f t="shared" si="354"/>
        <v>45313</v>
      </c>
      <c r="AH249" s="112">
        <f t="shared" si="354"/>
        <v>45313</v>
      </c>
      <c r="AI249" s="106">
        <f t="shared" si="300"/>
        <v>45313</v>
      </c>
      <c r="AJ249" s="94">
        <f t="shared" si="291"/>
        <v>0</v>
      </c>
      <c r="AK249" s="94">
        <f t="shared" si="296"/>
        <v>0</v>
      </c>
      <c r="AN249" s="9"/>
      <c r="AO249" s="10">
        <f t="shared" si="286"/>
        <v>0</v>
      </c>
      <c r="AP249" s="83">
        <v>42981</v>
      </c>
      <c r="AQ249" s="113">
        <f t="shared" si="304"/>
        <v>45309</v>
      </c>
      <c r="AR249" s="114">
        <f t="shared" si="326"/>
        <v>45309</v>
      </c>
      <c r="AS249" s="109">
        <f t="shared" si="326"/>
        <v>45309</v>
      </c>
      <c r="AT249" s="110">
        <f t="shared" si="326"/>
        <v>45309</v>
      </c>
      <c r="AU249" s="111">
        <f t="shared" si="326"/>
        <v>45309</v>
      </c>
      <c r="AV249" s="112">
        <f t="shared" si="326"/>
        <v>45309</v>
      </c>
      <c r="AW249" s="106">
        <f t="shared" si="309"/>
        <v>45309</v>
      </c>
      <c r="AX249" s="94">
        <f t="shared" si="287"/>
        <v>0</v>
      </c>
      <c r="AY249" s="94">
        <f t="shared" si="297"/>
        <v>0</v>
      </c>
      <c r="BB249" s="9"/>
      <c r="BC249" s="10">
        <f t="shared" si="281"/>
        <v>0</v>
      </c>
      <c r="BD249" s="64" t="str">
        <f t="shared" si="288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319"/>
        <v>0</v>
      </c>
      <c r="I250" s="7">
        <f t="shared" si="282"/>
        <v>0</v>
      </c>
      <c r="J250" s="37"/>
      <c r="L250" s="9"/>
      <c r="M250" s="10">
        <f t="shared" si="27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294"/>
        <v>0</v>
      </c>
      <c r="V250" s="7">
        <f t="shared" si="283"/>
        <v>0</v>
      </c>
      <c r="W250" s="37"/>
      <c r="Y250" s="9"/>
      <c r="Z250" s="10">
        <f t="shared" si="279"/>
        <v>0</v>
      </c>
      <c r="AA250" s="64" t="str">
        <f t="shared" si="284"/>
        <v/>
      </c>
      <c r="AB250" s="83">
        <v>42982</v>
      </c>
      <c r="AC250" s="113">
        <f t="shared" si="301"/>
        <v>45313</v>
      </c>
      <c r="AD250" s="114">
        <f t="shared" si="302"/>
        <v>45313</v>
      </c>
      <c r="AE250" s="109">
        <f t="shared" ref="AE250:AH250" si="355">AD250</f>
        <v>45313</v>
      </c>
      <c r="AF250" s="110">
        <f t="shared" si="355"/>
        <v>45313</v>
      </c>
      <c r="AG250" s="111">
        <f t="shared" si="355"/>
        <v>45313</v>
      </c>
      <c r="AH250" s="112">
        <f t="shared" si="355"/>
        <v>45313</v>
      </c>
      <c r="AI250" s="106">
        <f t="shared" si="300"/>
        <v>45313</v>
      </c>
      <c r="AJ250" s="94">
        <f t="shared" si="291"/>
        <v>0</v>
      </c>
      <c r="AK250" s="94">
        <f t="shared" si="296"/>
        <v>0</v>
      </c>
      <c r="AL250" s="37"/>
      <c r="AN250" s="9"/>
      <c r="AO250" s="10">
        <f t="shared" si="286"/>
        <v>0</v>
      </c>
      <c r="AP250" s="83">
        <v>42982</v>
      </c>
      <c r="AQ250" s="113">
        <f t="shared" si="304"/>
        <v>45309</v>
      </c>
      <c r="AR250" s="114">
        <f t="shared" si="326"/>
        <v>45309</v>
      </c>
      <c r="AS250" s="109">
        <f t="shared" si="326"/>
        <v>45309</v>
      </c>
      <c r="AT250" s="110">
        <f t="shared" si="326"/>
        <v>45309</v>
      </c>
      <c r="AU250" s="111">
        <f t="shared" si="326"/>
        <v>45309</v>
      </c>
      <c r="AV250" s="112">
        <f t="shared" si="326"/>
        <v>45309</v>
      </c>
      <c r="AW250" s="106">
        <f t="shared" si="309"/>
        <v>45309</v>
      </c>
      <c r="AX250" s="94">
        <f t="shared" si="287"/>
        <v>0</v>
      </c>
      <c r="AY250" s="94">
        <f t="shared" si="297"/>
        <v>0</v>
      </c>
      <c r="AZ250" s="37"/>
      <c r="BB250" s="9"/>
      <c r="BC250" s="10">
        <f t="shared" si="281"/>
        <v>0</v>
      </c>
      <c r="BD250" s="64" t="str">
        <f t="shared" si="288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319"/>
        <v>0</v>
      </c>
      <c r="I251" s="7">
        <f t="shared" si="282"/>
        <v>0</v>
      </c>
      <c r="J251" s="39"/>
      <c r="L251" s="9"/>
      <c r="M251" s="10">
        <f t="shared" si="27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294"/>
        <v>0</v>
      </c>
      <c r="V251" s="7">
        <f t="shared" si="283"/>
        <v>0</v>
      </c>
      <c r="W251" s="39"/>
      <c r="Y251" s="9"/>
      <c r="Z251" s="10">
        <f t="shared" si="279"/>
        <v>0</v>
      </c>
      <c r="AA251" s="64" t="str">
        <f t="shared" si="284"/>
        <v/>
      </c>
      <c r="AB251" s="83">
        <v>42983</v>
      </c>
      <c r="AC251" s="113">
        <f t="shared" si="301"/>
        <v>45313</v>
      </c>
      <c r="AD251" s="114">
        <f t="shared" si="302"/>
        <v>45313</v>
      </c>
      <c r="AE251" s="109">
        <f t="shared" ref="AE251:AH251" si="356">AD251</f>
        <v>45313</v>
      </c>
      <c r="AF251" s="110">
        <f t="shared" si="356"/>
        <v>45313</v>
      </c>
      <c r="AG251" s="111">
        <f t="shared" si="356"/>
        <v>45313</v>
      </c>
      <c r="AH251" s="112">
        <f t="shared" si="356"/>
        <v>45313</v>
      </c>
      <c r="AI251" s="106">
        <f t="shared" si="300"/>
        <v>45313</v>
      </c>
      <c r="AJ251" s="94">
        <f t="shared" si="291"/>
        <v>0</v>
      </c>
      <c r="AK251" s="94">
        <f t="shared" si="296"/>
        <v>0</v>
      </c>
      <c r="AL251" s="39"/>
      <c r="AN251" s="9"/>
      <c r="AO251" s="10">
        <f t="shared" si="286"/>
        <v>0</v>
      </c>
      <c r="AP251" s="83">
        <v>42983</v>
      </c>
      <c r="AQ251" s="113">
        <f t="shared" si="304"/>
        <v>45309</v>
      </c>
      <c r="AR251" s="114">
        <f t="shared" si="326"/>
        <v>45309</v>
      </c>
      <c r="AS251" s="109">
        <f t="shared" si="326"/>
        <v>45309</v>
      </c>
      <c r="AT251" s="110">
        <f t="shared" si="326"/>
        <v>45309</v>
      </c>
      <c r="AU251" s="111">
        <f t="shared" si="326"/>
        <v>45309</v>
      </c>
      <c r="AV251" s="112">
        <f t="shared" si="326"/>
        <v>45309</v>
      </c>
      <c r="AW251" s="106">
        <f t="shared" si="309"/>
        <v>45309</v>
      </c>
      <c r="AX251" s="94">
        <f t="shared" si="287"/>
        <v>0</v>
      </c>
      <c r="AY251" s="94">
        <f t="shared" si="297"/>
        <v>0</v>
      </c>
      <c r="AZ251" s="39"/>
      <c r="BB251" s="9"/>
      <c r="BC251" s="10">
        <f t="shared" si="281"/>
        <v>0</v>
      </c>
      <c r="BD251" s="64" t="str">
        <f t="shared" si="288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319"/>
        <v>0</v>
      </c>
      <c r="I252" s="7">
        <f t="shared" si="282"/>
        <v>0</v>
      </c>
      <c r="L252" s="9"/>
      <c r="M252" s="10">
        <f t="shared" si="27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294"/>
        <v>0</v>
      </c>
      <c r="V252" s="7">
        <f t="shared" si="283"/>
        <v>0</v>
      </c>
      <c r="Y252" s="9"/>
      <c r="Z252" s="10">
        <f t="shared" si="279"/>
        <v>0</v>
      </c>
      <c r="AA252" s="64" t="str">
        <f t="shared" si="284"/>
        <v/>
      </c>
      <c r="AB252" s="83">
        <v>42984</v>
      </c>
      <c r="AC252" s="113">
        <f t="shared" si="301"/>
        <v>45313</v>
      </c>
      <c r="AD252" s="114">
        <f t="shared" si="302"/>
        <v>45313</v>
      </c>
      <c r="AE252" s="109">
        <f t="shared" ref="AE252:AH252" si="357">AD252</f>
        <v>45313</v>
      </c>
      <c r="AF252" s="110">
        <f t="shared" si="357"/>
        <v>45313</v>
      </c>
      <c r="AG252" s="111">
        <f t="shared" si="357"/>
        <v>45313</v>
      </c>
      <c r="AH252" s="112">
        <f t="shared" si="357"/>
        <v>45313</v>
      </c>
      <c r="AI252" s="106">
        <f t="shared" si="300"/>
        <v>45313</v>
      </c>
      <c r="AJ252" s="94">
        <f t="shared" si="291"/>
        <v>0</v>
      </c>
      <c r="AK252" s="94">
        <f t="shared" si="296"/>
        <v>0</v>
      </c>
      <c r="AN252" s="9"/>
      <c r="AO252" s="10">
        <f t="shared" si="286"/>
        <v>0</v>
      </c>
      <c r="AP252" s="83">
        <v>42984</v>
      </c>
      <c r="AQ252" s="113">
        <f t="shared" si="304"/>
        <v>45309</v>
      </c>
      <c r="AR252" s="114">
        <f t="shared" si="326"/>
        <v>45309</v>
      </c>
      <c r="AS252" s="109">
        <f t="shared" si="326"/>
        <v>45309</v>
      </c>
      <c r="AT252" s="110">
        <f t="shared" si="326"/>
        <v>45309</v>
      </c>
      <c r="AU252" s="111">
        <f t="shared" si="326"/>
        <v>45309</v>
      </c>
      <c r="AV252" s="112">
        <f t="shared" si="326"/>
        <v>45309</v>
      </c>
      <c r="AW252" s="106">
        <f t="shared" si="309"/>
        <v>45309</v>
      </c>
      <c r="AX252" s="94">
        <f t="shared" si="287"/>
        <v>0</v>
      </c>
      <c r="AY252" s="94">
        <f t="shared" si="297"/>
        <v>0</v>
      </c>
      <c r="BB252" s="9"/>
      <c r="BC252" s="10">
        <f t="shared" si="281"/>
        <v>0</v>
      </c>
      <c r="BD252" s="64" t="str">
        <f t="shared" si="288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319"/>
        <v>0</v>
      </c>
      <c r="I253" s="7">
        <f t="shared" si="282"/>
        <v>0</v>
      </c>
      <c r="L253" s="9"/>
      <c r="M253" s="10">
        <f t="shared" si="27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294"/>
        <v>0</v>
      </c>
      <c r="V253" s="7">
        <f t="shared" si="283"/>
        <v>0</v>
      </c>
      <c r="Y253" s="9"/>
      <c r="Z253" s="10">
        <f t="shared" si="279"/>
        <v>0</v>
      </c>
      <c r="AA253" s="64" t="str">
        <f t="shared" si="284"/>
        <v/>
      </c>
      <c r="AB253" s="83">
        <v>42985</v>
      </c>
      <c r="AC253" s="113">
        <f t="shared" si="301"/>
        <v>45313</v>
      </c>
      <c r="AD253" s="114">
        <f t="shared" si="302"/>
        <v>45313</v>
      </c>
      <c r="AE253" s="109">
        <f t="shared" ref="AE253:AH253" si="358">AD253</f>
        <v>45313</v>
      </c>
      <c r="AF253" s="110">
        <f t="shared" si="358"/>
        <v>45313</v>
      </c>
      <c r="AG253" s="111">
        <f t="shared" si="358"/>
        <v>45313</v>
      </c>
      <c r="AH253" s="112">
        <f t="shared" si="358"/>
        <v>45313</v>
      </c>
      <c r="AI253" s="106">
        <f t="shared" si="300"/>
        <v>45313</v>
      </c>
      <c r="AJ253" s="94">
        <f t="shared" si="291"/>
        <v>0</v>
      </c>
      <c r="AK253" s="94">
        <f t="shared" si="296"/>
        <v>0</v>
      </c>
      <c r="AN253" s="9"/>
      <c r="AO253" s="10">
        <f t="shared" si="286"/>
        <v>0</v>
      </c>
      <c r="AP253" s="83">
        <v>42985</v>
      </c>
      <c r="AQ253" s="113">
        <f t="shared" si="304"/>
        <v>45309</v>
      </c>
      <c r="AR253" s="114">
        <f t="shared" si="326"/>
        <v>45309</v>
      </c>
      <c r="AS253" s="109">
        <f t="shared" si="326"/>
        <v>45309</v>
      </c>
      <c r="AT253" s="110">
        <f t="shared" si="326"/>
        <v>45309</v>
      </c>
      <c r="AU253" s="111">
        <f t="shared" si="326"/>
        <v>45309</v>
      </c>
      <c r="AV253" s="112">
        <f t="shared" si="326"/>
        <v>45309</v>
      </c>
      <c r="AW253" s="106">
        <f t="shared" si="309"/>
        <v>45309</v>
      </c>
      <c r="AX253" s="94">
        <f t="shared" si="287"/>
        <v>0</v>
      </c>
      <c r="AY253" s="94">
        <f t="shared" si="297"/>
        <v>0</v>
      </c>
      <c r="BB253" s="9"/>
      <c r="BC253" s="10">
        <f t="shared" si="281"/>
        <v>0</v>
      </c>
      <c r="BD253" s="64" t="str">
        <f t="shared" si="288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319"/>
        <v>0</v>
      </c>
      <c r="I254" s="7">
        <f t="shared" si="282"/>
        <v>0</v>
      </c>
      <c r="L254" s="9"/>
      <c r="M254" s="10">
        <f t="shared" si="27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294"/>
        <v>0</v>
      </c>
      <c r="V254" s="7">
        <f t="shared" si="283"/>
        <v>0</v>
      </c>
      <c r="Y254" s="9"/>
      <c r="Z254" s="10">
        <f t="shared" si="279"/>
        <v>0</v>
      </c>
      <c r="AA254" s="64" t="str">
        <f t="shared" si="284"/>
        <v/>
      </c>
      <c r="AB254" s="83">
        <v>42986</v>
      </c>
      <c r="AC254" s="113">
        <f t="shared" si="301"/>
        <v>45313</v>
      </c>
      <c r="AD254" s="114">
        <f t="shared" si="302"/>
        <v>45313</v>
      </c>
      <c r="AE254" s="109">
        <f t="shared" ref="AE254:AH254" si="359">AD254</f>
        <v>45313</v>
      </c>
      <c r="AF254" s="110">
        <f t="shared" si="359"/>
        <v>45313</v>
      </c>
      <c r="AG254" s="111">
        <f t="shared" si="359"/>
        <v>45313</v>
      </c>
      <c r="AH254" s="112">
        <f t="shared" si="359"/>
        <v>45313</v>
      </c>
      <c r="AI254" s="106">
        <f t="shared" si="300"/>
        <v>45313</v>
      </c>
      <c r="AJ254" s="94">
        <f t="shared" si="291"/>
        <v>0</v>
      </c>
      <c r="AK254" s="94">
        <f t="shared" si="296"/>
        <v>0</v>
      </c>
      <c r="AN254" s="9"/>
      <c r="AO254" s="10">
        <f t="shared" si="286"/>
        <v>0</v>
      </c>
      <c r="AP254" s="83">
        <v>42986</v>
      </c>
      <c r="AQ254" s="113">
        <f t="shared" si="304"/>
        <v>45309</v>
      </c>
      <c r="AR254" s="114">
        <f t="shared" si="326"/>
        <v>45309</v>
      </c>
      <c r="AS254" s="109">
        <f t="shared" si="326"/>
        <v>45309</v>
      </c>
      <c r="AT254" s="110">
        <f t="shared" si="326"/>
        <v>45309</v>
      </c>
      <c r="AU254" s="111">
        <f t="shared" si="326"/>
        <v>45309</v>
      </c>
      <c r="AV254" s="112">
        <f t="shared" si="326"/>
        <v>45309</v>
      </c>
      <c r="AW254" s="106">
        <f t="shared" si="309"/>
        <v>45309</v>
      </c>
      <c r="AX254" s="94">
        <f t="shared" si="287"/>
        <v>0</v>
      </c>
      <c r="AY254" s="94">
        <f t="shared" si="297"/>
        <v>0</v>
      </c>
      <c r="BB254" s="9"/>
      <c r="BC254" s="10">
        <f t="shared" si="281"/>
        <v>0</v>
      </c>
      <c r="BD254" s="64" t="str">
        <f t="shared" si="288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319"/>
        <v>0</v>
      </c>
      <c r="I255" s="7">
        <f t="shared" si="282"/>
        <v>0</v>
      </c>
      <c r="L255" s="9"/>
      <c r="M255" s="10">
        <f t="shared" si="27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294"/>
        <v>0</v>
      </c>
      <c r="V255" s="7">
        <f t="shared" si="283"/>
        <v>0</v>
      </c>
      <c r="Y255" s="9"/>
      <c r="Z255" s="10">
        <f t="shared" si="279"/>
        <v>0</v>
      </c>
      <c r="AA255" s="64" t="str">
        <f t="shared" si="284"/>
        <v/>
      </c>
      <c r="AB255" s="83">
        <v>42987</v>
      </c>
      <c r="AC255" s="113">
        <f t="shared" si="301"/>
        <v>45313</v>
      </c>
      <c r="AD255" s="114">
        <f t="shared" si="302"/>
        <v>45313</v>
      </c>
      <c r="AE255" s="109">
        <f t="shared" ref="AE255:AH255" si="360">AD255</f>
        <v>45313</v>
      </c>
      <c r="AF255" s="110">
        <f t="shared" si="360"/>
        <v>45313</v>
      </c>
      <c r="AG255" s="111">
        <f t="shared" si="360"/>
        <v>45313</v>
      </c>
      <c r="AH255" s="112">
        <f t="shared" si="360"/>
        <v>45313</v>
      </c>
      <c r="AI255" s="106">
        <f t="shared" si="300"/>
        <v>45313</v>
      </c>
      <c r="AJ255" s="94">
        <f t="shared" si="291"/>
        <v>0</v>
      </c>
      <c r="AK255" s="94">
        <f t="shared" si="296"/>
        <v>0</v>
      </c>
      <c r="AN255" s="9"/>
      <c r="AO255" s="10">
        <f t="shared" si="286"/>
        <v>0</v>
      </c>
      <c r="AP255" s="83">
        <v>42987</v>
      </c>
      <c r="AQ255" s="113">
        <f t="shared" si="304"/>
        <v>45309</v>
      </c>
      <c r="AR255" s="114">
        <f t="shared" si="326"/>
        <v>45309</v>
      </c>
      <c r="AS255" s="109">
        <f t="shared" si="326"/>
        <v>45309</v>
      </c>
      <c r="AT255" s="110">
        <f t="shared" si="326"/>
        <v>45309</v>
      </c>
      <c r="AU255" s="111">
        <f t="shared" si="326"/>
        <v>45309</v>
      </c>
      <c r="AV255" s="112">
        <f t="shared" si="326"/>
        <v>45309</v>
      </c>
      <c r="AW255" s="106">
        <f t="shared" si="309"/>
        <v>45309</v>
      </c>
      <c r="AX255" s="94">
        <f t="shared" si="287"/>
        <v>0</v>
      </c>
      <c r="AY255" s="94">
        <f t="shared" si="297"/>
        <v>0</v>
      </c>
      <c r="BB255" s="9"/>
      <c r="BC255" s="10">
        <f t="shared" si="281"/>
        <v>0</v>
      </c>
      <c r="BD255" s="64" t="str">
        <f t="shared" si="288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319"/>
        <v>0</v>
      </c>
      <c r="I256" s="7">
        <f t="shared" si="282"/>
        <v>0</v>
      </c>
      <c r="L256" s="9"/>
      <c r="M256" s="10">
        <f t="shared" si="27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294"/>
        <v>0</v>
      </c>
      <c r="V256" s="7">
        <f t="shared" si="283"/>
        <v>0</v>
      </c>
      <c r="Y256" s="9"/>
      <c r="Z256" s="10">
        <f t="shared" si="279"/>
        <v>0</v>
      </c>
      <c r="AA256" s="64" t="str">
        <f t="shared" si="284"/>
        <v/>
      </c>
      <c r="AB256" s="83">
        <v>42988</v>
      </c>
      <c r="AC256" s="113">
        <f t="shared" si="301"/>
        <v>45313</v>
      </c>
      <c r="AD256" s="114">
        <f t="shared" si="302"/>
        <v>45313</v>
      </c>
      <c r="AE256" s="109">
        <f t="shared" ref="AE256:AH256" si="361">AD256</f>
        <v>45313</v>
      </c>
      <c r="AF256" s="110">
        <f t="shared" si="361"/>
        <v>45313</v>
      </c>
      <c r="AG256" s="111">
        <f t="shared" si="361"/>
        <v>45313</v>
      </c>
      <c r="AH256" s="112">
        <f t="shared" si="361"/>
        <v>45313</v>
      </c>
      <c r="AI256" s="106">
        <f t="shared" si="300"/>
        <v>45313</v>
      </c>
      <c r="AJ256" s="94">
        <f t="shared" si="291"/>
        <v>0</v>
      </c>
      <c r="AK256" s="94">
        <f t="shared" si="296"/>
        <v>0</v>
      </c>
      <c r="AN256" s="9"/>
      <c r="AO256" s="10">
        <f t="shared" si="286"/>
        <v>0</v>
      </c>
      <c r="AP256" s="83">
        <v>42988</v>
      </c>
      <c r="AQ256" s="113">
        <f t="shared" si="304"/>
        <v>45309</v>
      </c>
      <c r="AR256" s="114">
        <f t="shared" si="326"/>
        <v>45309</v>
      </c>
      <c r="AS256" s="109">
        <f t="shared" si="326"/>
        <v>45309</v>
      </c>
      <c r="AT256" s="110">
        <f t="shared" si="326"/>
        <v>45309</v>
      </c>
      <c r="AU256" s="111">
        <f t="shared" si="326"/>
        <v>45309</v>
      </c>
      <c r="AV256" s="112">
        <f t="shared" si="326"/>
        <v>45309</v>
      </c>
      <c r="AW256" s="106">
        <f t="shared" si="309"/>
        <v>45309</v>
      </c>
      <c r="AX256" s="94">
        <f t="shared" si="287"/>
        <v>0</v>
      </c>
      <c r="AY256" s="94">
        <f t="shared" si="297"/>
        <v>0</v>
      </c>
      <c r="BB256" s="9"/>
      <c r="BC256" s="10">
        <f t="shared" si="281"/>
        <v>0</v>
      </c>
      <c r="BD256" s="64" t="str">
        <f t="shared" si="288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319"/>
        <v>0</v>
      </c>
      <c r="I257" s="7">
        <f t="shared" si="282"/>
        <v>0</v>
      </c>
      <c r="L257" s="9"/>
      <c r="M257" s="10">
        <f t="shared" si="27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294"/>
        <v>0</v>
      </c>
      <c r="V257" s="7">
        <f t="shared" si="283"/>
        <v>0</v>
      </c>
      <c r="Y257" s="9"/>
      <c r="Z257" s="10">
        <f t="shared" si="279"/>
        <v>0</v>
      </c>
      <c r="AA257" s="64" t="str">
        <f t="shared" si="284"/>
        <v/>
      </c>
      <c r="AB257" s="83">
        <v>42989</v>
      </c>
      <c r="AC257" s="113">
        <f t="shared" si="301"/>
        <v>45313</v>
      </c>
      <c r="AD257" s="114">
        <f t="shared" si="302"/>
        <v>45313</v>
      </c>
      <c r="AE257" s="109">
        <f t="shared" ref="AE257:AH257" si="362">AD257</f>
        <v>45313</v>
      </c>
      <c r="AF257" s="110">
        <f t="shared" si="362"/>
        <v>45313</v>
      </c>
      <c r="AG257" s="111">
        <f t="shared" si="362"/>
        <v>45313</v>
      </c>
      <c r="AH257" s="112">
        <f t="shared" si="362"/>
        <v>45313</v>
      </c>
      <c r="AI257" s="106">
        <f t="shared" si="300"/>
        <v>45313</v>
      </c>
      <c r="AJ257" s="94">
        <f t="shared" si="291"/>
        <v>0</v>
      </c>
      <c r="AK257" s="94">
        <f t="shared" si="296"/>
        <v>0</v>
      </c>
      <c r="AN257" s="9"/>
      <c r="AO257" s="10">
        <f t="shared" si="286"/>
        <v>0</v>
      </c>
      <c r="AP257" s="83">
        <v>42989</v>
      </c>
      <c r="AQ257" s="113">
        <f t="shared" si="304"/>
        <v>45309</v>
      </c>
      <c r="AR257" s="114">
        <f t="shared" si="326"/>
        <v>45309</v>
      </c>
      <c r="AS257" s="109">
        <f t="shared" si="326"/>
        <v>45309</v>
      </c>
      <c r="AT257" s="110">
        <f t="shared" si="326"/>
        <v>45309</v>
      </c>
      <c r="AU257" s="111">
        <f t="shared" si="326"/>
        <v>45309</v>
      </c>
      <c r="AV257" s="112">
        <f t="shared" si="326"/>
        <v>45309</v>
      </c>
      <c r="AW257" s="106">
        <f t="shared" si="309"/>
        <v>45309</v>
      </c>
      <c r="AX257" s="94">
        <f t="shared" si="287"/>
        <v>0</v>
      </c>
      <c r="AY257" s="94">
        <f t="shared" si="297"/>
        <v>0</v>
      </c>
      <c r="BB257" s="9"/>
      <c r="BC257" s="10">
        <f t="shared" si="281"/>
        <v>0</v>
      </c>
      <c r="BD257" s="64" t="str">
        <f t="shared" si="288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319"/>
        <v>0</v>
      </c>
      <c r="I258" s="7">
        <f t="shared" si="282"/>
        <v>0</v>
      </c>
      <c r="L258" s="9"/>
      <c r="M258" s="10">
        <f t="shared" si="27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294"/>
        <v>0</v>
      </c>
      <c r="V258" s="7">
        <f t="shared" si="283"/>
        <v>0</v>
      </c>
      <c r="Y258" s="9"/>
      <c r="Z258" s="10">
        <f t="shared" si="279"/>
        <v>0</v>
      </c>
      <c r="AA258" s="64" t="str">
        <f t="shared" si="284"/>
        <v/>
      </c>
      <c r="AB258" s="83">
        <v>42990</v>
      </c>
      <c r="AC258" s="113">
        <f t="shared" si="301"/>
        <v>45313</v>
      </c>
      <c r="AD258" s="114">
        <f t="shared" si="302"/>
        <v>45313</v>
      </c>
      <c r="AE258" s="109">
        <f t="shared" ref="AE258:AH258" si="363">AD258</f>
        <v>45313</v>
      </c>
      <c r="AF258" s="110">
        <f t="shared" si="363"/>
        <v>45313</v>
      </c>
      <c r="AG258" s="111">
        <f t="shared" si="363"/>
        <v>45313</v>
      </c>
      <c r="AH258" s="112">
        <f t="shared" si="363"/>
        <v>45313</v>
      </c>
      <c r="AI258" s="106">
        <f t="shared" si="300"/>
        <v>45313</v>
      </c>
      <c r="AJ258" s="94">
        <f t="shared" si="291"/>
        <v>0</v>
      </c>
      <c r="AK258" s="94">
        <f t="shared" si="296"/>
        <v>0</v>
      </c>
      <c r="AN258" s="9"/>
      <c r="AO258" s="10">
        <f t="shared" si="286"/>
        <v>0</v>
      </c>
      <c r="AP258" s="83">
        <v>42990</v>
      </c>
      <c r="AQ258" s="113">
        <f t="shared" si="304"/>
        <v>45309</v>
      </c>
      <c r="AR258" s="114">
        <f t="shared" si="326"/>
        <v>45309</v>
      </c>
      <c r="AS258" s="109">
        <f t="shared" si="326"/>
        <v>45309</v>
      </c>
      <c r="AT258" s="110">
        <f t="shared" si="326"/>
        <v>45309</v>
      </c>
      <c r="AU258" s="111">
        <f t="shared" si="326"/>
        <v>45309</v>
      </c>
      <c r="AV258" s="112">
        <f t="shared" si="326"/>
        <v>45309</v>
      </c>
      <c r="AW258" s="106">
        <f t="shared" si="309"/>
        <v>45309</v>
      </c>
      <c r="AX258" s="94">
        <f t="shared" si="287"/>
        <v>0</v>
      </c>
      <c r="AY258" s="94">
        <f t="shared" si="297"/>
        <v>0</v>
      </c>
      <c r="BB258" s="9"/>
      <c r="BC258" s="10">
        <f t="shared" si="281"/>
        <v>0</v>
      </c>
      <c r="BD258" s="64" t="str">
        <f t="shared" si="288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319"/>
        <v>0</v>
      </c>
      <c r="I259" s="7">
        <f t="shared" si="282"/>
        <v>0</v>
      </c>
      <c r="L259" s="9"/>
      <c r="M259" s="10">
        <f t="shared" si="27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294"/>
        <v>0</v>
      </c>
      <c r="V259" s="7">
        <f t="shared" si="283"/>
        <v>0</v>
      </c>
      <c r="Y259" s="9"/>
      <c r="Z259" s="10">
        <f t="shared" si="279"/>
        <v>0</v>
      </c>
      <c r="AA259" s="64" t="str">
        <f t="shared" si="284"/>
        <v/>
      </c>
      <c r="AB259" s="83">
        <v>42991</v>
      </c>
      <c r="AC259" s="113">
        <f t="shared" si="301"/>
        <v>45313</v>
      </c>
      <c r="AD259" s="114">
        <f t="shared" si="302"/>
        <v>45313</v>
      </c>
      <c r="AE259" s="109">
        <f t="shared" ref="AE259:AH259" si="364">AD259</f>
        <v>45313</v>
      </c>
      <c r="AF259" s="110">
        <f t="shared" si="364"/>
        <v>45313</v>
      </c>
      <c r="AG259" s="111">
        <f t="shared" si="364"/>
        <v>45313</v>
      </c>
      <c r="AH259" s="112">
        <f t="shared" si="364"/>
        <v>45313</v>
      </c>
      <c r="AI259" s="106">
        <f t="shared" si="300"/>
        <v>45313</v>
      </c>
      <c r="AJ259" s="94">
        <f t="shared" si="291"/>
        <v>0</v>
      </c>
      <c r="AK259" s="94">
        <f t="shared" si="296"/>
        <v>0</v>
      </c>
      <c r="AN259" s="9"/>
      <c r="AO259" s="10">
        <f t="shared" si="286"/>
        <v>0</v>
      </c>
      <c r="AP259" s="83">
        <v>42991</v>
      </c>
      <c r="AQ259" s="113">
        <f t="shared" si="304"/>
        <v>45309</v>
      </c>
      <c r="AR259" s="114">
        <f t="shared" si="326"/>
        <v>45309</v>
      </c>
      <c r="AS259" s="109">
        <f t="shared" si="326"/>
        <v>45309</v>
      </c>
      <c r="AT259" s="110">
        <f t="shared" si="326"/>
        <v>45309</v>
      </c>
      <c r="AU259" s="111">
        <f t="shared" si="326"/>
        <v>45309</v>
      </c>
      <c r="AV259" s="112">
        <f t="shared" si="326"/>
        <v>45309</v>
      </c>
      <c r="AW259" s="106">
        <f t="shared" si="309"/>
        <v>45309</v>
      </c>
      <c r="AX259" s="94">
        <f t="shared" si="287"/>
        <v>0</v>
      </c>
      <c r="AY259" s="94">
        <f t="shared" si="297"/>
        <v>0</v>
      </c>
      <c r="BB259" s="9"/>
      <c r="BC259" s="10">
        <f t="shared" si="281"/>
        <v>0</v>
      </c>
      <c r="BD259" s="64" t="str">
        <f t="shared" si="288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319"/>
        <v>0</v>
      </c>
      <c r="I260" s="7">
        <f t="shared" si="282"/>
        <v>0</v>
      </c>
      <c r="L260" s="9"/>
      <c r="M260" s="10">
        <f t="shared" ref="M260:M282" si="365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si="294"/>
        <v>0</v>
      </c>
      <c r="V260" s="7">
        <f t="shared" si="283"/>
        <v>0</v>
      </c>
      <c r="Y260" s="9"/>
      <c r="Z260" s="10">
        <f t="shared" ref="Z260:Z282" si="366">IF(U260&gt;0, 1, 0)</f>
        <v>0</v>
      </c>
      <c r="AA260" s="64" t="str">
        <f t="shared" si="284"/>
        <v/>
      </c>
      <c r="AB260" s="83">
        <v>42992</v>
      </c>
      <c r="AC260" s="113">
        <f t="shared" si="301"/>
        <v>45313</v>
      </c>
      <c r="AD260" s="114">
        <f t="shared" si="302"/>
        <v>45313</v>
      </c>
      <c r="AE260" s="109">
        <f t="shared" ref="AE260:AH260" si="367">AD260</f>
        <v>45313</v>
      </c>
      <c r="AF260" s="110">
        <f t="shared" si="367"/>
        <v>45313</v>
      </c>
      <c r="AG260" s="111">
        <f t="shared" si="367"/>
        <v>45313</v>
      </c>
      <c r="AH260" s="112">
        <f t="shared" si="367"/>
        <v>45313</v>
      </c>
      <c r="AI260" s="106">
        <f t="shared" si="300"/>
        <v>45313</v>
      </c>
      <c r="AJ260" s="94">
        <f t="shared" si="291"/>
        <v>0</v>
      </c>
      <c r="AK260" s="94">
        <f t="shared" si="296"/>
        <v>0</v>
      </c>
      <c r="AN260" s="9"/>
      <c r="AO260" s="10">
        <f t="shared" si="286"/>
        <v>0</v>
      </c>
      <c r="AP260" s="83">
        <v>42992</v>
      </c>
      <c r="AQ260" s="113">
        <f t="shared" si="304"/>
        <v>45309</v>
      </c>
      <c r="AR260" s="114">
        <f t="shared" si="326"/>
        <v>45309</v>
      </c>
      <c r="AS260" s="109">
        <f t="shared" si="326"/>
        <v>45309</v>
      </c>
      <c r="AT260" s="110">
        <f t="shared" si="326"/>
        <v>45309</v>
      </c>
      <c r="AU260" s="111">
        <f t="shared" si="326"/>
        <v>45309</v>
      </c>
      <c r="AV260" s="112">
        <f t="shared" si="326"/>
        <v>45309</v>
      </c>
      <c r="AW260" s="106">
        <f t="shared" si="309"/>
        <v>45309</v>
      </c>
      <c r="AX260" s="94">
        <f t="shared" si="287"/>
        <v>0</v>
      </c>
      <c r="AY260" s="94">
        <f t="shared" si="297"/>
        <v>0</v>
      </c>
      <c r="BB260" s="9"/>
      <c r="BC260" s="10">
        <f t="shared" ref="BC260:BC323" si="368">IF(AY260&gt;0, 1, 0)</f>
        <v>0</v>
      </c>
      <c r="BD260" s="64" t="str">
        <f t="shared" si="288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319"/>
        <v>0</v>
      </c>
      <c r="I261" s="7">
        <f t="shared" ref="I261:I324" si="369">H261*24</f>
        <v>0</v>
      </c>
      <c r="L261" s="9"/>
      <c r="M261" s="10">
        <f t="shared" si="365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294"/>
        <v>0</v>
      </c>
      <c r="V261" s="7">
        <f t="shared" ref="V261:V324" si="370">U261*24</f>
        <v>0</v>
      </c>
      <c r="Y261" s="9"/>
      <c r="Z261" s="10">
        <f t="shared" si="366"/>
        <v>0</v>
      </c>
      <c r="AA261" s="64" t="str">
        <f t="shared" ref="AA261:AA324" si="371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301"/>
        <v>45313</v>
      </c>
      <c r="AD261" s="114">
        <f t="shared" si="302"/>
        <v>45313</v>
      </c>
      <c r="AE261" s="109">
        <f t="shared" ref="AE261:AH261" si="372">AD261</f>
        <v>45313</v>
      </c>
      <c r="AF261" s="110">
        <f t="shared" si="372"/>
        <v>45313</v>
      </c>
      <c r="AG261" s="111">
        <f t="shared" si="372"/>
        <v>45313</v>
      </c>
      <c r="AH261" s="112">
        <f t="shared" si="372"/>
        <v>45313</v>
      </c>
      <c r="AI261" s="106">
        <f t="shared" si="300"/>
        <v>45313</v>
      </c>
      <c r="AJ261" s="94">
        <f t="shared" si="291"/>
        <v>0</v>
      </c>
      <c r="AK261" s="94">
        <f t="shared" si="296"/>
        <v>0</v>
      </c>
      <c r="AN261" s="9"/>
      <c r="AO261" s="10">
        <f t="shared" ref="AO261:AO324" si="373">IF(AK261&gt;0, 1, 0)</f>
        <v>0</v>
      </c>
      <c r="AP261" s="83">
        <v>42993</v>
      </c>
      <c r="AQ261" s="113">
        <f t="shared" si="304"/>
        <v>45309</v>
      </c>
      <c r="AR261" s="114">
        <f t="shared" si="326"/>
        <v>45309</v>
      </c>
      <c r="AS261" s="109">
        <f t="shared" si="326"/>
        <v>45309</v>
      </c>
      <c r="AT261" s="110">
        <f t="shared" si="326"/>
        <v>45309</v>
      </c>
      <c r="AU261" s="111">
        <f t="shared" si="326"/>
        <v>45309</v>
      </c>
      <c r="AV261" s="112">
        <f t="shared" si="326"/>
        <v>45309</v>
      </c>
      <c r="AW261" s="106">
        <f t="shared" si="309"/>
        <v>45309</v>
      </c>
      <c r="AX261" s="94">
        <f t="shared" ref="AX261:AX324" si="374">IF(AQ261=AW260, 0, AQ261-AW260)</f>
        <v>0</v>
      </c>
      <c r="AY261" s="94">
        <f t="shared" si="297"/>
        <v>0</v>
      </c>
      <c r="BB261" s="9"/>
      <c r="BC261" s="10">
        <f t="shared" si="368"/>
        <v>0</v>
      </c>
      <c r="BD261" s="64" t="str">
        <f t="shared" ref="BD261:BD324" si="375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319"/>
        <v>0</v>
      </c>
      <c r="I262" s="7">
        <f t="shared" si="369"/>
        <v>0</v>
      </c>
      <c r="L262" s="9"/>
      <c r="M262" s="10">
        <f t="shared" si="365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294"/>
        <v>0</v>
      </c>
      <c r="V262" s="7">
        <f t="shared" si="370"/>
        <v>0</v>
      </c>
      <c r="Y262" s="9"/>
      <c r="Z262" s="10">
        <f t="shared" si="366"/>
        <v>0</v>
      </c>
      <c r="AA262" s="64" t="str">
        <f t="shared" si="371"/>
        <v/>
      </c>
      <c r="AB262" s="83">
        <v>42994</v>
      </c>
      <c r="AC262" s="113">
        <f t="shared" si="301"/>
        <v>45313</v>
      </c>
      <c r="AD262" s="114">
        <f t="shared" si="302"/>
        <v>45313</v>
      </c>
      <c r="AE262" s="109">
        <f t="shared" ref="AE262:AH262" si="376">AD262</f>
        <v>45313</v>
      </c>
      <c r="AF262" s="110">
        <f t="shared" si="376"/>
        <v>45313</v>
      </c>
      <c r="AG262" s="111">
        <f t="shared" si="376"/>
        <v>45313</v>
      </c>
      <c r="AH262" s="112">
        <f t="shared" si="376"/>
        <v>45313</v>
      </c>
      <c r="AI262" s="106">
        <f t="shared" si="300"/>
        <v>45313</v>
      </c>
      <c r="AJ262" s="94">
        <f t="shared" si="291"/>
        <v>0</v>
      </c>
      <c r="AK262" s="94">
        <f t="shared" si="296"/>
        <v>0</v>
      </c>
      <c r="AN262" s="9"/>
      <c r="AO262" s="10">
        <f t="shared" si="373"/>
        <v>0</v>
      </c>
      <c r="AP262" s="83">
        <v>42994</v>
      </c>
      <c r="AQ262" s="113">
        <f t="shared" si="304"/>
        <v>45309</v>
      </c>
      <c r="AR262" s="114">
        <f t="shared" si="326"/>
        <v>45309</v>
      </c>
      <c r="AS262" s="109">
        <f t="shared" si="326"/>
        <v>45309</v>
      </c>
      <c r="AT262" s="110">
        <f t="shared" si="326"/>
        <v>45309</v>
      </c>
      <c r="AU262" s="111">
        <f t="shared" si="326"/>
        <v>45309</v>
      </c>
      <c r="AV262" s="112">
        <f t="shared" si="326"/>
        <v>45309</v>
      </c>
      <c r="AW262" s="106">
        <f t="shared" si="309"/>
        <v>45309</v>
      </c>
      <c r="AX262" s="94">
        <f t="shared" si="374"/>
        <v>0</v>
      </c>
      <c r="AY262" s="94">
        <f t="shared" si="297"/>
        <v>0</v>
      </c>
      <c r="BB262" s="9"/>
      <c r="BC262" s="10">
        <f t="shared" si="368"/>
        <v>0</v>
      </c>
      <c r="BD262" s="64" t="str">
        <f t="shared" si="375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319"/>
        <v>0</v>
      </c>
      <c r="I263" s="7">
        <f t="shared" si="369"/>
        <v>0</v>
      </c>
      <c r="L263" s="9"/>
      <c r="M263" s="10">
        <f t="shared" si="365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294"/>
        <v>0</v>
      </c>
      <c r="V263" s="7">
        <f t="shared" si="370"/>
        <v>0</v>
      </c>
      <c r="Y263" s="9"/>
      <c r="Z263" s="10">
        <f t="shared" si="366"/>
        <v>0</v>
      </c>
      <c r="AA263" s="64" t="str">
        <f t="shared" si="371"/>
        <v/>
      </c>
      <c r="AB263" s="83">
        <v>42995</v>
      </c>
      <c r="AC263" s="113">
        <f t="shared" si="301"/>
        <v>45313</v>
      </c>
      <c r="AD263" s="114">
        <f t="shared" si="302"/>
        <v>45313</v>
      </c>
      <c r="AE263" s="109">
        <f t="shared" ref="AE263:AH263" si="377">AD263</f>
        <v>45313</v>
      </c>
      <c r="AF263" s="110">
        <f t="shared" si="377"/>
        <v>45313</v>
      </c>
      <c r="AG263" s="111">
        <f t="shared" si="377"/>
        <v>45313</v>
      </c>
      <c r="AH263" s="112">
        <f t="shared" si="377"/>
        <v>45313</v>
      </c>
      <c r="AI263" s="106">
        <f t="shared" si="300"/>
        <v>45313</v>
      </c>
      <c r="AJ263" s="94">
        <f t="shared" ref="AJ263:AJ326" si="378">IF(AC263=AI262, 0, AC263-AI262)</f>
        <v>0</v>
      </c>
      <c r="AK263" s="94">
        <f t="shared" si="296"/>
        <v>0</v>
      </c>
      <c r="AN263" s="9"/>
      <c r="AO263" s="10">
        <f t="shared" si="373"/>
        <v>0</v>
      </c>
      <c r="AP263" s="83">
        <v>42995</v>
      </c>
      <c r="AQ263" s="113">
        <f t="shared" si="304"/>
        <v>45309</v>
      </c>
      <c r="AR263" s="114">
        <f t="shared" si="326"/>
        <v>45309</v>
      </c>
      <c r="AS263" s="109">
        <f t="shared" si="326"/>
        <v>45309</v>
      </c>
      <c r="AT263" s="110">
        <f t="shared" si="326"/>
        <v>45309</v>
      </c>
      <c r="AU263" s="111">
        <f t="shared" si="326"/>
        <v>45309</v>
      </c>
      <c r="AV263" s="112">
        <f t="shared" si="326"/>
        <v>45309</v>
      </c>
      <c r="AW263" s="106">
        <f t="shared" si="309"/>
        <v>45309</v>
      </c>
      <c r="AX263" s="94">
        <f t="shared" si="374"/>
        <v>0</v>
      </c>
      <c r="AY263" s="94">
        <f t="shared" si="297"/>
        <v>0</v>
      </c>
      <c r="BB263" s="9"/>
      <c r="BC263" s="10">
        <f t="shared" si="368"/>
        <v>0</v>
      </c>
      <c r="BD263" s="64" t="str">
        <f t="shared" si="375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319"/>
        <v>0</v>
      </c>
      <c r="I264" s="7">
        <f t="shared" si="369"/>
        <v>0</v>
      </c>
      <c r="L264" s="9"/>
      <c r="M264" s="10">
        <f t="shared" si="365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294"/>
        <v>0</v>
      </c>
      <c r="V264" s="7">
        <f t="shared" si="370"/>
        <v>0</v>
      </c>
      <c r="Y264" s="9"/>
      <c r="Z264" s="10">
        <f t="shared" si="366"/>
        <v>0</v>
      </c>
      <c r="AA264" s="64" t="str">
        <f t="shared" si="371"/>
        <v/>
      </c>
      <c r="AB264" s="83">
        <v>42996</v>
      </c>
      <c r="AC264" s="113">
        <f t="shared" si="301"/>
        <v>45313</v>
      </c>
      <c r="AD264" s="114">
        <f t="shared" si="302"/>
        <v>45313</v>
      </c>
      <c r="AE264" s="109">
        <f t="shared" ref="AE264:AH264" si="379">AD264</f>
        <v>45313</v>
      </c>
      <c r="AF264" s="110">
        <f t="shared" si="379"/>
        <v>45313</v>
      </c>
      <c r="AG264" s="111">
        <f t="shared" si="379"/>
        <v>45313</v>
      </c>
      <c r="AH264" s="112">
        <f t="shared" si="379"/>
        <v>45313</v>
      </c>
      <c r="AI264" s="106">
        <f t="shared" si="300"/>
        <v>45313</v>
      </c>
      <c r="AJ264" s="94">
        <f t="shared" si="378"/>
        <v>0</v>
      </c>
      <c r="AK264" s="94">
        <f t="shared" si="296"/>
        <v>0</v>
      </c>
      <c r="AN264" s="9"/>
      <c r="AO264" s="10">
        <f t="shared" si="373"/>
        <v>0</v>
      </c>
      <c r="AP264" s="83">
        <v>42996</v>
      </c>
      <c r="AQ264" s="113">
        <f t="shared" si="304"/>
        <v>45309</v>
      </c>
      <c r="AR264" s="114">
        <f t="shared" si="326"/>
        <v>45309</v>
      </c>
      <c r="AS264" s="109">
        <f t="shared" si="326"/>
        <v>45309</v>
      </c>
      <c r="AT264" s="110">
        <f t="shared" si="326"/>
        <v>45309</v>
      </c>
      <c r="AU264" s="111">
        <f t="shared" si="326"/>
        <v>45309</v>
      </c>
      <c r="AV264" s="112">
        <f t="shared" si="326"/>
        <v>45309</v>
      </c>
      <c r="AW264" s="106">
        <f t="shared" si="309"/>
        <v>45309</v>
      </c>
      <c r="AX264" s="94">
        <f t="shared" si="374"/>
        <v>0</v>
      </c>
      <c r="AY264" s="94">
        <f t="shared" si="297"/>
        <v>0</v>
      </c>
      <c r="BB264" s="9"/>
      <c r="BC264" s="10">
        <f t="shared" si="368"/>
        <v>0</v>
      </c>
      <c r="BD264" s="64" t="str">
        <f t="shared" si="375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319"/>
        <v>0</v>
      </c>
      <c r="I265" s="7">
        <f t="shared" si="369"/>
        <v>0</v>
      </c>
      <c r="L265" s="9"/>
      <c r="M265" s="10">
        <f t="shared" si="365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294"/>
        <v>0</v>
      </c>
      <c r="V265" s="7">
        <f t="shared" si="370"/>
        <v>0</v>
      </c>
      <c r="Y265" s="9"/>
      <c r="Z265" s="10">
        <f t="shared" si="366"/>
        <v>0</v>
      </c>
      <c r="AA265" s="64" t="str">
        <f t="shared" si="371"/>
        <v/>
      </c>
      <c r="AB265" s="83">
        <v>42997</v>
      </c>
      <c r="AC265" s="113">
        <f t="shared" si="301"/>
        <v>45313</v>
      </c>
      <c r="AD265" s="114">
        <f t="shared" si="302"/>
        <v>45313</v>
      </c>
      <c r="AE265" s="109">
        <f t="shared" ref="AE265:AH265" si="380">AD265</f>
        <v>45313</v>
      </c>
      <c r="AF265" s="110">
        <f t="shared" si="380"/>
        <v>45313</v>
      </c>
      <c r="AG265" s="111">
        <f t="shared" si="380"/>
        <v>45313</v>
      </c>
      <c r="AH265" s="112">
        <f t="shared" si="380"/>
        <v>45313</v>
      </c>
      <c r="AI265" s="106">
        <f t="shared" si="300"/>
        <v>45313</v>
      </c>
      <c r="AJ265" s="94">
        <f t="shared" si="378"/>
        <v>0</v>
      </c>
      <c r="AK265" s="94">
        <f t="shared" si="296"/>
        <v>0</v>
      </c>
      <c r="AN265" s="9"/>
      <c r="AO265" s="10">
        <f t="shared" si="373"/>
        <v>0</v>
      </c>
      <c r="AP265" s="83">
        <v>42997</v>
      </c>
      <c r="AQ265" s="113">
        <f t="shared" si="304"/>
        <v>45309</v>
      </c>
      <c r="AR265" s="114">
        <f t="shared" si="326"/>
        <v>45309</v>
      </c>
      <c r="AS265" s="109">
        <f t="shared" si="326"/>
        <v>45309</v>
      </c>
      <c r="AT265" s="110">
        <f t="shared" si="326"/>
        <v>45309</v>
      </c>
      <c r="AU265" s="111">
        <f t="shared" si="326"/>
        <v>45309</v>
      </c>
      <c r="AV265" s="112">
        <f t="shared" si="326"/>
        <v>45309</v>
      </c>
      <c r="AW265" s="106">
        <f t="shared" si="309"/>
        <v>45309</v>
      </c>
      <c r="AX265" s="94">
        <f t="shared" si="374"/>
        <v>0</v>
      </c>
      <c r="AY265" s="94">
        <f t="shared" si="297"/>
        <v>0</v>
      </c>
      <c r="BB265" s="9"/>
      <c r="BC265" s="10">
        <f t="shared" si="368"/>
        <v>0</v>
      </c>
      <c r="BD265" s="64" t="str">
        <f t="shared" si="375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319"/>
        <v>0</v>
      </c>
      <c r="I266" s="7">
        <f t="shared" si="369"/>
        <v>0</v>
      </c>
      <c r="L266" s="9"/>
      <c r="M266" s="10">
        <f t="shared" si="365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ref="U266:U329" si="381">(P266-O266)+(R266-Q266)+(T266-S266)</f>
        <v>0</v>
      </c>
      <c r="V266" s="7">
        <f t="shared" si="370"/>
        <v>0</v>
      </c>
      <c r="Y266" s="9"/>
      <c r="Z266" s="10">
        <f t="shared" si="366"/>
        <v>0</v>
      </c>
      <c r="AA266" s="64" t="str">
        <f t="shared" si="371"/>
        <v/>
      </c>
      <c r="AB266" s="83">
        <v>42998</v>
      </c>
      <c r="AC266" s="113">
        <f t="shared" si="301"/>
        <v>45313</v>
      </c>
      <c r="AD266" s="114">
        <f t="shared" si="302"/>
        <v>45313</v>
      </c>
      <c r="AE266" s="109">
        <f t="shared" ref="AE266:AH266" si="382">AD266</f>
        <v>45313</v>
      </c>
      <c r="AF266" s="110">
        <f t="shared" si="382"/>
        <v>45313</v>
      </c>
      <c r="AG266" s="111">
        <f t="shared" si="382"/>
        <v>45313</v>
      </c>
      <c r="AH266" s="112">
        <f t="shared" si="382"/>
        <v>45313</v>
      </c>
      <c r="AI266" s="106">
        <f t="shared" si="300"/>
        <v>45313</v>
      </c>
      <c r="AJ266" s="94">
        <f t="shared" si="378"/>
        <v>0</v>
      </c>
      <c r="AK266" s="94">
        <f t="shared" ref="AK266:AK329" si="383">(AD266-AC266)+(AF266-AE266)+(AH266-AG266)</f>
        <v>0</v>
      </c>
      <c r="AN266" s="9"/>
      <c r="AO266" s="10">
        <f t="shared" si="373"/>
        <v>0</v>
      </c>
      <c r="AP266" s="83">
        <v>42998</v>
      </c>
      <c r="AQ266" s="113">
        <f t="shared" si="304"/>
        <v>45309</v>
      </c>
      <c r="AR266" s="114">
        <f t="shared" si="326"/>
        <v>45309</v>
      </c>
      <c r="AS266" s="109">
        <f t="shared" si="326"/>
        <v>45309</v>
      </c>
      <c r="AT266" s="110">
        <f t="shared" si="326"/>
        <v>45309</v>
      </c>
      <c r="AU266" s="111">
        <f t="shared" si="326"/>
        <v>45309</v>
      </c>
      <c r="AV266" s="112">
        <f t="shared" si="326"/>
        <v>45309</v>
      </c>
      <c r="AW266" s="106">
        <f t="shared" si="309"/>
        <v>45309</v>
      </c>
      <c r="AX266" s="94">
        <f t="shared" si="374"/>
        <v>0</v>
      </c>
      <c r="AY266" s="94">
        <f t="shared" ref="AY266:AY329" si="384">(AR266-AQ266)+(AT266-AS266)+(AV266-AU266)</f>
        <v>0</v>
      </c>
      <c r="BB266" s="9"/>
      <c r="BC266" s="10">
        <f t="shared" si="368"/>
        <v>0</v>
      </c>
      <c r="BD266" s="64" t="str">
        <f t="shared" si="375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319"/>
        <v>0</v>
      </c>
      <c r="I267" s="7">
        <f t="shared" si="369"/>
        <v>0</v>
      </c>
      <c r="L267" s="9"/>
      <c r="M267" s="10">
        <f t="shared" si="365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381"/>
        <v>0</v>
      </c>
      <c r="V267" s="7">
        <f t="shared" si="370"/>
        <v>0</v>
      </c>
      <c r="Y267" s="9"/>
      <c r="Z267" s="10">
        <f t="shared" si="366"/>
        <v>0</v>
      </c>
      <c r="AA267" s="64" t="str">
        <f t="shared" si="371"/>
        <v/>
      </c>
      <c r="AB267" s="83">
        <v>42999</v>
      </c>
      <c r="AC267" s="113">
        <f t="shared" si="301"/>
        <v>45313</v>
      </c>
      <c r="AD267" s="114">
        <f t="shared" si="302"/>
        <v>45313</v>
      </c>
      <c r="AE267" s="109">
        <f t="shared" ref="AE267:AH267" si="385">AD267</f>
        <v>45313</v>
      </c>
      <c r="AF267" s="110">
        <f t="shared" si="385"/>
        <v>45313</v>
      </c>
      <c r="AG267" s="111">
        <f t="shared" si="385"/>
        <v>45313</v>
      </c>
      <c r="AH267" s="112">
        <f t="shared" si="385"/>
        <v>45313</v>
      </c>
      <c r="AI267" s="106">
        <f t="shared" si="300"/>
        <v>45313</v>
      </c>
      <c r="AJ267" s="94">
        <f t="shared" si="378"/>
        <v>0</v>
      </c>
      <c r="AK267" s="94">
        <f t="shared" si="383"/>
        <v>0</v>
      </c>
      <c r="AN267" s="9"/>
      <c r="AO267" s="10">
        <f t="shared" si="373"/>
        <v>0</v>
      </c>
      <c r="AP267" s="83">
        <v>42999</v>
      </c>
      <c r="AQ267" s="113">
        <f t="shared" si="304"/>
        <v>45309</v>
      </c>
      <c r="AR267" s="114">
        <f t="shared" si="326"/>
        <v>45309</v>
      </c>
      <c r="AS267" s="109">
        <f t="shared" si="326"/>
        <v>45309</v>
      </c>
      <c r="AT267" s="110">
        <f t="shared" si="326"/>
        <v>45309</v>
      </c>
      <c r="AU267" s="111">
        <f t="shared" si="326"/>
        <v>45309</v>
      </c>
      <c r="AV267" s="112">
        <f t="shared" si="326"/>
        <v>45309</v>
      </c>
      <c r="AW267" s="106">
        <f t="shared" si="309"/>
        <v>45309</v>
      </c>
      <c r="AX267" s="94">
        <f t="shared" si="374"/>
        <v>0</v>
      </c>
      <c r="AY267" s="94">
        <f t="shared" si="384"/>
        <v>0</v>
      </c>
      <c r="BB267" s="9"/>
      <c r="BC267" s="10">
        <f t="shared" si="368"/>
        <v>0</v>
      </c>
      <c r="BD267" s="64" t="str">
        <f t="shared" si="375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319"/>
        <v>0</v>
      </c>
      <c r="I268" s="7">
        <f t="shared" si="369"/>
        <v>0</v>
      </c>
      <c r="L268" s="9"/>
      <c r="M268" s="10">
        <f t="shared" si="365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381"/>
        <v>0</v>
      </c>
      <c r="V268" s="7">
        <f t="shared" si="370"/>
        <v>0</v>
      </c>
      <c r="Y268" s="9"/>
      <c r="Z268" s="10">
        <f t="shared" si="366"/>
        <v>0</v>
      </c>
      <c r="AA268" s="64" t="str">
        <f t="shared" si="371"/>
        <v/>
      </c>
      <c r="AB268" s="83">
        <v>43000</v>
      </c>
      <c r="AC268" s="113">
        <f t="shared" si="301"/>
        <v>45313</v>
      </c>
      <c r="AD268" s="114">
        <f t="shared" si="302"/>
        <v>45313</v>
      </c>
      <c r="AE268" s="109">
        <f t="shared" ref="AE268:AH268" si="386">AD268</f>
        <v>45313</v>
      </c>
      <c r="AF268" s="110">
        <f t="shared" si="386"/>
        <v>45313</v>
      </c>
      <c r="AG268" s="111">
        <f t="shared" si="386"/>
        <v>45313</v>
      </c>
      <c r="AH268" s="112">
        <f t="shared" si="386"/>
        <v>45313</v>
      </c>
      <c r="AI268" s="106">
        <f t="shared" ref="AI268:AI331" si="387">MAX(AD268, AF268, AH268)</f>
        <v>45313</v>
      </c>
      <c r="AJ268" s="94">
        <f t="shared" si="378"/>
        <v>0</v>
      </c>
      <c r="AK268" s="94">
        <f t="shared" si="383"/>
        <v>0</v>
      </c>
      <c r="AN268" s="9"/>
      <c r="AO268" s="10">
        <f t="shared" si="373"/>
        <v>0</v>
      </c>
      <c r="AP268" s="83">
        <v>43000</v>
      </c>
      <c r="AQ268" s="113">
        <f t="shared" si="304"/>
        <v>45309</v>
      </c>
      <c r="AR268" s="114">
        <f t="shared" si="326"/>
        <v>45309</v>
      </c>
      <c r="AS268" s="109">
        <f t="shared" si="326"/>
        <v>45309</v>
      </c>
      <c r="AT268" s="110">
        <f t="shared" si="326"/>
        <v>45309</v>
      </c>
      <c r="AU268" s="111">
        <f t="shared" si="326"/>
        <v>45309</v>
      </c>
      <c r="AV268" s="112">
        <f t="shared" si="326"/>
        <v>45309</v>
      </c>
      <c r="AW268" s="106">
        <f t="shared" si="309"/>
        <v>45309</v>
      </c>
      <c r="AX268" s="94">
        <f t="shared" si="374"/>
        <v>0</v>
      </c>
      <c r="AY268" s="94">
        <f t="shared" si="384"/>
        <v>0</v>
      </c>
      <c r="BB268" s="9"/>
      <c r="BC268" s="10">
        <f t="shared" si="368"/>
        <v>0</v>
      </c>
      <c r="BD268" s="64" t="str">
        <f t="shared" si="375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319"/>
        <v>0</v>
      </c>
      <c r="I269" s="7">
        <f t="shared" si="369"/>
        <v>0</v>
      </c>
      <c r="L269" s="9"/>
      <c r="M269" s="10">
        <f t="shared" si="365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381"/>
        <v>0</v>
      </c>
      <c r="V269" s="7">
        <f t="shared" si="370"/>
        <v>0</v>
      </c>
      <c r="Y269" s="9"/>
      <c r="Z269" s="10">
        <f t="shared" si="366"/>
        <v>0</v>
      </c>
      <c r="AA269" s="64" t="str">
        <f t="shared" si="371"/>
        <v/>
      </c>
      <c r="AB269" s="83">
        <v>43001</v>
      </c>
      <c r="AC269" s="113">
        <f t="shared" ref="AC269:AC332" si="388">AI268</f>
        <v>45313</v>
      </c>
      <c r="AD269" s="114">
        <f t="shared" ref="AD269:AD332" si="389">AC269</f>
        <v>45313</v>
      </c>
      <c r="AE269" s="109">
        <f t="shared" ref="AE269:AH269" si="390">AD269</f>
        <v>45313</v>
      </c>
      <c r="AF269" s="110">
        <f t="shared" si="390"/>
        <v>45313</v>
      </c>
      <c r="AG269" s="111">
        <f t="shared" si="390"/>
        <v>45313</v>
      </c>
      <c r="AH269" s="112">
        <f t="shared" si="390"/>
        <v>45313</v>
      </c>
      <c r="AI269" s="106">
        <f t="shared" si="387"/>
        <v>45313</v>
      </c>
      <c r="AJ269" s="94">
        <f t="shared" si="378"/>
        <v>0</v>
      </c>
      <c r="AK269" s="94">
        <f t="shared" si="383"/>
        <v>0</v>
      </c>
      <c r="AN269" s="9"/>
      <c r="AO269" s="10">
        <f t="shared" si="373"/>
        <v>0</v>
      </c>
      <c r="AP269" s="83">
        <v>43001</v>
      </c>
      <c r="AQ269" s="113">
        <f t="shared" ref="AQ269:AQ332" si="391">AW268</f>
        <v>45309</v>
      </c>
      <c r="AR269" s="114">
        <f t="shared" si="326"/>
        <v>45309</v>
      </c>
      <c r="AS269" s="109">
        <f t="shared" si="326"/>
        <v>45309</v>
      </c>
      <c r="AT269" s="110">
        <f t="shared" si="326"/>
        <v>45309</v>
      </c>
      <c r="AU269" s="111">
        <f t="shared" si="326"/>
        <v>45309</v>
      </c>
      <c r="AV269" s="112">
        <f t="shared" si="326"/>
        <v>45309</v>
      </c>
      <c r="AW269" s="106">
        <f t="shared" si="309"/>
        <v>45309</v>
      </c>
      <c r="AX269" s="94">
        <f t="shared" si="374"/>
        <v>0</v>
      </c>
      <c r="AY269" s="94">
        <f t="shared" si="384"/>
        <v>0</v>
      </c>
      <c r="BB269" s="9"/>
      <c r="BC269" s="10">
        <f t="shared" si="368"/>
        <v>0</v>
      </c>
      <c r="BD269" s="64" t="str">
        <f t="shared" si="375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319"/>
        <v>0</v>
      </c>
      <c r="I270" s="7">
        <f t="shared" si="369"/>
        <v>0</v>
      </c>
      <c r="L270" s="9"/>
      <c r="M270" s="10">
        <f t="shared" si="365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381"/>
        <v>0</v>
      </c>
      <c r="V270" s="7">
        <f t="shared" si="370"/>
        <v>0</v>
      </c>
      <c r="Y270" s="9"/>
      <c r="Z270" s="10">
        <f t="shared" si="366"/>
        <v>0</v>
      </c>
      <c r="AA270" s="64" t="str">
        <f t="shared" si="371"/>
        <v/>
      </c>
      <c r="AB270" s="83">
        <v>43002</v>
      </c>
      <c r="AC270" s="113">
        <f t="shared" si="388"/>
        <v>45313</v>
      </c>
      <c r="AD270" s="114">
        <f t="shared" si="389"/>
        <v>45313</v>
      </c>
      <c r="AE270" s="109">
        <f t="shared" ref="AE270:AH270" si="392">AD270</f>
        <v>45313</v>
      </c>
      <c r="AF270" s="110">
        <f t="shared" si="392"/>
        <v>45313</v>
      </c>
      <c r="AG270" s="111">
        <f t="shared" si="392"/>
        <v>45313</v>
      </c>
      <c r="AH270" s="112">
        <f t="shared" si="392"/>
        <v>45313</v>
      </c>
      <c r="AI270" s="106">
        <f t="shared" si="387"/>
        <v>45313</v>
      </c>
      <c r="AJ270" s="94">
        <f t="shared" si="378"/>
        <v>0</v>
      </c>
      <c r="AK270" s="94">
        <f t="shared" si="383"/>
        <v>0</v>
      </c>
      <c r="AN270" s="9"/>
      <c r="AO270" s="10">
        <f t="shared" si="373"/>
        <v>0</v>
      </c>
      <c r="AP270" s="83">
        <v>43002</v>
      </c>
      <c r="AQ270" s="113">
        <f t="shared" si="391"/>
        <v>45309</v>
      </c>
      <c r="AR270" s="114">
        <f t="shared" si="326"/>
        <v>45309</v>
      </c>
      <c r="AS270" s="109">
        <f t="shared" si="326"/>
        <v>45309</v>
      </c>
      <c r="AT270" s="110">
        <f t="shared" si="326"/>
        <v>45309</v>
      </c>
      <c r="AU270" s="111">
        <f t="shared" si="326"/>
        <v>45309</v>
      </c>
      <c r="AV270" s="112">
        <f t="shared" si="326"/>
        <v>45309</v>
      </c>
      <c r="AW270" s="106">
        <f t="shared" si="309"/>
        <v>45309</v>
      </c>
      <c r="AX270" s="94">
        <f t="shared" si="374"/>
        <v>0</v>
      </c>
      <c r="AY270" s="94">
        <f t="shared" si="384"/>
        <v>0</v>
      </c>
      <c r="BB270" s="9"/>
      <c r="BC270" s="10">
        <f t="shared" si="368"/>
        <v>0</v>
      </c>
      <c r="BD270" s="64" t="str">
        <f t="shared" si="375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319"/>
        <v>0</v>
      </c>
      <c r="I271" s="7">
        <f t="shared" si="369"/>
        <v>0</v>
      </c>
      <c r="L271" s="9"/>
      <c r="M271" s="10">
        <f t="shared" si="365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381"/>
        <v>0</v>
      </c>
      <c r="V271" s="7">
        <f t="shared" si="370"/>
        <v>0</v>
      </c>
      <c r="Y271" s="9"/>
      <c r="Z271" s="10">
        <f t="shared" si="366"/>
        <v>0</v>
      </c>
      <c r="AA271" s="64" t="str">
        <f t="shared" si="371"/>
        <v/>
      </c>
      <c r="AB271" s="83">
        <v>43003</v>
      </c>
      <c r="AC271" s="113">
        <f t="shared" si="388"/>
        <v>45313</v>
      </c>
      <c r="AD271" s="114">
        <f t="shared" si="389"/>
        <v>45313</v>
      </c>
      <c r="AE271" s="109">
        <f t="shared" ref="AE271:AH271" si="393">AD271</f>
        <v>45313</v>
      </c>
      <c r="AF271" s="110">
        <f t="shared" si="393"/>
        <v>45313</v>
      </c>
      <c r="AG271" s="111">
        <f t="shared" si="393"/>
        <v>45313</v>
      </c>
      <c r="AH271" s="112">
        <f t="shared" si="393"/>
        <v>45313</v>
      </c>
      <c r="AI271" s="106">
        <f t="shared" si="387"/>
        <v>45313</v>
      </c>
      <c r="AJ271" s="94">
        <f t="shared" si="378"/>
        <v>0</v>
      </c>
      <c r="AK271" s="94">
        <f t="shared" si="383"/>
        <v>0</v>
      </c>
      <c r="AN271" s="9"/>
      <c r="AO271" s="10">
        <f t="shared" si="373"/>
        <v>0</v>
      </c>
      <c r="AP271" s="83">
        <v>43003</v>
      </c>
      <c r="AQ271" s="113">
        <f t="shared" si="391"/>
        <v>45309</v>
      </c>
      <c r="AR271" s="114">
        <f t="shared" si="326"/>
        <v>45309</v>
      </c>
      <c r="AS271" s="109">
        <f t="shared" si="326"/>
        <v>45309</v>
      </c>
      <c r="AT271" s="110">
        <f t="shared" si="326"/>
        <v>45309</v>
      </c>
      <c r="AU271" s="111">
        <f t="shared" si="326"/>
        <v>45309</v>
      </c>
      <c r="AV271" s="112">
        <f t="shared" si="326"/>
        <v>45309</v>
      </c>
      <c r="AW271" s="106">
        <f t="shared" si="309"/>
        <v>45309</v>
      </c>
      <c r="AX271" s="94">
        <f t="shared" si="374"/>
        <v>0</v>
      </c>
      <c r="AY271" s="94">
        <f t="shared" si="384"/>
        <v>0</v>
      </c>
      <c r="BB271" s="9"/>
      <c r="BC271" s="10">
        <f t="shared" si="368"/>
        <v>0</v>
      </c>
      <c r="BD271" s="64" t="str">
        <f t="shared" si="375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319"/>
        <v>0</v>
      </c>
      <c r="I272" s="7">
        <f t="shared" si="369"/>
        <v>0</v>
      </c>
      <c r="L272" s="9"/>
      <c r="M272" s="10">
        <f t="shared" si="365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381"/>
        <v>0</v>
      </c>
      <c r="V272" s="7">
        <f t="shared" si="370"/>
        <v>0</v>
      </c>
      <c r="Y272" s="9"/>
      <c r="Z272" s="10">
        <f t="shared" si="366"/>
        <v>0</v>
      </c>
      <c r="AA272" s="64" t="str">
        <f t="shared" si="371"/>
        <v/>
      </c>
      <c r="AB272" s="83">
        <v>43004</v>
      </c>
      <c r="AC272" s="113">
        <f t="shared" si="388"/>
        <v>45313</v>
      </c>
      <c r="AD272" s="114">
        <f t="shared" si="389"/>
        <v>45313</v>
      </c>
      <c r="AE272" s="109">
        <f t="shared" ref="AE272:AH272" si="394">AD272</f>
        <v>45313</v>
      </c>
      <c r="AF272" s="110">
        <f t="shared" si="394"/>
        <v>45313</v>
      </c>
      <c r="AG272" s="111">
        <f t="shared" si="394"/>
        <v>45313</v>
      </c>
      <c r="AH272" s="112">
        <f t="shared" si="394"/>
        <v>45313</v>
      </c>
      <c r="AI272" s="106">
        <f t="shared" si="387"/>
        <v>45313</v>
      </c>
      <c r="AJ272" s="94">
        <f t="shared" si="378"/>
        <v>0</v>
      </c>
      <c r="AK272" s="94">
        <f t="shared" si="383"/>
        <v>0</v>
      </c>
      <c r="AN272" s="9"/>
      <c r="AO272" s="10">
        <f t="shared" si="373"/>
        <v>0</v>
      </c>
      <c r="AP272" s="83">
        <v>43004</v>
      </c>
      <c r="AQ272" s="113">
        <f t="shared" si="391"/>
        <v>45309</v>
      </c>
      <c r="AR272" s="114">
        <f t="shared" si="326"/>
        <v>45309</v>
      </c>
      <c r="AS272" s="109">
        <f t="shared" si="326"/>
        <v>45309</v>
      </c>
      <c r="AT272" s="110">
        <f t="shared" si="326"/>
        <v>45309</v>
      </c>
      <c r="AU272" s="111">
        <f t="shared" si="326"/>
        <v>45309</v>
      </c>
      <c r="AV272" s="112">
        <f t="shared" si="326"/>
        <v>45309</v>
      </c>
      <c r="AW272" s="106">
        <f t="shared" si="309"/>
        <v>45309</v>
      </c>
      <c r="AX272" s="94">
        <f t="shared" si="374"/>
        <v>0</v>
      </c>
      <c r="AY272" s="94">
        <f t="shared" si="384"/>
        <v>0</v>
      </c>
      <c r="BB272" s="9"/>
      <c r="BC272" s="10">
        <f t="shared" si="368"/>
        <v>0</v>
      </c>
      <c r="BD272" s="64" t="str">
        <f t="shared" si="375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319"/>
        <v>0</v>
      </c>
      <c r="I273" s="7">
        <f t="shared" si="369"/>
        <v>0</v>
      </c>
      <c r="L273" s="9"/>
      <c r="M273" s="10">
        <f t="shared" si="365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381"/>
        <v>0</v>
      </c>
      <c r="V273" s="7">
        <f t="shared" si="370"/>
        <v>0</v>
      </c>
      <c r="Y273" s="9"/>
      <c r="Z273" s="10">
        <f t="shared" si="366"/>
        <v>0</v>
      </c>
      <c r="AA273" s="64" t="str">
        <f t="shared" si="371"/>
        <v/>
      </c>
      <c r="AB273" s="83">
        <v>43005</v>
      </c>
      <c r="AC273" s="113">
        <f t="shared" si="388"/>
        <v>45313</v>
      </c>
      <c r="AD273" s="114">
        <f t="shared" si="389"/>
        <v>45313</v>
      </c>
      <c r="AE273" s="109">
        <f t="shared" ref="AE273:AH273" si="395">AD273</f>
        <v>45313</v>
      </c>
      <c r="AF273" s="110">
        <f t="shared" si="395"/>
        <v>45313</v>
      </c>
      <c r="AG273" s="111">
        <f t="shared" si="395"/>
        <v>45313</v>
      </c>
      <c r="AH273" s="112">
        <f t="shared" si="395"/>
        <v>45313</v>
      </c>
      <c r="AI273" s="106">
        <f t="shared" si="387"/>
        <v>45313</v>
      </c>
      <c r="AJ273" s="94">
        <f t="shared" si="378"/>
        <v>0</v>
      </c>
      <c r="AK273" s="94">
        <f t="shared" si="383"/>
        <v>0</v>
      </c>
      <c r="AN273" s="9"/>
      <c r="AO273" s="10">
        <f t="shared" si="373"/>
        <v>0</v>
      </c>
      <c r="AP273" s="83">
        <v>43005</v>
      </c>
      <c r="AQ273" s="113">
        <f t="shared" si="391"/>
        <v>45309</v>
      </c>
      <c r="AR273" s="114">
        <f t="shared" si="326"/>
        <v>45309</v>
      </c>
      <c r="AS273" s="109">
        <f t="shared" si="326"/>
        <v>45309</v>
      </c>
      <c r="AT273" s="110">
        <f t="shared" si="326"/>
        <v>45309</v>
      </c>
      <c r="AU273" s="111">
        <f t="shared" si="326"/>
        <v>45309</v>
      </c>
      <c r="AV273" s="112">
        <f t="shared" si="326"/>
        <v>45309</v>
      </c>
      <c r="AW273" s="106">
        <f t="shared" ref="AW273:AW336" si="396">MAX(AR273, AT273, AV273)</f>
        <v>45309</v>
      </c>
      <c r="AX273" s="94">
        <f t="shared" si="374"/>
        <v>0</v>
      </c>
      <c r="AY273" s="94">
        <f t="shared" si="384"/>
        <v>0</v>
      </c>
      <c r="BB273" s="9"/>
      <c r="BC273" s="10">
        <f t="shared" si="368"/>
        <v>0</v>
      </c>
      <c r="BD273" s="64" t="str">
        <f t="shared" si="375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319"/>
        <v>0</v>
      </c>
      <c r="I274" s="7">
        <f t="shared" si="369"/>
        <v>0</v>
      </c>
      <c r="L274" s="9"/>
      <c r="M274" s="10">
        <f t="shared" si="365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381"/>
        <v>0</v>
      </c>
      <c r="V274" s="7">
        <f t="shared" si="370"/>
        <v>0</v>
      </c>
      <c r="Y274" s="9"/>
      <c r="Z274" s="10">
        <f t="shared" si="366"/>
        <v>0</v>
      </c>
      <c r="AA274" s="64" t="str">
        <f t="shared" si="371"/>
        <v/>
      </c>
      <c r="AB274" s="83">
        <v>43006</v>
      </c>
      <c r="AC274" s="113">
        <f t="shared" si="388"/>
        <v>45313</v>
      </c>
      <c r="AD274" s="114">
        <f t="shared" si="389"/>
        <v>45313</v>
      </c>
      <c r="AE274" s="109">
        <f t="shared" ref="AE274:AH274" si="397">AD274</f>
        <v>45313</v>
      </c>
      <c r="AF274" s="110">
        <f t="shared" si="397"/>
        <v>45313</v>
      </c>
      <c r="AG274" s="111">
        <f t="shared" si="397"/>
        <v>45313</v>
      </c>
      <c r="AH274" s="112">
        <f t="shared" si="397"/>
        <v>45313</v>
      </c>
      <c r="AI274" s="106">
        <f t="shared" si="387"/>
        <v>45313</v>
      </c>
      <c r="AJ274" s="94">
        <f t="shared" si="378"/>
        <v>0</v>
      </c>
      <c r="AK274" s="94">
        <f t="shared" si="383"/>
        <v>0</v>
      </c>
      <c r="AN274" s="9"/>
      <c r="AO274" s="10">
        <f t="shared" si="373"/>
        <v>0</v>
      </c>
      <c r="AP274" s="83">
        <v>43006</v>
      </c>
      <c r="AQ274" s="113">
        <f t="shared" si="391"/>
        <v>45309</v>
      </c>
      <c r="AR274" s="114">
        <f t="shared" si="326"/>
        <v>45309</v>
      </c>
      <c r="AS274" s="109">
        <f t="shared" si="326"/>
        <v>45309</v>
      </c>
      <c r="AT274" s="110">
        <f t="shared" si="326"/>
        <v>45309</v>
      </c>
      <c r="AU274" s="111">
        <f t="shared" si="326"/>
        <v>45309</v>
      </c>
      <c r="AV274" s="112">
        <f t="shared" si="326"/>
        <v>45309</v>
      </c>
      <c r="AW274" s="106">
        <f t="shared" si="396"/>
        <v>45309</v>
      </c>
      <c r="AX274" s="94">
        <f t="shared" si="374"/>
        <v>0</v>
      </c>
      <c r="AY274" s="94">
        <f t="shared" si="384"/>
        <v>0</v>
      </c>
      <c r="BB274" s="9"/>
      <c r="BC274" s="10">
        <f t="shared" si="368"/>
        <v>0</v>
      </c>
      <c r="BD274" s="64" t="str">
        <f t="shared" si="375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319"/>
        <v>0</v>
      </c>
      <c r="I275" s="7">
        <f t="shared" si="369"/>
        <v>0</v>
      </c>
      <c r="J275" s="37"/>
      <c r="L275" s="9"/>
      <c r="M275" s="10">
        <f t="shared" si="365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381"/>
        <v>0</v>
      </c>
      <c r="V275" s="7">
        <f t="shared" si="370"/>
        <v>0</v>
      </c>
      <c r="W275" s="37"/>
      <c r="Y275" s="9"/>
      <c r="Z275" s="10">
        <f t="shared" si="366"/>
        <v>0</v>
      </c>
      <c r="AA275" s="64" t="str">
        <f t="shared" si="371"/>
        <v/>
      </c>
      <c r="AB275" s="83">
        <v>43007</v>
      </c>
      <c r="AC275" s="113">
        <f t="shared" si="388"/>
        <v>45313</v>
      </c>
      <c r="AD275" s="114">
        <f t="shared" si="389"/>
        <v>45313</v>
      </c>
      <c r="AE275" s="109">
        <f t="shared" ref="AE275:AH275" si="398">AD275</f>
        <v>45313</v>
      </c>
      <c r="AF275" s="110">
        <f t="shared" si="398"/>
        <v>45313</v>
      </c>
      <c r="AG275" s="111">
        <f t="shared" si="398"/>
        <v>45313</v>
      </c>
      <c r="AH275" s="112">
        <f t="shared" si="398"/>
        <v>45313</v>
      </c>
      <c r="AI275" s="106">
        <f t="shared" si="387"/>
        <v>45313</v>
      </c>
      <c r="AJ275" s="94">
        <f t="shared" si="378"/>
        <v>0</v>
      </c>
      <c r="AK275" s="94">
        <f t="shared" si="383"/>
        <v>0</v>
      </c>
      <c r="AL275" s="37"/>
      <c r="AN275" s="9"/>
      <c r="AO275" s="10">
        <f t="shared" si="373"/>
        <v>0</v>
      </c>
      <c r="AP275" s="83">
        <v>43007</v>
      </c>
      <c r="AQ275" s="113">
        <f t="shared" si="391"/>
        <v>45309</v>
      </c>
      <c r="AR275" s="114">
        <f t="shared" ref="AR275:AV325" si="399">AQ275</f>
        <v>45309</v>
      </c>
      <c r="AS275" s="109">
        <f t="shared" si="399"/>
        <v>45309</v>
      </c>
      <c r="AT275" s="110">
        <f t="shared" si="399"/>
        <v>45309</v>
      </c>
      <c r="AU275" s="111">
        <f t="shared" si="399"/>
        <v>45309</v>
      </c>
      <c r="AV275" s="112">
        <f t="shared" si="399"/>
        <v>45309</v>
      </c>
      <c r="AW275" s="106">
        <f t="shared" si="396"/>
        <v>45309</v>
      </c>
      <c r="AX275" s="94">
        <f t="shared" si="374"/>
        <v>0</v>
      </c>
      <c r="AY275" s="94">
        <f t="shared" si="384"/>
        <v>0</v>
      </c>
      <c r="AZ275" s="37"/>
      <c r="BB275" s="9"/>
      <c r="BC275" s="10">
        <f t="shared" si="368"/>
        <v>0</v>
      </c>
      <c r="BD275" s="64" t="str">
        <f t="shared" si="375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319"/>
        <v>0</v>
      </c>
      <c r="I276" s="191">
        <f t="shared" si="369"/>
        <v>0</v>
      </c>
      <c r="J276" s="207"/>
      <c r="L276" s="193"/>
      <c r="M276" s="194">
        <f t="shared" si="365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381"/>
        <v>0</v>
      </c>
      <c r="V276" s="191">
        <f t="shared" si="370"/>
        <v>0</v>
      </c>
      <c r="W276" s="207"/>
      <c r="Y276" s="193"/>
      <c r="Z276" s="194">
        <f t="shared" si="366"/>
        <v>0</v>
      </c>
      <c r="AA276" s="195" t="str">
        <f t="shared" si="371"/>
        <v/>
      </c>
      <c r="AB276" s="186">
        <v>43008</v>
      </c>
      <c r="AC276" s="196">
        <f t="shared" si="388"/>
        <v>45313</v>
      </c>
      <c r="AD276" s="197">
        <f t="shared" si="389"/>
        <v>45313</v>
      </c>
      <c r="AE276" s="198">
        <f t="shared" ref="AE276:AH276" si="400">AD276</f>
        <v>45313</v>
      </c>
      <c r="AF276" s="199">
        <f t="shared" si="400"/>
        <v>45313</v>
      </c>
      <c r="AG276" s="200">
        <f t="shared" si="400"/>
        <v>45313</v>
      </c>
      <c r="AH276" s="201">
        <f t="shared" si="400"/>
        <v>45313</v>
      </c>
      <c r="AI276" s="202">
        <f t="shared" si="387"/>
        <v>45313</v>
      </c>
      <c r="AJ276" s="203">
        <f t="shared" si="378"/>
        <v>0</v>
      </c>
      <c r="AK276" s="203">
        <f t="shared" si="383"/>
        <v>0</v>
      </c>
      <c r="AL276" s="207"/>
      <c r="AN276" s="193"/>
      <c r="AO276" s="194">
        <f t="shared" si="373"/>
        <v>0</v>
      </c>
      <c r="AP276" s="186">
        <v>43008</v>
      </c>
      <c r="AQ276" s="196">
        <f t="shared" si="391"/>
        <v>45309</v>
      </c>
      <c r="AR276" s="197">
        <f t="shared" si="399"/>
        <v>45309</v>
      </c>
      <c r="AS276" s="198">
        <f t="shared" si="399"/>
        <v>45309</v>
      </c>
      <c r="AT276" s="199">
        <f t="shared" si="399"/>
        <v>45309</v>
      </c>
      <c r="AU276" s="200">
        <f t="shared" si="399"/>
        <v>45309</v>
      </c>
      <c r="AV276" s="201">
        <f t="shared" si="399"/>
        <v>45309</v>
      </c>
      <c r="AW276" s="202">
        <f t="shared" si="396"/>
        <v>45309</v>
      </c>
      <c r="AX276" s="203">
        <f t="shared" si="374"/>
        <v>0</v>
      </c>
      <c r="AY276" s="203">
        <f t="shared" si="384"/>
        <v>0</v>
      </c>
      <c r="AZ276" s="207"/>
      <c r="BB276" s="193"/>
      <c r="BC276" s="194">
        <f t="shared" si="368"/>
        <v>0</v>
      </c>
      <c r="BD276" s="195" t="str">
        <f t="shared" si="375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319"/>
        <v>0</v>
      </c>
      <c r="I277" s="7">
        <f t="shared" si="369"/>
        <v>0</v>
      </c>
      <c r="L277" s="9"/>
      <c r="M277" s="10">
        <f t="shared" si="365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381"/>
        <v>0</v>
      </c>
      <c r="V277" s="7">
        <f t="shared" si="370"/>
        <v>0</v>
      </c>
      <c r="Y277" s="9"/>
      <c r="Z277" s="10">
        <f t="shared" si="366"/>
        <v>0</v>
      </c>
      <c r="AA277" s="64" t="str">
        <f t="shared" si="371"/>
        <v/>
      </c>
      <c r="AB277" s="83">
        <v>43009</v>
      </c>
      <c r="AC277" s="113">
        <f t="shared" si="388"/>
        <v>45313</v>
      </c>
      <c r="AD277" s="114">
        <f t="shared" si="389"/>
        <v>45313</v>
      </c>
      <c r="AE277" s="109">
        <f t="shared" ref="AE277:AH277" si="401">AD277</f>
        <v>45313</v>
      </c>
      <c r="AF277" s="110">
        <f t="shared" si="401"/>
        <v>45313</v>
      </c>
      <c r="AG277" s="111">
        <f t="shared" si="401"/>
        <v>45313</v>
      </c>
      <c r="AH277" s="112">
        <f t="shared" si="401"/>
        <v>45313</v>
      </c>
      <c r="AI277" s="106">
        <f t="shared" si="387"/>
        <v>45313</v>
      </c>
      <c r="AJ277" s="94">
        <f t="shared" si="378"/>
        <v>0</v>
      </c>
      <c r="AK277" s="94">
        <f t="shared" si="383"/>
        <v>0</v>
      </c>
      <c r="AN277" s="9"/>
      <c r="AO277" s="10">
        <f t="shared" si="373"/>
        <v>0</v>
      </c>
      <c r="AP277" s="83">
        <v>43009</v>
      </c>
      <c r="AQ277" s="113">
        <f t="shared" si="391"/>
        <v>45309</v>
      </c>
      <c r="AR277" s="114">
        <f t="shared" si="399"/>
        <v>45309</v>
      </c>
      <c r="AS277" s="109">
        <f t="shared" si="399"/>
        <v>45309</v>
      </c>
      <c r="AT277" s="110">
        <f t="shared" si="399"/>
        <v>45309</v>
      </c>
      <c r="AU277" s="111">
        <f t="shared" si="399"/>
        <v>45309</v>
      </c>
      <c r="AV277" s="112">
        <f t="shared" si="399"/>
        <v>45309</v>
      </c>
      <c r="AW277" s="106">
        <f t="shared" si="396"/>
        <v>45309</v>
      </c>
      <c r="AX277" s="94">
        <f t="shared" si="374"/>
        <v>0</v>
      </c>
      <c r="AY277" s="94">
        <f t="shared" si="384"/>
        <v>0</v>
      </c>
      <c r="BB277" s="9"/>
      <c r="BC277" s="10">
        <f t="shared" si="368"/>
        <v>0</v>
      </c>
      <c r="BD277" s="64" t="str">
        <f t="shared" si="375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319"/>
        <v>0</v>
      </c>
      <c r="I278" s="7">
        <f t="shared" si="369"/>
        <v>0</v>
      </c>
      <c r="L278" s="9"/>
      <c r="M278" s="10">
        <f t="shared" si="365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381"/>
        <v>0</v>
      </c>
      <c r="V278" s="7">
        <f t="shared" si="370"/>
        <v>0</v>
      </c>
      <c r="Y278" s="9"/>
      <c r="Z278" s="10">
        <f t="shared" si="366"/>
        <v>0</v>
      </c>
      <c r="AA278" s="64" t="str">
        <f t="shared" si="371"/>
        <v/>
      </c>
      <c r="AB278" s="83">
        <v>43010</v>
      </c>
      <c r="AC278" s="113">
        <f t="shared" si="388"/>
        <v>45313</v>
      </c>
      <c r="AD278" s="114">
        <f t="shared" si="389"/>
        <v>45313</v>
      </c>
      <c r="AE278" s="109">
        <f t="shared" ref="AE278:AH278" si="402">AD278</f>
        <v>45313</v>
      </c>
      <c r="AF278" s="110">
        <f t="shared" si="402"/>
        <v>45313</v>
      </c>
      <c r="AG278" s="111">
        <f t="shared" si="402"/>
        <v>45313</v>
      </c>
      <c r="AH278" s="112">
        <f t="shared" si="402"/>
        <v>45313</v>
      </c>
      <c r="AI278" s="106">
        <f t="shared" si="387"/>
        <v>45313</v>
      </c>
      <c r="AJ278" s="94">
        <f t="shared" si="378"/>
        <v>0</v>
      </c>
      <c r="AK278" s="94">
        <f t="shared" si="383"/>
        <v>0</v>
      </c>
      <c r="AN278" s="9"/>
      <c r="AO278" s="10">
        <f t="shared" si="373"/>
        <v>0</v>
      </c>
      <c r="AP278" s="83">
        <v>43010</v>
      </c>
      <c r="AQ278" s="113">
        <f t="shared" si="391"/>
        <v>45309</v>
      </c>
      <c r="AR278" s="114">
        <f t="shared" si="399"/>
        <v>45309</v>
      </c>
      <c r="AS278" s="109">
        <f t="shared" si="399"/>
        <v>45309</v>
      </c>
      <c r="AT278" s="110">
        <f t="shared" si="399"/>
        <v>45309</v>
      </c>
      <c r="AU278" s="111">
        <f t="shared" si="399"/>
        <v>45309</v>
      </c>
      <c r="AV278" s="112">
        <f t="shared" si="399"/>
        <v>45309</v>
      </c>
      <c r="AW278" s="106">
        <f t="shared" si="396"/>
        <v>45309</v>
      </c>
      <c r="AX278" s="94">
        <f t="shared" si="374"/>
        <v>0</v>
      </c>
      <c r="AY278" s="94">
        <f t="shared" si="384"/>
        <v>0</v>
      </c>
      <c r="BB278" s="9"/>
      <c r="BC278" s="10">
        <f t="shared" si="368"/>
        <v>0</v>
      </c>
      <c r="BD278" s="64" t="str">
        <f t="shared" si="375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319"/>
        <v>0</v>
      </c>
      <c r="I279" s="7">
        <f t="shared" si="369"/>
        <v>0</v>
      </c>
      <c r="J279" s="39"/>
      <c r="L279" s="9"/>
      <c r="M279" s="10">
        <f t="shared" si="365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381"/>
        <v>0</v>
      </c>
      <c r="V279" s="7">
        <f t="shared" si="370"/>
        <v>0</v>
      </c>
      <c r="W279" s="39"/>
      <c r="Y279" s="9"/>
      <c r="Z279" s="10">
        <f t="shared" si="366"/>
        <v>0</v>
      </c>
      <c r="AA279" s="64" t="str">
        <f t="shared" si="371"/>
        <v/>
      </c>
      <c r="AB279" s="83">
        <v>43011</v>
      </c>
      <c r="AC279" s="113">
        <f t="shared" si="388"/>
        <v>45313</v>
      </c>
      <c r="AD279" s="114">
        <f t="shared" si="389"/>
        <v>45313</v>
      </c>
      <c r="AE279" s="109">
        <f t="shared" ref="AE279:AH279" si="403">AD279</f>
        <v>45313</v>
      </c>
      <c r="AF279" s="110">
        <f t="shared" si="403"/>
        <v>45313</v>
      </c>
      <c r="AG279" s="111">
        <f t="shared" si="403"/>
        <v>45313</v>
      </c>
      <c r="AH279" s="112">
        <f t="shared" si="403"/>
        <v>45313</v>
      </c>
      <c r="AI279" s="106">
        <f t="shared" si="387"/>
        <v>45313</v>
      </c>
      <c r="AJ279" s="94">
        <f t="shared" si="378"/>
        <v>0</v>
      </c>
      <c r="AK279" s="94">
        <f t="shared" si="383"/>
        <v>0</v>
      </c>
      <c r="AL279" s="39"/>
      <c r="AN279" s="9"/>
      <c r="AO279" s="10">
        <f t="shared" si="373"/>
        <v>0</v>
      </c>
      <c r="AP279" s="83">
        <v>43011</v>
      </c>
      <c r="AQ279" s="113">
        <f t="shared" si="391"/>
        <v>45309</v>
      </c>
      <c r="AR279" s="114">
        <f t="shared" si="399"/>
        <v>45309</v>
      </c>
      <c r="AS279" s="109">
        <f t="shared" si="399"/>
        <v>45309</v>
      </c>
      <c r="AT279" s="110">
        <f t="shared" si="399"/>
        <v>45309</v>
      </c>
      <c r="AU279" s="111">
        <f t="shared" si="399"/>
        <v>45309</v>
      </c>
      <c r="AV279" s="112">
        <f t="shared" si="399"/>
        <v>45309</v>
      </c>
      <c r="AW279" s="106">
        <f t="shared" si="396"/>
        <v>45309</v>
      </c>
      <c r="AX279" s="94">
        <f t="shared" si="374"/>
        <v>0</v>
      </c>
      <c r="AY279" s="94">
        <f t="shared" si="384"/>
        <v>0</v>
      </c>
      <c r="AZ279" s="39"/>
      <c r="BB279" s="9"/>
      <c r="BC279" s="10">
        <f t="shared" si="368"/>
        <v>0</v>
      </c>
      <c r="BD279" s="64" t="str">
        <f t="shared" si="375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319"/>
        <v>0</v>
      </c>
      <c r="I280" s="7">
        <f t="shared" si="369"/>
        <v>0</v>
      </c>
      <c r="L280" s="9"/>
      <c r="M280" s="10">
        <f t="shared" si="365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381"/>
        <v>0</v>
      </c>
      <c r="V280" s="7">
        <f t="shared" si="370"/>
        <v>0</v>
      </c>
      <c r="Y280" s="9"/>
      <c r="Z280" s="10">
        <f t="shared" si="366"/>
        <v>0</v>
      </c>
      <c r="AA280" s="64" t="str">
        <f t="shared" si="371"/>
        <v/>
      </c>
      <c r="AB280" s="83">
        <v>43012</v>
      </c>
      <c r="AC280" s="113">
        <f t="shared" si="388"/>
        <v>45313</v>
      </c>
      <c r="AD280" s="114">
        <f t="shared" si="389"/>
        <v>45313</v>
      </c>
      <c r="AE280" s="109">
        <f t="shared" ref="AE280:AH280" si="404">AD280</f>
        <v>45313</v>
      </c>
      <c r="AF280" s="110">
        <f t="shared" si="404"/>
        <v>45313</v>
      </c>
      <c r="AG280" s="111">
        <f t="shared" si="404"/>
        <v>45313</v>
      </c>
      <c r="AH280" s="112">
        <f t="shared" si="404"/>
        <v>45313</v>
      </c>
      <c r="AI280" s="106">
        <f t="shared" si="387"/>
        <v>45313</v>
      </c>
      <c r="AJ280" s="94">
        <f t="shared" si="378"/>
        <v>0</v>
      </c>
      <c r="AK280" s="94">
        <f t="shared" si="383"/>
        <v>0</v>
      </c>
      <c r="AN280" s="9"/>
      <c r="AO280" s="10">
        <f t="shared" si="373"/>
        <v>0</v>
      </c>
      <c r="AP280" s="83">
        <v>43012</v>
      </c>
      <c r="AQ280" s="113">
        <f t="shared" si="391"/>
        <v>45309</v>
      </c>
      <c r="AR280" s="114">
        <f t="shared" si="399"/>
        <v>45309</v>
      </c>
      <c r="AS280" s="109">
        <f t="shared" si="399"/>
        <v>45309</v>
      </c>
      <c r="AT280" s="110">
        <f t="shared" si="399"/>
        <v>45309</v>
      </c>
      <c r="AU280" s="111">
        <f t="shared" si="399"/>
        <v>45309</v>
      </c>
      <c r="AV280" s="112">
        <f t="shared" si="399"/>
        <v>45309</v>
      </c>
      <c r="AW280" s="106">
        <f t="shared" si="396"/>
        <v>45309</v>
      </c>
      <c r="AX280" s="94">
        <f t="shared" si="374"/>
        <v>0</v>
      </c>
      <c r="AY280" s="94">
        <f t="shared" si="384"/>
        <v>0</v>
      </c>
      <c r="BB280" s="9"/>
      <c r="BC280" s="10">
        <f t="shared" si="368"/>
        <v>0</v>
      </c>
      <c r="BD280" s="64" t="str">
        <f t="shared" si="375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319"/>
        <v>0</v>
      </c>
      <c r="I281" s="7">
        <f t="shared" si="369"/>
        <v>0</v>
      </c>
      <c r="J281" s="37"/>
      <c r="L281" s="9"/>
      <c r="M281" s="10">
        <f t="shared" si="365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381"/>
        <v>0</v>
      </c>
      <c r="V281" s="7">
        <f t="shared" si="370"/>
        <v>0</v>
      </c>
      <c r="W281" s="37"/>
      <c r="Y281" s="9"/>
      <c r="Z281" s="10">
        <f t="shared" si="366"/>
        <v>0</v>
      </c>
      <c r="AA281" s="64" t="str">
        <f t="shared" si="371"/>
        <v/>
      </c>
      <c r="AB281" s="83">
        <v>43013</v>
      </c>
      <c r="AC281" s="113">
        <f t="shared" si="388"/>
        <v>45313</v>
      </c>
      <c r="AD281" s="114">
        <f t="shared" si="389"/>
        <v>45313</v>
      </c>
      <c r="AE281" s="109">
        <f t="shared" ref="AE281:AH281" si="405">AD281</f>
        <v>45313</v>
      </c>
      <c r="AF281" s="110">
        <f t="shared" si="405"/>
        <v>45313</v>
      </c>
      <c r="AG281" s="111">
        <f t="shared" si="405"/>
        <v>45313</v>
      </c>
      <c r="AH281" s="112">
        <f t="shared" si="405"/>
        <v>45313</v>
      </c>
      <c r="AI281" s="106">
        <f t="shared" si="387"/>
        <v>45313</v>
      </c>
      <c r="AJ281" s="94">
        <f t="shared" si="378"/>
        <v>0</v>
      </c>
      <c r="AK281" s="94">
        <f t="shared" si="383"/>
        <v>0</v>
      </c>
      <c r="AL281" s="37"/>
      <c r="AN281" s="9"/>
      <c r="AO281" s="10">
        <f t="shared" si="373"/>
        <v>0</v>
      </c>
      <c r="AP281" s="83">
        <v>43013</v>
      </c>
      <c r="AQ281" s="113">
        <f t="shared" si="391"/>
        <v>45309</v>
      </c>
      <c r="AR281" s="114">
        <f t="shared" si="399"/>
        <v>45309</v>
      </c>
      <c r="AS281" s="109">
        <f t="shared" si="399"/>
        <v>45309</v>
      </c>
      <c r="AT281" s="110">
        <f t="shared" si="399"/>
        <v>45309</v>
      </c>
      <c r="AU281" s="111">
        <f t="shared" si="399"/>
        <v>45309</v>
      </c>
      <c r="AV281" s="112">
        <f t="shared" si="399"/>
        <v>45309</v>
      </c>
      <c r="AW281" s="106">
        <f t="shared" si="396"/>
        <v>45309</v>
      </c>
      <c r="AX281" s="94">
        <f t="shared" si="374"/>
        <v>0</v>
      </c>
      <c r="AY281" s="94">
        <f t="shared" si="384"/>
        <v>0</v>
      </c>
      <c r="AZ281" s="37"/>
      <c r="BB281" s="9"/>
      <c r="BC281" s="10">
        <f t="shared" si="368"/>
        <v>0</v>
      </c>
      <c r="BD281" s="64" t="str">
        <f t="shared" si="375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319"/>
        <v>0</v>
      </c>
      <c r="I282" s="7">
        <f t="shared" si="369"/>
        <v>0</v>
      </c>
      <c r="J282" s="39"/>
      <c r="L282" s="9"/>
      <c r="M282" s="10">
        <f t="shared" si="365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381"/>
        <v>0</v>
      </c>
      <c r="V282" s="7">
        <f t="shared" si="370"/>
        <v>0</v>
      </c>
      <c r="W282" s="39"/>
      <c r="Y282" s="9"/>
      <c r="Z282" s="10">
        <f t="shared" si="366"/>
        <v>0</v>
      </c>
      <c r="AA282" s="64" t="str">
        <f t="shared" si="371"/>
        <v/>
      </c>
      <c r="AB282" s="83">
        <v>43014</v>
      </c>
      <c r="AC282" s="113">
        <f t="shared" si="388"/>
        <v>45313</v>
      </c>
      <c r="AD282" s="114">
        <f t="shared" si="389"/>
        <v>45313</v>
      </c>
      <c r="AE282" s="109">
        <f t="shared" ref="AE282:AH282" si="406">AD282</f>
        <v>45313</v>
      </c>
      <c r="AF282" s="110">
        <f t="shared" si="406"/>
        <v>45313</v>
      </c>
      <c r="AG282" s="111">
        <f t="shared" si="406"/>
        <v>45313</v>
      </c>
      <c r="AH282" s="112">
        <f t="shared" si="406"/>
        <v>45313</v>
      </c>
      <c r="AI282" s="106">
        <f t="shared" si="387"/>
        <v>45313</v>
      </c>
      <c r="AJ282" s="94">
        <f t="shared" si="378"/>
        <v>0</v>
      </c>
      <c r="AK282" s="94">
        <f t="shared" si="383"/>
        <v>0</v>
      </c>
      <c r="AL282" s="39"/>
      <c r="AN282" s="9"/>
      <c r="AO282" s="10">
        <f t="shared" si="373"/>
        <v>0</v>
      </c>
      <c r="AP282" s="83">
        <v>43014</v>
      </c>
      <c r="AQ282" s="113">
        <f t="shared" si="391"/>
        <v>45309</v>
      </c>
      <c r="AR282" s="114">
        <f t="shared" si="399"/>
        <v>45309</v>
      </c>
      <c r="AS282" s="109">
        <f t="shared" si="399"/>
        <v>45309</v>
      </c>
      <c r="AT282" s="110">
        <f t="shared" si="399"/>
        <v>45309</v>
      </c>
      <c r="AU282" s="111">
        <f t="shared" si="399"/>
        <v>45309</v>
      </c>
      <c r="AV282" s="112">
        <f t="shared" si="399"/>
        <v>45309</v>
      </c>
      <c r="AW282" s="106">
        <f t="shared" si="396"/>
        <v>45309</v>
      </c>
      <c r="AX282" s="94">
        <f t="shared" si="374"/>
        <v>0</v>
      </c>
      <c r="AY282" s="94">
        <f t="shared" si="384"/>
        <v>0</v>
      </c>
      <c r="AZ282" s="39"/>
      <c r="BB282" s="9"/>
      <c r="BC282" s="10">
        <f t="shared" si="368"/>
        <v>0</v>
      </c>
      <c r="BD282" s="64" t="str">
        <f t="shared" si="375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407">(C283-B283)+(E283-D283)+(G283-F283)</f>
        <v>0</v>
      </c>
      <c r="I283" s="7">
        <f t="shared" si="369"/>
        <v>0</v>
      </c>
      <c r="L283" s="9"/>
      <c r="M283" s="10">
        <f t="shared" ref="M283:M323" si="408">IF(H283&gt;0, 1, 0)</f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381"/>
        <v>0</v>
      </c>
      <c r="V283" s="7">
        <f t="shared" si="370"/>
        <v>0</v>
      </c>
      <c r="Y283" s="9"/>
      <c r="Z283" s="10">
        <f t="shared" ref="Z283:Z323" si="409">IF(U283&gt;0, 1, 0)</f>
        <v>0</v>
      </c>
      <c r="AA283" s="64" t="str">
        <f t="shared" si="371"/>
        <v/>
      </c>
      <c r="AB283" s="83">
        <v>43015</v>
      </c>
      <c r="AC283" s="113">
        <f t="shared" si="388"/>
        <v>45313</v>
      </c>
      <c r="AD283" s="114">
        <f t="shared" si="389"/>
        <v>45313</v>
      </c>
      <c r="AE283" s="109">
        <f t="shared" ref="AE283:AH283" si="410">AD283</f>
        <v>45313</v>
      </c>
      <c r="AF283" s="110">
        <f t="shared" si="410"/>
        <v>45313</v>
      </c>
      <c r="AG283" s="111">
        <f t="shared" si="410"/>
        <v>45313</v>
      </c>
      <c r="AH283" s="112">
        <f t="shared" si="410"/>
        <v>45313</v>
      </c>
      <c r="AI283" s="106">
        <f t="shared" si="387"/>
        <v>45313</v>
      </c>
      <c r="AJ283" s="94">
        <f t="shared" si="378"/>
        <v>0</v>
      </c>
      <c r="AK283" s="94">
        <f t="shared" si="383"/>
        <v>0</v>
      </c>
      <c r="AN283" s="9"/>
      <c r="AO283" s="10">
        <f t="shared" si="373"/>
        <v>0</v>
      </c>
      <c r="AP283" s="83">
        <v>43015</v>
      </c>
      <c r="AQ283" s="113">
        <f t="shared" si="391"/>
        <v>45309</v>
      </c>
      <c r="AR283" s="114">
        <f t="shared" si="399"/>
        <v>45309</v>
      </c>
      <c r="AS283" s="109">
        <f t="shared" si="399"/>
        <v>45309</v>
      </c>
      <c r="AT283" s="110">
        <f t="shared" si="399"/>
        <v>45309</v>
      </c>
      <c r="AU283" s="111">
        <f t="shared" si="399"/>
        <v>45309</v>
      </c>
      <c r="AV283" s="112">
        <f t="shared" si="399"/>
        <v>45309</v>
      </c>
      <c r="AW283" s="106">
        <f t="shared" si="396"/>
        <v>45309</v>
      </c>
      <c r="AX283" s="94">
        <f t="shared" si="374"/>
        <v>0</v>
      </c>
      <c r="AY283" s="94">
        <f t="shared" si="384"/>
        <v>0</v>
      </c>
      <c r="BB283" s="9"/>
      <c r="BC283" s="10">
        <f t="shared" si="368"/>
        <v>0</v>
      </c>
      <c r="BD283" s="64" t="str">
        <f t="shared" si="375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407"/>
        <v>0</v>
      </c>
      <c r="I284" s="7">
        <f t="shared" si="369"/>
        <v>0</v>
      </c>
      <c r="L284" s="9"/>
      <c r="M284" s="10">
        <f t="shared" si="40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381"/>
        <v>0</v>
      </c>
      <c r="V284" s="7">
        <f t="shared" si="370"/>
        <v>0</v>
      </c>
      <c r="Y284" s="9"/>
      <c r="Z284" s="10">
        <f t="shared" si="409"/>
        <v>0</v>
      </c>
      <c r="AA284" s="64" t="str">
        <f t="shared" si="371"/>
        <v/>
      </c>
      <c r="AB284" s="83">
        <v>43016</v>
      </c>
      <c r="AC284" s="113">
        <f t="shared" si="388"/>
        <v>45313</v>
      </c>
      <c r="AD284" s="114">
        <f t="shared" si="389"/>
        <v>45313</v>
      </c>
      <c r="AE284" s="109">
        <f t="shared" ref="AE284:AH284" si="411">AD284</f>
        <v>45313</v>
      </c>
      <c r="AF284" s="110">
        <f t="shared" si="411"/>
        <v>45313</v>
      </c>
      <c r="AG284" s="111">
        <f t="shared" si="411"/>
        <v>45313</v>
      </c>
      <c r="AH284" s="112">
        <f t="shared" si="411"/>
        <v>45313</v>
      </c>
      <c r="AI284" s="106">
        <f t="shared" si="387"/>
        <v>45313</v>
      </c>
      <c r="AJ284" s="94">
        <f t="shared" si="378"/>
        <v>0</v>
      </c>
      <c r="AK284" s="94">
        <f t="shared" si="383"/>
        <v>0</v>
      </c>
      <c r="AN284" s="9"/>
      <c r="AO284" s="10">
        <f t="shared" si="373"/>
        <v>0</v>
      </c>
      <c r="AP284" s="83">
        <v>43016</v>
      </c>
      <c r="AQ284" s="113">
        <f t="shared" si="391"/>
        <v>45309</v>
      </c>
      <c r="AR284" s="114">
        <f t="shared" si="399"/>
        <v>45309</v>
      </c>
      <c r="AS284" s="109">
        <f t="shared" si="399"/>
        <v>45309</v>
      </c>
      <c r="AT284" s="110">
        <f t="shared" si="399"/>
        <v>45309</v>
      </c>
      <c r="AU284" s="111">
        <f t="shared" si="399"/>
        <v>45309</v>
      </c>
      <c r="AV284" s="112">
        <f t="shared" si="399"/>
        <v>45309</v>
      </c>
      <c r="AW284" s="106">
        <f t="shared" si="396"/>
        <v>45309</v>
      </c>
      <c r="AX284" s="94">
        <f t="shared" si="374"/>
        <v>0</v>
      </c>
      <c r="AY284" s="94">
        <f t="shared" si="384"/>
        <v>0</v>
      </c>
      <c r="BB284" s="9"/>
      <c r="BC284" s="10">
        <f t="shared" si="368"/>
        <v>0</v>
      </c>
      <c r="BD284" s="64" t="str">
        <f t="shared" si="375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407"/>
        <v>0</v>
      </c>
      <c r="I285" s="7">
        <f t="shared" si="369"/>
        <v>0</v>
      </c>
      <c r="L285" s="9"/>
      <c r="M285" s="10">
        <f t="shared" si="40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381"/>
        <v>0</v>
      </c>
      <c r="V285" s="7">
        <f t="shared" si="370"/>
        <v>0</v>
      </c>
      <c r="Y285" s="9"/>
      <c r="Z285" s="10">
        <f t="shared" si="409"/>
        <v>0</v>
      </c>
      <c r="AA285" s="64" t="str">
        <f t="shared" si="371"/>
        <v/>
      </c>
      <c r="AB285" s="83">
        <v>43017</v>
      </c>
      <c r="AC285" s="113">
        <f t="shared" si="388"/>
        <v>45313</v>
      </c>
      <c r="AD285" s="114">
        <f t="shared" si="389"/>
        <v>45313</v>
      </c>
      <c r="AE285" s="109">
        <f t="shared" ref="AE285:AH285" si="412">AD285</f>
        <v>45313</v>
      </c>
      <c r="AF285" s="110">
        <f t="shared" si="412"/>
        <v>45313</v>
      </c>
      <c r="AG285" s="111">
        <f t="shared" si="412"/>
        <v>45313</v>
      </c>
      <c r="AH285" s="112">
        <f t="shared" si="412"/>
        <v>45313</v>
      </c>
      <c r="AI285" s="106">
        <f t="shared" si="387"/>
        <v>45313</v>
      </c>
      <c r="AJ285" s="94">
        <f t="shared" si="378"/>
        <v>0</v>
      </c>
      <c r="AK285" s="94">
        <f t="shared" si="383"/>
        <v>0</v>
      </c>
      <c r="AN285" s="9"/>
      <c r="AO285" s="10">
        <f t="shared" si="373"/>
        <v>0</v>
      </c>
      <c r="AP285" s="83">
        <v>43017</v>
      </c>
      <c r="AQ285" s="113">
        <f t="shared" si="391"/>
        <v>45309</v>
      </c>
      <c r="AR285" s="114">
        <f t="shared" si="399"/>
        <v>45309</v>
      </c>
      <c r="AS285" s="109">
        <f t="shared" si="399"/>
        <v>45309</v>
      </c>
      <c r="AT285" s="110">
        <f t="shared" si="399"/>
        <v>45309</v>
      </c>
      <c r="AU285" s="111">
        <f t="shared" si="399"/>
        <v>45309</v>
      </c>
      <c r="AV285" s="112">
        <f t="shared" si="399"/>
        <v>45309</v>
      </c>
      <c r="AW285" s="106">
        <f t="shared" si="396"/>
        <v>45309</v>
      </c>
      <c r="AX285" s="94">
        <f t="shared" si="374"/>
        <v>0</v>
      </c>
      <c r="AY285" s="94">
        <f t="shared" si="384"/>
        <v>0</v>
      </c>
      <c r="BB285" s="9"/>
      <c r="BC285" s="10">
        <f t="shared" si="368"/>
        <v>0</v>
      </c>
      <c r="BD285" s="64" t="str">
        <f t="shared" si="375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407"/>
        <v>0</v>
      </c>
      <c r="I286" s="7">
        <f t="shared" si="369"/>
        <v>0</v>
      </c>
      <c r="L286" s="9"/>
      <c r="M286" s="10">
        <f t="shared" si="40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381"/>
        <v>0</v>
      </c>
      <c r="V286" s="7">
        <f t="shared" si="370"/>
        <v>0</v>
      </c>
      <c r="Y286" s="9"/>
      <c r="Z286" s="10">
        <f t="shared" si="409"/>
        <v>0</v>
      </c>
      <c r="AA286" s="64" t="str">
        <f t="shared" si="371"/>
        <v/>
      </c>
      <c r="AB286" s="83">
        <v>43018</v>
      </c>
      <c r="AC286" s="113">
        <f t="shared" si="388"/>
        <v>45313</v>
      </c>
      <c r="AD286" s="114">
        <f t="shared" si="389"/>
        <v>45313</v>
      </c>
      <c r="AE286" s="109">
        <f t="shared" ref="AE286:AH286" si="413">AD286</f>
        <v>45313</v>
      </c>
      <c r="AF286" s="110">
        <f t="shared" si="413"/>
        <v>45313</v>
      </c>
      <c r="AG286" s="111">
        <f t="shared" si="413"/>
        <v>45313</v>
      </c>
      <c r="AH286" s="112">
        <f t="shared" si="413"/>
        <v>45313</v>
      </c>
      <c r="AI286" s="106">
        <f t="shared" si="387"/>
        <v>45313</v>
      </c>
      <c r="AJ286" s="94">
        <f t="shared" si="378"/>
        <v>0</v>
      </c>
      <c r="AK286" s="94">
        <f t="shared" si="383"/>
        <v>0</v>
      </c>
      <c r="AN286" s="9"/>
      <c r="AO286" s="10">
        <f t="shared" si="373"/>
        <v>0</v>
      </c>
      <c r="AP286" s="83">
        <v>43018</v>
      </c>
      <c r="AQ286" s="113">
        <f t="shared" si="391"/>
        <v>45309</v>
      </c>
      <c r="AR286" s="114">
        <f t="shared" si="399"/>
        <v>45309</v>
      </c>
      <c r="AS286" s="109">
        <f t="shared" si="399"/>
        <v>45309</v>
      </c>
      <c r="AT286" s="110">
        <f t="shared" si="399"/>
        <v>45309</v>
      </c>
      <c r="AU286" s="111">
        <f t="shared" si="399"/>
        <v>45309</v>
      </c>
      <c r="AV286" s="112">
        <f t="shared" si="399"/>
        <v>45309</v>
      </c>
      <c r="AW286" s="106">
        <f t="shared" si="396"/>
        <v>45309</v>
      </c>
      <c r="AX286" s="94">
        <f t="shared" si="374"/>
        <v>0</v>
      </c>
      <c r="AY286" s="94">
        <f t="shared" si="384"/>
        <v>0</v>
      </c>
      <c r="BB286" s="9"/>
      <c r="BC286" s="10">
        <f t="shared" si="368"/>
        <v>0</v>
      </c>
      <c r="BD286" s="64" t="str">
        <f t="shared" si="375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407"/>
        <v>0</v>
      </c>
      <c r="I287" s="7">
        <f t="shared" si="369"/>
        <v>0</v>
      </c>
      <c r="L287" s="9"/>
      <c r="M287" s="10">
        <f t="shared" si="40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381"/>
        <v>0</v>
      </c>
      <c r="V287" s="7">
        <f t="shared" si="370"/>
        <v>0</v>
      </c>
      <c r="Y287" s="9"/>
      <c r="Z287" s="10">
        <f t="shared" si="409"/>
        <v>0</v>
      </c>
      <c r="AA287" s="64" t="str">
        <f t="shared" si="371"/>
        <v/>
      </c>
      <c r="AB287" s="83">
        <v>43019</v>
      </c>
      <c r="AC287" s="113">
        <f t="shared" si="388"/>
        <v>45313</v>
      </c>
      <c r="AD287" s="114">
        <f t="shared" si="389"/>
        <v>45313</v>
      </c>
      <c r="AE287" s="109">
        <f t="shared" ref="AE287:AH287" si="414">AD287</f>
        <v>45313</v>
      </c>
      <c r="AF287" s="110">
        <f t="shared" si="414"/>
        <v>45313</v>
      </c>
      <c r="AG287" s="111">
        <f t="shared" si="414"/>
        <v>45313</v>
      </c>
      <c r="AH287" s="112">
        <f t="shared" si="414"/>
        <v>45313</v>
      </c>
      <c r="AI287" s="106">
        <f t="shared" si="387"/>
        <v>45313</v>
      </c>
      <c r="AJ287" s="94">
        <f t="shared" si="378"/>
        <v>0</v>
      </c>
      <c r="AK287" s="94">
        <f t="shared" si="383"/>
        <v>0</v>
      </c>
      <c r="AN287" s="9"/>
      <c r="AO287" s="10">
        <f t="shared" si="373"/>
        <v>0</v>
      </c>
      <c r="AP287" s="83">
        <v>43019</v>
      </c>
      <c r="AQ287" s="113">
        <f t="shared" si="391"/>
        <v>45309</v>
      </c>
      <c r="AR287" s="114">
        <f t="shared" si="399"/>
        <v>45309</v>
      </c>
      <c r="AS287" s="109">
        <f t="shared" si="399"/>
        <v>45309</v>
      </c>
      <c r="AT287" s="110">
        <f t="shared" si="399"/>
        <v>45309</v>
      </c>
      <c r="AU287" s="111">
        <f t="shared" si="399"/>
        <v>45309</v>
      </c>
      <c r="AV287" s="112">
        <f t="shared" si="399"/>
        <v>45309</v>
      </c>
      <c r="AW287" s="106">
        <f t="shared" si="396"/>
        <v>45309</v>
      </c>
      <c r="AX287" s="94">
        <f t="shared" si="374"/>
        <v>0</v>
      </c>
      <c r="AY287" s="94">
        <f t="shared" si="384"/>
        <v>0</v>
      </c>
      <c r="BB287" s="9"/>
      <c r="BC287" s="10">
        <f t="shared" si="368"/>
        <v>0</v>
      </c>
      <c r="BD287" s="64" t="str">
        <f t="shared" si="375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407"/>
        <v>0</v>
      </c>
      <c r="I288" s="7">
        <f t="shared" si="369"/>
        <v>0</v>
      </c>
      <c r="L288" s="9"/>
      <c r="M288" s="10">
        <f t="shared" si="40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381"/>
        <v>0</v>
      </c>
      <c r="V288" s="7">
        <f t="shared" si="370"/>
        <v>0</v>
      </c>
      <c r="Y288" s="9"/>
      <c r="Z288" s="10">
        <f t="shared" si="409"/>
        <v>0</v>
      </c>
      <c r="AA288" s="64" t="str">
        <f t="shared" si="371"/>
        <v/>
      </c>
      <c r="AB288" s="83">
        <v>43020</v>
      </c>
      <c r="AC288" s="113">
        <f t="shared" si="388"/>
        <v>45313</v>
      </c>
      <c r="AD288" s="114">
        <f t="shared" si="389"/>
        <v>45313</v>
      </c>
      <c r="AE288" s="109">
        <f t="shared" ref="AE288:AH288" si="415">AD288</f>
        <v>45313</v>
      </c>
      <c r="AF288" s="110">
        <f t="shared" si="415"/>
        <v>45313</v>
      </c>
      <c r="AG288" s="111">
        <f t="shared" si="415"/>
        <v>45313</v>
      </c>
      <c r="AH288" s="112">
        <f t="shared" si="415"/>
        <v>45313</v>
      </c>
      <c r="AI288" s="106">
        <f t="shared" si="387"/>
        <v>45313</v>
      </c>
      <c r="AJ288" s="94">
        <f t="shared" si="378"/>
        <v>0</v>
      </c>
      <c r="AK288" s="94">
        <f t="shared" si="383"/>
        <v>0</v>
      </c>
      <c r="AN288" s="9"/>
      <c r="AO288" s="10">
        <f t="shared" si="373"/>
        <v>0</v>
      </c>
      <c r="AP288" s="83">
        <v>43020</v>
      </c>
      <c r="AQ288" s="113">
        <f t="shared" si="391"/>
        <v>45309</v>
      </c>
      <c r="AR288" s="114">
        <f t="shared" si="399"/>
        <v>45309</v>
      </c>
      <c r="AS288" s="109">
        <f t="shared" si="399"/>
        <v>45309</v>
      </c>
      <c r="AT288" s="110">
        <f t="shared" si="399"/>
        <v>45309</v>
      </c>
      <c r="AU288" s="111">
        <f t="shared" si="399"/>
        <v>45309</v>
      </c>
      <c r="AV288" s="112">
        <f t="shared" si="399"/>
        <v>45309</v>
      </c>
      <c r="AW288" s="106">
        <f t="shared" si="396"/>
        <v>45309</v>
      </c>
      <c r="AX288" s="94">
        <f t="shared" si="374"/>
        <v>0</v>
      </c>
      <c r="AY288" s="94">
        <f t="shared" si="384"/>
        <v>0</v>
      </c>
      <c r="BB288" s="9"/>
      <c r="BC288" s="10">
        <f t="shared" si="368"/>
        <v>0</v>
      </c>
      <c r="BD288" s="64" t="str">
        <f t="shared" si="375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407"/>
        <v>0</v>
      </c>
      <c r="I289" s="7">
        <f t="shared" si="369"/>
        <v>0</v>
      </c>
      <c r="L289" s="9"/>
      <c r="M289" s="10">
        <f t="shared" si="40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381"/>
        <v>0</v>
      </c>
      <c r="V289" s="7">
        <f t="shared" si="370"/>
        <v>0</v>
      </c>
      <c r="Y289" s="9"/>
      <c r="Z289" s="10">
        <f t="shared" si="409"/>
        <v>0</v>
      </c>
      <c r="AA289" s="64" t="str">
        <f t="shared" si="371"/>
        <v/>
      </c>
      <c r="AB289" s="83">
        <v>43021</v>
      </c>
      <c r="AC289" s="113">
        <f t="shared" si="388"/>
        <v>45313</v>
      </c>
      <c r="AD289" s="114">
        <f t="shared" si="389"/>
        <v>45313</v>
      </c>
      <c r="AE289" s="109">
        <f t="shared" ref="AE289:AH289" si="416">AD289</f>
        <v>45313</v>
      </c>
      <c r="AF289" s="110">
        <f t="shared" si="416"/>
        <v>45313</v>
      </c>
      <c r="AG289" s="111">
        <f t="shared" si="416"/>
        <v>45313</v>
      </c>
      <c r="AH289" s="112">
        <f t="shared" si="416"/>
        <v>45313</v>
      </c>
      <c r="AI289" s="106">
        <f t="shared" si="387"/>
        <v>45313</v>
      </c>
      <c r="AJ289" s="94">
        <f t="shared" si="378"/>
        <v>0</v>
      </c>
      <c r="AK289" s="94">
        <f t="shared" si="383"/>
        <v>0</v>
      </c>
      <c r="AN289" s="9"/>
      <c r="AO289" s="10">
        <f t="shared" si="373"/>
        <v>0</v>
      </c>
      <c r="AP289" s="83">
        <v>43021</v>
      </c>
      <c r="AQ289" s="113">
        <f t="shared" si="391"/>
        <v>45309</v>
      </c>
      <c r="AR289" s="114">
        <f t="shared" si="399"/>
        <v>45309</v>
      </c>
      <c r="AS289" s="109">
        <f t="shared" si="399"/>
        <v>45309</v>
      </c>
      <c r="AT289" s="110">
        <f t="shared" si="399"/>
        <v>45309</v>
      </c>
      <c r="AU289" s="111">
        <f t="shared" si="399"/>
        <v>45309</v>
      </c>
      <c r="AV289" s="112">
        <f t="shared" si="399"/>
        <v>45309</v>
      </c>
      <c r="AW289" s="106">
        <f t="shared" si="396"/>
        <v>45309</v>
      </c>
      <c r="AX289" s="94">
        <f t="shared" si="374"/>
        <v>0</v>
      </c>
      <c r="AY289" s="94">
        <f t="shared" si="384"/>
        <v>0</v>
      </c>
      <c r="BB289" s="9"/>
      <c r="BC289" s="10">
        <f t="shared" si="368"/>
        <v>0</v>
      </c>
      <c r="BD289" s="64" t="str">
        <f t="shared" si="375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407"/>
        <v>0</v>
      </c>
      <c r="I290" s="7">
        <f t="shared" si="369"/>
        <v>0</v>
      </c>
      <c r="L290" s="9"/>
      <c r="M290" s="10">
        <f t="shared" si="40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381"/>
        <v>0</v>
      </c>
      <c r="V290" s="7">
        <f t="shared" si="370"/>
        <v>0</v>
      </c>
      <c r="Y290" s="9"/>
      <c r="Z290" s="10">
        <f t="shared" si="409"/>
        <v>0</v>
      </c>
      <c r="AA290" s="64" t="str">
        <f t="shared" si="371"/>
        <v/>
      </c>
      <c r="AB290" s="83">
        <v>43022</v>
      </c>
      <c r="AC290" s="113">
        <f t="shared" si="388"/>
        <v>45313</v>
      </c>
      <c r="AD290" s="114">
        <f t="shared" si="389"/>
        <v>45313</v>
      </c>
      <c r="AE290" s="109">
        <f t="shared" ref="AE290:AH290" si="417">AD290</f>
        <v>45313</v>
      </c>
      <c r="AF290" s="110">
        <f t="shared" si="417"/>
        <v>45313</v>
      </c>
      <c r="AG290" s="111">
        <f t="shared" si="417"/>
        <v>45313</v>
      </c>
      <c r="AH290" s="112">
        <f t="shared" si="417"/>
        <v>45313</v>
      </c>
      <c r="AI290" s="106">
        <f t="shared" si="387"/>
        <v>45313</v>
      </c>
      <c r="AJ290" s="94">
        <f t="shared" si="378"/>
        <v>0</v>
      </c>
      <c r="AK290" s="94">
        <f t="shared" si="383"/>
        <v>0</v>
      </c>
      <c r="AN290" s="9"/>
      <c r="AO290" s="10">
        <f t="shared" si="373"/>
        <v>0</v>
      </c>
      <c r="AP290" s="83">
        <v>43022</v>
      </c>
      <c r="AQ290" s="113">
        <f t="shared" si="391"/>
        <v>45309</v>
      </c>
      <c r="AR290" s="114">
        <f t="shared" si="399"/>
        <v>45309</v>
      </c>
      <c r="AS290" s="109">
        <f t="shared" si="399"/>
        <v>45309</v>
      </c>
      <c r="AT290" s="110">
        <f t="shared" si="399"/>
        <v>45309</v>
      </c>
      <c r="AU290" s="111">
        <f t="shared" si="399"/>
        <v>45309</v>
      </c>
      <c r="AV290" s="112">
        <f t="shared" si="399"/>
        <v>45309</v>
      </c>
      <c r="AW290" s="106">
        <f t="shared" si="396"/>
        <v>45309</v>
      </c>
      <c r="AX290" s="94">
        <f t="shared" si="374"/>
        <v>0</v>
      </c>
      <c r="AY290" s="94">
        <f t="shared" si="384"/>
        <v>0</v>
      </c>
      <c r="BB290" s="9"/>
      <c r="BC290" s="10">
        <f t="shared" si="368"/>
        <v>0</v>
      </c>
      <c r="BD290" s="64" t="str">
        <f t="shared" si="375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407"/>
        <v>0</v>
      </c>
      <c r="I291" s="7">
        <f t="shared" si="369"/>
        <v>0</v>
      </c>
      <c r="L291" s="9"/>
      <c r="M291" s="10">
        <f t="shared" si="40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381"/>
        <v>0</v>
      </c>
      <c r="V291" s="7">
        <f t="shared" si="370"/>
        <v>0</v>
      </c>
      <c r="Y291" s="9"/>
      <c r="Z291" s="10">
        <f t="shared" si="409"/>
        <v>0</v>
      </c>
      <c r="AA291" s="64" t="str">
        <f t="shared" si="371"/>
        <v/>
      </c>
      <c r="AB291" s="83">
        <v>43023</v>
      </c>
      <c r="AC291" s="113">
        <f t="shared" si="388"/>
        <v>45313</v>
      </c>
      <c r="AD291" s="114">
        <f t="shared" si="389"/>
        <v>45313</v>
      </c>
      <c r="AE291" s="109">
        <f t="shared" ref="AE291:AH291" si="418">AD291</f>
        <v>45313</v>
      </c>
      <c r="AF291" s="110">
        <f t="shared" si="418"/>
        <v>45313</v>
      </c>
      <c r="AG291" s="111">
        <f t="shared" si="418"/>
        <v>45313</v>
      </c>
      <c r="AH291" s="112">
        <f t="shared" si="418"/>
        <v>45313</v>
      </c>
      <c r="AI291" s="106">
        <f t="shared" si="387"/>
        <v>45313</v>
      </c>
      <c r="AJ291" s="94">
        <f t="shared" si="378"/>
        <v>0</v>
      </c>
      <c r="AK291" s="94">
        <f t="shared" si="383"/>
        <v>0</v>
      </c>
      <c r="AN291" s="9"/>
      <c r="AO291" s="10">
        <f t="shared" si="373"/>
        <v>0</v>
      </c>
      <c r="AP291" s="83">
        <v>43023</v>
      </c>
      <c r="AQ291" s="113">
        <f t="shared" si="391"/>
        <v>45309</v>
      </c>
      <c r="AR291" s="114">
        <f t="shared" si="399"/>
        <v>45309</v>
      </c>
      <c r="AS291" s="109">
        <f t="shared" si="399"/>
        <v>45309</v>
      </c>
      <c r="AT291" s="110">
        <f t="shared" si="399"/>
        <v>45309</v>
      </c>
      <c r="AU291" s="111">
        <f t="shared" si="399"/>
        <v>45309</v>
      </c>
      <c r="AV291" s="112">
        <f t="shared" si="399"/>
        <v>45309</v>
      </c>
      <c r="AW291" s="106">
        <f t="shared" si="396"/>
        <v>45309</v>
      </c>
      <c r="AX291" s="94">
        <f t="shared" si="374"/>
        <v>0</v>
      </c>
      <c r="AY291" s="94">
        <f t="shared" si="384"/>
        <v>0</v>
      </c>
      <c r="BB291" s="9"/>
      <c r="BC291" s="10">
        <f t="shared" si="368"/>
        <v>0</v>
      </c>
      <c r="BD291" s="64" t="str">
        <f t="shared" si="375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407"/>
        <v>0</v>
      </c>
      <c r="I292" s="7">
        <f t="shared" si="369"/>
        <v>0</v>
      </c>
      <c r="L292" s="9"/>
      <c r="M292" s="10">
        <f t="shared" si="40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381"/>
        <v>0</v>
      </c>
      <c r="V292" s="7">
        <f t="shared" si="370"/>
        <v>0</v>
      </c>
      <c r="Y292" s="9"/>
      <c r="Z292" s="10">
        <f t="shared" si="409"/>
        <v>0</v>
      </c>
      <c r="AA292" s="64" t="str">
        <f t="shared" si="371"/>
        <v/>
      </c>
      <c r="AB292" s="83">
        <v>43024</v>
      </c>
      <c r="AC292" s="113">
        <f t="shared" si="388"/>
        <v>45313</v>
      </c>
      <c r="AD292" s="114">
        <f t="shared" si="389"/>
        <v>45313</v>
      </c>
      <c r="AE292" s="109">
        <f t="shared" ref="AE292:AH292" si="419">AD292</f>
        <v>45313</v>
      </c>
      <c r="AF292" s="110">
        <f t="shared" si="419"/>
        <v>45313</v>
      </c>
      <c r="AG292" s="111">
        <f t="shared" si="419"/>
        <v>45313</v>
      </c>
      <c r="AH292" s="112">
        <f t="shared" si="419"/>
        <v>45313</v>
      </c>
      <c r="AI292" s="106">
        <f t="shared" si="387"/>
        <v>45313</v>
      </c>
      <c r="AJ292" s="94">
        <f t="shared" si="378"/>
        <v>0</v>
      </c>
      <c r="AK292" s="94">
        <f t="shared" si="383"/>
        <v>0</v>
      </c>
      <c r="AN292" s="9"/>
      <c r="AO292" s="10">
        <f t="shared" si="373"/>
        <v>0</v>
      </c>
      <c r="AP292" s="83">
        <v>43024</v>
      </c>
      <c r="AQ292" s="113">
        <f t="shared" si="391"/>
        <v>45309</v>
      </c>
      <c r="AR292" s="114">
        <f t="shared" si="399"/>
        <v>45309</v>
      </c>
      <c r="AS292" s="109">
        <f t="shared" si="399"/>
        <v>45309</v>
      </c>
      <c r="AT292" s="110">
        <f t="shared" si="399"/>
        <v>45309</v>
      </c>
      <c r="AU292" s="111">
        <f t="shared" si="399"/>
        <v>45309</v>
      </c>
      <c r="AV292" s="112">
        <f t="shared" si="399"/>
        <v>45309</v>
      </c>
      <c r="AW292" s="106">
        <f t="shared" si="396"/>
        <v>45309</v>
      </c>
      <c r="AX292" s="94">
        <f t="shared" si="374"/>
        <v>0</v>
      </c>
      <c r="AY292" s="94">
        <f t="shared" si="384"/>
        <v>0</v>
      </c>
      <c r="BB292" s="9"/>
      <c r="BC292" s="10">
        <f t="shared" si="368"/>
        <v>0</v>
      </c>
      <c r="BD292" s="64" t="str">
        <f t="shared" si="375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407"/>
        <v>0</v>
      </c>
      <c r="I293" s="7">
        <f t="shared" si="369"/>
        <v>0</v>
      </c>
      <c r="L293" s="9"/>
      <c r="M293" s="10">
        <f t="shared" si="40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381"/>
        <v>0</v>
      </c>
      <c r="V293" s="7">
        <f t="shared" si="370"/>
        <v>0</v>
      </c>
      <c r="Y293" s="9"/>
      <c r="Z293" s="10">
        <f t="shared" si="409"/>
        <v>0</v>
      </c>
      <c r="AA293" s="64" t="str">
        <f t="shared" si="371"/>
        <v/>
      </c>
      <c r="AB293" s="83">
        <v>43025</v>
      </c>
      <c r="AC293" s="113">
        <f t="shared" si="388"/>
        <v>45313</v>
      </c>
      <c r="AD293" s="114">
        <f t="shared" si="389"/>
        <v>45313</v>
      </c>
      <c r="AE293" s="109">
        <f t="shared" ref="AE293:AH293" si="420">AD293</f>
        <v>45313</v>
      </c>
      <c r="AF293" s="110">
        <f t="shared" si="420"/>
        <v>45313</v>
      </c>
      <c r="AG293" s="111">
        <f t="shared" si="420"/>
        <v>45313</v>
      </c>
      <c r="AH293" s="112">
        <f t="shared" si="420"/>
        <v>45313</v>
      </c>
      <c r="AI293" s="106">
        <f t="shared" si="387"/>
        <v>45313</v>
      </c>
      <c r="AJ293" s="94">
        <f t="shared" si="378"/>
        <v>0</v>
      </c>
      <c r="AK293" s="94">
        <f t="shared" si="383"/>
        <v>0</v>
      </c>
      <c r="AN293" s="9"/>
      <c r="AO293" s="10">
        <f t="shared" si="373"/>
        <v>0</v>
      </c>
      <c r="AP293" s="83">
        <v>43025</v>
      </c>
      <c r="AQ293" s="113">
        <f t="shared" si="391"/>
        <v>45309</v>
      </c>
      <c r="AR293" s="114">
        <f t="shared" si="399"/>
        <v>45309</v>
      </c>
      <c r="AS293" s="109">
        <f t="shared" si="399"/>
        <v>45309</v>
      </c>
      <c r="AT293" s="110">
        <f t="shared" si="399"/>
        <v>45309</v>
      </c>
      <c r="AU293" s="111">
        <f t="shared" si="399"/>
        <v>45309</v>
      </c>
      <c r="AV293" s="112">
        <f t="shared" si="399"/>
        <v>45309</v>
      </c>
      <c r="AW293" s="106">
        <f t="shared" si="396"/>
        <v>45309</v>
      </c>
      <c r="AX293" s="94">
        <f t="shared" si="374"/>
        <v>0</v>
      </c>
      <c r="AY293" s="94">
        <f t="shared" si="384"/>
        <v>0</v>
      </c>
      <c r="BB293" s="9"/>
      <c r="BC293" s="10">
        <f t="shared" si="368"/>
        <v>0</v>
      </c>
      <c r="BD293" s="64" t="str">
        <f t="shared" si="375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407"/>
        <v>0</v>
      </c>
      <c r="I294" s="7">
        <f t="shared" si="369"/>
        <v>0</v>
      </c>
      <c r="L294" s="9"/>
      <c r="M294" s="10">
        <f t="shared" si="40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381"/>
        <v>0</v>
      </c>
      <c r="V294" s="7">
        <f t="shared" si="370"/>
        <v>0</v>
      </c>
      <c r="Y294" s="9"/>
      <c r="Z294" s="10">
        <f t="shared" si="409"/>
        <v>0</v>
      </c>
      <c r="AA294" s="64" t="str">
        <f t="shared" si="371"/>
        <v/>
      </c>
      <c r="AB294" s="83">
        <v>43026</v>
      </c>
      <c r="AC294" s="113">
        <f t="shared" si="388"/>
        <v>45313</v>
      </c>
      <c r="AD294" s="114">
        <f t="shared" si="389"/>
        <v>45313</v>
      </c>
      <c r="AE294" s="109">
        <f t="shared" ref="AE294:AH294" si="421">AD294</f>
        <v>45313</v>
      </c>
      <c r="AF294" s="110">
        <f t="shared" si="421"/>
        <v>45313</v>
      </c>
      <c r="AG294" s="111">
        <f t="shared" si="421"/>
        <v>45313</v>
      </c>
      <c r="AH294" s="112">
        <f t="shared" si="421"/>
        <v>45313</v>
      </c>
      <c r="AI294" s="106">
        <f t="shared" si="387"/>
        <v>45313</v>
      </c>
      <c r="AJ294" s="94">
        <f t="shared" si="378"/>
        <v>0</v>
      </c>
      <c r="AK294" s="94">
        <f t="shared" si="383"/>
        <v>0</v>
      </c>
      <c r="AN294" s="9"/>
      <c r="AO294" s="10">
        <f t="shared" si="373"/>
        <v>0</v>
      </c>
      <c r="AP294" s="83">
        <v>43026</v>
      </c>
      <c r="AQ294" s="113">
        <f t="shared" si="391"/>
        <v>45309</v>
      </c>
      <c r="AR294" s="114">
        <f t="shared" si="399"/>
        <v>45309</v>
      </c>
      <c r="AS294" s="109">
        <f t="shared" si="399"/>
        <v>45309</v>
      </c>
      <c r="AT294" s="110">
        <f t="shared" si="399"/>
        <v>45309</v>
      </c>
      <c r="AU294" s="111">
        <f t="shared" si="399"/>
        <v>45309</v>
      </c>
      <c r="AV294" s="112">
        <f t="shared" si="399"/>
        <v>45309</v>
      </c>
      <c r="AW294" s="106">
        <f t="shared" si="396"/>
        <v>45309</v>
      </c>
      <c r="AX294" s="94">
        <f t="shared" si="374"/>
        <v>0</v>
      </c>
      <c r="AY294" s="94">
        <f t="shared" si="384"/>
        <v>0</v>
      </c>
      <c r="BB294" s="9"/>
      <c r="BC294" s="10">
        <f t="shared" si="368"/>
        <v>0</v>
      </c>
      <c r="BD294" s="64" t="str">
        <f t="shared" si="375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407"/>
        <v>0</v>
      </c>
      <c r="I295" s="7">
        <f t="shared" si="369"/>
        <v>0</v>
      </c>
      <c r="L295" s="9"/>
      <c r="M295" s="10">
        <f t="shared" si="40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381"/>
        <v>0</v>
      </c>
      <c r="V295" s="7">
        <f t="shared" si="370"/>
        <v>0</v>
      </c>
      <c r="Y295" s="9"/>
      <c r="Z295" s="10">
        <f t="shared" si="409"/>
        <v>0</v>
      </c>
      <c r="AA295" s="64" t="str">
        <f t="shared" si="371"/>
        <v/>
      </c>
      <c r="AB295" s="83">
        <v>43027</v>
      </c>
      <c r="AC295" s="113">
        <f t="shared" si="388"/>
        <v>45313</v>
      </c>
      <c r="AD295" s="114">
        <f t="shared" si="389"/>
        <v>45313</v>
      </c>
      <c r="AE295" s="109">
        <f t="shared" ref="AE295:AH295" si="422">AD295</f>
        <v>45313</v>
      </c>
      <c r="AF295" s="110">
        <f t="shared" si="422"/>
        <v>45313</v>
      </c>
      <c r="AG295" s="111">
        <f t="shared" si="422"/>
        <v>45313</v>
      </c>
      <c r="AH295" s="112">
        <f t="shared" si="422"/>
        <v>45313</v>
      </c>
      <c r="AI295" s="106">
        <f t="shared" si="387"/>
        <v>45313</v>
      </c>
      <c r="AJ295" s="94">
        <f t="shared" si="378"/>
        <v>0</v>
      </c>
      <c r="AK295" s="94">
        <f t="shared" si="383"/>
        <v>0</v>
      </c>
      <c r="AN295" s="9"/>
      <c r="AO295" s="10">
        <f t="shared" si="373"/>
        <v>0</v>
      </c>
      <c r="AP295" s="83">
        <v>43027</v>
      </c>
      <c r="AQ295" s="113">
        <f t="shared" si="391"/>
        <v>45309</v>
      </c>
      <c r="AR295" s="114">
        <f t="shared" si="399"/>
        <v>45309</v>
      </c>
      <c r="AS295" s="109">
        <f t="shared" si="399"/>
        <v>45309</v>
      </c>
      <c r="AT295" s="110">
        <f t="shared" si="399"/>
        <v>45309</v>
      </c>
      <c r="AU295" s="111">
        <f t="shared" si="399"/>
        <v>45309</v>
      </c>
      <c r="AV295" s="112">
        <f t="shared" si="399"/>
        <v>45309</v>
      </c>
      <c r="AW295" s="106">
        <f t="shared" si="396"/>
        <v>45309</v>
      </c>
      <c r="AX295" s="94">
        <f t="shared" si="374"/>
        <v>0</v>
      </c>
      <c r="AY295" s="94">
        <f t="shared" si="384"/>
        <v>0</v>
      </c>
      <c r="BB295" s="9"/>
      <c r="BC295" s="10">
        <f t="shared" si="368"/>
        <v>0</v>
      </c>
      <c r="BD295" s="64" t="str">
        <f t="shared" si="375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407"/>
        <v>0</v>
      </c>
      <c r="I296" s="7">
        <f t="shared" si="369"/>
        <v>0</v>
      </c>
      <c r="L296" s="9"/>
      <c r="M296" s="10">
        <f t="shared" si="40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381"/>
        <v>0</v>
      </c>
      <c r="V296" s="7">
        <f t="shared" si="370"/>
        <v>0</v>
      </c>
      <c r="Y296" s="9"/>
      <c r="Z296" s="10">
        <f t="shared" si="409"/>
        <v>0</v>
      </c>
      <c r="AA296" s="64" t="str">
        <f t="shared" si="371"/>
        <v/>
      </c>
      <c r="AB296" s="83">
        <v>43028</v>
      </c>
      <c r="AC296" s="113">
        <f t="shared" si="388"/>
        <v>45313</v>
      </c>
      <c r="AD296" s="114">
        <f t="shared" si="389"/>
        <v>45313</v>
      </c>
      <c r="AE296" s="109">
        <f t="shared" ref="AE296:AH296" si="423">AD296</f>
        <v>45313</v>
      </c>
      <c r="AF296" s="110">
        <f t="shared" si="423"/>
        <v>45313</v>
      </c>
      <c r="AG296" s="111">
        <f t="shared" si="423"/>
        <v>45313</v>
      </c>
      <c r="AH296" s="112">
        <f t="shared" si="423"/>
        <v>45313</v>
      </c>
      <c r="AI296" s="106">
        <f t="shared" si="387"/>
        <v>45313</v>
      </c>
      <c r="AJ296" s="94">
        <f t="shared" si="378"/>
        <v>0</v>
      </c>
      <c r="AK296" s="94">
        <f t="shared" si="383"/>
        <v>0</v>
      </c>
      <c r="AN296" s="9"/>
      <c r="AO296" s="10">
        <f t="shared" si="373"/>
        <v>0</v>
      </c>
      <c r="AP296" s="83">
        <v>43028</v>
      </c>
      <c r="AQ296" s="113">
        <f t="shared" si="391"/>
        <v>45309</v>
      </c>
      <c r="AR296" s="114">
        <f t="shared" si="399"/>
        <v>45309</v>
      </c>
      <c r="AS296" s="109">
        <f t="shared" si="399"/>
        <v>45309</v>
      </c>
      <c r="AT296" s="110">
        <f t="shared" si="399"/>
        <v>45309</v>
      </c>
      <c r="AU296" s="111">
        <f t="shared" si="399"/>
        <v>45309</v>
      </c>
      <c r="AV296" s="112">
        <f t="shared" si="399"/>
        <v>45309</v>
      </c>
      <c r="AW296" s="106">
        <f t="shared" si="396"/>
        <v>45309</v>
      </c>
      <c r="AX296" s="94">
        <f t="shared" si="374"/>
        <v>0</v>
      </c>
      <c r="AY296" s="94">
        <f t="shared" si="384"/>
        <v>0</v>
      </c>
      <c r="BB296" s="9"/>
      <c r="BC296" s="10">
        <f t="shared" si="368"/>
        <v>0</v>
      </c>
      <c r="BD296" s="64" t="str">
        <f t="shared" si="375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407"/>
        <v>0</v>
      </c>
      <c r="I297" s="7">
        <f t="shared" si="369"/>
        <v>0</v>
      </c>
      <c r="L297" s="9"/>
      <c r="M297" s="10">
        <f t="shared" si="40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381"/>
        <v>0</v>
      </c>
      <c r="V297" s="7">
        <f t="shared" si="370"/>
        <v>0</v>
      </c>
      <c r="Y297" s="9"/>
      <c r="Z297" s="10">
        <f t="shared" si="409"/>
        <v>0</v>
      </c>
      <c r="AA297" s="64" t="str">
        <f t="shared" si="371"/>
        <v/>
      </c>
      <c r="AB297" s="83">
        <v>43029</v>
      </c>
      <c r="AC297" s="113">
        <f t="shared" si="388"/>
        <v>45313</v>
      </c>
      <c r="AD297" s="114">
        <f t="shared" si="389"/>
        <v>45313</v>
      </c>
      <c r="AE297" s="109">
        <f t="shared" ref="AE297:AH297" si="424">AD297</f>
        <v>45313</v>
      </c>
      <c r="AF297" s="110">
        <f t="shared" si="424"/>
        <v>45313</v>
      </c>
      <c r="AG297" s="111">
        <f t="shared" si="424"/>
        <v>45313</v>
      </c>
      <c r="AH297" s="112">
        <f t="shared" si="424"/>
        <v>45313</v>
      </c>
      <c r="AI297" s="106">
        <f t="shared" si="387"/>
        <v>45313</v>
      </c>
      <c r="AJ297" s="94">
        <f t="shared" si="378"/>
        <v>0</v>
      </c>
      <c r="AK297" s="94">
        <f t="shared" si="383"/>
        <v>0</v>
      </c>
      <c r="AN297" s="9"/>
      <c r="AO297" s="10">
        <f t="shared" si="373"/>
        <v>0</v>
      </c>
      <c r="AP297" s="83">
        <v>43029</v>
      </c>
      <c r="AQ297" s="113">
        <f t="shared" si="391"/>
        <v>45309</v>
      </c>
      <c r="AR297" s="114">
        <f t="shared" si="399"/>
        <v>45309</v>
      </c>
      <c r="AS297" s="109">
        <f t="shared" si="399"/>
        <v>45309</v>
      </c>
      <c r="AT297" s="110">
        <f t="shared" si="399"/>
        <v>45309</v>
      </c>
      <c r="AU297" s="111">
        <f t="shared" si="399"/>
        <v>45309</v>
      </c>
      <c r="AV297" s="112">
        <f t="shared" si="399"/>
        <v>45309</v>
      </c>
      <c r="AW297" s="106">
        <f t="shared" si="396"/>
        <v>45309</v>
      </c>
      <c r="AX297" s="94">
        <f t="shared" si="374"/>
        <v>0</v>
      </c>
      <c r="AY297" s="94">
        <f t="shared" si="384"/>
        <v>0</v>
      </c>
      <c r="BB297" s="9"/>
      <c r="BC297" s="10">
        <f t="shared" si="368"/>
        <v>0</v>
      </c>
      <c r="BD297" s="64" t="str">
        <f t="shared" si="375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407"/>
        <v>0</v>
      </c>
      <c r="I298" s="7">
        <f t="shared" si="369"/>
        <v>0</v>
      </c>
      <c r="L298" s="9"/>
      <c r="M298" s="10">
        <f t="shared" si="40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381"/>
        <v>0</v>
      </c>
      <c r="V298" s="7">
        <f t="shared" si="370"/>
        <v>0</v>
      </c>
      <c r="Y298" s="9"/>
      <c r="Z298" s="10">
        <f t="shared" si="409"/>
        <v>0</v>
      </c>
      <c r="AA298" s="64" t="str">
        <f t="shared" si="371"/>
        <v/>
      </c>
      <c r="AB298" s="83">
        <v>43030</v>
      </c>
      <c r="AC298" s="113">
        <f t="shared" si="388"/>
        <v>45313</v>
      </c>
      <c r="AD298" s="114">
        <f t="shared" si="389"/>
        <v>45313</v>
      </c>
      <c r="AE298" s="109">
        <f t="shared" ref="AE298:AH298" si="425">AD298</f>
        <v>45313</v>
      </c>
      <c r="AF298" s="110">
        <f t="shared" si="425"/>
        <v>45313</v>
      </c>
      <c r="AG298" s="111">
        <f t="shared" si="425"/>
        <v>45313</v>
      </c>
      <c r="AH298" s="112">
        <f t="shared" si="425"/>
        <v>45313</v>
      </c>
      <c r="AI298" s="106">
        <f t="shared" si="387"/>
        <v>45313</v>
      </c>
      <c r="AJ298" s="94">
        <f t="shared" si="378"/>
        <v>0</v>
      </c>
      <c r="AK298" s="94">
        <f t="shared" si="383"/>
        <v>0</v>
      </c>
      <c r="AN298" s="9"/>
      <c r="AO298" s="10">
        <f t="shared" si="373"/>
        <v>0</v>
      </c>
      <c r="AP298" s="83">
        <v>43030</v>
      </c>
      <c r="AQ298" s="113">
        <f t="shared" si="391"/>
        <v>45309</v>
      </c>
      <c r="AR298" s="114">
        <f t="shared" si="399"/>
        <v>45309</v>
      </c>
      <c r="AS298" s="109">
        <f t="shared" si="399"/>
        <v>45309</v>
      </c>
      <c r="AT298" s="110">
        <f t="shared" si="399"/>
        <v>45309</v>
      </c>
      <c r="AU298" s="111">
        <f t="shared" si="399"/>
        <v>45309</v>
      </c>
      <c r="AV298" s="112">
        <f t="shared" si="399"/>
        <v>45309</v>
      </c>
      <c r="AW298" s="106">
        <f t="shared" si="396"/>
        <v>45309</v>
      </c>
      <c r="AX298" s="94">
        <f t="shared" si="374"/>
        <v>0</v>
      </c>
      <c r="AY298" s="94">
        <f t="shared" si="384"/>
        <v>0</v>
      </c>
      <c r="BB298" s="9"/>
      <c r="BC298" s="10">
        <f t="shared" si="368"/>
        <v>0</v>
      </c>
      <c r="BD298" s="64" t="str">
        <f t="shared" si="375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407"/>
        <v>0</v>
      </c>
      <c r="I299" s="7">
        <f t="shared" si="369"/>
        <v>0</v>
      </c>
      <c r="L299" s="9"/>
      <c r="M299" s="10">
        <f t="shared" si="40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381"/>
        <v>0</v>
      </c>
      <c r="V299" s="7">
        <f t="shared" si="370"/>
        <v>0</v>
      </c>
      <c r="Y299" s="9"/>
      <c r="Z299" s="10">
        <f t="shared" si="409"/>
        <v>0</v>
      </c>
      <c r="AA299" s="64" t="str">
        <f t="shared" si="371"/>
        <v/>
      </c>
      <c r="AB299" s="83">
        <v>43031</v>
      </c>
      <c r="AC299" s="113">
        <f t="shared" si="388"/>
        <v>45313</v>
      </c>
      <c r="AD299" s="114">
        <f t="shared" si="389"/>
        <v>45313</v>
      </c>
      <c r="AE299" s="109">
        <f t="shared" ref="AE299:AH299" si="426">AD299</f>
        <v>45313</v>
      </c>
      <c r="AF299" s="110">
        <f t="shared" si="426"/>
        <v>45313</v>
      </c>
      <c r="AG299" s="111">
        <f t="shared" si="426"/>
        <v>45313</v>
      </c>
      <c r="AH299" s="112">
        <f t="shared" si="426"/>
        <v>45313</v>
      </c>
      <c r="AI299" s="106">
        <f t="shared" si="387"/>
        <v>45313</v>
      </c>
      <c r="AJ299" s="94">
        <f t="shared" si="378"/>
        <v>0</v>
      </c>
      <c r="AK299" s="94">
        <f t="shared" si="383"/>
        <v>0</v>
      </c>
      <c r="AN299" s="9"/>
      <c r="AO299" s="10">
        <f t="shared" si="373"/>
        <v>0</v>
      </c>
      <c r="AP299" s="83">
        <v>43031</v>
      </c>
      <c r="AQ299" s="113">
        <f t="shared" si="391"/>
        <v>45309</v>
      </c>
      <c r="AR299" s="114">
        <f t="shared" si="399"/>
        <v>45309</v>
      </c>
      <c r="AS299" s="109">
        <f t="shared" si="399"/>
        <v>45309</v>
      </c>
      <c r="AT299" s="110">
        <f t="shared" si="399"/>
        <v>45309</v>
      </c>
      <c r="AU299" s="111">
        <f t="shared" si="399"/>
        <v>45309</v>
      </c>
      <c r="AV299" s="112">
        <f t="shared" si="399"/>
        <v>45309</v>
      </c>
      <c r="AW299" s="106">
        <f t="shared" si="396"/>
        <v>45309</v>
      </c>
      <c r="AX299" s="94">
        <f t="shared" si="374"/>
        <v>0</v>
      </c>
      <c r="AY299" s="94">
        <f t="shared" si="384"/>
        <v>0</v>
      </c>
      <c r="BB299" s="9"/>
      <c r="BC299" s="10">
        <f t="shared" si="368"/>
        <v>0</v>
      </c>
      <c r="BD299" s="64" t="str">
        <f t="shared" si="375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407"/>
        <v>0</v>
      </c>
      <c r="I300" s="7">
        <f t="shared" si="369"/>
        <v>0</v>
      </c>
      <c r="L300" s="9"/>
      <c r="M300" s="10">
        <f t="shared" si="40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381"/>
        <v>0</v>
      </c>
      <c r="V300" s="7">
        <f t="shared" si="370"/>
        <v>0</v>
      </c>
      <c r="Y300" s="9"/>
      <c r="Z300" s="10">
        <f t="shared" si="409"/>
        <v>0</v>
      </c>
      <c r="AA300" s="64" t="str">
        <f t="shared" si="371"/>
        <v/>
      </c>
      <c r="AB300" s="83">
        <v>43032</v>
      </c>
      <c r="AC300" s="113">
        <f t="shared" si="388"/>
        <v>45313</v>
      </c>
      <c r="AD300" s="114">
        <f t="shared" si="389"/>
        <v>45313</v>
      </c>
      <c r="AE300" s="109">
        <f t="shared" ref="AE300:AH300" si="427">AD300</f>
        <v>45313</v>
      </c>
      <c r="AF300" s="110">
        <f t="shared" si="427"/>
        <v>45313</v>
      </c>
      <c r="AG300" s="111">
        <f t="shared" si="427"/>
        <v>45313</v>
      </c>
      <c r="AH300" s="112">
        <f t="shared" si="427"/>
        <v>45313</v>
      </c>
      <c r="AI300" s="106">
        <f t="shared" si="387"/>
        <v>45313</v>
      </c>
      <c r="AJ300" s="94">
        <f t="shared" si="378"/>
        <v>0</v>
      </c>
      <c r="AK300" s="94">
        <f t="shared" si="383"/>
        <v>0</v>
      </c>
      <c r="AN300" s="9"/>
      <c r="AO300" s="10">
        <f t="shared" si="373"/>
        <v>0</v>
      </c>
      <c r="AP300" s="83">
        <v>43032</v>
      </c>
      <c r="AQ300" s="113">
        <f t="shared" si="391"/>
        <v>45309</v>
      </c>
      <c r="AR300" s="114">
        <f t="shared" si="399"/>
        <v>45309</v>
      </c>
      <c r="AS300" s="109">
        <f t="shared" si="399"/>
        <v>45309</v>
      </c>
      <c r="AT300" s="110">
        <f t="shared" si="399"/>
        <v>45309</v>
      </c>
      <c r="AU300" s="111">
        <f t="shared" si="399"/>
        <v>45309</v>
      </c>
      <c r="AV300" s="112">
        <f t="shared" si="399"/>
        <v>45309</v>
      </c>
      <c r="AW300" s="106">
        <f t="shared" si="396"/>
        <v>45309</v>
      </c>
      <c r="AX300" s="94">
        <f t="shared" si="374"/>
        <v>0</v>
      </c>
      <c r="AY300" s="94">
        <f t="shared" si="384"/>
        <v>0</v>
      </c>
      <c r="BB300" s="9"/>
      <c r="BC300" s="10">
        <f t="shared" si="368"/>
        <v>0</v>
      </c>
      <c r="BD300" s="64" t="str">
        <f t="shared" si="375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407"/>
        <v>0</v>
      </c>
      <c r="I301" s="7">
        <f t="shared" si="369"/>
        <v>0</v>
      </c>
      <c r="L301" s="9"/>
      <c r="M301" s="10">
        <f t="shared" si="40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381"/>
        <v>0</v>
      </c>
      <c r="V301" s="7">
        <f t="shared" si="370"/>
        <v>0</v>
      </c>
      <c r="Y301" s="9"/>
      <c r="Z301" s="10">
        <f t="shared" si="409"/>
        <v>0</v>
      </c>
      <c r="AA301" s="64" t="str">
        <f t="shared" si="371"/>
        <v/>
      </c>
      <c r="AB301" s="83">
        <v>43033</v>
      </c>
      <c r="AC301" s="113">
        <f t="shared" si="388"/>
        <v>45313</v>
      </c>
      <c r="AD301" s="114">
        <f t="shared" si="389"/>
        <v>45313</v>
      </c>
      <c r="AE301" s="109">
        <f t="shared" ref="AE301:AH301" si="428">AD301</f>
        <v>45313</v>
      </c>
      <c r="AF301" s="110">
        <f t="shared" si="428"/>
        <v>45313</v>
      </c>
      <c r="AG301" s="111">
        <f t="shared" si="428"/>
        <v>45313</v>
      </c>
      <c r="AH301" s="112">
        <f t="shared" si="428"/>
        <v>45313</v>
      </c>
      <c r="AI301" s="106">
        <f t="shared" si="387"/>
        <v>45313</v>
      </c>
      <c r="AJ301" s="94">
        <f t="shared" si="378"/>
        <v>0</v>
      </c>
      <c r="AK301" s="94">
        <f t="shared" si="383"/>
        <v>0</v>
      </c>
      <c r="AN301" s="9"/>
      <c r="AO301" s="10">
        <f t="shared" si="373"/>
        <v>0</v>
      </c>
      <c r="AP301" s="83">
        <v>43033</v>
      </c>
      <c r="AQ301" s="113">
        <f t="shared" si="391"/>
        <v>45309</v>
      </c>
      <c r="AR301" s="114">
        <f t="shared" si="399"/>
        <v>45309</v>
      </c>
      <c r="AS301" s="109">
        <f t="shared" si="399"/>
        <v>45309</v>
      </c>
      <c r="AT301" s="110">
        <f t="shared" si="399"/>
        <v>45309</v>
      </c>
      <c r="AU301" s="111">
        <f t="shared" si="399"/>
        <v>45309</v>
      </c>
      <c r="AV301" s="112">
        <f t="shared" si="399"/>
        <v>45309</v>
      </c>
      <c r="AW301" s="106">
        <f t="shared" si="396"/>
        <v>45309</v>
      </c>
      <c r="AX301" s="94">
        <f t="shared" si="374"/>
        <v>0</v>
      </c>
      <c r="AY301" s="94">
        <f t="shared" si="384"/>
        <v>0</v>
      </c>
      <c r="BB301" s="9"/>
      <c r="BC301" s="10">
        <f t="shared" si="368"/>
        <v>0</v>
      </c>
      <c r="BD301" s="64" t="str">
        <f t="shared" si="375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407"/>
        <v>0</v>
      </c>
      <c r="I302" s="7">
        <f t="shared" si="369"/>
        <v>0</v>
      </c>
      <c r="L302" s="9"/>
      <c r="M302" s="10">
        <f t="shared" si="40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381"/>
        <v>0</v>
      </c>
      <c r="V302" s="7">
        <f t="shared" si="370"/>
        <v>0</v>
      </c>
      <c r="Y302" s="9"/>
      <c r="Z302" s="10">
        <f t="shared" si="409"/>
        <v>0</v>
      </c>
      <c r="AA302" s="64" t="str">
        <f t="shared" si="371"/>
        <v/>
      </c>
      <c r="AB302" s="83">
        <v>43034</v>
      </c>
      <c r="AC302" s="113">
        <f t="shared" si="388"/>
        <v>45313</v>
      </c>
      <c r="AD302" s="114">
        <f t="shared" si="389"/>
        <v>45313</v>
      </c>
      <c r="AE302" s="109">
        <f t="shared" ref="AE302:AH302" si="429">AD302</f>
        <v>45313</v>
      </c>
      <c r="AF302" s="110">
        <f t="shared" si="429"/>
        <v>45313</v>
      </c>
      <c r="AG302" s="111">
        <f t="shared" si="429"/>
        <v>45313</v>
      </c>
      <c r="AH302" s="112">
        <f t="shared" si="429"/>
        <v>45313</v>
      </c>
      <c r="AI302" s="106">
        <f t="shared" si="387"/>
        <v>45313</v>
      </c>
      <c r="AJ302" s="94">
        <f t="shared" si="378"/>
        <v>0</v>
      </c>
      <c r="AK302" s="94">
        <f t="shared" si="383"/>
        <v>0</v>
      </c>
      <c r="AN302" s="9"/>
      <c r="AO302" s="10">
        <f t="shared" si="373"/>
        <v>0</v>
      </c>
      <c r="AP302" s="83">
        <v>43034</v>
      </c>
      <c r="AQ302" s="113">
        <f t="shared" si="391"/>
        <v>45309</v>
      </c>
      <c r="AR302" s="114">
        <f t="shared" si="399"/>
        <v>45309</v>
      </c>
      <c r="AS302" s="109">
        <f t="shared" si="399"/>
        <v>45309</v>
      </c>
      <c r="AT302" s="110">
        <f t="shared" si="399"/>
        <v>45309</v>
      </c>
      <c r="AU302" s="111">
        <f t="shared" si="399"/>
        <v>45309</v>
      </c>
      <c r="AV302" s="112">
        <f t="shared" si="399"/>
        <v>45309</v>
      </c>
      <c r="AW302" s="106">
        <f t="shared" si="396"/>
        <v>45309</v>
      </c>
      <c r="AX302" s="94">
        <f t="shared" si="374"/>
        <v>0</v>
      </c>
      <c r="AY302" s="94">
        <f t="shared" si="384"/>
        <v>0</v>
      </c>
      <c r="BB302" s="9"/>
      <c r="BC302" s="10">
        <f t="shared" si="368"/>
        <v>0</v>
      </c>
      <c r="BD302" s="64" t="str">
        <f t="shared" si="375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407"/>
        <v>0</v>
      </c>
      <c r="I303" s="7">
        <f t="shared" si="369"/>
        <v>0</v>
      </c>
      <c r="L303" s="9"/>
      <c r="M303" s="10">
        <f t="shared" si="40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381"/>
        <v>0</v>
      </c>
      <c r="V303" s="7">
        <f t="shared" si="370"/>
        <v>0</v>
      </c>
      <c r="Y303" s="9"/>
      <c r="Z303" s="10">
        <f t="shared" si="409"/>
        <v>0</v>
      </c>
      <c r="AA303" s="64" t="str">
        <f t="shared" si="371"/>
        <v/>
      </c>
      <c r="AB303" s="83">
        <v>43035</v>
      </c>
      <c r="AC303" s="113">
        <f t="shared" si="388"/>
        <v>45313</v>
      </c>
      <c r="AD303" s="114">
        <f t="shared" si="389"/>
        <v>45313</v>
      </c>
      <c r="AE303" s="109">
        <f t="shared" ref="AE303:AH303" si="430">AD303</f>
        <v>45313</v>
      </c>
      <c r="AF303" s="110">
        <f t="shared" si="430"/>
        <v>45313</v>
      </c>
      <c r="AG303" s="111">
        <f t="shared" si="430"/>
        <v>45313</v>
      </c>
      <c r="AH303" s="112">
        <f t="shared" si="430"/>
        <v>45313</v>
      </c>
      <c r="AI303" s="106">
        <f t="shared" si="387"/>
        <v>45313</v>
      </c>
      <c r="AJ303" s="94">
        <f t="shared" si="378"/>
        <v>0</v>
      </c>
      <c r="AK303" s="94">
        <f t="shared" si="383"/>
        <v>0</v>
      </c>
      <c r="AN303" s="9"/>
      <c r="AO303" s="10">
        <f t="shared" si="373"/>
        <v>0</v>
      </c>
      <c r="AP303" s="83">
        <v>43035</v>
      </c>
      <c r="AQ303" s="113">
        <f t="shared" si="391"/>
        <v>45309</v>
      </c>
      <c r="AR303" s="114">
        <f t="shared" si="399"/>
        <v>45309</v>
      </c>
      <c r="AS303" s="109">
        <f t="shared" si="399"/>
        <v>45309</v>
      </c>
      <c r="AT303" s="110">
        <f t="shared" si="399"/>
        <v>45309</v>
      </c>
      <c r="AU303" s="111">
        <f t="shared" si="399"/>
        <v>45309</v>
      </c>
      <c r="AV303" s="112">
        <f t="shared" si="399"/>
        <v>45309</v>
      </c>
      <c r="AW303" s="106">
        <f t="shared" si="396"/>
        <v>45309</v>
      </c>
      <c r="AX303" s="94">
        <f t="shared" si="374"/>
        <v>0</v>
      </c>
      <c r="AY303" s="94">
        <f t="shared" si="384"/>
        <v>0</v>
      </c>
      <c r="BB303" s="9"/>
      <c r="BC303" s="10">
        <f t="shared" si="368"/>
        <v>0</v>
      </c>
      <c r="BD303" s="64" t="str">
        <f t="shared" si="375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407"/>
        <v>0</v>
      </c>
      <c r="I304" s="7">
        <f t="shared" si="369"/>
        <v>0</v>
      </c>
      <c r="L304" s="9"/>
      <c r="M304" s="10">
        <f t="shared" si="40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381"/>
        <v>0</v>
      </c>
      <c r="V304" s="7">
        <f t="shared" si="370"/>
        <v>0</v>
      </c>
      <c r="Y304" s="9"/>
      <c r="Z304" s="10">
        <f t="shared" si="409"/>
        <v>0</v>
      </c>
      <c r="AA304" s="64" t="str">
        <f t="shared" si="371"/>
        <v/>
      </c>
      <c r="AB304" s="83">
        <v>43036</v>
      </c>
      <c r="AC304" s="113">
        <f t="shared" si="388"/>
        <v>45313</v>
      </c>
      <c r="AD304" s="114">
        <f t="shared" si="389"/>
        <v>45313</v>
      </c>
      <c r="AE304" s="109">
        <f t="shared" ref="AE304:AH304" si="431">AD304</f>
        <v>45313</v>
      </c>
      <c r="AF304" s="110">
        <f t="shared" si="431"/>
        <v>45313</v>
      </c>
      <c r="AG304" s="111">
        <f t="shared" si="431"/>
        <v>45313</v>
      </c>
      <c r="AH304" s="112">
        <f t="shared" si="431"/>
        <v>45313</v>
      </c>
      <c r="AI304" s="106">
        <f t="shared" si="387"/>
        <v>45313</v>
      </c>
      <c r="AJ304" s="94">
        <f t="shared" si="378"/>
        <v>0</v>
      </c>
      <c r="AK304" s="94">
        <f t="shared" si="383"/>
        <v>0</v>
      </c>
      <c r="AN304" s="9"/>
      <c r="AO304" s="10">
        <f t="shared" si="373"/>
        <v>0</v>
      </c>
      <c r="AP304" s="83">
        <v>43036</v>
      </c>
      <c r="AQ304" s="113">
        <f t="shared" si="391"/>
        <v>45309</v>
      </c>
      <c r="AR304" s="114">
        <f t="shared" si="399"/>
        <v>45309</v>
      </c>
      <c r="AS304" s="109">
        <f t="shared" si="399"/>
        <v>45309</v>
      </c>
      <c r="AT304" s="110">
        <f t="shared" si="399"/>
        <v>45309</v>
      </c>
      <c r="AU304" s="111">
        <f t="shared" si="399"/>
        <v>45309</v>
      </c>
      <c r="AV304" s="112">
        <f t="shared" si="399"/>
        <v>45309</v>
      </c>
      <c r="AW304" s="106">
        <f t="shared" si="396"/>
        <v>45309</v>
      </c>
      <c r="AX304" s="94">
        <f t="shared" si="374"/>
        <v>0</v>
      </c>
      <c r="AY304" s="94">
        <f t="shared" si="384"/>
        <v>0</v>
      </c>
      <c r="BB304" s="9"/>
      <c r="BC304" s="10">
        <f t="shared" si="368"/>
        <v>0</v>
      </c>
      <c r="BD304" s="64" t="str">
        <f t="shared" si="375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407"/>
        <v>0</v>
      </c>
      <c r="I305" s="7">
        <f t="shared" si="369"/>
        <v>0</v>
      </c>
      <c r="J305" s="37"/>
      <c r="L305" s="9"/>
      <c r="M305" s="10">
        <f t="shared" si="40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381"/>
        <v>0</v>
      </c>
      <c r="V305" s="7">
        <f t="shared" si="370"/>
        <v>0</v>
      </c>
      <c r="W305" s="37"/>
      <c r="Y305" s="9"/>
      <c r="Z305" s="10">
        <f t="shared" si="409"/>
        <v>0</v>
      </c>
      <c r="AA305" s="64" t="str">
        <f t="shared" si="371"/>
        <v/>
      </c>
      <c r="AB305" s="83">
        <v>43037</v>
      </c>
      <c r="AC305" s="113">
        <f t="shared" si="388"/>
        <v>45313</v>
      </c>
      <c r="AD305" s="114">
        <f t="shared" si="389"/>
        <v>45313</v>
      </c>
      <c r="AE305" s="109">
        <f t="shared" ref="AE305:AH305" si="432">AD305</f>
        <v>45313</v>
      </c>
      <c r="AF305" s="110">
        <f t="shared" si="432"/>
        <v>45313</v>
      </c>
      <c r="AG305" s="111">
        <f t="shared" si="432"/>
        <v>45313</v>
      </c>
      <c r="AH305" s="112">
        <f t="shared" si="432"/>
        <v>45313</v>
      </c>
      <c r="AI305" s="106">
        <f t="shared" si="387"/>
        <v>45313</v>
      </c>
      <c r="AJ305" s="94">
        <f t="shared" si="378"/>
        <v>0</v>
      </c>
      <c r="AK305" s="94">
        <f t="shared" si="383"/>
        <v>0</v>
      </c>
      <c r="AL305" s="37"/>
      <c r="AN305" s="9"/>
      <c r="AO305" s="10">
        <f t="shared" si="373"/>
        <v>0</v>
      </c>
      <c r="AP305" s="83">
        <v>43037</v>
      </c>
      <c r="AQ305" s="113">
        <f t="shared" si="391"/>
        <v>45309</v>
      </c>
      <c r="AR305" s="114">
        <f t="shared" si="399"/>
        <v>45309</v>
      </c>
      <c r="AS305" s="109">
        <f t="shared" si="399"/>
        <v>45309</v>
      </c>
      <c r="AT305" s="110">
        <f t="shared" si="399"/>
        <v>45309</v>
      </c>
      <c r="AU305" s="111">
        <f t="shared" si="399"/>
        <v>45309</v>
      </c>
      <c r="AV305" s="112">
        <f t="shared" si="399"/>
        <v>45309</v>
      </c>
      <c r="AW305" s="106">
        <f t="shared" si="396"/>
        <v>45309</v>
      </c>
      <c r="AX305" s="94">
        <f t="shared" si="374"/>
        <v>0</v>
      </c>
      <c r="AY305" s="94">
        <f t="shared" si="384"/>
        <v>0</v>
      </c>
      <c r="AZ305" s="37"/>
      <c r="BB305" s="9"/>
      <c r="BC305" s="10">
        <f t="shared" si="368"/>
        <v>0</v>
      </c>
      <c r="BD305" s="64" t="str">
        <f t="shared" si="375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407"/>
        <v>0</v>
      </c>
      <c r="I306" s="7">
        <f t="shared" si="369"/>
        <v>0</v>
      </c>
      <c r="J306" s="37"/>
      <c r="L306" s="9"/>
      <c r="M306" s="10">
        <f t="shared" si="40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381"/>
        <v>0</v>
      </c>
      <c r="V306" s="7">
        <f t="shared" si="370"/>
        <v>0</v>
      </c>
      <c r="W306" s="37"/>
      <c r="Y306" s="9"/>
      <c r="Z306" s="10">
        <f t="shared" si="409"/>
        <v>0</v>
      </c>
      <c r="AA306" s="64" t="str">
        <f t="shared" si="371"/>
        <v/>
      </c>
      <c r="AB306" s="83">
        <v>43038</v>
      </c>
      <c r="AC306" s="113">
        <f t="shared" si="388"/>
        <v>45313</v>
      </c>
      <c r="AD306" s="114">
        <f t="shared" si="389"/>
        <v>45313</v>
      </c>
      <c r="AE306" s="109">
        <f t="shared" ref="AE306:AH306" si="433">AD306</f>
        <v>45313</v>
      </c>
      <c r="AF306" s="110">
        <f t="shared" si="433"/>
        <v>45313</v>
      </c>
      <c r="AG306" s="111">
        <f t="shared" si="433"/>
        <v>45313</v>
      </c>
      <c r="AH306" s="112">
        <f t="shared" si="433"/>
        <v>45313</v>
      </c>
      <c r="AI306" s="106">
        <f t="shared" si="387"/>
        <v>45313</v>
      </c>
      <c r="AJ306" s="94">
        <f t="shared" si="378"/>
        <v>0</v>
      </c>
      <c r="AK306" s="94">
        <f t="shared" si="383"/>
        <v>0</v>
      </c>
      <c r="AL306" s="37"/>
      <c r="AN306" s="9"/>
      <c r="AO306" s="10">
        <f t="shared" si="373"/>
        <v>0</v>
      </c>
      <c r="AP306" s="83">
        <v>43038</v>
      </c>
      <c r="AQ306" s="113">
        <f t="shared" si="391"/>
        <v>45309</v>
      </c>
      <c r="AR306" s="114">
        <f t="shared" si="399"/>
        <v>45309</v>
      </c>
      <c r="AS306" s="109">
        <f t="shared" si="399"/>
        <v>45309</v>
      </c>
      <c r="AT306" s="110">
        <f t="shared" si="399"/>
        <v>45309</v>
      </c>
      <c r="AU306" s="111">
        <f t="shared" si="399"/>
        <v>45309</v>
      </c>
      <c r="AV306" s="112">
        <f t="shared" si="399"/>
        <v>45309</v>
      </c>
      <c r="AW306" s="106">
        <f t="shared" si="396"/>
        <v>45309</v>
      </c>
      <c r="AX306" s="94">
        <f t="shared" si="374"/>
        <v>0</v>
      </c>
      <c r="AY306" s="94">
        <f t="shared" si="384"/>
        <v>0</v>
      </c>
      <c r="AZ306" s="37"/>
      <c r="BB306" s="9"/>
      <c r="BC306" s="10">
        <f t="shared" si="368"/>
        <v>0</v>
      </c>
      <c r="BD306" s="64" t="str">
        <f t="shared" si="375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407"/>
        <v>0</v>
      </c>
      <c r="I307" s="191">
        <f t="shared" si="369"/>
        <v>0</v>
      </c>
      <c r="L307" s="193"/>
      <c r="M307" s="194">
        <f t="shared" si="40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381"/>
        <v>0</v>
      </c>
      <c r="V307" s="191">
        <f t="shared" si="370"/>
        <v>0</v>
      </c>
      <c r="Y307" s="193"/>
      <c r="Z307" s="194">
        <f t="shared" si="409"/>
        <v>0</v>
      </c>
      <c r="AA307" s="195" t="str">
        <f t="shared" si="371"/>
        <v/>
      </c>
      <c r="AB307" s="186">
        <v>43039</v>
      </c>
      <c r="AC307" s="196">
        <f t="shared" si="388"/>
        <v>45313</v>
      </c>
      <c r="AD307" s="197">
        <f t="shared" si="389"/>
        <v>45313</v>
      </c>
      <c r="AE307" s="198">
        <f t="shared" ref="AE307:AH307" si="434">AD307</f>
        <v>45313</v>
      </c>
      <c r="AF307" s="199">
        <f t="shared" si="434"/>
        <v>45313</v>
      </c>
      <c r="AG307" s="200">
        <f t="shared" si="434"/>
        <v>45313</v>
      </c>
      <c r="AH307" s="201">
        <f t="shared" si="434"/>
        <v>45313</v>
      </c>
      <c r="AI307" s="202">
        <f t="shared" si="387"/>
        <v>45313</v>
      </c>
      <c r="AJ307" s="203">
        <f t="shared" si="378"/>
        <v>0</v>
      </c>
      <c r="AK307" s="203">
        <f t="shared" si="383"/>
        <v>0</v>
      </c>
      <c r="AN307" s="193"/>
      <c r="AO307" s="194">
        <f t="shared" si="373"/>
        <v>0</v>
      </c>
      <c r="AP307" s="186">
        <v>43039</v>
      </c>
      <c r="AQ307" s="196">
        <f t="shared" si="391"/>
        <v>45309</v>
      </c>
      <c r="AR307" s="197">
        <f t="shared" si="399"/>
        <v>45309</v>
      </c>
      <c r="AS307" s="198">
        <f t="shared" si="399"/>
        <v>45309</v>
      </c>
      <c r="AT307" s="199">
        <f t="shared" si="399"/>
        <v>45309</v>
      </c>
      <c r="AU307" s="200">
        <f t="shared" si="399"/>
        <v>45309</v>
      </c>
      <c r="AV307" s="201">
        <f t="shared" si="399"/>
        <v>45309</v>
      </c>
      <c r="AW307" s="202">
        <f t="shared" si="396"/>
        <v>45309</v>
      </c>
      <c r="AX307" s="203">
        <f t="shared" si="374"/>
        <v>0</v>
      </c>
      <c r="AY307" s="203">
        <f t="shared" si="384"/>
        <v>0</v>
      </c>
      <c r="BB307" s="193"/>
      <c r="BC307" s="194">
        <f t="shared" si="368"/>
        <v>0</v>
      </c>
      <c r="BD307" s="195" t="str">
        <f t="shared" si="375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407"/>
        <v>0</v>
      </c>
      <c r="I308" s="7">
        <f t="shared" si="369"/>
        <v>0</v>
      </c>
      <c r="L308" s="9"/>
      <c r="M308" s="10">
        <f t="shared" si="40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381"/>
        <v>0</v>
      </c>
      <c r="V308" s="7">
        <f t="shared" si="370"/>
        <v>0</v>
      </c>
      <c r="Y308" s="9"/>
      <c r="Z308" s="10">
        <f t="shared" si="409"/>
        <v>0</v>
      </c>
      <c r="AA308" s="64" t="str">
        <f t="shared" si="371"/>
        <v/>
      </c>
      <c r="AB308" s="83">
        <v>43040</v>
      </c>
      <c r="AC308" s="113">
        <f t="shared" si="388"/>
        <v>45313</v>
      </c>
      <c r="AD308" s="114">
        <f t="shared" si="389"/>
        <v>45313</v>
      </c>
      <c r="AE308" s="109">
        <f t="shared" ref="AE308:AH308" si="435">AD308</f>
        <v>45313</v>
      </c>
      <c r="AF308" s="110">
        <f t="shared" si="435"/>
        <v>45313</v>
      </c>
      <c r="AG308" s="111">
        <f t="shared" si="435"/>
        <v>45313</v>
      </c>
      <c r="AH308" s="112">
        <f t="shared" si="435"/>
        <v>45313</v>
      </c>
      <c r="AI308" s="106">
        <f t="shared" si="387"/>
        <v>45313</v>
      </c>
      <c r="AJ308" s="94">
        <f t="shared" si="378"/>
        <v>0</v>
      </c>
      <c r="AK308" s="94">
        <f t="shared" si="383"/>
        <v>0</v>
      </c>
      <c r="AN308" s="9"/>
      <c r="AO308" s="10">
        <f t="shared" si="373"/>
        <v>0</v>
      </c>
      <c r="AP308" s="83">
        <v>43040</v>
      </c>
      <c r="AQ308" s="113">
        <f t="shared" si="391"/>
        <v>45309</v>
      </c>
      <c r="AR308" s="114">
        <f t="shared" si="399"/>
        <v>45309</v>
      </c>
      <c r="AS308" s="109">
        <f t="shared" si="399"/>
        <v>45309</v>
      </c>
      <c r="AT308" s="110">
        <f t="shared" si="399"/>
        <v>45309</v>
      </c>
      <c r="AU308" s="111">
        <f t="shared" si="399"/>
        <v>45309</v>
      </c>
      <c r="AV308" s="112">
        <f t="shared" si="399"/>
        <v>45309</v>
      </c>
      <c r="AW308" s="106">
        <f t="shared" si="396"/>
        <v>45309</v>
      </c>
      <c r="AX308" s="94">
        <f t="shared" si="374"/>
        <v>0</v>
      </c>
      <c r="AY308" s="94">
        <f t="shared" si="384"/>
        <v>0</v>
      </c>
      <c r="BB308" s="9"/>
      <c r="BC308" s="10">
        <f t="shared" si="368"/>
        <v>0</v>
      </c>
      <c r="BD308" s="64" t="str">
        <f t="shared" si="375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407"/>
        <v>0</v>
      </c>
      <c r="I309" s="7">
        <f t="shared" si="369"/>
        <v>0</v>
      </c>
      <c r="L309" s="9"/>
      <c r="M309" s="10">
        <f t="shared" si="40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381"/>
        <v>0</v>
      </c>
      <c r="V309" s="7">
        <f t="shared" si="370"/>
        <v>0</v>
      </c>
      <c r="Y309" s="9"/>
      <c r="Z309" s="10">
        <f t="shared" si="409"/>
        <v>0</v>
      </c>
      <c r="AA309" s="64" t="str">
        <f t="shared" si="371"/>
        <v/>
      </c>
      <c r="AB309" s="83">
        <v>43041</v>
      </c>
      <c r="AC309" s="113">
        <f t="shared" si="388"/>
        <v>45313</v>
      </c>
      <c r="AD309" s="114">
        <f t="shared" si="389"/>
        <v>45313</v>
      </c>
      <c r="AE309" s="109">
        <f t="shared" ref="AE309:AH309" si="436">AD309</f>
        <v>45313</v>
      </c>
      <c r="AF309" s="110">
        <f t="shared" si="436"/>
        <v>45313</v>
      </c>
      <c r="AG309" s="111">
        <f t="shared" si="436"/>
        <v>45313</v>
      </c>
      <c r="AH309" s="112">
        <f t="shared" si="436"/>
        <v>45313</v>
      </c>
      <c r="AI309" s="106">
        <f t="shared" si="387"/>
        <v>45313</v>
      </c>
      <c r="AJ309" s="94">
        <f t="shared" si="378"/>
        <v>0</v>
      </c>
      <c r="AK309" s="94">
        <f t="shared" si="383"/>
        <v>0</v>
      </c>
      <c r="AN309" s="9"/>
      <c r="AO309" s="10">
        <f t="shared" si="373"/>
        <v>0</v>
      </c>
      <c r="AP309" s="83">
        <v>43041</v>
      </c>
      <c r="AQ309" s="113">
        <f t="shared" si="391"/>
        <v>45309</v>
      </c>
      <c r="AR309" s="114">
        <f t="shared" si="399"/>
        <v>45309</v>
      </c>
      <c r="AS309" s="109">
        <f t="shared" si="399"/>
        <v>45309</v>
      </c>
      <c r="AT309" s="110">
        <f t="shared" si="399"/>
        <v>45309</v>
      </c>
      <c r="AU309" s="111">
        <f t="shared" si="399"/>
        <v>45309</v>
      </c>
      <c r="AV309" s="112">
        <f t="shared" si="399"/>
        <v>45309</v>
      </c>
      <c r="AW309" s="106">
        <f t="shared" si="396"/>
        <v>45309</v>
      </c>
      <c r="AX309" s="94">
        <f t="shared" si="374"/>
        <v>0</v>
      </c>
      <c r="AY309" s="94">
        <f t="shared" si="384"/>
        <v>0</v>
      </c>
      <c r="BB309" s="9"/>
      <c r="BC309" s="10">
        <f t="shared" si="368"/>
        <v>0</v>
      </c>
      <c r="BD309" s="64" t="str">
        <f t="shared" si="375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407"/>
        <v>0</v>
      </c>
      <c r="I310" s="7">
        <f t="shared" si="369"/>
        <v>0</v>
      </c>
      <c r="L310" s="9"/>
      <c r="M310" s="10">
        <f t="shared" si="40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381"/>
        <v>0</v>
      </c>
      <c r="V310" s="7">
        <f t="shared" si="370"/>
        <v>0</v>
      </c>
      <c r="Y310" s="9"/>
      <c r="Z310" s="10">
        <f t="shared" si="409"/>
        <v>0</v>
      </c>
      <c r="AA310" s="64" t="str">
        <f t="shared" si="371"/>
        <v/>
      </c>
      <c r="AB310" s="83">
        <v>43042</v>
      </c>
      <c r="AC310" s="113">
        <f t="shared" si="388"/>
        <v>45313</v>
      </c>
      <c r="AD310" s="114">
        <f t="shared" si="389"/>
        <v>45313</v>
      </c>
      <c r="AE310" s="109">
        <f t="shared" ref="AE310:AH310" si="437">AD310</f>
        <v>45313</v>
      </c>
      <c r="AF310" s="110">
        <f t="shared" si="437"/>
        <v>45313</v>
      </c>
      <c r="AG310" s="111">
        <f t="shared" si="437"/>
        <v>45313</v>
      </c>
      <c r="AH310" s="112">
        <f t="shared" si="437"/>
        <v>45313</v>
      </c>
      <c r="AI310" s="106">
        <f t="shared" si="387"/>
        <v>45313</v>
      </c>
      <c r="AJ310" s="94">
        <f t="shared" si="378"/>
        <v>0</v>
      </c>
      <c r="AK310" s="94">
        <f t="shared" si="383"/>
        <v>0</v>
      </c>
      <c r="AN310" s="9"/>
      <c r="AO310" s="10">
        <f t="shared" si="373"/>
        <v>0</v>
      </c>
      <c r="AP310" s="83">
        <v>43042</v>
      </c>
      <c r="AQ310" s="113">
        <f t="shared" si="391"/>
        <v>45309</v>
      </c>
      <c r="AR310" s="114">
        <f t="shared" si="399"/>
        <v>45309</v>
      </c>
      <c r="AS310" s="109">
        <f t="shared" si="399"/>
        <v>45309</v>
      </c>
      <c r="AT310" s="110">
        <f t="shared" si="399"/>
        <v>45309</v>
      </c>
      <c r="AU310" s="111">
        <f t="shared" si="399"/>
        <v>45309</v>
      </c>
      <c r="AV310" s="112">
        <f t="shared" si="399"/>
        <v>45309</v>
      </c>
      <c r="AW310" s="106">
        <f t="shared" si="396"/>
        <v>45309</v>
      </c>
      <c r="AX310" s="94">
        <f t="shared" si="374"/>
        <v>0</v>
      </c>
      <c r="AY310" s="94">
        <f t="shared" si="384"/>
        <v>0</v>
      </c>
      <c r="BB310" s="9"/>
      <c r="BC310" s="10">
        <f t="shared" si="368"/>
        <v>0</v>
      </c>
      <c r="BD310" s="64" t="str">
        <f t="shared" si="375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407"/>
        <v>0</v>
      </c>
      <c r="I311" s="7">
        <f t="shared" si="369"/>
        <v>0</v>
      </c>
      <c r="J311" s="37"/>
      <c r="L311" s="9"/>
      <c r="M311" s="10">
        <f t="shared" si="40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381"/>
        <v>0</v>
      </c>
      <c r="V311" s="7">
        <f t="shared" si="370"/>
        <v>0</v>
      </c>
      <c r="W311" s="37"/>
      <c r="Y311" s="9"/>
      <c r="Z311" s="10">
        <f t="shared" si="409"/>
        <v>0</v>
      </c>
      <c r="AA311" s="64" t="str">
        <f t="shared" si="371"/>
        <v/>
      </c>
      <c r="AB311" s="83">
        <v>43043</v>
      </c>
      <c r="AC311" s="113">
        <f t="shared" si="388"/>
        <v>45313</v>
      </c>
      <c r="AD311" s="114">
        <f t="shared" si="389"/>
        <v>45313</v>
      </c>
      <c r="AE311" s="109">
        <f t="shared" ref="AE311:AH311" si="438">AD311</f>
        <v>45313</v>
      </c>
      <c r="AF311" s="110">
        <f t="shared" si="438"/>
        <v>45313</v>
      </c>
      <c r="AG311" s="111">
        <f t="shared" si="438"/>
        <v>45313</v>
      </c>
      <c r="AH311" s="112">
        <f t="shared" si="438"/>
        <v>45313</v>
      </c>
      <c r="AI311" s="106">
        <f t="shared" si="387"/>
        <v>45313</v>
      </c>
      <c r="AJ311" s="94">
        <f t="shared" si="378"/>
        <v>0</v>
      </c>
      <c r="AK311" s="94">
        <f t="shared" si="383"/>
        <v>0</v>
      </c>
      <c r="AL311" s="37"/>
      <c r="AN311" s="9"/>
      <c r="AO311" s="10">
        <f t="shared" si="373"/>
        <v>0</v>
      </c>
      <c r="AP311" s="83">
        <v>43043</v>
      </c>
      <c r="AQ311" s="113">
        <f t="shared" si="391"/>
        <v>45309</v>
      </c>
      <c r="AR311" s="114">
        <f t="shared" si="399"/>
        <v>45309</v>
      </c>
      <c r="AS311" s="109">
        <f t="shared" si="399"/>
        <v>45309</v>
      </c>
      <c r="AT311" s="110">
        <f t="shared" si="399"/>
        <v>45309</v>
      </c>
      <c r="AU311" s="111">
        <f t="shared" si="399"/>
        <v>45309</v>
      </c>
      <c r="AV311" s="112">
        <f t="shared" si="399"/>
        <v>45309</v>
      </c>
      <c r="AW311" s="106">
        <f t="shared" si="396"/>
        <v>45309</v>
      </c>
      <c r="AX311" s="94">
        <f t="shared" si="374"/>
        <v>0</v>
      </c>
      <c r="AY311" s="94">
        <f t="shared" si="384"/>
        <v>0</v>
      </c>
      <c r="AZ311" s="37"/>
      <c r="BB311" s="9"/>
      <c r="BC311" s="10">
        <f t="shared" si="368"/>
        <v>0</v>
      </c>
      <c r="BD311" s="64" t="str">
        <f t="shared" si="375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407"/>
        <v>0</v>
      </c>
      <c r="I312" s="7">
        <f t="shared" si="369"/>
        <v>0</v>
      </c>
      <c r="J312" s="39"/>
      <c r="L312" s="9"/>
      <c r="M312" s="10">
        <f t="shared" si="40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381"/>
        <v>0</v>
      </c>
      <c r="V312" s="7">
        <f t="shared" si="370"/>
        <v>0</v>
      </c>
      <c r="W312" s="39"/>
      <c r="Y312" s="9"/>
      <c r="Z312" s="10">
        <f t="shared" si="409"/>
        <v>0</v>
      </c>
      <c r="AA312" s="64" t="str">
        <f t="shared" si="371"/>
        <v/>
      </c>
      <c r="AB312" s="83">
        <v>43044</v>
      </c>
      <c r="AC312" s="113">
        <f t="shared" si="388"/>
        <v>45313</v>
      </c>
      <c r="AD312" s="114">
        <f t="shared" si="389"/>
        <v>45313</v>
      </c>
      <c r="AE312" s="109">
        <f t="shared" ref="AE312:AH312" si="439">AD312</f>
        <v>45313</v>
      </c>
      <c r="AF312" s="110">
        <f t="shared" si="439"/>
        <v>45313</v>
      </c>
      <c r="AG312" s="111">
        <f t="shared" si="439"/>
        <v>45313</v>
      </c>
      <c r="AH312" s="112">
        <f t="shared" si="439"/>
        <v>45313</v>
      </c>
      <c r="AI312" s="106">
        <f t="shared" si="387"/>
        <v>45313</v>
      </c>
      <c r="AJ312" s="94">
        <f t="shared" si="378"/>
        <v>0</v>
      </c>
      <c r="AK312" s="94">
        <f t="shared" si="383"/>
        <v>0</v>
      </c>
      <c r="AL312" s="39"/>
      <c r="AN312" s="9"/>
      <c r="AO312" s="10">
        <f t="shared" si="373"/>
        <v>0</v>
      </c>
      <c r="AP312" s="83">
        <v>43044</v>
      </c>
      <c r="AQ312" s="113">
        <f t="shared" si="391"/>
        <v>45309</v>
      </c>
      <c r="AR312" s="114">
        <f t="shared" si="399"/>
        <v>45309</v>
      </c>
      <c r="AS312" s="109">
        <f t="shared" si="399"/>
        <v>45309</v>
      </c>
      <c r="AT312" s="110">
        <f t="shared" si="399"/>
        <v>45309</v>
      </c>
      <c r="AU312" s="111">
        <f t="shared" si="399"/>
        <v>45309</v>
      </c>
      <c r="AV312" s="112">
        <f t="shared" si="399"/>
        <v>45309</v>
      </c>
      <c r="AW312" s="106">
        <f t="shared" si="396"/>
        <v>45309</v>
      </c>
      <c r="AX312" s="94">
        <f t="shared" si="374"/>
        <v>0</v>
      </c>
      <c r="AY312" s="94">
        <f t="shared" si="384"/>
        <v>0</v>
      </c>
      <c r="AZ312" s="39"/>
      <c r="BB312" s="9"/>
      <c r="BC312" s="10">
        <f t="shared" si="368"/>
        <v>0</v>
      </c>
      <c r="BD312" s="64" t="str">
        <f t="shared" si="375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407"/>
        <v>0</v>
      </c>
      <c r="I313" s="7">
        <f t="shared" si="369"/>
        <v>0</v>
      </c>
      <c r="L313" s="9"/>
      <c r="M313" s="10">
        <f t="shared" si="40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381"/>
        <v>0</v>
      </c>
      <c r="V313" s="7">
        <f t="shared" si="370"/>
        <v>0</v>
      </c>
      <c r="Y313" s="9"/>
      <c r="Z313" s="10">
        <f t="shared" si="409"/>
        <v>0</v>
      </c>
      <c r="AA313" s="64" t="str">
        <f t="shared" si="371"/>
        <v/>
      </c>
      <c r="AB313" s="83">
        <v>43045</v>
      </c>
      <c r="AC313" s="113">
        <f t="shared" si="388"/>
        <v>45313</v>
      </c>
      <c r="AD313" s="114">
        <f t="shared" si="389"/>
        <v>45313</v>
      </c>
      <c r="AE313" s="109">
        <f t="shared" ref="AE313:AH313" si="440">AD313</f>
        <v>45313</v>
      </c>
      <c r="AF313" s="110">
        <f t="shared" si="440"/>
        <v>45313</v>
      </c>
      <c r="AG313" s="111">
        <f t="shared" si="440"/>
        <v>45313</v>
      </c>
      <c r="AH313" s="112">
        <f t="shared" si="440"/>
        <v>45313</v>
      </c>
      <c r="AI313" s="106">
        <f t="shared" si="387"/>
        <v>45313</v>
      </c>
      <c r="AJ313" s="94">
        <f t="shared" si="378"/>
        <v>0</v>
      </c>
      <c r="AK313" s="94">
        <f t="shared" si="383"/>
        <v>0</v>
      </c>
      <c r="AN313" s="9"/>
      <c r="AO313" s="10">
        <f t="shared" si="373"/>
        <v>0</v>
      </c>
      <c r="AP313" s="83">
        <v>43045</v>
      </c>
      <c r="AQ313" s="113">
        <f t="shared" si="391"/>
        <v>45309</v>
      </c>
      <c r="AR313" s="114">
        <f t="shared" si="399"/>
        <v>45309</v>
      </c>
      <c r="AS313" s="109">
        <f t="shared" si="399"/>
        <v>45309</v>
      </c>
      <c r="AT313" s="110">
        <f t="shared" si="399"/>
        <v>45309</v>
      </c>
      <c r="AU313" s="111">
        <f t="shared" si="399"/>
        <v>45309</v>
      </c>
      <c r="AV313" s="112">
        <f t="shared" si="399"/>
        <v>45309</v>
      </c>
      <c r="AW313" s="106">
        <f t="shared" si="396"/>
        <v>45309</v>
      </c>
      <c r="AX313" s="94">
        <f t="shared" si="374"/>
        <v>0</v>
      </c>
      <c r="AY313" s="94">
        <f t="shared" si="384"/>
        <v>0</v>
      </c>
      <c r="BB313" s="9"/>
      <c r="BC313" s="10">
        <f t="shared" si="368"/>
        <v>0</v>
      </c>
      <c r="BD313" s="64" t="str">
        <f t="shared" si="375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407"/>
        <v>0</v>
      </c>
      <c r="I314" s="7">
        <f t="shared" si="369"/>
        <v>0</v>
      </c>
      <c r="L314" s="9"/>
      <c r="M314" s="10">
        <f t="shared" si="40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381"/>
        <v>0</v>
      </c>
      <c r="V314" s="7">
        <f t="shared" si="370"/>
        <v>0</v>
      </c>
      <c r="Y314" s="9"/>
      <c r="Z314" s="10">
        <f t="shared" si="409"/>
        <v>0</v>
      </c>
      <c r="AA314" s="64" t="str">
        <f t="shared" si="371"/>
        <v/>
      </c>
      <c r="AB314" s="83">
        <v>43046</v>
      </c>
      <c r="AC314" s="113">
        <f t="shared" si="388"/>
        <v>45313</v>
      </c>
      <c r="AD314" s="114">
        <f t="shared" si="389"/>
        <v>45313</v>
      </c>
      <c r="AE314" s="109">
        <f t="shared" ref="AE314:AH314" si="441">AD314</f>
        <v>45313</v>
      </c>
      <c r="AF314" s="110">
        <f t="shared" si="441"/>
        <v>45313</v>
      </c>
      <c r="AG314" s="111">
        <f t="shared" si="441"/>
        <v>45313</v>
      </c>
      <c r="AH314" s="112">
        <f t="shared" si="441"/>
        <v>45313</v>
      </c>
      <c r="AI314" s="106">
        <f t="shared" si="387"/>
        <v>45313</v>
      </c>
      <c r="AJ314" s="94">
        <f t="shared" si="378"/>
        <v>0</v>
      </c>
      <c r="AK314" s="94">
        <f t="shared" si="383"/>
        <v>0</v>
      </c>
      <c r="AN314" s="9"/>
      <c r="AO314" s="10">
        <f t="shared" si="373"/>
        <v>0</v>
      </c>
      <c r="AP314" s="83">
        <v>43046</v>
      </c>
      <c r="AQ314" s="113">
        <f t="shared" si="391"/>
        <v>45309</v>
      </c>
      <c r="AR314" s="114">
        <f t="shared" si="399"/>
        <v>45309</v>
      </c>
      <c r="AS314" s="109">
        <f t="shared" si="399"/>
        <v>45309</v>
      </c>
      <c r="AT314" s="110">
        <f t="shared" si="399"/>
        <v>45309</v>
      </c>
      <c r="AU314" s="111">
        <f t="shared" si="399"/>
        <v>45309</v>
      </c>
      <c r="AV314" s="112">
        <f t="shared" si="399"/>
        <v>45309</v>
      </c>
      <c r="AW314" s="106">
        <f t="shared" si="396"/>
        <v>45309</v>
      </c>
      <c r="AX314" s="94">
        <f t="shared" si="374"/>
        <v>0</v>
      </c>
      <c r="AY314" s="94">
        <f t="shared" si="384"/>
        <v>0</v>
      </c>
      <c r="BB314" s="9"/>
      <c r="BC314" s="10">
        <f t="shared" si="368"/>
        <v>0</v>
      </c>
      <c r="BD314" s="64" t="str">
        <f t="shared" si="375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407"/>
        <v>0</v>
      </c>
      <c r="I315" s="7">
        <f t="shared" si="369"/>
        <v>0</v>
      </c>
      <c r="L315" s="9"/>
      <c r="M315" s="10">
        <f t="shared" si="40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381"/>
        <v>0</v>
      </c>
      <c r="V315" s="7">
        <f t="shared" si="370"/>
        <v>0</v>
      </c>
      <c r="Y315" s="9"/>
      <c r="Z315" s="10">
        <f t="shared" si="409"/>
        <v>0</v>
      </c>
      <c r="AA315" s="64" t="str">
        <f t="shared" si="371"/>
        <v/>
      </c>
      <c r="AB315" s="83">
        <v>43047</v>
      </c>
      <c r="AC315" s="113">
        <f t="shared" si="388"/>
        <v>45313</v>
      </c>
      <c r="AD315" s="114">
        <f t="shared" si="389"/>
        <v>45313</v>
      </c>
      <c r="AE315" s="109">
        <f t="shared" ref="AE315:AH315" si="442">AD315</f>
        <v>45313</v>
      </c>
      <c r="AF315" s="110">
        <f t="shared" si="442"/>
        <v>45313</v>
      </c>
      <c r="AG315" s="111">
        <f t="shared" si="442"/>
        <v>45313</v>
      </c>
      <c r="AH315" s="112">
        <f t="shared" si="442"/>
        <v>45313</v>
      </c>
      <c r="AI315" s="106">
        <f t="shared" si="387"/>
        <v>45313</v>
      </c>
      <c r="AJ315" s="94">
        <f t="shared" si="378"/>
        <v>0</v>
      </c>
      <c r="AK315" s="94">
        <f t="shared" si="383"/>
        <v>0</v>
      </c>
      <c r="AN315" s="9"/>
      <c r="AO315" s="10">
        <f t="shared" si="373"/>
        <v>0</v>
      </c>
      <c r="AP315" s="83">
        <v>43047</v>
      </c>
      <c r="AQ315" s="113">
        <f t="shared" si="391"/>
        <v>45309</v>
      </c>
      <c r="AR315" s="114">
        <f t="shared" si="399"/>
        <v>45309</v>
      </c>
      <c r="AS315" s="109">
        <f t="shared" si="399"/>
        <v>45309</v>
      </c>
      <c r="AT315" s="110">
        <f t="shared" si="399"/>
        <v>45309</v>
      </c>
      <c r="AU315" s="111">
        <f t="shared" si="399"/>
        <v>45309</v>
      </c>
      <c r="AV315" s="112">
        <f t="shared" si="399"/>
        <v>45309</v>
      </c>
      <c r="AW315" s="106">
        <f t="shared" si="396"/>
        <v>45309</v>
      </c>
      <c r="AX315" s="94">
        <f t="shared" si="374"/>
        <v>0</v>
      </c>
      <c r="AY315" s="94">
        <f t="shared" si="384"/>
        <v>0</v>
      </c>
      <c r="BB315" s="9"/>
      <c r="BC315" s="10">
        <f t="shared" si="368"/>
        <v>0</v>
      </c>
      <c r="BD315" s="64" t="str">
        <f t="shared" si="375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407"/>
        <v>0</v>
      </c>
      <c r="I316" s="7">
        <f t="shared" si="369"/>
        <v>0</v>
      </c>
      <c r="L316" s="9"/>
      <c r="M316" s="10">
        <f t="shared" si="40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381"/>
        <v>0</v>
      </c>
      <c r="V316" s="7">
        <f t="shared" si="370"/>
        <v>0</v>
      </c>
      <c r="Y316" s="9"/>
      <c r="Z316" s="10">
        <f t="shared" si="409"/>
        <v>0</v>
      </c>
      <c r="AA316" s="64" t="str">
        <f t="shared" si="371"/>
        <v/>
      </c>
      <c r="AB316" s="83">
        <v>43048</v>
      </c>
      <c r="AC316" s="113">
        <f t="shared" si="388"/>
        <v>45313</v>
      </c>
      <c r="AD316" s="114">
        <f t="shared" si="389"/>
        <v>45313</v>
      </c>
      <c r="AE316" s="109">
        <f t="shared" ref="AE316:AH316" si="443">AD316</f>
        <v>45313</v>
      </c>
      <c r="AF316" s="110">
        <f t="shared" si="443"/>
        <v>45313</v>
      </c>
      <c r="AG316" s="111">
        <f t="shared" si="443"/>
        <v>45313</v>
      </c>
      <c r="AH316" s="112">
        <f t="shared" si="443"/>
        <v>45313</v>
      </c>
      <c r="AI316" s="106">
        <f t="shared" si="387"/>
        <v>45313</v>
      </c>
      <c r="AJ316" s="94">
        <f t="shared" si="378"/>
        <v>0</v>
      </c>
      <c r="AK316" s="94">
        <f t="shared" si="383"/>
        <v>0</v>
      </c>
      <c r="AN316" s="9"/>
      <c r="AO316" s="10">
        <f t="shared" si="373"/>
        <v>0</v>
      </c>
      <c r="AP316" s="83">
        <v>43048</v>
      </c>
      <c r="AQ316" s="113">
        <f t="shared" si="391"/>
        <v>45309</v>
      </c>
      <c r="AR316" s="114">
        <f t="shared" si="399"/>
        <v>45309</v>
      </c>
      <c r="AS316" s="109">
        <f t="shared" si="399"/>
        <v>45309</v>
      </c>
      <c r="AT316" s="110">
        <f t="shared" si="399"/>
        <v>45309</v>
      </c>
      <c r="AU316" s="111">
        <f t="shared" si="399"/>
        <v>45309</v>
      </c>
      <c r="AV316" s="112">
        <f t="shared" si="399"/>
        <v>45309</v>
      </c>
      <c r="AW316" s="106">
        <f t="shared" si="396"/>
        <v>45309</v>
      </c>
      <c r="AX316" s="94">
        <f t="shared" si="374"/>
        <v>0</v>
      </c>
      <c r="AY316" s="94">
        <f t="shared" si="384"/>
        <v>0</v>
      </c>
      <c r="BB316" s="9"/>
      <c r="BC316" s="10">
        <f t="shared" si="368"/>
        <v>0</v>
      </c>
      <c r="BD316" s="64" t="str">
        <f t="shared" si="375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407"/>
        <v>0</v>
      </c>
      <c r="I317" s="7">
        <f t="shared" si="369"/>
        <v>0</v>
      </c>
      <c r="L317" s="9"/>
      <c r="M317" s="10">
        <f t="shared" si="40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381"/>
        <v>0</v>
      </c>
      <c r="V317" s="7">
        <f t="shared" si="370"/>
        <v>0</v>
      </c>
      <c r="Y317" s="9"/>
      <c r="Z317" s="10">
        <f t="shared" si="409"/>
        <v>0</v>
      </c>
      <c r="AA317" s="64" t="str">
        <f t="shared" si="371"/>
        <v/>
      </c>
      <c r="AB317" s="83">
        <v>43049</v>
      </c>
      <c r="AC317" s="113">
        <f t="shared" si="388"/>
        <v>45313</v>
      </c>
      <c r="AD317" s="114">
        <f t="shared" si="389"/>
        <v>45313</v>
      </c>
      <c r="AE317" s="109">
        <f t="shared" ref="AE317:AH317" si="444">AD317</f>
        <v>45313</v>
      </c>
      <c r="AF317" s="110">
        <f t="shared" si="444"/>
        <v>45313</v>
      </c>
      <c r="AG317" s="111">
        <f t="shared" si="444"/>
        <v>45313</v>
      </c>
      <c r="AH317" s="112">
        <f t="shared" si="444"/>
        <v>45313</v>
      </c>
      <c r="AI317" s="106">
        <f t="shared" si="387"/>
        <v>45313</v>
      </c>
      <c r="AJ317" s="94">
        <f t="shared" si="378"/>
        <v>0</v>
      </c>
      <c r="AK317" s="94">
        <f t="shared" si="383"/>
        <v>0</v>
      </c>
      <c r="AN317" s="9"/>
      <c r="AO317" s="10">
        <f t="shared" si="373"/>
        <v>0</v>
      </c>
      <c r="AP317" s="83">
        <v>43049</v>
      </c>
      <c r="AQ317" s="113">
        <f t="shared" si="391"/>
        <v>45309</v>
      </c>
      <c r="AR317" s="114">
        <f t="shared" si="399"/>
        <v>45309</v>
      </c>
      <c r="AS317" s="109">
        <f t="shared" si="399"/>
        <v>45309</v>
      </c>
      <c r="AT317" s="110">
        <f t="shared" si="399"/>
        <v>45309</v>
      </c>
      <c r="AU317" s="111">
        <f t="shared" si="399"/>
        <v>45309</v>
      </c>
      <c r="AV317" s="112">
        <f t="shared" si="399"/>
        <v>45309</v>
      </c>
      <c r="AW317" s="106">
        <f t="shared" si="396"/>
        <v>45309</v>
      </c>
      <c r="AX317" s="94">
        <f t="shared" si="374"/>
        <v>0</v>
      </c>
      <c r="AY317" s="94">
        <f t="shared" si="384"/>
        <v>0</v>
      </c>
      <c r="BB317" s="9"/>
      <c r="BC317" s="10">
        <f t="shared" si="368"/>
        <v>0</v>
      </c>
      <c r="BD317" s="64" t="str">
        <f t="shared" si="375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407"/>
        <v>0</v>
      </c>
      <c r="I318" s="7">
        <f t="shared" si="369"/>
        <v>0</v>
      </c>
      <c r="L318" s="9"/>
      <c r="M318" s="10">
        <f t="shared" si="40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381"/>
        <v>0</v>
      </c>
      <c r="V318" s="7">
        <f t="shared" si="370"/>
        <v>0</v>
      </c>
      <c r="Y318" s="9"/>
      <c r="Z318" s="10">
        <f t="shared" si="409"/>
        <v>0</v>
      </c>
      <c r="AA318" s="64" t="str">
        <f t="shared" si="371"/>
        <v/>
      </c>
      <c r="AB318" s="83">
        <v>43050</v>
      </c>
      <c r="AC318" s="113">
        <f t="shared" si="388"/>
        <v>45313</v>
      </c>
      <c r="AD318" s="114">
        <f t="shared" si="389"/>
        <v>45313</v>
      </c>
      <c r="AE318" s="109">
        <f t="shared" ref="AE318:AH318" si="445">AD318</f>
        <v>45313</v>
      </c>
      <c r="AF318" s="110">
        <f t="shared" si="445"/>
        <v>45313</v>
      </c>
      <c r="AG318" s="111">
        <f t="shared" si="445"/>
        <v>45313</v>
      </c>
      <c r="AH318" s="112">
        <f t="shared" si="445"/>
        <v>45313</v>
      </c>
      <c r="AI318" s="106">
        <f t="shared" si="387"/>
        <v>45313</v>
      </c>
      <c r="AJ318" s="94">
        <f t="shared" si="378"/>
        <v>0</v>
      </c>
      <c r="AK318" s="94">
        <f t="shared" si="383"/>
        <v>0</v>
      </c>
      <c r="AN318" s="9"/>
      <c r="AO318" s="10">
        <f t="shared" si="373"/>
        <v>0</v>
      </c>
      <c r="AP318" s="83">
        <v>43050</v>
      </c>
      <c r="AQ318" s="113">
        <f t="shared" si="391"/>
        <v>45309</v>
      </c>
      <c r="AR318" s="114">
        <f t="shared" si="399"/>
        <v>45309</v>
      </c>
      <c r="AS318" s="109">
        <f t="shared" si="399"/>
        <v>45309</v>
      </c>
      <c r="AT318" s="110">
        <f t="shared" si="399"/>
        <v>45309</v>
      </c>
      <c r="AU318" s="111">
        <f t="shared" si="399"/>
        <v>45309</v>
      </c>
      <c r="AV318" s="112">
        <f t="shared" si="399"/>
        <v>45309</v>
      </c>
      <c r="AW318" s="106">
        <f t="shared" si="396"/>
        <v>45309</v>
      </c>
      <c r="AX318" s="94">
        <f t="shared" si="374"/>
        <v>0</v>
      </c>
      <c r="AY318" s="94">
        <f t="shared" si="384"/>
        <v>0</v>
      </c>
      <c r="BB318" s="9"/>
      <c r="BC318" s="10">
        <f t="shared" si="368"/>
        <v>0</v>
      </c>
      <c r="BD318" s="64" t="str">
        <f t="shared" si="375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407"/>
        <v>0</v>
      </c>
      <c r="I319" s="7">
        <f t="shared" si="369"/>
        <v>0</v>
      </c>
      <c r="L319" s="9"/>
      <c r="M319" s="10">
        <f t="shared" si="40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381"/>
        <v>0</v>
      </c>
      <c r="V319" s="7">
        <f t="shared" si="370"/>
        <v>0</v>
      </c>
      <c r="Y319" s="9"/>
      <c r="Z319" s="10">
        <f t="shared" si="409"/>
        <v>0</v>
      </c>
      <c r="AA319" s="64" t="str">
        <f t="shared" si="371"/>
        <v/>
      </c>
      <c r="AB319" s="83">
        <v>43051</v>
      </c>
      <c r="AC319" s="113">
        <f t="shared" si="388"/>
        <v>45313</v>
      </c>
      <c r="AD319" s="114">
        <f t="shared" si="389"/>
        <v>45313</v>
      </c>
      <c r="AE319" s="109">
        <f t="shared" ref="AE319:AH319" si="446">AD319</f>
        <v>45313</v>
      </c>
      <c r="AF319" s="110">
        <f t="shared" si="446"/>
        <v>45313</v>
      </c>
      <c r="AG319" s="111">
        <f t="shared" si="446"/>
        <v>45313</v>
      </c>
      <c r="AH319" s="112">
        <f t="shared" si="446"/>
        <v>45313</v>
      </c>
      <c r="AI319" s="106">
        <f t="shared" si="387"/>
        <v>45313</v>
      </c>
      <c r="AJ319" s="94">
        <f t="shared" si="378"/>
        <v>0</v>
      </c>
      <c r="AK319" s="94">
        <f t="shared" si="383"/>
        <v>0</v>
      </c>
      <c r="AN319" s="9"/>
      <c r="AO319" s="10">
        <f t="shared" si="373"/>
        <v>0</v>
      </c>
      <c r="AP319" s="83">
        <v>43051</v>
      </c>
      <c r="AQ319" s="113">
        <f t="shared" si="391"/>
        <v>45309</v>
      </c>
      <c r="AR319" s="114">
        <f t="shared" si="399"/>
        <v>45309</v>
      </c>
      <c r="AS319" s="109">
        <f t="shared" si="399"/>
        <v>45309</v>
      </c>
      <c r="AT319" s="110">
        <f t="shared" si="399"/>
        <v>45309</v>
      </c>
      <c r="AU319" s="111">
        <f t="shared" si="399"/>
        <v>45309</v>
      </c>
      <c r="AV319" s="112">
        <f t="shared" si="399"/>
        <v>45309</v>
      </c>
      <c r="AW319" s="106">
        <f t="shared" si="396"/>
        <v>45309</v>
      </c>
      <c r="AX319" s="94">
        <f t="shared" si="374"/>
        <v>0</v>
      </c>
      <c r="AY319" s="94">
        <f t="shared" si="384"/>
        <v>0</v>
      </c>
      <c r="BB319" s="9"/>
      <c r="BC319" s="10">
        <f t="shared" si="368"/>
        <v>0</v>
      </c>
      <c r="BD319" s="64" t="str">
        <f t="shared" si="375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407"/>
        <v>0</v>
      </c>
      <c r="I320" s="7">
        <f t="shared" si="369"/>
        <v>0</v>
      </c>
      <c r="L320" s="9"/>
      <c r="M320" s="10">
        <f t="shared" si="40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381"/>
        <v>0</v>
      </c>
      <c r="V320" s="7">
        <f t="shared" si="370"/>
        <v>0</v>
      </c>
      <c r="Y320" s="9"/>
      <c r="Z320" s="10">
        <f t="shared" si="409"/>
        <v>0</v>
      </c>
      <c r="AA320" s="64" t="str">
        <f t="shared" si="371"/>
        <v/>
      </c>
      <c r="AB320" s="83">
        <v>43052</v>
      </c>
      <c r="AC320" s="113">
        <f t="shared" si="388"/>
        <v>45313</v>
      </c>
      <c r="AD320" s="114">
        <f t="shared" si="389"/>
        <v>45313</v>
      </c>
      <c r="AE320" s="109">
        <f t="shared" ref="AE320:AH320" si="447">AD320</f>
        <v>45313</v>
      </c>
      <c r="AF320" s="110">
        <f t="shared" si="447"/>
        <v>45313</v>
      </c>
      <c r="AG320" s="111">
        <f t="shared" si="447"/>
        <v>45313</v>
      </c>
      <c r="AH320" s="112">
        <f t="shared" si="447"/>
        <v>45313</v>
      </c>
      <c r="AI320" s="106">
        <f t="shared" si="387"/>
        <v>45313</v>
      </c>
      <c r="AJ320" s="94">
        <f t="shared" si="378"/>
        <v>0</v>
      </c>
      <c r="AK320" s="94">
        <f t="shared" si="383"/>
        <v>0</v>
      </c>
      <c r="AN320" s="9"/>
      <c r="AO320" s="10">
        <f t="shared" si="373"/>
        <v>0</v>
      </c>
      <c r="AP320" s="83">
        <v>43052</v>
      </c>
      <c r="AQ320" s="113">
        <f t="shared" si="391"/>
        <v>45309</v>
      </c>
      <c r="AR320" s="114">
        <f t="shared" si="399"/>
        <v>45309</v>
      </c>
      <c r="AS320" s="109">
        <f t="shared" si="399"/>
        <v>45309</v>
      </c>
      <c r="AT320" s="110">
        <f t="shared" si="399"/>
        <v>45309</v>
      </c>
      <c r="AU320" s="111">
        <f t="shared" si="399"/>
        <v>45309</v>
      </c>
      <c r="AV320" s="112">
        <f t="shared" si="399"/>
        <v>45309</v>
      </c>
      <c r="AW320" s="106">
        <f t="shared" si="396"/>
        <v>45309</v>
      </c>
      <c r="AX320" s="94">
        <f t="shared" si="374"/>
        <v>0</v>
      </c>
      <c r="AY320" s="94">
        <f t="shared" si="384"/>
        <v>0</v>
      </c>
      <c r="BB320" s="9"/>
      <c r="BC320" s="10">
        <f t="shared" si="368"/>
        <v>0</v>
      </c>
      <c r="BD320" s="64" t="str">
        <f t="shared" si="375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407"/>
        <v>0</v>
      </c>
      <c r="I321" s="7">
        <f t="shared" si="369"/>
        <v>0</v>
      </c>
      <c r="L321" s="9"/>
      <c r="M321" s="10">
        <f t="shared" si="40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381"/>
        <v>0</v>
      </c>
      <c r="V321" s="7">
        <f t="shared" si="370"/>
        <v>0</v>
      </c>
      <c r="Y321" s="9"/>
      <c r="Z321" s="10">
        <f t="shared" si="409"/>
        <v>0</v>
      </c>
      <c r="AA321" s="64" t="str">
        <f t="shared" si="371"/>
        <v/>
      </c>
      <c r="AB321" s="83">
        <v>43053</v>
      </c>
      <c r="AC321" s="113">
        <f t="shared" si="388"/>
        <v>45313</v>
      </c>
      <c r="AD321" s="114">
        <f t="shared" si="389"/>
        <v>45313</v>
      </c>
      <c r="AE321" s="109">
        <f t="shared" ref="AE321:AH321" si="448">AD321</f>
        <v>45313</v>
      </c>
      <c r="AF321" s="110">
        <f t="shared" si="448"/>
        <v>45313</v>
      </c>
      <c r="AG321" s="111">
        <f t="shared" si="448"/>
        <v>45313</v>
      </c>
      <c r="AH321" s="112">
        <f t="shared" si="448"/>
        <v>45313</v>
      </c>
      <c r="AI321" s="106">
        <f t="shared" si="387"/>
        <v>45313</v>
      </c>
      <c r="AJ321" s="94">
        <f t="shared" si="378"/>
        <v>0</v>
      </c>
      <c r="AK321" s="94">
        <f t="shared" si="383"/>
        <v>0</v>
      </c>
      <c r="AN321" s="9"/>
      <c r="AO321" s="10">
        <f t="shared" si="373"/>
        <v>0</v>
      </c>
      <c r="AP321" s="83">
        <v>43053</v>
      </c>
      <c r="AQ321" s="113">
        <f t="shared" si="391"/>
        <v>45309</v>
      </c>
      <c r="AR321" s="114">
        <f t="shared" si="399"/>
        <v>45309</v>
      </c>
      <c r="AS321" s="109">
        <f t="shared" si="399"/>
        <v>45309</v>
      </c>
      <c r="AT321" s="110">
        <f t="shared" si="399"/>
        <v>45309</v>
      </c>
      <c r="AU321" s="111">
        <f t="shared" si="399"/>
        <v>45309</v>
      </c>
      <c r="AV321" s="112">
        <f t="shared" si="399"/>
        <v>45309</v>
      </c>
      <c r="AW321" s="106">
        <f t="shared" si="396"/>
        <v>45309</v>
      </c>
      <c r="AX321" s="94">
        <f t="shared" si="374"/>
        <v>0</v>
      </c>
      <c r="AY321" s="94">
        <f t="shared" si="384"/>
        <v>0</v>
      </c>
      <c r="BB321" s="9"/>
      <c r="BC321" s="10">
        <f t="shared" si="368"/>
        <v>0</v>
      </c>
      <c r="BD321" s="64" t="str">
        <f t="shared" si="375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407"/>
        <v>0</v>
      </c>
      <c r="I322" s="7">
        <f t="shared" si="369"/>
        <v>0</v>
      </c>
      <c r="L322" s="9"/>
      <c r="M322" s="10">
        <f t="shared" si="40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381"/>
        <v>0</v>
      </c>
      <c r="V322" s="7">
        <f t="shared" si="370"/>
        <v>0</v>
      </c>
      <c r="Y322" s="9"/>
      <c r="Z322" s="10">
        <f t="shared" si="409"/>
        <v>0</v>
      </c>
      <c r="AA322" s="64" t="str">
        <f t="shared" si="371"/>
        <v/>
      </c>
      <c r="AB322" s="83">
        <v>43054</v>
      </c>
      <c r="AC322" s="113">
        <f t="shared" si="388"/>
        <v>45313</v>
      </c>
      <c r="AD322" s="114">
        <f t="shared" si="389"/>
        <v>45313</v>
      </c>
      <c r="AE322" s="109">
        <f t="shared" ref="AE322:AH322" si="449">AD322</f>
        <v>45313</v>
      </c>
      <c r="AF322" s="110">
        <f t="shared" si="449"/>
        <v>45313</v>
      </c>
      <c r="AG322" s="111">
        <f t="shared" si="449"/>
        <v>45313</v>
      </c>
      <c r="AH322" s="112">
        <f t="shared" si="449"/>
        <v>45313</v>
      </c>
      <c r="AI322" s="106">
        <f t="shared" si="387"/>
        <v>45313</v>
      </c>
      <c r="AJ322" s="94">
        <f t="shared" si="378"/>
        <v>0</v>
      </c>
      <c r="AK322" s="94">
        <f t="shared" si="383"/>
        <v>0</v>
      </c>
      <c r="AN322" s="9"/>
      <c r="AO322" s="10">
        <f t="shared" si="373"/>
        <v>0</v>
      </c>
      <c r="AP322" s="83">
        <v>43054</v>
      </c>
      <c r="AQ322" s="113">
        <f t="shared" si="391"/>
        <v>45309</v>
      </c>
      <c r="AR322" s="114">
        <f t="shared" si="399"/>
        <v>45309</v>
      </c>
      <c r="AS322" s="109">
        <f t="shared" si="399"/>
        <v>45309</v>
      </c>
      <c r="AT322" s="110">
        <f t="shared" si="399"/>
        <v>45309</v>
      </c>
      <c r="AU322" s="111">
        <f t="shared" si="399"/>
        <v>45309</v>
      </c>
      <c r="AV322" s="112">
        <f t="shared" si="399"/>
        <v>45309</v>
      </c>
      <c r="AW322" s="106">
        <f t="shared" si="396"/>
        <v>45309</v>
      </c>
      <c r="AX322" s="94">
        <f t="shared" si="374"/>
        <v>0</v>
      </c>
      <c r="AY322" s="94">
        <f t="shared" si="384"/>
        <v>0</v>
      </c>
      <c r="BB322" s="9"/>
      <c r="BC322" s="10">
        <f t="shared" si="368"/>
        <v>0</v>
      </c>
      <c r="BD322" s="64" t="str">
        <f t="shared" si="375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407"/>
        <v>0</v>
      </c>
      <c r="I323" s="7">
        <f t="shared" si="369"/>
        <v>0</v>
      </c>
      <c r="L323" s="9"/>
      <c r="M323" s="10">
        <f t="shared" si="40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381"/>
        <v>0</v>
      </c>
      <c r="V323" s="7">
        <f t="shared" si="370"/>
        <v>0</v>
      </c>
      <c r="Y323" s="9"/>
      <c r="Z323" s="10">
        <f t="shared" si="409"/>
        <v>0</v>
      </c>
      <c r="AA323" s="64" t="str">
        <f t="shared" si="371"/>
        <v/>
      </c>
      <c r="AB323" s="83">
        <v>43055</v>
      </c>
      <c r="AC323" s="113">
        <f t="shared" si="388"/>
        <v>45313</v>
      </c>
      <c r="AD323" s="114">
        <f t="shared" si="389"/>
        <v>45313</v>
      </c>
      <c r="AE323" s="109">
        <f t="shared" ref="AE323:AH323" si="450">AD323</f>
        <v>45313</v>
      </c>
      <c r="AF323" s="110">
        <f t="shared" si="450"/>
        <v>45313</v>
      </c>
      <c r="AG323" s="111">
        <f t="shared" si="450"/>
        <v>45313</v>
      </c>
      <c r="AH323" s="112">
        <f t="shared" si="450"/>
        <v>45313</v>
      </c>
      <c r="AI323" s="106">
        <f t="shared" si="387"/>
        <v>45313</v>
      </c>
      <c r="AJ323" s="94">
        <f t="shared" si="378"/>
        <v>0</v>
      </c>
      <c r="AK323" s="94">
        <f t="shared" si="383"/>
        <v>0</v>
      </c>
      <c r="AN323" s="9"/>
      <c r="AO323" s="10">
        <f t="shared" si="373"/>
        <v>0</v>
      </c>
      <c r="AP323" s="83">
        <v>43055</v>
      </c>
      <c r="AQ323" s="113">
        <f t="shared" si="391"/>
        <v>45309</v>
      </c>
      <c r="AR323" s="114">
        <f t="shared" si="399"/>
        <v>45309</v>
      </c>
      <c r="AS323" s="109">
        <f t="shared" si="399"/>
        <v>45309</v>
      </c>
      <c r="AT323" s="110">
        <f t="shared" si="399"/>
        <v>45309</v>
      </c>
      <c r="AU323" s="111">
        <f t="shared" si="399"/>
        <v>45309</v>
      </c>
      <c r="AV323" s="112">
        <f t="shared" si="399"/>
        <v>45309</v>
      </c>
      <c r="AW323" s="106">
        <f t="shared" si="396"/>
        <v>45309</v>
      </c>
      <c r="AX323" s="94">
        <f t="shared" si="374"/>
        <v>0</v>
      </c>
      <c r="AY323" s="94">
        <f t="shared" si="384"/>
        <v>0</v>
      </c>
      <c r="BB323" s="9"/>
      <c r="BC323" s="10">
        <f t="shared" si="368"/>
        <v>0</v>
      </c>
      <c r="BD323" s="64" t="str">
        <f t="shared" si="375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407"/>
        <v>0</v>
      </c>
      <c r="I324" s="7">
        <f t="shared" si="369"/>
        <v>0</v>
      </c>
      <c r="L324" s="9"/>
      <c r="M324" s="10">
        <f t="shared" ref="M324:M343" si="451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si="381"/>
        <v>0</v>
      </c>
      <c r="V324" s="7">
        <f t="shared" si="370"/>
        <v>0</v>
      </c>
      <c r="Y324" s="9"/>
      <c r="Z324" s="10">
        <f t="shared" ref="Z324:Z343" si="452">IF(U324&gt;0, 1, 0)</f>
        <v>0</v>
      </c>
      <c r="AA324" s="64" t="str">
        <f t="shared" si="371"/>
        <v/>
      </c>
      <c r="AB324" s="83">
        <v>43056</v>
      </c>
      <c r="AC324" s="113">
        <f t="shared" si="388"/>
        <v>45313</v>
      </c>
      <c r="AD324" s="114">
        <f t="shared" si="389"/>
        <v>45313</v>
      </c>
      <c r="AE324" s="109">
        <f t="shared" ref="AE324:AH324" si="453">AD324</f>
        <v>45313</v>
      </c>
      <c r="AF324" s="110">
        <f t="shared" si="453"/>
        <v>45313</v>
      </c>
      <c r="AG324" s="111">
        <f t="shared" si="453"/>
        <v>45313</v>
      </c>
      <c r="AH324" s="112">
        <f t="shared" si="453"/>
        <v>45313</v>
      </c>
      <c r="AI324" s="106">
        <f t="shared" si="387"/>
        <v>45313</v>
      </c>
      <c r="AJ324" s="94">
        <f t="shared" si="378"/>
        <v>0</v>
      </c>
      <c r="AK324" s="94">
        <f t="shared" si="383"/>
        <v>0</v>
      </c>
      <c r="AN324" s="9"/>
      <c r="AO324" s="10">
        <f t="shared" si="373"/>
        <v>0</v>
      </c>
      <c r="AP324" s="83">
        <v>43056</v>
      </c>
      <c r="AQ324" s="113">
        <f t="shared" si="391"/>
        <v>45309</v>
      </c>
      <c r="AR324" s="114">
        <f t="shared" si="399"/>
        <v>45309</v>
      </c>
      <c r="AS324" s="109">
        <f t="shared" si="399"/>
        <v>45309</v>
      </c>
      <c r="AT324" s="110">
        <f t="shared" si="399"/>
        <v>45309</v>
      </c>
      <c r="AU324" s="111">
        <f t="shared" si="399"/>
        <v>45309</v>
      </c>
      <c r="AV324" s="112">
        <f t="shared" si="399"/>
        <v>45309</v>
      </c>
      <c r="AW324" s="106">
        <f t="shared" si="396"/>
        <v>45309</v>
      </c>
      <c r="AX324" s="94">
        <f t="shared" si="374"/>
        <v>0</v>
      </c>
      <c r="AY324" s="94">
        <f t="shared" si="384"/>
        <v>0</v>
      </c>
      <c r="BB324" s="9"/>
      <c r="BC324" s="10">
        <f t="shared" ref="BC324:BC343" si="454">IF(AY324&gt;0, 1, 0)</f>
        <v>0</v>
      </c>
      <c r="BD324" s="64" t="str">
        <f t="shared" si="375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407"/>
        <v>0</v>
      </c>
      <c r="I325" s="7">
        <f t="shared" ref="I325:I343" si="455">H325*24</f>
        <v>0</v>
      </c>
      <c r="L325" s="9"/>
      <c r="M325" s="10">
        <f t="shared" si="451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381"/>
        <v>0</v>
      </c>
      <c r="V325" s="7">
        <f t="shared" ref="V325:V343" si="456">U325*24</f>
        <v>0</v>
      </c>
      <c r="Y325" s="9"/>
      <c r="Z325" s="10">
        <f t="shared" si="452"/>
        <v>0</v>
      </c>
      <c r="AA325" s="64" t="str">
        <f t="shared" ref="AA325:AA369" si="457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388"/>
        <v>45313</v>
      </c>
      <c r="AD325" s="114">
        <f t="shared" si="389"/>
        <v>45313</v>
      </c>
      <c r="AE325" s="109">
        <f t="shared" ref="AE325:AH325" si="458">AD325</f>
        <v>45313</v>
      </c>
      <c r="AF325" s="110">
        <f t="shared" si="458"/>
        <v>45313</v>
      </c>
      <c r="AG325" s="111">
        <f t="shared" si="458"/>
        <v>45313</v>
      </c>
      <c r="AH325" s="112">
        <f t="shared" si="458"/>
        <v>45313</v>
      </c>
      <c r="AI325" s="106">
        <f t="shared" si="387"/>
        <v>45313</v>
      </c>
      <c r="AJ325" s="94">
        <f t="shared" si="378"/>
        <v>0</v>
      </c>
      <c r="AK325" s="94">
        <f t="shared" si="383"/>
        <v>0</v>
      </c>
      <c r="AN325" s="9"/>
      <c r="AO325" s="10">
        <f t="shared" ref="AO325:AO343" si="459">IF(AK325&gt;0, 1, 0)</f>
        <v>0</v>
      </c>
      <c r="AP325" s="83">
        <v>43057</v>
      </c>
      <c r="AQ325" s="113">
        <f t="shared" si="391"/>
        <v>45309</v>
      </c>
      <c r="AR325" s="114">
        <f t="shared" si="399"/>
        <v>45309</v>
      </c>
      <c r="AS325" s="109">
        <f t="shared" si="399"/>
        <v>45309</v>
      </c>
      <c r="AT325" s="110">
        <f t="shared" si="399"/>
        <v>45309</v>
      </c>
      <c r="AU325" s="111">
        <f t="shared" si="399"/>
        <v>45309</v>
      </c>
      <c r="AV325" s="112">
        <f t="shared" si="399"/>
        <v>45309</v>
      </c>
      <c r="AW325" s="106">
        <f t="shared" si="396"/>
        <v>45309</v>
      </c>
      <c r="AX325" s="94">
        <f t="shared" ref="AX325:AX369" si="460">IF(AQ325=AW324, 0, AQ325-AW324)</f>
        <v>0</v>
      </c>
      <c r="AY325" s="94">
        <f t="shared" si="384"/>
        <v>0</v>
      </c>
      <c r="BB325" s="9"/>
      <c r="BC325" s="10">
        <f t="shared" si="454"/>
        <v>0</v>
      </c>
      <c r="BD325" s="64" t="str">
        <f t="shared" ref="BD325:BD369" si="461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407"/>
        <v>0</v>
      </c>
      <c r="I326" s="7">
        <f t="shared" si="455"/>
        <v>0</v>
      </c>
      <c r="L326" s="9"/>
      <c r="M326" s="10">
        <f t="shared" si="451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381"/>
        <v>0</v>
      </c>
      <c r="V326" s="7">
        <f t="shared" si="456"/>
        <v>0</v>
      </c>
      <c r="Y326" s="9"/>
      <c r="Z326" s="10">
        <f t="shared" si="452"/>
        <v>0</v>
      </c>
      <c r="AA326" s="64" t="str">
        <f t="shared" si="457"/>
        <v/>
      </c>
      <c r="AB326" s="83">
        <v>43058</v>
      </c>
      <c r="AC326" s="113">
        <f t="shared" si="388"/>
        <v>45313</v>
      </c>
      <c r="AD326" s="114">
        <f t="shared" si="389"/>
        <v>45313</v>
      </c>
      <c r="AE326" s="109">
        <f t="shared" ref="AE326:AH326" si="462">AD326</f>
        <v>45313</v>
      </c>
      <c r="AF326" s="110">
        <f t="shared" si="462"/>
        <v>45313</v>
      </c>
      <c r="AG326" s="111">
        <f t="shared" si="462"/>
        <v>45313</v>
      </c>
      <c r="AH326" s="112">
        <f t="shared" si="462"/>
        <v>45313</v>
      </c>
      <c r="AI326" s="106">
        <f t="shared" si="387"/>
        <v>45313</v>
      </c>
      <c r="AJ326" s="94">
        <f t="shared" si="378"/>
        <v>0</v>
      </c>
      <c r="AK326" s="94">
        <f t="shared" si="383"/>
        <v>0</v>
      </c>
      <c r="AN326" s="9"/>
      <c r="AO326" s="10">
        <f t="shared" si="459"/>
        <v>0</v>
      </c>
      <c r="AP326" s="83">
        <v>43058</v>
      </c>
      <c r="AQ326" s="113">
        <f t="shared" si="391"/>
        <v>45309</v>
      </c>
      <c r="AR326" s="114">
        <f t="shared" ref="AR326:AV369" si="463">AQ326</f>
        <v>45309</v>
      </c>
      <c r="AS326" s="109">
        <f t="shared" si="463"/>
        <v>45309</v>
      </c>
      <c r="AT326" s="110">
        <f t="shared" si="463"/>
        <v>45309</v>
      </c>
      <c r="AU326" s="111">
        <f t="shared" si="463"/>
        <v>45309</v>
      </c>
      <c r="AV326" s="112">
        <f t="shared" si="463"/>
        <v>45309</v>
      </c>
      <c r="AW326" s="106">
        <f t="shared" si="396"/>
        <v>45309</v>
      </c>
      <c r="AX326" s="94">
        <f t="shared" si="460"/>
        <v>0</v>
      </c>
      <c r="AY326" s="94">
        <f t="shared" si="384"/>
        <v>0</v>
      </c>
      <c r="BB326" s="9"/>
      <c r="BC326" s="10">
        <f t="shared" si="454"/>
        <v>0</v>
      </c>
      <c r="BD326" s="64" t="str">
        <f t="shared" si="461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407"/>
        <v>0</v>
      </c>
      <c r="I327" s="7">
        <f t="shared" si="455"/>
        <v>0</v>
      </c>
      <c r="L327" s="9"/>
      <c r="M327" s="10">
        <f t="shared" si="451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381"/>
        <v>0</v>
      </c>
      <c r="V327" s="7">
        <f t="shared" si="456"/>
        <v>0</v>
      </c>
      <c r="Y327" s="9"/>
      <c r="Z327" s="10">
        <f t="shared" si="452"/>
        <v>0</v>
      </c>
      <c r="AA327" s="64" t="str">
        <f t="shared" si="457"/>
        <v/>
      </c>
      <c r="AB327" s="83">
        <v>43059</v>
      </c>
      <c r="AC327" s="113">
        <f t="shared" si="388"/>
        <v>45313</v>
      </c>
      <c r="AD327" s="114">
        <f t="shared" si="389"/>
        <v>45313</v>
      </c>
      <c r="AE327" s="109">
        <f t="shared" ref="AE327:AH327" si="464">AD327</f>
        <v>45313</v>
      </c>
      <c r="AF327" s="110">
        <f t="shared" si="464"/>
        <v>45313</v>
      </c>
      <c r="AG327" s="111">
        <f t="shared" si="464"/>
        <v>45313</v>
      </c>
      <c r="AH327" s="112">
        <f t="shared" si="464"/>
        <v>45313</v>
      </c>
      <c r="AI327" s="106">
        <f t="shared" si="387"/>
        <v>45313</v>
      </c>
      <c r="AJ327" s="94">
        <f t="shared" ref="AJ327:AJ369" si="465">IF(AC327=AI326, 0, AC327-AI326)</f>
        <v>0</v>
      </c>
      <c r="AK327" s="94">
        <f t="shared" si="383"/>
        <v>0</v>
      </c>
      <c r="AN327" s="9"/>
      <c r="AO327" s="10">
        <f t="shared" si="459"/>
        <v>0</v>
      </c>
      <c r="AP327" s="83">
        <v>43059</v>
      </c>
      <c r="AQ327" s="113">
        <f t="shared" si="391"/>
        <v>45309</v>
      </c>
      <c r="AR327" s="114">
        <f t="shared" si="463"/>
        <v>45309</v>
      </c>
      <c r="AS327" s="109">
        <f t="shared" si="463"/>
        <v>45309</v>
      </c>
      <c r="AT327" s="110">
        <f t="shared" si="463"/>
        <v>45309</v>
      </c>
      <c r="AU327" s="111">
        <f t="shared" si="463"/>
        <v>45309</v>
      </c>
      <c r="AV327" s="112">
        <f t="shared" si="463"/>
        <v>45309</v>
      </c>
      <c r="AW327" s="106">
        <f t="shared" si="396"/>
        <v>45309</v>
      </c>
      <c r="AX327" s="94">
        <f t="shared" si="460"/>
        <v>0</v>
      </c>
      <c r="AY327" s="94">
        <f t="shared" si="384"/>
        <v>0</v>
      </c>
      <c r="BB327" s="9"/>
      <c r="BC327" s="10">
        <f t="shared" si="454"/>
        <v>0</v>
      </c>
      <c r="BD327" s="64" t="str">
        <f t="shared" si="461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407"/>
        <v>0</v>
      </c>
      <c r="I328" s="7">
        <f t="shared" si="455"/>
        <v>0</v>
      </c>
      <c r="L328" s="9"/>
      <c r="M328" s="10">
        <f t="shared" si="451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381"/>
        <v>0</v>
      </c>
      <c r="V328" s="7">
        <f t="shared" si="456"/>
        <v>0</v>
      </c>
      <c r="Y328" s="9"/>
      <c r="Z328" s="10">
        <f t="shared" si="452"/>
        <v>0</v>
      </c>
      <c r="AA328" s="64" t="str">
        <f t="shared" si="457"/>
        <v/>
      </c>
      <c r="AB328" s="83">
        <v>43060</v>
      </c>
      <c r="AC328" s="113">
        <f t="shared" si="388"/>
        <v>45313</v>
      </c>
      <c r="AD328" s="114">
        <f t="shared" si="389"/>
        <v>45313</v>
      </c>
      <c r="AE328" s="109">
        <f t="shared" ref="AE328:AH328" si="466">AD328</f>
        <v>45313</v>
      </c>
      <c r="AF328" s="110">
        <f t="shared" si="466"/>
        <v>45313</v>
      </c>
      <c r="AG328" s="111">
        <f t="shared" si="466"/>
        <v>45313</v>
      </c>
      <c r="AH328" s="112">
        <f t="shared" si="466"/>
        <v>45313</v>
      </c>
      <c r="AI328" s="106">
        <f t="shared" si="387"/>
        <v>45313</v>
      </c>
      <c r="AJ328" s="94">
        <f t="shared" si="465"/>
        <v>0</v>
      </c>
      <c r="AK328" s="94">
        <f t="shared" si="383"/>
        <v>0</v>
      </c>
      <c r="AN328" s="9"/>
      <c r="AO328" s="10">
        <f t="shared" si="459"/>
        <v>0</v>
      </c>
      <c r="AP328" s="83">
        <v>43060</v>
      </c>
      <c r="AQ328" s="113">
        <f t="shared" si="391"/>
        <v>45309</v>
      </c>
      <c r="AR328" s="114">
        <f t="shared" si="463"/>
        <v>45309</v>
      </c>
      <c r="AS328" s="109">
        <f t="shared" si="463"/>
        <v>45309</v>
      </c>
      <c r="AT328" s="110">
        <f t="shared" si="463"/>
        <v>45309</v>
      </c>
      <c r="AU328" s="111">
        <f t="shared" si="463"/>
        <v>45309</v>
      </c>
      <c r="AV328" s="112">
        <f t="shared" si="463"/>
        <v>45309</v>
      </c>
      <c r="AW328" s="106">
        <f t="shared" si="396"/>
        <v>45309</v>
      </c>
      <c r="AX328" s="94">
        <f t="shared" si="460"/>
        <v>0</v>
      </c>
      <c r="AY328" s="94">
        <f t="shared" si="384"/>
        <v>0</v>
      </c>
      <c r="BB328" s="9"/>
      <c r="BC328" s="10">
        <f t="shared" si="454"/>
        <v>0</v>
      </c>
      <c r="BD328" s="64" t="str">
        <f t="shared" si="461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407"/>
        <v>0</v>
      </c>
      <c r="I329" s="7">
        <f t="shared" si="455"/>
        <v>0</v>
      </c>
      <c r="L329" s="9"/>
      <c r="M329" s="10">
        <f t="shared" si="451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381"/>
        <v>0</v>
      </c>
      <c r="V329" s="7">
        <f t="shared" si="456"/>
        <v>0</v>
      </c>
      <c r="Y329" s="9"/>
      <c r="Z329" s="10">
        <f t="shared" si="452"/>
        <v>0</v>
      </c>
      <c r="AA329" s="64" t="str">
        <f t="shared" si="457"/>
        <v/>
      </c>
      <c r="AB329" s="83">
        <v>43061</v>
      </c>
      <c r="AC329" s="113">
        <f t="shared" si="388"/>
        <v>45313</v>
      </c>
      <c r="AD329" s="114">
        <f t="shared" si="389"/>
        <v>45313</v>
      </c>
      <c r="AE329" s="109">
        <f t="shared" ref="AE329:AH329" si="467">AD329</f>
        <v>45313</v>
      </c>
      <c r="AF329" s="110">
        <f t="shared" si="467"/>
        <v>45313</v>
      </c>
      <c r="AG329" s="111">
        <f t="shared" si="467"/>
        <v>45313</v>
      </c>
      <c r="AH329" s="112">
        <f t="shared" si="467"/>
        <v>45313</v>
      </c>
      <c r="AI329" s="106">
        <f t="shared" si="387"/>
        <v>45313</v>
      </c>
      <c r="AJ329" s="94">
        <f t="shared" si="465"/>
        <v>0</v>
      </c>
      <c r="AK329" s="94">
        <f t="shared" si="383"/>
        <v>0</v>
      </c>
      <c r="AN329" s="9"/>
      <c r="AO329" s="10">
        <f t="shared" si="459"/>
        <v>0</v>
      </c>
      <c r="AP329" s="83">
        <v>43061</v>
      </c>
      <c r="AQ329" s="113">
        <f t="shared" si="391"/>
        <v>45309</v>
      </c>
      <c r="AR329" s="114">
        <f t="shared" si="463"/>
        <v>45309</v>
      </c>
      <c r="AS329" s="109">
        <f t="shared" si="463"/>
        <v>45309</v>
      </c>
      <c r="AT329" s="110">
        <f t="shared" si="463"/>
        <v>45309</v>
      </c>
      <c r="AU329" s="111">
        <f t="shared" si="463"/>
        <v>45309</v>
      </c>
      <c r="AV329" s="112">
        <f t="shared" si="463"/>
        <v>45309</v>
      </c>
      <c r="AW329" s="106">
        <f t="shared" si="396"/>
        <v>45309</v>
      </c>
      <c r="AX329" s="94">
        <f t="shared" si="460"/>
        <v>0</v>
      </c>
      <c r="AY329" s="94">
        <f t="shared" si="384"/>
        <v>0</v>
      </c>
      <c r="BB329" s="9"/>
      <c r="BC329" s="10">
        <f t="shared" si="454"/>
        <v>0</v>
      </c>
      <c r="BD329" s="64" t="str">
        <f t="shared" si="461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407"/>
        <v>0</v>
      </c>
      <c r="I330" s="7">
        <f t="shared" si="455"/>
        <v>0</v>
      </c>
      <c r="L330" s="9"/>
      <c r="M330" s="10">
        <f t="shared" si="451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ref="U330:U369" si="468">(P330-O330)+(R330-Q330)+(T330-S330)</f>
        <v>0</v>
      </c>
      <c r="V330" s="7">
        <f t="shared" si="456"/>
        <v>0</v>
      </c>
      <c r="Y330" s="9"/>
      <c r="Z330" s="10">
        <f t="shared" si="452"/>
        <v>0</v>
      </c>
      <c r="AA330" s="64" t="str">
        <f t="shared" si="457"/>
        <v/>
      </c>
      <c r="AB330" s="83">
        <v>43062</v>
      </c>
      <c r="AC330" s="113">
        <f t="shared" si="388"/>
        <v>45313</v>
      </c>
      <c r="AD330" s="114">
        <f t="shared" si="389"/>
        <v>45313</v>
      </c>
      <c r="AE330" s="109">
        <f t="shared" ref="AE330:AH330" si="469">AD330</f>
        <v>45313</v>
      </c>
      <c r="AF330" s="110">
        <f t="shared" si="469"/>
        <v>45313</v>
      </c>
      <c r="AG330" s="111">
        <f t="shared" si="469"/>
        <v>45313</v>
      </c>
      <c r="AH330" s="112">
        <f t="shared" si="469"/>
        <v>45313</v>
      </c>
      <c r="AI330" s="106">
        <f t="shared" si="387"/>
        <v>45313</v>
      </c>
      <c r="AJ330" s="94">
        <f t="shared" si="465"/>
        <v>0</v>
      </c>
      <c r="AK330" s="94">
        <f t="shared" ref="AK330:AK369" si="470">(AD330-AC330)+(AF330-AE330)+(AH330-AG330)</f>
        <v>0</v>
      </c>
      <c r="AN330" s="9"/>
      <c r="AO330" s="10">
        <f t="shared" si="459"/>
        <v>0</v>
      </c>
      <c r="AP330" s="83">
        <v>43062</v>
      </c>
      <c r="AQ330" s="113">
        <f t="shared" si="391"/>
        <v>45309</v>
      </c>
      <c r="AR330" s="114">
        <f t="shared" si="463"/>
        <v>45309</v>
      </c>
      <c r="AS330" s="109">
        <f t="shared" si="463"/>
        <v>45309</v>
      </c>
      <c r="AT330" s="110">
        <f t="shared" si="463"/>
        <v>45309</v>
      </c>
      <c r="AU330" s="111">
        <f t="shared" si="463"/>
        <v>45309</v>
      </c>
      <c r="AV330" s="112">
        <f t="shared" si="463"/>
        <v>45309</v>
      </c>
      <c r="AW330" s="106">
        <f t="shared" si="396"/>
        <v>45309</v>
      </c>
      <c r="AX330" s="94">
        <f t="shared" si="460"/>
        <v>0</v>
      </c>
      <c r="AY330" s="94">
        <f t="shared" ref="AY330:AY369" si="471">(AR330-AQ330)+(AT330-AS330)+(AV330-AU330)</f>
        <v>0</v>
      </c>
      <c r="BB330" s="9"/>
      <c r="BC330" s="10">
        <f t="shared" si="454"/>
        <v>0</v>
      </c>
      <c r="BD330" s="64" t="str">
        <f t="shared" si="461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407"/>
        <v>0</v>
      </c>
      <c r="I331" s="7">
        <f t="shared" si="455"/>
        <v>0</v>
      </c>
      <c r="L331" s="9"/>
      <c r="M331" s="10">
        <f t="shared" si="451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468"/>
        <v>0</v>
      </c>
      <c r="V331" s="7">
        <f t="shared" si="456"/>
        <v>0</v>
      </c>
      <c r="Y331" s="9"/>
      <c r="Z331" s="10">
        <f t="shared" si="452"/>
        <v>0</v>
      </c>
      <c r="AA331" s="64" t="str">
        <f t="shared" si="457"/>
        <v/>
      </c>
      <c r="AB331" s="83">
        <v>43063</v>
      </c>
      <c r="AC331" s="113">
        <f t="shared" si="388"/>
        <v>45313</v>
      </c>
      <c r="AD331" s="114">
        <f t="shared" si="389"/>
        <v>45313</v>
      </c>
      <c r="AE331" s="109">
        <f t="shared" ref="AE331:AH331" si="472">AD331</f>
        <v>45313</v>
      </c>
      <c r="AF331" s="110">
        <f t="shared" si="472"/>
        <v>45313</v>
      </c>
      <c r="AG331" s="111">
        <f t="shared" si="472"/>
        <v>45313</v>
      </c>
      <c r="AH331" s="112">
        <f t="shared" si="472"/>
        <v>45313</v>
      </c>
      <c r="AI331" s="106">
        <f t="shared" si="387"/>
        <v>45313</v>
      </c>
      <c r="AJ331" s="94">
        <f t="shared" si="465"/>
        <v>0</v>
      </c>
      <c r="AK331" s="94">
        <f t="shared" si="470"/>
        <v>0</v>
      </c>
      <c r="AN331" s="9"/>
      <c r="AO331" s="10">
        <f t="shared" si="459"/>
        <v>0</v>
      </c>
      <c r="AP331" s="83">
        <v>43063</v>
      </c>
      <c r="AQ331" s="113">
        <f t="shared" si="391"/>
        <v>45309</v>
      </c>
      <c r="AR331" s="114">
        <f t="shared" si="463"/>
        <v>45309</v>
      </c>
      <c r="AS331" s="109">
        <f t="shared" si="463"/>
        <v>45309</v>
      </c>
      <c r="AT331" s="110">
        <f t="shared" si="463"/>
        <v>45309</v>
      </c>
      <c r="AU331" s="111">
        <f t="shared" si="463"/>
        <v>45309</v>
      </c>
      <c r="AV331" s="112">
        <f t="shared" si="463"/>
        <v>45309</v>
      </c>
      <c r="AW331" s="106">
        <f t="shared" si="396"/>
        <v>45309</v>
      </c>
      <c r="AX331" s="94">
        <f t="shared" si="460"/>
        <v>0</v>
      </c>
      <c r="AY331" s="94">
        <f t="shared" si="471"/>
        <v>0</v>
      </c>
      <c r="BB331" s="9"/>
      <c r="BC331" s="10">
        <f t="shared" si="454"/>
        <v>0</v>
      </c>
      <c r="BD331" s="64" t="str">
        <f t="shared" si="461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407"/>
        <v>0</v>
      </c>
      <c r="I332" s="7">
        <f t="shared" si="455"/>
        <v>0</v>
      </c>
      <c r="L332" s="9"/>
      <c r="M332" s="10">
        <f t="shared" si="451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468"/>
        <v>0</v>
      </c>
      <c r="V332" s="7">
        <f t="shared" si="456"/>
        <v>0</v>
      </c>
      <c r="Y332" s="9"/>
      <c r="Z332" s="10">
        <f t="shared" si="452"/>
        <v>0</v>
      </c>
      <c r="AA332" s="64" t="str">
        <f t="shared" si="457"/>
        <v/>
      </c>
      <c r="AB332" s="83">
        <v>43064</v>
      </c>
      <c r="AC332" s="113">
        <f t="shared" si="388"/>
        <v>45313</v>
      </c>
      <c r="AD332" s="114">
        <f t="shared" si="389"/>
        <v>45313</v>
      </c>
      <c r="AE332" s="109">
        <f t="shared" ref="AE332:AH332" si="473">AD332</f>
        <v>45313</v>
      </c>
      <c r="AF332" s="110">
        <f t="shared" si="473"/>
        <v>45313</v>
      </c>
      <c r="AG332" s="111">
        <f t="shared" si="473"/>
        <v>45313</v>
      </c>
      <c r="AH332" s="112">
        <f t="shared" si="473"/>
        <v>45313</v>
      </c>
      <c r="AI332" s="106">
        <f t="shared" ref="AI332:AI369" si="474">MAX(AD332, AF332, AH332)</f>
        <v>45313</v>
      </c>
      <c r="AJ332" s="94">
        <f t="shared" si="465"/>
        <v>0</v>
      </c>
      <c r="AK332" s="94">
        <f t="shared" si="470"/>
        <v>0</v>
      </c>
      <c r="AN332" s="9"/>
      <c r="AO332" s="10">
        <f t="shared" si="459"/>
        <v>0</v>
      </c>
      <c r="AP332" s="83">
        <v>43064</v>
      </c>
      <c r="AQ332" s="113">
        <f t="shared" si="391"/>
        <v>45309</v>
      </c>
      <c r="AR332" s="114">
        <f t="shared" si="463"/>
        <v>45309</v>
      </c>
      <c r="AS332" s="109">
        <f t="shared" si="463"/>
        <v>45309</v>
      </c>
      <c r="AT332" s="110">
        <f t="shared" si="463"/>
        <v>45309</v>
      </c>
      <c r="AU332" s="111">
        <f t="shared" si="463"/>
        <v>45309</v>
      </c>
      <c r="AV332" s="112">
        <f t="shared" si="463"/>
        <v>45309</v>
      </c>
      <c r="AW332" s="106">
        <f t="shared" si="396"/>
        <v>45309</v>
      </c>
      <c r="AX332" s="94">
        <f t="shared" si="460"/>
        <v>0</v>
      </c>
      <c r="AY332" s="94">
        <f t="shared" si="471"/>
        <v>0</v>
      </c>
      <c r="BB332" s="9"/>
      <c r="BC332" s="10">
        <f t="shared" si="454"/>
        <v>0</v>
      </c>
      <c r="BD332" s="64" t="str">
        <f t="shared" si="461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407"/>
        <v>0</v>
      </c>
      <c r="I333" s="7">
        <f t="shared" si="455"/>
        <v>0</v>
      </c>
      <c r="L333" s="9"/>
      <c r="M333" s="10">
        <f t="shared" si="451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468"/>
        <v>0</v>
      </c>
      <c r="V333" s="7">
        <f t="shared" si="456"/>
        <v>0</v>
      </c>
      <c r="Y333" s="9"/>
      <c r="Z333" s="10">
        <f t="shared" si="452"/>
        <v>0</v>
      </c>
      <c r="AA333" s="64" t="str">
        <f t="shared" si="457"/>
        <v/>
      </c>
      <c r="AB333" s="83">
        <v>43065</v>
      </c>
      <c r="AC333" s="113">
        <f t="shared" ref="AC333:AC369" si="475">AI332</f>
        <v>45313</v>
      </c>
      <c r="AD333" s="114">
        <f t="shared" ref="AD333:AD369" si="476">AC333</f>
        <v>45313</v>
      </c>
      <c r="AE333" s="109">
        <f t="shared" ref="AE333:AH333" si="477">AD333</f>
        <v>45313</v>
      </c>
      <c r="AF333" s="110">
        <f t="shared" si="477"/>
        <v>45313</v>
      </c>
      <c r="AG333" s="111">
        <f t="shared" si="477"/>
        <v>45313</v>
      </c>
      <c r="AH333" s="112">
        <f t="shared" si="477"/>
        <v>45313</v>
      </c>
      <c r="AI333" s="106">
        <f t="shared" si="474"/>
        <v>45313</v>
      </c>
      <c r="AJ333" s="94">
        <f t="shared" si="465"/>
        <v>0</v>
      </c>
      <c r="AK333" s="94">
        <f t="shared" si="470"/>
        <v>0</v>
      </c>
      <c r="AN333" s="9"/>
      <c r="AO333" s="10">
        <f t="shared" si="459"/>
        <v>0</v>
      </c>
      <c r="AP333" s="83">
        <v>43065</v>
      </c>
      <c r="AQ333" s="113">
        <f t="shared" ref="AQ333:AQ369" si="478">AW332</f>
        <v>45309</v>
      </c>
      <c r="AR333" s="114">
        <f t="shared" si="463"/>
        <v>45309</v>
      </c>
      <c r="AS333" s="109">
        <f t="shared" si="463"/>
        <v>45309</v>
      </c>
      <c r="AT333" s="110">
        <f t="shared" si="463"/>
        <v>45309</v>
      </c>
      <c r="AU333" s="111">
        <f t="shared" si="463"/>
        <v>45309</v>
      </c>
      <c r="AV333" s="112">
        <f t="shared" si="463"/>
        <v>45309</v>
      </c>
      <c r="AW333" s="106">
        <f t="shared" si="396"/>
        <v>45309</v>
      </c>
      <c r="AX333" s="94">
        <f t="shared" si="460"/>
        <v>0</v>
      </c>
      <c r="AY333" s="94">
        <f t="shared" si="471"/>
        <v>0</v>
      </c>
      <c r="BB333" s="9"/>
      <c r="BC333" s="10">
        <f t="shared" si="454"/>
        <v>0</v>
      </c>
      <c r="BD333" s="64" t="str">
        <f t="shared" si="461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407"/>
        <v>0</v>
      </c>
      <c r="I334" s="7">
        <f t="shared" si="455"/>
        <v>0</v>
      </c>
      <c r="L334" s="9"/>
      <c r="M334" s="10">
        <f t="shared" si="451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468"/>
        <v>0</v>
      </c>
      <c r="V334" s="7">
        <f t="shared" si="456"/>
        <v>0</v>
      </c>
      <c r="Y334" s="9"/>
      <c r="Z334" s="10">
        <f t="shared" si="452"/>
        <v>0</v>
      </c>
      <c r="AA334" s="64" t="str">
        <f t="shared" si="457"/>
        <v/>
      </c>
      <c r="AB334" s="83">
        <v>43066</v>
      </c>
      <c r="AC334" s="113">
        <f t="shared" si="475"/>
        <v>45313</v>
      </c>
      <c r="AD334" s="114">
        <f t="shared" si="476"/>
        <v>45313</v>
      </c>
      <c r="AE334" s="109">
        <f t="shared" ref="AE334:AH334" si="479">AD334</f>
        <v>45313</v>
      </c>
      <c r="AF334" s="110">
        <f t="shared" si="479"/>
        <v>45313</v>
      </c>
      <c r="AG334" s="111">
        <f t="shared" si="479"/>
        <v>45313</v>
      </c>
      <c r="AH334" s="112">
        <f t="shared" si="479"/>
        <v>45313</v>
      </c>
      <c r="AI334" s="106">
        <f t="shared" si="474"/>
        <v>45313</v>
      </c>
      <c r="AJ334" s="94">
        <f t="shared" si="465"/>
        <v>0</v>
      </c>
      <c r="AK334" s="94">
        <f t="shared" si="470"/>
        <v>0</v>
      </c>
      <c r="AN334" s="9"/>
      <c r="AO334" s="10">
        <f t="shared" si="459"/>
        <v>0</v>
      </c>
      <c r="AP334" s="83">
        <v>43066</v>
      </c>
      <c r="AQ334" s="113">
        <f t="shared" si="478"/>
        <v>45309</v>
      </c>
      <c r="AR334" s="114">
        <f t="shared" si="463"/>
        <v>45309</v>
      </c>
      <c r="AS334" s="109">
        <f t="shared" si="463"/>
        <v>45309</v>
      </c>
      <c r="AT334" s="110">
        <f t="shared" si="463"/>
        <v>45309</v>
      </c>
      <c r="AU334" s="111">
        <f t="shared" si="463"/>
        <v>45309</v>
      </c>
      <c r="AV334" s="112">
        <f t="shared" si="463"/>
        <v>45309</v>
      </c>
      <c r="AW334" s="106">
        <f t="shared" si="396"/>
        <v>45309</v>
      </c>
      <c r="AX334" s="94">
        <f t="shared" si="460"/>
        <v>0</v>
      </c>
      <c r="AY334" s="94">
        <f t="shared" si="471"/>
        <v>0</v>
      </c>
      <c r="BB334" s="9"/>
      <c r="BC334" s="10">
        <f t="shared" si="454"/>
        <v>0</v>
      </c>
      <c r="BD334" s="64" t="str">
        <f t="shared" si="461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407"/>
        <v>0</v>
      </c>
      <c r="I335" s="7">
        <f t="shared" si="455"/>
        <v>0</v>
      </c>
      <c r="L335" s="9"/>
      <c r="M335" s="10">
        <f t="shared" si="451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468"/>
        <v>0</v>
      </c>
      <c r="V335" s="7">
        <f t="shared" si="456"/>
        <v>0</v>
      </c>
      <c r="Y335" s="9"/>
      <c r="Z335" s="10">
        <f t="shared" si="452"/>
        <v>0</v>
      </c>
      <c r="AA335" s="64" t="str">
        <f t="shared" si="457"/>
        <v/>
      </c>
      <c r="AB335" s="83">
        <v>43067</v>
      </c>
      <c r="AC335" s="113">
        <f t="shared" si="475"/>
        <v>45313</v>
      </c>
      <c r="AD335" s="114">
        <f t="shared" si="476"/>
        <v>45313</v>
      </c>
      <c r="AE335" s="109">
        <f t="shared" ref="AE335:AH335" si="480">AD335</f>
        <v>45313</v>
      </c>
      <c r="AF335" s="110">
        <f t="shared" si="480"/>
        <v>45313</v>
      </c>
      <c r="AG335" s="111">
        <f t="shared" si="480"/>
        <v>45313</v>
      </c>
      <c r="AH335" s="112">
        <f t="shared" si="480"/>
        <v>45313</v>
      </c>
      <c r="AI335" s="106">
        <f t="shared" si="474"/>
        <v>45313</v>
      </c>
      <c r="AJ335" s="94">
        <f t="shared" si="465"/>
        <v>0</v>
      </c>
      <c r="AK335" s="94">
        <f t="shared" si="470"/>
        <v>0</v>
      </c>
      <c r="AN335" s="9"/>
      <c r="AO335" s="10">
        <f t="shared" si="459"/>
        <v>0</v>
      </c>
      <c r="AP335" s="83">
        <v>43067</v>
      </c>
      <c r="AQ335" s="113">
        <f t="shared" si="478"/>
        <v>45309</v>
      </c>
      <c r="AR335" s="114">
        <f t="shared" si="463"/>
        <v>45309</v>
      </c>
      <c r="AS335" s="109">
        <f t="shared" si="463"/>
        <v>45309</v>
      </c>
      <c r="AT335" s="110">
        <f t="shared" si="463"/>
        <v>45309</v>
      </c>
      <c r="AU335" s="111">
        <f t="shared" si="463"/>
        <v>45309</v>
      </c>
      <c r="AV335" s="112">
        <f t="shared" si="463"/>
        <v>45309</v>
      </c>
      <c r="AW335" s="106">
        <f t="shared" si="396"/>
        <v>45309</v>
      </c>
      <c r="AX335" s="94">
        <f t="shared" si="460"/>
        <v>0</v>
      </c>
      <c r="AY335" s="94">
        <f t="shared" si="471"/>
        <v>0</v>
      </c>
      <c r="BB335" s="9"/>
      <c r="BC335" s="10">
        <f t="shared" si="454"/>
        <v>0</v>
      </c>
      <c r="BD335" s="64" t="str">
        <f t="shared" si="461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407"/>
        <v>0</v>
      </c>
      <c r="I336" s="7">
        <f t="shared" si="455"/>
        <v>0</v>
      </c>
      <c r="J336" s="37"/>
      <c r="L336" s="9"/>
      <c r="M336" s="10">
        <f t="shared" si="451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468"/>
        <v>0</v>
      </c>
      <c r="V336" s="7">
        <f t="shared" si="456"/>
        <v>0</v>
      </c>
      <c r="W336" s="37"/>
      <c r="Y336" s="9"/>
      <c r="Z336" s="10">
        <f t="shared" si="452"/>
        <v>0</v>
      </c>
      <c r="AA336" s="64" t="str">
        <f t="shared" si="457"/>
        <v/>
      </c>
      <c r="AB336" s="83">
        <v>43068</v>
      </c>
      <c r="AC336" s="113">
        <f t="shared" si="475"/>
        <v>45313</v>
      </c>
      <c r="AD336" s="114">
        <f t="shared" si="476"/>
        <v>45313</v>
      </c>
      <c r="AE336" s="109">
        <f t="shared" ref="AE336:AH336" si="481">AD336</f>
        <v>45313</v>
      </c>
      <c r="AF336" s="110">
        <f t="shared" si="481"/>
        <v>45313</v>
      </c>
      <c r="AG336" s="111">
        <f t="shared" si="481"/>
        <v>45313</v>
      </c>
      <c r="AH336" s="112">
        <f t="shared" si="481"/>
        <v>45313</v>
      </c>
      <c r="AI336" s="106">
        <f t="shared" si="474"/>
        <v>45313</v>
      </c>
      <c r="AJ336" s="94">
        <f t="shared" si="465"/>
        <v>0</v>
      </c>
      <c r="AK336" s="94">
        <f t="shared" si="470"/>
        <v>0</v>
      </c>
      <c r="AL336" s="37"/>
      <c r="AN336" s="9"/>
      <c r="AO336" s="10">
        <f t="shared" si="459"/>
        <v>0</v>
      </c>
      <c r="AP336" s="83">
        <v>43068</v>
      </c>
      <c r="AQ336" s="113">
        <f t="shared" si="478"/>
        <v>45309</v>
      </c>
      <c r="AR336" s="114">
        <f t="shared" si="463"/>
        <v>45309</v>
      </c>
      <c r="AS336" s="109">
        <f t="shared" si="463"/>
        <v>45309</v>
      </c>
      <c r="AT336" s="110">
        <f t="shared" si="463"/>
        <v>45309</v>
      </c>
      <c r="AU336" s="111">
        <f t="shared" si="463"/>
        <v>45309</v>
      </c>
      <c r="AV336" s="112">
        <f t="shared" si="463"/>
        <v>45309</v>
      </c>
      <c r="AW336" s="106">
        <f t="shared" si="396"/>
        <v>45309</v>
      </c>
      <c r="AX336" s="94">
        <f t="shared" si="460"/>
        <v>0</v>
      </c>
      <c r="AY336" s="94">
        <f t="shared" si="471"/>
        <v>0</v>
      </c>
      <c r="AZ336" s="37"/>
      <c r="BB336" s="9"/>
      <c r="BC336" s="10">
        <f t="shared" si="454"/>
        <v>0</v>
      </c>
      <c r="BD336" s="64" t="str">
        <f t="shared" si="461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407"/>
        <v>0</v>
      </c>
      <c r="I337" s="191">
        <f t="shared" si="455"/>
        <v>0</v>
      </c>
      <c r="J337" s="207"/>
      <c r="L337" s="193"/>
      <c r="M337" s="194">
        <f t="shared" si="451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468"/>
        <v>0</v>
      </c>
      <c r="V337" s="191">
        <f t="shared" si="456"/>
        <v>0</v>
      </c>
      <c r="W337" s="207"/>
      <c r="Y337" s="193"/>
      <c r="Z337" s="194">
        <f t="shared" si="452"/>
        <v>0</v>
      </c>
      <c r="AA337" s="195" t="str">
        <f t="shared" si="457"/>
        <v/>
      </c>
      <c r="AB337" s="186">
        <v>43069</v>
      </c>
      <c r="AC337" s="196">
        <f t="shared" si="475"/>
        <v>45313</v>
      </c>
      <c r="AD337" s="197">
        <f t="shared" si="476"/>
        <v>45313</v>
      </c>
      <c r="AE337" s="198">
        <f t="shared" ref="AE337:AH337" si="482">AD337</f>
        <v>45313</v>
      </c>
      <c r="AF337" s="199">
        <f t="shared" si="482"/>
        <v>45313</v>
      </c>
      <c r="AG337" s="200">
        <f t="shared" si="482"/>
        <v>45313</v>
      </c>
      <c r="AH337" s="201">
        <f t="shared" si="482"/>
        <v>45313</v>
      </c>
      <c r="AI337" s="202">
        <f t="shared" si="474"/>
        <v>45313</v>
      </c>
      <c r="AJ337" s="203">
        <f t="shared" si="465"/>
        <v>0</v>
      </c>
      <c r="AK337" s="203">
        <f t="shared" si="470"/>
        <v>0</v>
      </c>
      <c r="AL337" s="207"/>
      <c r="AN337" s="193"/>
      <c r="AO337" s="194">
        <f t="shared" si="459"/>
        <v>0</v>
      </c>
      <c r="AP337" s="186">
        <v>43069</v>
      </c>
      <c r="AQ337" s="196">
        <f t="shared" si="478"/>
        <v>45309</v>
      </c>
      <c r="AR337" s="197">
        <f t="shared" si="463"/>
        <v>45309</v>
      </c>
      <c r="AS337" s="198">
        <f t="shared" si="463"/>
        <v>45309</v>
      </c>
      <c r="AT337" s="199">
        <f t="shared" si="463"/>
        <v>45309</v>
      </c>
      <c r="AU337" s="200">
        <f t="shared" si="463"/>
        <v>45309</v>
      </c>
      <c r="AV337" s="201">
        <f t="shared" si="463"/>
        <v>45309</v>
      </c>
      <c r="AW337" s="202">
        <f t="shared" ref="AW337:AW369" si="483">MAX(AR337, AT337, AV337)</f>
        <v>45309</v>
      </c>
      <c r="AX337" s="203">
        <f t="shared" si="460"/>
        <v>0</v>
      </c>
      <c r="AY337" s="203">
        <f t="shared" si="471"/>
        <v>0</v>
      </c>
      <c r="AZ337" s="207"/>
      <c r="BB337" s="193"/>
      <c r="BC337" s="194">
        <f t="shared" si="454"/>
        <v>0</v>
      </c>
      <c r="BD337" s="195" t="str">
        <f t="shared" si="461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407"/>
        <v>0</v>
      </c>
      <c r="I338" s="7">
        <f t="shared" si="455"/>
        <v>0</v>
      </c>
      <c r="L338" s="9"/>
      <c r="M338" s="10">
        <f t="shared" si="451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468"/>
        <v>0</v>
      </c>
      <c r="V338" s="7">
        <f t="shared" si="456"/>
        <v>0</v>
      </c>
      <c r="Y338" s="9"/>
      <c r="Z338" s="10">
        <f t="shared" si="452"/>
        <v>0</v>
      </c>
      <c r="AA338" s="64" t="str">
        <f t="shared" si="457"/>
        <v/>
      </c>
      <c r="AB338" s="83">
        <v>43070</v>
      </c>
      <c r="AC338" s="113">
        <f t="shared" si="475"/>
        <v>45313</v>
      </c>
      <c r="AD338" s="114">
        <f t="shared" si="476"/>
        <v>45313</v>
      </c>
      <c r="AE338" s="109">
        <f t="shared" ref="AE338:AH338" si="484">AD338</f>
        <v>45313</v>
      </c>
      <c r="AF338" s="110">
        <f t="shared" si="484"/>
        <v>45313</v>
      </c>
      <c r="AG338" s="111">
        <f t="shared" si="484"/>
        <v>45313</v>
      </c>
      <c r="AH338" s="112">
        <f t="shared" si="484"/>
        <v>45313</v>
      </c>
      <c r="AI338" s="106">
        <f t="shared" si="474"/>
        <v>45313</v>
      </c>
      <c r="AJ338" s="94">
        <f t="shared" si="465"/>
        <v>0</v>
      </c>
      <c r="AK338" s="94">
        <f t="shared" si="470"/>
        <v>0</v>
      </c>
      <c r="AN338" s="9"/>
      <c r="AO338" s="10">
        <f t="shared" si="459"/>
        <v>0</v>
      </c>
      <c r="AP338" s="83">
        <v>43070</v>
      </c>
      <c r="AQ338" s="113">
        <f t="shared" si="478"/>
        <v>45309</v>
      </c>
      <c r="AR338" s="114">
        <f t="shared" si="463"/>
        <v>45309</v>
      </c>
      <c r="AS338" s="109">
        <f t="shared" si="463"/>
        <v>45309</v>
      </c>
      <c r="AT338" s="110">
        <f t="shared" si="463"/>
        <v>45309</v>
      </c>
      <c r="AU338" s="111">
        <f t="shared" si="463"/>
        <v>45309</v>
      </c>
      <c r="AV338" s="112">
        <f t="shared" si="463"/>
        <v>45309</v>
      </c>
      <c r="AW338" s="106">
        <f t="shared" si="483"/>
        <v>45309</v>
      </c>
      <c r="AX338" s="94">
        <f t="shared" si="460"/>
        <v>0</v>
      </c>
      <c r="AY338" s="94">
        <f t="shared" si="471"/>
        <v>0</v>
      </c>
      <c r="BB338" s="9"/>
      <c r="BC338" s="10">
        <f t="shared" si="454"/>
        <v>0</v>
      </c>
      <c r="BD338" s="64" t="str">
        <f t="shared" si="461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407"/>
        <v>0</v>
      </c>
      <c r="I339" s="7">
        <f t="shared" si="455"/>
        <v>0</v>
      </c>
      <c r="L339" s="9"/>
      <c r="M339" s="10">
        <f t="shared" si="451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468"/>
        <v>0</v>
      </c>
      <c r="V339" s="7">
        <f t="shared" si="456"/>
        <v>0</v>
      </c>
      <c r="Y339" s="9"/>
      <c r="Z339" s="10">
        <f t="shared" si="452"/>
        <v>0</v>
      </c>
      <c r="AA339" s="64" t="str">
        <f t="shared" si="457"/>
        <v/>
      </c>
      <c r="AB339" s="83">
        <v>43071</v>
      </c>
      <c r="AC339" s="113">
        <f t="shared" si="475"/>
        <v>45313</v>
      </c>
      <c r="AD339" s="114">
        <f t="shared" si="476"/>
        <v>45313</v>
      </c>
      <c r="AE339" s="109">
        <f t="shared" ref="AE339:AH339" si="485">AD339</f>
        <v>45313</v>
      </c>
      <c r="AF339" s="110">
        <f t="shared" si="485"/>
        <v>45313</v>
      </c>
      <c r="AG339" s="111">
        <f t="shared" si="485"/>
        <v>45313</v>
      </c>
      <c r="AH339" s="112">
        <f t="shared" si="485"/>
        <v>45313</v>
      </c>
      <c r="AI339" s="106">
        <f t="shared" si="474"/>
        <v>45313</v>
      </c>
      <c r="AJ339" s="94">
        <f t="shared" si="465"/>
        <v>0</v>
      </c>
      <c r="AK339" s="94">
        <f t="shared" si="470"/>
        <v>0</v>
      </c>
      <c r="AN339" s="9"/>
      <c r="AO339" s="10">
        <f t="shared" si="459"/>
        <v>0</v>
      </c>
      <c r="AP339" s="83">
        <v>43071</v>
      </c>
      <c r="AQ339" s="113">
        <f t="shared" si="478"/>
        <v>45309</v>
      </c>
      <c r="AR339" s="114">
        <f t="shared" si="463"/>
        <v>45309</v>
      </c>
      <c r="AS339" s="109">
        <f t="shared" si="463"/>
        <v>45309</v>
      </c>
      <c r="AT339" s="110">
        <f t="shared" si="463"/>
        <v>45309</v>
      </c>
      <c r="AU339" s="111">
        <f t="shared" si="463"/>
        <v>45309</v>
      </c>
      <c r="AV339" s="112">
        <f t="shared" si="463"/>
        <v>45309</v>
      </c>
      <c r="AW339" s="106">
        <f t="shared" si="483"/>
        <v>45309</v>
      </c>
      <c r="AX339" s="94">
        <f t="shared" si="460"/>
        <v>0</v>
      </c>
      <c r="AY339" s="94">
        <f t="shared" si="471"/>
        <v>0</v>
      </c>
      <c r="BB339" s="9"/>
      <c r="BC339" s="10">
        <f t="shared" si="454"/>
        <v>0</v>
      </c>
      <c r="BD339" s="64" t="str">
        <f t="shared" si="461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407"/>
        <v>0</v>
      </c>
      <c r="I340" s="7">
        <f t="shared" si="455"/>
        <v>0</v>
      </c>
      <c r="J340" s="39"/>
      <c r="L340" s="9"/>
      <c r="M340" s="10">
        <f t="shared" si="451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468"/>
        <v>0</v>
      </c>
      <c r="V340" s="7">
        <f t="shared" si="456"/>
        <v>0</v>
      </c>
      <c r="W340" s="39"/>
      <c r="Y340" s="9"/>
      <c r="Z340" s="10">
        <f t="shared" si="452"/>
        <v>0</v>
      </c>
      <c r="AA340" s="64" t="str">
        <f t="shared" si="457"/>
        <v/>
      </c>
      <c r="AB340" s="83">
        <v>43072</v>
      </c>
      <c r="AC340" s="113">
        <f t="shared" si="475"/>
        <v>45313</v>
      </c>
      <c r="AD340" s="114">
        <f t="shared" si="476"/>
        <v>45313</v>
      </c>
      <c r="AE340" s="109">
        <f t="shared" ref="AE340:AH340" si="486">AD340</f>
        <v>45313</v>
      </c>
      <c r="AF340" s="110">
        <f t="shared" si="486"/>
        <v>45313</v>
      </c>
      <c r="AG340" s="111">
        <f t="shared" si="486"/>
        <v>45313</v>
      </c>
      <c r="AH340" s="112">
        <f t="shared" si="486"/>
        <v>45313</v>
      </c>
      <c r="AI340" s="106">
        <f t="shared" si="474"/>
        <v>45313</v>
      </c>
      <c r="AJ340" s="94">
        <f t="shared" si="465"/>
        <v>0</v>
      </c>
      <c r="AK340" s="94">
        <f t="shared" si="470"/>
        <v>0</v>
      </c>
      <c r="AL340" s="39"/>
      <c r="AN340" s="9"/>
      <c r="AO340" s="10">
        <f t="shared" si="459"/>
        <v>0</v>
      </c>
      <c r="AP340" s="83">
        <v>43072</v>
      </c>
      <c r="AQ340" s="113">
        <f t="shared" si="478"/>
        <v>45309</v>
      </c>
      <c r="AR340" s="114">
        <f t="shared" si="463"/>
        <v>45309</v>
      </c>
      <c r="AS340" s="109">
        <f t="shared" si="463"/>
        <v>45309</v>
      </c>
      <c r="AT340" s="110">
        <f t="shared" si="463"/>
        <v>45309</v>
      </c>
      <c r="AU340" s="111">
        <f t="shared" si="463"/>
        <v>45309</v>
      </c>
      <c r="AV340" s="112">
        <f t="shared" si="463"/>
        <v>45309</v>
      </c>
      <c r="AW340" s="106">
        <f t="shared" si="483"/>
        <v>45309</v>
      </c>
      <c r="AX340" s="94">
        <f t="shared" si="460"/>
        <v>0</v>
      </c>
      <c r="AY340" s="94">
        <f t="shared" si="471"/>
        <v>0</v>
      </c>
      <c r="AZ340" s="39"/>
      <c r="BB340" s="9"/>
      <c r="BC340" s="10">
        <f t="shared" si="454"/>
        <v>0</v>
      </c>
      <c r="BD340" s="64" t="str">
        <f t="shared" si="461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407"/>
        <v>0</v>
      </c>
      <c r="I341" s="7">
        <f t="shared" si="455"/>
        <v>0</v>
      </c>
      <c r="L341" s="9"/>
      <c r="M341" s="10">
        <f t="shared" si="451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468"/>
        <v>0</v>
      </c>
      <c r="V341" s="7">
        <f t="shared" si="456"/>
        <v>0</v>
      </c>
      <c r="Y341" s="9"/>
      <c r="Z341" s="10">
        <f t="shared" si="452"/>
        <v>0</v>
      </c>
      <c r="AA341" s="64" t="str">
        <f t="shared" si="457"/>
        <v/>
      </c>
      <c r="AB341" s="83">
        <v>43073</v>
      </c>
      <c r="AC341" s="113">
        <f t="shared" si="475"/>
        <v>45313</v>
      </c>
      <c r="AD341" s="114">
        <f t="shared" si="476"/>
        <v>45313</v>
      </c>
      <c r="AE341" s="109">
        <f t="shared" ref="AE341:AH341" si="487">AD341</f>
        <v>45313</v>
      </c>
      <c r="AF341" s="110">
        <f t="shared" si="487"/>
        <v>45313</v>
      </c>
      <c r="AG341" s="111">
        <f t="shared" si="487"/>
        <v>45313</v>
      </c>
      <c r="AH341" s="112">
        <f t="shared" si="487"/>
        <v>45313</v>
      </c>
      <c r="AI341" s="106">
        <f t="shared" si="474"/>
        <v>45313</v>
      </c>
      <c r="AJ341" s="94">
        <f t="shared" si="465"/>
        <v>0</v>
      </c>
      <c r="AK341" s="94">
        <f t="shared" si="470"/>
        <v>0</v>
      </c>
      <c r="AN341" s="9"/>
      <c r="AO341" s="10">
        <f t="shared" si="459"/>
        <v>0</v>
      </c>
      <c r="AP341" s="83">
        <v>43073</v>
      </c>
      <c r="AQ341" s="113">
        <f t="shared" si="478"/>
        <v>45309</v>
      </c>
      <c r="AR341" s="114">
        <f t="shared" si="463"/>
        <v>45309</v>
      </c>
      <c r="AS341" s="109">
        <f t="shared" si="463"/>
        <v>45309</v>
      </c>
      <c r="AT341" s="110">
        <f t="shared" si="463"/>
        <v>45309</v>
      </c>
      <c r="AU341" s="111">
        <f t="shared" si="463"/>
        <v>45309</v>
      </c>
      <c r="AV341" s="112">
        <f t="shared" si="463"/>
        <v>45309</v>
      </c>
      <c r="AW341" s="106">
        <f t="shared" si="483"/>
        <v>45309</v>
      </c>
      <c r="AX341" s="94">
        <f t="shared" si="460"/>
        <v>0</v>
      </c>
      <c r="AY341" s="94">
        <f t="shared" si="471"/>
        <v>0</v>
      </c>
      <c r="BB341" s="9"/>
      <c r="BC341" s="10">
        <f t="shared" si="454"/>
        <v>0</v>
      </c>
      <c r="BD341" s="64" t="str">
        <f t="shared" si="461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407"/>
        <v>0</v>
      </c>
      <c r="I342" s="7">
        <f t="shared" si="455"/>
        <v>0</v>
      </c>
      <c r="J342" s="37"/>
      <c r="L342" s="9"/>
      <c r="M342" s="10">
        <f t="shared" si="451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468"/>
        <v>0</v>
      </c>
      <c r="V342" s="7">
        <f t="shared" si="456"/>
        <v>0</v>
      </c>
      <c r="W342" s="37"/>
      <c r="Y342" s="9"/>
      <c r="Z342" s="10">
        <f t="shared" si="452"/>
        <v>0</v>
      </c>
      <c r="AA342" s="64" t="str">
        <f t="shared" si="457"/>
        <v/>
      </c>
      <c r="AB342" s="83">
        <v>43074</v>
      </c>
      <c r="AC342" s="113">
        <f t="shared" si="475"/>
        <v>45313</v>
      </c>
      <c r="AD342" s="114">
        <f t="shared" si="476"/>
        <v>45313</v>
      </c>
      <c r="AE342" s="109">
        <f t="shared" ref="AE342:AH342" si="488">AD342</f>
        <v>45313</v>
      </c>
      <c r="AF342" s="110">
        <f t="shared" si="488"/>
        <v>45313</v>
      </c>
      <c r="AG342" s="111">
        <f t="shared" si="488"/>
        <v>45313</v>
      </c>
      <c r="AH342" s="112">
        <f t="shared" si="488"/>
        <v>45313</v>
      </c>
      <c r="AI342" s="106">
        <f t="shared" si="474"/>
        <v>45313</v>
      </c>
      <c r="AJ342" s="94">
        <f t="shared" si="465"/>
        <v>0</v>
      </c>
      <c r="AK342" s="94">
        <f t="shared" si="470"/>
        <v>0</v>
      </c>
      <c r="AL342" s="37"/>
      <c r="AN342" s="9"/>
      <c r="AO342" s="10">
        <f t="shared" si="459"/>
        <v>0</v>
      </c>
      <c r="AP342" s="83">
        <v>43074</v>
      </c>
      <c r="AQ342" s="113">
        <f t="shared" si="478"/>
        <v>45309</v>
      </c>
      <c r="AR342" s="114">
        <f t="shared" si="463"/>
        <v>45309</v>
      </c>
      <c r="AS342" s="109">
        <f t="shared" si="463"/>
        <v>45309</v>
      </c>
      <c r="AT342" s="110">
        <f t="shared" si="463"/>
        <v>45309</v>
      </c>
      <c r="AU342" s="111">
        <f t="shared" si="463"/>
        <v>45309</v>
      </c>
      <c r="AV342" s="112">
        <f t="shared" si="463"/>
        <v>45309</v>
      </c>
      <c r="AW342" s="106">
        <f t="shared" si="483"/>
        <v>45309</v>
      </c>
      <c r="AX342" s="94">
        <f t="shared" si="460"/>
        <v>0</v>
      </c>
      <c r="AY342" s="94">
        <f t="shared" si="471"/>
        <v>0</v>
      </c>
      <c r="AZ342" s="37"/>
      <c r="BB342" s="9"/>
      <c r="BC342" s="10">
        <f t="shared" si="454"/>
        <v>0</v>
      </c>
      <c r="BD342" s="64" t="str">
        <f t="shared" si="461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407"/>
        <v>0</v>
      </c>
      <c r="I343" s="7">
        <f t="shared" si="455"/>
        <v>0</v>
      </c>
      <c r="J343" s="39"/>
      <c r="L343" s="9"/>
      <c r="M343" s="10">
        <f t="shared" si="451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468"/>
        <v>0</v>
      </c>
      <c r="V343" s="7">
        <f t="shared" si="456"/>
        <v>0</v>
      </c>
      <c r="W343" s="39"/>
      <c r="Y343" s="9"/>
      <c r="Z343" s="10">
        <f t="shared" si="452"/>
        <v>0</v>
      </c>
      <c r="AA343" s="64" t="str">
        <f t="shared" si="457"/>
        <v/>
      </c>
      <c r="AB343" s="83">
        <v>43075</v>
      </c>
      <c r="AC343" s="113">
        <f t="shared" si="475"/>
        <v>45313</v>
      </c>
      <c r="AD343" s="114">
        <f t="shared" si="476"/>
        <v>45313</v>
      </c>
      <c r="AE343" s="109">
        <f t="shared" ref="AE343:AH343" si="489">AD343</f>
        <v>45313</v>
      </c>
      <c r="AF343" s="110">
        <f t="shared" si="489"/>
        <v>45313</v>
      </c>
      <c r="AG343" s="111">
        <f t="shared" si="489"/>
        <v>45313</v>
      </c>
      <c r="AH343" s="112">
        <f t="shared" si="489"/>
        <v>45313</v>
      </c>
      <c r="AI343" s="106">
        <f t="shared" si="474"/>
        <v>45313</v>
      </c>
      <c r="AJ343" s="94">
        <f t="shared" si="465"/>
        <v>0</v>
      </c>
      <c r="AK343" s="94">
        <f t="shared" si="470"/>
        <v>0</v>
      </c>
      <c r="AL343" s="39"/>
      <c r="AN343" s="9"/>
      <c r="AO343" s="10">
        <f t="shared" si="459"/>
        <v>0</v>
      </c>
      <c r="AP343" s="83">
        <v>43075</v>
      </c>
      <c r="AQ343" s="113">
        <f t="shared" si="478"/>
        <v>45309</v>
      </c>
      <c r="AR343" s="114">
        <f t="shared" si="463"/>
        <v>45309</v>
      </c>
      <c r="AS343" s="109">
        <f t="shared" si="463"/>
        <v>45309</v>
      </c>
      <c r="AT343" s="110">
        <f t="shared" si="463"/>
        <v>45309</v>
      </c>
      <c r="AU343" s="111">
        <f t="shared" si="463"/>
        <v>45309</v>
      </c>
      <c r="AV343" s="112">
        <f t="shared" si="463"/>
        <v>45309</v>
      </c>
      <c r="AW343" s="106">
        <f t="shared" si="483"/>
        <v>45309</v>
      </c>
      <c r="AX343" s="94">
        <f t="shared" si="460"/>
        <v>0</v>
      </c>
      <c r="AY343" s="94">
        <f t="shared" si="471"/>
        <v>0</v>
      </c>
      <c r="AZ343" s="39"/>
      <c r="BB343" s="9"/>
      <c r="BC343" s="132">
        <f t="shared" si="454"/>
        <v>0</v>
      </c>
      <c r="BD343" s="133" t="str">
        <f t="shared" si="461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4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468"/>
        <v>0</v>
      </c>
      <c r="V344" s="7">
        <f>U344*24</f>
        <v>0</v>
      </c>
      <c r="Z344" s="86"/>
      <c r="AA344" s="64" t="str">
        <f t="shared" si="457"/>
        <v/>
      </c>
      <c r="AB344" s="83">
        <v>43076</v>
      </c>
      <c r="AC344" s="113">
        <f t="shared" si="475"/>
        <v>45313</v>
      </c>
      <c r="AD344" s="114">
        <f t="shared" si="476"/>
        <v>45313</v>
      </c>
      <c r="AE344" s="109">
        <f t="shared" ref="AE344:AH344" si="490">AD344</f>
        <v>45313</v>
      </c>
      <c r="AF344" s="110">
        <f t="shared" si="490"/>
        <v>45313</v>
      </c>
      <c r="AG344" s="111">
        <f t="shared" si="490"/>
        <v>45313</v>
      </c>
      <c r="AH344" s="112">
        <f t="shared" si="490"/>
        <v>45313</v>
      </c>
      <c r="AI344" s="106">
        <f t="shared" si="474"/>
        <v>45313</v>
      </c>
      <c r="AJ344" s="94">
        <f t="shared" si="465"/>
        <v>0</v>
      </c>
      <c r="AK344" s="94">
        <f t="shared" si="470"/>
        <v>0</v>
      </c>
      <c r="AO344" s="86"/>
      <c r="AP344" s="83">
        <v>43076</v>
      </c>
      <c r="AQ344" s="113">
        <f t="shared" si="478"/>
        <v>45309</v>
      </c>
      <c r="AR344" s="114">
        <f t="shared" si="463"/>
        <v>45309</v>
      </c>
      <c r="AS344" s="109">
        <f t="shared" si="463"/>
        <v>45309</v>
      </c>
      <c r="AT344" s="110">
        <f t="shared" si="463"/>
        <v>45309</v>
      </c>
      <c r="AU344" s="111">
        <f t="shared" si="463"/>
        <v>45309</v>
      </c>
      <c r="AV344" s="112">
        <f t="shared" si="463"/>
        <v>45309</v>
      </c>
      <c r="AW344" s="106">
        <f t="shared" si="483"/>
        <v>45309</v>
      </c>
      <c r="AX344" s="94">
        <f t="shared" si="460"/>
        <v>0</v>
      </c>
      <c r="AY344" s="94">
        <f t="shared" si="471"/>
        <v>0</v>
      </c>
      <c r="BC344" s="86"/>
      <c r="BD344" s="133" t="str">
        <f t="shared" si="461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407"/>
        <v>0</v>
      </c>
      <c r="I345" s="7">
        <f t="shared" ref="I345:I369" si="491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468"/>
        <v>0</v>
      </c>
      <c r="V345" s="7">
        <f t="shared" ref="V345:V369" si="492">U345*24</f>
        <v>0</v>
      </c>
      <c r="Z345" s="86"/>
      <c r="AA345" s="64" t="str">
        <f t="shared" si="457"/>
        <v/>
      </c>
      <c r="AB345" s="83">
        <v>43077</v>
      </c>
      <c r="AC345" s="113">
        <f t="shared" si="475"/>
        <v>45313</v>
      </c>
      <c r="AD345" s="114">
        <f t="shared" si="476"/>
        <v>45313</v>
      </c>
      <c r="AE345" s="109">
        <f t="shared" ref="AE345:AH345" si="493">AD345</f>
        <v>45313</v>
      </c>
      <c r="AF345" s="110">
        <f t="shared" si="493"/>
        <v>45313</v>
      </c>
      <c r="AG345" s="111">
        <f t="shared" si="493"/>
        <v>45313</v>
      </c>
      <c r="AH345" s="112">
        <f t="shared" si="493"/>
        <v>45313</v>
      </c>
      <c r="AI345" s="106">
        <f t="shared" si="474"/>
        <v>45313</v>
      </c>
      <c r="AJ345" s="94">
        <f t="shared" si="465"/>
        <v>0</v>
      </c>
      <c r="AK345" s="94">
        <f t="shared" si="470"/>
        <v>0</v>
      </c>
      <c r="AO345" s="86"/>
      <c r="AP345" s="83">
        <v>43077</v>
      </c>
      <c r="AQ345" s="113">
        <f t="shared" si="478"/>
        <v>45309</v>
      </c>
      <c r="AR345" s="114">
        <f t="shared" si="463"/>
        <v>45309</v>
      </c>
      <c r="AS345" s="109">
        <f t="shared" si="463"/>
        <v>45309</v>
      </c>
      <c r="AT345" s="110">
        <f t="shared" si="463"/>
        <v>45309</v>
      </c>
      <c r="AU345" s="111">
        <f t="shared" si="463"/>
        <v>45309</v>
      </c>
      <c r="AV345" s="112">
        <f t="shared" si="463"/>
        <v>45309</v>
      </c>
      <c r="AW345" s="106">
        <f t="shared" si="483"/>
        <v>45309</v>
      </c>
      <c r="AX345" s="94">
        <f t="shared" si="460"/>
        <v>0</v>
      </c>
      <c r="AY345" s="94">
        <f t="shared" si="471"/>
        <v>0</v>
      </c>
      <c r="BC345" s="86"/>
      <c r="BD345" s="133" t="str">
        <f t="shared" si="461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407"/>
        <v>0</v>
      </c>
      <c r="I346" s="7">
        <f t="shared" si="491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468"/>
        <v>0</v>
      </c>
      <c r="V346" s="7">
        <f t="shared" si="492"/>
        <v>0</v>
      </c>
      <c r="Z346" s="86"/>
      <c r="AA346" s="64" t="str">
        <f t="shared" si="457"/>
        <v/>
      </c>
      <c r="AB346" s="83">
        <v>43078</v>
      </c>
      <c r="AC346" s="113">
        <f t="shared" si="475"/>
        <v>45313</v>
      </c>
      <c r="AD346" s="114">
        <f t="shared" si="476"/>
        <v>45313</v>
      </c>
      <c r="AE346" s="109">
        <f t="shared" ref="AE346:AH346" si="494">AD346</f>
        <v>45313</v>
      </c>
      <c r="AF346" s="110">
        <f t="shared" si="494"/>
        <v>45313</v>
      </c>
      <c r="AG346" s="111">
        <f t="shared" si="494"/>
        <v>45313</v>
      </c>
      <c r="AH346" s="112">
        <f t="shared" si="494"/>
        <v>45313</v>
      </c>
      <c r="AI346" s="106">
        <f t="shared" si="474"/>
        <v>45313</v>
      </c>
      <c r="AJ346" s="94">
        <f t="shared" si="465"/>
        <v>0</v>
      </c>
      <c r="AK346" s="94">
        <f t="shared" si="470"/>
        <v>0</v>
      </c>
      <c r="AO346" s="86"/>
      <c r="AP346" s="83">
        <v>43078</v>
      </c>
      <c r="AQ346" s="113">
        <f t="shared" si="478"/>
        <v>45309</v>
      </c>
      <c r="AR346" s="114">
        <f t="shared" si="463"/>
        <v>45309</v>
      </c>
      <c r="AS346" s="109">
        <f t="shared" si="463"/>
        <v>45309</v>
      </c>
      <c r="AT346" s="110">
        <f t="shared" si="463"/>
        <v>45309</v>
      </c>
      <c r="AU346" s="111">
        <f t="shared" si="463"/>
        <v>45309</v>
      </c>
      <c r="AV346" s="112">
        <f t="shared" si="463"/>
        <v>45309</v>
      </c>
      <c r="AW346" s="106">
        <f t="shared" si="483"/>
        <v>45309</v>
      </c>
      <c r="AX346" s="94">
        <f t="shared" si="460"/>
        <v>0</v>
      </c>
      <c r="AY346" s="94">
        <f t="shared" si="471"/>
        <v>0</v>
      </c>
      <c r="BC346" s="86"/>
      <c r="BD346" s="133" t="str">
        <f t="shared" si="461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495">(C347-B347)+(E347-D347)+(G347-F347)</f>
        <v>0</v>
      </c>
      <c r="I347" s="7">
        <f t="shared" si="491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468"/>
        <v>0</v>
      </c>
      <c r="V347" s="7">
        <f t="shared" si="492"/>
        <v>0</v>
      </c>
      <c r="Z347" s="86"/>
      <c r="AA347" s="64" t="str">
        <f t="shared" si="457"/>
        <v/>
      </c>
      <c r="AB347" s="83">
        <v>43079</v>
      </c>
      <c r="AC347" s="113">
        <f t="shared" si="475"/>
        <v>45313</v>
      </c>
      <c r="AD347" s="114">
        <f t="shared" si="476"/>
        <v>45313</v>
      </c>
      <c r="AE347" s="109">
        <f t="shared" ref="AE347:AH347" si="496">AD347</f>
        <v>45313</v>
      </c>
      <c r="AF347" s="110">
        <f t="shared" si="496"/>
        <v>45313</v>
      </c>
      <c r="AG347" s="111">
        <f t="shared" si="496"/>
        <v>45313</v>
      </c>
      <c r="AH347" s="112">
        <f t="shared" si="496"/>
        <v>45313</v>
      </c>
      <c r="AI347" s="106">
        <f t="shared" si="474"/>
        <v>45313</v>
      </c>
      <c r="AJ347" s="94">
        <f t="shared" si="465"/>
        <v>0</v>
      </c>
      <c r="AK347" s="94">
        <f t="shared" si="470"/>
        <v>0</v>
      </c>
      <c r="AO347" s="86"/>
      <c r="AP347" s="83">
        <v>43079</v>
      </c>
      <c r="AQ347" s="113">
        <f t="shared" si="478"/>
        <v>45309</v>
      </c>
      <c r="AR347" s="114">
        <f t="shared" si="463"/>
        <v>45309</v>
      </c>
      <c r="AS347" s="109">
        <f t="shared" si="463"/>
        <v>45309</v>
      </c>
      <c r="AT347" s="110">
        <f t="shared" si="463"/>
        <v>45309</v>
      </c>
      <c r="AU347" s="111">
        <f t="shared" si="463"/>
        <v>45309</v>
      </c>
      <c r="AV347" s="112">
        <f t="shared" si="463"/>
        <v>45309</v>
      </c>
      <c r="AW347" s="106">
        <f t="shared" si="483"/>
        <v>45309</v>
      </c>
      <c r="AX347" s="94">
        <f t="shared" si="460"/>
        <v>0</v>
      </c>
      <c r="AY347" s="94">
        <f t="shared" si="471"/>
        <v>0</v>
      </c>
      <c r="BC347" s="86"/>
      <c r="BD347" s="133" t="str">
        <f t="shared" si="461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495"/>
        <v>0</v>
      </c>
      <c r="I348" s="7">
        <f t="shared" si="491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468"/>
        <v>0</v>
      </c>
      <c r="V348" s="7">
        <f t="shared" si="492"/>
        <v>0</v>
      </c>
      <c r="Z348" s="86"/>
      <c r="AA348" s="64" t="str">
        <f t="shared" si="457"/>
        <v/>
      </c>
      <c r="AB348" s="83">
        <v>43080</v>
      </c>
      <c r="AC348" s="113">
        <f t="shared" si="475"/>
        <v>45313</v>
      </c>
      <c r="AD348" s="114">
        <f t="shared" si="476"/>
        <v>45313</v>
      </c>
      <c r="AE348" s="109">
        <f t="shared" ref="AE348:AH348" si="497">AD348</f>
        <v>45313</v>
      </c>
      <c r="AF348" s="110">
        <f t="shared" si="497"/>
        <v>45313</v>
      </c>
      <c r="AG348" s="111">
        <f t="shared" si="497"/>
        <v>45313</v>
      </c>
      <c r="AH348" s="112">
        <f t="shared" si="497"/>
        <v>45313</v>
      </c>
      <c r="AI348" s="106">
        <f t="shared" si="474"/>
        <v>45313</v>
      </c>
      <c r="AJ348" s="94">
        <f t="shared" si="465"/>
        <v>0</v>
      </c>
      <c r="AK348" s="94">
        <f t="shared" si="470"/>
        <v>0</v>
      </c>
      <c r="AO348" s="86"/>
      <c r="AP348" s="83">
        <v>43080</v>
      </c>
      <c r="AQ348" s="113">
        <f t="shared" si="478"/>
        <v>45309</v>
      </c>
      <c r="AR348" s="114">
        <f t="shared" si="463"/>
        <v>45309</v>
      </c>
      <c r="AS348" s="109">
        <f t="shared" si="463"/>
        <v>45309</v>
      </c>
      <c r="AT348" s="110">
        <f t="shared" si="463"/>
        <v>45309</v>
      </c>
      <c r="AU348" s="111">
        <f t="shared" si="463"/>
        <v>45309</v>
      </c>
      <c r="AV348" s="112">
        <f t="shared" si="463"/>
        <v>45309</v>
      </c>
      <c r="AW348" s="106">
        <f t="shared" si="483"/>
        <v>45309</v>
      </c>
      <c r="AX348" s="94">
        <f t="shared" si="460"/>
        <v>0</v>
      </c>
      <c r="AY348" s="94">
        <f t="shared" si="471"/>
        <v>0</v>
      </c>
      <c r="BC348" s="86"/>
      <c r="BD348" s="133" t="str">
        <f t="shared" si="461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495"/>
        <v>0</v>
      </c>
      <c r="I349" s="7">
        <f t="shared" si="491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468"/>
        <v>0</v>
      </c>
      <c r="V349" s="7">
        <f t="shared" si="492"/>
        <v>0</v>
      </c>
      <c r="Z349" s="86"/>
      <c r="AA349" s="64" t="str">
        <f t="shared" si="457"/>
        <v/>
      </c>
      <c r="AB349" s="83">
        <v>43081</v>
      </c>
      <c r="AC349" s="113">
        <f t="shared" si="475"/>
        <v>45313</v>
      </c>
      <c r="AD349" s="114">
        <f t="shared" si="476"/>
        <v>45313</v>
      </c>
      <c r="AE349" s="109">
        <f t="shared" ref="AE349:AH349" si="498">AD349</f>
        <v>45313</v>
      </c>
      <c r="AF349" s="110">
        <f t="shared" si="498"/>
        <v>45313</v>
      </c>
      <c r="AG349" s="111">
        <f t="shared" si="498"/>
        <v>45313</v>
      </c>
      <c r="AH349" s="112">
        <f t="shared" si="498"/>
        <v>45313</v>
      </c>
      <c r="AI349" s="106">
        <f t="shared" si="474"/>
        <v>45313</v>
      </c>
      <c r="AJ349" s="94">
        <f t="shared" si="465"/>
        <v>0</v>
      </c>
      <c r="AK349" s="94">
        <f t="shared" si="470"/>
        <v>0</v>
      </c>
      <c r="AO349" s="86"/>
      <c r="AP349" s="83">
        <v>43081</v>
      </c>
      <c r="AQ349" s="113">
        <f t="shared" si="478"/>
        <v>45309</v>
      </c>
      <c r="AR349" s="114">
        <f t="shared" si="463"/>
        <v>45309</v>
      </c>
      <c r="AS349" s="109">
        <f t="shared" si="463"/>
        <v>45309</v>
      </c>
      <c r="AT349" s="110">
        <f t="shared" si="463"/>
        <v>45309</v>
      </c>
      <c r="AU349" s="111">
        <f t="shared" si="463"/>
        <v>45309</v>
      </c>
      <c r="AV349" s="112">
        <f t="shared" si="463"/>
        <v>45309</v>
      </c>
      <c r="AW349" s="106">
        <f t="shared" si="483"/>
        <v>45309</v>
      </c>
      <c r="AX349" s="94">
        <f t="shared" si="460"/>
        <v>0</v>
      </c>
      <c r="AY349" s="94">
        <f t="shared" si="471"/>
        <v>0</v>
      </c>
      <c r="BC349" s="86"/>
      <c r="BD349" s="133" t="str">
        <f t="shared" si="461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495"/>
        <v>0</v>
      </c>
      <c r="I350" s="7">
        <f t="shared" si="491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468"/>
        <v>0</v>
      </c>
      <c r="V350" s="7">
        <f t="shared" si="492"/>
        <v>0</v>
      </c>
      <c r="Z350" s="86"/>
      <c r="AA350" s="64" t="str">
        <f t="shared" si="457"/>
        <v/>
      </c>
      <c r="AB350" s="83">
        <v>43082</v>
      </c>
      <c r="AC350" s="113">
        <f t="shared" si="475"/>
        <v>45313</v>
      </c>
      <c r="AD350" s="114">
        <f t="shared" si="476"/>
        <v>45313</v>
      </c>
      <c r="AE350" s="109">
        <f t="shared" ref="AE350:AH350" si="499">AD350</f>
        <v>45313</v>
      </c>
      <c r="AF350" s="110">
        <f t="shared" si="499"/>
        <v>45313</v>
      </c>
      <c r="AG350" s="111">
        <f t="shared" si="499"/>
        <v>45313</v>
      </c>
      <c r="AH350" s="112">
        <f t="shared" si="499"/>
        <v>45313</v>
      </c>
      <c r="AI350" s="106">
        <f t="shared" si="474"/>
        <v>45313</v>
      </c>
      <c r="AJ350" s="94">
        <f t="shared" si="465"/>
        <v>0</v>
      </c>
      <c r="AK350" s="94">
        <f t="shared" si="470"/>
        <v>0</v>
      </c>
      <c r="AO350" s="86"/>
      <c r="AP350" s="83">
        <v>43082</v>
      </c>
      <c r="AQ350" s="113">
        <f t="shared" si="478"/>
        <v>45309</v>
      </c>
      <c r="AR350" s="114">
        <f t="shared" si="463"/>
        <v>45309</v>
      </c>
      <c r="AS350" s="109">
        <f t="shared" si="463"/>
        <v>45309</v>
      </c>
      <c r="AT350" s="110">
        <f t="shared" si="463"/>
        <v>45309</v>
      </c>
      <c r="AU350" s="111">
        <f t="shared" si="463"/>
        <v>45309</v>
      </c>
      <c r="AV350" s="112">
        <f t="shared" si="463"/>
        <v>45309</v>
      </c>
      <c r="AW350" s="106">
        <f t="shared" si="483"/>
        <v>45309</v>
      </c>
      <c r="AX350" s="94">
        <f t="shared" si="460"/>
        <v>0</v>
      </c>
      <c r="AY350" s="94">
        <f t="shared" si="471"/>
        <v>0</v>
      </c>
      <c r="BC350" s="86"/>
      <c r="BD350" s="133" t="str">
        <f t="shared" si="461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495"/>
        <v>0</v>
      </c>
      <c r="I351" s="7">
        <f t="shared" si="491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468"/>
        <v>0</v>
      </c>
      <c r="V351" s="7">
        <f t="shared" si="492"/>
        <v>0</v>
      </c>
      <c r="Z351" s="86"/>
      <c r="AA351" s="64" t="str">
        <f t="shared" si="457"/>
        <v/>
      </c>
      <c r="AB351" s="83">
        <v>43083</v>
      </c>
      <c r="AC351" s="113">
        <f t="shared" si="475"/>
        <v>45313</v>
      </c>
      <c r="AD351" s="114">
        <f t="shared" si="476"/>
        <v>45313</v>
      </c>
      <c r="AE351" s="109">
        <f t="shared" ref="AE351:AH351" si="500">AD351</f>
        <v>45313</v>
      </c>
      <c r="AF351" s="110">
        <f t="shared" si="500"/>
        <v>45313</v>
      </c>
      <c r="AG351" s="111">
        <f t="shared" si="500"/>
        <v>45313</v>
      </c>
      <c r="AH351" s="112">
        <f t="shared" si="500"/>
        <v>45313</v>
      </c>
      <c r="AI351" s="106">
        <f t="shared" si="474"/>
        <v>45313</v>
      </c>
      <c r="AJ351" s="94">
        <f t="shared" si="465"/>
        <v>0</v>
      </c>
      <c r="AK351" s="94">
        <f t="shared" si="470"/>
        <v>0</v>
      </c>
      <c r="AO351" s="86"/>
      <c r="AP351" s="83">
        <v>43083</v>
      </c>
      <c r="AQ351" s="113">
        <f t="shared" si="478"/>
        <v>45309</v>
      </c>
      <c r="AR351" s="114">
        <f t="shared" si="463"/>
        <v>45309</v>
      </c>
      <c r="AS351" s="109">
        <f t="shared" si="463"/>
        <v>45309</v>
      </c>
      <c r="AT351" s="110">
        <f t="shared" si="463"/>
        <v>45309</v>
      </c>
      <c r="AU351" s="111">
        <f t="shared" si="463"/>
        <v>45309</v>
      </c>
      <c r="AV351" s="112">
        <f t="shared" si="463"/>
        <v>45309</v>
      </c>
      <c r="AW351" s="106">
        <f t="shared" si="483"/>
        <v>45309</v>
      </c>
      <c r="AX351" s="94">
        <f t="shared" si="460"/>
        <v>0</v>
      </c>
      <c r="AY351" s="94">
        <f t="shared" si="471"/>
        <v>0</v>
      </c>
      <c r="BC351" s="86"/>
      <c r="BD351" s="133" t="str">
        <f t="shared" si="461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495"/>
        <v>0</v>
      </c>
      <c r="I352" s="7">
        <f t="shared" si="491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468"/>
        <v>0</v>
      </c>
      <c r="V352" s="7">
        <f t="shared" si="492"/>
        <v>0</v>
      </c>
      <c r="Z352" s="86"/>
      <c r="AA352" s="64" t="str">
        <f t="shared" si="457"/>
        <v/>
      </c>
      <c r="AB352" s="83">
        <v>43084</v>
      </c>
      <c r="AC352" s="113">
        <f t="shared" si="475"/>
        <v>45313</v>
      </c>
      <c r="AD352" s="114">
        <f t="shared" si="476"/>
        <v>45313</v>
      </c>
      <c r="AE352" s="109">
        <f t="shared" ref="AE352:AH352" si="501">AD352</f>
        <v>45313</v>
      </c>
      <c r="AF352" s="110">
        <f t="shared" si="501"/>
        <v>45313</v>
      </c>
      <c r="AG352" s="111">
        <f t="shared" si="501"/>
        <v>45313</v>
      </c>
      <c r="AH352" s="112">
        <f t="shared" si="501"/>
        <v>45313</v>
      </c>
      <c r="AI352" s="106">
        <f t="shared" si="474"/>
        <v>45313</v>
      </c>
      <c r="AJ352" s="94">
        <f t="shared" si="465"/>
        <v>0</v>
      </c>
      <c r="AK352" s="94">
        <f t="shared" si="470"/>
        <v>0</v>
      </c>
      <c r="AO352" s="86"/>
      <c r="AP352" s="83">
        <v>43084</v>
      </c>
      <c r="AQ352" s="113">
        <f t="shared" si="478"/>
        <v>45309</v>
      </c>
      <c r="AR352" s="114">
        <f t="shared" si="463"/>
        <v>45309</v>
      </c>
      <c r="AS352" s="109">
        <f t="shared" si="463"/>
        <v>45309</v>
      </c>
      <c r="AT352" s="110">
        <f t="shared" si="463"/>
        <v>45309</v>
      </c>
      <c r="AU352" s="111">
        <f t="shared" si="463"/>
        <v>45309</v>
      </c>
      <c r="AV352" s="112">
        <f t="shared" si="463"/>
        <v>45309</v>
      </c>
      <c r="AW352" s="106">
        <f t="shared" si="483"/>
        <v>45309</v>
      </c>
      <c r="AX352" s="94">
        <f t="shared" si="460"/>
        <v>0</v>
      </c>
      <c r="AY352" s="94">
        <f t="shared" si="471"/>
        <v>0</v>
      </c>
      <c r="BC352" s="86"/>
      <c r="BD352" s="133" t="str">
        <f t="shared" si="461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495"/>
        <v>0</v>
      </c>
      <c r="I353" s="7">
        <f t="shared" si="491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468"/>
        <v>0</v>
      </c>
      <c r="V353" s="7">
        <f t="shared" si="492"/>
        <v>0</v>
      </c>
      <c r="Z353" s="86"/>
      <c r="AA353" s="64" t="str">
        <f t="shared" si="457"/>
        <v/>
      </c>
      <c r="AB353" s="83">
        <v>43085</v>
      </c>
      <c r="AC353" s="113">
        <f t="shared" si="475"/>
        <v>45313</v>
      </c>
      <c r="AD353" s="114">
        <f t="shared" si="476"/>
        <v>45313</v>
      </c>
      <c r="AE353" s="109">
        <f t="shared" ref="AE353:AH353" si="502">AD353</f>
        <v>45313</v>
      </c>
      <c r="AF353" s="110">
        <f t="shared" si="502"/>
        <v>45313</v>
      </c>
      <c r="AG353" s="111">
        <f t="shared" si="502"/>
        <v>45313</v>
      </c>
      <c r="AH353" s="112">
        <f t="shared" si="502"/>
        <v>45313</v>
      </c>
      <c r="AI353" s="106">
        <f t="shared" si="474"/>
        <v>45313</v>
      </c>
      <c r="AJ353" s="94">
        <f t="shared" si="465"/>
        <v>0</v>
      </c>
      <c r="AK353" s="94">
        <f t="shared" si="470"/>
        <v>0</v>
      </c>
      <c r="AO353" s="86"/>
      <c r="AP353" s="83">
        <v>43085</v>
      </c>
      <c r="AQ353" s="113">
        <f t="shared" si="478"/>
        <v>45309</v>
      </c>
      <c r="AR353" s="114">
        <f t="shared" si="463"/>
        <v>45309</v>
      </c>
      <c r="AS353" s="109">
        <f t="shared" si="463"/>
        <v>45309</v>
      </c>
      <c r="AT353" s="110">
        <f t="shared" si="463"/>
        <v>45309</v>
      </c>
      <c r="AU353" s="111">
        <f t="shared" si="463"/>
        <v>45309</v>
      </c>
      <c r="AV353" s="112">
        <f t="shared" si="463"/>
        <v>45309</v>
      </c>
      <c r="AW353" s="106">
        <f t="shared" si="483"/>
        <v>45309</v>
      </c>
      <c r="AX353" s="94">
        <f t="shared" si="460"/>
        <v>0</v>
      </c>
      <c r="AY353" s="94">
        <f t="shared" si="471"/>
        <v>0</v>
      </c>
      <c r="BC353" s="86"/>
      <c r="BD353" s="133" t="str">
        <f t="shared" si="461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495"/>
        <v>0</v>
      </c>
      <c r="I354" s="7">
        <f t="shared" si="491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468"/>
        <v>0</v>
      </c>
      <c r="V354" s="7">
        <f t="shared" si="492"/>
        <v>0</v>
      </c>
      <c r="Z354" s="86"/>
      <c r="AA354" s="64" t="str">
        <f t="shared" si="457"/>
        <v/>
      </c>
      <c r="AB354" s="83">
        <v>43086</v>
      </c>
      <c r="AC354" s="113">
        <f t="shared" si="475"/>
        <v>45313</v>
      </c>
      <c r="AD354" s="114">
        <f t="shared" si="476"/>
        <v>45313</v>
      </c>
      <c r="AE354" s="109">
        <f t="shared" ref="AE354:AH354" si="503">AD354</f>
        <v>45313</v>
      </c>
      <c r="AF354" s="110">
        <f t="shared" si="503"/>
        <v>45313</v>
      </c>
      <c r="AG354" s="111">
        <f t="shared" si="503"/>
        <v>45313</v>
      </c>
      <c r="AH354" s="112">
        <f t="shared" si="503"/>
        <v>45313</v>
      </c>
      <c r="AI354" s="106">
        <f t="shared" si="474"/>
        <v>45313</v>
      </c>
      <c r="AJ354" s="94">
        <f t="shared" si="465"/>
        <v>0</v>
      </c>
      <c r="AK354" s="94">
        <f t="shared" si="470"/>
        <v>0</v>
      </c>
      <c r="AO354" s="86"/>
      <c r="AP354" s="83">
        <v>43086</v>
      </c>
      <c r="AQ354" s="113">
        <f t="shared" si="478"/>
        <v>45309</v>
      </c>
      <c r="AR354" s="114">
        <f t="shared" si="463"/>
        <v>45309</v>
      </c>
      <c r="AS354" s="109">
        <f t="shared" si="463"/>
        <v>45309</v>
      </c>
      <c r="AT354" s="110">
        <f t="shared" si="463"/>
        <v>45309</v>
      </c>
      <c r="AU354" s="111">
        <f t="shared" si="463"/>
        <v>45309</v>
      </c>
      <c r="AV354" s="112">
        <f t="shared" si="463"/>
        <v>45309</v>
      </c>
      <c r="AW354" s="106">
        <f t="shared" si="483"/>
        <v>45309</v>
      </c>
      <c r="AX354" s="94">
        <f t="shared" si="460"/>
        <v>0</v>
      </c>
      <c r="AY354" s="94">
        <f t="shared" si="471"/>
        <v>0</v>
      </c>
      <c r="BC354" s="86"/>
      <c r="BD354" s="133" t="str">
        <f t="shared" si="461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495"/>
        <v>0</v>
      </c>
      <c r="I355" s="7">
        <f t="shared" si="491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468"/>
        <v>0</v>
      </c>
      <c r="V355" s="7">
        <f t="shared" si="492"/>
        <v>0</v>
      </c>
      <c r="Z355" s="86"/>
      <c r="AA355" s="64" t="str">
        <f t="shared" si="457"/>
        <v/>
      </c>
      <c r="AB355" s="83">
        <v>43087</v>
      </c>
      <c r="AC355" s="113">
        <f t="shared" si="475"/>
        <v>45313</v>
      </c>
      <c r="AD355" s="114">
        <f t="shared" si="476"/>
        <v>45313</v>
      </c>
      <c r="AE355" s="109">
        <f t="shared" ref="AE355:AH355" si="504">AD355</f>
        <v>45313</v>
      </c>
      <c r="AF355" s="110">
        <f t="shared" si="504"/>
        <v>45313</v>
      </c>
      <c r="AG355" s="111">
        <f t="shared" si="504"/>
        <v>45313</v>
      </c>
      <c r="AH355" s="112">
        <f t="shared" si="504"/>
        <v>45313</v>
      </c>
      <c r="AI355" s="106">
        <f t="shared" si="474"/>
        <v>45313</v>
      </c>
      <c r="AJ355" s="94">
        <f t="shared" si="465"/>
        <v>0</v>
      </c>
      <c r="AK355" s="94">
        <f t="shared" si="470"/>
        <v>0</v>
      </c>
      <c r="AO355" s="86"/>
      <c r="AP355" s="83">
        <v>43087</v>
      </c>
      <c r="AQ355" s="113">
        <f t="shared" si="478"/>
        <v>45309</v>
      </c>
      <c r="AR355" s="114">
        <f t="shared" si="463"/>
        <v>45309</v>
      </c>
      <c r="AS355" s="109">
        <f t="shared" si="463"/>
        <v>45309</v>
      </c>
      <c r="AT355" s="110">
        <f t="shared" si="463"/>
        <v>45309</v>
      </c>
      <c r="AU355" s="111">
        <f t="shared" si="463"/>
        <v>45309</v>
      </c>
      <c r="AV355" s="112">
        <f t="shared" si="463"/>
        <v>45309</v>
      </c>
      <c r="AW355" s="106">
        <f t="shared" si="483"/>
        <v>45309</v>
      </c>
      <c r="AX355" s="94">
        <f t="shared" si="460"/>
        <v>0</v>
      </c>
      <c r="AY355" s="94">
        <f t="shared" si="471"/>
        <v>0</v>
      </c>
      <c r="BC355" s="86"/>
      <c r="BD355" s="133" t="str">
        <f t="shared" si="461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495"/>
        <v>0</v>
      </c>
      <c r="I356" s="7">
        <f t="shared" si="491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468"/>
        <v>0</v>
      </c>
      <c r="V356" s="7">
        <f t="shared" si="492"/>
        <v>0</v>
      </c>
      <c r="Z356" s="86"/>
      <c r="AA356" s="64" t="str">
        <f t="shared" si="457"/>
        <v/>
      </c>
      <c r="AB356" s="83">
        <v>43088</v>
      </c>
      <c r="AC356" s="113">
        <f t="shared" si="475"/>
        <v>45313</v>
      </c>
      <c r="AD356" s="114">
        <f t="shared" si="476"/>
        <v>45313</v>
      </c>
      <c r="AE356" s="109">
        <f t="shared" ref="AE356:AH356" si="505">AD356</f>
        <v>45313</v>
      </c>
      <c r="AF356" s="110">
        <f t="shared" si="505"/>
        <v>45313</v>
      </c>
      <c r="AG356" s="111">
        <f t="shared" si="505"/>
        <v>45313</v>
      </c>
      <c r="AH356" s="112">
        <f t="shared" si="505"/>
        <v>45313</v>
      </c>
      <c r="AI356" s="106">
        <f t="shared" si="474"/>
        <v>45313</v>
      </c>
      <c r="AJ356" s="94">
        <f t="shared" si="465"/>
        <v>0</v>
      </c>
      <c r="AK356" s="94">
        <f t="shared" si="470"/>
        <v>0</v>
      </c>
      <c r="AO356" s="86"/>
      <c r="AP356" s="83">
        <v>43088</v>
      </c>
      <c r="AQ356" s="113">
        <f t="shared" si="478"/>
        <v>45309</v>
      </c>
      <c r="AR356" s="114">
        <f t="shared" si="463"/>
        <v>45309</v>
      </c>
      <c r="AS356" s="109">
        <f t="shared" si="463"/>
        <v>45309</v>
      </c>
      <c r="AT356" s="110">
        <f t="shared" si="463"/>
        <v>45309</v>
      </c>
      <c r="AU356" s="111">
        <f t="shared" si="463"/>
        <v>45309</v>
      </c>
      <c r="AV356" s="112">
        <f t="shared" si="463"/>
        <v>45309</v>
      </c>
      <c r="AW356" s="106">
        <f t="shared" si="483"/>
        <v>45309</v>
      </c>
      <c r="AX356" s="94">
        <f t="shared" si="460"/>
        <v>0</v>
      </c>
      <c r="AY356" s="94">
        <f t="shared" si="471"/>
        <v>0</v>
      </c>
      <c r="BC356" s="86"/>
      <c r="BD356" s="133" t="str">
        <f t="shared" si="461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495"/>
        <v>0</v>
      </c>
      <c r="I357" s="7">
        <f t="shared" si="491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468"/>
        <v>0</v>
      </c>
      <c r="V357" s="7">
        <f t="shared" si="492"/>
        <v>0</v>
      </c>
      <c r="Z357" s="86"/>
      <c r="AA357" s="64" t="str">
        <f t="shared" si="457"/>
        <v/>
      </c>
      <c r="AB357" s="83">
        <v>43089</v>
      </c>
      <c r="AC357" s="113">
        <f t="shared" si="475"/>
        <v>45313</v>
      </c>
      <c r="AD357" s="114">
        <f t="shared" si="476"/>
        <v>45313</v>
      </c>
      <c r="AE357" s="109">
        <f t="shared" ref="AE357:AH357" si="506">AD357</f>
        <v>45313</v>
      </c>
      <c r="AF357" s="110">
        <f t="shared" si="506"/>
        <v>45313</v>
      </c>
      <c r="AG357" s="111">
        <f t="shared" si="506"/>
        <v>45313</v>
      </c>
      <c r="AH357" s="112">
        <f t="shared" si="506"/>
        <v>45313</v>
      </c>
      <c r="AI357" s="106">
        <f t="shared" si="474"/>
        <v>45313</v>
      </c>
      <c r="AJ357" s="94">
        <f t="shared" si="465"/>
        <v>0</v>
      </c>
      <c r="AK357" s="94">
        <f t="shared" si="470"/>
        <v>0</v>
      </c>
      <c r="AO357" s="86"/>
      <c r="AP357" s="83">
        <v>43089</v>
      </c>
      <c r="AQ357" s="113">
        <f t="shared" si="478"/>
        <v>45309</v>
      </c>
      <c r="AR357" s="114">
        <f t="shared" si="463"/>
        <v>45309</v>
      </c>
      <c r="AS357" s="109">
        <f t="shared" si="463"/>
        <v>45309</v>
      </c>
      <c r="AT357" s="110">
        <f t="shared" si="463"/>
        <v>45309</v>
      </c>
      <c r="AU357" s="111">
        <f t="shared" si="463"/>
        <v>45309</v>
      </c>
      <c r="AV357" s="112">
        <f t="shared" si="463"/>
        <v>45309</v>
      </c>
      <c r="AW357" s="106">
        <f t="shared" si="483"/>
        <v>45309</v>
      </c>
      <c r="AX357" s="94">
        <f t="shared" si="460"/>
        <v>0</v>
      </c>
      <c r="AY357" s="94">
        <f t="shared" si="471"/>
        <v>0</v>
      </c>
      <c r="BC357" s="86"/>
      <c r="BD357" s="133" t="str">
        <f t="shared" si="461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495"/>
        <v>0</v>
      </c>
      <c r="I358" s="7">
        <f t="shared" si="491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468"/>
        <v>0</v>
      </c>
      <c r="V358" s="7">
        <f t="shared" si="492"/>
        <v>0</v>
      </c>
      <c r="Z358" s="86"/>
      <c r="AA358" s="64" t="str">
        <f t="shared" si="457"/>
        <v/>
      </c>
      <c r="AB358" s="83">
        <v>43090</v>
      </c>
      <c r="AC358" s="113">
        <f t="shared" si="475"/>
        <v>45313</v>
      </c>
      <c r="AD358" s="114">
        <f t="shared" si="476"/>
        <v>45313</v>
      </c>
      <c r="AE358" s="109">
        <f t="shared" ref="AE358:AH358" si="507">AD358</f>
        <v>45313</v>
      </c>
      <c r="AF358" s="110">
        <f t="shared" si="507"/>
        <v>45313</v>
      </c>
      <c r="AG358" s="111">
        <f t="shared" si="507"/>
        <v>45313</v>
      </c>
      <c r="AH358" s="112">
        <f t="shared" si="507"/>
        <v>45313</v>
      </c>
      <c r="AI358" s="106">
        <f t="shared" si="474"/>
        <v>45313</v>
      </c>
      <c r="AJ358" s="94">
        <f t="shared" si="465"/>
        <v>0</v>
      </c>
      <c r="AK358" s="94">
        <f t="shared" si="470"/>
        <v>0</v>
      </c>
      <c r="AO358" s="86"/>
      <c r="AP358" s="83">
        <v>43090</v>
      </c>
      <c r="AQ358" s="113">
        <f t="shared" si="478"/>
        <v>45309</v>
      </c>
      <c r="AR358" s="114">
        <f t="shared" si="463"/>
        <v>45309</v>
      </c>
      <c r="AS358" s="109">
        <f t="shared" si="463"/>
        <v>45309</v>
      </c>
      <c r="AT358" s="110">
        <f t="shared" si="463"/>
        <v>45309</v>
      </c>
      <c r="AU358" s="111">
        <f t="shared" si="463"/>
        <v>45309</v>
      </c>
      <c r="AV358" s="112">
        <f t="shared" si="463"/>
        <v>45309</v>
      </c>
      <c r="AW358" s="106">
        <f t="shared" si="483"/>
        <v>45309</v>
      </c>
      <c r="AX358" s="94">
        <f t="shared" si="460"/>
        <v>0</v>
      </c>
      <c r="AY358" s="94">
        <f t="shared" si="471"/>
        <v>0</v>
      </c>
      <c r="BC358" s="86"/>
      <c r="BD358" s="133" t="str">
        <f t="shared" si="461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495"/>
        <v>0</v>
      </c>
      <c r="I359" s="7">
        <f t="shared" si="491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468"/>
        <v>0</v>
      </c>
      <c r="V359" s="7">
        <f t="shared" si="492"/>
        <v>0</v>
      </c>
      <c r="Z359" s="86"/>
      <c r="AA359" s="64" t="str">
        <f t="shared" si="457"/>
        <v/>
      </c>
      <c r="AB359" s="83">
        <v>43091</v>
      </c>
      <c r="AC359" s="113">
        <f t="shared" si="475"/>
        <v>45313</v>
      </c>
      <c r="AD359" s="114">
        <f t="shared" si="476"/>
        <v>45313</v>
      </c>
      <c r="AE359" s="109">
        <f t="shared" ref="AE359:AH359" si="508">AD359</f>
        <v>45313</v>
      </c>
      <c r="AF359" s="110">
        <f t="shared" si="508"/>
        <v>45313</v>
      </c>
      <c r="AG359" s="111">
        <f t="shared" si="508"/>
        <v>45313</v>
      </c>
      <c r="AH359" s="112">
        <f t="shared" si="508"/>
        <v>45313</v>
      </c>
      <c r="AI359" s="106">
        <f t="shared" si="474"/>
        <v>45313</v>
      </c>
      <c r="AJ359" s="94">
        <f t="shared" si="465"/>
        <v>0</v>
      </c>
      <c r="AK359" s="94">
        <f t="shared" si="470"/>
        <v>0</v>
      </c>
      <c r="AO359" s="86"/>
      <c r="AP359" s="83">
        <v>43091</v>
      </c>
      <c r="AQ359" s="113">
        <f t="shared" si="478"/>
        <v>45309</v>
      </c>
      <c r="AR359" s="114">
        <f t="shared" si="463"/>
        <v>45309</v>
      </c>
      <c r="AS359" s="109">
        <f t="shared" si="463"/>
        <v>45309</v>
      </c>
      <c r="AT359" s="110">
        <f t="shared" si="463"/>
        <v>45309</v>
      </c>
      <c r="AU359" s="111">
        <f t="shared" si="463"/>
        <v>45309</v>
      </c>
      <c r="AV359" s="112">
        <f t="shared" si="463"/>
        <v>45309</v>
      </c>
      <c r="AW359" s="106">
        <f t="shared" si="483"/>
        <v>45309</v>
      </c>
      <c r="AX359" s="94">
        <f t="shared" si="460"/>
        <v>0</v>
      </c>
      <c r="AY359" s="94">
        <f t="shared" si="471"/>
        <v>0</v>
      </c>
      <c r="BC359" s="86"/>
      <c r="BD359" s="133" t="str">
        <f t="shared" si="461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495"/>
        <v>0</v>
      </c>
      <c r="I360" s="7">
        <f t="shared" si="491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468"/>
        <v>0</v>
      </c>
      <c r="V360" s="7">
        <f t="shared" si="492"/>
        <v>0</v>
      </c>
      <c r="Z360" s="86"/>
      <c r="AA360" s="64" t="str">
        <f t="shared" si="457"/>
        <v/>
      </c>
      <c r="AB360" s="83">
        <v>43092</v>
      </c>
      <c r="AC360" s="113">
        <f t="shared" si="475"/>
        <v>45313</v>
      </c>
      <c r="AD360" s="114">
        <f t="shared" si="476"/>
        <v>45313</v>
      </c>
      <c r="AE360" s="109">
        <f t="shared" ref="AE360:AH360" si="509">AD360</f>
        <v>45313</v>
      </c>
      <c r="AF360" s="110">
        <f t="shared" si="509"/>
        <v>45313</v>
      </c>
      <c r="AG360" s="111">
        <f t="shared" si="509"/>
        <v>45313</v>
      </c>
      <c r="AH360" s="112">
        <f t="shared" si="509"/>
        <v>45313</v>
      </c>
      <c r="AI360" s="106">
        <f t="shared" si="474"/>
        <v>45313</v>
      </c>
      <c r="AJ360" s="94">
        <f t="shared" si="465"/>
        <v>0</v>
      </c>
      <c r="AK360" s="94">
        <f t="shared" si="470"/>
        <v>0</v>
      </c>
      <c r="AO360" s="86"/>
      <c r="AP360" s="83">
        <v>43092</v>
      </c>
      <c r="AQ360" s="113">
        <f t="shared" si="478"/>
        <v>45309</v>
      </c>
      <c r="AR360" s="114">
        <f t="shared" si="463"/>
        <v>45309</v>
      </c>
      <c r="AS360" s="109">
        <f t="shared" si="463"/>
        <v>45309</v>
      </c>
      <c r="AT360" s="110">
        <f t="shared" si="463"/>
        <v>45309</v>
      </c>
      <c r="AU360" s="111">
        <f t="shared" si="463"/>
        <v>45309</v>
      </c>
      <c r="AV360" s="112">
        <f t="shared" si="463"/>
        <v>45309</v>
      </c>
      <c r="AW360" s="106">
        <f t="shared" si="483"/>
        <v>45309</v>
      </c>
      <c r="AX360" s="94">
        <f t="shared" si="460"/>
        <v>0</v>
      </c>
      <c r="AY360" s="94">
        <f t="shared" si="471"/>
        <v>0</v>
      </c>
      <c r="BC360" s="86"/>
      <c r="BD360" s="133" t="str">
        <f t="shared" si="461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495"/>
        <v>0</v>
      </c>
      <c r="I361" s="7">
        <f t="shared" si="491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468"/>
        <v>0</v>
      </c>
      <c r="V361" s="7">
        <f t="shared" si="492"/>
        <v>0</v>
      </c>
      <c r="Z361" s="86"/>
      <c r="AA361" s="64" t="str">
        <f t="shared" si="457"/>
        <v/>
      </c>
      <c r="AB361" s="83">
        <v>43093</v>
      </c>
      <c r="AC361" s="113">
        <f t="shared" si="475"/>
        <v>45313</v>
      </c>
      <c r="AD361" s="114">
        <f t="shared" si="476"/>
        <v>45313</v>
      </c>
      <c r="AE361" s="109">
        <f t="shared" ref="AE361:AH361" si="510">AD361</f>
        <v>45313</v>
      </c>
      <c r="AF361" s="110">
        <f t="shared" si="510"/>
        <v>45313</v>
      </c>
      <c r="AG361" s="111">
        <f t="shared" si="510"/>
        <v>45313</v>
      </c>
      <c r="AH361" s="112">
        <f t="shared" si="510"/>
        <v>45313</v>
      </c>
      <c r="AI361" s="106">
        <f t="shared" si="474"/>
        <v>45313</v>
      </c>
      <c r="AJ361" s="94">
        <f t="shared" si="465"/>
        <v>0</v>
      </c>
      <c r="AK361" s="94">
        <f t="shared" si="470"/>
        <v>0</v>
      </c>
      <c r="AO361" s="86"/>
      <c r="AP361" s="83">
        <v>43093</v>
      </c>
      <c r="AQ361" s="113">
        <f t="shared" si="478"/>
        <v>45309</v>
      </c>
      <c r="AR361" s="114">
        <f t="shared" si="463"/>
        <v>45309</v>
      </c>
      <c r="AS361" s="109">
        <f t="shared" si="463"/>
        <v>45309</v>
      </c>
      <c r="AT361" s="110">
        <f t="shared" si="463"/>
        <v>45309</v>
      </c>
      <c r="AU361" s="111">
        <f t="shared" si="463"/>
        <v>45309</v>
      </c>
      <c r="AV361" s="112">
        <f t="shared" si="463"/>
        <v>45309</v>
      </c>
      <c r="AW361" s="106">
        <f t="shared" si="483"/>
        <v>45309</v>
      </c>
      <c r="AX361" s="94">
        <f t="shared" si="460"/>
        <v>0</v>
      </c>
      <c r="AY361" s="94">
        <f t="shared" si="471"/>
        <v>0</v>
      </c>
      <c r="BC361" s="86"/>
      <c r="BD361" s="133" t="str">
        <f t="shared" si="461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495"/>
        <v>0</v>
      </c>
      <c r="I362" s="7">
        <f t="shared" si="491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468"/>
        <v>0</v>
      </c>
      <c r="V362" s="7">
        <f t="shared" si="492"/>
        <v>0</v>
      </c>
      <c r="Z362" s="86"/>
      <c r="AA362" s="64" t="str">
        <f t="shared" si="457"/>
        <v/>
      </c>
      <c r="AB362" s="83">
        <v>43094</v>
      </c>
      <c r="AC362" s="113">
        <f t="shared" si="475"/>
        <v>45313</v>
      </c>
      <c r="AD362" s="114">
        <f t="shared" si="476"/>
        <v>45313</v>
      </c>
      <c r="AE362" s="109">
        <f t="shared" ref="AE362:AH362" si="511">AD362</f>
        <v>45313</v>
      </c>
      <c r="AF362" s="110">
        <f t="shared" si="511"/>
        <v>45313</v>
      </c>
      <c r="AG362" s="111">
        <f t="shared" si="511"/>
        <v>45313</v>
      </c>
      <c r="AH362" s="112">
        <f t="shared" si="511"/>
        <v>45313</v>
      </c>
      <c r="AI362" s="106">
        <f t="shared" si="474"/>
        <v>45313</v>
      </c>
      <c r="AJ362" s="94">
        <f t="shared" si="465"/>
        <v>0</v>
      </c>
      <c r="AK362" s="94">
        <f t="shared" si="470"/>
        <v>0</v>
      </c>
      <c r="AO362" s="86"/>
      <c r="AP362" s="83">
        <v>43094</v>
      </c>
      <c r="AQ362" s="113">
        <f t="shared" si="478"/>
        <v>45309</v>
      </c>
      <c r="AR362" s="114">
        <f t="shared" si="463"/>
        <v>45309</v>
      </c>
      <c r="AS362" s="109">
        <f t="shared" si="463"/>
        <v>45309</v>
      </c>
      <c r="AT362" s="110">
        <f t="shared" si="463"/>
        <v>45309</v>
      </c>
      <c r="AU362" s="111">
        <f t="shared" si="463"/>
        <v>45309</v>
      </c>
      <c r="AV362" s="112">
        <f t="shared" si="463"/>
        <v>45309</v>
      </c>
      <c r="AW362" s="106">
        <f t="shared" si="483"/>
        <v>45309</v>
      </c>
      <c r="AX362" s="94">
        <f t="shared" si="460"/>
        <v>0</v>
      </c>
      <c r="AY362" s="94">
        <f t="shared" si="471"/>
        <v>0</v>
      </c>
      <c r="BC362" s="86"/>
      <c r="BD362" s="133" t="str">
        <f t="shared" si="461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495"/>
        <v>0</v>
      </c>
      <c r="I363" s="7">
        <f t="shared" si="491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468"/>
        <v>0</v>
      </c>
      <c r="V363" s="7">
        <f t="shared" si="492"/>
        <v>0</v>
      </c>
      <c r="Z363" s="86"/>
      <c r="AA363" s="64" t="str">
        <f t="shared" si="457"/>
        <v/>
      </c>
      <c r="AB363" s="83">
        <v>43095</v>
      </c>
      <c r="AC363" s="113">
        <f t="shared" si="475"/>
        <v>45313</v>
      </c>
      <c r="AD363" s="114">
        <f t="shared" si="476"/>
        <v>45313</v>
      </c>
      <c r="AE363" s="109">
        <f t="shared" ref="AE363:AH363" si="512">AD363</f>
        <v>45313</v>
      </c>
      <c r="AF363" s="110">
        <f t="shared" si="512"/>
        <v>45313</v>
      </c>
      <c r="AG363" s="111">
        <f t="shared" si="512"/>
        <v>45313</v>
      </c>
      <c r="AH363" s="112">
        <f t="shared" si="512"/>
        <v>45313</v>
      </c>
      <c r="AI363" s="106">
        <f t="shared" si="474"/>
        <v>45313</v>
      </c>
      <c r="AJ363" s="94">
        <f t="shared" si="465"/>
        <v>0</v>
      </c>
      <c r="AK363" s="94">
        <f t="shared" si="470"/>
        <v>0</v>
      </c>
      <c r="AO363" s="86"/>
      <c r="AP363" s="83">
        <v>43095</v>
      </c>
      <c r="AQ363" s="113">
        <f t="shared" si="478"/>
        <v>45309</v>
      </c>
      <c r="AR363" s="114">
        <f t="shared" si="463"/>
        <v>45309</v>
      </c>
      <c r="AS363" s="109">
        <f t="shared" si="463"/>
        <v>45309</v>
      </c>
      <c r="AT363" s="110">
        <f t="shared" si="463"/>
        <v>45309</v>
      </c>
      <c r="AU363" s="111">
        <f t="shared" si="463"/>
        <v>45309</v>
      </c>
      <c r="AV363" s="112">
        <f t="shared" si="463"/>
        <v>45309</v>
      </c>
      <c r="AW363" s="106">
        <f t="shared" si="483"/>
        <v>45309</v>
      </c>
      <c r="AX363" s="94">
        <f t="shared" si="460"/>
        <v>0</v>
      </c>
      <c r="AY363" s="94">
        <f t="shared" si="471"/>
        <v>0</v>
      </c>
      <c r="BC363" s="86"/>
      <c r="BD363" s="133" t="str">
        <f t="shared" si="461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495"/>
        <v>0</v>
      </c>
      <c r="I364" s="7">
        <f t="shared" si="491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468"/>
        <v>0</v>
      </c>
      <c r="V364" s="7">
        <f t="shared" si="492"/>
        <v>0</v>
      </c>
      <c r="Z364" s="86"/>
      <c r="AA364" s="64" t="str">
        <f t="shared" si="457"/>
        <v/>
      </c>
      <c r="AB364" s="83">
        <v>43096</v>
      </c>
      <c r="AC364" s="113">
        <f t="shared" si="475"/>
        <v>45313</v>
      </c>
      <c r="AD364" s="114">
        <f t="shared" si="476"/>
        <v>45313</v>
      </c>
      <c r="AE364" s="109">
        <f t="shared" ref="AE364:AH364" si="513">AD364</f>
        <v>45313</v>
      </c>
      <c r="AF364" s="110">
        <f t="shared" si="513"/>
        <v>45313</v>
      </c>
      <c r="AG364" s="111">
        <f t="shared" si="513"/>
        <v>45313</v>
      </c>
      <c r="AH364" s="112">
        <f t="shared" si="513"/>
        <v>45313</v>
      </c>
      <c r="AI364" s="106">
        <f t="shared" si="474"/>
        <v>45313</v>
      </c>
      <c r="AJ364" s="94">
        <f t="shared" si="465"/>
        <v>0</v>
      </c>
      <c r="AK364" s="94">
        <f t="shared" si="470"/>
        <v>0</v>
      </c>
      <c r="AO364" s="86"/>
      <c r="AP364" s="83">
        <v>43096</v>
      </c>
      <c r="AQ364" s="113">
        <f t="shared" si="478"/>
        <v>45309</v>
      </c>
      <c r="AR364" s="114">
        <f t="shared" si="463"/>
        <v>45309</v>
      </c>
      <c r="AS364" s="109">
        <f t="shared" si="463"/>
        <v>45309</v>
      </c>
      <c r="AT364" s="110">
        <f t="shared" si="463"/>
        <v>45309</v>
      </c>
      <c r="AU364" s="111">
        <f t="shared" si="463"/>
        <v>45309</v>
      </c>
      <c r="AV364" s="112">
        <f t="shared" si="463"/>
        <v>45309</v>
      </c>
      <c r="AW364" s="106">
        <f t="shared" si="483"/>
        <v>45309</v>
      </c>
      <c r="AX364" s="94">
        <f t="shared" si="460"/>
        <v>0</v>
      </c>
      <c r="AY364" s="94">
        <f t="shared" si="471"/>
        <v>0</v>
      </c>
      <c r="BC364" s="86"/>
      <c r="BD364" s="133" t="str">
        <f t="shared" si="461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495"/>
        <v>0</v>
      </c>
      <c r="I365" s="7">
        <f t="shared" si="491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468"/>
        <v>0</v>
      </c>
      <c r="V365" s="7">
        <f t="shared" si="492"/>
        <v>0</v>
      </c>
      <c r="Z365" s="86"/>
      <c r="AA365" s="64" t="str">
        <f t="shared" si="457"/>
        <v/>
      </c>
      <c r="AB365" s="83">
        <v>43097</v>
      </c>
      <c r="AC365" s="113">
        <f t="shared" si="475"/>
        <v>45313</v>
      </c>
      <c r="AD365" s="114">
        <f t="shared" si="476"/>
        <v>45313</v>
      </c>
      <c r="AE365" s="109">
        <f t="shared" ref="AE365:AH365" si="514">AD365</f>
        <v>45313</v>
      </c>
      <c r="AF365" s="110">
        <f t="shared" si="514"/>
        <v>45313</v>
      </c>
      <c r="AG365" s="111">
        <f t="shared" si="514"/>
        <v>45313</v>
      </c>
      <c r="AH365" s="112">
        <f t="shared" si="514"/>
        <v>45313</v>
      </c>
      <c r="AI365" s="106">
        <f t="shared" si="474"/>
        <v>45313</v>
      </c>
      <c r="AJ365" s="94">
        <f t="shared" si="465"/>
        <v>0</v>
      </c>
      <c r="AK365" s="94">
        <f t="shared" si="470"/>
        <v>0</v>
      </c>
      <c r="AO365" s="86"/>
      <c r="AP365" s="83">
        <v>43097</v>
      </c>
      <c r="AQ365" s="113">
        <f t="shared" si="478"/>
        <v>45309</v>
      </c>
      <c r="AR365" s="114">
        <f t="shared" si="463"/>
        <v>45309</v>
      </c>
      <c r="AS365" s="109">
        <f t="shared" si="463"/>
        <v>45309</v>
      </c>
      <c r="AT365" s="110">
        <f t="shared" si="463"/>
        <v>45309</v>
      </c>
      <c r="AU365" s="111">
        <f t="shared" si="463"/>
        <v>45309</v>
      </c>
      <c r="AV365" s="112">
        <f t="shared" si="463"/>
        <v>45309</v>
      </c>
      <c r="AW365" s="106">
        <f t="shared" si="483"/>
        <v>45309</v>
      </c>
      <c r="AX365" s="94">
        <f t="shared" si="460"/>
        <v>0</v>
      </c>
      <c r="AY365" s="94">
        <f t="shared" si="471"/>
        <v>0</v>
      </c>
      <c r="BC365" s="86"/>
      <c r="BD365" s="133" t="str">
        <f t="shared" si="461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495"/>
        <v>0</v>
      </c>
      <c r="I366" s="7">
        <f t="shared" si="491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468"/>
        <v>0</v>
      </c>
      <c r="V366" s="7">
        <f t="shared" si="492"/>
        <v>0</v>
      </c>
      <c r="Z366" s="86"/>
      <c r="AA366" s="64" t="str">
        <f t="shared" si="457"/>
        <v/>
      </c>
      <c r="AB366" s="83">
        <v>43098</v>
      </c>
      <c r="AC366" s="113">
        <f t="shared" si="475"/>
        <v>45313</v>
      </c>
      <c r="AD366" s="114">
        <f t="shared" si="476"/>
        <v>45313</v>
      </c>
      <c r="AE366" s="109">
        <f t="shared" ref="AE366:AH366" si="515">AD366</f>
        <v>45313</v>
      </c>
      <c r="AF366" s="110">
        <f t="shared" si="515"/>
        <v>45313</v>
      </c>
      <c r="AG366" s="111">
        <f t="shared" si="515"/>
        <v>45313</v>
      </c>
      <c r="AH366" s="112">
        <f t="shared" si="515"/>
        <v>45313</v>
      </c>
      <c r="AI366" s="106">
        <f t="shared" si="474"/>
        <v>45313</v>
      </c>
      <c r="AJ366" s="94">
        <f t="shared" si="465"/>
        <v>0</v>
      </c>
      <c r="AK366" s="94">
        <f t="shared" si="470"/>
        <v>0</v>
      </c>
      <c r="AO366" s="86"/>
      <c r="AP366" s="83">
        <v>43098</v>
      </c>
      <c r="AQ366" s="113">
        <f t="shared" si="478"/>
        <v>45309</v>
      </c>
      <c r="AR366" s="114">
        <f t="shared" si="463"/>
        <v>45309</v>
      </c>
      <c r="AS366" s="109">
        <f t="shared" si="463"/>
        <v>45309</v>
      </c>
      <c r="AT366" s="110">
        <f t="shared" si="463"/>
        <v>45309</v>
      </c>
      <c r="AU366" s="111">
        <f t="shared" si="463"/>
        <v>45309</v>
      </c>
      <c r="AV366" s="112">
        <f t="shared" si="463"/>
        <v>45309</v>
      </c>
      <c r="AW366" s="106">
        <f t="shared" si="483"/>
        <v>45309</v>
      </c>
      <c r="AX366" s="94">
        <f t="shared" si="460"/>
        <v>0</v>
      </c>
      <c r="AY366" s="94">
        <f t="shared" si="471"/>
        <v>0</v>
      </c>
      <c r="BC366" s="86"/>
      <c r="BD366" s="133" t="str">
        <f t="shared" si="461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495"/>
        <v>0</v>
      </c>
      <c r="I367" s="7">
        <f t="shared" si="491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468"/>
        <v>0</v>
      </c>
      <c r="V367" s="7">
        <f t="shared" si="492"/>
        <v>0</v>
      </c>
      <c r="Z367" s="86"/>
      <c r="AA367" s="64" t="str">
        <f t="shared" si="457"/>
        <v/>
      </c>
      <c r="AB367" s="83">
        <v>43099</v>
      </c>
      <c r="AC367" s="113">
        <f t="shared" si="475"/>
        <v>45313</v>
      </c>
      <c r="AD367" s="114">
        <f t="shared" si="476"/>
        <v>45313</v>
      </c>
      <c r="AE367" s="109">
        <f t="shared" ref="AE367:AH367" si="516">AD367</f>
        <v>45313</v>
      </c>
      <c r="AF367" s="110">
        <f t="shared" si="516"/>
        <v>45313</v>
      </c>
      <c r="AG367" s="111">
        <f t="shared" si="516"/>
        <v>45313</v>
      </c>
      <c r="AH367" s="112">
        <f t="shared" si="516"/>
        <v>45313</v>
      </c>
      <c r="AI367" s="106">
        <f t="shared" si="474"/>
        <v>45313</v>
      </c>
      <c r="AJ367" s="94">
        <f t="shared" si="465"/>
        <v>0</v>
      </c>
      <c r="AK367" s="94">
        <f t="shared" si="470"/>
        <v>0</v>
      </c>
      <c r="AO367" s="86"/>
      <c r="AP367" s="83">
        <v>43099</v>
      </c>
      <c r="AQ367" s="113">
        <f t="shared" si="478"/>
        <v>45309</v>
      </c>
      <c r="AR367" s="114">
        <f t="shared" si="463"/>
        <v>45309</v>
      </c>
      <c r="AS367" s="109">
        <f t="shared" si="463"/>
        <v>45309</v>
      </c>
      <c r="AT367" s="110">
        <f t="shared" si="463"/>
        <v>45309</v>
      </c>
      <c r="AU367" s="111">
        <f t="shared" si="463"/>
        <v>45309</v>
      </c>
      <c r="AV367" s="112">
        <f t="shared" si="463"/>
        <v>45309</v>
      </c>
      <c r="AW367" s="106">
        <f t="shared" si="483"/>
        <v>45309</v>
      </c>
      <c r="AX367" s="94">
        <f t="shared" si="460"/>
        <v>0</v>
      </c>
      <c r="AY367" s="94">
        <f t="shared" si="471"/>
        <v>0</v>
      </c>
      <c r="BC367" s="86"/>
      <c r="BD367" s="133" t="str">
        <f t="shared" si="461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495"/>
        <v>0</v>
      </c>
      <c r="I368" s="191">
        <f t="shared" si="491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468"/>
        <v>0</v>
      </c>
      <c r="V368" s="191">
        <f t="shared" si="492"/>
        <v>0</v>
      </c>
      <c r="Z368" s="208"/>
      <c r="AA368" s="195" t="str">
        <f t="shared" si="457"/>
        <v/>
      </c>
      <c r="AB368" s="186">
        <v>43100</v>
      </c>
      <c r="AC368" s="196">
        <f t="shared" si="475"/>
        <v>45313</v>
      </c>
      <c r="AD368" s="197">
        <f t="shared" si="476"/>
        <v>45313</v>
      </c>
      <c r="AE368" s="198">
        <f t="shared" ref="AE368:AH368" si="517">AD368</f>
        <v>45313</v>
      </c>
      <c r="AF368" s="199">
        <f t="shared" si="517"/>
        <v>45313</v>
      </c>
      <c r="AG368" s="200">
        <f t="shared" si="517"/>
        <v>45313</v>
      </c>
      <c r="AH368" s="201">
        <f t="shared" si="517"/>
        <v>45313</v>
      </c>
      <c r="AI368" s="202">
        <f t="shared" si="474"/>
        <v>45313</v>
      </c>
      <c r="AJ368" s="203">
        <f t="shared" si="465"/>
        <v>0</v>
      </c>
      <c r="AK368" s="203">
        <f t="shared" si="470"/>
        <v>0</v>
      </c>
      <c r="AO368" s="208"/>
      <c r="AP368" s="186">
        <v>43100</v>
      </c>
      <c r="AQ368" s="196">
        <f t="shared" si="478"/>
        <v>45309</v>
      </c>
      <c r="AR368" s="197">
        <f t="shared" si="463"/>
        <v>45309</v>
      </c>
      <c r="AS368" s="198">
        <f t="shared" si="463"/>
        <v>45309</v>
      </c>
      <c r="AT368" s="199">
        <f t="shared" si="463"/>
        <v>45309</v>
      </c>
      <c r="AU368" s="200">
        <f t="shared" si="463"/>
        <v>45309</v>
      </c>
      <c r="AV368" s="201">
        <f t="shared" si="463"/>
        <v>45309</v>
      </c>
      <c r="AW368" s="202">
        <f t="shared" si="483"/>
        <v>45309</v>
      </c>
      <c r="AX368" s="203">
        <f t="shared" si="460"/>
        <v>0</v>
      </c>
      <c r="AY368" s="203">
        <f t="shared" si="471"/>
        <v>0</v>
      </c>
      <c r="BC368" s="208"/>
      <c r="BD368" s="209" t="str">
        <f t="shared" si="461"/>
        <v/>
      </c>
    </row>
    <row r="369" spans="1:56" s="121" customFormat="1" ht="16.5" thickTop="1" thickBot="1" x14ac:dyDescent="0.3">
      <c r="A369" s="83">
        <f t="shared" ref="A369" si="518">A368+1</f>
        <v>43101</v>
      </c>
      <c r="B369" s="204"/>
      <c r="C369" s="205"/>
      <c r="D369" s="204"/>
      <c r="E369" s="205"/>
      <c r="F369" s="204"/>
      <c r="G369" s="206"/>
      <c r="H369" s="119">
        <f t="shared" si="495"/>
        <v>0</v>
      </c>
      <c r="I369" s="120">
        <f t="shared" si="491"/>
        <v>0</v>
      </c>
      <c r="M369" s="131"/>
      <c r="N369" s="83">
        <f t="shared" ref="N369" si="519">N368+1</f>
        <v>43101</v>
      </c>
      <c r="O369" s="204"/>
      <c r="P369" s="205"/>
      <c r="Q369" s="204"/>
      <c r="R369" s="205"/>
      <c r="S369" s="204"/>
      <c r="T369" s="206"/>
      <c r="U369" s="119">
        <f t="shared" si="468"/>
        <v>0</v>
      </c>
      <c r="V369" s="120">
        <f t="shared" si="492"/>
        <v>0</v>
      </c>
      <c r="Z369" s="131"/>
      <c r="AA369" s="122" t="str">
        <f t="shared" si="457"/>
        <v/>
      </c>
      <c r="AB369" s="83">
        <v>43101</v>
      </c>
      <c r="AC369" s="123">
        <f t="shared" si="475"/>
        <v>45313</v>
      </c>
      <c r="AD369" s="124">
        <f t="shared" si="476"/>
        <v>45313</v>
      </c>
      <c r="AE369" s="125">
        <f t="shared" ref="AE369:AH369" si="520">AD369</f>
        <v>45313</v>
      </c>
      <c r="AF369" s="126">
        <f t="shared" si="520"/>
        <v>45313</v>
      </c>
      <c r="AG369" s="127">
        <f t="shared" si="520"/>
        <v>45313</v>
      </c>
      <c r="AH369" s="128">
        <f t="shared" si="520"/>
        <v>45313</v>
      </c>
      <c r="AI369" s="129">
        <f t="shared" si="474"/>
        <v>45313</v>
      </c>
      <c r="AJ369" s="130">
        <f t="shared" si="465"/>
        <v>0</v>
      </c>
      <c r="AK369" s="130">
        <f t="shared" si="470"/>
        <v>0</v>
      </c>
      <c r="AO369" s="131"/>
      <c r="AP369" s="118">
        <v>43101</v>
      </c>
      <c r="AQ369" s="123">
        <f t="shared" si="478"/>
        <v>45309</v>
      </c>
      <c r="AR369" s="124">
        <f t="shared" si="463"/>
        <v>45309</v>
      </c>
      <c r="AS369" s="125">
        <f t="shared" si="463"/>
        <v>45309</v>
      </c>
      <c r="AT369" s="126">
        <f t="shared" si="463"/>
        <v>45309</v>
      </c>
      <c r="AU369" s="127">
        <f t="shared" si="463"/>
        <v>45309</v>
      </c>
      <c r="AV369" s="128">
        <f t="shared" si="463"/>
        <v>45309</v>
      </c>
      <c r="AW369" s="129">
        <f t="shared" si="483"/>
        <v>45309</v>
      </c>
      <c r="AX369" s="130">
        <f t="shared" si="460"/>
        <v>0</v>
      </c>
      <c r="AY369" s="130">
        <f t="shared" si="471"/>
        <v>0</v>
      </c>
      <c r="BC369" s="131"/>
      <c r="BD369" s="134" t="str">
        <f t="shared" si="461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2:L2"/>
    <mergeCell ref="N2:Y2"/>
    <mergeCell ref="A1:Y1"/>
    <mergeCell ref="AB1:BB1"/>
    <mergeCell ref="AB2:AN2"/>
    <mergeCell ref="AP2:BB2"/>
  </mergeCells>
  <conditionalFormatting sqref="A1:XFD3 B65:N93 A370:XFD1048576 A4:N33 U157:XFD184 U65:XFD93 AW64:XFD64 U96:XFD123 A96:N123 A36:A93 A126:A154 A157:N184 A187:N215 U187:XFD215 U218:XFD246 A218:N246 A249:N276 U249:XFD276 U279:XFD307 A279:N307 A310:N337 U310:XFD337 A340:N369 U340:XFD369 U4:XFD33">
    <cfRule type="cellIs" dxfId="4571" priority="289" operator="equal">
      <formula>"Actual less than revenue"</formula>
    </cfRule>
    <cfRule type="cellIs" dxfId="4570" priority="300" operator="equal">
      <formula>0</formula>
    </cfRule>
  </conditionalFormatting>
  <conditionalFormatting sqref="AA1:AA33 AA65:AA93 AA157:AA184 AA96:AA123 AA187:AA215 AA218:AA246 AA249:AA276 AA279:AA307 AA310:AA337 AA340:AA1048576">
    <cfRule type="cellIs" dxfId="4569" priority="297" operator="notEqual">
      <formula>""</formula>
    </cfRule>
  </conditionalFormatting>
  <conditionalFormatting sqref="BD1:BD33 BD64:BD93 BD157:BD184 BD96:BD123 BD187:BD215 BD218:BD246 BD249:BD276 BD279:BD307 BD310:BD337 BD340:BD1048576">
    <cfRule type="cellIs" dxfId="4568" priority="296" operator="notEqual">
      <formula>""</formula>
    </cfRule>
  </conditionalFormatting>
  <conditionalFormatting sqref="H4:I33 H65:I93 H157:I184 H96:I123 H187:I215 H218:I246 H249:I276 H279:I307 H310:I337 H340:I369">
    <cfRule type="cellIs" dxfId="4567" priority="293" operator="lessThan">
      <formula>0</formula>
    </cfRule>
    <cfRule type="cellIs" dxfId="4566" priority="294" operator="greaterThan">
      <formula>0</formula>
    </cfRule>
  </conditionalFormatting>
  <conditionalFormatting sqref="U65:V93 U157:V184 U96:V123 U187:V215 U218:V246 U249:V276 U279:V307 U310:V337 U340:V369 U4:V33">
    <cfRule type="cellIs" dxfId="4565" priority="291" operator="lessThan">
      <formula>0</formula>
    </cfRule>
    <cfRule type="cellIs" dxfId="4564" priority="292" operator="greaterThan">
      <formula>0</formula>
    </cfRule>
  </conditionalFormatting>
  <conditionalFormatting sqref="AJ4:AK33 AJ65:AK93 AJ157:AK184 AJ96:AK123 AJ187:AK215 AJ218:AK246 AJ249:AK276 AJ279:AK307 AJ310:AK337 AJ340:AK369">
    <cfRule type="cellIs" dxfId="4563" priority="290" operator="lessThan">
      <formula>0</formula>
    </cfRule>
    <cfRule type="cellIs" dxfId="4562" priority="295" operator="greaterThan">
      <formula>0</formula>
    </cfRule>
  </conditionalFormatting>
  <conditionalFormatting sqref="AX5:AX33 AX64:AX93 AX157:AX184 AX96:AX123 AX187:AX215 AX218:AX246 AX249:AX276 AX279:AX307 AX310:AX337 AX340:AX369">
    <cfRule type="cellIs" dxfId="4561" priority="287" operator="lessThan">
      <formula>0</formula>
    </cfRule>
    <cfRule type="cellIs" dxfId="4560" priority="288" operator="greaterThan">
      <formula>0</formula>
    </cfRule>
  </conditionalFormatting>
  <conditionalFormatting sqref="AX4:AY33 AX64:AY93 AX157:AY184 AX96:AY123 AX187:AY215 AX218:AY246 AX249:AY276 AX279:AY307 AX310:AY337 AX340:AY369">
    <cfRule type="cellIs" dxfId="4559" priority="285" operator="lessThan">
      <formula>0</formula>
    </cfRule>
    <cfRule type="cellIs" dxfId="4558" priority="286" operator="greaterThan">
      <formula>0</formula>
    </cfRule>
  </conditionalFormatting>
  <conditionalFormatting sqref="AX4:AY33 AX64:AY93 AX157:AY184 AX96:AY123 AX187:AY215 AX218:AY246 AX249:AY276 AX279:AY307 AX310:AY337 AX340:AY369">
    <cfRule type="cellIs" dxfId="4557" priority="283" operator="lessThan">
      <formula>0</formula>
    </cfRule>
    <cfRule type="cellIs" dxfId="4556" priority="284" operator="greaterThan">
      <formula>0</formula>
    </cfRule>
  </conditionalFormatting>
  <conditionalFormatting sqref="B4:G33 B65:G93 B157:G184 B96:G123 B187:G215 B218:G246 B249:G276 B279:G307 B310:G337 B340:G369">
    <cfRule type="cellIs" dxfId="4555" priority="282" operator="equal">
      <formula>""</formula>
    </cfRule>
  </conditionalFormatting>
  <conditionalFormatting sqref="BD4:BD33 BD64:BD93 BD157:BD184 BD96:BD123 BD187:BD215 BD218:BD246 BD249:BD276 BD279:BD307 BD310:BD337 BD340:BD369">
    <cfRule type="cellIs" dxfId="4554" priority="280" operator="notEqual">
      <formula>""</formula>
    </cfRule>
  </conditionalFormatting>
  <conditionalFormatting sqref="B36:N62 U36:XFD62 AW63:XFD63">
    <cfRule type="cellIs" dxfId="4553" priority="267" operator="equal">
      <formula>"Actual less than revenue"</formula>
    </cfRule>
    <cfRule type="cellIs" dxfId="4552" priority="276" operator="equal">
      <formula>0</formula>
    </cfRule>
  </conditionalFormatting>
  <conditionalFormatting sqref="AA36:AA62">
    <cfRule type="cellIs" dxfId="4551" priority="275" operator="notEqual">
      <formula>""</formula>
    </cfRule>
  </conditionalFormatting>
  <conditionalFormatting sqref="BD36:BD63">
    <cfRule type="cellIs" dxfId="4550" priority="274" operator="notEqual">
      <formula>""</formula>
    </cfRule>
  </conditionalFormatting>
  <conditionalFormatting sqref="H36:I62">
    <cfRule type="cellIs" dxfId="4549" priority="271" operator="lessThan">
      <formula>0</formula>
    </cfRule>
    <cfRule type="cellIs" dxfId="4548" priority="272" operator="greaterThan">
      <formula>0</formula>
    </cfRule>
  </conditionalFormatting>
  <conditionalFormatting sqref="U36:V62">
    <cfRule type="cellIs" dxfId="4547" priority="269" operator="lessThan">
      <formula>0</formula>
    </cfRule>
    <cfRule type="cellIs" dxfId="4546" priority="270" operator="greaterThan">
      <formula>0</formula>
    </cfRule>
  </conditionalFormatting>
  <conditionalFormatting sqref="AJ36:AK62">
    <cfRule type="cellIs" dxfId="4545" priority="268" operator="lessThan">
      <formula>0</formula>
    </cfRule>
    <cfRule type="cellIs" dxfId="4544" priority="273" operator="greaterThan">
      <formula>0</formula>
    </cfRule>
  </conditionalFormatting>
  <conditionalFormatting sqref="AX36:AX63">
    <cfRule type="cellIs" dxfId="4543" priority="265" operator="lessThan">
      <formula>0</formula>
    </cfRule>
    <cfRule type="cellIs" dxfId="4542" priority="266" operator="greaterThan">
      <formula>0</formula>
    </cfRule>
  </conditionalFormatting>
  <conditionalFormatting sqref="AX36:AY63">
    <cfRule type="cellIs" dxfId="4541" priority="263" operator="lessThan">
      <formula>0</formula>
    </cfRule>
    <cfRule type="cellIs" dxfId="4540" priority="264" operator="greaterThan">
      <formula>0</formula>
    </cfRule>
  </conditionalFormatting>
  <conditionalFormatting sqref="AX36:AY63">
    <cfRule type="cellIs" dxfId="4539" priority="261" operator="lessThan">
      <formula>0</formula>
    </cfRule>
    <cfRule type="cellIs" dxfId="4538" priority="262" operator="greaterThan">
      <formula>0</formula>
    </cfRule>
  </conditionalFormatting>
  <conditionalFormatting sqref="B36:G62">
    <cfRule type="cellIs" dxfId="4537" priority="260" operator="equal">
      <formula>""</formula>
    </cfRule>
  </conditionalFormatting>
  <conditionalFormatting sqref="BD36:BD63">
    <cfRule type="cellIs" dxfId="4536" priority="258" operator="notEqual">
      <formula>""</formula>
    </cfRule>
  </conditionalFormatting>
  <conditionalFormatting sqref="B126:N154 U126:XFD154">
    <cfRule type="cellIs" dxfId="4535" priority="248" operator="equal">
      <formula>"Actual less than revenue"</formula>
    </cfRule>
    <cfRule type="cellIs" dxfId="4534" priority="257" operator="equal">
      <formula>0</formula>
    </cfRule>
  </conditionalFormatting>
  <conditionalFormatting sqref="AA126:AA154">
    <cfRule type="cellIs" dxfId="4533" priority="256" operator="notEqual">
      <formula>""</formula>
    </cfRule>
  </conditionalFormatting>
  <conditionalFormatting sqref="BD126:BD154">
    <cfRule type="cellIs" dxfId="4532" priority="255" operator="notEqual">
      <formula>""</formula>
    </cfRule>
  </conditionalFormatting>
  <conditionalFormatting sqref="H126:I154">
    <cfRule type="cellIs" dxfId="4531" priority="252" operator="lessThan">
      <formula>0</formula>
    </cfRule>
    <cfRule type="cellIs" dxfId="4530" priority="253" operator="greaterThan">
      <formula>0</formula>
    </cfRule>
  </conditionalFormatting>
  <conditionalFormatting sqref="U126:V154">
    <cfRule type="cellIs" dxfId="4529" priority="250" operator="lessThan">
      <formula>0</formula>
    </cfRule>
    <cfRule type="cellIs" dxfId="4528" priority="251" operator="greaterThan">
      <formula>0</formula>
    </cfRule>
  </conditionalFormatting>
  <conditionalFormatting sqref="AJ126:AK154">
    <cfRule type="cellIs" dxfId="4527" priority="249" operator="lessThan">
      <formula>0</formula>
    </cfRule>
    <cfRule type="cellIs" dxfId="4526" priority="254" operator="greaterThan">
      <formula>0</formula>
    </cfRule>
  </conditionalFormatting>
  <conditionalFormatting sqref="AX126:AX154">
    <cfRule type="cellIs" dxfId="4525" priority="246" operator="lessThan">
      <formula>0</formula>
    </cfRule>
    <cfRule type="cellIs" dxfId="4524" priority="247" operator="greaterThan">
      <formula>0</formula>
    </cfRule>
  </conditionalFormatting>
  <conditionalFormatting sqref="AX126:AY154">
    <cfRule type="cellIs" dxfId="4523" priority="244" operator="lessThan">
      <formula>0</formula>
    </cfRule>
    <cfRule type="cellIs" dxfId="4522" priority="245" operator="greaterThan">
      <formula>0</formula>
    </cfRule>
  </conditionalFormatting>
  <conditionalFormatting sqref="AX126:AY154">
    <cfRule type="cellIs" dxfId="4521" priority="242" operator="lessThan">
      <formula>0</formula>
    </cfRule>
    <cfRule type="cellIs" dxfId="4520" priority="243" operator="greaterThan">
      <formula>0</formula>
    </cfRule>
  </conditionalFormatting>
  <conditionalFormatting sqref="B126:G154">
    <cfRule type="cellIs" dxfId="4519" priority="241" operator="equal">
      <formula>""</formula>
    </cfRule>
  </conditionalFormatting>
  <conditionalFormatting sqref="BD126:BD154">
    <cfRule type="cellIs" dxfId="4518" priority="239" operator="notEqual">
      <formula>""</formula>
    </cfRule>
  </conditionalFormatting>
  <conditionalFormatting sqref="O65:T93 O157:T184 O96:T123 O187:T215 O218:T246 O249:T276 O279:T307 O310:T337 O340:T369 O4:T33">
    <cfRule type="cellIs" dxfId="4517" priority="237" operator="equal">
      <formula>"Actual less than revenue"</formula>
    </cfRule>
    <cfRule type="cellIs" dxfId="4516" priority="238" operator="equal">
      <formula>0</formula>
    </cfRule>
  </conditionalFormatting>
  <conditionalFormatting sqref="O65:T93 O157:T184 O96:T123 O187:T215 O218:T246 O249:T276 O279:T307 O310:T337 O340:T369 O4:T33">
    <cfRule type="cellIs" dxfId="4515" priority="236" operator="equal">
      <formula>""</formula>
    </cfRule>
  </conditionalFormatting>
  <conditionalFormatting sqref="O36:T62">
    <cfRule type="cellIs" dxfId="4514" priority="234" operator="equal">
      <formula>"Actual less than revenue"</formula>
    </cfRule>
    <cfRule type="cellIs" dxfId="4513" priority="235" operator="equal">
      <formula>0</formula>
    </cfRule>
  </conditionalFormatting>
  <conditionalFormatting sqref="O36:T62">
    <cfRule type="cellIs" dxfId="4512" priority="233" operator="equal">
      <formula>""</formula>
    </cfRule>
  </conditionalFormatting>
  <conditionalFormatting sqref="O126:T154">
    <cfRule type="cellIs" dxfId="4511" priority="231" operator="equal">
      <formula>"Actual less than revenue"</formula>
    </cfRule>
    <cfRule type="cellIs" dxfId="4510" priority="232" operator="equal">
      <formula>0</formula>
    </cfRule>
  </conditionalFormatting>
  <conditionalFormatting sqref="O126:T154">
    <cfRule type="cellIs" dxfId="4509" priority="230" operator="equal">
      <formula>""</formula>
    </cfRule>
  </conditionalFormatting>
  <conditionalFormatting sqref="B63:N64 U63:AV64">
    <cfRule type="cellIs" dxfId="4508" priority="221" operator="equal">
      <formula>"Actual less than revenue"</formula>
    </cfRule>
    <cfRule type="cellIs" dxfId="4507" priority="229" operator="equal">
      <formula>0</formula>
    </cfRule>
  </conditionalFormatting>
  <conditionalFormatting sqref="AA63:AA64">
    <cfRule type="cellIs" dxfId="4506" priority="228" operator="notEqual">
      <formula>""</formula>
    </cfRule>
  </conditionalFormatting>
  <conditionalFormatting sqref="H63:I64">
    <cfRule type="cellIs" dxfId="4505" priority="225" operator="lessThan">
      <formula>0</formula>
    </cfRule>
    <cfRule type="cellIs" dxfId="4504" priority="226" operator="greaterThan">
      <formula>0</formula>
    </cfRule>
  </conditionalFormatting>
  <conditionalFormatting sqref="U63:V64">
    <cfRule type="cellIs" dxfId="4503" priority="223" operator="lessThan">
      <formula>0</formula>
    </cfRule>
    <cfRule type="cellIs" dxfId="4502" priority="224" operator="greaterThan">
      <formula>0</formula>
    </cfRule>
  </conditionalFormatting>
  <conditionalFormatting sqref="AJ63:AK64">
    <cfRule type="cellIs" dxfId="4501" priority="222" operator="lessThan">
      <formula>0</formula>
    </cfRule>
    <cfRule type="cellIs" dxfId="4500" priority="227" operator="greaterThan">
      <formula>0</formula>
    </cfRule>
  </conditionalFormatting>
  <conditionalFormatting sqref="B63:G64">
    <cfRule type="cellIs" dxfId="4499" priority="220" operator="equal">
      <formula>""</formula>
    </cfRule>
  </conditionalFormatting>
  <conditionalFormatting sqref="O63:T64">
    <cfRule type="cellIs" dxfId="4498" priority="218" operator="equal">
      <formula>"Actual less than revenue"</formula>
    </cfRule>
    <cfRule type="cellIs" dxfId="4497" priority="219" operator="equal">
      <formula>0</formula>
    </cfRule>
  </conditionalFormatting>
  <conditionalFormatting sqref="O63:T64">
    <cfRule type="cellIs" dxfId="4496" priority="217" operator="equal">
      <formula>""</formula>
    </cfRule>
  </conditionalFormatting>
  <conditionalFormatting sqref="A94:N95 U94:XFD95">
    <cfRule type="cellIs" dxfId="4495" priority="207" operator="equal">
      <formula>"Actual less than revenue"</formula>
    </cfRule>
    <cfRule type="cellIs" dxfId="4494" priority="216" operator="equal">
      <formula>0</formula>
    </cfRule>
  </conditionalFormatting>
  <conditionalFormatting sqref="AA94:AA95">
    <cfRule type="cellIs" dxfId="4493" priority="215" operator="notEqual">
      <formula>""</formula>
    </cfRule>
  </conditionalFormatting>
  <conditionalFormatting sqref="BD94:BD95">
    <cfRule type="cellIs" dxfId="4492" priority="214" operator="notEqual">
      <formula>""</formula>
    </cfRule>
  </conditionalFormatting>
  <conditionalFormatting sqref="H94:I95">
    <cfRule type="cellIs" dxfId="4491" priority="211" operator="lessThan">
      <formula>0</formula>
    </cfRule>
    <cfRule type="cellIs" dxfId="4490" priority="212" operator="greaterThan">
      <formula>0</formula>
    </cfRule>
  </conditionalFormatting>
  <conditionalFormatting sqref="U94:V95">
    <cfRule type="cellIs" dxfId="4489" priority="209" operator="lessThan">
      <formula>0</formula>
    </cfRule>
    <cfRule type="cellIs" dxfId="4488" priority="210" operator="greaterThan">
      <formula>0</formula>
    </cfRule>
  </conditionalFormatting>
  <conditionalFormatting sqref="AJ94:AK95">
    <cfRule type="cellIs" dxfId="4487" priority="208" operator="lessThan">
      <formula>0</formula>
    </cfRule>
    <cfRule type="cellIs" dxfId="4486" priority="213" operator="greaterThan">
      <formula>0</formula>
    </cfRule>
  </conditionalFormatting>
  <conditionalFormatting sqref="AX94:AX95">
    <cfRule type="cellIs" dxfId="4485" priority="205" operator="lessThan">
      <formula>0</formula>
    </cfRule>
    <cfRule type="cellIs" dxfId="4484" priority="206" operator="greaterThan">
      <formula>0</formula>
    </cfRule>
  </conditionalFormatting>
  <conditionalFormatting sqref="AX94:AY95">
    <cfRule type="cellIs" dxfId="4483" priority="203" operator="lessThan">
      <formula>0</formula>
    </cfRule>
    <cfRule type="cellIs" dxfId="4482" priority="204" operator="greaterThan">
      <formula>0</formula>
    </cfRule>
  </conditionalFormatting>
  <conditionalFormatting sqref="AX94:AY95">
    <cfRule type="cellIs" dxfId="4481" priority="201" operator="lessThan">
      <formula>0</formula>
    </cfRule>
    <cfRule type="cellIs" dxfId="4480" priority="202" operator="greaterThan">
      <formula>0</formula>
    </cfRule>
  </conditionalFormatting>
  <conditionalFormatting sqref="B94:G95">
    <cfRule type="cellIs" dxfId="4479" priority="200" operator="equal">
      <formula>""</formula>
    </cfRule>
  </conditionalFormatting>
  <conditionalFormatting sqref="BD94:BD95">
    <cfRule type="cellIs" dxfId="4478" priority="199" operator="notEqual">
      <formula>""</formula>
    </cfRule>
  </conditionalFormatting>
  <conditionalFormatting sqref="O94:T95">
    <cfRule type="cellIs" dxfId="4477" priority="197" operator="equal">
      <formula>"Actual less than revenue"</formula>
    </cfRule>
    <cfRule type="cellIs" dxfId="4476" priority="198" operator="equal">
      <formula>0</formula>
    </cfRule>
  </conditionalFormatting>
  <conditionalFormatting sqref="O94:T95">
    <cfRule type="cellIs" dxfId="4475" priority="196" operator="equal">
      <formula>""</formula>
    </cfRule>
  </conditionalFormatting>
  <conditionalFormatting sqref="A34:N35 U34:XFD35">
    <cfRule type="cellIs" dxfId="4474" priority="186" operator="equal">
      <formula>"Actual less than revenue"</formula>
    </cfRule>
    <cfRule type="cellIs" dxfId="4473" priority="195" operator="equal">
      <formula>0</formula>
    </cfRule>
  </conditionalFormatting>
  <conditionalFormatting sqref="AA34:AA35">
    <cfRule type="cellIs" dxfId="4472" priority="194" operator="notEqual">
      <formula>""</formula>
    </cfRule>
  </conditionalFormatting>
  <conditionalFormatting sqref="BD34:BD35">
    <cfRule type="cellIs" dxfId="4471" priority="193" operator="notEqual">
      <formula>""</formula>
    </cfRule>
  </conditionalFormatting>
  <conditionalFormatting sqref="H34:I35">
    <cfRule type="cellIs" dxfId="4470" priority="190" operator="lessThan">
      <formula>0</formula>
    </cfRule>
    <cfRule type="cellIs" dxfId="4469" priority="191" operator="greaterThan">
      <formula>0</formula>
    </cfRule>
  </conditionalFormatting>
  <conditionalFormatting sqref="U34:V35">
    <cfRule type="cellIs" dxfId="4468" priority="188" operator="lessThan">
      <formula>0</formula>
    </cfRule>
    <cfRule type="cellIs" dxfId="4467" priority="189" operator="greaterThan">
      <formula>0</formula>
    </cfRule>
  </conditionalFormatting>
  <conditionalFormatting sqref="AJ34:AK35">
    <cfRule type="cellIs" dxfId="4466" priority="187" operator="lessThan">
      <formula>0</formula>
    </cfRule>
    <cfRule type="cellIs" dxfId="4465" priority="192" operator="greaterThan">
      <formula>0</formula>
    </cfRule>
  </conditionalFormatting>
  <conditionalFormatting sqref="AX34:AX35">
    <cfRule type="cellIs" dxfId="4464" priority="184" operator="lessThan">
      <formula>0</formula>
    </cfRule>
    <cfRule type="cellIs" dxfId="4463" priority="185" operator="greaterThan">
      <formula>0</formula>
    </cfRule>
  </conditionalFormatting>
  <conditionalFormatting sqref="AX34:AY35">
    <cfRule type="cellIs" dxfId="4462" priority="182" operator="lessThan">
      <formula>0</formula>
    </cfRule>
    <cfRule type="cellIs" dxfId="4461" priority="183" operator="greaterThan">
      <formula>0</formula>
    </cfRule>
  </conditionalFormatting>
  <conditionalFormatting sqref="AX34:AY35">
    <cfRule type="cellIs" dxfId="4460" priority="180" operator="lessThan">
      <formula>0</formula>
    </cfRule>
    <cfRule type="cellIs" dxfId="4459" priority="181" operator="greaterThan">
      <formula>0</formula>
    </cfRule>
  </conditionalFormatting>
  <conditionalFormatting sqref="B34:G35">
    <cfRule type="cellIs" dxfId="4458" priority="179" operator="equal">
      <formula>""</formula>
    </cfRule>
  </conditionalFormatting>
  <conditionalFormatting sqref="BD34:BD35">
    <cfRule type="cellIs" dxfId="4457" priority="178" operator="notEqual">
      <formula>""</formula>
    </cfRule>
  </conditionalFormatting>
  <conditionalFormatting sqref="O34:T35">
    <cfRule type="cellIs" dxfId="4456" priority="176" operator="equal">
      <formula>"Actual less than revenue"</formula>
    </cfRule>
    <cfRule type="cellIs" dxfId="4455" priority="177" operator="equal">
      <formula>0</formula>
    </cfRule>
  </conditionalFormatting>
  <conditionalFormatting sqref="O34:T35">
    <cfRule type="cellIs" dxfId="4454" priority="175" operator="equal">
      <formula>""</formula>
    </cfRule>
  </conditionalFormatting>
  <conditionalFormatting sqref="A124:N125 U124:XFD125">
    <cfRule type="cellIs" dxfId="4453" priority="165" operator="equal">
      <formula>"Actual less than revenue"</formula>
    </cfRule>
    <cfRule type="cellIs" dxfId="4452" priority="174" operator="equal">
      <formula>0</formula>
    </cfRule>
  </conditionalFormatting>
  <conditionalFormatting sqref="AA124:AA125">
    <cfRule type="cellIs" dxfId="4451" priority="173" operator="notEqual">
      <formula>""</formula>
    </cfRule>
  </conditionalFormatting>
  <conditionalFormatting sqref="BD124:BD125">
    <cfRule type="cellIs" dxfId="4450" priority="172" operator="notEqual">
      <formula>""</formula>
    </cfRule>
  </conditionalFormatting>
  <conditionalFormatting sqref="H124:I125">
    <cfRule type="cellIs" dxfId="4449" priority="169" operator="lessThan">
      <formula>0</formula>
    </cfRule>
    <cfRule type="cellIs" dxfId="4448" priority="170" operator="greaterThan">
      <formula>0</formula>
    </cfRule>
  </conditionalFormatting>
  <conditionalFormatting sqref="U124:V125">
    <cfRule type="cellIs" dxfId="4447" priority="167" operator="lessThan">
      <formula>0</formula>
    </cfRule>
    <cfRule type="cellIs" dxfId="4446" priority="168" operator="greaterThan">
      <formula>0</formula>
    </cfRule>
  </conditionalFormatting>
  <conditionalFormatting sqref="AJ124:AK125">
    <cfRule type="cellIs" dxfId="4445" priority="166" operator="lessThan">
      <formula>0</formula>
    </cfRule>
    <cfRule type="cellIs" dxfId="4444" priority="171" operator="greaterThan">
      <formula>0</formula>
    </cfRule>
  </conditionalFormatting>
  <conditionalFormatting sqref="AX124:AX125">
    <cfRule type="cellIs" dxfId="4443" priority="163" operator="lessThan">
      <formula>0</formula>
    </cfRule>
    <cfRule type="cellIs" dxfId="4442" priority="164" operator="greaterThan">
      <formula>0</formula>
    </cfRule>
  </conditionalFormatting>
  <conditionalFormatting sqref="AX124:AY125">
    <cfRule type="cellIs" dxfId="4441" priority="161" operator="lessThan">
      <formula>0</formula>
    </cfRule>
    <cfRule type="cellIs" dxfId="4440" priority="162" operator="greaterThan">
      <formula>0</formula>
    </cfRule>
  </conditionalFormatting>
  <conditionalFormatting sqref="AX124:AY125">
    <cfRule type="cellIs" dxfId="4439" priority="159" operator="lessThan">
      <formula>0</formula>
    </cfRule>
    <cfRule type="cellIs" dxfId="4438" priority="160" operator="greaterThan">
      <formula>0</formula>
    </cfRule>
  </conditionalFormatting>
  <conditionalFormatting sqref="B124:G125">
    <cfRule type="cellIs" dxfId="4437" priority="158" operator="equal">
      <formula>""</formula>
    </cfRule>
  </conditionalFormatting>
  <conditionalFormatting sqref="BD124:BD125">
    <cfRule type="cellIs" dxfId="4436" priority="157" operator="notEqual">
      <formula>""</formula>
    </cfRule>
  </conditionalFormatting>
  <conditionalFormatting sqref="O124:T125">
    <cfRule type="cellIs" dxfId="4435" priority="155" operator="equal">
      <formula>"Actual less than revenue"</formula>
    </cfRule>
    <cfRule type="cellIs" dxfId="4434" priority="156" operator="equal">
      <formula>0</formula>
    </cfRule>
  </conditionalFormatting>
  <conditionalFormatting sqref="O124:T125">
    <cfRule type="cellIs" dxfId="4433" priority="154" operator="equal">
      <formula>""</formula>
    </cfRule>
  </conditionalFormatting>
  <conditionalFormatting sqref="A155:N156 U155:XFD156">
    <cfRule type="cellIs" dxfId="4432" priority="144" operator="equal">
      <formula>"Actual less than revenue"</formula>
    </cfRule>
    <cfRule type="cellIs" dxfId="4431" priority="153" operator="equal">
      <formula>0</formula>
    </cfRule>
  </conditionalFormatting>
  <conditionalFormatting sqref="AA155:AA156">
    <cfRule type="cellIs" dxfId="4430" priority="152" operator="notEqual">
      <formula>""</formula>
    </cfRule>
  </conditionalFormatting>
  <conditionalFormatting sqref="BD155:BD156">
    <cfRule type="cellIs" dxfId="4429" priority="151" operator="notEqual">
      <formula>""</formula>
    </cfRule>
  </conditionalFormatting>
  <conditionalFormatting sqref="H155:I156">
    <cfRule type="cellIs" dxfId="4428" priority="148" operator="lessThan">
      <formula>0</formula>
    </cfRule>
    <cfRule type="cellIs" dxfId="4427" priority="149" operator="greaterThan">
      <formula>0</formula>
    </cfRule>
  </conditionalFormatting>
  <conditionalFormatting sqref="U155:V156">
    <cfRule type="cellIs" dxfId="4426" priority="146" operator="lessThan">
      <formula>0</formula>
    </cfRule>
    <cfRule type="cellIs" dxfId="4425" priority="147" operator="greaterThan">
      <formula>0</formula>
    </cfRule>
  </conditionalFormatting>
  <conditionalFormatting sqref="AJ155:AK156">
    <cfRule type="cellIs" dxfId="4424" priority="145" operator="lessThan">
      <formula>0</formula>
    </cfRule>
    <cfRule type="cellIs" dxfId="4423" priority="150" operator="greaterThan">
      <formula>0</formula>
    </cfRule>
  </conditionalFormatting>
  <conditionalFormatting sqref="AX155:AX156">
    <cfRule type="cellIs" dxfId="4422" priority="142" operator="lessThan">
      <formula>0</formula>
    </cfRule>
    <cfRule type="cellIs" dxfId="4421" priority="143" operator="greaterThan">
      <formula>0</formula>
    </cfRule>
  </conditionalFormatting>
  <conditionalFormatting sqref="AX155:AY156">
    <cfRule type="cellIs" dxfId="4420" priority="140" operator="lessThan">
      <formula>0</formula>
    </cfRule>
    <cfRule type="cellIs" dxfId="4419" priority="141" operator="greaterThan">
      <formula>0</formula>
    </cfRule>
  </conditionalFormatting>
  <conditionalFormatting sqref="AX155:AY156">
    <cfRule type="cellIs" dxfId="4418" priority="138" operator="lessThan">
      <formula>0</formula>
    </cfRule>
    <cfRule type="cellIs" dxfId="4417" priority="139" operator="greaterThan">
      <formula>0</formula>
    </cfRule>
  </conditionalFormatting>
  <conditionalFormatting sqref="B155:G156">
    <cfRule type="cellIs" dxfId="4416" priority="137" operator="equal">
      <formula>""</formula>
    </cfRule>
  </conditionalFormatting>
  <conditionalFormatting sqref="BD155:BD156">
    <cfRule type="cellIs" dxfId="4415" priority="136" operator="notEqual">
      <formula>""</formula>
    </cfRule>
  </conditionalFormatting>
  <conditionalFormatting sqref="O155:T156">
    <cfRule type="cellIs" dxfId="4414" priority="134" operator="equal">
      <formula>"Actual less than revenue"</formula>
    </cfRule>
    <cfRule type="cellIs" dxfId="4413" priority="135" operator="equal">
      <formula>0</formula>
    </cfRule>
  </conditionalFormatting>
  <conditionalFormatting sqref="O155:T156">
    <cfRule type="cellIs" dxfId="4412" priority="133" operator="equal">
      <formula>""</formula>
    </cfRule>
  </conditionalFormatting>
  <conditionalFormatting sqref="A185:N186 U185:XFD186">
    <cfRule type="cellIs" dxfId="4411" priority="123" operator="equal">
      <formula>"Actual less than revenue"</formula>
    </cfRule>
    <cfRule type="cellIs" dxfId="4410" priority="132" operator="equal">
      <formula>0</formula>
    </cfRule>
  </conditionalFormatting>
  <conditionalFormatting sqref="AA185:AA186">
    <cfRule type="cellIs" dxfId="4409" priority="131" operator="notEqual">
      <formula>""</formula>
    </cfRule>
  </conditionalFormatting>
  <conditionalFormatting sqref="BD185:BD186">
    <cfRule type="cellIs" dxfId="4408" priority="130" operator="notEqual">
      <formula>""</formula>
    </cfRule>
  </conditionalFormatting>
  <conditionalFormatting sqref="H185:I186">
    <cfRule type="cellIs" dxfId="4407" priority="127" operator="lessThan">
      <formula>0</formula>
    </cfRule>
    <cfRule type="cellIs" dxfId="4406" priority="128" operator="greaterThan">
      <formula>0</formula>
    </cfRule>
  </conditionalFormatting>
  <conditionalFormatting sqref="U185:V186">
    <cfRule type="cellIs" dxfId="4405" priority="125" operator="lessThan">
      <formula>0</formula>
    </cfRule>
    <cfRule type="cellIs" dxfId="4404" priority="126" operator="greaterThan">
      <formula>0</formula>
    </cfRule>
  </conditionalFormatting>
  <conditionalFormatting sqref="AJ185:AK186">
    <cfRule type="cellIs" dxfId="4403" priority="124" operator="lessThan">
      <formula>0</formula>
    </cfRule>
    <cfRule type="cellIs" dxfId="4402" priority="129" operator="greaterThan">
      <formula>0</formula>
    </cfRule>
  </conditionalFormatting>
  <conditionalFormatting sqref="AX185:AX186">
    <cfRule type="cellIs" dxfId="4401" priority="121" operator="lessThan">
      <formula>0</formula>
    </cfRule>
    <cfRule type="cellIs" dxfId="4400" priority="122" operator="greaterThan">
      <formula>0</formula>
    </cfRule>
  </conditionalFormatting>
  <conditionalFormatting sqref="AX185:AY186">
    <cfRule type="cellIs" dxfId="4399" priority="119" operator="lessThan">
      <formula>0</formula>
    </cfRule>
    <cfRule type="cellIs" dxfId="4398" priority="120" operator="greaterThan">
      <formula>0</formula>
    </cfRule>
  </conditionalFormatting>
  <conditionalFormatting sqref="AX185:AY186">
    <cfRule type="cellIs" dxfId="4397" priority="117" operator="lessThan">
      <formula>0</formula>
    </cfRule>
    <cfRule type="cellIs" dxfId="4396" priority="118" operator="greaterThan">
      <formula>0</formula>
    </cfRule>
  </conditionalFormatting>
  <conditionalFormatting sqref="B185:G186">
    <cfRule type="cellIs" dxfId="4395" priority="116" operator="equal">
      <formula>""</formula>
    </cfRule>
  </conditionalFormatting>
  <conditionalFormatting sqref="BD185:BD186">
    <cfRule type="cellIs" dxfId="4394" priority="115" operator="notEqual">
      <formula>""</formula>
    </cfRule>
  </conditionalFormatting>
  <conditionalFormatting sqref="O185:T186">
    <cfRule type="cellIs" dxfId="4393" priority="113" operator="equal">
      <formula>"Actual less than revenue"</formula>
    </cfRule>
    <cfRule type="cellIs" dxfId="4392" priority="114" operator="equal">
      <formula>0</formula>
    </cfRule>
  </conditionalFormatting>
  <conditionalFormatting sqref="O185:T186">
    <cfRule type="cellIs" dxfId="4391" priority="112" operator="equal">
      <formula>""</formula>
    </cfRule>
  </conditionalFormatting>
  <conditionalFormatting sqref="A216:N217 U216:XFD217">
    <cfRule type="cellIs" dxfId="4390" priority="102" operator="equal">
      <formula>"Actual less than revenue"</formula>
    </cfRule>
    <cfRule type="cellIs" dxfId="4389" priority="111" operator="equal">
      <formula>0</formula>
    </cfRule>
  </conditionalFormatting>
  <conditionalFormatting sqref="AA216:AA217">
    <cfRule type="cellIs" dxfId="4388" priority="110" operator="notEqual">
      <formula>""</formula>
    </cfRule>
  </conditionalFormatting>
  <conditionalFormatting sqref="BD216:BD217">
    <cfRule type="cellIs" dxfId="4387" priority="109" operator="notEqual">
      <formula>""</formula>
    </cfRule>
  </conditionalFormatting>
  <conditionalFormatting sqref="H216:I217">
    <cfRule type="cellIs" dxfId="4386" priority="106" operator="lessThan">
      <formula>0</formula>
    </cfRule>
    <cfRule type="cellIs" dxfId="4385" priority="107" operator="greaterThan">
      <formula>0</formula>
    </cfRule>
  </conditionalFormatting>
  <conditionalFormatting sqref="U216:V217">
    <cfRule type="cellIs" dxfId="4384" priority="104" operator="lessThan">
      <formula>0</formula>
    </cfRule>
    <cfRule type="cellIs" dxfId="4383" priority="105" operator="greaterThan">
      <formula>0</formula>
    </cfRule>
  </conditionalFormatting>
  <conditionalFormatting sqref="AJ216:AK217">
    <cfRule type="cellIs" dxfId="4382" priority="103" operator="lessThan">
      <formula>0</formula>
    </cfRule>
    <cfRule type="cellIs" dxfId="4381" priority="108" operator="greaterThan">
      <formula>0</formula>
    </cfRule>
  </conditionalFormatting>
  <conditionalFormatting sqref="AX216:AX217">
    <cfRule type="cellIs" dxfId="4380" priority="100" operator="lessThan">
      <formula>0</formula>
    </cfRule>
    <cfRule type="cellIs" dxfId="4379" priority="101" operator="greaterThan">
      <formula>0</formula>
    </cfRule>
  </conditionalFormatting>
  <conditionalFormatting sqref="AX216:AY217">
    <cfRule type="cellIs" dxfId="4378" priority="98" operator="lessThan">
      <formula>0</formula>
    </cfRule>
    <cfRule type="cellIs" dxfId="4377" priority="99" operator="greaterThan">
      <formula>0</formula>
    </cfRule>
  </conditionalFormatting>
  <conditionalFormatting sqref="AX216:AY217">
    <cfRule type="cellIs" dxfId="4376" priority="96" operator="lessThan">
      <formula>0</formula>
    </cfRule>
    <cfRule type="cellIs" dxfId="4375" priority="97" operator="greaterThan">
      <formula>0</formula>
    </cfRule>
  </conditionalFormatting>
  <conditionalFormatting sqref="B216:G217">
    <cfRule type="cellIs" dxfId="4374" priority="95" operator="equal">
      <formula>""</formula>
    </cfRule>
  </conditionalFormatting>
  <conditionalFormatting sqref="BD216:BD217">
    <cfRule type="cellIs" dxfId="4373" priority="94" operator="notEqual">
      <formula>""</formula>
    </cfRule>
  </conditionalFormatting>
  <conditionalFormatting sqref="O216:T217">
    <cfRule type="cellIs" dxfId="4372" priority="92" operator="equal">
      <formula>"Actual less than revenue"</formula>
    </cfRule>
    <cfRule type="cellIs" dxfId="4371" priority="93" operator="equal">
      <formula>0</formula>
    </cfRule>
  </conditionalFormatting>
  <conditionalFormatting sqref="O216:T217">
    <cfRule type="cellIs" dxfId="4370" priority="91" operator="equal">
      <formula>""</formula>
    </cfRule>
  </conditionalFormatting>
  <conditionalFormatting sqref="A247:N248 U247:XFD248">
    <cfRule type="cellIs" dxfId="4369" priority="81" operator="equal">
      <formula>"Actual less than revenue"</formula>
    </cfRule>
    <cfRule type="cellIs" dxfId="4368" priority="90" operator="equal">
      <formula>0</formula>
    </cfRule>
  </conditionalFormatting>
  <conditionalFormatting sqref="AA247:AA248">
    <cfRule type="cellIs" dxfId="4367" priority="89" operator="notEqual">
      <formula>""</formula>
    </cfRule>
  </conditionalFormatting>
  <conditionalFormatting sqref="BD247:BD248">
    <cfRule type="cellIs" dxfId="4366" priority="88" operator="notEqual">
      <formula>""</formula>
    </cfRule>
  </conditionalFormatting>
  <conditionalFormatting sqref="H247:I248">
    <cfRule type="cellIs" dxfId="4365" priority="85" operator="lessThan">
      <formula>0</formula>
    </cfRule>
    <cfRule type="cellIs" dxfId="4364" priority="86" operator="greaterThan">
      <formula>0</formula>
    </cfRule>
  </conditionalFormatting>
  <conditionalFormatting sqref="U247:V248">
    <cfRule type="cellIs" dxfId="4363" priority="83" operator="lessThan">
      <formula>0</formula>
    </cfRule>
    <cfRule type="cellIs" dxfId="4362" priority="84" operator="greaterThan">
      <formula>0</formula>
    </cfRule>
  </conditionalFormatting>
  <conditionalFormatting sqref="AJ247:AK248">
    <cfRule type="cellIs" dxfId="4361" priority="82" operator="lessThan">
      <formula>0</formula>
    </cfRule>
    <cfRule type="cellIs" dxfId="4360" priority="87" operator="greaterThan">
      <formula>0</formula>
    </cfRule>
  </conditionalFormatting>
  <conditionalFormatting sqref="AX247:AX248">
    <cfRule type="cellIs" dxfId="4359" priority="79" operator="lessThan">
      <formula>0</formula>
    </cfRule>
    <cfRule type="cellIs" dxfId="4358" priority="80" operator="greaterThan">
      <formula>0</formula>
    </cfRule>
  </conditionalFormatting>
  <conditionalFormatting sqref="AX247:AY248">
    <cfRule type="cellIs" dxfId="4357" priority="77" operator="lessThan">
      <formula>0</formula>
    </cfRule>
    <cfRule type="cellIs" dxfId="4356" priority="78" operator="greaterThan">
      <formula>0</formula>
    </cfRule>
  </conditionalFormatting>
  <conditionalFormatting sqref="AX247:AY248">
    <cfRule type="cellIs" dxfId="4355" priority="75" operator="lessThan">
      <formula>0</formula>
    </cfRule>
    <cfRule type="cellIs" dxfId="4354" priority="76" operator="greaterThan">
      <formula>0</formula>
    </cfRule>
  </conditionalFormatting>
  <conditionalFormatting sqref="B247:G248">
    <cfRule type="cellIs" dxfId="4353" priority="74" operator="equal">
      <formula>""</formula>
    </cfRule>
  </conditionalFormatting>
  <conditionalFormatting sqref="BD247:BD248">
    <cfRule type="cellIs" dxfId="4352" priority="73" operator="notEqual">
      <formula>""</formula>
    </cfRule>
  </conditionalFormatting>
  <conditionalFormatting sqref="O247:T248">
    <cfRule type="cellIs" dxfId="4351" priority="71" operator="equal">
      <formula>"Actual less than revenue"</formula>
    </cfRule>
    <cfRule type="cellIs" dxfId="4350" priority="72" operator="equal">
      <formula>0</formula>
    </cfRule>
  </conditionalFormatting>
  <conditionalFormatting sqref="O247:T248">
    <cfRule type="cellIs" dxfId="4349" priority="70" operator="equal">
      <formula>""</formula>
    </cfRule>
  </conditionalFormatting>
  <conditionalFormatting sqref="A277:N278 U277:XFD278">
    <cfRule type="cellIs" dxfId="4348" priority="60" operator="equal">
      <formula>"Actual less than revenue"</formula>
    </cfRule>
    <cfRule type="cellIs" dxfId="4347" priority="69" operator="equal">
      <formula>0</formula>
    </cfRule>
  </conditionalFormatting>
  <conditionalFormatting sqref="AA277:AA278">
    <cfRule type="cellIs" dxfId="4346" priority="68" operator="notEqual">
      <formula>""</formula>
    </cfRule>
  </conditionalFormatting>
  <conditionalFormatting sqref="BD277:BD278">
    <cfRule type="cellIs" dxfId="4345" priority="67" operator="notEqual">
      <formula>""</formula>
    </cfRule>
  </conditionalFormatting>
  <conditionalFormatting sqref="H277:I278">
    <cfRule type="cellIs" dxfId="4344" priority="64" operator="lessThan">
      <formula>0</formula>
    </cfRule>
    <cfRule type="cellIs" dxfId="4343" priority="65" operator="greaterThan">
      <formula>0</formula>
    </cfRule>
  </conditionalFormatting>
  <conditionalFormatting sqref="U277:V278">
    <cfRule type="cellIs" dxfId="4342" priority="62" operator="lessThan">
      <formula>0</formula>
    </cfRule>
    <cfRule type="cellIs" dxfId="4341" priority="63" operator="greaterThan">
      <formula>0</formula>
    </cfRule>
  </conditionalFormatting>
  <conditionalFormatting sqref="AJ277:AK278">
    <cfRule type="cellIs" dxfId="4340" priority="61" operator="lessThan">
      <formula>0</formula>
    </cfRule>
    <cfRule type="cellIs" dxfId="4339" priority="66" operator="greaterThan">
      <formula>0</formula>
    </cfRule>
  </conditionalFormatting>
  <conditionalFormatting sqref="AX277:AX278">
    <cfRule type="cellIs" dxfId="4338" priority="58" operator="lessThan">
      <formula>0</formula>
    </cfRule>
    <cfRule type="cellIs" dxfId="4337" priority="59" operator="greaterThan">
      <formula>0</formula>
    </cfRule>
  </conditionalFormatting>
  <conditionalFormatting sqref="AX277:AY278">
    <cfRule type="cellIs" dxfId="4336" priority="56" operator="lessThan">
      <formula>0</formula>
    </cfRule>
    <cfRule type="cellIs" dxfId="4335" priority="57" operator="greaterThan">
      <formula>0</formula>
    </cfRule>
  </conditionalFormatting>
  <conditionalFormatting sqref="AX277:AY278">
    <cfRule type="cellIs" dxfId="4334" priority="54" operator="lessThan">
      <formula>0</formula>
    </cfRule>
    <cfRule type="cellIs" dxfId="4333" priority="55" operator="greaterThan">
      <formula>0</formula>
    </cfRule>
  </conditionalFormatting>
  <conditionalFormatting sqref="B277:G278">
    <cfRule type="cellIs" dxfId="4332" priority="53" operator="equal">
      <formula>""</formula>
    </cfRule>
  </conditionalFormatting>
  <conditionalFormatting sqref="BD277:BD278">
    <cfRule type="cellIs" dxfId="4331" priority="52" operator="notEqual">
      <formula>""</formula>
    </cfRule>
  </conditionalFormatting>
  <conditionalFormatting sqref="O277:T278">
    <cfRule type="cellIs" dxfId="4330" priority="50" operator="equal">
      <formula>"Actual less than revenue"</formula>
    </cfRule>
    <cfRule type="cellIs" dxfId="4329" priority="51" operator="equal">
      <formula>0</formula>
    </cfRule>
  </conditionalFormatting>
  <conditionalFormatting sqref="O277:T278">
    <cfRule type="cellIs" dxfId="4328" priority="49" operator="equal">
      <formula>""</formula>
    </cfRule>
  </conditionalFormatting>
  <conditionalFormatting sqref="A308:N309 U308:XFD309">
    <cfRule type="cellIs" dxfId="4327" priority="39" operator="equal">
      <formula>"Actual less than revenue"</formula>
    </cfRule>
    <cfRule type="cellIs" dxfId="4326" priority="48" operator="equal">
      <formula>0</formula>
    </cfRule>
  </conditionalFormatting>
  <conditionalFormatting sqref="AA308:AA309">
    <cfRule type="cellIs" dxfId="4325" priority="47" operator="notEqual">
      <formula>""</formula>
    </cfRule>
  </conditionalFormatting>
  <conditionalFormatting sqref="BD308:BD309">
    <cfRule type="cellIs" dxfId="4324" priority="46" operator="notEqual">
      <formula>""</formula>
    </cfRule>
  </conditionalFormatting>
  <conditionalFormatting sqref="H308:I309">
    <cfRule type="cellIs" dxfId="4323" priority="43" operator="lessThan">
      <formula>0</formula>
    </cfRule>
    <cfRule type="cellIs" dxfId="4322" priority="44" operator="greaterThan">
      <formula>0</formula>
    </cfRule>
  </conditionalFormatting>
  <conditionalFormatting sqref="U308:V309">
    <cfRule type="cellIs" dxfId="4321" priority="41" operator="lessThan">
      <formula>0</formula>
    </cfRule>
    <cfRule type="cellIs" dxfId="4320" priority="42" operator="greaterThan">
      <formula>0</formula>
    </cfRule>
  </conditionalFormatting>
  <conditionalFormatting sqref="AJ308:AK309">
    <cfRule type="cellIs" dxfId="4319" priority="40" operator="lessThan">
      <formula>0</formula>
    </cfRule>
    <cfRule type="cellIs" dxfId="4318" priority="45" operator="greaterThan">
      <formula>0</formula>
    </cfRule>
  </conditionalFormatting>
  <conditionalFormatting sqref="AX308:AX309">
    <cfRule type="cellIs" dxfId="4317" priority="37" operator="lessThan">
      <formula>0</formula>
    </cfRule>
    <cfRule type="cellIs" dxfId="4316" priority="38" operator="greaterThan">
      <formula>0</formula>
    </cfRule>
  </conditionalFormatting>
  <conditionalFormatting sqref="AX308:AY309">
    <cfRule type="cellIs" dxfId="4315" priority="35" operator="lessThan">
      <formula>0</formula>
    </cfRule>
    <cfRule type="cellIs" dxfId="4314" priority="36" operator="greaterThan">
      <formula>0</formula>
    </cfRule>
  </conditionalFormatting>
  <conditionalFormatting sqref="AX308:AY309">
    <cfRule type="cellIs" dxfId="4313" priority="33" operator="lessThan">
      <formula>0</formula>
    </cfRule>
    <cfRule type="cellIs" dxfId="4312" priority="34" operator="greaterThan">
      <formula>0</formula>
    </cfRule>
  </conditionalFormatting>
  <conditionalFormatting sqref="B308:G309">
    <cfRule type="cellIs" dxfId="4311" priority="32" operator="equal">
      <formula>""</formula>
    </cfRule>
  </conditionalFormatting>
  <conditionalFormatting sqref="BD308:BD309">
    <cfRule type="cellIs" dxfId="4310" priority="31" operator="notEqual">
      <formula>""</formula>
    </cfRule>
  </conditionalFormatting>
  <conditionalFormatting sqref="O308:T309">
    <cfRule type="cellIs" dxfId="4309" priority="29" operator="equal">
      <formula>"Actual less than revenue"</formula>
    </cfRule>
    <cfRule type="cellIs" dxfId="4308" priority="30" operator="equal">
      <formula>0</formula>
    </cfRule>
  </conditionalFormatting>
  <conditionalFormatting sqref="O308:T309">
    <cfRule type="cellIs" dxfId="4307" priority="28" operator="equal">
      <formula>""</formula>
    </cfRule>
  </conditionalFormatting>
  <conditionalFormatting sqref="A338:N339 U338:XFD339">
    <cfRule type="cellIs" dxfId="4306" priority="18" operator="equal">
      <formula>"Actual less than revenue"</formula>
    </cfRule>
    <cfRule type="cellIs" dxfId="4305" priority="27" operator="equal">
      <formula>0</formula>
    </cfRule>
  </conditionalFormatting>
  <conditionalFormatting sqref="AA338:AA339">
    <cfRule type="cellIs" dxfId="4304" priority="26" operator="notEqual">
      <formula>""</formula>
    </cfRule>
  </conditionalFormatting>
  <conditionalFormatting sqref="BD338:BD339">
    <cfRule type="cellIs" dxfId="4303" priority="25" operator="notEqual">
      <formula>""</formula>
    </cfRule>
  </conditionalFormatting>
  <conditionalFormatting sqref="H338:I339">
    <cfRule type="cellIs" dxfId="4302" priority="22" operator="lessThan">
      <formula>0</formula>
    </cfRule>
    <cfRule type="cellIs" dxfId="4301" priority="23" operator="greaterThan">
      <formula>0</formula>
    </cfRule>
  </conditionalFormatting>
  <conditionalFormatting sqref="U338:V339">
    <cfRule type="cellIs" dxfId="4300" priority="20" operator="lessThan">
      <formula>0</formula>
    </cfRule>
    <cfRule type="cellIs" dxfId="4299" priority="21" operator="greaterThan">
      <formula>0</formula>
    </cfRule>
  </conditionalFormatting>
  <conditionalFormatting sqref="AJ338:AK339">
    <cfRule type="cellIs" dxfId="4298" priority="19" operator="lessThan">
      <formula>0</formula>
    </cfRule>
    <cfRule type="cellIs" dxfId="4297" priority="24" operator="greaterThan">
      <formula>0</formula>
    </cfRule>
  </conditionalFormatting>
  <conditionalFormatting sqref="AX338:AX339">
    <cfRule type="cellIs" dxfId="4296" priority="16" operator="lessThan">
      <formula>0</formula>
    </cfRule>
    <cfRule type="cellIs" dxfId="4295" priority="17" operator="greaterThan">
      <formula>0</formula>
    </cfRule>
  </conditionalFormatting>
  <conditionalFormatting sqref="AX338:AY339">
    <cfRule type="cellIs" dxfId="4294" priority="14" operator="lessThan">
      <formula>0</formula>
    </cfRule>
    <cfRule type="cellIs" dxfId="4293" priority="15" operator="greaterThan">
      <formula>0</formula>
    </cfRule>
  </conditionalFormatting>
  <conditionalFormatting sqref="AX338:AY339">
    <cfRule type="cellIs" dxfId="4292" priority="12" operator="lessThan">
      <formula>0</formula>
    </cfRule>
    <cfRule type="cellIs" dxfId="4291" priority="13" operator="greaterThan">
      <formula>0</formula>
    </cfRule>
  </conditionalFormatting>
  <conditionalFormatting sqref="B338:G339">
    <cfRule type="cellIs" dxfId="4290" priority="11" operator="equal">
      <formula>""</formula>
    </cfRule>
  </conditionalFormatting>
  <conditionalFormatting sqref="BD338:BD339">
    <cfRule type="cellIs" dxfId="4289" priority="10" operator="notEqual">
      <formula>""</formula>
    </cfRule>
  </conditionalFormatting>
  <conditionalFormatting sqref="O338:T339">
    <cfRule type="cellIs" dxfId="4288" priority="8" operator="equal">
      <formula>"Actual less than revenue"</formula>
    </cfRule>
    <cfRule type="cellIs" dxfId="4287" priority="9" operator="equal">
      <formula>0</formula>
    </cfRule>
  </conditionalFormatting>
  <conditionalFormatting sqref="O338:T339">
    <cfRule type="cellIs" dxfId="4286" priority="7" operator="equal">
      <formula>""</formula>
    </cfRule>
  </conditionalFormatting>
  <conditionalFormatting sqref="AA1:AA1048576 BD1:BD1048576">
    <cfRule type="cellIs" dxfId="4285" priority="1" operator="equal">
      <formula>"Rev Less Act Start 1st"</formula>
    </cfRule>
    <cfRule type="cellIs" dxfId="4284" priority="2" operator="equal">
      <formula>"Rev Over Act End 1st"</formula>
    </cfRule>
    <cfRule type="cellIs" dxfId="4283" priority="3" operator="equal">
      <formula>"Rev Less Act Start 2nd"</formula>
    </cfRule>
    <cfRule type="cellIs" dxfId="4282" priority="4" operator="equal">
      <formula>"Rev Over Act End 2nd"</formula>
    </cfRule>
    <cfRule type="cellIs" dxfId="4281" priority="5" operator="equal">
      <formula>"Rev Less Act Start 3rd"</formula>
    </cfRule>
    <cfRule type="cellIs" dxfId="4280" priority="6" operator="equal">
      <formula>"Rev Over Act End 3rd"</formula>
    </cfRule>
  </conditionalFormatting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102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101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2425" priority="377" operator="equal">
      <formula>"Actual less than revenue"</formula>
    </cfRule>
    <cfRule type="cellIs" dxfId="2424" priority="386" operator="equal">
      <formula>0</formula>
    </cfRule>
  </conditionalFormatting>
  <conditionalFormatting sqref="AA1:AA3 AA370:AA1048576">
    <cfRule type="cellIs" dxfId="2423" priority="385" operator="notEqual">
      <formula>""</formula>
    </cfRule>
  </conditionalFormatting>
  <conditionalFormatting sqref="BD1:BD3 BD370:BD1048576">
    <cfRule type="cellIs" dxfId="2422" priority="384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421" priority="277" operator="equal">
      <formula>"Actual less than revenue"</formula>
    </cfRule>
    <cfRule type="cellIs" dxfId="242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41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418" priority="284" operator="notEqual">
      <formula>""</formula>
    </cfRule>
  </conditionalFormatting>
  <conditionalFormatting sqref="H4:I33 H65:I93 H157:I184 H96:I123 H187:I215 H218:I246 H249:I276 H279:I307 H310:I337 H340:I369">
    <cfRule type="cellIs" dxfId="2417" priority="281" operator="lessThan">
      <formula>0</formula>
    </cfRule>
    <cfRule type="cellIs" dxfId="2416" priority="282" operator="greaterThan">
      <formula>0</formula>
    </cfRule>
  </conditionalFormatting>
  <conditionalFormatting sqref="U4:V33 U65:V93 U157:V184 U96:V123 U187:V215 U218:V246 U249:V276 U279:V307 U310:V337 U340:V369">
    <cfRule type="cellIs" dxfId="2415" priority="279" operator="lessThan">
      <formula>0</formula>
    </cfRule>
    <cfRule type="cellIs" dxfId="241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413" priority="278" operator="lessThan">
      <formula>0</formula>
    </cfRule>
    <cfRule type="cellIs" dxfId="241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411" priority="275" operator="lessThan">
      <formula>0</formula>
    </cfRule>
    <cfRule type="cellIs" dxfId="241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409" priority="273" operator="lessThan">
      <formula>0</formula>
    </cfRule>
    <cfRule type="cellIs" dxfId="240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407" priority="271" operator="lessThan">
      <formula>0</formula>
    </cfRule>
    <cfRule type="cellIs" dxfId="2406" priority="272" operator="greaterThan">
      <formula>0</formula>
    </cfRule>
  </conditionalFormatting>
  <conditionalFormatting sqref="B4:G33 B65:G93 B157:G184 B96:G123 B187:G215 B218:G246 B249:G276 B279:G307 B310:G337 B340:G369">
    <cfRule type="cellIs" dxfId="240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404" priority="269" operator="notEqual">
      <formula>""</formula>
    </cfRule>
  </conditionalFormatting>
  <conditionalFormatting sqref="B36:N62 U36:XFD62 AW63:XFD63">
    <cfRule type="cellIs" dxfId="2403" priority="259" operator="equal">
      <formula>"Actual less than revenue"</formula>
    </cfRule>
    <cfRule type="cellIs" dxfId="2402" priority="268" operator="equal">
      <formula>0</formula>
    </cfRule>
  </conditionalFormatting>
  <conditionalFormatting sqref="AA36:AA62">
    <cfRule type="cellIs" dxfId="2401" priority="267" operator="notEqual">
      <formula>""</formula>
    </cfRule>
  </conditionalFormatting>
  <conditionalFormatting sqref="BD36:BD63">
    <cfRule type="cellIs" dxfId="2400" priority="266" operator="notEqual">
      <formula>""</formula>
    </cfRule>
  </conditionalFormatting>
  <conditionalFormatting sqref="H36:I62">
    <cfRule type="cellIs" dxfId="2399" priority="263" operator="lessThan">
      <formula>0</formula>
    </cfRule>
    <cfRule type="cellIs" dxfId="2398" priority="264" operator="greaterThan">
      <formula>0</formula>
    </cfRule>
  </conditionalFormatting>
  <conditionalFormatting sqref="U36:V62">
    <cfRule type="cellIs" dxfId="2397" priority="261" operator="lessThan">
      <formula>0</formula>
    </cfRule>
    <cfRule type="cellIs" dxfId="2396" priority="262" operator="greaterThan">
      <formula>0</formula>
    </cfRule>
  </conditionalFormatting>
  <conditionalFormatting sqref="AJ36:AK62">
    <cfRule type="cellIs" dxfId="2395" priority="260" operator="lessThan">
      <formula>0</formula>
    </cfRule>
    <cfRule type="cellIs" dxfId="2394" priority="265" operator="greaterThan">
      <formula>0</formula>
    </cfRule>
  </conditionalFormatting>
  <conditionalFormatting sqref="AX36:AX63">
    <cfRule type="cellIs" dxfId="2393" priority="257" operator="lessThan">
      <formula>0</formula>
    </cfRule>
    <cfRule type="cellIs" dxfId="2392" priority="258" operator="greaterThan">
      <formula>0</formula>
    </cfRule>
  </conditionalFormatting>
  <conditionalFormatting sqref="AX36:AY63">
    <cfRule type="cellIs" dxfId="2391" priority="255" operator="lessThan">
      <formula>0</formula>
    </cfRule>
    <cfRule type="cellIs" dxfId="2390" priority="256" operator="greaterThan">
      <formula>0</formula>
    </cfRule>
  </conditionalFormatting>
  <conditionalFormatting sqref="AX36:AY63">
    <cfRule type="cellIs" dxfId="2389" priority="253" operator="lessThan">
      <formula>0</formula>
    </cfRule>
    <cfRule type="cellIs" dxfId="2388" priority="254" operator="greaterThan">
      <formula>0</formula>
    </cfRule>
  </conditionalFormatting>
  <conditionalFormatting sqref="B36:G62">
    <cfRule type="cellIs" dxfId="2387" priority="252" operator="equal">
      <formula>""</formula>
    </cfRule>
  </conditionalFormatting>
  <conditionalFormatting sqref="BD36:BD63">
    <cfRule type="cellIs" dxfId="2386" priority="251" operator="notEqual">
      <formula>""</formula>
    </cfRule>
  </conditionalFormatting>
  <conditionalFormatting sqref="B126:N154 U126:XFD154">
    <cfRule type="cellIs" dxfId="2385" priority="241" operator="equal">
      <formula>"Actual less than revenue"</formula>
    </cfRule>
    <cfRule type="cellIs" dxfId="2384" priority="250" operator="equal">
      <formula>0</formula>
    </cfRule>
  </conditionalFormatting>
  <conditionalFormatting sqref="AA126:AA154">
    <cfRule type="cellIs" dxfId="2383" priority="249" operator="notEqual">
      <formula>""</formula>
    </cfRule>
  </conditionalFormatting>
  <conditionalFormatting sqref="BD126:BD154">
    <cfRule type="cellIs" dxfId="2382" priority="248" operator="notEqual">
      <formula>""</formula>
    </cfRule>
  </conditionalFormatting>
  <conditionalFormatting sqref="H126:I154">
    <cfRule type="cellIs" dxfId="2381" priority="245" operator="lessThan">
      <formula>0</formula>
    </cfRule>
    <cfRule type="cellIs" dxfId="2380" priority="246" operator="greaterThan">
      <formula>0</formula>
    </cfRule>
  </conditionalFormatting>
  <conditionalFormatting sqref="U126:V154">
    <cfRule type="cellIs" dxfId="2379" priority="243" operator="lessThan">
      <formula>0</formula>
    </cfRule>
    <cfRule type="cellIs" dxfId="2378" priority="244" operator="greaterThan">
      <formula>0</formula>
    </cfRule>
  </conditionalFormatting>
  <conditionalFormatting sqref="AJ126:AK154">
    <cfRule type="cellIs" dxfId="2377" priority="242" operator="lessThan">
      <formula>0</formula>
    </cfRule>
    <cfRule type="cellIs" dxfId="2376" priority="247" operator="greaterThan">
      <formula>0</formula>
    </cfRule>
  </conditionalFormatting>
  <conditionalFormatting sqref="AX126:AX154">
    <cfRule type="cellIs" dxfId="2375" priority="239" operator="lessThan">
      <formula>0</formula>
    </cfRule>
    <cfRule type="cellIs" dxfId="2374" priority="240" operator="greaterThan">
      <formula>0</formula>
    </cfRule>
  </conditionalFormatting>
  <conditionalFormatting sqref="AX126:AY154">
    <cfRule type="cellIs" dxfId="2373" priority="237" operator="lessThan">
      <formula>0</formula>
    </cfRule>
    <cfRule type="cellIs" dxfId="2372" priority="238" operator="greaterThan">
      <formula>0</formula>
    </cfRule>
  </conditionalFormatting>
  <conditionalFormatting sqref="AX126:AY154">
    <cfRule type="cellIs" dxfId="2371" priority="235" operator="lessThan">
      <formula>0</formula>
    </cfRule>
    <cfRule type="cellIs" dxfId="2370" priority="236" operator="greaterThan">
      <formula>0</formula>
    </cfRule>
  </conditionalFormatting>
  <conditionalFormatting sqref="B126:G154">
    <cfRule type="cellIs" dxfId="2369" priority="234" operator="equal">
      <formula>""</formula>
    </cfRule>
  </conditionalFormatting>
  <conditionalFormatting sqref="BD126:BD154">
    <cfRule type="cellIs" dxfId="2368" priority="233" operator="notEqual">
      <formula>""</formula>
    </cfRule>
  </conditionalFormatting>
  <conditionalFormatting sqref="O65:T93 O157:T184 O4:T33 O96:T123 O187:T215 O218:T246 O249:T276 O279:T307 O310:T337 O340:T369">
    <cfRule type="cellIs" dxfId="2367" priority="231" operator="equal">
      <formula>"Actual less than revenue"</formula>
    </cfRule>
    <cfRule type="cellIs" dxfId="2366" priority="232" operator="equal">
      <formula>0</formula>
    </cfRule>
  </conditionalFormatting>
  <conditionalFormatting sqref="O4:T33 O65:T93 O157:T184 O96:T123 O187:T215 O218:T246 O249:T276 O279:T307 O310:T337 O340:T369">
    <cfRule type="cellIs" dxfId="2365" priority="230" operator="equal">
      <formula>""</formula>
    </cfRule>
  </conditionalFormatting>
  <conditionalFormatting sqref="O36:T62">
    <cfRule type="cellIs" dxfId="2364" priority="228" operator="equal">
      <formula>"Actual less than revenue"</formula>
    </cfRule>
    <cfRule type="cellIs" dxfId="2363" priority="229" operator="equal">
      <formula>0</formula>
    </cfRule>
  </conditionalFormatting>
  <conditionalFormatting sqref="O36:T62">
    <cfRule type="cellIs" dxfId="2362" priority="227" operator="equal">
      <formula>""</formula>
    </cfRule>
  </conditionalFormatting>
  <conditionalFormatting sqref="O126:T154">
    <cfRule type="cellIs" dxfId="2361" priority="225" operator="equal">
      <formula>"Actual less than revenue"</formula>
    </cfRule>
    <cfRule type="cellIs" dxfId="2360" priority="226" operator="equal">
      <formula>0</formula>
    </cfRule>
  </conditionalFormatting>
  <conditionalFormatting sqref="O126:T154">
    <cfRule type="cellIs" dxfId="2359" priority="224" operator="equal">
      <formula>""</formula>
    </cfRule>
  </conditionalFormatting>
  <conditionalFormatting sqref="B63:N64 U63:AV64">
    <cfRule type="cellIs" dxfId="2358" priority="215" operator="equal">
      <formula>"Actual less than revenue"</formula>
    </cfRule>
    <cfRule type="cellIs" dxfId="2357" priority="223" operator="equal">
      <formula>0</formula>
    </cfRule>
  </conditionalFormatting>
  <conditionalFormatting sqref="AA63:AA64">
    <cfRule type="cellIs" dxfId="2356" priority="222" operator="notEqual">
      <formula>""</formula>
    </cfRule>
  </conditionalFormatting>
  <conditionalFormatting sqref="H63:I64">
    <cfRule type="cellIs" dxfId="2355" priority="219" operator="lessThan">
      <formula>0</formula>
    </cfRule>
    <cfRule type="cellIs" dxfId="2354" priority="220" operator="greaterThan">
      <formula>0</formula>
    </cfRule>
  </conditionalFormatting>
  <conditionalFormatting sqref="U63:V64">
    <cfRule type="cellIs" dxfId="2353" priority="217" operator="lessThan">
      <formula>0</formula>
    </cfRule>
    <cfRule type="cellIs" dxfId="2352" priority="218" operator="greaterThan">
      <formula>0</formula>
    </cfRule>
  </conditionalFormatting>
  <conditionalFormatting sqref="AJ63:AK64">
    <cfRule type="cellIs" dxfId="2351" priority="216" operator="lessThan">
      <formula>0</formula>
    </cfRule>
    <cfRule type="cellIs" dxfId="2350" priority="221" operator="greaterThan">
      <formula>0</formula>
    </cfRule>
  </conditionalFormatting>
  <conditionalFormatting sqref="B63:G64">
    <cfRule type="cellIs" dxfId="2349" priority="214" operator="equal">
      <formula>""</formula>
    </cfRule>
  </conditionalFormatting>
  <conditionalFormatting sqref="O63:T64">
    <cfRule type="cellIs" dxfId="2348" priority="212" operator="equal">
      <formula>"Actual less than revenue"</formula>
    </cfRule>
    <cfRule type="cellIs" dxfId="2347" priority="213" operator="equal">
      <formula>0</formula>
    </cfRule>
  </conditionalFormatting>
  <conditionalFormatting sqref="O63:T64">
    <cfRule type="cellIs" dxfId="2346" priority="211" operator="equal">
      <formula>""</formula>
    </cfRule>
  </conditionalFormatting>
  <conditionalFormatting sqref="A94:N95 U94:XFD95">
    <cfRule type="cellIs" dxfId="2345" priority="201" operator="equal">
      <formula>"Actual less than revenue"</formula>
    </cfRule>
    <cfRule type="cellIs" dxfId="2344" priority="210" operator="equal">
      <formula>0</formula>
    </cfRule>
  </conditionalFormatting>
  <conditionalFormatting sqref="AA94:AA95">
    <cfRule type="cellIs" dxfId="2343" priority="209" operator="notEqual">
      <formula>""</formula>
    </cfRule>
  </conditionalFormatting>
  <conditionalFormatting sqref="BD94:BD95">
    <cfRule type="cellIs" dxfId="2342" priority="208" operator="notEqual">
      <formula>""</formula>
    </cfRule>
  </conditionalFormatting>
  <conditionalFormatting sqref="H94:I95">
    <cfRule type="cellIs" dxfId="2341" priority="205" operator="lessThan">
      <formula>0</formula>
    </cfRule>
    <cfRule type="cellIs" dxfId="2340" priority="206" operator="greaterThan">
      <formula>0</formula>
    </cfRule>
  </conditionalFormatting>
  <conditionalFormatting sqref="U94:V95">
    <cfRule type="cellIs" dxfId="2339" priority="203" operator="lessThan">
      <formula>0</formula>
    </cfRule>
    <cfRule type="cellIs" dxfId="2338" priority="204" operator="greaterThan">
      <formula>0</formula>
    </cfRule>
  </conditionalFormatting>
  <conditionalFormatting sqref="AJ94:AK95">
    <cfRule type="cellIs" dxfId="2337" priority="202" operator="lessThan">
      <formula>0</formula>
    </cfRule>
    <cfRule type="cellIs" dxfId="2336" priority="207" operator="greaterThan">
      <formula>0</formula>
    </cfRule>
  </conditionalFormatting>
  <conditionalFormatting sqref="AX94:AX95">
    <cfRule type="cellIs" dxfId="2335" priority="199" operator="lessThan">
      <formula>0</formula>
    </cfRule>
    <cfRule type="cellIs" dxfId="2334" priority="200" operator="greaterThan">
      <formula>0</formula>
    </cfRule>
  </conditionalFormatting>
  <conditionalFormatting sqref="AX94:AY95">
    <cfRule type="cellIs" dxfId="2333" priority="197" operator="lessThan">
      <formula>0</formula>
    </cfRule>
    <cfRule type="cellIs" dxfId="2332" priority="198" operator="greaterThan">
      <formula>0</formula>
    </cfRule>
  </conditionalFormatting>
  <conditionalFormatting sqref="AX94:AY95">
    <cfRule type="cellIs" dxfId="2331" priority="195" operator="lessThan">
      <formula>0</formula>
    </cfRule>
    <cfRule type="cellIs" dxfId="2330" priority="196" operator="greaterThan">
      <formula>0</formula>
    </cfRule>
  </conditionalFormatting>
  <conditionalFormatting sqref="B94:G95">
    <cfRule type="cellIs" dxfId="2329" priority="194" operator="equal">
      <formula>""</formula>
    </cfRule>
  </conditionalFormatting>
  <conditionalFormatting sqref="BD94:BD95">
    <cfRule type="cellIs" dxfId="2328" priority="193" operator="notEqual">
      <formula>""</formula>
    </cfRule>
  </conditionalFormatting>
  <conditionalFormatting sqref="O94:T95">
    <cfRule type="cellIs" dxfId="2327" priority="191" operator="equal">
      <formula>"Actual less than revenue"</formula>
    </cfRule>
    <cfRule type="cellIs" dxfId="2326" priority="192" operator="equal">
      <formula>0</formula>
    </cfRule>
  </conditionalFormatting>
  <conditionalFormatting sqref="O94:T95">
    <cfRule type="cellIs" dxfId="2325" priority="190" operator="equal">
      <formula>""</formula>
    </cfRule>
  </conditionalFormatting>
  <conditionalFormatting sqref="A34:N35 U34:XFD35">
    <cfRule type="cellIs" dxfId="2324" priority="180" operator="equal">
      <formula>"Actual less than revenue"</formula>
    </cfRule>
    <cfRule type="cellIs" dxfId="2323" priority="189" operator="equal">
      <formula>0</formula>
    </cfRule>
  </conditionalFormatting>
  <conditionalFormatting sqref="AA34:AA35">
    <cfRule type="cellIs" dxfId="2322" priority="188" operator="notEqual">
      <formula>""</formula>
    </cfRule>
  </conditionalFormatting>
  <conditionalFormatting sqref="BD34:BD35">
    <cfRule type="cellIs" dxfId="2321" priority="187" operator="notEqual">
      <formula>""</formula>
    </cfRule>
  </conditionalFormatting>
  <conditionalFormatting sqref="H34:I35">
    <cfRule type="cellIs" dxfId="2320" priority="184" operator="lessThan">
      <formula>0</formula>
    </cfRule>
    <cfRule type="cellIs" dxfId="2319" priority="185" operator="greaterThan">
      <formula>0</formula>
    </cfRule>
  </conditionalFormatting>
  <conditionalFormatting sqref="U34:V35">
    <cfRule type="cellIs" dxfId="2318" priority="182" operator="lessThan">
      <formula>0</formula>
    </cfRule>
    <cfRule type="cellIs" dxfId="2317" priority="183" operator="greaterThan">
      <formula>0</formula>
    </cfRule>
  </conditionalFormatting>
  <conditionalFormatting sqref="AJ34:AK35">
    <cfRule type="cellIs" dxfId="2316" priority="181" operator="lessThan">
      <formula>0</formula>
    </cfRule>
    <cfRule type="cellIs" dxfId="2315" priority="186" operator="greaterThan">
      <formula>0</formula>
    </cfRule>
  </conditionalFormatting>
  <conditionalFormatting sqref="AX34:AX35">
    <cfRule type="cellIs" dxfId="2314" priority="178" operator="lessThan">
      <formula>0</formula>
    </cfRule>
    <cfRule type="cellIs" dxfId="2313" priority="179" operator="greaterThan">
      <formula>0</formula>
    </cfRule>
  </conditionalFormatting>
  <conditionalFormatting sqref="AX34:AY35">
    <cfRule type="cellIs" dxfId="2312" priority="176" operator="lessThan">
      <formula>0</formula>
    </cfRule>
    <cfRule type="cellIs" dxfId="2311" priority="177" operator="greaterThan">
      <formula>0</formula>
    </cfRule>
  </conditionalFormatting>
  <conditionalFormatting sqref="AX34:AY35">
    <cfRule type="cellIs" dxfId="2310" priority="174" operator="lessThan">
      <formula>0</formula>
    </cfRule>
    <cfRule type="cellIs" dxfId="2309" priority="175" operator="greaterThan">
      <formula>0</formula>
    </cfRule>
  </conditionalFormatting>
  <conditionalFormatting sqref="B34:G35">
    <cfRule type="cellIs" dxfId="2308" priority="173" operator="equal">
      <formula>""</formula>
    </cfRule>
  </conditionalFormatting>
  <conditionalFormatting sqref="BD34:BD35">
    <cfRule type="cellIs" dxfId="2307" priority="172" operator="notEqual">
      <formula>""</formula>
    </cfRule>
  </conditionalFormatting>
  <conditionalFormatting sqref="O34:T35">
    <cfRule type="cellIs" dxfId="2306" priority="170" operator="equal">
      <formula>"Actual less than revenue"</formula>
    </cfRule>
    <cfRule type="cellIs" dxfId="2305" priority="171" operator="equal">
      <formula>0</formula>
    </cfRule>
  </conditionalFormatting>
  <conditionalFormatting sqref="O34:T35">
    <cfRule type="cellIs" dxfId="2304" priority="169" operator="equal">
      <formula>""</formula>
    </cfRule>
  </conditionalFormatting>
  <conditionalFormatting sqref="A124:N125 U124:XFD125">
    <cfRule type="cellIs" dxfId="2303" priority="159" operator="equal">
      <formula>"Actual less than revenue"</formula>
    </cfRule>
    <cfRule type="cellIs" dxfId="2302" priority="168" operator="equal">
      <formula>0</formula>
    </cfRule>
  </conditionalFormatting>
  <conditionalFormatting sqref="AA124:AA125">
    <cfRule type="cellIs" dxfId="2301" priority="167" operator="notEqual">
      <formula>""</formula>
    </cfRule>
  </conditionalFormatting>
  <conditionalFormatting sqref="BD124:BD125">
    <cfRule type="cellIs" dxfId="2300" priority="166" operator="notEqual">
      <formula>""</formula>
    </cfRule>
  </conditionalFormatting>
  <conditionalFormatting sqref="H124:I125">
    <cfRule type="cellIs" dxfId="2299" priority="163" operator="lessThan">
      <formula>0</formula>
    </cfRule>
    <cfRule type="cellIs" dxfId="2298" priority="164" operator="greaterThan">
      <formula>0</formula>
    </cfRule>
  </conditionalFormatting>
  <conditionalFormatting sqref="U124:V125">
    <cfRule type="cellIs" dxfId="2297" priority="161" operator="lessThan">
      <formula>0</formula>
    </cfRule>
    <cfRule type="cellIs" dxfId="2296" priority="162" operator="greaterThan">
      <formula>0</formula>
    </cfRule>
  </conditionalFormatting>
  <conditionalFormatting sqref="AJ124:AK125">
    <cfRule type="cellIs" dxfId="2295" priority="160" operator="lessThan">
      <formula>0</formula>
    </cfRule>
    <cfRule type="cellIs" dxfId="2294" priority="165" operator="greaterThan">
      <formula>0</formula>
    </cfRule>
  </conditionalFormatting>
  <conditionalFormatting sqref="AX124:AX125">
    <cfRule type="cellIs" dxfId="2293" priority="157" operator="lessThan">
      <formula>0</formula>
    </cfRule>
    <cfRule type="cellIs" dxfId="2292" priority="158" operator="greaterThan">
      <formula>0</formula>
    </cfRule>
  </conditionalFormatting>
  <conditionalFormatting sqref="AX124:AY125">
    <cfRule type="cellIs" dxfId="2291" priority="155" operator="lessThan">
      <formula>0</formula>
    </cfRule>
    <cfRule type="cellIs" dxfId="2290" priority="156" operator="greaterThan">
      <formula>0</formula>
    </cfRule>
  </conditionalFormatting>
  <conditionalFormatting sqref="AX124:AY125">
    <cfRule type="cellIs" dxfId="2289" priority="153" operator="lessThan">
      <formula>0</formula>
    </cfRule>
    <cfRule type="cellIs" dxfId="2288" priority="154" operator="greaterThan">
      <formula>0</formula>
    </cfRule>
  </conditionalFormatting>
  <conditionalFormatting sqref="B124:G125">
    <cfRule type="cellIs" dxfId="2287" priority="152" operator="equal">
      <formula>""</formula>
    </cfRule>
  </conditionalFormatting>
  <conditionalFormatting sqref="BD124:BD125">
    <cfRule type="cellIs" dxfId="2286" priority="151" operator="notEqual">
      <formula>""</formula>
    </cfRule>
  </conditionalFormatting>
  <conditionalFormatting sqref="O124:T125">
    <cfRule type="cellIs" dxfId="2285" priority="149" operator="equal">
      <formula>"Actual less than revenue"</formula>
    </cfRule>
    <cfRule type="cellIs" dxfId="2284" priority="150" operator="equal">
      <formula>0</formula>
    </cfRule>
  </conditionalFormatting>
  <conditionalFormatting sqref="O124:T125">
    <cfRule type="cellIs" dxfId="2283" priority="148" operator="equal">
      <formula>""</formula>
    </cfRule>
  </conditionalFormatting>
  <conditionalFormatting sqref="A155:N156 U155:XFD156">
    <cfRule type="cellIs" dxfId="2282" priority="138" operator="equal">
      <formula>"Actual less than revenue"</formula>
    </cfRule>
    <cfRule type="cellIs" dxfId="2281" priority="147" operator="equal">
      <formula>0</formula>
    </cfRule>
  </conditionalFormatting>
  <conditionalFormatting sqref="AA155:AA156">
    <cfRule type="cellIs" dxfId="2280" priority="146" operator="notEqual">
      <formula>""</formula>
    </cfRule>
  </conditionalFormatting>
  <conditionalFormatting sqref="BD155:BD156">
    <cfRule type="cellIs" dxfId="2279" priority="145" operator="notEqual">
      <formula>""</formula>
    </cfRule>
  </conditionalFormatting>
  <conditionalFormatting sqref="H155:I156">
    <cfRule type="cellIs" dxfId="2278" priority="142" operator="lessThan">
      <formula>0</formula>
    </cfRule>
    <cfRule type="cellIs" dxfId="2277" priority="143" operator="greaterThan">
      <formula>0</formula>
    </cfRule>
  </conditionalFormatting>
  <conditionalFormatting sqref="U155:V156">
    <cfRule type="cellIs" dxfId="2276" priority="140" operator="lessThan">
      <formula>0</formula>
    </cfRule>
    <cfRule type="cellIs" dxfId="2275" priority="141" operator="greaterThan">
      <formula>0</formula>
    </cfRule>
  </conditionalFormatting>
  <conditionalFormatting sqref="AJ155:AK156">
    <cfRule type="cellIs" dxfId="2274" priority="139" operator="lessThan">
      <formula>0</formula>
    </cfRule>
    <cfRule type="cellIs" dxfId="2273" priority="144" operator="greaterThan">
      <formula>0</formula>
    </cfRule>
  </conditionalFormatting>
  <conditionalFormatting sqref="AX155:AX156">
    <cfRule type="cellIs" dxfId="2272" priority="136" operator="lessThan">
      <formula>0</formula>
    </cfRule>
    <cfRule type="cellIs" dxfId="2271" priority="137" operator="greaterThan">
      <formula>0</formula>
    </cfRule>
  </conditionalFormatting>
  <conditionalFormatting sqref="AX155:AY156">
    <cfRule type="cellIs" dxfId="2270" priority="134" operator="lessThan">
      <formula>0</formula>
    </cfRule>
    <cfRule type="cellIs" dxfId="2269" priority="135" operator="greaterThan">
      <formula>0</formula>
    </cfRule>
  </conditionalFormatting>
  <conditionalFormatting sqref="AX155:AY156">
    <cfRule type="cellIs" dxfId="2268" priority="132" operator="lessThan">
      <formula>0</formula>
    </cfRule>
    <cfRule type="cellIs" dxfId="2267" priority="133" operator="greaterThan">
      <formula>0</formula>
    </cfRule>
  </conditionalFormatting>
  <conditionalFormatting sqref="B155:G156">
    <cfRule type="cellIs" dxfId="2266" priority="131" operator="equal">
      <formula>""</formula>
    </cfRule>
  </conditionalFormatting>
  <conditionalFormatting sqref="BD155:BD156">
    <cfRule type="cellIs" dxfId="2265" priority="130" operator="notEqual">
      <formula>""</formula>
    </cfRule>
  </conditionalFormatting>
  <conditionalFormatting sqref="O155:T156">
    <cfRule type="cellIs" dxfId="2264" priority="128" operator="equal">
      <formula>"Actual less than revenue"</formula>
    </cfRule>
    <cfRule type="cellIs" dxfId="2263" priority="129" operator="equal">
      <formula>0</formula>
    </cfRule>
  </conditionalFormatting>
  <conditionalFormatting sqref="O155:T156">
    <cfRule type="cellIs" dxfId="2262" priority="127" operator="equal">
      <formula>""</formula>
    </cfRule>
  </conditionalFormatting>
  <conditionalFormatting sqref="A185:N186 U185:XFD186">
    <cfRule type="cellIs" dxfId="2261" priority="117" operator="equal">
      <formula>"Actual less than revenue"</formula>
    </cfRule>
    <cfRule type="cellIs" dxfId="2260" priority="126" operator="equal">
      <formula>0</formula>
    </cfRule>
  </conditionalFormatting>
  <conditionalFormatting sqref="AA185:AA186">
    <cfRule type="cellIs" dxfId="2259" priority="125" operator="notEqual">
      <formula>""</formula>
    </cfRule>
  </conditionalFormatting>
  <conditionalFormatting sqref="BD185:BD186">
    <cfRule type="cellIs" dxfId="2258" priority="124" operator="notEqual">
      <formula>""</formula>
    </cfRule>
  </conditionalFormatting>
  <conditionalFormatting sqref="H185:I186">
    <cfRule type="cellIs" dxfId="2257" priority="121" operator="lessThan">
      <formula>0</formula>
    </cfRule>
    <cfRule type="cellIs" dxfId="2256" priority="122" operator="greaterThan">
      <formula>0</formula>
    </cfRule>
  </conditionalFormatting>
  <conditionalFormatting sqref="U185:V186">
    <cfRule type="cellIs" dxfId="2255" priority="119" operator="lessThan">
      <formula>0</formula>
    </cfRule>
    <cfRule type="cellIs" dxfId="2254" priority="120" operator="greaterThan">
      <formula>0</formula>
    </cfRule>
  </conditionalFormatting>
  <conditionalFormatting sqref="AJ185:AK186">
    <cfRule type="cellIs" dxfId="2253" priority="118" operator="lessThan">
      <formula>0</formula>
    </cfRule>
    <cfRule type="cellIs" dxfId="2252" priority="123" operator="greaterThan">
      <formula>0</formula>
    </cfRule>
  </conditionalFormatting>
  <conditionalFormatting sqref="AX185:AX186">
    <cfRule type="cellIs" dxfId="2251" priority="115" operator="lessThan">
      <formula>0</formula>
    </cfRule>
    <cfRule type="cellIs" dxfId="2250" priority="116" operator="greaterThan">
      <formula>0</formula>
    </cfRule>
  </conditionalFormatting>
  <conditionalFormatting sqref="AX185:AY186">
    <cfRule type="cellIs" dxfId="2249" priority="113" operator="lessThan">
      <formula>0</formula>
    </cfRule>
    <cfRule type="cellIs" dxfId="2248" priority="114" operator="greaterThan">
      <formula>0</formula>
    </cfRule>
  </conditionalFormatting>
  <conditionalFormatting sqref="AX185:AY186">
    <cfRule type="cellIs" dxfId="2247" priority="111" operator="lessThan">
      <formula>0</formula>
    </cfRule>
    <cfRule type="cellIs" dxfId="2246" priority="112" operator="greaterThan">
      <formula>0</formula>
    </cfRule>
  </conditionalFormatting>
  <conditionalFormatting sqref="B185:G186">
    <cfRule type="cellIs" dxfId="2245" priority="110" operator="equal">
      <formula>""</formula>
    </cfRule>
  </conditionalFormatting>
  <conditionalFormatting sqref="BD185:BD186">
    <cfRule type="cellIs" dxfId="2244" priority="109" operator="notEqual">
      <formula>""</formula>
    </cfRule>
  </conditionalFormatting>
  <conditionalFormatting sqref="O185:T186">
    <cfRule type="cellIs" dxfId="2243" priority="107" operator="equal">
      <formula>"Actual less than revenue"</formula>
    </cfRule>
    <cfRule type="cellIs" dxfId="2242" priority="108" operator="equal">
      <formula>0</formula>
    </cfRule>
  </conditionalFormatting>
  <conditionalFormatting sqref="O185:T186">
    <cfRule type="cellIs" dxfId="2241" priority="106" operator="equal">
      <formula>""</formula>
    </cfRule>
  </conditionalFormatting>
  <conditionalFormatting sqref="A216:N217 U216:XFD217">
    <cfRule type="cellIs" dxfId="2240" priority="96" operator="equal">
      <formula>"Actual less than revenue"</formula>
    </cfRule>
    <cfRule type="cellIs" dxfId="2239" priority="105" operator="equal">
      <formula>0</formula>
    </cfRule>
  </conditionalFormatting>
  <conditionalFormatting sqref="AA216:AA217">
    <cfRule type="cellIs" dxfId="2238" priority="104" operator="notEqual">
      <formula>""</formula>
    </cfRule>
  </conditionalFormatting>
  <conditionalFormatting sqref="BD216:BD217">
    <cfRule type="cellIs" dxfId="2237" priority="103" operator="notEqual">
      <formula>""</formula>
    </cfRule>
  </conditionalFormatting>
  <conditionalFormatting sqref="H216:I217">
    <cfRule type="cellIs" dxfId="2236" priority="100" operator="lessThan">
      <formula>0</formula>
    </cfRule>
    <cfRule type="cellIs" dxfId="2235" priority="101" operator="greaterThan">
      <formula>0</formula>
    </cfRule>
  </conditionalFormatting>
  <conditionalFormatting sqref="U216:V217">
    <cfRule type="cellIs" dxfId="2234" priority="98" operator="lessThan">
      <formula>0</formula>
    </cfRule>
    <cfRule type="cellIs" dxfId="2233" priority="99" operator="greaterThan">
      <formula>0</formula>
    </cfRule>
  </conditionalFormatting>
  <conditionalFormatting sqref="AJ216:AK217">
    <cfRule type="cellIs" dxfId="2232" priority="97" operator="lessThan">
      <formula>0</formula>
    </cfRule>
    <cfRule type="cellIs" dxfId="2231" priority="102" operator="greaterThan">
      <formula>0</formula>
    </cfRule>
  </conditionalFormatting>
  <conditionalFormatting sqref="AX216:AX217">
    <cfRule type="cellIs" dxfId="2230" priority="94" operator="lessThan">
      <formula>0</formula>
    </cfRule>
    <cfRule type="cellIs" dxfId="2229" priority="95" operator="greaterThan">
      <formula>0</formula>
    </cfRule>
  </conditionalFormatting>
  <conditionalFormatting sqref="AX216:AY217">
    <cfRule type="cellIs" dxfId="2228" priority="92" operator="lessThan">
      <formula>0</formula>
    </cfRule>
    <cfRule type="cellIs" dxfId="2227" priority="93" operator="greaterThan">
      <formula>0</formula>
    </cfRule>
  </conditionalFormatting>
  <conditionalFormatting sqref="AX216:AY217">
    <cfRule type="cellIs" dxfId="2226" priority="90" operator="lessThan">
      <formula>0</formula>
    </cfRule>
    <cfRule type="cellIs" dxfId="2225" priority="91" operator="greaterThan">
      <formula>0</formula>
    </cfRule>
  </conditionalFormatting>
  <conditionalFormatting sqref="B216:G217">
    <cfRule type="cellIs" dxfId="2224" priority="89" operator="equal">
      <formula>""</formula>
    </cfRule>
  </conditionalFormatting>
  <conditionalFormatting sqref="BD216:BD217">
    <cfRule type="cellIs" dxfId="2223" priority="88" operator="notEqual">
      <formula>""</formula>
    </cfRule>
  </conditionalFormatting>
  <conditionalFormatting sqref="O216:T217">
    <cfRule type="cellIs" dxfId="2222" priority="86" operator="equal">
      <formula>"Actual less than revenue"</formula>
    </cfRule>
    <cfRule type="cellIs" dxfId="2221" priority="87" operator="equal">
      <formula>0</formula>
    </cfRule>
  </conditionalFormatting>
  <conditionalFormatting sqref="O216:T217">
    <cfRule type="cellIs" dxfId="2220" priority="85" operator="equal">
      <formula>""</formula>
    </cfRule>
  </conditionalFormatting>
  <conditionalFormatting sqref="A247:N248 U247:XFD248">
    <cfRule type="cellIs" dxfId="2219" priority="75" operator="equal">
      <formula>"Actual less than revenue"</formula>
    </cfRule>
    <cfRule type="cellIs" dxfId="2218" priority="84" operator="equal">
      <formula>0</formula>
    </cfRule>
  </conditionalFormatting>
  <conditionalFormatting sqref="AA247:AA248">
    <cfRule type="cellIs" dxfId="2217" priority="83" operator="notEqual">
      <formula>""</formula>
    </cfRule>
  </conditionalFormatting>
  <conditionalFormatting sqref="BD247:BD248">
    <cfRule type="cellIs" dxfId="2216" priority="82" operator="notEqual">
      <formula>""</formula>
    </cfRule>
  </conditionalFormatting>
  <conditionalFormatting sqref="H247:I248">
    <cfRule type="cellIs" dxfId="2215" priority="79" operator="lessThan">
      <formula>0</formula>
    </cfRule>
    <cfRule type="cellIs" dxfId="2214" priority="80" operator="greaterThan">
      <formula>0</formula>
    </cfRule>
  </conditionalFormatting>
  <conditionalFormatting sqref="U247:V248">
    <cfRule type="cellIs" dxfId="2213" priority="77" operator="lessThan">
      <formula>0</formula>
    </cfRule>
    <cfRule type="cellIs" dxfId="2212" priority="78" operator="greaterThan">
      <formula>0</formula>
    </cfRule>
  </conditionalFormatting>
  <conditionalFormatting sqref="AJ247:AK248">
    <cfRule type="cellIs" dxfId="2211" priority="76" operator="lessThan">
      <formula>0</formula>
    </cfRule>
    <cfRule type="cellIs" dxfId="2210" priority="81" operator="greaterThan">
      <formula>0</formula>
    </cfRule>
  </conditionalFormatting>
  <conditionalFormatting sqref="AX247:AX248">
    <cfRule type="cellIs" dxfId="2209" priority="73" operator="lessThan">
      <formula>0</formula>
    </cfRule>
    <cfRule type="cellIs" dxfId="2208" priority="74" operator="greaterThan">
      <formula>0</formula>
    </cfRule>
  </conditionalFormatting>
  <conditionalFormatting sqref="AX247:AY248">
    <cfRule type="cellIs" dxfId="2207" priority="71" operator="lessThan">
      <formula>0</formula>
    </cfRule>
    <cfRule type="cellIs" dxfId="2206" priority="72" operator="greaterThan">
      <formula>0</formula>
    </cfRule>
  </conditionalFormatting>
  <conditionalFormatting sqref="AX247:AY248">
    <cfRule type="cellIs" dxfId="2205" priority="69" operator="lessThan">
      <formula>0</formula>
    </cfRule>
    <cfRule type="cellIs" dxfId="2204" priority="70" operator="greaterThan">
      <formula>0</formula>
    </cfRule>
  </conditionalFormatting>
  <conditionalFormatting sqref="B247:G248">
    <cfRule type="cellIs" dxfId="2203" priority="68" operator="equal">
      <formula>""</formula>
    </cfRule>
  </conditionalFormatting>
  <conditionalFormatting sqref="BD247:BD248">
    <cfRule type="cellIs" dxfId="2202" priority="67" operator="notEqual">
      <formula>""</formula>
    </cfRule>
  </conditionalFormatting>
  <conditionalFormatting sqref="O247:T248">
    <cfRule type="cellIs" dxfId="2201" priority="65" operator="equal">
      <formula>"Actual less than revenue"</formula>
    </cfRule>
    <cfRule type="cellIs" dxfId="2200" priority="66" operator="equal">
      <formula>0</formula>
    </cfRule>
  </conditionalFormatting>
  <conditionalFormatting sqref="O247:T248">
    <cfRule type="cellIs" dxfId="2199" priority="64" operator="equal">
      <formula>""</formula>
    </cfRule>
  </conditionalFormatting>
  <conditionalFormatting sqref="A277:N278 U277:XFD278">
    <cfRule type="cellIs" dxfId="2198" priority="54" operator="equal">
      <formula>"Actual less than revenue"</formula>
    </cfRule>
    <cfRule type="cellIs" dxfId="2197" priority="63" operator="equal">
      <formula>0</formula>
    </cfRule>
  </conditionalFormatting>
  <conditionalFormatting sqref="AA277:AA278">
    <cfRule type="cellIs" dxfId="2196" priority="62" operator="notEqual">
      <formula>""</formula>
    </cfRule>
  </conditionalFormatting>
  <conditionalFormatting sqref="BD277:BD278">
    <cfRule type="cellIs" dxfId="2195" priority="61" operator="notEqual">
      <formula>""</formula>
    </cfRule>
  </conditionalFormatting>
  <conditionalFormatting sqref="H277:I278">
    <cfRule type="cellIs" dxfId="2194" priority="58" operator="lessThan">
      <formula>0</formula>
    </cfRule>
    <cfRule type="cellIs" dxfId="2193" priority="59" operator="greaterThan">
      <formula>0</formula>
    </cfRule>
  </conditionalFormatting>
  <conditionalFormatting sqref="U277:V278">
    <cfRule type="cellIs" dxfId="2192" priority="56" operator="lessThan">
      <formula>0</formula>
    </cfRule>
    <cfRule type="cellIs" dxfId="2191" priority="57" operator="greaterThan">
      <formula>0</formula>
    </cfRule>
  </conditionalFormatting>
  <conditionalFormatting sqref="AJ277:AK278">
    <cfRule type="cellIs" dxfId="2190" priority="55" operator="lessThan">
      <formula>0</formula>
    </cfRule>
    <cfRule type="cellIs" dxfId="2189" priority="60" operator="greaterThan">
      <formula>0</formula>
    </cfRule>
  </conditionalFormatting>
  <conditionalFormatting sqref="AX277:AX278">
    <cfRule type="cellIs" dxfId="2188" priority="52" operator="lessThan">
      <formula>0</formula>
    </cfRule>
    <cfRule type="cellIs" dxfId="2187" priority="53" operator="greaterThan">
      <formula>0</formula>
    </cfRule>
  </conditionalFormatting>
  <conditionalFormatting sqref="AX277:AY278">
    <cfRule type="cellIs" dxfId="2186" priority="50" operator="lessThan">
      <formula>0</formula>
    </cfRule>
    <cfRule type="cellIs" dxfId="2185" priority="51" operator="greaterThan">
      <formula>0</formula>
    </cfRule>
  </conditionalFormatting>
  <conditionalFormatting sqref="AX277:AY278">
    <cfRule type="cellIs" dxfId="2184" priority="48" operator="lessThan">
      <formula>0</formula>
    </cfRule>
    <cfRule type="cellIs" dxfId="2183" priority="49" operator="greaterThan">
      <formula>0</formula>
    </cfRule>
  </conditionalFormatting>
  <conditionalFormatting sqref="B277:G278">
    <cfRule type="cellIs" dxfId="2182" priority="47" operator="equal">
      <formula>""</formula>
    </cfRule>
  </conditionalFormatting>
  <conditionalFormatting sqref="BD277:BD278">
    <cfRule type="cellIs" dxfId="2181" priority="46" operator="notEqual">
      <formula>""</formula>
    </cfRule>
  </conditionalFormatting>
  <conditionalFormatting sqref="O277:T278">
    <cfRule type="cellIs" dxfId="2180" priority="44" operator="equal">
      <formula>"Actual less than revenue"</formula>
    </cfRule>
    <cfRule type="cellIs" dxfId="2179" priority="45" operator="equal">
      <formula>0</formula>
    </cfRule>
  </conditionalFormatting>
  <conditionalFormatting sqref="O277:T278">
    <cfRule type="cellIs" dxfId="2178" priority="43" operator="equal">
      <formula>""</formula>
    </cfRule>
  </conditionalFormatting>
  <conditionalFormatting sqref="A308:N309 U308:XFD309">
    <cfRule type="cellIs" dxfId="2177" priority="33" operator="equal">
      <formula>"Actual less than revenue"</formula>
    </cfRule>
    <cfRule type="cellIs" dxfId="2176" priority="42" operator="equal">
      <formula>0</formula>
    </cfRule>
  </conditionalFormatting>
  <conditionalFormatting sqref="AA308:AA309">
    <cfRule type="cellIs" dxfId="2175" priority="41" operator="notEqual">
      <formula>""</formula>
    </cfRule>
  </conditionalFormatting>
  <conditionalFormatting sqref="BD308:BD309">
    <cfRule type="cellIs" dxfId="2174" priority="40" operator="notEqual">
      <formula>""</formula>
    </cfRule>
  </conditionalFormatting>
  <conditionalFormatting sqref="H308:I309">
    <cfRule type="cellIs" dxfId="2173" priority="37" operator="lessThan">
      <formula>0</formula>
    </cfRule>
    <cfRule type="cellIs" dxfId="2172" priority="38" operator="greaterThan">
      <formula>0</formula>
    </cfRule>
  </conditionalFormatting>
  <conditionalFormatting sqref="U308:V309">
    <cfRule type="cellIs" dxfId="2171" priority="35" operator="lessThan">
      <formula>0</formula>
    </cfRule>
    <cfRule type="cellIs" dxfId="2170" priority="36" operator="greaterThan">
      <formula>0</formula>
    </cfRule>
  </conditionalFormatting>
  <conditionalFormatting sqref="AJ308:AK309">
    <cfRule type="cellIs" dxfId="2169" priority="34" operator="lessThan">
      <formula>0</formula>
    </cfRule>
    <cfRule type="cellIs" dxfId="2168" priority="39" operator="greaterThan">
      <formula>0</formula>
    </cfRule>
  </conditionalFormatting>
  <conditionalFormatting sqref="AX308:AX309">
    <cfRule type="cellIs" dxfId="2167" priority="31" operator="lessThan">
      <formula>0</formula>
    </cfRule>
    <cfRule type="cellIs" dxfId="2166" priority="32" operator="greaterThan">
      <formula>0</formula>
    </cfRule>
  </conditionalFormatting>
  <conditionalFormatting sqref="AX308:AY309">
    <cfRule type="cellIs" dxfId="2165" priority="29" operator="lessThan">
      <formula>0</formula>
    </cfRule>
    <cfRule type="cellIs" dxfId="2164" priority="30" operator="greaterThan">
      <formula>0</formula>
    </cfRule>
  </conditionalFormatting>
  <conditionalFormatting sqref="AX308:AY309">
    <cfRule type="cellIs" dxfId="2163" priority="27" operator="lessThan">
      <formula>0</formula>
    </cfRule>
    <cfRule type="cellIs" dxfId="2162" priority="28" operator="greaterThan">
      <formula>0</formula>
    </cfRule>
  </conditionalFormatting>
  <conditionalFormatting sqref="B308:G309">
    <cfRule type="cellIs" dxfId="2161" priority="26" operator="equal">
      <formula>""</formula>
    </cfRule>
  </conditionalFormatting>
  <conditionalFormatting sqref="BD308:BD309">
    <cfRule type="cellIs" dxfId="2160" priority="25" operator="notEqual">
      <formula>""</formula>
    </cfRule>
  </conditionalFormatting>
  <conditionalFormatting sqref="O308:T309">
    <cfRule type="cellIs" dxfId="2159" priority="23" operator="equal">
      <formula>"Actual less than revenue"</formula>
    </cfRule>
    <cfRule type="cellIs" dxfId="2158" priority="24" operator="equal">
      <formula>0</formula>
    </cfRule>
  </conditionalFormatting>
  <conditionalFormatting sqref="O308:T309">
    <cfRule type="cellIs" dxfId="2157" priority="22" operator="equal">
      <formula>""</formula>
    </cfRule>
  </conditionalFormatting>
  <conditionalFormatting sqref="A338:N339 U338:XFD339">
    <cfRule type="cellIs" dxfId="2156" priority="12" operator="equal">
      <formula>"Actual less than revenue"</formula>
    </cfRule>
    <cfRule type="cellIs" dxfId="2155" priority="21" operator="equal">
      <formula>0</formula>
    </cfRule>
  </conditionalFormatting>
  <conditionalFormatting sqref="AA338:AA339">
    <cfRule type="cellIs" dxfId="2154" priority="20" operator="notEqual">
      <formula>""</formula>
    </cfRule>
  </conditionalFormatting>
  <conditionalFormatting sqref="BD338:BD339">
    <cfRule type="cellIs" dxfId="2153" priority="19" operator="notEqual">
      <formula>""</formula>
    </cfRule>
  </conditionalFormatting>
  <conditionalFormatting sqref="H338:I339">
    <cfRule type="cellIs" dxfId="2152" priority="16" operator="lessThan">
      <formula>0</formula>
    </cfRule>
    <cfRule type="cellIs" dxfId="2151" priority="17" operator="greaterThan">
      <formula>0</formula>
    </cfRule>
  </conditionalFormatting>
  <conditionalFormatting sqref="U338:V339">
    <cfRule type="cellIs" dxfId="2150" priority="14" operator="lessThan">
      <formula>0</formula>
    </cfRule>
    <cfRule type="cellIs" dxfId="2149" priority="15" operator="greaterThan">
      <formula>0</formula>
    </cfRule>
  </conditionalFormatting>
  <conditionalFormatting sqref="AJ338:AK339">
    <cfRule type="cellIs" dxfId="2148" priority="13" operator="lessThan">
      <formula>0</formula>
    </cfRule>
    <cfRule type="cellIs" dxfId="2147" priority="18" operator="greaterThan">
      <formula>0</formula>
    </cfRule>
  </conditionalFormatting>
  <conditionalFormatting sqref="AX338:AX339">
    <cfRule type="cellIs" dxfId="2146" priority="10" operator="lessThan">
      <formula>0</formula>
    </cfRule>
    <cfRule type="cellIs" dxfId="2145" priority="11" operator="greaterThan">
      <formula>0</formula>
    </cfRule>
  </conditionalFormatting>
  <conditionalFormatting sqref="AX338:AY339">
    <cfRule type="cellIs" dxfId="2144" priority="8" operator="lessThan">
      <formula>0</formula>
    </cfRule>
    <cfRule type="cellIs" dxfId="2143" priority="9" operator="greaterThan">
      <formula>0</formula>
    </cfRule>
  </conditionalFormatting>
  <conditionalFormatting sqref="AX338:AY339">
    <cfRule type="cellIs" dxfId="2142" priority="6" operator="lessThan">
      <formula>0</formula>
    </cfRule>
    <cfRule type="cellIs" dxfId="2141" priority="7" operator="greaterThan">
      <formula>0</formula>
    </cfRule>
  </conditionalFormatting>
  <conditionalFormatting sqref="B338:G339">
    <cfRule type="cellIs" dxfId="2140" priority="5" operator="equal">
      <formula>""</formula>
    </cfRule>
  </conditionalFormatting>
  <conditionalFormatting sqref="BD338:BD339">
    <cfRule type="cellIs" dxfId="2139" priority="4" operator="notEqual">
      <formula>""</formula>
    </cfRule>
  </conditionalFormatting>
  <conditionalFormatting sqref="O338:T339">
    <cfRule type="cellIs" dxfId="2138" priority="2" operator="equal">
      <formula>"Actual less than revenue"</formula>
    </cfRule>
    <cfRule type="cellIs" dxfId="2137" priority="3" operator="equal">
      <formula>0</formula>
    </cfRule>
  </conditionalFormatting>
  <conditionalFormatting sqref="O338:T339">
    <cfRule type="cellIs" dxfId="213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104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2135" priority="373" operator="equal">
      <formula>"Actual less than revenue"</formula>
    </cfRule>
    <cfRule type="cellIs" dxfId="2134" priority="382" operator="equal">
      <formula>0</formula>
    </cfRule>
  </conditionalFormatting>
  <conditionalFormatting sqref="AA1:AA3 AA370:AA1048576">
    <cfRule type="cellIs" dxfId="2133" priority="381" operator="notEqual">
      <formula>""</formula>
    </cfRule>
  </conditionalFormatting>
  <conditionalFormatting sqref="BD1:BD3 BD370:BD1048576">
    <cfRule type="cellIs" dxfId="2132" priority="380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131" priority="277" operator="equal">
      <formula>"Actual less than revenue"</formula>
    </cfRule>
    <cfRule type="cellIs" dxfId="213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12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128" priority="284" operator="notEqual">
      <formula>""</formula>
    </cfRule>
  </conditionalFormatting>
  <conditionalFormatting sqref="H4:I33 H65:I93 H157:I184 H96:I123 H187:I215 H218:I246 H249:I276 H279:I307 H310:I337 H340:I369">
    <cfRule type="cellIs" dxfId="2127" priority="281" operator="lessThan">
      <formula>0</formula>
    </cfRule>
    <cfRule type="cellIs" dxfId="2126" priority="282" operator="greaterThan">
      <formula>0</formula>
    </cfRule>
  </conditionalFormatting>
  <conditionalFormatting sqref="U4:V33 U65:V93 U157:V184 U96:V123 U187:V215 U218:V246 U249:V276 U279:V307 U310:V337 U340:V369">
    <cfRule type="cellIs" dxfId="2125" priority="279" operator="lessThan">
      <formula>0</formula>
    </cfRule>
    <cfRule type="cellIs" dxfId="212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123" priority="278" operator="lessThan">
      <formula>0</formula>
    </cfRule>
    <cfRule type="cellIs" dxfId="212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121" priority="275" operator="lessThan">
      <formula>0</formula>
    </cfRule>
    <cfRule type="cellIs" dxfId="212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119" priority="273" operator="lessThan">
      <formula>0</formula>
    </cfRule>
    <cfRule type="cellIs" dxfId="211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117" priority="271" operator="lessThan">
      <formula>0</formula>
    </cfRule>
    <cfRule type="cellIs" dxfId="2116" priority="272" operator="greaterThan">
      <formula>0</formula>
    </cfRule>
  </conditionalFormatting>
  <conditionalFormatting sqref="B4:G33 B65:G93 B157:G184 B96:G123 B187:G215 B218:G246 B249:G276 B279:G307 B310:G337 B340:G369">
    <cfRule type="cellIs" dxfId="211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114" priority="269" operator="notEqual">
      <formula>""</formula>
    </cfRule>
  </conditionalFormatting>
  <conditionalFormatting sqref="B36:N62 U36:XFD62 AW63:XFD63">
    <cfRule type="cellIs" dxfId="2113" priority="259" operator="equal">
      <formula>"Actual less than revenue"</formula>
    </cfRule>
    <cfRule type="cellIs" dxfId="2112" priority="268" operator="equal">
      <formula>0</formula>
    </cfRule>
  </conditionalFormatting>
  <conditionalFormatting sqref="AA36:AA62">
    <cfRule type="cellIs" dxfId="2111" priority="267" operator="notEqual">
      <formula>""</formula>
    </cfRule>
  </conditionalFormatting>
  <conditionalFormatting sqref="BD36:BD63">
    <cfRule type="cellIs" dxfId="2110" priority="266" operator="notEqual">
      <formula>""</formula>
    </cfRule>
  </conditionalFormatting>
  <conditionalFormatting sqref="H36:I62">
    <cfRule type="cellIs" dxfId="2109" priority="263" operator="lessThan">
      <formula>0</formula>
    </cfRule>
    <cfRule type="cellIs" dxfId="2108" priority="264" operator="greaterThan">
      <formula>0</formula>
    </cfRule>
  </conditionalFormatting>
  <conditionalFormatting sqref="U36:V62">
    <cfRule type="cellIs" dxfId="2107" priority="261" operator="lessThan">
      <formula>0</formula>
    </cfRule>
    <cfRule type="cellIs" dxfId="2106" priority="262" operator="greaterThan">
      <formula>0</formula>
    </cfRule>
  </conditionalFormatting>
  <conditionalFormatting sqref="AJ36:AK62">
    <cfRule type="cellIs" dxfId="2105" priority="260" operator="lessThan">
      <formula>0</formula>
    </cfRule>
    <cfRule type="cellIs" dxfId="2104" priority="265" operator="greaterThan">
      <formula>0</formula>
    </cfRule>
  </conditionalFormatting>
  <conditionalFormatting sqref="AX36:AX63">
    <cfRule type="cellIs" dxfId="2103" priority="257" operator="lessThan">
      <formula>0</formula>
    </cfRule>
    <cfRule type="cellIs" dxfId="2102" priority="258" operator="greaterThan">
      <formula>0</formula>
    </cfRule>
  </conditionalFormatting>
  <conditionalFormatting sqref="AX36:AY63">
    <cfRule type="cellIs" dxfId="2101" priority="255" operator="lessThan">
      <formula>0</formula>
    </cfRule>
    <cfRule type="cellIs" dxfId="2100" priority="256" operator="greaterThan">
      <formula>0</formula>
    </cfRule>
  </conditionalFormatting>
  <conditionalFormatting sqref="AX36:AY63">
    <cfRule type="cellIs" dxfId="2099" priority="253" operator="lessThan">
      <formula>0</formula>
    </cfRule>
    <cfRule type="cellIs" dxfId="2098" priority="254" operator="greaterThan">
      <formula>0</formula>
    </cfRule>
  </conditionalFormatting>
  <conditionalFormatting sqref="B36:G62">
    <cfRule type="cellIs" dxfId="2097" priority="252" operator="equal">
      <formula>""</formula>
    </cfRule>
  </conditionalFormatting>
  <conditionalFormatting sqref="BD36:BD63">
    <cfRule type="cellIs" dxfId="2096" priority="251" operator="notEqual">
      <formula>""</formula>
    </cfRule>
  </conditionalFormatting>
  <conditionalFormatting sqref="B126:N154 U126:XFD154">
    <cfRule type="cellIs" dxfId="2095" priority="241" operator="equal">
      <formula>"Actual less than revenue"</formula>
    </cfRule>
    <cfRule type="cellIs" dxfId="2094" priority="250" operator="equal">
      <formula>0</formula>
    </cfRule>
  </conditionalFormatting>
  <conditionalFormatting sqref="AA126:AA154">
    <cfRule type="cellIs" dxfId="2093" priority="249" operator="notEqual">
      <formula>""</formula>
    </cfRule>
  </conditionalFormatting>
  <conditionalFormatting sqref="BD126:BD154">
    <cfRule type="cellIs" dxfId="2092" priority="248" operator="notEqual">
      <formula>""</formula>
    </cfRule>
  </conditionalFormatting>
  <conditionalFormatting sqref="H126:I154">
    <cfRule type="cellIs" dxfId="2091" priority="245" operator="lessThan">
      <formula>0</formula>
    </cfRule>
    <cfRule type="cellIs" dxfId="2090" priority="246" operator="greaterThan">
      <formula>0</formula>
    </cfRule>
  </conditionalFormatting>
  <conditionalFormatting sqref="U126:V154">
    <cfRule type="cellIs" dxfId="2089" priority="243" operator="lessThan">
      <formula>0</formula>
    </cfRule>
    <cfRule type="cellIs" dxfId="2088" priority="244" operator="greaterThan">
      <formula>0</formula>
    </cfRule>
  </conditionalFormatting>
  <conditionalFormatting sqref="AJ126:AK154">
    <cfRule type="cellIs" dxfId="2087" priority="242" operator="lessThan">
      <formula>0</formula>
    </cfRule>
    <cfRule type="cellIs" dxfId="2086" priority="247" operator="greaterThan">
      <formula>0</formula>
    </cfRule>
  </conditionalFormatting>
  <conditionalFormatting sqref="AX126:AX154">
    <cfRule type="cellIs" dxfId="2085" priority="239" operator="lessThan">
      <formula>0</formula>
    </cfRule>
    <cfRule type="cellIs" dxfId="2084" priority="240" operator="greaterThan">
      <formula>0</formula>
    </cfRule>
  </conditionalFormatting>
  <conditionalFormatting sqref="AX126:AY154">
    <cfRule type="cellIs" dxfId="2083" priority="237" operator="lessThan">
      <formula>0</formula>
    </cfRule>
    <cfRule type="cellIs" dxfId="2082" priority="238" operator="greaterThan">
      <formula>0</formula>
    </cfRule>
  </conditionalFormatting>
  <conditionalFormatting sqref="AX126:AY154">
    <cfRule type="cellIs" dxfId="2081" priority="235" operator="lessThan">
      <formula>0</formula>
    </cfRule>
    <cfRule type="cellIs" dxfId="2080" priority="236" operator="greaterThan">
      <formula>0</formula>
    </cfRule>
  </conditionalFormatting>
  <conditionalFormatting sqref="B126:G154">
    <cfRule type="cellIs" dxfId="2079" priority="234" operator="equal">
      <formula>""</formula>
    </cfRule>
  </conditionalFormatting>
  <conditionalFormatting sqref="BD126:BD154">
    <cfRule type="cellIs" dxfId="2078" priority="233" operator="notEqual">
      <formula>""</formula>
    </cfRule>
  </conditionalFormatting>
  <conditionalFormatting sqref="O65:T93 O157:T184 O4:T33 O96:T123 O187:T215 O218:T246 O249:T276 O279:T307 O310:T337 O340:T369">
    <cfRule type="cellIs" dxfId="2077" priority="231" operator="equal">
      <formula>"Actual less than revenue"</formula>
    </cfRule>
    <cfRule type="cellIs" dxfId="2076" priority="232" operator="equal">
      <formula>0</formula>
    </cfRule>
  </conditionalFormatting>
  <conditionalFormatting sqref="O4:T33 O65:T93 O157:T184 O96:T123 O187:T215 O218:T246 O249:T276 O279:T307 O310:T337 O340:T369">
    <cfRule type="cellIs" dxfId="2075" priority="230" operator="equal">
      <formula>""</formula>
    </cfRule>
  </conditionalFormatting>
  <conditionalFormatting sqref="O36:T62">
    <cfRule type="cellIs" dxfId="2074" priority="228" operator="equal">
      <formula>"Actual less than revenue"</formula>
    </cfRule>
    <cfRule type="cellIs" dxfId="2073" priority="229" operator="equal">
      <formula>0</formula>
    </cfRule>
  </conditionalFormatting>
  <conditionalFormatting sqref="O36:T62">
    <cfRule type="cellIs" dxfId="2072" priority="227" operator="equal">
      <formula>""</formula>
    </cfRule>
  </conditionalFormatting>
  <conditionalFormatting sqref="O126:T154">
    <cfRule type="cellIs" dxfId="2071" priority="225" operator="equal">
      <formula>"Actual less than revenue"</formula>
    </cfRule>
    <cfRule type="cellIs" dxfId="2070" priority="226" operator="equal">
      <formula>0</formula>
    </cfRule>
  </conditionalFormatting>
  <conditionalFormatting sqref="O126:T154">
    <cfRule type="cellIs" dxfId="2069" priority="224" operator="equal">
      <formula>""</formula>
    </cfRule>
  </conditionalFormatting>
  <conditionalFormatting sqref="B63:N64 U63:AV64">
    <cfRule type="cellIs" dxfId="2068" priority="215" operator="equal">
      <formula>"Actual less than revenue"</formula>
    </cfRule>
    <cfRule type="cellIs" dxfId="2067" priority="223" operator="equal">
      <formula>0</formula>
    </cfRule>
  </conditionalFormatting>
  <conditionalFormatting sqref="AA63:AA64">
    <cfRule type="cellIs" dxfId="2066" priority="222" operator="notEqual">
      <formula>""</formula>
    </cfRule>
  </conditionalFormatting>
  <conditionalFormatting sqref="H63:I64">
    <cfRule type="cellIs" dxfId="2065" priority="219" operator="lessThan">
      <formula>0</formula>
    </cfRule>
    <cfRule type="cellIs" dxfId="2064" priority="220" operator="greaterThan">
      <formula>0</formula>
    </cfRule>
  </conditionalFormatting>
  <conditionalFormatting sqref="U63:V64">
    <cfRule type="cellIs" dxfId="2063" priority="217" operator="lessThan">
      <formula>0</formula>
    </cfRule>
    <cfRule type="cellIs" dxfId="2062" priority="218" operator="greaterThan">
      <formula>0</formula>
    </cfRule>
  </conditionalFormatting>
  <conditionalFormatting sqref="AJ63:AK64">
    <cfRule type="cellIs" dxfId="2061" priority="216" operator="lessThan">
      <formula>0</formula>
    </cfRule>
    <cfRule type="cellIs" dxfId="2060" priority="221" operator="greaterThan">
      <formula>0</formula>
    </cfRule>
  </conditionalFormatting>
  <conditionalFormatting sqref="B63:G64">
    <cfRule type="cellIs" dxfId="2059" priority="214" operator="equal">
      <formula>""</formula>
    </cfRule>
  </conditionalFormatting>
  <conditionalFormatting sqref="O63:T64">
    <cfRule type="cellIs" dxfId="2058" priority="212" operator="equal">
      <formula>"Actual less than revenue"</formula>
    </cfRule>
    <cfRule type="cellIs" dxfId="2057" priority="213" operator="equal">
      <formula>0</formula>
    </cfRule>
  </conditionalFormatting>
  <conditionalFormatting sqref="O63:T64">
    <cfRule type="cellIs" dxfId="2056" priority="211" operator="equal">
      <formula>""</formula>
    </cfRule>
  </conditionalFormatting>
  <conditionalFormatting sqref="A94:N95 U94:XFD95">
    <cfRule type="cellIs" dxfId="2055" priority="201" operator="equal">
      <formula>"Actual less than revenue"</formula>
    </cfRule>
    <cfRule type="cellIs" dxfId="2054" priority="210" operator="equal">
      <formula>0</formula>
    </cfRule>
  </conditionalFormatting>
  <conditionalFormatting sqref="AA94:AA95">
    <cfRule type="cellIs" dxfId="2053" priority="209" operator="notEqual">
      <formula>""</formula>
    </cfRule>
  </conditionalFormatting>
  <conditionalFormatting sqref="BD94:BD95">
    <cfRule type="cellIs" dxfId="2052" priority="208" operator="notEqual">
      <formula>""</formula>
    </cfRule>
  </conditionalFormatting>
  <conditionalFormatting sqref="H94:I95">
    <cfRule type="cellIs" dxfId="2051" priority="205" operator="lessThan">
      <formula>0</formula>
    </cfRule>
    <cfRule type="cellIs" dxfId="2050" priority="206" operator="greaterThan">
      <formula>0</formula>
    </cfRule>
  </conditionalFormatting>
  <conditionalFormatting sqref="U94:V95">
    <cfRule type="cellIs" dxfId="2049" priority="203" operator="lessThan">
      <formula>0</formula>
    </cfRule>
    <cfRule type="cellIs" dxfId="2048" priority="204" operator="greaterThan">
      <formula>0</formula>
    </cfRule>
  </conditionalFormatting>
  <conditionalFormatting sqref="AJ94:AK95">
    <cfRule type="cellIs" dxfId="2047" priority="202" operator="lessThan">
      <formula>0</formula>
    </cfRule>
    <cfRule type="cellIs" dxfId="2046" priority="207" operator="greaterThan">
      <formula>0</formula>
    </cfRule>
  </conditionalFormatting>
  <conditionalFormatting sqref="AX94:AX95">
    <cfRule type="cellIs" dxfId="2045" priority="199" operator="lessThan">
      <formula>0</formula>
    </cfRule>
    <cfRule type="cellIs" dxfId="2044" priority="200" operator="greaterThan">
      <formula>0</formula>
    </cfRule>
  </conditionalFormatting>
  <conditionalFormatting sqref="AX94:AY95">
    <cfRule type="cellIs" dxfId="2043" priority="197" operator="lessThan">
      <formula>0</formula>
    </cfRule>
    <cfRule type="cellIs" dxfId="2042" priority="198" operator="greaterThan">
      <formula>0</formula>
    </cfRule>
  </conditionalFormatting>
  <conditionalFormatting sqref="AX94:AY95">
    <cfRule type="cellIs" dxfId="2041" priority="195" operator="lessThan">
      <formula>0</formula>
    </cfRule>
    <cfRule type="cellIs" dxfId="2040" priority="196" operator="greaterThan">
      <formula>0</formula>
    </cfRule>
  </conditionalFormatting>
  <conditionalFormatting sqref="B94:G95">
    <cfRule type="cellIs" dxfId="2039" priority="194" operator="equal">
      <formula>""</formula>
    </cfRule>
  </conditionalFormatting>
  <conditionalFormatting sqref="BD94:BD95">
    <cfRule type="cellIs" dxfId="2038" priority="193" operator="notEqual">
      <formula>""</formula>
    </cfRule>
  </conditionalFormatting>
  <conditionalFormatting sqref="O94:T95">
    <cfRule type="cellIs" dxfId="2037" priority="191" operator="equal">
      <formula>"Actual less than revenue"</formula>
    </cfRule>
    <cfRule type="cellIs" dxfId="2036" priority="192" operator="equal">
      <formula>0</formula>
    </cfRule>
  </conditionalFormatting>
  <conditionalFormatting sqref="O94:T95">
    <cfRule type="cellIs" dxfId="2035" priority="190" operator="equal">
      <formula>""</formula>
    </cfRule>
  </conditionalFormatting>
  <conditionalFormatting sqref="A34:N35 U34:XFD35">
    <cfRule type="cellIs" dxfId="2034" priority="180" operator="equal">
      <formula>"Actual less than revenue"</formula>
    </cfRule>
    <cfRule type="cellIs" dxfId="2033" priority="189" operator="equal">
      <formula>0</formula>
    </cfRule>
  </conditionalFormatting>
  <conditionalFormatting sqref="AA34:AA35">
    <cfRule type="cellIs" dxfId="2032" priority="188" operator="notEqual">
      <formula>""</formula>
    </cfRule>
  </conditionalFormatting>
  <conditionalFormatting sqref="BD34:BD35">
    <cfRule type="cellIs" dxfId="2031" priority="187" operator="notEqual">
      <formula>""</formula>
    </cfRule>
  </conditionalFormatting>
  <conditionalFormatting sqref="H34:I35">
    <cfRule type="cellIs" dxfId="2030" priority="184" operator="lessThan">
      <formula>0</formula>
    </cfRule>
    <cfRule type="cellIs" dxfId="2029" priority="185" operator="greaterThan">
      <formula>0</formula>
    </cfRule>
  </conditionalFormatting>
  <conditionalFormatting sqref="U34:V35">
    <cfRule type="cellIs" dxfId="2028" priority="182" operator="lessThan">
      <formula>0</formula>
    </cfRule>
    <cfRule type="cellIs" dxfId="2027" priority="183" operator="greaterThan">
      <formula>0</formula>
    </cfRule>
  </conditionalFormatting>
  <conditionalFormatting sqref="AJ34:AK35">
    <cfRule type="cellIs" dxfId="2026" priority="181" operator="lessThan">
      <formula>0</formula>
    </cfRule>
    <cfRule type="cellIs" dxfId="2025" priority="186" operator="greaterThan">
      <formula>0</formula>
    </cfRule>
  </conditionalFormatting>
  <conditionalFormatting sqref="AX34:AX35">
    <cfRule type="cellIs" dxfId="2024" priority="178" operator="lessThan">
      <formula>0</formula>
    </cfRule>
    <cfRule type="cellIs" dxfId="2023" priority="179" operator="greaterThan">
      <formula>0</formula>
    </cfRule>
  </conditionalFormatting>
  <conditionalFormatting sqref="AX34:AY35">
    <cfRule type="cellIs" dxfId="2022" priority="176" operator="lessThan">
      <formula>0</formula>
    </cfRule>
    <cfRule type="cellIs" dxfId="2021" priority="177" operator="greaterThan">
      <formula>0</formula>
    </cfRule>
  </conditionalFormatting>
  <conditionalFormatting sqref="AX34:AY35">
    <cfRule type="cellIs" dxfId="2020" priority="174" operator="lessThan">
      <formula>0</formula>
    </cfRule>
    <cfRule type="cellIs" dxfId="2019" priority="175" operator="greaterThan">
      <formula>0</formula>
    </cfRule>
  </conditionalFormatting>
  <conditionalFormatting sqref="B34:G35">
    <cfRule type="cellIs" dxfId="2018" priority="173" operator="equal">
      <formula>""</formula>
    </cfRule>
  </conditionalFormatting>
  <conditionalFormatting sqref="BD34:BD35">
    <cfRule type="cellIs" dxfId="2017" priority="172" operator="notEqual">
      <formula>""</formula>
    </cfRule>
  </conditionalFormatting>
  <conditionalFormatting sqref="O34:T35">
    <cfRule type="cellIs" dxfId="2016" priority="170" operator="equal">
      <formula>"Actual less than revenue"</formula>
    </cfRule>
    <cfRule type="cellIs" dxfId="2015" priority="171" operator="equal">
      <formula>0</formula>
    </cfRule>
  </conditionalFormatting>
  <conditionalFormatting sqref="O34:T35">
    <cfRule type="cellIs" dxfId="2014" priority="169" operator="equal">
      <formula>""</formula>
    </cfRule>
  </conditionalFormatting>
  <conditionalFormatting sqref="A124:N125 U124:XFD125">
    <cfRule type="cellIs" dxfId="2013" priority="159" operator="equal">
      <formula>"Actual less than revenue"</formula>
    </cfRule>
    <cfRule type="cellIs" dxfId="2012" priority="168" operator="equal">
      <formula>0</formula>
    </cfRule>
  </conditionalFormatting>
  <conditionalFormatting sqref="AA124:AA125">
    <cfRule type="cellIs" dxfId="2011" priority="167" operator="notEqual">
      <formula>""</formula>
    </cfRule>
  </conditionalFormatting>
  <conditionalFormatting sqref="BD124:BD125">
    <cfRule type="cellIs" dxfId="2010" priority="166" operator="notEqual">
      <formula>""</formula>
    </cfRule>
  </conditionalFormatting>
  <conditionalFormatting sqref="H124:I125">
    <cfRule type="cellIs" dxfId="2009" priority="163" operator="lessThan">
      <formula>0</formula>
    </cfRule>
    <cfRule type="cellIs" dxfId="2008" priority="164" operator="greaterThan">
      <formula>0</formula>
    </cfRule>
  </conditionalFormatting>
  <conditionalFormatting sqref="U124:V125">
    <cfRule type="cellIs" dxfId="2007" priority="161" operator="lessThan">
      <formula>0</formula>
    </cfRule>
    <cfRule type="cellIs" dxfId="2006" priority="162" operator="greaterThan">
      <formula>0</formula>
    </cfRule>
  </conditionalFormatting>
  <conditionalFormatting sqref="AJ124:AK125">
    <cfRule type="cellIs" dxfId="2005" priority="160" operator="lessThan">
      <formula>0</formula>
    </cfRule>
    <cfRule type="cellIs" dxfId="2004" priority="165" operator="greaterThan">
      <formula>0</formula>
    </cfRule>
  </conditionalFormatting>
  <conditionalFormatting sqref="AX124:AX125">
    <cfRule type="cellIs" dxfId="2003" priority="157" operator="lessThan">
      <formula>0</formula>
    </cfRule>
    <cfRule type="cellIs" dxfId="2002" priority="158" operator="greaterThan">
      <formula>0</formula>
    </cfRule>
  </conditionalFormatting>
  <conditionalFormatting sqref="AX124:AY125">
    <cfRule type="cellIs" dxfId="2001" priority="155" operator="lessThan">
      <formula>0</formula>
    </cfRule>
    <cfRule type="cellIs" dxfId="2000" priority="156" operator="greaterThan">
      <formula>0</formula>
    </cfRule>
  </conditionalFormatting>
  <conditionalFormatting sqref="AX124:AY125">
    <cfRule type="cellIs" dxfId="1999" priority="153" operator="lessThan">
      <formula>0</formula>
    </cfRule>
    <cfRule type="cellIs" dxfId="1998" priority="154" operator="greaterThan">
      <formula>0</formula>
    </cfRule>
  </conditionalFormatting>
  <conditionalFormatting sqref="B124:G125">
    <cfRule type="cellIs" dxfId="1997" priority="152" operator="equal">
      <formula>""</formula>
    </cfRule>
  </conditionalFormatting>
  <conditionalFormatting sqref="BD124:BD125">
    <cfRule type="cellIs" dxfId="1996" priority="151" operator="notEqual">
      <formula>""</formula>
    </cfRule>
  </conditionalFormatting>
  <conditionalFormatting sqref="O124:T125">
    <cfRule type="cellIs" dxfId="1995" priority="149" operator="equal">
      <formula>"Actual less than revenue"</formula>
    </cfRule>
    <cfRule type="cellIs" dxfId="1994" priority="150" operator="equal">
      <formula>0</formula>
    </cfRule>
  </conditionalFormatting>
  <conditionalFormatting sqref="O124:T125">
    <cfRule type="cellIs" dxfId="1993" priority="148" operator="equal">
      <formula>""</formula>
    </cfRule>
  </conditionalFormatting>
  <conditionalFormatting sqref="A155:N156 U155:XFD156">
    <cfRule type="cellIs" dxfId="1992" priority="138" operator="equal">
      <formula>"Actual less than revenue"</formula>
    </cfRule>
    <cfRule type="cellIs" dxfId="1991" priority="147" operator="equal">
      <formula>0</formula>
    </cfRule>
  </conditionalFormatting>
  <conditionalFormatting sqref="AA155:AA156">
    <cfRule type="cellIs" dxfId="1990" priority="146" operator="notEqual">
      <formula>""</formula>
    </cfRule>
  </conditionalFormatting>
  <conditionalFormatting sqref="BD155:BD156">
    <cfRule type="cellIs" dxfId="1989" priority="145" operator="notEqual">
      <formula>""</formula>
    </cfRule>
  </conditionalFormatting>
  <conditionalFormatting sqref="H155:I156">
    <cfRule type="cellIs" dxfId="1988" priority="142" operator="lessThan">
      <formula>0</formula>
    </cfRule>
    <cfRule type="cellIs" dxfId="1987" priority="143" operator="greaterThan">
      <formula>0</formula>
    </cfRule>
  </conditionalFormatting>
  <conditionalFormatting sqref="U155:V156">
    <cfRule type="cellIs" dxfId="1986" priority="140" operator="lessThan">
      <formula>0</formula>
    </cfRule>
    <cfRule type="cellIs" dxfId="1985" priority="141" operator="greaterThan">
      <formula>0</formula>
    </cfRule>
  </conditionalFormatting>
  <conditionalFormatting sqref="AJ155:AK156">
    <cfRule type="cellIs" dxfId="1984" priority="139" operator="lessThan">
      <formula>0</formula>
    </cfRule>
    <cfRule type="cellIs" dxfId="1983" priority="144" operator="greaterThan">
      <formula>0</formula>
    </cfRule>
  </conditionalFormatting>
  <conditionalFormatting sqref="AX155:AX156">
    <cfRule type="cellIs" dxfId="1982" priority="136" operator="lessThan">
      <formula>0</formula>
    </cfRule>
    <cfRule type="cellIs" dxfId="1981" priority="137" operator="greaterThan">
      <formula>0</formula>
    </cfRule>
  </conditionalFormatting>
  <conditionalFormatting sqref="AX155:AY156">
    <cfRule type="cellIs" dxfId="1980" priority="134" operator="lessThan">
      <formula>0</formula>
    </cfRule>
    <cfRule type="cellIs" dxfId="1979" priority="135" operator="greaterThan">
      <formula>0</formula>
    </cfRule>
  </conditionalFormatting>
  <conditionalFormatting sqref="AX155:AY156">
    <cfRule type="cellIs" dxfId="1978" priority="132" operator="lessThan">
      <formula>0</formula>
    </cfRule>
    <cfRule type="cellIs" dxfId="1977" priority="133" operator="greaterThan">
      <formula>0</formula>
    </cfRule>
  </conditionalFormatting>
  <conditionalFormatting sqref="B155:G156">
    <cfRule type="cellIs" dxfId="1976" priority="131" operator="equal">
      <formula>""</formula>
    </cfRule>
  </conditionalFormatting>
  <conditionalFormatting sqref="BD155:BD156">
    <cfRule type="cellIs" dxfId="1975" priority="130" operator="notEqual">
      <formula>""</formula>
    </cfRule>
  </conditionalFormatting>
  <conditionalFormatting sqref="O155:T156">
    <cfRule type="cellIs" dxfId="1974" priority="128" operator="equal">
      <formula>"Actual less than revenue"</formula>
    </cfRule>
    <cfRule type="cellIs" dxfId="1973" priority="129" operator="equal">
      <formula>0</formula>
    </cfRule>
  </conditionalFormatting>
  <conditionalFormatting sqref="O155:T156">
    <cfRule type="cellIs" dxfId="1972" priority="127" operator="equal">
      <formula>""</formula>
    </cfRule>
  </conditionalFormatting>
  <conditionalFormatting sqref="A185:N186 U185:XFD186">
    <cfRule type="cellIs" dxfId="1971" priority="117" operator="equal">
      <formula>"Actual less than revenue"</formula>
    </cfRule>
    <cfRule type="cellIs" dxfId="1970" priority="126" operator="equal">
      <formula>0</formula>
    </cfRule>
  </conditionalFormatting>
  <conditionalFormatting sqref="AA185:AA186">
    <cfRule type="cellIs" dxfId="1969" priority="125" operator="notEqual">
      <formula>""</formula>
    </cfRule>
  </conditionalFormatting>
  <conditionalFormatting sqref="BD185:BD186">
    <cfRule type="cellIs" dxfId="1968" priority="124" operator="notEqual">
      <formula>""</formula>
    </cfRule>
  </conditionalFormatting>
  <conditionalFormatting sqref="H185:I186">
    <cfRule type="cellIs" dxfId="1967" priority="121" operator="lessThan">
      <formula>0</formula>
    </cfRule>
    <cfRule type="cellIs" dxfId="1966" priority="122" operator="greaterThan">
      <formula>0</formula>
    </cfRule>
  </conditionalFormatting>
  <conditionalFormatting sqref="U185:V186">
    <cfRule type="cellIs" dxfId="1965" priority="119" operator="lessThan">
      <formula>0</formula>
    </cfRule>
    <cfRule type="cellIs" dxfId="1964" priority="120" operator="greaterThan">
      <formula>0</formula>
    </cfRule>
  </conditionalFormatting>
  <conditionalFormatting sqref="AJ185:AK186">
    <cfRule type="cellIs" dxfId="1963" priority="118" operator="lessThan">
      <formula>0</formula>
    </cfRule>
    <cfRule type="cellIs" dxfId="1962" priority="123" operator="greaterThan">
      <formula>0</formula>
    </cfRule>
  </conditionalFormatting>
  <conditionalFormatting sqref="AX185:AX186">
    <cfRule type="cellIs" dxfId="1961" priority="115" operator="lessThan">
      <formula>0</formula>
    </cfRule>
    <cfRule type="cellIs" dxfId="1960" priority="116" operator="greaterThan">
      <formula>0</formula>
    </cfRule>
  </conditionalFormatting>
  <conditionalFormatting sqref="AX185:AY186">
    <cfRule type="cellIs" dxfId="1959" priority="113" operator="lessThan">
      <formula>0</formula>
    </cfRule>
    <cfRule type="cellIs" dxfId="1958" priority="114" operator="greaterThan">
      <formula>0</formula>
    </cfRule>
  </conditionalFormatting>
  <conditionalFormatting sqref="AX185:AY186">
    <cfRule type="cellIs" dxfId="1957" priority="111" operator="lessThan">
      <formula>0</formula>
    </cfRule>
    <cfRule type="cellIs" dxfId="1956" priority="112" operator="greaterThan">
      <formula>0</formula>
    </cfRule>
  </conditionalFormatting>
  <conditionalFormatting sqref="B185:G186">
    <cfRule type="cellIs" dxfId="1955" priority="110" operator="equal">
      <formula>""</formula>
    </cfRule>
  </conditionalFormatting>
  <conditionalFormatting sqref="BD185:BD186">
    <cfRule type="cellIs" dxfId="1954" priority="109" operator="notEqual">
      <formula>""</formula>
    </cfRule>
  </conditionalFormatting>
  <conditionalFormatting sqref="O185:T186">
    <cfRule type="cellIs" dxfId="1953" priority="107" operator="equal">
      <formula>"Actual less than revenue"</formula>
    </cfRule>
    <cfRule type="cellIs" dxfId="1952" priority="108" operator="equal">
      <formula>0</formula>
    </cfRule>
  </conditionalFormatting>
  <conditionalFormatting sqref="O185:T186">
    <cfRule type="cellIs" dxfId="1951" priority="106" operator="equal">
      <formula>""</formula>
    </cfRule>
  </conditionalFormatting>
  <conditionalFormatting sqref="A216:N217 U216:XFD217">
    <cfRule type="cellIs" dxfId="1950" priority="96" operator="equal">
      <formula>"Actual less than revenue"</formula>
    </cfRule>
    <cfRule type="cellIs" dxfId="1949" priority="105" operator="equal">
      <formula>0</formula>
    </cfRule>
  </conditionalFormatting>
  <conditionalFormatting sqref="AA216:AA217">
    <cfRule type="cellIs" dxfId="1948" priority="104" operator="notEqual">
      <formula>""</formula>
    </cfRule>
  </conditionalFormatting>
  <conditionalFormatting sqref="BD216:BD217">
    <cfRule type="cellIs" dxfId="1947" priority="103" operator="notEqual">
      <formula>""</formula>
    </cfRule>
  </conditionalFormatting>
  <conditionalFormatting sqref="H216:I217">
    <cfRule type="cellIs" dxfId="1946" priority="100" operator="lessThan">
      <formula>0</formula>
    </cfRule>
    <cfRule type="cellIs" dxfId="1945" priority="101" operator="greaterThan">
      <formula>0</formula>
    </cfRule>
  </conditionalFormatting>
  <conditionalFormatting sqref="U216:V217">
    <cfRule type="cellIs" dxfId="1944" priority="98" operator="lessThan">
      <formula>0</formula>
    </cfRule>
    <cfRule type="cellIs" dxfId="1943" priority="99" operator="greaterThan">
      <formula>0</formula>
    </cfRule>
  </conditionalFormatting>
  <conditionalFormatting sqref="AJ216:AK217">
    <cfRule type="cellIs" dxfId="1942" priority="97" operator="lessThan">
      <formula>0</formula>
    </cfRule>
    <cfRule type="cellIs" dxfId="1941" priority="102" operator="greaterThan">
      <formula>0</formula>
    </cfRule>
  </conditionalFormatting>
  <conditionalFormatting sqref="AX216:AX217">
    <cfRule type="cellIs" dxfId="1940" priority="94" operator="lessThan">
      <formula>0</formula>
    </cfRule>
    <cfRule type="cellIs" dxfId="1939" priority="95" operator="greaterThan">
      <formula>0</formula>
    </cfRule>
  </conditionalFormatting>
  <conditionalFormatting sqref="AX216:AY217">
    <cfRule type="cellIs" dxfId="1938" priority="92" operator="lessThan">
      <formula>0</formula>
    </cfRule>
    <cfRule type="cellIs" dxfId="1937" priority="93" operator="greaterThan">
      <formula>0</formula>
    </cfRule>
  </conditionalFormatting>
  <conditionalFormatting sqref="AX216:AY217">
    <cfRule type="cellIs" dxfId="1936" priority="90" operator="lessThan">
      <formula>0</formula>
    </cfRule>
    <cfRule type="cellIs" dxfId="1935" priority="91" operator="greaterThan">
      <formula>0</formula>
    </cfRule>
  </conditionalFormatting>
  <conditionalFormatting sqref="B216:G217">
    <cfRule type="cellIs" dxfId="1934" priority="89" operator="equal">
      <formula>""</formula>
    </cfRule>
  </conditionalFormatting>
  <conditionalFormatting sqref="BD216:BD217">
    <cfRule type="cellIs" dxfId="1933" priority="88" operator="notEqual">
      <formula>""</formula>
    </cfRule>
  </conditionalFormatting>
  <conditionalFormatting sqref="O216:T217">
    <cfRule type="cellIs" dxfId="1932" priority="86" operator="equal">
      <formula>"Actual less than revenue"</formula>
    </cfRule>
    <cfRule type="cellIs" dxfId="1931" priority="87" operator="equal">
      <formula>0</formula>
    </cfRule>
  </conditionalFormatting>
  <conditionalFormatting sqref="O216:T217">
    <cfRule type="cellIs" dxfId="1930" priority="85" operator="equal">
      <formula>""</formula>
    </cfRule>
  </conditionalFormatting>
  <conditionalFormatting sqref="A247:N248 U247:XFD248">
    <cfRule type="cellIs" dxfId="1929" priority="75" operator="equal">
      <formula>"Actual less than revenue"</formula>
    </cfRule>
    <cfRule type="cellIs" dxfId="1928" priority="84" operator="equal">
      <formula>0</formula>
    </cfRule>
  </conditionalFormatting>
  <conditionalFormatting sqref="AA247:AA248">
    <cfRule type="cellIs" dxfId="1927" priority="83" operator="notEqual">
      <formula>""</formula>
    </cfRule>
  </conditionalFormatting>
  <conditionalFormatting sqref="BD247:BD248">
    <cfRule type="cellIs" dxfId="1926" priority="82" operator="notEqual">
      <formula>""</formula>
    </cfRule>
  </conditionalFormatting>
  <conditionalFormatting sqref="H247:I248">
    <cfRule type="cellIs" dxfId="1925" priority="79" operator="lessThan">
      <formula>0</formula>
    </cfRule>
    <cfRule type="cellIs" dxfId="1924" priority="80" operator="greaterThan">
      <formula>0</formula>
    </cfRule>
  </conditionalFormatting>
  <conditionalFormatting sqref="U247:V248">
    <cfRule type="cellIs" dxfId="1923" priority="77" operator="lessThan">
      <formula>0</formula>
    </cfRule>
    <cfRule type="cellIs" dxfId="1922" priority="78" operator="greaterThan">
      <formula>0</formula>
    </cfRule>
  </conditionalFormatting>
  <conditionalFormatting sqref="AJ247:AK248">
    <cfRule type="cellIs" dxfId="1921" priority="76" operator="lessThan">
      <formula>0</formula>
    </cfRule>
    <cfRule type="cellIs" dxfId="1920" priority="81" operator="greaterThan">
      <formula>0</formula>
    </cfRule>
  </conditionalFormatting>
  <conditionalFormatting sqref="AX247:AX248">
    <cfRule type="cellIs" dxfId="1919" priority="73" operator="lessThan">
      <formula>0</formula>
    </cfRule>
    <cfRule type="cellIs" dxfId="1918" priority="74" operator="greaterThan">
      <formula>0</formula>
    </cfRule>
  </conditionalFormatting>
  <conditionalFormatting sqref="AX247:AY248">
    <cfRule type="cellIs" dxfId="1917" priority="71" operator="lessThan">
      <formula>0</formula>
    </cfRule>
    <cfRule type="cellIs" dxfId="1916" priority="72" operator="greaterThan">
      <formula>0</formula>
    </cfRule>
  </conditionalFormatting>
  <conditionalFormatting sqref="AX247:AY248">
    <cfRule type="cellIs" dxfId="1915" priority="69" operator="lessThan">
      <formula>0</formula>
    </cfRule>
    <cfRule type="cellIs" dxfId="1914" priority="70" operator="greaterThan">
      <formula>0</formula>
    </cfRule>
  </conditionalFormatting>
  <conditionalFormatting sqref="B247:G248">
    <cfRule type="cellIs" dxfId="1913" priority="68" operator="equal">
      <formula>""</formula>
    </cfRule>
  </conditionalFormatting>
  <conditionalFormatting sqref="BD247:BD248">
    <cfRule type="cellIs" dxfId="1912" priority="67" operator="notEqual">
      <formula>""</formula>
    </cfRule>
  </conditionalFormatting>
  <conditionalFormatting sqref="O247:T248">
    <cfRule type="cellIs" dxfId="1911" priority="65" operator="equal">
      <formula>"Actual less than revenue"</formula>
    </cfRule>
    <cfRule type="cellIs" dxfId="1910" priority="66" operator="equal">
      <formula>0</formula>
    </cfRule>
  </conditionalFormatting>
  <conditionalFormatting sqref="O247:T248">
    <cfRule type="cellIs" dxfId="1909" priority="64" operator="equal">
      <formula>""</formula>
    </cfRule>
  </conditionalFormatting>
  <conditionalFormatting sqref="A277:N278 U277:XFD278">
    <cfRule type="cellIs" dxfId="1908" priority="54" operator="equal">
      <formula>"Actual less than revenue"</formula>
    </cfRule>
    <cfRule type="cellIs" dxfId="1907" priority="63" operator="equal">
      <formula>0</formula>
    </cfRule>
  </conditionalFormatting>
  <conditionalFormatting sqref="AA277:AA278">
    <cfRule type="cellIs" dxfId="1906" priority="62" operator="notEqual">
      <formula>""</formula>
    </cfRule>
  </conditionalFormatting>
  <conditionalFormatting sqref="BD277:BD278">
    <cfRule type="cellIs" dxfId="1905" priority="61" operator="notEqual">
      <formula>""</formula>
    </cfRule>
  </conditionalFormatting>
  <conditionalFormatting sqref="H277:I278">
    <cfRule type="cellIs" dxfId="1904" priority="58" operator="lessThan">
      <formula>0</formula>
    </cfRule>
    <cfRule type="cellIs" dxfId="1903" priority="59" operator="greaterThan">
      <formula>0</formula>
    </cfRule>
  </conditionalFormatting>
  <conditionalFormatting sqref="U277:V278">
    <cfRule type="cellIs" dxfId="1902" priority="56" operator="lessThan">
      <formula>0</formula>
    </cfRule>
    <cfRule type="cellIs" dxfId="1901" priority="57" operator="greaterThan">
      <formula>0</formula>
    </cfRule>
  </conditionalFormatting>
  <conditionalFormatting sqref="AJ277:AK278">
    <cfRule type="cellIs" dxfId="1900" priority="55" operator="lessThan">
      <formula>0</formula>
    </cfRule>
    <cfRule type="cellIs" dxfId="1899" priority="60" operator="greaterThan">
      <formula>0</formula>
    </cfRule>
  </conditionalFormatting>
  <conditionalFormatting sqref="AX277:AX278">
    <cfRule type="cellIs" dxfId="1898" priority="52" operator="lessThan">
      <formula>0</formula>
    </cfRule>
    <cfRule type="cellIs" dxfId="1897" priority="53" operator="greaterThan">
      <formula>0</formula>
    </cfRule>
  </conditionalFormatting>
  <conditionalFormatting sqref="AX277:AY278">
    <cfRule type="cellIs" dxfId="1896" priority="50" operator="lessThan">
      <formula>0</formula>
    </cfRule>
    <cfRule type="cellIs" dxfId="1895" priority="51" operator="greaterThan">
      <formula>0</formula>
    </cfRule>
  </conditionalFormatting>
  <conditionalFormatting sqref="AX277:AY278">
    <cfRule type="cellIs" dxfId="1894" priority="48" operator="lessThan">
      <formula>0</formula>
    </cfRule>
    <cfRule type="cellIs" dxfId="1893" priority="49" operator="greaterThan">
      <formula>0</formula>
    </cfRule>
  </conditionalFormatting>
  <conditionalFormatting sqref="B277:G278">
    <cfRule type="cellIs" dxfId="1892" priority="47" operator="equal">
      <formula>""</formula>
    </cfRule>
  </conditionalFormatting>
  <conditionalFormatting sqref="BD277:BD278">
    <cfRule type="cellIs" dxfId="1891" priority="46" operator="notEqual">
      <formula>""</formula>
    </cfRule>
  </conditionalFormatting>
  <conditionalFormatting sqref="O277:T278">
    <cfRule type="cellIs" dxfId="1890" priority="44" operator="equal">
      <formula>"Actual less than revenue"</formula>
    </cfRule>
    <cfRule type="cellIs" dxfId="1889" priority="45" operator="equal">
      <formula>0</formula>
    </cfRule>
  </conditionalFormatting>
  <conditionalFormatting sqref="O277:T278">
    <cfRule type="cellIs" dxfId="1888" priority="43" operator="equal">
      <formula>""</formula>
    </cfRule>
  </conditionalFormatting>
  <conditionalFormatting sqref="A308:N309 U308:XFD309">
    <cfRule type="cellIs" dxfId="1887" priority="33" operator="equal">
      <formula>"Actual less than revenue"</formula>
    </cfRule>
    <cfRule type="cellIs" dxfId="1886" priority="42" operator="equal">
      <formula>0</formula>
    </cfRule>
  </conditionalFormatting>
  <conditionalFormatting sqref="AA308:AA309">
    <cfRule type="cellIs" dxfId="1885" priority="41" operator="notEqual">
      <formula>""</formula>
    </cfRule>
  </conditionalFormatting>
  <conditionalFormatting sqref="BD308:BD309">
    <cfRule type="cellIs" dxfId="1884" priority="40" operator="notEqual">
      <formula>""</formula>
    </cfRule>
  </conditionalFormatting>
  <conditionalFormatting sqref="H308:I309">
    <cfRule type="cellIs" dxfId="1883" priority="37" operator="lessThan">
      <formula>0</formula>
    </cfRule>
    <cfRule type="cellIs" dxfId="1882" priority="38" operator="greaterThan">
      <formula>0</formula>
    </cfRule>
  </conditionalFormatting>
  <conditionalFormatting sqref="U308:V309">
    <cfRule type="cellIs" dxfId="1881" priority="35" operator="lessThan">
      <formula>0</formula>
    </cfRule>
    <cfRule type="cellIs" dxfId="1880" priority="36" operator="greaterThan">
      <formula>0</formula>
    </cfRule>
  </conditionalFormatting>
  <conditionalFormatting sqref="AJ308:AK309">
    <cfRule type="cellIs" dxfId="1879" priority="34" operator="lessThan">
      <formula>0</formula>
    </cfRule>
    <cfRule type="cellIs" dxfId="1878" priority="39" operator="greaterThan">
      <formula>0</formula>
    </cfRule>
  </conditionalFormatting>
  <conditionalFormatting sqref="AX308:AX309">
    <cfRule type="cellIs" dxfId="1877" priority="31" operator="lessThan">
      <formula>0</formula>
    </cfRule>
    <cfRule type="cellIs" dxfId="1876" priority="32" operator="greaterThan">
      <formula>0</formula>
    </cfRule>
  </conditionalFormatting>
  <conditionalFormatting sqref="AX308:AY309">
    <cfRule type="cellIs" dxfId="1875" priority="29" operator="lessThan">
      <formula>0</formula>
    </cfRule>
    <cfRule type="cellIs" dxfId="1874" priority="30" operator="greaterThan">
      <formula>0</formula>
    </cfRule>
  </conditionalFormatting>
  <conditionalFormatting sqref="AX308:AY309">
    <cfRule type="cellIs" dxfId="1873" priority="27" operator="lessThan">
      <formula>0</formula>
    </cfRule>
    <cfRule type="cellIs" dxfId="1872" priority="28" operator="greaterThan">
      <formula>0</formula>
    </cfRule>
  </conditionalFormatting>
  <conditionalFormatting sqref="B308:G309">
    <cfRule type="cellIs" dxfId="1871" priority="26" operator="equal">
      <formula>""</formula>
    </cfRule>
  </conditionalFormatting>
  <conditionalFormatting sqref="BD308:BD309">
    <cfRule type="cellIs" dxfId="1870" priority="25" operator="notEqual">
      <formula>""</formula>
    </cfRule>
  </conditionalFormatting>
  <conditionalFormatting sqref="O308:T309">
    <cfRule type="cellIs" dxfId="1869" priority="23" operator="equal">
      <formula>"Actual less than revenue"</formula>
    </cfRule>
    <cfRule type="cellIs" dxfId="1868" priority="24" operator="equal">
      <formula>0</formula>
    </cfRule>
  </conditionalFormatting>
  <conditionalFormatting sqref="O308:T309">
    <cfRule type="cellIs" dxfId="1867" priority="22" operator="equal">
      <formula>""</formula>
    </cfRule>
  </conditionalFormatting>
  <conditionalFormatting sqref="A338:N339 U338:XFD339">
    <cfRule type="cellIs" dxfId="1866" priority="12" operator="equal">
      <formula>"Actual less than revenue"</formula>
    </cfRule>
    <cfRule type="cellIs" dxfId="1865" priority="21" operator="equal">
      <formula>0</formula>
    </cfRule>
  </conditionalFormatting>
  <conditionalFormatting sqref="AA338:AA339">
    <cfRule type="cellIs" dxfId="1864" priority="20" operator="notEqual">
      <formula>""</formula>
    </cfRule>
  </conditionalFormatting>
  <conditionalFormatting sqref="BD338:BD339">
    <cfRule type="cellIs" dxfId="1863" priority="19" operator="notEqual">
      <formula>""</formula>
    </cfRule>
  </conditionalFormatting>
  <conditionalFormatting sqref="H338:I339">
    <cfRule type="cellIs" dxfId="1862" priority="16" operator="lessThan">
      <formula>0</formula>
    </cfRule>
    <cfRule type="cellIs" dxfId="1861" priority="17" operator="greaterThan">
      <formula>0</formula>
    </cfRule>
  </conditionalFormatting>
  <conditionalFormatting sqref="U338:V339">
    <cfRule type="cellIs" dxfId="1860" priority="14" operator="lessThan">
      <formula>0</formula>
    </cfRule>
    <cfRule type="cellIs" dxfId="1859" priority="15" operator="greaterThan">
      <formula>0</formula>
    </cfRule>
  </conditionalFormatting>
  <conditionalFormatting sqref="AJ338:AK339">
    <cfRule type="cellIs" dxfId="1858" priority="13" operator="lessThan">
      <formula>0</formula>
    </cfRule>
    <cfRule type="cellIs" dxfId="1857" priority="18" operator="greaterThan">
      <formula>0</formula>
    </cfRule>
  </conditionalFormatting>
  <conditionalFormatting sqref="AX338:AX339">
    <cfRule type="cellIs" dxfId="1856" priority="10" operator="lessThan">
      <formula>0</formula>
    </cfRule>
    <cfRule type="cellIs" dxfId="1855" priority="11" operator="greaterThan">
      <formula>0</formula>
    </cfRule>
  </conditionalFormatting>
  <conditionalFormatting sqref="AX338:AY339">
    <cfRule type="cellIs" dxfId="1854" priority="8" operator="lessThan">
      <formula>0</formula>
    </cfRule>
    <cfRule type="cellIs" dxfId="1853" priority="9" operator="greaterThan">
      <formula>0</formula>
    </cfRule>
  </conditionalFormatting>
  <conditionalFormatting sqref="AX338:AY339">
    <cfRule type="cellIs" dxfId="1852" priority="6" operator="lessThan">
      <formula>0</formula>
    </cfRule>
    <cfRule type="cellIs" dxfId="1851" priority="7" operator="greaterThan">
      <formula>0</formula>
    </cfRule>
  </conditionalFormatting>
  <conditionalFormatting sqref="B338:G339">
    <cfRule type="cellIs" dxfId="1850" priority="5" operator="equal">
      <formula>""</formula>
    </cfRule>
  </conditionalFormatting>
  <conditionalFormatting sqref="BD338:BD339">
    <cfRule type="cellIs" dxfId="1849" priority="4" operator="notEqual">
      <formula>""</formula>
    </cfRule>
  </conditionalFormatting>
  <conditionalFormatting sqref="O338:T339">
    <cfRule type="cellIs" dxfId="1848" priority="2" operator="equal">
      <formula>"Actual less than revenue"</formula>
    </cfRule>
    <cfRule type="cellIs" dxfId="1847" priority="3" operator="equal">
      <formula>0</formula>
    </cfRule>
  </conditionalFormatting>
  <conditionalFormatting sqref="O338:T339">
    <cfRule type="cellIs" dxfId="184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105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106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845" priority="411" operator="equal">
      <formula>"Actual less than revenue"</formula>
    </cfRule>
    <cfRule type="cellIs" dxfId="1844" priority="420" operator="equal">
      <formula>0</formula>
    </cfRule>
  </conditionalFormatting>
  <conditionalFormatting sqref="AA1:AA3 AA370:AA1048576">
    <cfRule type="cellIs" dxfId="1843" priority="419" operator="notEqual">
      <formula>""</formula>
    </cfRule>
  </conditionalFormatting>
  <conditionalFormatting sqref="BD1:BD3 BD370:BD1048576">
    <cfRule type="cellIs" dxfId="1842" priority="418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841" priority="277" operator="equal">
      <formula>"Actual less than revenue"</formula>
    </cfRule>
    <cfRule type="cellIs" dxfId="184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83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838" priority="284" operator="notEqual">
      <formula>""</formula>
    </cfRule>
  </conditionalFormatting>
  <conditionalFormatting sqref="H4:I33 H65:I93 H157:I184 H96:I123 H187:I215 H218:I246 H249:I276 H279:I307 H310:I337 H340:I369">
    <cfRule type="cellIs" dxfId="1837" priority="281" operator="lessThan">
      <formula>0</formula>
    </cfRule>
    <cfRule type="cellIs" dxfId="1836" priority="282" operator="greaterThan">
      <formula>0</formula>
    </cfRule>
  </conditionalFormatting>
  <conditionalFormatting sqref="U4:V33 U65:V93 U157:V184 U96:V123 U187:V215 U218:V246 U249:V276 U279:V307 U310:V337 U340:V369">
    <cfRule type="cellIs" dxfId="1835" priority="279" operator="lessThan">
      <formula>0</formula>
    </cfRule>
    <cfRule type="cellIs" dxfId="183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833" priority="278" operator="lessThan">
      <formula>0</formula>
    </cfRule>
    <cfRule type="cellIs" dxfId="183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831" priority="275" operator="lessThan">
      <formula>0</formula>
    </cfRule>
    <cfRule type="cellIs" dxfId="183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829" priority="273" operator="lessThan">
      <formula>0</formula>
    </cfRule>
    <cfRule type="cellIs" dxfId="182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827" priority="271" operator="lessThan">
      <formula>0</formula>
    </cfRule>
    <cfRule type="cellIs" dxfId="1826" priority="272" operator="greaterThan">
      <formula>0</formula>
    </cfRule>
  </conditionalFormatting>
  <conditionalFormatting sqref="B4:G33 B65:G93 B157:G184 B96:G123 B187:G215 B218:G246 B249:G276 B279:G307 B310:G337 B340:G369">
    <cfRule type="cellIs" dxfId="182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824" priority="269" operator="notEqual">
      <formula>""</formula>
    </cfRule>
  </conditionalFormatting>
  <conditionalFormatting sqref="B36:N62 U36:XFD62 AW63:XFD63">
    <cfRule type="cellIs" dxfId="1823" priority="259" operator="equal">
      <formula>"Actual less than revenue"</formula>
    </cfRule>
    <cfRule type="cellIs" dxfId="1822" priority="268" operator="equal">
      <formula>0</formula>
    </cfRule>
  </conditionalFormatting>
  <conditionalFormatting sqref="AA36:AA62">
    <cfRule type="cellIs" dxfId="1821" priority="267" operator="notEqual">
      <formula>""</formula>
    </cfRule>
  </conditionalFormatting>
  <conditionalFormatting sqref="BD36:BD63">
    <cfRule type="cellIs" dxfId="1820" priority="266" operator="notEqual">
      <formula>""</formula>
    </cfRule>
  </conditionalFormatting>
  <conditionalFormatting sqref="H36:I62">
    <cfRule type="cellIs" dxfId="1819" priority="263" operator="lessThan">
      <formula>0</formula>
    </cfRule>
    <cfRule type="cellIs" dxfId="1818" priority="264" operator="greaterThan">
      <formula>0</formula>
    </cfRule>
  </conditionalFormatting>
  <conditionalFormatting sqref="U36:V62">
    <cfRule type="cellIs" dxfId="1817" priority="261" operator="lessThan">
      <formula>0</formula>
    </cfRule>
    <cfRule type="cellIs" dxfId="1816" priority="262" operator="greaterThan">
      <formula>0</formula>
    </cfRule>
  </conditionalFormatting>
  <conditionalFormatting sqref="AJ36:AK62">
    <cfRule type="cellIs" dxfId="1815" priority="260" operator="lessThan">
      <formula>0</formula>
    </cfRule>
    <cfRule type="cellIs" dxfId="1814" priority="265" operator="greaterThan">
      <formula>0</formula>
    </cfRule>
  </conditionalFormatting>
  <conditionalFormatting sqref="AX36:AX63">
    <cfRule type="cellIs" dxfId="1813" priority="257" operator="lessThan">
      <formula>0</formula>
    </cfRule>
    <cfRule type="cellIs" dxfId="1812" priority="258" operator="greaterThan">
      <formula>0</formula>
    </cfRule>
  </conditionalFormatting>
  <conditionalFormatting sqref="AX36:AY63">
    <cfRule type="cellIs" dxfId="1811" priority="255" operator="lessThan">
      <formula>0</formula>
    </cfRule>
    <cfRule type="cellIs" dxfId="1810" priority="256" operator="greaterThan">
      <formula>0</formula>
    </cfRule>
  </conditionalFormatting>
  <conditionalFormatting sqref="AX36:AY63">
    <cfRule type="cellIs" dxfId="1809" priority="253" operator="lessThan">
      <formula>0</formula>
    </cfRule>
    <cfRule type="cellIs" dxfId="1808" priority="254" operator="greaterThan">
      <formula>0</formula>
    </cfRule>
  </conditionalFormatting>
  <conditionalFormatting sqref="B36:G62">
    <cfRule type="cellIs" dxfId="1807" priority="252" operator="equal">
      <formula>""</formula>
    </cfRule>
  </conditionalFormatting>
  <conditionalFormatting sqref="BD36:BD63">
    <cfRule type="cellIs" dxfId="1806" priority="251" operator="notEqual">
      <formula>""</formula>
    </cfRule>
  </conditionalFormatting>
  <conditionalFormatting sqref="B126:N154 U126:XFD154">
    <cfRule type="cellIs" dxfId="1805" priority="241" operator="equal">
      <formula>"Actual less than revenue"</formula>
    </cfRule>
    <cfRule type="cellIs" dxfId="1804" priority="250" operator="equal">
      <formula>0</formula>
    </cfRule>
  </conditionalFormatting>
  <conditionalFormatting sqref="AA126:AA154">
    <cfRule type="cellIs" dxfId="1803" priority="249" operator="notEqual">
      <formula>""</formula>
    </cfRule>
  </conditionalFormatting>
  <conditionalFormatting sqref="BD126:BD154">
    <cfRule type="cellIs" dxfId="1802" priority="248" operator="notEqual">
      <formula>""</formula>
    </cfRule>
  </conditionalFormatting>
  <conditionalFormatting sqref="H126:I154">
    <cfRule type="cellIs" dxfId="1801" priority="245" operator="lessThan">
      <formula>0</formula>
    </cfRule>
    <cfRule type="cellIs" dxfId="1800" priority="246" operator="greaterThan">
      <formula>0</formula>
    </cfRule>
  </conditionalFormatting>
  <conditionalFormatting sqref="U126:V154">
    <cfRule type="cellIs" dxfId="1799" priority="243" operator="lessThan">
      <formula>0</formula>
    </cfRule>
    <cfRule type="cellIs" dxfId="1798" priority="244" operator="greaterThan">
      <formula>0</formula>
    </cfRule>
  </conditionalFormatting>
  <conditionalFormatting sqref="AJ126:AK154">
    <cfRule type="cellIs" dxfId="1797" priority="242" operator="lessThan">
      <formula>0</formula>
    </cfRule>
    <cfRule type="cellIs" dxfId="1796" priority="247" operator="greaterThan">
      <formula>0</formula>
    </cfRule>
  </conditionalFormatting>
  <conditionalFormatting sqref="AX126:AX154">
    <cfRule type="cellIs" dxfId="1795" priority="239" operator="lessThan">
      <formula>0</formula>
    </cfRule>
    <cfRule type="cellIs" dxfId="1794" priority="240" operator="greaterThan">
      <formula>0</formula>
    </cfRule>
  </conditionalFormatting>
  <conditionalFormatting sqref="AX126:AY154">
    <cfRule type="cellIs" dxfId="1793" priority="237" operator="lessThan">
      <formula>0</formula>
    </cfRule>
    <cfRule type="cellIs" dxfId="1792" priority="238" operator="greaterThan">
      <formula>0</formula>
    </cfRule>
  </conditionalFormatting>
  <conditionalFormatting sqref="AX126:AY154">
    <cfRule type="cellIs" dxfId="1791" priority="235" operator="lessThan">
      <formula>0</formula>
    </cfRule>
    <cfRule type="cellIs" dxfId="1790" priority="236" operator="greaterThan">
      <formula>0</formula>
    </cfRule>
  </conditionalFormatting>
  <conditionalFormatting sqref="B126:G154">
    <cfRule type="cellIs" dxfId="1789" priority="234" operator="equal">
      <formula>""</formula>
    </cfRule>
  </conditionalFormatting>
  <conditionalFormatting sqref="BD126:BD154">
    <cfRule type="cellIs" dxfId="1788" priority="233" operator="notEqual">
      <formula>""</formula>
    </cfRule>
  </conditionalFormatting>
  <conditionalFormatting sqref="O65:T93 O157:T184 O4:T33 O96:T123 O187:T215 O218:T246 O249:T276 O279:T307 O310:T337 O340:T369">
    <cfRule type="cellIs" dxfId="1787" priority="231" operator="equal">
      <formula>"Actual less than revenue"</formula>
    </cfRule>
    <cfRule type="cellIs" dxfId="1786" priority="232" operator="equal">
      <formula>0</formula>
    </cfRule>
  </conditionalFormatting>
  <conditionalFormatting sqref="O4:T33 O65:T93 O157:T184 O96:T123 O187:T215 O218:T246 O249:T276 O279:T307 O310:T337 O340:T369">
    <cfRule type="cellIs" dxfId="1785" priority="230" operator="equal">
      <formula>""</formula>
    </cfRule>
  </conditionalFormatting>
  <conditionalFormatting sqref="O36:T62">
    <cfRule type="cellIs" dxfId="1784" priority="228" operator="equal">
      <formula>"Actual less than revenue"</formula>
    </cfRule>
    <cfRule type="cellIs" dxfId="1783" priority="229" operator="equal">
      <formula>0</formula>
    </cfRule>
  </conditionalFormatting>
  <conditionalFormatting sqref="O36:T62">
    <cfRule type="cellIs" dxfId="1782" priority="227" operator="equal">
      <formula>""</formula>
    </cfRule>
  </conditionalFormatting>
  <conditionalFormatting sqref="O126:T154">
    <cfRule type="cellIs" dxfId="1781" priority="225" operator="equal">
      <formula>"Actual less than revenue"</formula>
    </cfRule>
    <cfRule type="cellIs" dxfId="1780" priority="226" operator="equal">
      <formula>0</formula>
    </cfRule>
  </conditionalFormatting>
  <conditionalFormatting sqref="O126:T154">
    <cfRule type="cellIs" dxfId="1779" priority="224" operator="equal">
      <formula>""</formula>
    </cfRule>
  </conditionalFormatting>
  <conditionalFormatting sqref="B63:N64 U63:AV64">
    <cfRule type="cellIs" dxfId="1778" priority="215" operator="equal">
      <formula>"Actual less than revenue"</formula>
    </cfRule>
    <cfRule type="cellIs" dxfId="1777" priority="223" operator="equal">
      <formula>0</formula>
    </cfRule>
  </conditionalFormatting>
  <conditionalFormatting sqref="AA63:AA64">
    <cfRule type="cellIs" dxfId="1776" priority="222" operator="notEqual">
      <formula>""</formula>
    </cfRule>
  </conditionalFormatting>
  <conditionalFormatting sqref="H63:I64">
    <cfRule type="cellIs" dxfId="1775" priority="219" operator="lessThan">
      <formula>0</formula>
    </cfRule>
    <cfRule type="cellIs" dxfId="1774" priority="220" operator="greaterThan">
      <formula>0</formula>
    </cfRule>
  </conditionalFormatting>
  <conditionalFormatting sqref="U63:V64">
    <cfRule type="cellIs" dxfId="1773" priority="217" operator="lessThan">
      <formula>0</formula>
    </cfRule>
    <cfRule type="cellIs" dxfId="1772" priority="218" operator="greaterThan">
      <formula>0</formula>
    </cfRule>
  </conditionalFormatting>
  <conditionalFormatting sqref="AJ63:AK64">
    <cfRule type="cellIs" dxfId="1771" priority="216" operator="lessThan">
      <formula>0</formula>
    </cfRule>
    <cfRule type="cellIs" dxfId="1770" priority="221" operator="greaterThan">
      <formula>0</formula>
    </cfRule>
  </conditionalFormatting>
  <conditionalFormatting sqref="B63:G64">
    <cfRule type="cellIs" dxfId="1769" priority="214" operator="equal">
      <formula>""</formula>
    </cfRule>
  </conditionalFormatting>
  <conditionalFormatting sqref="O63:T64">
    <cfRule type="cellIs" dxfId="1768" priority="212" operator="equal">
      <formula>"Actual less than revenue"</formula>
    </cfRule>
    <cfRule type="cellIs" dxfId="1767" priority="213" operator="equal">
      <formula>0</formula>
    </cfRule>
  </conditionalFormatting>
  <conditionalFormatting sqref="O63:T64">
    <cfRule type="cellIs" dxfId="1766" priority="211" operator="equal">
      <formula>""</formula>
    </cfRule>
  </conditionalFormatting>
  <conditionalFormatting sqref="A94:N95 U94:XFD95">
    <cfRule type="cellIs" dxfId="1765" priority="201" operator="equal">
      <formula>"Actual less than revenue"</formula>
    </cfRule>
    <cfRule type="cellIs" dxfId="1764" priority="210" operator="equal">
      <formula>0</formula>
    </cfRule>
  </conditionalFormatting>
  <conditionalFormatting sqref="AA94:AA95">
    <cfRule type="cellIs" dxfId="1763" priority="209" operator="notEqual">
      <formula>""</formula>
    </cfRule>
  </conditionalFormatting>
  <conditionalFormatting sqref="BD94:BD95">
    <cfRule type="cellIs" dxfId="1762" priority="208" operator="notEqual">
      <formula>""</formula>
    </cfRule>
  </conditionalFormatting>
  <conditionalFormatting sqref="H94:I95">
    <cfRule type="cellIs" dxfId="1761" priority="205" operator="lessThan">
      <formula>0</formula>
    </cfRule>
    <cfRule type="cellIs" dxfId="1760" priority="206" operator="greaterThan">
      <formula>0</formula>
    </cfRule>
  </conditionalFormatting>
  <conditionalFormatting sqref="U94:V95">
    <cfRule type="cellIs" dxfId="1759" priority="203" operator="lessThan">
      <formula>0</formula>
    </cfRule>
    <cfRule type="cellIs" dxfId="1758" priority="204" operator="greaterThan">
      <formula>0</formula>
    </cfRule>
  </conditionalFormatting>
  <conditionalFormatting sqref="AJ94:AK95">
    <cfRule type="cellIs" dxfId="1757" priority="202" operator="lessThan">
      <formula>0</formula>
    </cfRule>
    <cfRule type="cellIs" dxfId="1756" priority="207" operator="greaterThan">
      <formula>0</formula>
    </cfRule>
  </conditionalFormatting>
  <conditionalFormatting sqref="AX94:AX95">
    <cfRule type="cellIs" dxfId="1755" priority="199" operator="lessThan">
      <formula>0</formula>
    </cfRule>
    <cfRule type="cellIs" dxfId="1754" priority="200" operator="greaterThan">
      <formula>0</formula>
    </cfRule>
  </conditionalFormatting>
  <conditionalFormatting sqref="AX94:AY95">
    <cfRule type="cellIs" dxfId="1753" priority="197" operator="lessThan">
      <formula>0</formula>
    </cfRule>
    <cfRule type="cellIs" dxfId="1752" priority="198" operator="greaterThan">
      <formula>0</formula>
    </cfRule>
  </conditionalFormatting>
  <conditionalFormatting sqref="AX94:AY95">
    <cfRule type="cellIs" dxfId="1751" priority="195" operator="lessThan">
      <formula>0</formula>
    </cfRule>
    <cfRule type="cellIs" dxfId="1750" priority="196" operator="greaterThan">
      <formula>0</formula>
    </cfRule>
  </conditionalFormatting>
  <conditionalFormatting sqref="B94:G95">
    <cfRule type="cellIs" dxfId="1749" priority="194" operator="equal">
      <formula>""</formula>
    </cfRule>
  </conditionalFormatting>
  <conditionalFormatting sqref="BD94:BD95">
    <cfRule type="cellIs" dxfId="1748" priority="193" operator="notEqual">
      <formula>""</formula>
    </cfRule>
  </conditionalFormatting>
  <conditionalFormatting sqref="O94:T95">
    <cfRule type="cellIs" dxfId="1747" priority="191" operator="equal">
      <formula>"Actual less than revenue"</formula>
    </cfRule>
    <cfRule type="cellIs" dxfId="1746" priority="192" operator="equal">
      <formula>0</formula>
    </cfRule>
  </conditionalFormatting>
  <conditionalFormatting sqref="O94:T95">
    <cfRule type="cellIs" dxfId="1745" priority="190" operator="equal">
      <formula>""</formula>
    </cfRule>
  </conditionalFormatting>
  <conditionalFormatting sqref="A34:N35 U34:XFD35">
    <cfRule type="cellIs" dxfId="1744" priority="180" operator="equal">
      <formula>"Actual less than revenue"</formula>
    </cfRule>
    <cfRule type="cellIs" dxfId="1743" priority="189" operator="equal">
      <formula>0</formula>
    </cfRule>
  </conditionalFormatting>
  <conditionalFormatting sqref="AA34:AA35">
    <cfRule type="cellIs" dxfId="1742" priority="188" operator="notEqual">
      <formula>""</formula>
    </cfRule>
  </conditionalFormatting>
  <conditionalFormatting sqref="BD34:BD35">
    <cfRule type="cellIs" dxfId="1741" priority="187" operator="notEqual">
      <formula>""</formula>
    </cfRule>
  </conditionalFormatting>
  <conditionalFormatting sqref="H34:I35">
    <cfRule type="cellIs" dxfId="1740" priority="184" operator="lessThan">
      <formula>0</formula>
    </cfRule>
    <cfRule type="cellIs" dxfId="1739" priority="185" operator="greaterThan">
      <formula>0</formula>
    </cfRule>
  </conditionalFormatting>
  <conditionalFormatting sqref="U34:V35">
    <cfRule type="cellIs" dxfId="1738" priority="182" operator="lessThan">
      <formula>0</formula>
    </cfRule>
    <cfRule type="cellIs" dxfId="1737" priority="183" operator="greaterThan">
      <formula>0</formula>
    </cfRule>
  </conditionalFormatting>
  <conditionalFormatting sqref="AJ34:AK35">
    <cfRule type="cellIs" dxfId="1736" priority="181" operator="lessThan">
      <formula>0</formula>
    </cfRule>
    <cfRule type="cellIs" dxfId="1735" priority="186" operator="greaterThan">
      <formula>0</formula>
    </cfRule>
  </conditionalFormatting>
  <conditionalFormatting sqref="AX34:AX35">
    <cfRule type="cellIs" dxfId="1734" priority="178" operator="lessThan">
      <formula>0</formula>
    </cfRule>
    <cfRule type="cellIs" dxfId="1733" priority="179" operator="greaterThan">
      <formula>0</formula>
    </cfRule>
  </conditionalFormatting>
  <conditionalFormatting sqref="AX34:AY35">
    <cfRule type="cellIs" dxfId="1732" priority="176" operator="lessThan">
      <formula>0</formula>
    </cfRule>
    <cfRule type="cellIs" dxfId="1731" priority="177" operator="greaterThan">
      <formula>0</formula>
    </cfRule>
  </conditionalFormatting>
  <conditionalFormatting sqref="AX34:AY35">
    <cfRule type="cellIs" dxfId="1730" priority="174" operator="lessThan">
      <formula>0</formula>
    </cfRule>
    <cfRule type="cellIs" dxfId="1729" priority="175" operator="greaterThan">
      <formula>0</formula>
    </cfRule>
  </conditionalFormatting>
  <conditionalFormatting sqref="B34:G35">
    <cfRule type="cellIs" dxfId="1728" priority="173" operator="equal">
      <formula>""</formula>
    </cfRule>
  </conditionalFormatting>
  <conditionalFormatting sqref="BD34:BD35">
    <cfRule type="cellIs" dxfId="1727" priority="172" operator="notEqual">
      <formula>""</formula>
    </cfRule>
  </conditionalFormatting>
  <conditionalFormatting sqref="O34:T35">
    <cfRule type="cellIs" dxfId="1726" priority="170" operator="equal">
      <formula>"Actual less than revenue"</formula>
    </cfRule>
    <cfRule type="cellIs" dxfId="1725" priority="171" operator="equal">
      <formula>0</formula>
    </cfRule>
  </conditionalFormatting>
  <conditionalFormatting sqref="O34:T35">
    <cfRule type="cellIs" dxfId="1724" priority="169" operator="equal">
      <formula>""</formula>
    </cfRule>
  </conditionalFormatting>
  <conditionalFormatting sqref="A124:N125 U124:XFD125">
    <cfRule type="cellIs" dxfId="1723" priority="159" operator="equal">
      <formula>"Actual less than revenue"</formula>
    </cfRule>
    <cfRule type="cellIs" dxfId="1722" priority="168" operator="equal">
      <formula>0</formula>
    </cfRule>
  </conditionalFormatting>
  <conditionalFormatting sqref="AA124:AA125">
    <cfRule type="cellIs" dxfId="1721" priority="167" operator="notEqual">
      <formula>""</formula>
    </cfRule>
  </conditionalFormatting>
  <conditionalFormatting sqref="BD124:BD125">
    <cfRule type="cellIs" dxfId="1720" priority="166" operator="notEqual">
      <formula>""</formula>
    </cfRule>
  </conditionalFormatting>
  <conditionalFormatting sqref="H124:I125">
    <cfRule type="cellIs" dxfId="1719" priority="163" operator="lessThan">
      <formula>0</formula>
    </cfRule>
    <cfRule type="cellIs" dxfId="1718" priority="164" operator="greaterThan">
      <formula>0</formula>
    </cfRule>
  </conditionalFormatting>
  <conditionalFormatting sqref="U124:V125">
    <cfRule type="cellIs" dxfId="1717" priority="161" operator="lessThan">
      <formula>0</formula>
    </cfRule>
    <cfRule type="cellIs" dxfId="1716" priority="162" operator="greaterThan">
      <formula>0</formula>
    </cfRule>
  </conditionalFormatting>
  <conditionalFormatting sqref="AJ124:AK125">
    <cfRule type="cellIs" dxfId="1715" priority="160" operator="lessThan">
      <formula>0</formula>
    </cfRule>
    <cfRule type="cellIs" dxfId="1714" priority="165" operator="greaterThan">
      <formula>0</formula>
    </cfRule>
  </conditionalFormatting>
  <conditionalFormatting sqref="AX124:AX125">
    <cfRule type="cellIs" dxfId="1713" priority="157" operator="lessThan">
      <formula>0</formula>
    </cfRule>
    <cfRule type="cellIs" dxfId="1712" priority="158" operator="greaterThan">
      <formula>0</formula>
    </cfRule>
  </conditionalFormatting>
  <conditionalFormatting sqref="AX124:AY125">
    <cfRule type="cellIs" dxfId="1711" priority="155" operator="lessThan">
      <formula>0</formula>
    </cfRule>
    <cfRule type="cellIs" dxfId="1710" priority="156" operator="greaterThan">
      <formula>0</formula>
    </cfRule>
  </conditionalFormatting>
  <conditionalFormatting sqref="AX124:AY125">
    <cfRule type="cellIs" dxfId="1709" priority="153" operator="lessThan">
      <formula>0</formula>
    </cfRule>
    <cfRule type="cellIs" dxfId="1708" priority="154" operator="greaterThan">
      <formula>0</formula>
    </cfRule>
  </conditionalFormatting>
  <conditionalFormatting sqref="B124:G125">
    <cfRule type="cellIs" dxfId="1707" priority="152" operator="equal">
      <formula>""</formula>
    </cfRule>
  </conditionalFormatting>
  <conditionalFormatting sqref="BD124:BD125">
    <cfRule type="cellIs" dxfId="1706" priority="151" operator="notEqual">
      <formula>""</formula>
    </cfRule>
  </conditionalFormatting>
  <conditionalFormatting sqref="O124:T125">
    <cfRule type="cellIs" dxfId="1705" priority="149" operator="equal">
      <formula>"Actual less than revenue"</formula>
    </cfRule>
    <cfRule type="cellIs" dxfId="1704" priority="150" operator="equal">
      <formula>0</formula>
    </cfRule>
  </conditionalFormatting>
  <conditionalFormatting sqref="O124:T125">
    <cfRule type="cellIs" dxfId="1703" priority="148" operator="equal">
      <formula>""</formula>
    </cfRule>
  </conditionalFormatting>
  <conditionalFormatting sqref="A155:N156 U155:XFD156">
    <cfRule type="cellIs" dxfId="1702" priority="138" operator="equal">
      <formula>"Actual less than revenue"</formula>
    </cfRule>
    <cfRule type="cellIs" dxfId="1701" priority="147" operator="equal">
      <formula>0</formula>
    </cfRule>
  </conditionalFormatting>
  <conditionalFormatting sqref="AA155:AA156">
    <cfRule type="cellIs" dxfId="1700" priority="146" operator="notEqual">
      <formula>""</formula>
    </cfRule>
  </conditionalFormatting>
  <conditionalFormatting sqref="BD155:BD156">
    <cfRule type="cellIs" dxfId="1699" priority="145" operator="notEqual">
      <formula>""</formula>
    </cfRule>
  </conditionalFormatting>
  <conditionalFormatting sqref="H155:I156">
    <cfRule type="cellIs" dxfId="1698" priority="142" operator="lessThan">
      <formula>0</formula>
    </cfRule>
    <cfRule type="cellIs" dxfId="1697" priority="143" operator="greaterThan">
      <formula>0</formula>
    </cfRule>
  </conditionalFormatting>
  <conditionalFormatting sqref="U155:V156">
    <cfRule type="cellIs" dxfId="1696" priority="140" operator="lessThan">
      <formula>0</formula>
    </cfRule>
    <cfRule type="cellIs" dxfId="1695" priority="141" operator="greaterThan">
      <formula>0</formula>
    </cfRule>
  </conditionalFormatting>
  <conditionalFormatting sqref="AJ155:AK156">
    <cfRule type="cellIs" dxfId="1694" priority="139" operator="lessThan">
      <formula>0</formula>
    </cfRule>
    <cfRule type="cellIs" dxfId="1693" priority="144" operator="greaterThan">
      <formula>0</formula>
    </cfRule>
  </conditionalFormatting>
  <conditionalFormatting sqref="AX155:AX156">
    <cfRule type="cellIs" dxfId="1692" priority="136" operator="lessThan">
      <formula>0</formula>
    </cfRule>
    <cfRule type="cellIs" dxfId="1691" priority="137" operator="greaterThan">
      <formula>0</formula>
    </cfRule>
  </conditionalFormatting>
  <conditionalFormatting sqref="AX155:AY156">
    <cfRule type="cellIs" dxfId="1690" priority="134" operator="lessThan">
      <formula>0</formula>
    </cfRule>
    <cfRule type="cellIs" dxfId="1689" priority="135" operator="greaterThan">
      <formula>0</formula>
    </cfRule>
  </conditionalFormatting>
  <conditionalFormatting sqref="AX155:AY156">
    <cfRule type="cellIs" dxfId="1688" priority="132" operator="lessThan">
      <formula>0</formula>
    </cfRule>
    <cfRule type="cellIs" dxfId="1687" priority="133" operator="greaterThan">
      <formula>0</formula>
    </cfRule>
  </conditionalFormatting>
  <conditionalFormatting sqref="B155:G156">
    <cfRule type="cellIs" dxfId="1686" priority="131" operator="equal">
      <formula>""</formula>
    </cfRule>
  </conditionalFormatting>
  <conditionalFormatting sqref="BD155:BD156">
    <cfRule type="cellIs" dxfId="1685" priority="130" operator="notEqual">
      <formula>""</formula>
    </cfRule>
  </conditionalFormatting>
  <conditionalFormatting sqref="O155:T156">
    <cfRule type="cellIs" dxfId="1684" priority="128" operator="equal">
      <formula>"Actual less than revenue"</formula>
    </cfRule>
    <cfRule type="cellIs" dxfId="1683" priority="129" operator="equal">
      <formula>0</formula>
    </cfRule>
  </conditionalFormatting>
  <conditionalFormatting sqref="O155:T156">
    <cfRule type="cellIs" dxfId="1682" priority="127" operator="equal">
      <formula>""</formula>
    </cfRule>
  </conditionalFormatting>
  <conditionalFormatting sqref="A185:N186 U185:XFD186">
    <cfRule type="cellIs" dxfId="1681" priority="117" operator="equal">
      <formula>"Actual less than revenue"</formula>
    </cfRule>
    <cfRule type="cellIs" dxfId="1680" priority="126" operator="equal">
      <formula>0</formula>
    </cfRule>
  </conditionalFormatting>
  <conditionalFormatting sqref="AA185:AA186">
    <cfRule type="cellIs" dxfId="1679" priority="125" operator="notEqual">
      <formula>""</formula>
    </cfRule>
  </conditionalFormatting>
  <conditionalFormatting sqref="BD185:BD186">
    <cfRule type="cellIs" dxfId="1678" priority="124" operator="notEqual">
      <formula>""</formula>
    </cfRule>
  </conditionalFormatting>
  <conditionalFormatting sqref="H185:I186">
    <cfRule type="cellIs" dxfId="1677" priority="121" operator="lessThan">
      <formula>0</formula>
    </cfRule>
    <cfRule type="cellIs" dxfId="1676" priority="122" operator="greaterThan">
      <formula>0</formula>
    </cfRule>
  </conditionalFormatting>
  <conditionalFormatting sqref="U185:V186">
    <cfRule type="cellIs" dxfId="1675" priority="119" operator="lessThan">
      <formula>0</formula>
    </cfRule>
    <cfRule type="cellIs" dxfId="1674" priority="120" operator="greaterThan">
      <formula>0</formula>
    </cfRule>
  </conditionalFormatting>
  <conditionalFormatting sqref="AJ185:AK186">
    <cfRule type="cellIs" dxfId="1673" priority="118" operator="lessThan">
      <formula>0</formula>
    </cfRule>
    <cfRule type="cellIs" dxfId="1672" priority="123" operator="greaterThan">
      <formula>0</formula>
    </cfRule>
  </conditionalFormatting>
  <conditionalFormatting sqref="AX185:AX186">
    <cfRule type="cellIs" dxfId="1671" priority="115" operator="lessThan">
      <formula>0</formula>
    </cfRule>
    <cfRule type="cellIs" dxfId="1670" priority="116" operator="greaterThan">
      <formula>0</formula>
    </cfRule>
  </conditionalFormatting>
  <conditionalFormatting sqref="AX185:AY186">
    <cfRule type="cellIs" dxfId="1669" priority="113" operator="lessThan">
      <formula>0</formula>
    </cfRule>
    <cfRule type="cellIs" dxfId="1668" priority="114" operator="greaterThan">
      <formula>0</formula>
    </cfRule>
  </conditionalFormatting>
  <conditionalFormatting sqref="AX185:AY186">
    <cfRule type="cellIs" dxfId="1667" priority="111" operator="lessThan">
      <formula>0</formula>
    </cfRule>
    <cfRule type="cellIs" dxfId="1666" priority="112" operator="greaterThan">
      <formula>0</formula>
    </cfRule>
  </conditionalFormatting>
  <conditionalFormatting sqref="B185:G186">
    <cfRule type="cellIs" dxfId="1665" priority="110" operator="equal">
      <formula>""</formula>
    </cfRule>
  </conditionalFormatting>
  <conditionalFormatting sqref="BD185:BD186">
    <cfRule type="cellIs" dxfId="1664" priority="109" operator="notEqual">
      <formula>""</formula>
    </cfRule>
  </conditionalFormatting>
  <conditionalFormatting sqref="O185:T186">
    <cfRule type="cellIs" dxfId="1663" priority="107" operator="equal">
      <formula>"Actual less than revenue"</formula>
    </cfRule>
    <cfRule type="cellIs" dxfId="1662" priority="108" operator="equal">
      <formula>0</formula>
    </cfRule>
  </conditionalFormatting>
  <conditionalFormatting sqref="O185:T186">
    <cfRule type="cellIs" dxfId="1661" priority="106" operator="equal">
      <formula>""</formula>
    </cfRule>
  </conditionalFormatting>
  <conditionalFormatting sqref="A216:N217 U216:XFD217">
    <cfRule type="cellIs" dxfId="1660" priority="96" operator="equal">
      <formula>"Actual less than revenue"</formula>
    </cfRule>
    <cfRule type="cellIs" dxfId="1659" priority="105" operator="equal">
      <formula>0</formula>
    </cfRule>
  </conditionalFormatting>
  <conditionalFormatting sqref="AA216:AA217">
    <cfRule type="cellIs" dxfId="1658" priority="104" operator="notEqual">
      <formula>""</formula>
    </cfRule>
  </conditionalFormatting>
  <conditionalFormatting sqref="BD216:BD217">
    <cfRule type="cellIs" dxfId="1657" priority="103" operator="notEqual">
      <formula>""</formula>
    </cfRule>
  </conditionalFormatting>
  <conditionalFormatting sqref="H216:I217">
    <cfRule type="cellIs" dxfId="1656" priority="100" operator="lessThan">
      <formula>0</formula>
    </cfRule>
    <cfRule type="cellIs" dxfId="1655" priority="101" operator="greaterThan">
      <formula>0</formula>
    </cfRule>
  </conditionalFormatting>
  <conditionalFormatting sqref="U216:V217">
    <cfRule type="cellIs" dxfId="1654" priority="98" operator="lessThan">
      <formula>0</formula>
    </cfRule>
    <cfRule type="cellIs" dxfId="1653" priority="99" operator="greaterThan">
      <formula>0</formula>
    </cfRule>
  </conditionalFormatting>
  <conditionalFormatting sqref="AJ216:AK217">
    <cfRule type="cellIs" dxfId="1652" priority="97" operator="lessThan">
      <formula>0</formula>
    </cfRule>
    <cfRule type="cellIs" dxfId="1651" priority="102" operator="greaterThan">
      <formula>0</formula>
    </cfRule>
  </conditionalFormatting>
  <conditionalFormatting sqref="AX216:AX217">
    <cfRule type="cellIs" dxfId="1650" priority="94" operator="lessThan">
      <formula>0</formula>
    </cfRule>
    <cfRule type="cellIs" dxfId="1649" priority="95" operator="greaterThan">
      <formula>0</formula>
    </cfRule>
  </conditionalFormatting>
  <conditionalFormatting sqref="AX216:AY217">
    <cfRule type="cellIs" dxfId="1648" priority="92" operator="lessThan">
      <formula>0</formula>
    </cfRule>
    <cfRule type="cellIs" dxfId="1647" priority="93" operator="greaterThan">
      <formula>0</formula>
    </cfRule>
  </conditionalFormatting>
  <conditionalFormatting sqref="AX216:AY217">
    <cfRule type="cellIs" dxfId="1646" priority="90" operator="lessThan">
      <formula>0</formula>
    </cfRule>
    <cfRule type="cellIs" dxfId="1645" priority="91" operator="greaterThan">
      <formula>0</formula>
    </cfRule>
  </conditionalFormatting>
  <conditionalFormatting sqref="B216:G217">
    <cfRule type="cellIs" dxfId="1644" priority="89" operator="equal">
      <formula>""</formula>
    </cfRule>
  </conditionalFormatting>
  <conditionalFormatting sqref="BD216:BD217">
    <cfRule type="cellIs" dxfId="1643" priority="88" operator="notEqual">
      <formula>""</formula>
    </cfRule>
  </conditionalFormatting>
  <conditionalFormatting sqref="O216:T217">
    <cfRule type="cellIs" dxfId="1642" priority="86" operator="equal">
      <formula>"Actual less than revenue"</formula>
    </cfRule>
    <cfRule type="cellIs" dxfId="1641" priority="87" operator="equal">
      <formula>0</formula>
    </cfRule>
  </conditionalFormatting>
  <conditionalFormatting sqref="O216:T217">
    <cfRule type="cellIs" dxfId="1640" priority="85" operator="equal">
      <formula>""</formula>
    </cfRule>
  </conditionalFormatting>
  <conditionalFormatting sqref="A247:N248 U247:XFD248">
    <cfRule type="cellIs" dxfId="1639" priority="75" operator="equal">
      <formula>"Actual less than revenue"</formula>
    </cfRule>
    <cfRule type="cellIs" dxfId="1638" priority="84" operator="equal">
      <formula>0</formula>
    </cfRule>
  </conditionalFormatting>
  <conditionalFormatting sqref="AA247:AA248">
    <cfRule type="cellIs" dxfId="1637" priority="83" operator="notEqual">
      <formula>""</formula>
    </cfRule>
  </conditionalFormatting>
  <conditionalFormatting sqref="BD247:BD248">
    <cfRule type="cellIs" dxfId="1636" priority="82" operator="notEqual">
      <formula>""</formula>
    </cfRule>
  </conditionalFormatting>
  <conditionalFormatting sqref="H247:I248">
    <cfRule type="cellIs" dxfId="1635" priority="79" operator="lessThan">
      <formula>0</formula>
    </cfRule>
    <cfRule type="cellIs" dxfId="1634" priority="80" operator="greaterThan">
      <formula>0</formula>
    </cfRule>
  </conditionalFormatting>
  <conditionalFormatting sqref="U247:V248">
    <cfRule type="cellIs" dxfId="1633" priority="77" operator="lessThan">
      <formula>0</formula>
    </cfRule>
    <cfRule type="cellIs" dxfId="1632" priority="78" operator="greaterThan">
      <formula>0</formula>
    </cfRule>
  </conditionalFormatting>
  <conditionalFormatting sqref="AJ247:AK248">
    <cfRule type="cellIs" dxfId="1631" priority="76" operator="lessThan">
      <formula>0</formula>
    </cfRule>
    <cfRule type="cellIs" dxfId="1630" priority="81" operator="greaterThan">
      <formula>0</formula>
    </cfRule>
  </conditionalFormatting>
  <conditionalFormatting sqref="AX247:AX248">
    <cfRule type="cellIs" dxfId="1629" priority="73" operator="lessThan">
      <formula>0</formula>
    </cfRule>
    <cfRule type="cellIs" dxfId="1628" priority="74" operator="greaterThan">
      <formula>0</formula>
    </cfRule>
  </conditionalFormatting>
  <conditionalFormatting sqref="AX247:AY248">
    <cfRule type="cellIs" dxfId="1627" priority="71" operator="lessThan">
      <formula>0</formula>
    </cfRule>
    <cfRule type="cellIs" dxfId="1626" priority="72" operator="greaterThan">
      <formula>0</formula>
    </cfRule>
  </conditionalFormatting>
  <conditionalFormatting sqref="AX247:AY248">
    <cfRule type="cellIs" dxfId="1625" priority="69" operator="lessThan">
      <formula>0</formula>
    </cfRule>
    <cfRule type="cellIs" dxfId="1624" priority="70" operator="greaterThan">
      <formula>0</formula>
    </cfRule>
  </conditionalFormatting>
  <conditionalFormatting sqref="B247:G248">
    <cfRule type="cellIs" dxfId="1623" priority="68" operator="equal">
      <formula>""</formula>
    </cfRule>
  </conditionalFormatting>
  <conditionalFormatting sqref="BD247:BD248">
    <cfRule type="cellIs" dxfId="1622" priority="67" operator="notEqual">
      <formula>""</formula>
    </cfRule>
  </conditionalFormatting>
  <conditionalFormatting sqref="O247:T248">
    <cfRule type="cellIs" dxfId="1621" priority="65" operator="equal">
      <formula>"Actual less than revenue"</formula>
    </cfRule>
    <cfRule type="cellIs" dxfId="1620" priority="66" operator="equal">
      <formula>0</formula>
    </cfRule>
  </conditionalFormatting>
  <conditionalFormatting sqref="O247:T248">
    <cfRule type="cellIs" dxfId="1619" priority="64" operator="equal">
      <formula>""</formula>
    </cfRule>
  </conditionalFormatting>
  <conditionalFormatting sqref="A277:N278 U277:XFD278">
    <cfRule type="cellIs" dxfId="1618" priority="54" operator="equal">
      <formula>"Actual less than revenue"</formula>
    </cfRule>
    <cfRule type="cellIs" dxfId="1617" priority="63" operator="equal">
      <formula>0</formula>
    </cfRule>
  </conditionalFormatting>
  <conditionalFormatting sqref="AA277:AA278">
    <cfRule type="cellIs" dxfId="1616" priority="62" operator="notEqual">
      <formula>""</formula>
    </cfRule>
  </conditionalFormatting>
  <conditionalFormatting sqref="BD277:BD278">
    <cfRule type="cellIs" dxfId="1615" priority="61" operator="notEqual">
      <formula>""</formula>
    </cfRule>
  </conditionalFormatting>
  <conditionalFormatting sqref="H277:I278">
    <cfRule type="cellIs" dxfId="1614" priority="58" operator="lessThan">
      <formula>0</formula>
    </cfRule>
    <cfRule type="cellIs" dxfId="1613" priority="59" operator="greaterThan">
      <formula>0</formula>
    </cfRule>
  </conditionalFormatting>
  <conditionalFormatting sqref="U277:V278">
    <cfRule type="cellIs" dxfId="1612" priority="56" operator="lessThan">
      <formula>0</formula>
    </cfRule>
    <cfRule type="cellIs" dxfId="1611" priority="57" operator="greaterThan">
      <formula>0</formula>
    </cfRule>
  </conditionalFormatting>
  <conditionalFormatting sqref="AJ277:AK278">
    <cfRule type="cellIs" dxfId="1610" priority="55" operator="lessThan">
      <formula>0</formula>
    </cfRule>
    <cfRule type="cellIs" dxfId="1609" priority="60" operator="greaterThan">
      <formula>0</formula>
    </cfRule>
  </conditionalFormatting>
  <conditionalFormatting sqref="AX277:AX278">
    <cfRule type="cellIs" dxfId="1608" priority="52" operator="lessThan">
      <formula>0</formula>
    </cfRule>
    <cfRule type="cellIs" dxfId="1607" priority="53" operator="greaterThan">
      <formula>0</formula>
    </cfRule>
  </conditionalFormatting>
  <conditionalFormatting sqref="AX277:AY278">
    <cfRule type="cellIs" dxfId="1606" priority="50" operator="lessThan">
      <formula>0</formula>
    </cfRule>
    <cfRule type="cellIs" dxfId="1605" priority="51" operator="greaterThan">
      <formula>0</formula>
    </cfRule>
  </conditionalFormatting>
  <conditionalFormatting sqref="AX277:AY278">
    <cfRule type="cellIs" dxfId="1604" priority="48" operator="lessThan">
      <formula>0</formula>
    </cfRule>
    <cfRule type="cellIs" dxfId="1603" priority="49" operator="greaterThan">
      <formula>0</formula>
    </cfRule>
  </conditionalFormatting>
  <conditionalFormatting sqref="B277:G278">
    <cfRule type="cellIs" dxfId="1602" priority="47" operator="equal">
      <formula>""</formula>
    </cfRule>
  </conditionalFormatting>
  <conditionalFormatting sqref="BD277:BD278">
    <cfRule type="cellIs" dxfId="1601" priority="46" operator="notEqual">
      <formula>""</formula>
    </cfRule>
  </conditionalFormatting>
  <conditionalFormatting sqref="O277:T278">
    <cfRule type="cellIs" dxfId="1600" priority="44" operator="equal">
      <formula>"Actual less than revenue"</formula>
    </cfRule>
    <cfRule type="cellIs" dxfId="1599" priority="45" operator="equal">
      <formula>0</formula>
    </cfRule>
  </conditionalFormatting>
  <conditionalFormatting sqref="O277:T278">
    <cfRule type="cellIs" dxfId="1598" priority="43" operator="equal">
      <formula>""</formula>
    </cfRule>
  </conditionalFormatting>
  <conditionalFormatting sqref="A308:N309 U308:XFD309">
    <cfRule type="cellIs" dxfId="1597" priority="33" operator="equal">
      <formula>"Actual less than revenue"</formula>
    </cfRule>
    <cfRule type="cellIs" dxfId="1596" priority="42" operator="equal">
      <formula>0</formula>
    </cfRule>
  </conditionalFormatting>
  <conditionalFormatting sqref="AA308:AA309">
    <cfRule type="cellIs" dxfId="1595" priority="41" operator="notEqual">
      <formula>""</formula>
    </cfRule>
  </conditionalFormatting>
  <conditionalFormatting sqref="BD308:BD309">
    <cfRule type="cellIs" dxfId="1594" priority="40" operator="notEqual">
      <formula>""</formula>
    </cfRule>
  </conditionalFormatting>
  <conditionalFormatting sqref="H308:I309">
    <cfRule type="cellIs" dxfId="1593" priority="37" operator="lessThan">
      <formula>0</formula>
    </cfRule>
    <cfRule type="cellIs" dxfId="1592" priority="38" operator="greaterThan">
      <formula>0</formula>
    </cfRule>
  </conditionalFormatting>
  <conditionalFormatting sqref="U308:V309">
    <cfRule type="cellIs" dxfId="1591" priority="35" operator="lessThan">
      <formula>0</formula>
    </cfRule>
    <cfRule type="cellIs" dxfId="1590" priority="36" operator="greaterThan">
      <formula>0</formula>
    </cfRule>
  </conditionalFormatting>
  <conditionalFormatting sqref="AJ308:AK309">
    <cfRule type="cellIs" dxfId="1589" priority="34" operator="lessThan">
      <formula>0</formula>
    </cfRule>
    <cfRule type="cellIs" dxfId="1588" priority="39" operator="greaterThan">
      <formula>0</formula>
    </cfRule>
  </conditionalFormatting>
  <conditionalFormatting sqref="AX308:AX309">
    <cfRule type="cellIs" dxfId="1587" priority="31" operator="lessThan">
      <formula>0</formula>
    </cfRule>
    <cfRule type="cellIs" dxfId="1586" priority="32" operator="greaterThan">
      <formula>0</formula>
    </cfRule>
  </conditionalFormatting>
  <conditionalFormatting sqref="AX308:AY309">
    <cfRule type="cellIs" dxfId="1585" priority="29" operator="lessThan">
      <formula>0</formula>
    </cfRule>
    <cfRule type="cellIs" dxfId="1584" priority="30" operator="greaterThan">
      <formula>0</formula>
    </cfRule>
  </conditionalFormatting>
  <conditionalFormatting sqref="AX308:AY309">
    <cfRule type="cellIs" dxfId="1583" priority="27" operator="lessThan">
      <formula>0</formula>
    </cfRule>
    <cfRule type="cellIs" dxfId="1582" priority="28" operator="greaterThan">
      <formula>0</formula>
    </cfRule>
  </conditionalFormatting>
  <conditionalFormatting sqref="B308:G309">
    <cfRule type="cellIs" dxfId="1581" priority="26" operator="equal">
      <formula>""</formula>
    </cfRule>
  </conditionalFormatting>
  <conditionalFormatting sqref="BD308:BD309">
    <cfRule type="cellIs" dxfId="1580" priority="25" operator="notEqual">
      <formula>""</formula>
    </cfRule>
  </conditionalFormatting>
  <conditionalFormatting sqref="O308:T309">
    <cfRule type="cellIs" dxfId="1579" priority="23" operator="equal">
      <formula>"Actual less than revenue"</formula>
    </cfRule>
    <cfRule type="cellIs" dxfId="1578" priority="24" operator="equal">
      <formula>0</formula>
    </cfRule>
  </conditionalFormatting>
  <conditionalFormatting sqref="O308:T309">
    <cfRule type="cellIs" dxfId="1577" priority="22" operator="equal">
      <formula>""</formula>
    </cfRule>
  </conditionalFormatting>
  <conditionalFormatting sqref="A338:N339 U338:XFD339">
    <cfRule type="cellIs" dxfId="1576" priority="12" operator="equal">
      <formula>"Actual less than revenue"</formula>
    </cfRule>
    <cfRule type="cellIs" dxfId="1575" priority="21" operator="equal">
      <formula>0</formula>
    </cfRule>
  </conditionalFormatting>
  <conditionalFormatting sqref="AA338:AA339">
    <cfRule type="cellIs" dxfId="1574" priority="20" operator="notEqual">
      <formula>""</formula>
    </cfRule>
  </conditionalFormatting>
  <conditionalFormatting sqref="BD338:BD339">
    <cfRule type="cellIs" dxfId="1573" priority="19" operator="notEqual">
      <formula>""</formula>
    </cfRule>
  </conditionalFormatting>
  <conditionalFormatting sqref="H338:I339">
    <cfRule type="cellIs" dxfId="1572" priority="16" operator="lessThan">
      <formula>0</formula>
    </cfRule>
    <cfRule type="cellIs" dxfId="1571" priority="17" operator="greaterThan">
      <formula>0</formula>
    </cfRule>
  </conditionalFormatting>
  <conditionalFormatting sqref="U338:V339">
    <cfRule type="cellIs" dxfId="1570" priority="14" operator="lessThan">
      <formula>0</formula>
    </cfRule>
    <cfRule type="cellIs" dxfId="1569" priority="15" operator="greaterThan">
      <formula>0</formula>
    </cfRule>
  </conditionalFormatting>
  <conditionalFormatting sqref="AJ338:AK339">
    <cfRule type="cellIs" dxfId="1568" priority="13" operator="lessThan">
      <formula>0</formula>
    </cfRule>
    <cfRule type="cellIs" dxfId="1567" priority="18" operator="greaterThan">
      <formula>0</formula>
    </cfRule>
  </conditionalFormatting>
  <conditionalFormatting sqref="AX338:AX339">
    <cfRule type="cellIs" dxfId="1566" priority="10" operator="lessThan">
      <formula>0</formula>
    </cfRule>
    <cfRule type="cellIs" dxfId="1565" priority="11" operator="greaterThan">
      <formula>0</formula>
    </cfRule>
  </conditionalFormatting>
  <conditionalFormatting sqref="AX338:AY339">
    <cfRule type="cellIs" dxfId="1564" priority="8" operator="lessThan">
      <formula>0</formula>
    </cfRule>
    <cfRule type="cellIs" dxfId="1563" priority="9" operator="greaterThan">
      <formula>0</formula>
    </cfRule>
  </conditionalFormatting>
  <conditionalFormatting sqref="AX338:AY339">
    <cfRule type="cellIs" dxfId="1562" priority="6" operator="lessThan">
      <formula>0</formula>
    </cfRule>
    <cfRule type="cellIs" dxfId="1561" priority="7" operator="greaterThan">
      <formula>0</formula>
    </cfRule>
  </conditionalFormatting>
  <conditionalFormatting sqref="B338:G339">
    <cfRule type="cellIs" dxfId="1560" priority="5" operator="equal">
      <formula>""</formula>
    </cfRule>
  </conditionalFormatting>
  <conditionalFormatting sqref="BD338:BD339">
    <cfRule type="cellIs" dxfId="1559" priority="4" operator="notEqual">
      <formula>""</formula>
    </cfRule>
  </conditionalFormatting>
  <conditionalFormatting sqref="O338:T339">
    <cfRule type="cellIs" dxfId="1558" priority="2" operator="equal">
      <formula>"Actual less than revenue"</formula>
    </cfRule>
    <cfRule type="cellIs" dxfId="1557" priority="3" operator="equal">
      <formula>0</formula>
    </cfRule>
  </conditionalFormatting>
  <conditionalFormatting sqref="O338:T339">
    <cfRule type="cellIs" dxfId="155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F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107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108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555" priority="407" operator="equal">
      <formula>"Actual less than revenue"</formula>
    </cfRule>
    <cfRule type="cellIs" dxfId="1554" priority="416" operator="equal">
      <formula>0</formula>
    </cfRule>
  </conditionalFormatting>
  <conditionalFormatting sqref="AA1:AA3 AA370:AA1048576">
    <cfRule type="cellIs" dxfId="1553" priority="415" operator="notEqual">
      <formula>""</formula>
    </cfRule>
  </conditionalFormatting>
  <conditionalFormatting sqref="BD1:BD3 BD370:BD1048576">
    <cfRule type="cellIs" dxfId="1552" priority="414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551" priority="277" operator="equal">
      <formula>"Actual less than revenue"</formula>
    </cfRule>
    <cfRule type="cellIs" dxfId="155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54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548" priority="284" operator="notEqual">
      <formula>""</formula>
    </cfRule>
  </conditionalFormatting>
  <conditionalFormatting sqref="H4:I33 H65:I93 H157:I184 H96:I123 H187:I215 H218:I246 H249:I276 H279:I307 H310:I337 H340:I369">
    <cfRule type="cellIs" dxfId="1547" priority="281" operator="lessThan">
      <formula>0</formula>
    </cfRule>
    <cfRule type="cellIs" dxfId="1546" priority="282" operator="greaterThan">
      <formula>0</formula>
    </cfRule>
  </conditionalFormatting>
  <conditionalFormatting sqref="U4:V33 U65:V93 U157:V184 U96:V123 U187:V215 U218:V246 U249:V276 U279:V307 U310:V337 U340:V369">
    <cfRule type="cellIs" dxfId="1545" priority="279" operator="lessThan">
      <formula>0</formula>
    </cfRule>
    <cfRule type="cellIs" dxfId="154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543" priority="278" operator="lessThan">
      <formula>0</formula>
    </cfRule>
    <cfRule type="cellIs" dxfId="154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541" priority="275" operator="lessThan">
      <formula>0</formula>
    </cfRule>
    <cfRule type="cellIs" dxfId="154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539" priority="273" operator="lessThan">
      <formula>0</formula>
    </cfRule>
    <cfRule type="cellIs" dxfId="153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537" priority="271" operator="lessThan">
      <formula>0</formula>
    </cfRule>
    <cfRule type="cellIs" dxfId="1536" priority="272" operator="greaterThan">
      <formula>0</formula>
    </cfRule>
  </conditionalFormatting>
  <conditionalFormatting sqref="B4:G33 B65:G93 B157:G184 B96:G123 B187:G215 B218:G246 B249:G276 B279:G307 B310:G337 B340:G369">
    <cfRule type="cellIs" dxfId="153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534" priority="269" operator="notEqual">
      <formula>""</formula>
    </cfRule>
  </conditionalFormatting>
  <conditionalFormatting sqref="B36:N62 U36:XFD62 AW63:XFD63">
    <cfRule type="cellIs" dxfId="1533" priority="259" operator="equal">
      <formula>"Actual less than revenue"</formula>
    </cfRule>
    <cfRule type="cellIs" dxfId="1532" priority="268" operator="equal">
      <formula>0</formula>
    </cfRule>
  </conditionalFormatting>
  <conditionalFormatting sqref="AA36:AA62">
    <cfRule type="cellIs" dxfId="1531" priority="267" operator="notEqual">
      <formula>""</formula>
    </cfRule>
  </conditionalFormatting>
  <conditionalFormatting sqref="BD36:BD63">
    <cfRule type="cellIs" dxfId="1530" priority="266" operator="notEqual">
      <formula>""</formula>
    </cfRule>
  </conditionalFormatting>
  <conditionalFormatting sqref="H36:I62">
    <cfRule type="cellIs" dxfId="1529" priority="263" operator="lessThan">
      <formula>0</formula>
    </cfRule>
    <cfRule type="cellIs" dxfId="1528" priority="264" operator="greaterThan">
      <formula>0</formula>
    </cfRule>
  </conditionalFormatting>
  <conditionalFormatting sqref="U36:V62">
    <cfRule type="cellIs" dxfId="1527" priority="261" operator="lessThan">
      <formula>0</formula>
    </cfRule>
    <cfRule type="cellIs" dxfId="1526" priority="262" operator="greaterThan">
      <formula>0</formula>
    </cfRule>
  </conditionalFormatting>
  <conditionalFormatting sqref="AJ36:AK62">
    <cfRule type="cellIs" dxfId="1525" priority="260" operator="lessThan">
      <formula>0</formula>
    </cfRule>
    <cfRule type="cellIs" dxfId="1524" priority="265" operator="greaterThan">
      <formula>0</formula>
    </cfRule>
  </conditionalFormatting>
  <conditionalFormatting sqref="AX36:AX63">
    <cfRule type="cellIs" dxfId="1523" priority="257" operator="lessThan">
      <formula>0</formula>
    </cfRule>
    <cfRule type="cellIs" dxfId="1522" priority="258" operator="greaterThan">
      <formula>0</formula>
    </cfRule>
  </conditionalFormatting>
  <conditionalFormatting sqref="AX36:AY63">
    <cfRule type="cellIs" dxfId="1521" priority="255" operator="lessThan">
      <formula>0</formula>
    </cfRule>
    <cfRule type="cellIs" dxfId="1520" priority="256" operator="greaterThan">
      <formula>0</formula>
    </cfRule>
  </conditionalFormatting>
  <conditionalFormatting sqref="AX36:AY63">
    <cfRule type="cellIs" dxfId="1519" priority="253" operator="lessThan">
      <formula>0</formula>
    </cfRule>
    <cfRule type="cellIs" dxfId="1518" priority="254" operator="greaterThan">
      <formula>0</formula>
    </cfRule>
  </conditionalFormatting>
  <conditionalFormatting sqref="B36:G62">
    <cfRule type="cellIs" dxfId="1517" priority="252" operator="equal">
      <formula>""</formula>
    </cfRule>
  </conditionalFormatting>
  <conditionalFormatting sqref="BD36:BD63">
    <cfRule type="cellIs" dxfId="1516" priority="251" operator="notEqual">
      <formula>""</formula>
    </cfRule>
  </conditionalFormatting>
  <conditionalFormatting sqref="B126:N154 U126:XFD154">
    <cfRule type="cellIs" dxfId="1515" priority="241" operator="equal">
      <formula>"Actual less than revenue"</formula>
    </cfRule>
    <cfRule type="cellIs" dxfId="1514" priority="250" operator="equal">
      <formula>0</formula>
    </cfRule>
  </conditionalFormatting>
  <conditionalFormatting sqref="AA126:AA154">
    <cfRule type="cellIs" dxfId="1513" priority="249" operator="notEqual">
      <formula>""</formula>
    </cfRule>
  </conditionalFormatting>
  <conditionalFormatting sqref="BD126:BD154">
    <cfRule type="cellIs" dxfId="1512" priority="248" operator="notEqual">
      <formula>""</formula>
    </cfRule>
  </conditionalFormatting>
  <conditionalFormatting sqref="H126:I154">
    <cfRule type="cellIs" dxfId="1511" priority="245" operator="lessThan">
      <formula>0</formula>
    </cfRule>
    <cfRule type="cellIs" dxfId="1510" priority="246" operator="greaterThan">
      <formula>0</formula>
    </cfRule>
  </conditionalFormatting>
  <conditionalFormatting sqref="U126:V154">
    <cfRule type="cellIs" dxfId="1509" priority="243" operator="lessThan">
      <formula>0</formula>
    </cfRule>
    <cfRule type="cellIs" dxfId="1508" priority="244" operator="greaterThan">
      <formula>0</formula>
    </cfRule>
  </conditionalFormatting>
  <conditionalFormatting sqref="AJ126:AK154">
    <cfRule type="cellIs" dxfId="1507" priority="242" operator="lessThan">
      <formula>0</formula>
    </cfRule>
    <cfRule type="cellIs" dxfId="1506" priority="247" operator="greaterThan">
      <formula>0</formula>
    </cfRule>
  </conditionalFormatting>
  <conditionalFormatting sqref="AX126:AX154">
    <cfRule type="cellIs" dxfId="1505" priority="239" operator="lessThan">
      <formula>0</formula>
    </cfRule>
    <cfRule type="cellIs" dxfId="1504" priority="240" operator="greaterThan">
      <formula>0</formula>
    </cfRule>
  </conditionalFormatting>
  <conditionalFormatting sqref="AX126:AY154">
    <cfRule type="cellIs" dxfId="1503" priority="237" operator="lessThan">
      <formula>0</formula>
    </cfRule>
    <cfRule type="cellIs" dxfId="1502" priority="238" operator="greaterThan">
      <formula>0</formula>
    </cfRule>
  </conditionalFormatting>
  <conditionalFormatting sqref="AX126:AY154">
    <cfRule type="cellIs" dxfId="1501" priority="235" operator="lessThan">
      <formula>0</formula>
    </cfRule>
    <cfRule type="cellIs" dxfId="1500" priority="236" operator="greaterThan">
      <formula>0</formula>
    </cfRule>
  </conditionalFormatting>
  <conditionalFormatting sqref="B126:G154">
    <cfRule type="cellIs" dxfId="1499" priority="234" operator="equal">
      <formula>""</formula>
    </cfRule>
  </conditionalFormatting>
  <conditionalFormatting sqref="BD126:BD154">
    <cfRule type="cellIs" dxfId="1498" priority="233" operator="notEqual">
      <formula>""</formula>
    </cfRule>
  </conditionalFormatting>
  <conditionalFormatting sqref="O65:T93 O157:T184 O4:T33 O96:T123 O187:T215 O218:T246 O249:T276 O279:T307 O310:T337 O340:T369">
    <cfRule type="cellIs" dxfId="1497" priority="231" operator="equal">
      <formula>"Actual less than revenue"</formula>
    </cfRule>
    <cfRule type="cellIs" dxfId="1496" priority="232" operator="equal">
      <formula>0</formula>
    </cfRule>
  </conditionalFormatting>
  <conditionalFormatting sqref="O4:T33 O65:T93 O157:T184 O96:T123 O187:T215 O218:T246 O249:T276 O279:T307 O310:T337 O340:T369">
    <cfRule type="cellIs" dxfId="1495" priority="230" operator="equal">
      <formula>""</formula>
    </cfRule>
  </conditionalFormatting>
  <conditionalFormatting sqref="O36:T62">
    <cfRule type="cellIs" dxfId="1494" priority="228" operator="equal">
      <formula>"Actual less than revenue"</formula>
    </cfRule>
    <cfRule type="cellIs" dxfId="1493" priority="229" operator="equal">
      <formula>0</formula>
    </cfRule>
  </conditionalFormatting>
  <conditionalFormatting sqref="O36:T62">
    <cfRule type="cellIs" dxfId="1492" priority="227" operator="equal">
      <formula>""</formula>
    </cfRule>
  </conditionalFormatting>
  <conditionalFormatting sqref="O126:T154">
    <cfRule type="cellIs" dxfId="1491" priority="225" operator="equal">
      <formula>"Actual less than revenue"</formula>
    </cfRule>
    <cfRule type="cellIs" dxfId="1490" priority="226" operator="equal">
      <formula>0</formula>
    </cfRule>
  </conditionalFormatting>
  <conditionalFormatting sqref="O126:T154">
    <cfRule type="cellIs" dxfId="1489" priority="224" operator="equal">
      <formula>""</formula>
    </cfRule>
  </conditionalFormatting>
  <conditionalFormatting sqref="B63:N64 U63:AV64">
    <cfRule type="cellIs" dxfId="1488" priority="215" operator="equal">
      <formula>"Actual less than revenue"</formula>
    </cfRule>
    <cfRule type="cellIs" dxfId="1487" priority="223" operator="equal">
      <formula>0</formula>
    </cfRule>
  </conditionalFormatting>
  <conditionalFormatting sqref="AA63:AA64">
    <cfRule type="cellIs" dxfId="1486" priority="222" operator="notEqual">
      <formula>""</formula>
    </cfRule>
  </conditionalFormatting>
  <conditionalFormatting sqref="H63:I64">
    <cfRule type="cellIs" dxfId="1485" priority="219" operator="lessThan">
      <formula>0</formula>
    </cfRule>
    <cfRule type="cellIs" dxfId="1484" priority="220" operator="greaterThan">
      <formula>0</formula>
    </cfRule>
  </conditionalFormatting>
  <conditionalFormatting sqref="U63:V64">
    <cfRule type="cellIs" dxfId="1483" priority="217" operator="lessThan">
      <formula>0</formula>
    </cfRule>
    <cfRule type="cellIs" dxfId="1482" priority="218" operator="greaterThan">
      <formula>0</formula>
    </cfRule>
  </conditionalFormatting>
  <conditionalFormatting sqref="AJ63:AK64">
    <cfRule type="cellIs" dxfId="1481" priority="216" operator="lessThan">
      <formula>0</formula>
    </cfRule>
    <cfRule type="cellIs" dxfId="1480" priority="221" operator="greaterThan">
      <formula>0</formula>
    </cfRule>
  </conditionalFormatting>
  <conditionalFormatting sqref="B63:G64">
    <cfRule type="cellIs" dxfId="1479" priority="214" operator="equal">
      <formula>""</formula>
    </cfRule>
  </conditionalFormatting>
  <conditionalFormatting sqref="O63:T64">
    <cfRule type="cellIs" dxfId="1478" priority="212" operator="equal">
      <formula>"Actual less than revenue"</formula>
    </cfRule>
    <cfRule type="cellIs" dxfId="1477" priority="213" operator="equal">
      <formula>0</formula>
    </cfRule>
  </conditionalFormatting>
  <conditionalFormatting sqref="O63:T64">
    <cfRule type="cellIs" dxfId="1476" priority="211" operator="equal">
      <formula>""</formula>
    </cfRule>
  </conditionalFormatting>
  <conditionalFormatting sqref="A94:N95 U94:XFD95">
    <cfRule type="cellIs" dxfId="1475" priority="201" operator="equal">
      <formula>"Actual less than revenue"</formula>
    </cfRule>
    <cfRule type="cellIs" dxfId="1474" priority="210" operator="equal">
      <formula>0</formula>
    </cfRule>
  </conditionalFormatting>
  <conditionalFormatting sqref="AA94:AA95">
    <cfRule type="cellIs" dxfId="1473" priority="209" operator="notEqual">
      <formula>""</formula>
    </cfRule>
  </conditionalFormatting>
  <conditionalFormatting sqref="BD94:BD95">
    <cfRule type="cellIs" dxfId="1472" priority="208" operator="notEqual">
      <formula>""</formula>
    </cfRule>
  </conditionalFormatting>
  <conditionalFormatting sqref="H94:I95">
    <cfRule type="cellIs" dxfId="1471" priority="205" operator="lessThan">
      <formula>0</formula>
    </cfRule>
    <cfRule type="cellIs" dxfId="1470" priority="206" operator="greaterThan">
      <formula>0</formula>
    </cfRule>
  </conditionalFormatting>
  <conditionalFormatting sqref="U94:V95">
    <cfRule type="cellIs" dxfId="1469" priority="203" operator="lessThan">
      <formula>0</formula>
    </cfRule>
    <cfRule type="cellIs" dxfId="1468" priority="204" operator="greaterThan">
      <formula>0</formula>
    </cfRule>
  </conditionalFormatting>
  <conditionalFormatting sqref="AJ94:AK95">
    <cfRule type="cellIs" dxfId="1467" priority="202" operator="lessThan">
      <formula>0</formula>
    </cfRule>
    <cfRule type="cellIs" dxfId="1466" priority="207" operator="greaterThan">
      <formula>0</formula>
    </cfRule>
  </conditionalFormatting>
  <conditionalFormatting sqref="AX94:AX95">
    <cfRule type="cellIs" dxfId="1465" priority="199" operator="lessThan">
      <formula>0</formula>
    </cfRule>
    <cfRule type="cellIs" dxfId="1464" priority="200" operator="greaterThan">
      <formula>0</formula>
    </cfRule>
  </conditionalFormatting>
  <conditionalFormatting sqref="AX94:AY95">
    <cfRule type="cellIs" dxfId="1463" priority="197" operator="lessThan">
      <formula>0</formula>
    </cfRule>
    <cfRule type="cellIs" dxfId="1462" priority="198" operator="greaterThan">
      <formula>0</formula>
    </cfRule>
  </conditionalFormatting>
  <conditionalFormatting sqref="AX94:AY95">
    <cfRule type="cellIs" dxfId="1461" priority="195" operator="lessThan">
      <formula>0</formula>
    </cfRule>
    <cfRule type="cellIs" dxfId="1460" priority="196" operator="greaterThan">
      <formula>0</formula>
    </cfRule>
  </conditionalFormatting>
  <conditionalFormatting sqref="B94:G95">
    <cfRule type="cellIs" dxfId="1459" priority="194" operator="equal">
      <formula>""</formula>
    </cfRule>
  </conditionalFormatting>
  <conditionalFormatting sqref="BD94:BD95">
    <cfRule type="cellIs" dxfId="1458" priority="193" operator="notEqual">
      <formula>""</formula>
    </cfRule>
  </conditionalFormatting>
  <conditionalFormatting sqref="O94:T95">
    <cfRule type="cellIs" dxfId="1457" priority="191" operator="equal">
      <formula>"Actual less than revenue"</formula>
    </cfRule>
    <cfRule type="cellIs" dxfId="1456" priority="192" operator="equal">
      <formula>0</formula>
    </cfRule>
  </conditionalFormatting>
  <conditionalFormatting sqref="O94:T95">
    <cfRule type="cellIs" dxfId="1455" priority="190" operator="equal">
      <formula>""</formula>
    </cfRule>
  </conditionalFormatting>
  <conditionalFormatting sqref="A34:N35 U34:XFD35">
    <cfRule type="cellIs" dxfId="1454" priority="180" operator="equal">
      <formula>"Actual less than revenue"</formula>
    </cfRule>
    <cfRule type="cellIs" dxfId="1453" priority="189" operator="equal">
      <formula>0</formula>
    </cfRule>
  </conditionalFormatting>
  <conditionalFormatting sqref="AA34:AA35">
    <cfRule type="cellIs" dxfId="1452" priority="188" operator="notEqual">
      <formula>""</formula>
    </cfRule>
  </conditionalFormatting>
  <conditionalFormatting sqref="BD34:BD35">
    <cfRule type="cellIs" dxfId="1451" priority="187" operator="notEqual">
      <formula>""</formula>
    </cfRule>
  </conditionalFormatting>
  <conditionalFormatting sqref="H34:I35">
    <cfRule type="cellIs" dxfId="1450" priority="184" operator="lessThan">
      <formula>0</formula>
    </cfRule>
    <cfRule type="cellIs" dxfId="1449" priority="185" operator="greaterThan">
      <formula>0</formula>
    </cfRule>
  </conditionalFormatting>
  <conditionalFormatting sqref="U34:V35">
    <cfRule type="cellIs" dxfId="1448" priority="182" operator="lessThan">
      <formula>0</formula>
    </cfRule>
    <cfRule type="cellIs" dxfId="1447" priority="183" operator="greaterThan">
      <formula>0</formula>
    </cfRule>
  </conditionalFormatting>
  <conditionalFormatting sqref="AJ34:AK35">
    <cfRule type="cellIs" dxfId="1446" priority="181" operator="lessThan">
      <formula>0</formula>
    </cfRule>
    <cfRule type="cellIs" dxfId="1445" priority="186" operator="greaterThan">
      <formula>0</formula>
    </cfRule>
  </conditionalFormatting>
  <conditionalFormatting sqref="AX34:AX35">
    <cfRule type="cellIs" dxfId="1444" priority="178" operator="lessThan">
      <formula>0</formula>
    </cfRule>
    <cfRule type="cellIs" dxfId="1443" priority="179" operator="greaterThan">
      <formula>0</formula>
    </cfRule>
  </conditionalFormatting>
  <conditionalFormatting sqref="AX34:AY35">
    <cfRule type="cellIs" dxfId="1442" priority="176" operator="lessThan">
      <formula>0</formula>
    </cfRule>
    <cfRule type="cellIs" dxfId="1441" priority="177" operator="greaterThan">
      <formula>0</formula>
    </cfRule>
  </conditionalFormatting>
  <conditionalFormatting sqref="AX34:AY35">
    <cfRule type="cellIs" dxfId="1440" priority="174" operator="lessThan">
      <formula>0</formula>
    </cfRule>
    <cfRule type="cellIs" dxfId="1439" priority="175" operator="greaterThan">
      <formula>0</formula>
    </cfRule>
  </conditionalFormatting>
  <conditionalFormatting sqref="B34:G35">
    <cfRule type="cellIs" dxfId="1438" priority="173" operator="equal">
      <formula>""</formula>
    </cfRule>
  </conditionalFormatting>
  <conditionalFormatting sqref="BD34:BD35">
    <cfRule type="cellIs" dxfId="1437" priority="172" operator="notEqual">
      <formula>""</formula>
    </cfRule>
  </conditionalFormatting>
  <conditionalFormatting sqref="O34:T35">
    <cfRule type="cellIs" dxfId="1436" priority="170" operator="equal">
      <formula>"Actual less than revenue"</formula>
    </cfRule>
    <cfRule type="cellIs" dxfId="1435" priority="171" operator="equal">
      <formula>0</formula>
    </cfRule>
  </conditionalFormatting>
  <conditionalFormatting sqref="O34:T35">
    <cfRule type="cellIs" dxfId="1434" priority="169" operator="equal">
      <formula>""</formula>
    </cfRule>
  </conditionalFormatting>
  <conditionalFormatting sqref="A124:N125 U124:XFD125">
    <cfRule type="cellIs" dxfId="1433" priority="159" operator="equal">
      <formula>"Actual less than revenue"</formula>
    </cfRule>
    <cfRule type="cellIs" dxfId="1432" priority="168" operator="equal">
      <formula>0</formula>
    </cfRule>
  </conditionalFormatting>
  <conditionalFormatting sqref="AA124:AA125">
    <cfRule type="cellIs" dxfId="1431" priority="167" operator="notEqual">
      <formula>""</formula>
    </cfRule>
  </conditionalFormatting>
  <conditionalFormatting sqref="BD124:BD125">
    <cfRule type="cellIs" dxfId="1430" priority="166" operator="notEqual">
      <formula>""</formula>
    </cfRule>
  </conditionalFormatting>
  <conditionalFormatting sqref="H124:I125">
    <cfRule type="cellIs" dxfId="1429" priority="163" operator="lessThan">
      <formula>0</formula>
    </cfRule>
    <cfRule type="cellIs" dxfId="1428" priority="164" operator="greaterThan">
      <formula>0</formula>
    </cfRule>
  </conditionalFormatting>
  <conditionalFormatting sqref="U124:V125">
    <cfRule type="cellIs" dxfId="1427" priority="161" operator="lessThan">
      <formula>0</formula>
    </cfRule>
    <cfRule type="cellIs" dxfId="1426" priority="162" operator="greaterThan">
      <formula>0</formula>
    </cfRule>
  </conditionalFormatting>
  <conditionalFormatting sqref="AJ124:AK125">
    <cfRule type="cellIs" dxfId="1425" priority="160" operator="lessThan">
      <formula>0</formula>
    </cfRule>
    <cfRule type="cellIs" dxfId="1424" priority="165" operator="greaterThan">
      <formula>0</formula>
    </cfRule>
  </conditionalFormatting>
  <conditionalFormatting sqref="AX124:AX125">
    <cfRule type="cellIs" dxfId="1423" priority="157" operator="lessThan">
      <formula>0</formula>
    </cfRule>
    <cfRule type="cellIs" dxfId="1422" priority="158" operator="greaterThan">
      <formula>0</formula>
    </cfRule>
  </conditionalFormatting>
  <conditionalFormatting sqref="AX124:AY125">
    <cfRule type="cellIs" dxfId="1421" priority="155" operator="lessThan">
      <formula>0</formula>
    </cfRule>
    <cfRule type="cellIs" dxfId="1420" priority="156" operator="greaterThan">
      <formula>0</formula>
    </cfRule>
  </conditionalFormatting>
  <conditionalFormatting sqref="AX124:AY125">
    <cfRule type="cellIs" dxfId="1419" priority="153" operator="lessThan">
      <formula>0</formula>
    </cfRule>
    <cfRule type="cellIs" dxfId="1418" priority="154" operator="greaterThan">
      <formula>0</formula>
    </cfRule>
  </conditionalFormatting>
  <conditionalFormatting sqref="B124:G125">
    <cfRule type="cellIs" dxfId="1417" priority="152" operator="equal">
      <formula>""</formula>
    </cfRule>
  </conditionalFormatting>
  <conditionalFormatting sqref="BD124:BD125">
    <cfRule type="cellIs" dxfId="1416" priority="151" operator="notEqual">
      <formula>""</formula>
    </cfRule>
  </conditionalFormatting>
  <conditionalFormatting sqref="O124:T125">
    <cfRule type="cellIs" dxfId="1415" priority="149" operator="equal">
      <formula>"Actual less than revenue"</formula>
    </cfRule>
    <cfRule type="cellIs" dxfId="1414" priority="150" operator="equal">
      <formula>0</formula>
    </cfRule>
  </conditionalFormatting>
  <conditionalFormatting sqref="O124:T125">
    <cfRule type="cellIs" dxfId="1413" priority="148" operator="equal">
      <formula>""</formula>
    </cfRule>
  </conditionalFormatting>
  <conditionalFormatting sqref="A155:N156 U155:XFD156">
    <cfRule type="cellIs" dxfId="1412" priority="138" operator="equal">
      <formula>"Actual less than revenue"</formula>
    </cfRule>
    <cfRule type="cellIs" dxfId="1411" priority="147" operator="equal">
      <formula>0</formula>
    </cfRule>
  </conditionalFormatting>
  <conditionalFormatting sqref="AA155:AA156">
    <cfRule type="cellIs" dxfId="1410" priority="146" operator="notEqual">
      <formula>""</formula>
    </cfRule>
  </conditionalFormatting>
  <conditionalFormatting sqref="BD155:BD156">
    <cfRule type="cellIs" dxfId="1409" priority="145" operator="notEqual">
      <formula>""</formula>
    </cfRule>
  </conditionalFormatting>
  <conditionalFormatting sqref="H155:I156">
    <cfRule type="cellIs" dxfId="1408" priority="142" operator="lessThan">
      <formula>0</formula>
    </cfRule>
    <cfRule type="cellIs" dxfId="1407" priority="143" operator="greaterThan">
      <formula>0</formula>
    </cfRule>
  </conditionalFormatting>
  <conditionalFormatting sqref="U155:V156">
    <cfRule type="cellIs" dxfId="1406" priority="140" operator="lessThan">
      <formula>0</formula>
    </cfRule>
    <cfRule type="cellIs" dxfId="1405" priority="141" operator="greaterThan">
      <formula>0</formula>
    </cfRule>
  </conditionalFormatting>
  <conditionalFormatting sqref="AJ155:AK156">
    <cfRule type="cellIs" dxfId="1404" priority="139" operator="lessThan">
      <formula>0</formula>
    </cfRule>
    <cfRule type="cellIs" dxfId="1403" priority="144" operator="greaterThan">
      <formula>0</formula>
    </cfRule>
  </conditionalFormatting>
  <conditionalFormatting sqref="AX155:AX156">
    <cfRule type="cellIs" dxfId="1402" priority="136" operator="lessThan">
      <formula>0</formula>
    </cfRule>
    <cfRule type="cellIs" dxfId="1401" priority="137" operator="greaterThan">
      <formula>0</formula>
    </cfRule>
  </conditionalFormatting>
  <conditionalFormatting sqref="AX155:AY156">
    <cfRule type="cellIs" dxfId="1400" priority="134" operator="lessThan">
      <formula>0</formula>
    </cfRule>
    <cfRule type="cellIs" dxfId="1399" priority="135" operator="greaterThan">
      <formula>0</formula>
    </cfRule>
  </conditionalFormatting>
  <conditionalFormatting sqref="AX155:AY156">
    <cfRule type="cellIs" dxfId="1398" priority="132" operator="lessThan">
      <formula>0</formula>
    </cfRule>
    <cfRule type="cellIs" dxfId="1397" priority="133" operator="greaterThan">
      <formula>0</formula>
    </cfRule>
  </conditionalFormatting>
  <conditionalFormatting sqref="B155:G156">
    <cfRule type="cellIs" dxfId="1396" priority="131" operator="equal">
      <formula>""</formula>
    </cfRule>
  </conditionalFormatting>
  <conditionalFormatting sqref="BD155:BD156">
    <cfRule type="cellIs" dxfId="1395" priority="130" operator="notEqual">
      <formula>""</formula>
    </cfRule>
  </conditionalFormatting>
  <conditionalFormatting sqref="O155:T156">
    <cfRule type="cellIs" dxfId="1394" priority="128" operator="equal">
      <formula>"Actual less than revenue"</formula>
    </cfRule>
    <cfRule type="cellIs" dxfId="1393" priority="129" operator="equal">
      <formula>0</formula>
    </cfRule>
  </conditionalFormatting>
  <conditionalFormatting sqref="O155:T156">
    <cfRule type="cellIs" dxfId="1392" priority="127" operator="equal">
      <formula>""</formula>
    </cfRule>
  </conditionalFormatting>
  <conditionalFormatting sqref="A185:N186 U185:XFD186">
    <cfRule type="cellIs" dxfId="1391" priority="117" operator="equal">
      <formula>"Actual less than revenue"</formula>
    </cfRule>
    <cfRule type="cellIs" dxfId="1390" priority="126" operator="equal">
      <formula>0</formula>
    </cfRule>
  </conditionalFormatting>
  <conditionalFormatting sqref="AA185:AA186">
    <cfRule type="cellIs" dxfId="1389" priority="125" operator="notEqual">
      <formula>""</formula>
    </cfRule>
  </conditionalFormatting>
  <conditionalFormatting sqref="BD185:BD186">
    <cfRule type="cellIs" dxfId="1388" priority="124" operator="notEqual">
      <formula>""</formula>
    </cfRule>
  </conditionalFormatting>
  <conditionalFormatting sqref="H185:I186">
    <cfRule type="cellIs" dxfId="1387" priority="121" operator="lessThan">
      <formula>0</formula>
    </cfRule>
    <cfRule type="cellIs" dxfId="1386" priority="122" operator="greaterThan">
      <formula>0</formula>
    </cfRule>
  </conditionalFormatting>
  <conditionalFormatting sqref="U185:V186">
    <cfRule type="cellIs" dxfId="1385" priority="119" operator="lessThan">
      <formula>0</formula>
    </cfRule>
    <cfRule type="cellIs" dxfId="1384" priority="120" operator="greaterThan">
      <formula>0</formula>
    </cfRule>
  </conditionalFormatting>
  <conditionalFormatting sqref="AJ185:AK186">
    <cfRule type="cellIs" dxfId="1383" priority="118" operator="lessThan">
      <formula>0</formula>
    </cfRule>
    <cfRule type="cellIs" dxfId="1382" priority="123" operator="greaterThan">
      <formula>0</formula>
    </cfRule>
  </conditionalFormatting>
  <conditionalFormatting sqref="AX185:AX186">
    <cfRule type="cellIs" dxfId="1381" priority="115" operator="lessThan">
      <formula>0</formula>
    </cfRule>
    <cfRule type="cellIs" dxfId="1380" priority="116" operator="greaterThan">
      <formula>0</formula>
    </cfRule>
  </conditionalFormatting>
  <conditionalFormatting sqref="AX185:AY186">
    <cfRule type="cellIs" dxfId="1379" priority="113" operator="lessThan">
      <formula>0</formula>
    </cfRule>
    <cfRule type="cellIs" dxfId="1378" priority="114" operator="greaterThan">
      <formula>0</formula>
    </cfRule>
  </conditionalFormatting>
  <conditionalFormatting sqref="AX185:AY186">
    <cfRule type="cellIs" dxfId="1377" priority="111" operator="lessThan">
      <formula>0</formula>
    </cfRule>
    <cfRule type="cellIs" dxfId="1376" priority="112" operator="greaterThan">
      <formula>0</formula>
    </cfRule>
  </conditionalFormatting>
  <conditionalFormatting sqref="B185:G186">
    <cfRule type="cellIs" dxfId="1375" priority="110" operator="equal">
      <formula>""</formula>
    </cfRule>
  </conditionalFormatting>
  <conditionalFormatting sqref="BD185:BD186">
    <cfRule type="cellIs" dxfId="1374" priority="109" operator="notEqual">
      <formula>""</formula>
    </cfRule>
  </conditionalFormatting>
  <conditionalFormatting sqref="O185:T186">
    <cfRule type="cellIs" dxfId="1373" priority="107" operator="equal">
      <formula>"Actual less than revenue"</formula>
    </cfRule>
    <cfRule type="cellIs" dxfId="1372" priority="108" operator="equal">
      <formula>0</formula>
    </cfRule>
  </conditionalFormatting>
  <conditionalFormatting sqref="O185:T186">
    <cfRule type="cellIs" dxfId="1371" priority="106" operator="equal">
      <formula>""</formula>
    </cfRule>
  </conditionalFormatting>
  <conditionalFormatting sqref="A216:N217 U216:XFD217">
    <cfRule type="cellIs" dxfId="1370" priority="96" operator="equal">
      <formula>"Actual less than revenue"</formula>
    </cfRule>
    <cfRule type="cellIs" dxfId="1369" priority="105" operator="equal">
      <formula>0</formula>
    </cfRule>
  </conditionalFormatting>
  <conditionalFormatting sqref="AA216:AA217">
    <cfRule type="cellIs" dxfId="1368" priority="104" operator="notEqual">
      <formula>""</formula>
    </cfRule>
  </conditionalFormatting>
  <conditionalFormatting sqref="BD216:BD217">
    <cfRule type="cellIs" dxfId="1367" priority="103" operator="notEqual">
      <formula>""</formula>
    </cfRule>
  </conditionalFormatting>
  <conditionalFormatting sqref="H216:I217">
    <cfRule type="cellIs" dxfId="1366" priority="100" operator="lessThan">
      <formula>0</formula>
    </cfRule>
    <cfRule type="cellIs" dxfId="1365" priority="101" operator="greaterThan">
      <formula>0</formula>
    </cfRule>
  </conditionalFormatting>
  <conditionalFormatting sqref="U216:V217">
    <cfRule type="cellIs" dxfId="1364" priority="98" operator="lessThan">
      <formula>0</formula>
    </cfRule>
    <cfRule type="cellIs" dxfId="1363" priority="99" operator="greaterThan">
      <formula>0</formula>
    </cfRule>
  </conditionalFormatting>
  <conditionalFormatting sqref="AJ216:AK217">
    <cfRule type="cellIs" dxfId="1362" priority="97" operator="lessThan">
      <formula>0</formula>
    </cfRule>
    <cfRule type="cellIs" dxfId="1361" priority="102" operator="greaterThan">
      <formula>0</formula>
    </cfRule>
  </conditionalFormatting>
  <conditionalFormatting sqref="AX216:AX217">
    <cfRule type="cellIs" dxfId="1360" priority="94" operator="lessThan">
      <formula>0</formula>
    </cfRule>
    <cfRule type="cellIs" dxfId="1359" priority="95" operator="greaterThan">
      <formula>0</formula>
    </cfRule>
  </conditionalFormatting>
  <conditionalFormatting sqref="AX216:AY217">
    <cfRule type="cellIs" dxfId="1358" priority="92" operator="lessThan">
      <formula>0</formula>
    </cfRule>
    <cfRule type="cellIs" dxfId="1357" priority="93" operator="greaterThan">
      <formula>0</formula>
    </cfRule>
  </conditionalFormatting>
  <conditionalFormatting sqref="AX216:AY217">
    <cfRule type="cellIs" dxfId="1356" priority="90" operator="lessThan">
      <formula>0</formula>
    </cfRule>
    <cfRule type="cellIs" dxfId="1355" priority="91" operator="greaterThan">
      <formula>0</formula>
    </cfRule>
  </conditionalFormatting>
  <conditionalFormatting sqref="B216:G217">
    <cfRule type="cellIs" dxfId="1354" priority="89" operator="equal">
      <formula>""</formula>
    </cfRule>
  </conditionalFormatting>
  <conditionalFormatting sqref="BD216:BD217">
    <cfRule type="cellIs" dxfId="1353" priority="88" operator="notEqual">
      <formula>""</formula>
    </cfRule>
  </conditionalFormatting>
  <conditionalFormatting sqref="O216:T217">
    <cfRule type="cellIs" dxfId="1352" priority="86" operator="equal">
      <formula>"Actual less than revenue"</formula>
    </cfRule>
    <cfRule type="cellIs" dxfId="1351" priority="87" operator="equal">
      <formula>0</formula>
    </cfRule>
  </conditionalFormatting>
  <conditionalFormatting sqref="O216:T217">
    <cfRule type="cellIs" dxfId="1350" priority="85" operator="equal">
      <formula>""</formula>
    </cfRule>
  </conditionalFormatting>
  <conditionalFormatting sqref="A247:N248 U247:XFD248">
    <cfRule type="cellIs" dxfId="1349" priority="75" operator="equal">
      <formula>"Actual less than revenue"</formula>
    </cfRule>
    <cfRule type="cellIs" dxfId="1348" priority="84" operator="equal">
      <formula>0</formula>
    </cfRule>
  </conditionalFormatting>
  <conditionalFormatting sqref="AA247:AA248">
    <cfRule type="cellIs" dxfId="1347" priority="83" operator="notEqual">
      <formula>""</formula>
    </cfRule>
  </conditionalFormatting>
  <conditionalFormatting sqref="BD247:BD248">
    <cfRule type="cellIs" dxfId="1346" priority="82" operator="notEqual">
      <formula>""</formula>
    </cfRule>
  </conditionalFormatting>
  <conditionalFormatting sqref="H247:I248">
    <cfRule type="cellIs" dxfId="1345" priority="79" operator="lessThan">
      <formula>0</formula>
    </cfRule>
    <cfRule type="cellIs" dxfId="1344" priority="80" operator="greaterThan">
      <formula>0</formula>
    </cfRule>
  </conditionalFormatting>
  <conditionalFormatting sqref="U247:V248">
    <cfRule type="cellIs" dxfId="1343" priority="77" operator="lessThan">
      <formula>0</formula>
    </cfRule>
    <cfRule type="cellIs" dxfId="1342" priority="78" operator="greaterThan">
      <formula>0</formula>
    </cfRule>
  </conditionalFormatting>
  <conditionalFormatting sqref="AJ247:AK248">
    <cfRule type="cellIs" dxfId="1341" priority="76" operator="lessThan">
      <formula>0</formula>
    </cfRule>
    <cfRule type="cellIs" dxfId="1340" priority="81" operator="greaterThan">
      <formula>0</formula>
    </cfRule>
  </conditionalFormatting>
  <conditionalFormatting sqref="AX247:AX248">
    <cfRule type="cellIs" dxfId="1339" priority="73" operator="lessThan">
      <formula>0</formula>
    </cfRule>
    <cfRule type="cellIs" dxfId="1338" priority="74" operator="greaterThan">
      <formula>0</formula>
    </cfRule>
  </conditionalFormatting>
  <conditionalFormatting sqref="AX247:AY248">
    <cfRule type="cellIs" dxfId="1337" priority="71" operator="lessThan">
      <formula>0</formula>
    </cfRule>
    <cfRule type="cellIs" dxfId="1336" priority="72" operator="greaterThan">
      <formula>0</formula>
    </cfRule>
  </conditionalFormatting>
  <conditionalFormatting sqref="AX247:AY248">
    <cfRule type="cellIs" dxfId="1335" priority="69" operator="lessThan">
      <formula>0</formula>
    </cfRule>
    <cfRule type="cellIs" dxfId="1334" priority="70" operator="greaterThan">
      <formula>0</formula>
    </cfRule>
  </conditionalFormatting>
  <conditionalFormatting sqref="B247:G248">
    <cfRule type="cellIs" dxfId="1333" priority="68" operator="equal">
      <formula>""</formula>
    </cfRule>
  </conditionalFormatting>
  <conditionalFormatting sqref="BD247:BD248">
    <cfRule type="cellIs" dxfId="1332" priority="67" operator="notEqual">
      <formula>""</formula>
    </cfRule>
  </conditionalFormatting>
  <conditionalFormatting sqref="O247:T248">
    <cfRule type="cellIs" dxfId="1331" priority="65" operator="equal">
      <formula>"Actual less than revenue"</formula>
    </cfRule>
    <cfRule type="cellIs" dxfId="1330" priority="66" operator="equal">
      <formula>0</formula>
    </cfRule>
  </conditionalFormatting>
  <conditionalFormatting sqref="O247:T248">
    <cfRule type="cellIs" dxfId="1329" priority="64" operator="equal">
      <formula>""</formula>
    </cfRule>
  </conditionalFormatting>
  <conditionalFormatting sqref="A277:N278 U277:XFD278">
    <cfRule type="cellIs" dxfId="1328" priority="54" operator="equal">
      <formula>"Actual less than revenue"</formula>
    </cfRule>
    <cfRule type="cellIs" dxfId="1327" priority="63" operator="equal">
      <formula>0</formula>
    </cfRule>
  </conditionalFormatting>
  <conditionalFormatting sqref="AA277:AA278">
    <cfRule type="cellIs" dxfId="1326" priority="62" operator="notEqual">
      <formula>""</formula>
    </cfRule>
  </conditionalFormatting>
  <conditionalFormatting sqref="BD277:BD278">
    <cfRule type="cellIs" dxfId="1325" priority="61" operator="notEqual">
      <formula>""</formula>
    </cfRule>
  </conditionalFormatting>
  <conditionalFormatting sqref="H277:I278">
    <cfRule type="cellIs" dxfId="1324" priority="58" operator="lessThan">
      <formula>0</formula>
    </cfRule>
    <cfRule type="cellIs" dxfId="1323" priority="59" operator="greaterThan">
      <formula>0</formula>
    </cfRule>
  </conditionalFormatting>
  <conditionalFormatting sqref="U277:V278">
    <cfRule type="cellIs" dxfId="1322" priority="56" operator="lessThan">
      <formula>0</formula>
    </cfRule>
    <cfRule type="cellIs" dxfId="1321" priority="57" operator="greaterThan">
      <formula>0</formula>
    </cfRule>
  </conditionalFormatting>
  <conditionalFormatting sqref="AJ277:AK278">
    <cfRule type="cellIs" dxfId="1320" priority="55" operator="lessThan">
      <formula>0</formula>
    </cfRule>
    <cfRule type="cellIs" dxfId="1319" priority="60" operator="greaterThan">
      <formula>0</formula>
    </cfRule>
  </conditionalFormatting>
  <conditionalFormatting sqref="AX277:AX278">
    <cfRule type="cellIs" dxfId="1318" priority="52" operator="lessThan">
      <formula>0</formula>
    </cfRule>
    <cfRule type="cellIs" dxfId="1317" priority="53" operator="greaterThan">
      <formula>0</formula>
    </cfRule>
  </conditionalFormatting>
  <conditionalFormatting sqref="AX277:AY278">
    <cfRule type="cellIs" dxfId="1316" priority="50" operator="lessThan">
      <formula>0</formula>
    </cfRule>
    <cfRule type="cellIs" dxfId="1315" priority="51" operator="greaterThan">
      <formula>0</formula>
    </cfRule>
  </conditionalFormatting>
  <conditionalFormatting sqref="AX277:AY278">
    <cfRule type="cellIs" dxfId="1314" priority="48" operator="lessThan">
      <formula>0</formula>
    </cfRule>
    <cfRule type="cellIs" dxfId="1313" priority="49" operator="greaterThan">
      <formula>0</formula>
    </cfRule>
  </conditionalFormatting>
  <conditionalFormatting sqref="B277:G278">
    <cfRule type="cellIs" dxfId="1312" priority="47" operator="equal">
      <formula>""</formula>
    </cfRule>
  </conditionalFormatting>
  <conditionalFormatting sqref="BD277:BD278">
    <cfRule type="cellIs" dxfId="1311" priority="46" operator="notEqual">
      <formula>""</formula>
    </cfRule>
  </conditionalFormatting>
  <conditionalFormatting sqref="O277:T278">
    <cfRule type="cellIs" dxfId="1310" priority="44" operator="equal">
      <formula>"Actual less than revenue"</formula>
    </cfRule>
    <cfRule type="cellIs" dxfId="1309" priority="45" operator="equal">
      <formula>0</formula>
    </cfRule>
  </conditionalFormatting>
  <conditionalFormatting sqref="O277:T278">
    <cfRule type="cellIs" dxfId="1308" priority="43" operator="equal">
      <formula>""</formula>
    </cfRule>
  </conditionalFormatting>
  <conditionalFormatting sqref="A308:N309 U308:XFD309">
    <cfRule type="cellIs" dxfId="1307" priority="33" operator="equal">
      <formula>"Actual less than revenue"</formula>
    </cfRule>
    <cfRule type="cellIs" dxfId="1306" priority="42" operator="equal">
      <formula>0</formula>
    </cfRule>
  </conditionalFormatting>
  <conditionalFormatting sqref="AA308:AA309">
    <cfRule type="cellIs" dxfId="1305" priority="41" operator="notEqual">
      <formula>""</formula>
    </cfRule>
  </conditionalFormatting>
  <conditionalFormatting sqref="BD308:BD309">
    <cfRule type="cellIs" dxfId="1304" priority="40" operator="notEqual">
      <formula>""</formula>
    </cfRule>
  </conditionalFormatting>
  <conditionalFormatting sqref="H308:I309">
    <cfRule type="cellIs" dxfId="1303" priority="37" operator="lessThan">
      <formula>0</formula>
    </cfRule>
    <cfRule type="cellIs" dxfId="1302" priority="38" operator="greaterThan">
      <formula>0</formula>
    </cfRule>
  </conditionalFormatting>
  <conditionalFormatting sqref="U308:V309">
    <cfRule type="cellIs" dxfId="1301" priority="35" operator="lessThan">
      <formula>0</formula>
    </cfRule>
    <cfRule type="cellIs" dxfId="1300" priority="36" operator="greaterThan">
      <formula>0</formula>
    </cfRule>
  </conditionalFormatting>
  <conditionalFormatting sqref="AJ308:AK309">
    <cfRule type="cellIs" dxfId="1299" priority="34" operator="lessThan">
      <formula>0</formula>
    </cfRule>
    <cfRule type="cellIs" dxfId="1298" priority="39" operator="greaterThan">
      <formula>0</formula>
    </cfRule>
  </conditionalFormatting>
  <conditionalFormatting sqref="AX308:AX309">
    <cfRule type="cellIs" dxfId="1297" priority="31" operator="lessThan">
      <formula>0</formula>
    </cfRule>
    <cfRule type="cellIs" dxfId="1296" priority="32" operator="greaterThan">
      <formula>0</formula>
    </cfRule>
  </conditionalFormatting>
  <conditionalFormatting sqref="AX308:AY309">
    <cfRule type="cellIs" dxfId="1295" priority="29" operator="lessThan">
      <formula>0</formula>
    </cfRule>
    <cfRule type="cellIs" dxfId="1294" priority="30" operator="greaterThan">
      <formula>0</formula>
    </cfRule>
  </conditionalFormatting>
  <conditionalFormatting sqref="AX308:AY309">
    <cfRule type="cellIs" dxfId="1293" priority="27" operator="lessThan">
      <formula>0</formula>
    </cfRule>
    <cfRule type="cellIs" dxfId="1292" priority="28" operator="greaterThan">
      <formula>0</formula>
    </cfRule>
  </conditionalFormatting>
  <conditionalFormatting sqref="B308:G309">
    <cfRule type="cellIs" dxfId="1291" priority="26" operator="equal">
      <formula>""</formula>
    </cfRule>
  </conditionalFormatting>
  <conditionalFormatting sqref="BD308:BD309">
    <cfRule type="cellIs" dxfId="1290" priority="25" operator="notEqual">
      <formula>""</formula>
    </cfRule>
  </conditionalFormatting>
  <conditionalFormatting sqref="O308:T309">
    <cfRule type="cellIs" dxfId="1289" priority="23" operator="equal">
      <formula>"Actual less than revenue"</formula>
    </cfRule>
    <cfRule type="cellIs" dxfId="1288" priority="24" operator="equal">
      <formula>0</formula>
    </cfRule>
  </conditionalFormatting>
  <conditionalFormatting sqref="O308:T309">
    <cfRule type="cellIs" dxfId="1287" priority="22" operator="equal">
      <formula>""</formula>
    </cfRule>
  </conditionalFormatting>
  <conditionalFormatting sqref="A338:N339 U338:XFD339">
    <cfRule type="cellIs" dxfId="1286" priority="12" operator="equal">
      <formula>"Actual less than revenue"</formula>
    </cfRule>
    <cfRule type="cellIs" dxfId="1285" priority="21" operator="equal">
      <formula>0</formula>
    </cfRule>
  </conditionalFormatting>
  <conditionalFormatting sqref="AA338:AA339">
    <cfRule type="cellIs" dxfId="1284" priority="20" operator="notEqual">
      <formula>""</formula>
    </cfRule>
  </conditionalFormatting>
  <conditionalFormatting sqref="BD338:BD339">
    <cfRule type="cellIs" dxfId="1283" priority="19" operator="notEqual">
      <formula>""</formula>
    </cfRule>
  </conditionalFormatting>
  <conditionalFormatting sqref="H338:I339">
    <cfRule type="cellIs" dxfId="1282" priority="16" operator="lessThan">
      <formula>0</formula>
    </cfRule>
    <cfRule type="cellIs" dxfId="1281" priority="17" operator="greaterThan">
      <formula>0</formula>
    </cfRule>
  </conditionalFormatting>
  <conditionalFormatting sqref="U338:V339">
    <cfRule type="cellIs" dxfId="1280" priority="14" operator="lessThan">
      <formula>0</formula>
    </cfRule>
    <cfRule type="cellIs" dxfId="1279" priority="15" operator="greaterThan">
      <formula>0</formula>
    </cfRule>
  </conditionalFormatting>
  <conditionalFormatting sqref="AJ338:AK339">
    <cfRule type="cellIs" dxfId="1278" priority="13" operator="lessThan">
      <formula>0</formula>
    </cfRule>
    <cfRule type="cellIs" dxfId="1277" priority="18" operator="greaterThan">
      <formula>0</formula>
    </cfRule>
  </conditionalFormatting>
  <conditionalFormatting sqref="AX338:AX339">
    <cfRule type="cellIs" dxfId="1276" priority="10" operator="lessThan">
      <formula>0</formula>
    </cfRule>
    <cfRule type="cellIs" dxfId="1275" priority="11" operator="greaterThan">
      <formula>0</formula>
    </cfRule>
  </conditionalFormatting>
  <conditionalFormatting sqref="AX338:AY339">
    <cfRule type="cellIs" dxfId="1274" priority="8" operator="lessThan">
      <formula>0</formula>
    </cfRule>
    <cfRule type="cellIs" dxfId="1273" priority="9" operator="greaterThan">
      <formula>0</formula>
    </cfRule>
  </conditionalFormatting>
  <conditionalFormatting sqref="AX338:AY339">
    <cfRule type="cellIs" dxfId="1272" priority="6" operator="lessThan">
      <formula>0</formula>
    </cfRule>
    <cfRule type="cellIs" dxfId="1271" priority="7" operator="greaterThan">
      <formula>0</formula>
    </cfRule>
  </conditionalFormatting>
  <conditionalFormatting sqref="B338:G339">
    <cfRule type="cellIs" dxfId="1270" priority="5" operator="equal">
      <formula>""</formula>
    </cfRule>
  </conditionalFormatting>
  <conditionalFormatting sqref="BD338:BD339">
    <cfRule type="cellIs" dxfId="1269" priority="4" operator="notEqual">
      <formula>""</formula>
    </cfRule>
  </conditionalFormatting>
  <conditionalFormatting sqref="O338:T339">
    <cfRule type="cellIs" dxfId="1268" priority="2" operator="equal">
      <formula>"Actual less than revenue"</formula>
    </cfRule>
    <cfRule type="cellIs" dxfId="1267" priority="3" operator="equal">
      <formula>0</formula>
    </cfRule>
  </conditionalFormatting>
  <conditionalFormatting sqref="O338:T339">
    <cfRule type="cellIs" dxfId="126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AB93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BD110" sqref="BD110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0.8554687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112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113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6794</v>
      </c>
      <c r="AD4" s="114">
        <f t="shared" ref="AD4:AH19" si="4">AC4</f>
        <v>6794</v>
      </c>
      <c r="AE4" s="109">
        <f t="shared" si="4"/>
        <v>6794</v>
      </c>
      <c r="AF4" s="110">
        <f t="shared" si="4"/>
        <v>6794</v>
      </c>
      <c r="AG4" s="111">
        <f t="shared" si="4"/>
        <v>6794</v>
      </c>
      <c r="AH4" s="112">
        <f t="shared" si="4"/>
        <v>6794</v>
      </c>
      <c r="AI4" s="106">
        <f>MAX(AD4, AF4, AH4)</f>
        <v>6794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6794</v>
      </c>
      <c r="AR4" s="114">
        <f t="shared" ref="AR4:AV19" si="6">AQ4</f>
        <v>6794</v>
      </c>
      <c r="AS4" s="109">
        <f t="shared" si="6"/>
        <v>6794</v>
      </c>
      <c r="AT4" s="110">
        <f t="shared" si="6"/>
        <v>6794</v>
      </c>
      <c r="AU4" s="111">
        <f t="shared" si="6"/>
        <v>6794</v>
      </c>
      <c r="AV4" s="112">
        <f t="shared" si="6"/>
        <v>6794</v>
      </c>
      <c r="AW4" s="106">
        <f>MAX(AR4, AT4, AV4)</f>
        <v>6794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6794</v>
      </c>
      <c r="AD5" s="114">
        <f t="shared" si="4"/>
        <v>6794</v>
      </c>
      <c r="AE5" s="109">
        <f t="shared" si="4"/>
        <v>6794</v>
      </c>
      <c r="AF5" s="110">
        <f t="shared" si="4"/>
        <v>6794</v>
      </c>
      <c r="AG5" s="111">
        <f t="shared" si="4"/>
        <v>6794</v>
      </c>
      <c r="AH5" s="112">
        <f t="shared" si="4"/>
        <v>6794</v>
      </c>
      <c r="AI5" s="106">
        <f t="shared" ref="AI5:AI10" si="12">MAX(AD5, AF5, AH5)</f>
        <v>6794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6794</v>
      </c>
      <c r="AR5" s="114">
        <f t="shared" si="6"/>
        <v>6794</v>
      </c>
      <c r="AS5" s="109">
        <f t="shared" si="6"/>
        <v>6794</v>
      </c>
      <c r="AT5" s="110">
        <f t="shared" si="6"/>
        <v>6794</v>
      </c>
      <c r="AU5" s="111">
        <f t="shared" si="6"/>
        <v>6794</v>
      </c>
      <c r="AV5" s="112">
        <f t="shared" si="6"/>
        <v>6794</v>
      </c>
      <c r="AW5" s="106">
        <f t="shared" ref="AW5:AW68" si="15">MAX(AR5, AT5, AV5)</f>
        <v>6794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6794</v>
      </c>
      <c r="AD6" s="114">
        <f t="shared" si="4"/>
        <v>6794</v>
      </c>
      <c r="AE6" s="109">
        <f t="shared" si="4"/>
        <v>6794</v>
      </c>
      <c r="AF6" s="110">
        <f t="shared" si="4"/>
        <v>6794</v>
      </c>
      <c r="AG6" s="111">
        <f t="shared" si="4"/>
        <v>6794</v>
      </c>
      <c r="AH6" s="112">
        <f t="shared" si="4"/>
        <v>6794</v>
      </c>
      <c r="AI6" s="106">
        <f t="shared" si="12"/>
        <v>6794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6794</v>
      </c>
      <c r="AR6" s="114">
        <f t="shared" si="6"/>
        <v>6794</v>
      </c>
      <c r="AS6" s="109">
        <f t="shared" si="6"/>
        <v>6794</v>
      </c>
      <c r="AT6" s="110">
        <f t="shared" si="6"/>
        <v>6794</v>
      </c>
      <c r="AU6" s="111">
        <f t="shared" si="6"/>
        <v>6794</v>
      </c>
      <c r="AV6" s="112">
        <f t="shared" si="6"/>
        <v>6794</v>
      </c>
      <c r="AW6" s="106">
        <f t="shared" si="15"/>
        <v>6794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6794</v>
      </c>
      <c r="AD7" s="114">
        <f t="shared" si="4"/>
        <v>6794</v>
      </c>
      <c r="AE7" s="109">
        <f t="shared" si="4"/>
        <v>6794</v>
      </c>
      <c r="AF7" s="110">
        <f t="shared" si="4"/>
        <v>6794</v>
      </c>
      <c r="AG7" s="111">
        <f t="shared" si="4"/>
        <v>6794</v>
      </c>
      <c r="AH7" s="112">
        <f t="shared" si="4"/>
        <v>6794</v>
      </c>
      <c r="AI7" s="106">
        <f t="shared" si="12"/>
        <v>6794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6794</v>
      </c>
      <c r="AR7" s="114">
        <f t="shared" si="6"/>
        <v>6794</v>
      </c>
      <c r="AS7" s="109">
        <f t="shared" si="6"/>
        <v>6794</v>
      </c>
      <c r="AT7" s="110">
        <f t="shared" si="6"/>
        <v>6794</v>
      </c>
      <c r="AU7" s="111">
        <f t="shared" si="6"/>
        <v>6794</v>
      </c>
      <c r="AV7" s="112">
        <f t="shared" si="6"/>
        <v>6794</v>
      </c>
      <c r="AW7" s="106">
        <f t="shared" si="15"/>
        <v>6794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6794</v>
      </c>
      <c r="AD8" s="114">
        <f t="shared" si="4"/>
        <v>6794</v>
      </c>
      <c r="AE8" s="109">
        <f t="shared" si="4"/>
        <v>6794</v>
      </c>
      <c r="AF8" s="110">
        <f t="shared" si="4"/>
        <v>6794</v>
      </c>
      <c r="AG8" s="111">
        <f t="shared" si="4"/>
        <v>6794</v>
      </c>
      <c r="AH8" s="112">
        <f t="shared" si="4"/>
        <v>6794</v>
      </c>
      <c r="AI8" s="106">
        <f t="shared" si="12"/>
        <v>6794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6794</v>
      </c>
      <c r="AR8" s="114">
        <f t="shared" si="6"/>
        <v>6794</v>
      </c>
      <c r="AS8" s="109">
        <f t="shared" si="6"/>
        <v>6794</v>
      </c>
      <c r="AT8" s="110">
        <f t="shared" si="6"/>
        <v>6794</v>
      </c>
      <c r="AU8" s="111">
        <f t="shared" si="6"/>
        <v>6794</v>
      </c>
      <c r="AV8" s="112">
        <f t="shared" si="6"/>
        <v>6794</v>
      </c>
      <c r="AW8" s="106">
        <f t="shared" si="15"/>
        <v>6794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6794</v>
      </c>
      <c r="AD9" s="114">
        <f t="shared" si="4"/>
        <v>6794</v>
      </c>
      <c r="AE9" s="109">
        <f t="shared" si="4"/>
        <v>6794</v>
      </c>
      <c r="AF9" s="110">
        <f t="shared" si="4"/>
        <v>6794</v>
      </c>
      <c r="AG9" s="111">
        <f t="shared" si="4"/>
        <v>6794</v>
      </c>
      <c r="AH9" s="112">
        <f t="shared" si="4"/>
        <v>6794</v>
      </c>
      <c r="AI9" s="106">
        <f t="shared" si="12"/>
        <v>6794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6794</v>
      </c>
      <c r="AR9" s="114">
        <f t="shared" si="6"/>
        <v>6794</v>
      </c>
      <c r="AS9" s="109">
        <f t="shared" si="6"/>
        <v>6794</v>
      </c>
      <c r="AT9" s="110">
        <f t="shared" si="6"/>
        <v>6794</v>
      </c>
      <c r="AU9" s="111">
        <f t="shared" si="6"/>
        <v>6794</v>
      </c>
      <c r="AV9" s="112">
        <f t="shared" si="6"/>
        <v>6794</v>
      </c>
      <c r="AW9" s="106">
        <f t="shared" si="15"/>
        <v>6794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6794</v>
      </c>
      <c r="AD10" s="114">
        <f t="shared" si="4"/>
        <v>6794</v>
      </c>
      <c r="AE10" s="109">
        <f t="shared" si="4"/>
        <v>6794</v>
      </c>
      <c r="AF10" s="110">
        <f t="shared" si="4"/>
        <v>6794</v>
      </c>
      <c r="AG10" s="111">
        <f t="shared" si="4"/>
        <v>6794</v>
      </c>
      <c r="AH10" s="112">
        <f t="shared" si="4"/>
        <v>6794</v>
      </c>
      <c r="AI10" s="106">
        <f t="shared" si="12"/>
        <v>6794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6794</v>
      </c>
      <c r="AR10" s="114">
        <f t="shared" si="6"/>
        <v>6794</v>
      </c>
      <c r="AS10" s="109">
        <f t="shared" si="6"/>
        <v>6794</v>
      </c>
      <c r="AT10" s="110">
        <f t="shared" si="6"/>
        <v>6794</v>
      </c>
      <c r="AU10" s="111">
        <f t="shared" si="6"/>
        <v>6794</v>
      </c>
      <c r="AV10" s="112">
        <f t="shared" si="6"/>
        <v>6794</v>
      </c>
      <c r="AW10" s="106">
        <f t="shared" si="15"/>
        <v>6794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6794</v>
      </c>
      <c r="AD11" s="114">
        <f t="shared" si="4"/>
        <v>6794</v>
      </c>
      <c r="AE11" s="109">
        <f t="shared" si="4"/>
        <v>6794</v>
      </c>
      <c r="AF11" s="110">
        <f t="shared" si="4"/>
        <v>6794</v>
      </c>
      <c r="AG11" s="111">
        <f t="shared" si="4"/>
        <v>6794</v>
      </c>
      <c r="AH11" s="112">
        <f t="shared" si="4"/>
        <v>6794</v>
      </c>
      <c r="AI11" s="106">
        <f>MAX(AD11, AF11, AH11)</f>
        <v>6794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6794</v>
      </c>
      <c r="AR11" s="114">
        <f t="shared" si="6"/>
        <v>6794</v>
      </c>
      <c r="AS11" s="109">
        <f t="shared" si="6"/>
        <v>6794</v>
      </c>
      <c r="AT11" s="110">
        <f t="shared" si="6"/>
        <v>6794</v>
      </c>
      <c r="AU11" s="111">
        <f t="shared" si="6"/>
        <v>6794</v>
      </c>
      <c r="AV11" s="112">
        <f t="shared" si="6"/>
        <v>6794</v>
      </c>
      <c r="AW11" s="106">
        <f>MAX(AR11, AT11, AV11)</f>
        <v>6794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6794</v>
      </c>
      <c r="AD12" s="114">
        <f t="shared" si="4"/>
        <v>6794</v>
      </c>
      <c r="AE12" s="109">
        <f>AD12</f>
        <v>6794</v>
      </c>
      <c r="AF12" s="110">
        <f>AE12</f>
        <v>6794</v>
      </c>
      <c r="AG12" s="111">
        <f>AF12</f>
        <v>6794</v>
      </c>
      <c r="AH12" s="112">
        <f>AG12</f>
        <v>6794</v>
      </c>
      <c r="AI12" s="106">
        <f t="shared" ref="AI12:AI75" si="20">MAX(AD12, AF12, AH12)</f>
        <v>6794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6794</v>
      </c>
      <c r="AR12" s="114">
        <f t="shared" si="6"/>
        <v>6794</v>
      </c>
      <c r="AS12" s="109">
        <f>AR12</f>
        <v>6794</v>
      </c>
      <c r="AT12" s="110">
        <f>AS12</f>
        <v>6794</v>
      </c>
      <c r="AU12" s="111">
        <f>AT12</f>
        <v>6794</v>
      </c>
      <c r="AV12" s="112">
        <f>AU12</f>
        <v>6794</v>
      </c>
      <c r="AW12" s="106">
        <f t="shared" si="15"/>
        <v>6794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>
        <v>0.55902777777777779</v>
      </c>
      <c r="C13" s="96">
        <v>0.58124999999999993</v>
      </c>
      <c r="D13" s="95"/>
      <c r="E13" s="96"/>
      <c r="F13" s="95"/>
      <c r="G13" s="101"/>
      <c r="H13" s="6">
        <f t="shared" si="0"/>
        <v>2.2222222222222143E-2</v>
      </c>
      <c r="I13" s="7">
        <f t="shared" si="8"/>
        <v>0.53333333333333144</v>
      </c>
      <c r="L13" s="9"/>
      <c r="M13" s="10">
        <f t="shared" si="1"/>
        <v>1</v>
      </c>
      <c r="N13" s="83">
        <v>42745</v>
      </c>
      <c r="O13" s="95">
        <v>0.56597222222222221</v>
      </c>
      <c r="P13" s="96">
        <v>0.57847222222222217</v>
      </c>
      <c r="Q13" s="95"/>
      <c r="R13" s="96"/>
      <c r="S13" s="95"/>
      <c r="T13" s="101"/>
      <c r="U13" s="6">
        <f t="shared" si="2"/>
        <v>1.2499999999999956E-2</v>
      </c>
      <c r="V13" s="7">
        <f t="shared" si="9"/>
        <v>0.29999999999999893</v>
      </c>
      <c r="Y13" s="9"/>
      <c r="Z13" s="10">
        <f t="shared" si="3"/>
        <v>1</v>
      </c>
      <c r="AA13" s="64" t="str">
        <f t="shared" si="10"/>
        <v/>
      </c>
      <c r="AB13" s="83">
        <v>42745</v>
      </c>
      <c r="AC13" s="113">
        <v>6794</v>
      </c>
      <c r="AD13" s="114">
        <v>6798</v>
      </c>
      <c r="AE13" s="109">
        <f t="shared" si="4"/>
        <v>6798</v>
      </c>
      <c r="AF13" s="110">
        <f t="shared" si="4"/>
        <v>6798</v>
      </c>
      <c r="AG13" s="111">
        <f t="shared" si="4"/>
        <v>6798</v>
      </c>
      <c r="AH13" s="112">
        <f t="shared" si="4"/>
        <v>6798</v>
      </c>
      <c r="AI13" s="106">
        <f t="shared" si="20"/>
        <v>6798</v>
      </c>
      <c r="AJ13" s="94">
        <f t="shared" si="19"/>
        <v>0</v>
      </c>
      <c r="AK13" s="94">
        <f t="shared" si="5"/>
        <v>4</v>
      </c>
      <c r="AN13" s="9"/>
      <c r="AO13" s="10">
        <f t="shared" si="13"/>
        <v>1</v>
      </c>
      <c r="AP13" s="83">
        <v>42745</v>
      </c>
      <c r="AQ13" s="113">
        <v>6796</v>
      </c>
      <c r="AR13" s="114">
        <v>6798</v>
      </c>
      <c r="AS13" s="109">
        <f t="shared" si="6"/>
        <v>6798</v>
      </c>
      <c r="AT13" s="110">
        <f t="shared" si="6"/>
        <v>6798</v>
      </c>
      <c r="AU13" s="111">
        <f t="shared" si="6"/>
        <v>6798</v>
      </c>
      <c r="AV13" s="112">
        <f t="shared" si="6"/>
        <v>6798</v>
      </c>
      <c r="AW13" s="106">
        <f t="shared" si="15"/>
        <v>6798</v>
      </c>
      <c r="AX13" s="94">
        <f t="shared" si="16"/>
        <v>2</v>
      </c>
      <c r="AY13" s="94">
        <f t="shared" si="17"/>
        <v>2</v>
      </c>
      <c r="BB13" s="9"/>
      <c r="BC13" s="10">
        <f t="shared" si="7"/>
        <v>1</v>
      </c>
      <c r="BD13" s="64" t="str">
        <f t="shared" si="18"/>
        <v>Same End 1st</v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ref="AC14:AC76" si="21">AI13</f>
        <v>6798</v>
      </c>
      <c r="AD14" s="114">
        <f t="shared" si="4"/>
        <v>6798</v>
      </c>
      <c r="AE14" s="109">
        <f t="shared" si="4"/>
        <v>6798</v>
      </c>
      <c r="AF14" s="110">
        <f t="shared" si="4"/>
        <v>6798</v>
      </c>
      <c r="AG14" s="111">
        <f t="shared" si="4"/>
        <v>6798</v>
      </c>
      <c r="AH14" s="112">
        <f t="shared" si="4"/>
        <v>6798</v>
      </c>
      <c r="AI14" s="106">
        <f t="shared" si="20"/>
        <v>6798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ref="AQ14:AQ76" si="22">AW13</f>
        <v>6798</v>
      </c>
      <c r="AR14" s="114">
        <f t="shared" si="6"/>
        <v>6798</v>
      </c>
      <c r="AS14" s="109">
        <f t="shared" si="6"/>
        <v>6798</v>
      </c>
      <c r="AT14" s="110">
        <f t="shared" si="6"/>
        <v>6798</v>
      </c>
      <c r="AU14" s="111">
        <f t="shared" si="6"/>
        <v>6798</v>
      </c>
      <c r="AV14" s="112">
        <f t="shared" si="6"/>
        <v>6798</v>
      </c>
      <c r="AW14" s="106">
        <f t="shared" si="15"/>
        <v>6798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6798</v>
      </c>
      <c r="AD15" s="114">
        <f t="shared" si="4"/>
        <v>6798</v>
      </c>
      <c r="AE15" s="109">
        <f t="shared" si="4"/>
        <v>6798</v>
      </c>
      <c r="AF15" s="110">
        <f t="shared" si="4"/>
        <v>6798</v>
      </c>
      <c r="AG15" s="111">
        <f t="shared" si="4"/>
        <v>6798</v>
      </c>
      <c r="AH15" s="112">
        <f t="shared" si="4"/>
        <v>6798</v>
      </c>
      <c r="AI15" s="106">
        <f t="shared" si="20"/>
        <v>6798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6798</v>
      </c>
      <c r="AR15" s="114">
        <f t="shared" si="6"/>
        <v>6798</v>
      </c>
      <c r="AS15" s="109">
        <f t="shared" si="6"/>
        <v>6798</v>
      </c>
      <c r="AT15" s="110">
        <f t="shared" si="6"/>
        <v>6798</v>
      </c>
      <c r="AU15" s="111">
        <f t="shared" si="6"/>
        <v>6798</v>
      </c>
      <c r="AV15" s="112">
        <f t="shared" si="6"/>
        <v>6798</v>
      </c>
      <c r="AW15" s="106">
        <f t="shared" si="15"/>
        <v>6798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6798</v>
      </c>
      <c r="AD16" s="114">
        <f t="shared" si="4"/>
        <v>6798</v>
      </c>
      <c r="AE16" s="109">
        <f t="shared" si="4"/>
        <v>6798</v>
      </c>
      <c r="AF16" s="110">
        <f t="shared" si="4"/>
        <v>6798</v>
      </c>
      <c r="AG16" s="111">
        <f t="shared" si="4"/>
        <v>6798</v>
      </c>
      <c r="AH16" s="112">
        <f t="shared" si="4"/>
        <v>6798</v>
      </c>
      <c r="AI16" s="106">
        <f t="shared" si="20"/>
        <v>6798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6798</v>
      </c>
      <c r="AR16" s="114">
        <f t="shared" si="6"/>
        <v>6798</v>
      </c>
      <c r="AS16" s="109">
        <f t="shared" si="6"/>
        <v>6798</v>
      </c>
      <c r="AT16" s="110">
        <f t="shared" si="6"/>
        <v>6798</v>
      </c>
      <c r="AU16" s="111">
        <f t="shared" si="6"/>
        <v>6798</v>
      </c>
      <c r="AV16" s="112">
        <f t="shared" si="6"/>
        <v>6798</v>
      </c>
      <c r="AW16" s="106">
        <f t="shared" si="15"/>
        <v>6798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6798</v>
      </c>
      <c r="AD17" s="114">
        <f t="shared" si="4"/>
        <v>6798</v>
      </c>
      <c r="AE17" s="109">
        <f t="shared" si="4"/>
        <v>6798</v>
      </c>
      <c r="AF17" s="110">
        <f t="shared" si="4"/>
        <v>6798</v>
      </c>
      <c r="AG17" s="111">
        <f t="shared" si="4"/>
        <v>6798</v>
      </c>
      <c r="AH17" s="112">
        <f t="shared" si="4"/>
        <v>6798</v>
      </c>
      <c r="AI17" s="106">
        <f t="shared" si="20"/>
        <v>6798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6798</v>
      </c>
      <c r="AR17" s="114">
        <f t="shared" si="6"/>
        <v>6798</v>
      </c>
      <c r="AS17" s="109">
        <f t="shared" si="6"/>
        <v>6798</v>
      </c>
      <c r="AT17" s="110">
        <f t="shared" si="6"/>
        <v>6798</v>
      </c>
      <c r="AU17" s="111">
        <f t="shared" si="6"/>
        <v>6798</v>
      </c>
      <c r="AV17" s="112">
        <f t="shared" si="6"/>
        <v>6798</v>
      </c>
      <c r="AW17" s="106">
        <f t="shared" si="15"/>
        <v>6798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6798</v>
      </c>
      <c r="AD18" s="114">
        <f t="shared" si="4"/>
        <v>6798</v>
      </c>
      <c r="AE18" s="109">
        <f t="shared" si="4"/>
        <v>6798</v>
      </c>
      <c r="AF18" s="110">
        <f t="shared" si="4"/>
        <v>6798</v>
      </c>
      <c r="AG18" s="111">
        <f t="shared" si="4"/>
        <v>6798</v>
      </c>
      <c r="AH18" s="112">
        <f t="shared" si="4"/>
        <v>6798</v>
      </c>
      <c r="AI18" s="106">
        <f t="shared" si="20"/>
        <v>6798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6798</v>
      </c>
      <c r="AR18" s="114">
        <f t="shared" si="6"/>
        <v>6798</v>
      </c>
      <c r="AS18" s="109">
        <f t="shared" si="6"/>
        <v>6798</v>
      </c>
      <c r="AT18" s="110">
        <f t="shared" si="6"/>
        <v>6798</v>
      </c>
      <c r="AU18" s="111">
        <f t="shared" si="6"/>
        <v>6798</v>
      </c>
      <c r="AV18" s="112">
        <f t="shared" si="6"/>
        <v>6798</v>
      </c>
      <c r="AW18" s="106">
        <f t="shared" si="15"/>
        <v>6798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6798</v>
      </c>
      <c r="AD19" s="114">
        <f t="shared" si="4"/>
        <v>6798</v>
      </c>
      <c r="AE19" s="109">
        <f t="shared" si="4"/>
        <v>6798</v>
      </c>
      <c r="AF19" s="110">
        <f t="shared" si="4"/>
        <v>6798</v>
      </c>
      <c r="AG19" s="111">
        <f t="shared" si="4"/>
        <v>6798</v>
      </c>
      <c r="AH19" s="112">
        <f t="shared" si="4"/>
        <v>6798</v>
      </c>
      <c r="AI19" s="106">
        <f t="shared" si="20"/>
        <v>6798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6798</v>
      </c>
      <c r="AR19" s="114">
        <f t="shared" si="6"/>
        <v>6798</v>
      </c>
      <c r="AS19" s="109">
        <f t="shared" si="6"/>
        <v>6798</v>
      </c>
      <c r="AT19" s="110">
        <f t="shared" si="6"/>
        <v>6798</v>
      </c>
      <c r="AU19" s="111">
        <f t="shared" si="6"/>
        <v>6798</v>
      </c>
      <c r="AV19" s="112">
        <f t="shared" si="6"/>
        <v>6798</v>
      </c>
      <c r="AW19" s="106">
        <f t="shared" si="15"/>
        <v>6798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6798</v>
      </c>
      <c r="AD20" s="114">
        <f t="shared" ref="AD20:AH70" si="23">AC20</f>
        <v>6798</v>
      </c>
      <c r="AE20" s="109">
        <f t="shared" si="23"/>
        <v>6798</v>
      </c>
      <c r="AF20" s="110">
        <f t="shared" si="23"/>
        <v>6798</v>
      </c>
      <c r="AG20" s="111">
        <f t="shared" si="23"/>
        <v>6798</v>
      </c>
      <c r="AH20" s="112">
        <f t="shared" si="23"/>
        <v>6798</v>
      </c>
      <c r="AI20" s="106">
        <f t="shared" si="20"/>
        <v>6798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6798</v>
      </c>
      <c r="AR20" s="114">
        <f t="shared" ref="AR20:AV70" si="24">AQ20</f>
        <v>6798</v>
      </c>
      <c r="AS20" s="109">
        <f t="shared" si="24"/>
        <v>6798</v>
      </c>
      <c r="AT20" s="110">
        <f t="shared" si="24"/>
        <v>6798</v>
      </c>
      <c r="AU20" s="111">
        <f t="shared" si="24"/>
        <v>6798</v>
      </c>
      <c r="AV20" s="112">
        <f t="shared" si="24"/>
        <v>6798</v>
      </c>
      <c r="AW20" s="106">
        <f t="shared" si="15"/>
        <v>6798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6798</v>
      </c>
      <c r="AD21" s="114">
        <f t="shared" si="23"/>
        <v>6798</v>
      </c>
      <c r="AE21" s="109">
        <f t="shared" si="23"/>
        <v>6798</v>
      </c>
      <c r="AF21" s="110">
        <f t="shared" si="23"/>
        <v>6798</v>
      </c>
      <c r="AG21" s="111">
        <f t="shared" si="23"/>
        <v>6798</v>
      </c>
      <c r="AH21" s="112">
        <f t="shared" si="23"/>
        <v>6798</v>
      </c>
      <c r="AI21" s="106">
        <f t="shared" si="20"/>
        <v>6798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6798</v>
      </c>
      <c r="AR21" s="114">
        <f t="shared" si="24"/>
        <v>6798</v>
      </c>
      <c r="AS21" s="109">
        <f t="shared" si="24"/>
        <v>6798</v>
      </c>
      <c r="AT21" s="110">
        <f t="shared" si="24"/>
        <v>6798</v>
      </c>
      <c r="AU21" s="111">
        <f t="shared" si="24"/>
        <v>6798</v>
      </c>
      <c r="AV21" s="112">
        <f t="shared" si="24"/>
        <v>6798</v>
      </c>
      <c r="AW21" s="106">
        <f t="shared" si="15"/>
        <v>6798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6798</v>
      </c>
      <c r="AD22" s="114">
        <f t="shared" si="23"/>
        <v>6798</v>
      </c>
      <c r="AE22" s="109">
        <f t="shared" si="23"/>
        <v>6798</v>
      </c>
      <c r="AF22" s="110">
        <f t="shared" si="23"/>
        <v>6798</v>
      </c>
      <c r="AG22" s="111">
        <f t="shared" si="23"/>
        <v>6798</v>
      </c>
      <c r="AH22" s="112">
        <f t="shared" si="23"/>
        <v>6798</v>
      </c>
      <c r="AI22" s="106">
        <f t="shared" si="20"/>
        <v>6798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6798</v>
      </c>
      <c r="AR22" s="114">
        <f t="shared" si="24"/>
        <v>6798</v>
      </c>
      <c r="AS22" s="109">
        <f t="shared" si="24"/>
        <v>6798</v>
      </c>
      <c r="AT22" s="110">
        <f t="shared" si="24"/>
        <v>6798</v>
      </c>
      <c r="AU22" s="111">
        <f t="shared" si="24"/>
        <v>6798</v>
      </c>
      <c r="AV22" s="112">
        <f t="shared" si="24"/>
        <v>6798</v>
      </c>
      <c r="AW22" s="106">
        <f t="shared" si="15"/>
        <v>6798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6798</v>
      </c>
      <c r="AD23" s="114">
        <f t="shared" si="23"/>
        <v>6798</v>
      </c>
      <c r="AE23" s="109">
        <f t="shared" si="23"/>
        <v>6798</v>
      </c>
      <c r="AF23" s="110">
        <f t="shared" si="23"/>
        <v>6798</v>
      </c>
      <c r="AG23" s="111">
        <f t="shared" si="23"/>
        <v>6798</v>
      </c>
      <c r="AH23" s="112">
        <f t="shared" si="23"/>
        <v>6798</v>
      </c>
      <c r="AI23" s="106">
        <f t="shared" si="20"/>
        <v>6798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6798</v>
      </c>
      <c r="AR23" s="114">
        <f t="shared" si="24"/>
        <v>6798</v>
      </c>
      <c r="AS23" s="109">
        <f t="shared" si="24"/>
        <v>6798</v>
      </c>
      <c r="AT23" s="110">
        <f t="shared" si="24"/>
        <v>6798</v>
      </c>
      <c r="AU23" s="111">
        <f t="shared" si="24"/>
        <v>6798</v>
      </c>
      <c r="AV23" s="112">
        <f t="shared" si="24"/>
        <v>6798</v>
      </c>
      <c r="AW23" s="106">
        <f t="shared" si="15"/>
        <v>6798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6798</v>
      </c>
      <c r="AD24" s="114">
        <f t="shared" si="23"/>
        <v>6798</v>
      </c>
      <c r="AE24" s="109">
        <f t="shared" si="23"/>
        <v>6798</v>
      </c>
      <c r="AF24" s="110">
        <f t="shared" si="23"/>
        <v>6798</v>
      </c>
      <c r="AG24" s="111">
        <f t="shared" si="23"/>
        <v>6798</v>
      </c>
      <c r="AH24" s="112">
        <f t="shared" si="23"/>
        <v>6798</v>
      </c>
      <c r="AI24" s="106">
        <f t="shared" si="20"/>
        <v>6798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6798</v>
      </c>
      <c r="AR24" s="114">
        <f t="shared" si="24"/>
        <v>6798</v>
      </c>
      <c r="AS24" s="109">
        <f t="shared" si="24"/>
        <v>6798</v>
      </c>
      <c r="AT24" s="110">
        <f t="shared" si="24"/>
        <v>6798</v>
      </c>
      <c r="AU24" s="111">
        <f t="shared" si="24"/>
        <v>6798</v>
      </c>
      <c r="AV24" s="112">
        <f t="shared" si="24"/>
        <v>6798</v>
      </c>
      <c r="AW24" s="106">
        <f t="shared" si="15"/>
        <v>6798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6798</v>
      </c>
      <c r="AD25" s="114">
        <f t="shared" si="23"/>
        <v>6798</v>
      </c>
      <c r="AE25" s="109">
        <f t="shared" si="23"/>
        <v>6798</v>
      </c>
      <c r="AF25" s="110">
        <f t="shared" si="23"/>
        <v>6798</v>
      </c>
      <c r="AG25" s="111">
        <f t="shared" si="23"/>
        <v>6798</v>
      </c>
      <c r="AH25" s="112">
        <f t="shared" si="23"/>
        <v>6798</v>
      </c>
      <c r="AI25" s="106">
        <f t="shared" si="20"/>
        <v>6798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6798</v>
      </c>
      <c r="AR25" s="114">
        <f t="shared" si="24"/>
        <v>6798</v>
      </c>
      <c r="AS25" s="109">
        <f t="shared" si="24"/>
        <v>6798</v>
      </c>
      <c r="AT25" s="110">
        <f t="shared" si="24"/>
        <v>6798</v>
      </c>
      <c r="AU25" s="111">
        <f t="shared" si="24"/>
        <v>6798</v>
      </c>
      <c r="AV25" s="112">
        <f t="shared" si="24"/>
        <v>6798</v>
      </c>
      <c r="AW25" s="106">
        <f t="shared" si="15"/>
        <v>6798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6798</v>
      </c>
      <c r="AD26" s="114">
        <f t="shared" si="23"/>
        <v>6798</v>
      </c>
      <c r="AE26" s="109">
        <f t="shared" si="23"/>
        <v>6798</v>
      </c>
      <c r="AF26" s="110">
        <f t="shared" si="23"/>
        <v>6798</v>
      </c>
      <c r="AG26" s="111">
        <f t="shared" si="23"/>
        <v>6798</v>
      </c>
      <c r="AH26" s="112">
        <f t="shared" si="23"/>
        <v>6798</v>
      </c>
      <c r="AI26" s="106">
        <f t="shared" si="20"/>
        <v>6798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6798</v>
      </c>
      <c r="AR26" s="114">
        <f t="shared" si="24"/>
        <v>6798</v>
      </c>
      <c r="AS26" s="109">
        <f t="shared" si="24"/>
        <v>6798</v>
      </c>
      <c r="AT26" s="110">
        <f t="shared" si="24"/>
        <v>6798</v>
      </c>
      <c r="AU26" s="111">
        <f t="shared" si="24"/>
        <v>6798</v>
      </c>
      <c r="AV26" s="112">
        <f t="shared" si="24"/>
        <v>6798</v>
      </c>
      <c r="AW26" s="106">
        <f t="shared" si="15"/>
        <v>6798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6798</v>
      </c>
      <c r="AD27" s="114">
        <f t="shared" si="23"/>
        <v>6798</v>
      </c>
      <c r="AE27" s="109">
        <f t="shared" si="23"/>
        <v>6798</v>
      </c>
      <c r="AF27" s="110">
        <f t="shared" si="23"/>
        <v>6798</v>
      </c>
      <c r="AG27" s="111">
        <f t="shared" si="23"/>
        <v>6798</v>
      </c>
      <c r="AH27" s="112">
        <f t="shared" si="23"/>
        <v>6798</v>
      </c>
      <c r="AI27" s="106">
        <f t="shared" si="20"/>
        <v>6798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6798</v>
      </c>
      <c r="AR27" s="114">
        <f t="shared" si="24"/>
        <v>6798</v>
      </c>
      <c r="AS27" s="109">
        <f t="shared" si="24"/>
        <v>6798</v>
      </c>
      <c r="AT27" s="110">
        <f t="shared" si="24"/>
        <v>6798</v>
      </c>
      <c r="AU27" s="111">
        <f t="shared" si="24"/>
        <v>6798</v>
      </c>
      <c r="AV27" s="112">
        <f t="shared" si="24"/>
        <v>6798</v>
      </c>
      <c r="AW27" s="106">
        <f t="shared" si="15"/>
        <v>6798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6798</v>
      </c>
      <c r="AD28" s="114">
        <f t="shared" si="23"/>
        <v>6798</v>
      </c>
      <c r="AE28" s="109">
        <f t="shared" si="23"/>
        <v>6798</v>
      </c>
      <c r="AF28" s="110">
        <f t="shared" si="23"/>
        <v>6798</v>
      </c>
      <c r="AG28" s="111">
        <f t="shared" si="23"/>
        <v>6798</v>
      </c>
      <c r="AH28" s="112">
        <f t="shared" si="23"/>
        <v>6798</v>
      </c>
      <c r="AI28" s="106">
        <f t="shared" si="20"/>
        <v>6798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6798</v>
      </c>
      <c r="AR28" s="114">
        <f t="shared" si="24"/>
        <v>6798</v>
      </c>
      <c r="AS28" s="109">
        <f t="shared" si="24"/>
        <v>6798</v>
      </c>
      <c r="AT28" s="110">
        <f t="shared" si="24"/>
        <v>6798</v>
      </c>
      <c r="AU28" s="111">
        <f t="shared" si="24"/>
        <v>6798</v>
      </c>
      <c r="AV28" s="112">
        <f t="shared" si="24"/>
        <v>6798</v>
      </c>
      <c r="AW28" s="106">
        <f t="shared" si="15"/>
        <v>6798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6798</v>
      </c>
      <c r="AD29" s="114">
        <f t="shared" si="23"/>
        <v>6798</v>
      </c>
      <c r="AE29" s="109">
        <f t="shared" si="23"/>
        <v>6798</v>
      </c>
      <c r="AF29" s="110">
        <f t="shared" si="23"/>
        <v>6798</v>
      </c>
      <c r="AG29" s="111">
        <f t="shared" si="23"/>
        <v>6798</v>
      </c>
      <c r="AH29" s="112">
        <f t="shared" si="23"/>
        <v>6798</v>
      </c>
      <c r="AI29" s="106">
        <f t="shared" si="20"/>
        <v>6798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6798</v>
      </c>
      <c r="AR29" s="114">
        <f t="shared" si="24"/>
        <v>6798</v>
      </c>
      <c r="AS29" s="109">
        <f t="shared" si="24"/>
        <v>6798</v>
      </c>
      <c r="AT29" s="110">
        <f t="shared" si="24"/>
        <v>6798</v>
      </c>
      <c r="AU29" s="111">
        <f t="shared" si="24"/>
        <v>6798</v>
      </c>
      <c r="AV29" s="112">
        <f t="shared" si="24"/>
        <v>6798</v>
      </c>
      <c r="AW29" s="106">
        <f t="shared" si="15"/>
        <v>6798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6798</v>
      </c>
      <c r="AD30" s="114">
        <f t="shared" si="23"/>
        <v>6798</v>
      </c>
      <c r="AE30" s="109">
        <f t="shared" si="23"/>
        <v>6798</v>
      </c>
      <c r="AF30" s="110">
        <f t="shared" si="23"/>
        <v>6798</v>
      </c>
      <c r="AG30" s="111">
        <f t="shared" si="23"/>
        <v>6798</v>
      </c>
      <c r="AH30" s="112">
        <f t="shared" si="23"/>
        <v>6798</v>
      </c>
      <c r="AI30" s="106">
        <f t="shared" si="20"/>
        <v>6798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6798</v>
      </c>
      <c r="AR30" s="114">
        <f t="shared" si="24"/>
        <v>6798</v>
      </c>
      <c r="AS30" s="109">
        <f t="shared" si="24"/>
        <v>6798</v>
      </c>
      <c r="AT30" s="110">
        <f t="shared" si="24"/>
        <v>6798</v>
      </c>
      <c r="AU30" s="111">
        <f t="shared" si="24"/>
        <v>6798</v>
      </c>
      <c r="AV30" s="112">
        <f t="shared" si="24"/>
        <v>6798</v>
      </c>
      <c r="AW30" s="106">
        <f t="shared" si="15"/>
        <v>6798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6798</v>
      </c>
      <c r="AD31" s="114">
        <f t="shared" si="23"/>
        <v>6798</v>
      </c>
      <c r="AE31" s="109">
        <f t="shared" si="23"/>
        <v>6798</v>
      </c>
      <c r="AF31" s="110">
        <f t="shared" si="23"/>
        <v>6798</v>
      </c>
      <c r="AG31" s="111">
        <f t="shared" si="23"/>
        <v>6798</v>
      </c>
      <c r="AH31" s="112">
        <f t="shared" si="23"/>
        <v>6798</v>
      </c>
      <c r="AI31" s="106">
        <f t="shared" si="20"/>
        <v>6798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6798</v>
      </c>
      <c r="AR31" s="114">
        <f t="shared" si="24"/>
        <v>6798</v>
      </c>
      <c r="AS31" s="109">
        <f t="shared" si="24"/>
        <v>6798</v>
      </c>
      <c r="AT31" s="110">
        <f t="shared" si="24"/>
        <v>6798</v>
      </c>
      <c r="AU31" s="111">
        <f t="shared" si="24"/>
        <v>6798</v>
      </c>
      <c r="AV31" s="112">
        <f t="shared" si="24"/>
        <v>6798</v>
      </c>
      <c r="AW31" s="106">
        <f t="shared" si="15"/>
        <v>6798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6798</v>
      </c>
      <c r="AD32" s="114">
        <f t="shared" si="23"/>
        <v>6798</v>
      </c>
      <c r="AE32" s="109">
        <f t="shared" si="23"/>
        <v>6798</v>
      </c>
      <c r="AF32" s="110">
        <f t="shared" si="23"/>
        <v>6798</v>
      </c>
      <c r="AG32" s="111">
        <f t="shared" si="23"/>
        <v>6798</v>
      </c>
      <c r="AH32" s="112">
        <f t="shared" si="23"/>
        <v>6798</v>
      </c>
      <c r="AI32" s="106">
        <f t="shared" si="20"/>
        <v>6798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6798</v>
      </c>
      <c r="AR32" s="114">
        <f t="shared" si="24"/>
        <v>6798</v>
      </c>
      <c r="AS32" s="109">
        <f t="shared" si="24"/>
        <v>6798</v>
      </c>
      <c r="AT32" s="110">
        <f t="shared" si="24"/>
        <v>6798</v>
      </c>
      <c r="AU32" s="111">
        <f t="shared" si="24"/>
        <v>6798</v>
      </c>
      <c r="AV32" s="112">
        <f t="shared" si="24"/>
        <v>6798</v>
      </c>
      <c r="AW32" s="106">
        <f t="shared" si="15"/>
        <v>6798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6798</v>
      </c>
      <c r="AD33" s="114">
        <f t="shared" si="23"/>
        <v>6798</v>
      </c>
      <c r="AE33" s="109">
        <f t="shared" si="23"/>
        <v>6798</v>
      </c>
      <c r="AF33" s="110">
        <f t="shared" si="23"/>
        <v>6798</v>
      </c>
      <c r="AG33" s="111">
        <f t="shared" si="23"/>
        <v>6798</v>
      </c>
      <c r="AH33" s="112">
        <f t="shared" si="23"/>
        <v>6798</v>
      </c>
      <c r="AI33" s="106">
        <f t="shared" si="20"/>
        <v>6798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6798</v>
      </c>
      <c r="AR33" s="114">
        <f t="shared" si="24"/>
        <v>6798</v>
      </c>
      <c r="AS33" s="109">
        <f t="shared" si="24"/>
        <v>6798</v>
      </c>
      <c r="AT33" s="110">
        <f t="shared" si="24"/>
        <v>6798</v>
      </c>
      <c r="AU33" s="111">
        <f t="shared" si="24"/>
        <v>6798</v>
      </c>
      <c r="AV33" s="112">
        <f t="shared" si="24"/>
        <v>6798</v>
      </c>
      <c r="AW33" s="106">
        <f t="shared" si="15"/>
        <v>6798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6798</v>
      </c>
      <c r="AD34" s="197">
        <f t="shared" si="23"/>
        <v>6798</v>
      </c>
      <c r="AE34" s="198">
        <f t="shared" si="23"/>
        <v>6798</v>
      </c>
      <c r="AF34" s="199">
        <f t="shared" si="23"/>
        <v>6798</v>
      </c>
      <c r="AG34" s="200">
        <f t="shared" si="23"/>
        <v>6798</v>
      </c>
      <c r="AH34" s="201">
        <f t="shared" si="23"/>
        <v>6798</v>
      </c>
      <c r="AI34" s="202">
        <f t="shared" si="20"/>
        <v>6798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6798</v>
      </c>
      <c r="AR34" s="197">
        <f t="shared" si="24"/>
        <v>6798</v>
      </c>
      <c r="AS34" s="198">
        <f t="shared" si="24"/>
        <v>6798</v>
      </c>
      <c r="AT34" s="199">
        <f t="shared" si="24"/>
        <v>6798</v>
      </c>
      <c r="AU34" s="200">
        <f t="shared" si="24"/>
        <v>6798</v>
      </c>
      <c r="AV34" s="201">
        <f t="shared" si="24"/>
        <v>6798</v>
      </c>
      <c r="AW34" s="202">
        <f t="shared" si="15"/>
        <v>6798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6798</v>
      </c>
      <c r="AD35" s="114">
        <f t="shared" si="23"/>
        <v>6798</v>
      </c>
      <c r="AE35" s="109">
        <f t="shared" si="23"/>
        <v>6798</v>
      </c>
      <c r="AF35" s="110">
        <f t="shared" si="23"/>
        <v>6798</v>
      </c>
      <c r="AG35" s="111">
        <f t="shared" si="23"/>
        <v>6798</v>
      </c>
      <c r="AH35" s="112">
        <f t="shared" si="23"/>
        <v>6798</v>
      </c>
      <c r="AI35" s="106">
        <f t="shared" si="20"/>
        <v>6798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6798</v>
      </c>
      <c r="AR35" s="114">
        <f t="shared" si="24"/>
        <v>6798</v>
      </c>
      <c r="AS35" s="109">
        <f t="shared" si="24"/>
        <v>6798</v>
      </c>
      <c r="AT35" s="110">
        <f t="shared" si="24"/>
        <v>6798</v>
      </c>
      <c r="AU35" s="111">
        <f t="shared" si="24"/>
        <v>6798</v>
      </c>
      <c r="AV35" s="112">
        <f t="shared" si="24"/>
        <v>6798</v>
      </c>
      <c r="AW35" s="106">
        <f t="shared" si="15"/>
        <v>6798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6798</v>
      </c>
      <c r="AD36" s="114">
        <f t="shared" si="23"/>
        <v>6798</v>
      </c>
      <c r="AE36" s="109">
        <f t="shared" si="23"/>
        <v>6798</v>
      </c>
      <c r="AF36" s="110">
        <f t="shared" si="23"/>
        <v>6798</v>
      </c>
      <c r="AG36" s="111">
        <f t="shared" si="23"/>
        <v>6798</v>
      </c>
      <c r="AH36" s="112">
        <f t="shared" si="23"/>
        <v>6798</v>
      </c>
      <c r="AI36" s="106">
        <f t="shared" si="20"/>
        <v>6798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6798</v>
      </c>
      <c r="AR36" s="114">
        <f t="shared" si="24"/>
        <v>6798</v>
      </c>
      <c r="AS36" s="109">
        <f t="shared" si="24"/>
        <v>6798</v>
      </c>
      <c r="AT36" s="110">
        <f t="shared" si="24"/>
        <v>6798</v>
      </c>
      <c r="AU36" s="111">
        <f t="shared" si="24"/>
        <v>6798</v>
      </c>
      <c r="AV36" s="112">
        <f t="shared" si="24"/>
        <v>6798</v>
      </c>
      <c r="AW36" s="106">
        <f t="shared" si="15"/>
        <v>6798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6798</v>
      </c>
      <c r="AD37" s="114">
        <f t="shared" si="23"/>
        <v>6798</v>
      </c>
      <c r="AE37" s="109">
        <f t="shared" si="23"/>
        <v>6798</v>
      </c>
      <c r="AF37" s="110">
        <f t="shared" si="23"/>
        <v>6798</v>
      </c>
      <c r="AG37" s="111">
        <f t="shared" si="23"/>
        <v>6798</v>
      </c>
      <c r="AH37" s="112">
        <f t="shared" si="23"/>
        <v>6798</v>
      </c>
      <c r="AI37" s="106">
        <f t="shared" si="20"/>
        <v>6798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6798</v>
      </c>
      <c r="AR37" s="114">
        <f t="shared" si="24"/>
        <v>6798</v>
      </c>
      <c r="AS37" s="109">
        <f t="shared" si="24"/>
        <v>6798</v>
      </c>
      <c r="AT37" s="110">
        <f t="shared" si="24"/>
        <v>6798</v>
      </c>
      <c r="AU37" s="111">
        <f t="shared" si="24"/>
        <v>6798</v>
      </c>
      <c r="AV37" s="112">
        <f t="shared" si="24"/>
        <v>6798</v>
      </c>
      <c r="AW37" s="106">
        <f t="shared" si="15"/>
        <v>6798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6798</v>
      </c>
      <c r="AD38" s="114">
        <f t="shared" si="23"/>
        <v>6798</v>
      </c>
      <c r="AE38" s="109">
        <f t="shared" si="23"/>
        <v>6798</v>
      </c>
      <c r="AF38" s="110">
        <f t="shared" si="23"/>
        <v>6798</v>
      </c>
      <c r="AG38" s="111">
        <f t="shared" si="23"/>
        <v>6798</v>
      </c>
      <c r="AH38" s="112">
        <f t="shared" si="23"/>
        <v>6798</v>
      </c>
      <c r="AI38" s="106">
        <f t="shared" si="20"/>
        <v>6798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6798</v>
      </c>
      <c r="AR38" s="114">
        <f t="shared" si="24"/>
        <v>6798</v>
      </c>
      <c r="AS38" s="109">
        <f t="shared" si="24"/>
        <v>6798</v>
      </c>
      <c r="AT38" s="110">
        <f t="shared" si="24"/>
        <v>6798</v>
      </c>
      <c r="AU38" s="111">
        <f t="shared" si="24"/>
        <v>6798</v>
      </c>
      <c r="AV38" s="112">
        <f t="shared" si="24"/>
        <v>6798</v>
      </c>
      <c r="AW38" s="106">
        <f t="shared" si="15"/>
        <v>6798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6798</v>
      </c>
      <c r="AD39" s="114">
        <f t="shared" si="23"/>
        <v>6798</v>
      </c>
      <c r="AE39" s="109">
        <f t="shared" si="23"/>
        <v>6798</v>
      </c>
      <c r="AF39" s="110">
        <f t="shared" si="23"/>
        <v>6798</v>
      </c>
      <c r="AG39" s="111">
        <f t="shared" si="23"/>
        <v>6798</v>
      </c>
      <c r="AH39" s="112">
        <f t="shared" si="23"/>
        <v>6798</v>
      </c>
      <c r="AI39" s="106">
        <f t="shared" si="20"/>
        <v>6798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6798</v>
      </c>
      <c r="AR39" s="114">
        <f t="shared" si="24"/>
        <v>6798</v>
      </c>
      <c r="AS39" s="109">
        <f t="shared" si="24"/>
        <v>6798</v>
      </c>
      <c r="AT39" s="110">
        <f t="shared" si="24"/>
        <v>6798</v>
      </c>
      <c r="AU39" s="111">
        <f t="shared" si="24"/>
        <v>6798</v>
      </c>
      <c r="AV39" s="112">
        <f t="shared" si="24"/>
        <v>6798</v>
      </c>
      <c r="AW39" s="106">
        <f t="shared" si="15"/>
        <v>6798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6798</v>
      </c>
      <c r="AD40" s="114">
        <f t="shared" si="23"/>
        <v>6798</v>
      </c>
      <c r="AE40" s="109">
        <f t="shared" si="23"/>
        <v>6798</v>
      </c>
      <c r="AF40" s="110">
        <f t="shared" si="23"/>
        <v>6798</v>
      </c>
      <c r="AG40" s="111">
        <f t="shared" si="23"/>
        <v>6798</v>
      </c>
      <c r="AH40" s="112">
        <f t="shared" si="23"/>
        <v>6798</v>
      </c>
      <c r="AI40" s="106">
        <f t="shared" si="20"/>
        <v>6798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6798</v>
      </c>
      <c r="AR40" s="114">
        <f t="shared" si="24"/>
        <v>6798</v>
      </c>
      <c r="AS40" s="109">
        <f t="shared" si="24"/>
        <v>6798</v>
      </c>
      <c r="AT40" s="110">
        <f t="shared" si="24"/>
        <v>6798</v>
      </c>
      <c r="AU40" s="111">
        <f t="shared" si="24"/>
        <v>6798</v>
      </c>
      <c r="AV40" s="112">
        <f t="shared" si="24"/>
        <v>6798</v>
      </c>
      <c r="AW40" s="106">
        <f t="shared" si="15"/>
        <v>6798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>
        <v>0.33333333333333331</v>
      </c>
      <c r="C41" s="96">
        <v>0.55208333333333337</v>
      </c>
      <c r="D41" s="95"/>
      <c r="E41" s="96"/>
      <c r="F41" s="95"/>
      <c r="G41" s="101"/>
      <c r="H41" s="6">
        <f t="shared" si="25"/>
        <v>0.21875000000000006</v>
      </c>
      <c r="I41" s="7">
        <f t="shared" si="8"/>
        <v>5.2500000000000018</v>
      </c>
      <c r="L41" s="9"/>
      <c r="M41" s="10">
        <f t="shared" si="1"/>
        <v>1</v>
      </c>
      <c r="N41" s="83">
        <v>42773</v>
      </c>
      <c r="O41" s="95">
        <v>0.35000000000000003</v>
      </c>
      <c r="P41" s="96">
        <v>0.54861111111111105</v>
      </c>
      <c r="Q41" s="95"/>
      <c r="R41" s="96"/>
      <c r="S41" s="95"/>
      <c r="T41" s="101"/>
      <c r="U41" s="6">
        <f t="shared" si="2"/>
        <v>0.19861111111111102</v>
      </c>
      <c r="V41" s="7">
        <f t="shared" si="9"/>
        <v>4.7666666666666639</v>
      </c>
      <c r="Y41" s="9"/>
      <c r="Z41" s="10">
        <f t="shared" si="3"/>
        <v>1</v>
      </c>
      <c r="AA41" s="64" t="str">
        <f t="shared" si="10"/>
        <v/>
      </c>
      <c r="AB41" s="83">
        <v>42773</v>
      </c>
      <c r="AC41" s="113">
        <v>6952</v>
      </c>
      <c r="AD41" s="114">
        <v>7011</v>
      </c>
      <c r="AE41" s="109">
        <f t="shared" si="23"/>
        <v>7011</v>
      </c>
      <c r="AF41" s="110">
        <f t="shared" si="23"/>
        <v>7011</v>
      </c>
      <c r="AG41" s="111">
        <f t="shared" si="23"/>
        <v>7011</v>
      </c>
      <c r="AH41" s="112">
        <f t="shared" si="23"/>
        <v>7011</v>
      </c>
      <c r="AI41" s="106">
        <f t="shared" si="20"/>
        <v>7011</v>
      </c>
      <c r="AJ41" s="94">
        <f t="shared" si="19"/>
        <v>154</v>
      </c>
      <c r="AK41" s="94">
        <f t="shared" si="5"/>
        <v>59</v>
      </c>
      <c r="AN41" s="9"/>
      <c r="AO41" s="10">
        <f t="shared" si="13"/>
        <v>1</v>
      </c>
      <c r="AP41" s="83">
        <v>42773</v>
      </c>
      <c r="AQ41" s="113">
        <v>6956</v>
      </c>
      <c r="AR41" s="114">
        <v>7011</v>
      </c>
      <c r="AS41" s="109">
        <f t="shared" si="24"/>
        <v>7011</v>
      </c>
      <c r="AT41" s="110">
        <f t="shared" si="24"/>
        <v>7011</v>
      </c>
      <c r="AU41" s="111">
        <f t="shared" si="24"/>
        <v>7011</v>
      </c>
      <c r="AV41" s="112">
        <f t="shared" si="24"/>
        <v>7011</v>
      </c>
      <c r="AW41" s="106">
        <f t="shared" si="15"/>
        <v>7011</v>
      </c>
      <c r="AX41" s="94">
        <f t="shared" si="16"/>
        <v>158</v>
      </c>
      <c r="AY41" s="94">
        <f t="shared" si="17"/>
        <v>55</v>
      </c>
      <c r="BB41" s="9"/>
      <c r="BC41" s="10">
        <f t="shared" si="7"/>
        <v>1</v>
      </c>
      <c r="BD41" s="64" t="str">
        <f t="shared" si="18"/>
        <v>Same End 1st</v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7011</v>
      </c>
      <c r="AD42" s="114">
        <f t="shared" si="23"/>
        <v>7011</v>
      </c>
      <c r="AE42" s="109">
        <f t="shared" si="23"/>
        <v>7011</v>
      </c>
      <c r="AF42" s="110">
        <f t="shared" si="23"/>
        <v>7011</v>
      </c>
      <c r="AG42" s="111">
        <f t="shared" si="23"/>
        <v>7011</v>
      </c>
      <c r="AH42" s="112">
        <f t="shared" si="23"/>
        <v>7011</v>
      </c>
      <c r="AI42" s="106">
        <f t="shared" si="20"/>
        <v>7011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7011</v>
      </c>
      <c r="AR42" s="114">
        <f t="shared" si="24"/>
        <v>7011</v>
      </c>
      <c r="AS42" s="109">
        <f t="shared" si="24"/>
        <v>7011</v>
      </c>
      <c r="AT42" s="110">
        <f t="shared" si="24"/>
        <v>7011</v>
      </c>
      <c r="AU42" s="111">
        <f t="shared" si="24"/>
        <v>7011</v>
      </c>
      <c r="AV42" s="112">
        <f t="shared" si="24"/>
        <v>7011</v>
      </c>
      <c r="AW42" s="106">
        <f t="shared" si="15"/>
        <v>7011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7011</v>
      </c>
      <c r="AD43" s="114">
        <f t="shared" si="23"/>
        <v>7011</v>
      </c>
      <c r="AE43" s="109">
        <f t="shared" si="23"/>
        <v>7011</v>
      </c>
      <c r="AF43" s="110">
        <f t="shared" si="23"/>
        <v>7011</v>
      </c>
      <c r="AG43" s="111">
        <f t="shared" si="23"/>
        <v>7011</v>
      </c>
      <c r="AH43" s="112">
        <f t="shared" si="23"/>
        <v>7011</v>
      </c>
      <c r="AI43" s="106">
        <f t="shared" si="20"/>
        <v>7011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7011</v>
      </c>
      <c r="AR43" s="114">
        <f t="shared" si="24"/>
        <v>7011</v>
      </c>
      <c r="AS43" s="109">
        <f t="shared" si="24"/>
        <v>7011</v>
      </c>
      <c r="AT43" s="110">
        <f t="shared" si="24"/>
        <v>7011</v>
      </c>
      <c r="AU43" s="111">
        <f t="shared" si="24"/>
        <v>7011</v>
      </c>
      <c r="AV43" s="112">
        <f t="shared" si="24"/>
        <v>7011</v>
      </c>
      <c r="AW43" s="106">
        <f t="shared" si="15"/>
        <v>7011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7011</v>
      </c>
      <c r="AD44" s="114">
        <f t="shared" si="23"/>
        <v>7011</v>
      </c>
      <c r="AE44" s="109">
        <f t="shared" si="23"/>
        <v>7011</v>
      </c>
      <c r="AF44" s="110">
        <f t="shared" si="23"/>
        <v>7011</v>
      </c>
      <c r="AG44" s="111">
        <f t="shared" si="23"/>
        <v>7011</v>
      </c>
      <c r="AH44" s="112">
        <f t="shared" si="23"/>
        <v>7011</v>
      </c>
      <c r="AI44" s="106">
        <f t="shared" si="20"/>
        <v>7011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7011</v>
      </c>
      <c r="AR44" s="114">
        <f t="shared" si="24"/>
        <v>7011</v>
      </c>
      <c r="AS44" s="109">
        <f t="shared" si="24"/>
        <v>7011</v>
      </c>
      <c r="AT44" s="110">
        <f t="shared" si="24"/>
        <v>7011</v>
      </c>
      <c r="AU44" s="111">
        <f t="shared" si="24"/>
        <v>7011</v>
      </c>
      <c r="AV44" s="112">
        <f t="shared" si="24"/>
        <v>7011</v>
      </c>
      <c r="AW44" s="106">
        <f t="shared" si="15"/>
        <v>7011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7011</v>
      </c>
      <c r="AD45" s="114">
        <f t="shared" si="23"/>
        <v>7011</v>
      </c>
      <c r="AE45" s="109">
        <f t="shared" si="23"/>
        <v>7011</v>
      </c>
      <c r="AF45" s="110">
        <f t="shared" si="23"/>
        <v>7011</v>
      </c>
      <c r="AG45" s="111">
        <f t="shared" si="23"/>
        <v>7011</v>
      </c>
      <c r="AH45" s="112">
        <f t="shared" si="23"/>
        <v>7011</v>
      </c>
      <c r="AI45" s="106">
        <f t="shared" si="20"/>
        <v>7011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7011</v>
      </c>
      <c r="AR45" s="114">
        <f t="shared" si="24"/>
        <v>7011</v>
      </c>
      <c r="AS45" s="109">
        <f t="shared" si="24"/>
        <v>7011</v>
      </c>
      <c r="AT45" s="110">
        <f t="shared" si="24"/>
        <v>7011</v>
      </c>
      <c r="AU45" s="111">
        <f t="shared" si="24"/>
        <v>7011</v>
      </c>
      <c r="AV45" s="112">
        <f t="shared" si="24"/>
        <v>7011</v>
      </c>
      <c r="AW45" s="106">
        <f t="shared" si="15"/>
        <v>7011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7011</v>
      </c>
      <c r="AD46" s="114">
        <f t="shared" si="23"/>
        <v>7011</v>
      </c>
      <c r="AE46" s="109">
        <f t="shared" si="23"/>
        <v>7011</v>
      </c>
      <c r="AF46" s="110">
        <f t="shared" si="23"/>
        <v>7011</v>
      </c>
      <c r="AG46" s="111">
        <f t="shared" si="23"/>
        <v>7011</v>
      </c>
      <c r="AH46" s="112">
        <f t="shared" si="23"/>
        <v>7011</v>
      </c>
      <c r="AI46" s="106">
        <f t="shared" si="20"/>
        <v>7011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7011</v>
      </c>
      <c r="AR46" s="114">
        <f t="shared" si="24"/>
        <v>7011</v>
      </c>
      <c r="AS46" s="109">
        <f t="shared" si="24"/>
        <v>7011</v>
      </c>
      <c r="AT46" s="110">
        <f t="shared" si="24"/>
        <v>7011</v>
      </c>
      <c r="AU46" s="111">
        <f t="shared" si="24"/>
        <v>7011</v>
      </c>
      <c r="AV46" s="112">
        <f t="shared" si="24"/>
        <v>7011</v>
      </c>
      <c r="AW46" s="106">
        <f t="shared" si="15"/>
        <v>7011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7011</v>
      </c>
      <c r="AD47" s="114">
        <f t="shared" si="23"/>
        <v>7011</v>
      </c>
      <c r="AE47" s="109">
        <f t="shared" si="23"/>
        <v>7011</v>
      </c>
      <c r="AF47" s="110">
        <f t="shared" si="23"/>
        <v>7011</v>
      </c>
      <c r="AG47" s="111">
        <f t="shared" si="23"/>
        <v>7011</v>
      </c>
      <c r="AH47" s="112">
        <f t="shared" si="23"/>
        <v>7011</v>
      </c>
      <c r="AI47" s="106">
        <f t="shared" si="20"/>
        <v>7011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7011</v>
      </c>
      <c r="AR47" s="114">
        <f t="shared" si="24"/>
        <v>7011</v>
      </c>
      <c r="AS47" s="109">
        <f t="shared" si="24"/>
        <v>7011</v>
      </c>
      <c r="AT47" s="110">
        <f t="shared" si="24"/>
        <v>7011</v>
      </c>
      <c r="AU47" s="111">
        <f t="shared" si="24"/>
        <v>7011</v>
      </c>
      <c r="AV47" s="112">
        <f t="shared" si="24"/>
        <v>7011</v>
      </c>
      <c r="AW47" s="106">
        <f t="shared" si="15"/>
        <v>7011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7011</v>
      </c>
      <c r="AD48" s="114">
        <f t="shared" si="23"/>
        <v>7011</v>
      </c>
      <c r="AE48" s="109">
        <f t="shared" si="23"/>
        <v>7011</v>
      </c>
      <c r="AF48" s="110">
        <f t="shared" si="23"/>
        <v>7011</v>
      </c>
      <c r="AG48" s="111">
        <f t="shared" si="23"/>
        <v>7011</v>
      </c>
      <c r="AH48" s="112">
        <f t="shared" si="23"/>
        <v>7011</v>
      </c>
      <c r="AI48" s="106">
        <f t="shared" si="20"/>
        <v>7011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7011</v>
      </c>
      <c r="AR48" s="114">
        <f t="shared" si="24"/>
        <v>7011</v>
      </c>
      <c r="AS48" s="109">
        <f t="shared" si="24"/>
        <v>7011</v>
      </c>
      <c r="AT48" s="110">
        <f t="shared" si="24"/>
        <v>7011</v>
      </c>
      <c r="AU48" s="111">
        <f t="shared" si="24"/>
        <v>7011</v>
      </c>
      <c r="AV48" s="112">
        <f t="shared" si="24"/>
        <v>7011</v>
      </c>
      <c r="AW48" s="106">
        <f t="shared" si="15"/>
        <v>7011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7011</v>
      </c>
      <c r="AD49" s="114">
        <f t="shared" si="23"/>
        <v>7011</v>
      </c>
      <c r="AE49" s="109">
        <f t="shared" si="23"/>
        <v>7011</v>
      </c>
      <c r="AF49" s="110">
        <f t="shared" si="23"/>
        <v>7011</v>
      </c>
      <c r="AG49" s="111">
        <f t="shared" si="23"/>
        <v>7011</v>
      </c>
      <c r="AH49" s="112">
        <f t="shared" si="23"/>
        <v>7011</v>
      </c>
      <c r="AI49" s="106">
        <f t="shared" si="20"/>
        <v>7011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7011</v>
      </c>
      <c r="AR49" s="114">
        <f t="shared" si="24"/>
        <v>7011</v>
      </c>
      <c r="AS49" s="109">
        <f t="shared" si="24"/>
        <v>7011</v>
      </c>
      <c r="AT49" s="110">
        <f t="shared" si="24"/>
        <v>7011</v>
      </c>
      <c r="AU49" s="111">
        <f t="shared" si="24"/>
        <v>7011</v>
      </c>
      <c r="AV49" s="112">
        <f t="shared" si="24"/>
        <v>7011</v>
      </c>
      <c r="AW49" s="106">
        <f t="shared" si="15"/>
        <v>7011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7011</v>
      </c>
      <c r="AD50" s="114">
        <f t="shared" si="23"/>
        <v>7011</v>
      </c>
      <c r="AE50" s="109">
        <f t="shared" si="23"/>
        <v>7011</v>
      </c>
      <c r="AF50" s="110">
        <f t="shared" si="23"/>
        <v>7011</v>
      </c>
      <c r="AG50" s="111">
        <f t="shared" si="23"/>
        <v>7011</v>
      </c>
      <c r="AH50" s="112">
        <f t="shared" si="23"/>
        <v>7011</v>
      </c>
      <c r="AI50" s="106">
        <f t="shared" si="20"/>
        <v>7011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7011</v>
      </c>
      <c r="AR50" s="114">
        <f t="shared" si="24"/>
        <v>7011</v>
      </c>
      <c r="AS50" s="109">
        <f t="shared" si="24"/>
        <v>7011</v>
      </c>
      <c r="AT50" s="110">
        <f t="shared" si="24"/>
        <v>7011</v>
      </c>
      <c r="AU50" s="111">
        <f t="shared" si="24"/>
        <v>7011</v>
      </c>
      <c r="AV50" s="112">
        <f t="shared" si="24"/>
        <v>7011</v>
      </c>
      <c r="AW50" s="106">
        <f t="shared" si="15"/>
        <v>7011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>
        <v>0.29166666666666669</v>
      </c>
      <c r="C51" s="96">
        <v>0.32847222222222222</v>
      </c>
      <c r="D51" s="95"/>
      <c r="E51" s="96"/>
      <c r="F51" s="95"/>
      <c r="G51" s="101"/>
      <c r="H51" s="6">
        <f t="shared" si="25"/>
        <v>3.6805555555555536E-2</v>
      </c>
      <c r="I51" s="7">
        <f t="shared" si="8"/>
        <v>0.88333333333333286</v>
      </c>
      <c r="L51" s="9"/>
      <c r="M51" s="10">
        <f t="shared" si="1"/>
        <v>1</v>
      </c>
      <c r="N51" s="83">
        <v>42783</v>
      </c>
      <c r="O51" s="95">
        <v>0.30694444444444441</v>
      </c>
      <c r="P51" s="96">
        <v>0.3215277777777778</v>
      </c>
      <c r="Q51" s="95"/>
      <c r="R51" s="96"/>
      <c r="S51" s="95"/>
      <c r="T51" s="101"/>
      <c r="U51" s="6">
        <f t="shared" si="2"/>
        <v>1.4583333333333393E-2</v>
      </c>
      <c r="V51" s="7">
        <f t="shared" si="9"/>
        <v>0.35000000000000142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v>7047</v>
      </c>
      <c r="AD51" s="114">
        <v>7058</v>
      </c>
      <c r="AE51" s="109">
        <f t="shared" si="23"/>
        <v>7058</v>
      </c>
      <c r="AF51" s="110">
        <f t="shared" si="23"/>
        <v>7058</v>
      </c>
      <c r="AG51" s="111">
        <f t="shared" si="23"/>
        <v>7058</v>
      </c>
      <c r="AH51" s="112">
        <f t="shared" si="23"/>
        <v>7058</v>
      </c>
      <c r="AI51" s="106">
        <f t="shared" si="20"/>
        <v>7058</v>
      </c>
      <c r="AJ51" s="94">
        <f t="shared" si="19"/>
        <v>36</v>
      </c>
      <c r="AK51" s="94">
        <f t="shared" si="5"/>
        <v>11</v>
      </c>
      <c r="AN51" s="9"/>
      <c r="AO51" s="10">
        <f t="shared" si="13"/>
        <v>1</v>
      </c>
      <c r="AP51" s="83">
        <v>42783</v>
      </c>
      <c r="AQ51" s="113">
        <v>7049</v>
      </c>
      <c r="AR51" s="114">
        <v>7054</v>
      </c>
      <c r="AS51" s="109">
        <f t="shared" si="24"/>
        <v>7054</v>
      </c>
      <c r="AT51" s="110">
        <f t="shared" si="24"/>
        <v>7054</v>
      </c>
      <c r="AU51" s="111">
        <f t="shared" si="24"/>
        <v>7054</v>
      </c>
      <c r="AV51" s="112">
        <f t="shared" si="24"/>
        <v>7054</v>
      </c>
      <c r="AW51" s="106">
        <f t="shared" si="15"/>
        <v>7054</v>
      </c>
      <c r="AX51" s="94">
        <f t="shared" si="16"/>
        <v>38</v>
      </c>
      <c r="AY51" s="94">
        <f t="shared" si="17"/>
        <v>5</v>
      </c>
      <c r="BB51" s="9"/>
      <c r="BC51" s="10">
        <f t="shared" si="7"/>
        <v>1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7058</v>
      </c>
      <c r="AD52" s="114">
        <f t="shared" si="23"/>
        <v>7058</v>
      </c>
      <c r="AE52" s="109">
        <f t="shared" si="23"/>
        <v>7058</v>
      </c>
      <c r="AF52" s="110">
        <f t="shared" si="23"/>
        <v>7058</v>
      </c>
      <c r="AG52" s="111">
        <f t="shared" si="23"/>
        <v>7058</v>
      </c>
      <c r="AH52" s="112">
        <f t="shared" si="23"/>
        <v>7058</v>
      </c>
      <c r="AI52" s="106">
        <f t="shared" si="20"/>
        <v>7058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7054</v>
      </c>
      <c r="AR52" s="114">
        <f t="shared" si="24"/>
        <v>7054</v>
      </c>
      <c r="AS52" s="109">
        <f t="shared" si="24"/>
        <v>7054</v>
      </c>
      <c r="AT52" s="110">
        <f t="shared" si="24"/>
        <v>7054</v>
      </c>
      <c r="AU52" s="111">
        <f t="shared" si="24"/>
        <v>7054</v>
      </c>
      <c r="AV52" s="112">
        <f t="shared" si="24"/>
        <v>7054</v>
      </c>
      <c r="AW52" s="106">
        <f t="shared" si="15"/>
        <v>7054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7058</v>
      </c>
      <c r="AD53" s="114">
        <f t="shared" si="23"/>
        <v>7058</v>
      </c>
      <c r="AE53" s="109">
        <f t="shared" si="23"/>
        <v>7058</v>
      </c>
      <c r="AF53" s="110">
        <f t="shared" si="23"/>
        <v>7058</v>
      </c>
      <c r="AG53" s="111">
        <f t="shared" si="23"/>
        <v>7058</v>
      </c>
      <c r="AH53" s="112">
        <f t="shared" si="23"/>
        <v>7058</v>
      </c>
      <c r="AI53" s="106">
        <f t="shared" si="20"/>
        <v>7058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7054</v>
      </c>
      <c r="AR53" s="114">
        <f t="shared" si="24"/>
        <v>7054</v>
      </c>
      <c r="AS53" s="109">
        <f t="shared" si="24"/>
        <v>7054</v>
      </c>
      <c r="AT53" s="110">
        <f t="shared" si="24"/>
        <v>7054</v>
      </c>
      <c r="AU53" s="111">
        <f t="shared" si="24"/>
        <v>7054</v>
      </c>
      <c r="AV53" s="112">
        <f t="shared" si="24"/>
        <v>7054</v>
      </c>
      <c r="AW53" s="106">
        <f t="shared" si="15"/>
        <v>7054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7058</v>
      </c>
      <c r="AD54" s="114">
        <f t="shared" si="23"/>
        <v>7058</v>
      </c>
      <c r="AE54" s="109">
        <f t="shared" si="23"/>
        <v>7058</v>
      </c>
      <c r="AF54" s="110">
        <f t="shared" si="23"/>
        <v>7058</v>
      </c>
      <c r="AG54" s="111">
        <f t="shared" si="23"/>
        <v>7058</v>
      </c>
      <c r="AH54" s="112">
        <f t="shared" si="23"/>
        <v>7058</v>
      </c>
      <c r="AI54" s="106">
        <f t="shared" si="20"/>
        <v>7058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7054</v>
      </c>
      <c r="AR54" s="114">
        <f t="shared" si="24"/>
        <v>7054</v>
      </c>
      <c r="AS54" s="109">
        <f t="shared" si="24"/>
        <v>7054</v>
      </c>
      <c r="AT54" s="110">
        <f t="shared" si="24"/>
        <v>7054</v>
      </c>
      <c r="AU54" s="111">
        <f t="shared" si="24"/>
        <v>7054</v>
      </c>
      <c r="AV54" s="112">
        <f t="shared" si="24"/>
        <v>7054</v>
      </c>
      <c r="AW54" s="106">
        <f t="shared" si="15"/>
        <v>7054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7058</v>
      </c>
      <c r="AD55" s="114">
        <f t="shared" si="23"/>
        <v>7058</v>
      </c>
      <c r="AE55" s="109">
        <f t="shared" si="23"/>
        <v>7058</v>
      </c>
      <c r="AF55" s="110">
        <f t="shared" si="23"/>
        <v>7058</v>
      </c>
      <c r="AG55" s="111">
        <f t="shared" si="23"/>
        <v>7058</v>
      </c>
      <c r="AH55" s="112">
        <f t="shared" si="23"/>
        <v>7058</v>
      </c>
      <c r="AI55" s="106">
        <f t="shared" si="20"/>
        <v>7058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7054</v>
      </c>
      <c r="AR55" s="114">
        <f t="shared" si="24"/>
        <v>7054</v>
      </c>
      <c r="AS55" s="109">
        <f t="shared" si="24"/>
        <v>7054</v>
      </c>
      <c r="AT55" s="110">
        <f t="shared" si="24"/>
        <v>7054</v>
      </c>
      <c r="AU55" s="111">
        <f t="shared" si="24"/>
        <v>7054</v>
      </c>
      <c r="AV55" s="112">
        <f t="shared" si="24"/>
        <v>7054</v>
      </c>
      <c r="AW55" s="106">
        <f t="shared" si="15"/>
        <v>7054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7058</v>
      </c>
      <c r="AD56" s="114">
        <f t="shared" si="23"/>
        <v>7058</v>
      </c>
      <c r="AE56" s="109">
        <f t="shared" si="23"/>
        <v>7058</v>
      </c>
      <c r="AF56" s="110">
        <f t="shared" si="23"/>
        <v>7058</v>
      </c>
      <c r="AG56" s="111">
        <f t="shared" si="23"/>
        <v>7058</v>
      </c>
      <c r="AH56" s="112">
        <f t="shared" si="23"/>
        <v>7058</v>
      </c>
      <c r="AI56" s="106">
        <f t="shared" si="20"/>
        <v>7058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7054</v>
      </c>
      <c r="AR56" s="114">
        <f t="shared" si="24"/>
        <v>7054</v>
      </c>
      <c r="AS56" s="109">
        <f t="shared" si="24"/>
        <v>7054</v>
      </c>
      <c r="AT56" s="110">
        <f t="shared" si="24"/>
        <v>7054</v>
      </c>
      <c r="AU56" s="111">
        <f t="shared" si="24"/>
        <v>7054</v>
      </c>
      <c r="AV56" s="112">
        <f t="shared" si="24"/>
        <v>7054</v>
      </c>
      <c r="AW56" s="106">
        <f t="shared" si="15"/>
        <v>7054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>
        <v>0.29930555555555555</v>
      </c>
      <c r="C57" s="96">
        <v>0.6875</v>
      </c>
      <c r="D57" s="95"/>
      <c r="E57" s="96"/>
      <c r="F57" s="95"/>
      <c r="G57" s="101"/>
      <c r="H57" s="6">
        <f t="shared" si="25"/>
        <v>0.38819444444444445</v>
      </c>
      <c r="I57" s="7">
        <f t="shared" si="8"/>
        <v>9.3166666666666664</v>
      </c>
      <c r="L57" s="9"/>
      <c r="M57" s="10">
        <f t="shared" si="1"/>
        <v>1</v>
      </c>
      <c r="N57" s="83">
        <v>42789</v>
      </c>
      <c r="O57" s="95">
        <v>0.30624999999999997</v>
      </c>
      <c r="P57" s="96">
        <v>0.65763888888888888</v>
      </c>
      <c r="Q57" s="95"/>
      <c r="R57" s="96"/>
      <c r="S57" s="95"/>
      <c r="T57" s="101"/>
      <c r="U57" s="6">
        <f t="shared" si="2"/>
        <v>0.35138888888888892</v>
      </c>
      <c r="V57" s="7">
        <f t="shared" si="9"/>
        <v>8.4333333333333336</v>
      </c>
      <c r="Y57" s="9"/>
      <c r="Z57" s="10">
        <f t="shared" si="3"/>
        <v>1</v>
      </c>
      <c r="AA57" s="64" t="str">
        <f t="shared" si="10"/>
        <v/>
      </c>
      <c r="AB57" s="83">
        <v>42789</v>
      </c>
      <c r="AC57" s="113">
        <v>7069</v>
      </c>
      <c r="AD57" s="114">
        <v>7156</v>
      </c>
      <c r="AE57" s="109">
        <f t="shared" si="23"/>
        <v>7156</v>
      </c>
      <c r="AF57" s="110">
        <f t="shared" si="23"/>
        <v>7156</v>
      </c>
      <c r="AG57" s="111">
        <f t="shared" si="23"/>
        <v>7156</v>
      </c>
      <c r="AH57" s="112">
        <f t="shared" si="23"/>
        <v>7156</v>
      </c>
      <c r="AI57" s="106">
        <f t="shared" si="20"/>
        <v>7156</v>
      </c>
      <c r="AJ57" s="94">
        <f t="shared" si="19"/>
        <v>11</v>
      </c>
      <c r="AK57" s="94">
        <f t="shared" si="5"/>
        <v>87</v>
      </c>
      <c r="AN57" s="9"/>
      <c r="AO57" s="10">
        <f t="shared" si="13"/>
        <v>1</v>
      </c>
      <c r="AP57" s="83">
        <v>42789</v>
      </c>
      <c r="AQ57" s="113">
        <v>7075</v>
      </c>
      <c r="AR57" s="114">
        <v>7148</v>
      </c>
      <c r="AS57" s="109">
        <f t="shared" si="24"/>
        <v>7148</v>
      </c>
      <c r="AT57" s="110">
        <f t="shared" si="24"/>
        <v>7148</v>
      </c>
      <c r="AU57" s="111">
        <f t="shared" si="24"/>
        <v>7148</v>
      </c>
      <c r="AV57" s="112">
        <f t="shared" si="24"/>
        <v>7148</v>
      </c>
      <c r="AW57" s="106">
        <f t="shared" si="15"/>
        <v>7148</v>
      </c>
      <c r="AX57" s="94">
        <f t="shared" si="16"/>
        <v>21</v>
      </c>
      <c r="AY57" s="94">
        <f t="shared" si="17"/>
        <v>73</v>
      </c>
      <c r="BB57" s="9"/>
      <c r="BC57" s="10">
        <f t="shared" si="7"/>
        <v>1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7156</v>
      </c>
      <c r="AD58" s="114">
        <f t="shared" si="23"/>
        <v>7156</v>
      </c>
      <c r="AE58" s="109">
        <f t="shared" si="23"/>
        <v>7156</v>
      </c>
      <c r="AF58" s="110">
        <f t="shared" si="23"/>
        <v>7156</v>
      </c>
      <c r="AG58" s="111">
        <f t="shared" si="23"/>
        <v>7156</v>
      </c>
      <c r="AH58" s="112">
        <f t="shared" si="23"/>
        <v>7156</v>
      </c>
      <c r="AI58" s="106">
        <f t="shared" si="20"/>
        <v>7156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7148</v>
      </c>
      <c r="AR58" s="114">
        <f t="shared" si="24"/>
        <v>7148</v>
      </c>
      <c r="AS58" s="109">
        <f t="shared" si="24"/>
        <v>7148</v>
      </c>
      <c r="AT58" s="110">
        <f t="shared" si="24"/>
        <v>7148</v>
      </c>
      <c r="AU58" s="111">
        <f t="shared" si="24"/>
        <v>7148</v>
      </c>
      <c r="AV58" s="112">
        <f t="shared" si="24"/>
        <v>7148</v>
      </c>
      <c r="AW58" s="106">
        <f t="shared" si="15"/>
        <v>7148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7156</v>
      </c>
      <c r="AD59" s="114">
        <f t="shared" si="23"/>
        <v>7156</v>
      </c>
      <c r="AE59" s="109">
        <f t="shared" si="23"/>
        <v>7156</v>
      </c>
      <c r="AF59" s="110">
        <f t="shared" si="23"/>
        <v>7156</v>
      </c>
      <c r="AG59" s="111">
        <f t="shared" si="23"/>
        <v>7156</v>
      </c>
      <c r="AH59" s="112">
        <f t="shared" si="23"/>
        <v>7156</v>
      </c>
      <c r="AI59" s="106">
        <f t="shared" si="20"/>
        <v>7156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7148</v>
      </c>
      <c r="AR59" s="114">
        <f t="shared" si="24"/>
        <v>7148</v>
      </c>
      <c r="AS59" s="109">
        <f t="shared" si="24"/>
        <v>7148</v>
      </c>
      <c r="AT59" s="110">
        <f t="shared" si="24"/>
        <v>7148</v>
      </c>
      <c r="AU59" s="111">
        <f t="shared" si="24"/>
        <v>7148</v>
      </c>
      <c r="AV59" s="112">
        <f t="shared" si="24"/>
        <v>7148</v>
      </c>
      <c r="AW59" s="106">
        <f t="shared" si="15"/>
        <v>7148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7156</v>
      </c>
      <c r="AD60" s="114">
        <f t="shared" si="23"/>
        <v>7156</v>
      </c>
      <c r="AE60" s="109">
        <f t="shared" si="23"/>
        <v>7156</v>
      </c>
      <c r="AF60" s="110">
        <f t="shared" si="23"/>
        <v>7156</v>
      </c>
      <c r="AG60" s="111">
        <f t="shared" si="23"/>
        <v>7156</v>
      </c>
      <c r="AH60" s="112">
        <f t="shared" si="23"/>
        <v>7156</v>
      </c>
      <c r="AI60" s="106">
        <f t="shared" si="20"/>
        <v>7156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7148</v>
      </c>
      <c r="AR60" s="114">
        <f t="shared" si="24"/>
        <v>7148</v>
      </c>
      <c r="AS60" s="109">
        <f t="shared" si="24"/>
        <v>7148</v>
      </c>
      <c r="AT60" s="110">
        <f t="shared" si="24"/>
        <v>7148</v>
      </c>
      <c r="AU60" s="111">
        <f t="shared" si="24"/>
        <v>7148</v>
      </c>
      <c r="AV60" s="112">
        <f t="shared" si="24"/>
        <v>7148</v>
      </c>
      <c r="AW60" s="106">
        <f>MAX(AR60, AT60, AV60)</f>
        <v>7148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7156</v>
      </c>
      <c r="AD61" s="114">
        <f t="shared" si="23"/>
        <v>7156</v>
      </c>
      <c r="AE61" s="109">
        <f t="shared" si="23"/>
        <v>7156</v>
      </c>
      <c r="AF61" s="110">
        <f t="shared" si="23"/>
        <v>7156</v>
      </c>
      <c r="AG61" s="111">
        <f t="shared" si="23"/>
        <v>7156</v>
      </c>
      <c r="AH61" s="112">
        <f t="shared" si="23"/>
        <v>7156</v>
      </c>
      <c r="AI61" s="106">
        <f t="shared" si="20"/>
        <v>7156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7148</v>
      </c>
      <c r="AR61" s="114">
        <f t="shared" si="24"/>
        <v>7148</v>
      </c>
      <c r="AS61" s="109">
        <f t="shared" si="24"/>
        <v>7148</v>
      </c>
      <c r="AT61" s="110">
        <f t="shared" si="24"/>
        <v>7148</v>
      </c>
      <c r="AU61" s="111">
        <f t="shared" si="24"/>
        <v>7148</v>
      </c>
      <c r="AV61" s="112">
        <f t="shared" si="24"/>
        <v>7148</v>
      </c>
      <c r="AW61" s="106">
        <f t="shared" si="15"/>
        <v>7148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7156</v>
      </c>
      <c r="AD62" s="197">
        <f t="shared" si="23"/>
        <v>7156</v>
      </c>
      <c r="AE62" s="198">
        <f t="shared" si="23"/>
        <v>7156</v>
      </c>
      <c r="AF62" s="199">
        <f t="shared" si="23"/>
        <v>7156</v>
      </c>
      <c r="AG62" s="200">
        <f t="shared" si="23"/>
        <v>7156</v>
      </c>
      <c r="AH62" s="201">
        <f t="shared" si="23"/>
        <v>7156</v>
      </c>
      <c r="AI62" s="202">
        <f t="shared" si="20"/>
        <v>7156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7148</v>
      </c>
      <c r="AR62" s="197">
        <f t="shared" si="24"/>
        <v>7148</v>
      </c>
      <c r="AS62" s="198">
        <f t="shared" si="24"/>
        <v>7148</v>
      </c>
      <c r="AT62" s="199">
        <f t="shared" si="24"/>
        <v>7148</v>
      </c>
      <c r="AU62" s="200">
        <f t="shared" si="24"/>
        <v>7148</v>
      </c>
      <c r="AV62" s="201">
        <f t="shared" si="24"/>
        <v>7148</v>
      </c>
      <c r="AW62" s="202">
        <f t="shared" si="15"/>
        <v>7148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7156</v>
      </c>
      <c r="AD63" s="114">
        <f t="shared" si="23"/>
        <v>7156</v>
      </c>
      <c r="AE63" s="109">
        <f t="shared" si="23"/>
        <v>7156</v>
      </c>
      <c r="AF63" s="110">
        <f t="shared" si="23"/>
        <v>7156</v>
      </c>
      <c r="AG63" s="111">
        <f t="shared" si="23"/>
        <v>7156</v>
      </c>
      <c r="AH63" s="112">
        <f t="shared" si="23"/>
        <v>7156</v>
      </c>
      <c r="AI63" s="106">
        <f t="shared" si="20"/>
        <v>7156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7148</v>
      </c>
      <c r="AR63" s="114">
        <f t="shared" si="24"/>
        <v>7148</v>
      </c>
      <c r="AS63" s="109">
        <f t="shared" si="24"/>
        <v>7148</v>
      </c>
      <c r="AT63" s="110">
        <f t="shared" si="24"/>
        <v>7148</v>
      </c>
      <c r="AU63" s="111">
        <f t="shared" si="24"/>
        <v>7148</v>
      </c>
      <c r="AV63" s="112">
        <f t="shared" si="24"/>
        <v>7148</v>
      </c>
      <c r="AW63" s="106">
        <f t="shared" si="15"/>
        <v>7148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7156</v>
      </c>
      <c r="AD64" s="114">
        <f t="shared" si="23"/>
        <v>7156</v>
      </c>
      <c r="AE64" s="109">
        <f t="shared" si="23"/>
        <v>7156</v>
      </c>
      <c r="AF64" s="110">
        <f t="shared" si="23"/>
        <v>7156</v>
      </c>
      <c r="AG64" s="111">
        <f t="shared" si="23"/>
        <v>7156</v>
      </c>
      <c r="AH64" s="112">
        <f t="shared" si="23"/>
        <v>7156</v>
      </c>
      <c r="AI64" s="106">
        <f t="shared" si="20"/>
        <v>7156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7148</v>
      </c>
      <c r="AR64" s="114">
        <f t="shared" si="24"/>
        <v>7148</v>
      </c>
      <c r="AS64" s="109">
        <f t="shared" si="24"/>
        <v>7148</v>
      </c>
      <c r="AT64" s="110">
        <f t="shared" si="24"/>
        <v>7148</v>
      </c>
      <c r="AU64" s="111">
        <f t="shared" si="24"/>
        <v>7148</v>
      </c>
      <c r="AV64" s="112">
        <f t="shared" si="24"/>
        <v>7148</v>
      </c>
      <c r="AW64" s="106">
        <f t="shared" si="15"/>
        <v>7148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7156</v>
      </c>
      <c r="AD65" s="114">
        <f t="shared" si="23"/>
        <v>7156</v>
      </c>
      <c r="AE65" s="109">
        <f t="shared" si="23"/>
        <v>7156</v>
      </c>
      <c r="AF65" s="110">
        <f t="shared" si="23"/>
        <v>7156</v>
      </c>
      <c r="AG65" s="111">
        <f t="shared" si="23"/>
        <v>7156</v>
      </c>
      <c r="AH65" s="112">
        <f t="shared" si="23"/>
        <v>7156</v>
      </c>
      <c r="AI65" s="106">
        <f t="shared" si="20"/>
        <v>7156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7148</v>
      </c>
      <c r="AR65" s="114">
        <f t="shared" si="24"/>
        <v>7148</v>
      </c>
      <c r="AS65" s="109">
        <f t="shared" si="24"/>
        <v>7148</v>
      </c>
      <c r="AT65" s="110">
        <f t="shared" si="24"/>
        <v>7148</v>
      </c>
      <c r="AU65" s="111">
        <f t="shared" si="24"/>
        <v>7148</v>
      </c>
      <c r="AV65" s="112">
        <f t="shared" si="24"/>
        <v>7148</v>
      </c>
      <c r="AW65" s="106">
        <f t="shared" si="15"/>
        <v>7148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7156</v>
      </c>
      <c r="AD66" s="114">
        <f t="shared" si="23"/>
        <v>7156</v>
      </c>
      <c r="AE66" s="109">
        <f t="shared" si="23"/>
        <v>7156</v>
      </c>
      <c r="AF66" s="110">
        <f t="shared" si="23"/>
        <v>7156</v>
      </c>
      <c r="AG66" s="111">
        <f t="shared" si="23"/>
        <v>7156</v>
      </c>
      <c r="AH66" s="112">
        <f t="shared" si="23"/>
        <v>7156</v>
      </c>
      <c r="AI66" s="106">
        <f t="shared" si="20"/>
        <v>7156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7148</v>
      </c>
      <c r="AR66" s="114">
        <f t="shared" si="24"/>
        <v>7148</v>
      </c>
      <c r="AS66" s="109">
        <f t="shared" si="24"/>
        <v>7148</v>
      </c>
      <c r="AT66" s="110">
        <f t="shared" si="24"/>
        <v>7148</v>
      </c>
      <c r="AU66" s="111">
        <f t="shared" si="24"/>
        <v>7148</v>
      </c>
      <c r="AV66" s="112">
        <f t="shared" si="24"/>
        <v>7148</v>
      </c>
      <c r="AW66" s="106">
        <f t="shared" si="15"/>
        <v>7148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7156</v>
      </c>
      <c r="AD67" s="114">
        <f t="shared" si="23"/>
        <v>7156</v>
      </c>
      <c r="AE67" s="109">
        <f t="shared" si="23"/>
        <v>7156</v>
      </c>
      <c r="AF67" s="110">
        <f t="shared" si="23"/>
        <v>7156</v>
      </c>
      <c r="AG67" s="111">
        <f t="shared" si="23"/>
        <v>7156</v>
      </c>
      <c r="AH67" s="112">
        <f t="shared" si="23"/>
        <v>7156</v>
      </c>
      <c r="AI67" s="106">
        <f t="shared" si="20"/>
        <v>7156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7148</v>
      </c>
      <c r="AR67" s="114">
        <f t="shared" si="24"/>
        <v>7148</v>
      </c>
      <c r="AS67" s="109">
        <f t="shared" si="24"/>
        <v>7148</v>
      </c>
      <c r="AT67" s="110">
        <f t="shared" si="24"/>
        <v>7148</v>
      </c>
      <c r="AU67" s="111">
        <f t="shared" si="24"/>
        <v>7148</v>
      </c>
      <c r="AV67" s="112">
        <f t="shared" si="24"/>
        <v>7148</v>
      </c>
      <c r="AW67" s="106">
        <f t="shared" si="15"/>
        <v>7148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7156</v>
      </c>
      <c r="AD68" s="114">
        <f t="shared" si="23"/>
        <v>7156</v>
      </c>
      <c r="AE68" s="109">
        <f t="shared" si="23"/>
        <v>7156</v>
      </c>
      <c r="AF68" s="110">
        <f t="shared" si="23"/>
        <v>7156</v>
      </c>
      <c r="AG68" s="111">
        <f t="shared" si="23"/>
        <v>7156</v>
      </c>
      <c r="AH68" s="112">
        <f t="shared" si="23"/>
        <v>7156</v>
      </c>
      <c r="AI68" s="106">
        <f t="shared" si="20"/>
        <v>7156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7148</v>
      </c>
      <c r="AR68" s="114">
        <f t="shared" si="24"/>
        <v>7148</v>
      </c>
      <c r="AS68" s="109">
        <f t="shared" si="24"/>
        <v>7148</v>
      </c>
      <c r="AT68" s="110">
        <f t="shared" si="24"/>
        <v>7148</v>
      </c>
      <c r="AU68" s="111">
        <f t="shared" si="24"/>
        <v>7148</v>
      </c>
      <c r="AV68" s="112">
        <f t="shared" si="24"/>
        <v>7148</v>
      </c>
      <c r="AW68" s="106">
        <f t="shared" si="15"/>
        <v>7148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7156</v>
      </c>
      <c r="AD69" s="114">
        <f t="shared" si="23"/>
        <v>7156</v>
      </c>
      <c r="AE69" s="109">
        <f t="shared" si="23"/>
        <v>7156</v>
      </c>
      <c r="AF69" s="110">
        <f t="shared" si="23"/>
        <v>7156</v>
      </c>
      <c r="AG69" s="111">
        <f t="shared" si="23"/>
        <v>7156</v>
      </c>
      <c r="AH69" s="112">
        <f t="shared" si="23"/>
        <v>7156</v>
      </c>
      <c r="AI69" s="106">
        <f t="shared" si="20"/>
        <v>7156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7148</v>
      </c>
      <c r="AR69" s="114">
        <f t="shared" si="24"/>
        <v>7148</v>
      </c>
      <c r="AS69" s="109">
        <f t="shared" si="24"/>
        <v>7148</v>
      </c>
      <c r="AT69" s="110">
        <f t="shared" si="24"/>
        <v>7148</v>
      </c>
      <c r="AU69" s="111">
        <f t="shared" si="24"/>
        <v>7148</v>
      </c>
      <c r="AV69" s="112">
        <f t="shared" si="24"/>
        <v>7148</v>
      </c>
      <c r="AW69" s="106">
        <f t="shared" ref="AW69:AW132" si="35">MAX(AR69, AT69, AV69)</f>
        <v>7148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7156</v>
      </c>
      <c r="AD70" s="114">
        <f t="shared" si="23"/>
        <v>7156</v>
      </c>
      <c r="AE70" s="109">
        <f t="shared" si="23"/>
        <v>7156</v>
      </c>
      <c r="AF70" s="110">
        <f t="shared" si="23"/>
        <v>7156</v>
      </c>
      <c r="AG70" s="111">
        <f t="shared" si="23"/>
        <v>7156</v>
      </c>
      <c r="AH70" s="112">
        <f t="shared" si="23"/>
        <v>7156</v>
      </c>
      <c r="AI70" s="106">
        <f t="shared" si="20"/>
        <v>7156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7148</v>
      </c>
      <c r="AR70" s="114">
        <f t="shared" si="24"/>
        <v>7148</v>
      </c>
      <c r="AS70" s="109">
        <f t="shared" si="24"/>
        <v>7148</v>
      </c>
      <c r="AT70" s="110">
        <f t="shared" si="24"/>
        <v>7148</v>
      </c>
      <c r="AU70" s="111">
        <f t="shared" si="24"/>
        <v>7148</v>
      </c>
      <c r="AV70" s="112">
        <f t="shared" si="24"/>
        <v>7148</v>
      </c>
      <c r="AW70" s="106">
        <f t="shared" si="35"/>
        <v>7148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7156</v>
      </c>
      <c r="AD71" s="114">
        <f t="shared" ref="AD71:AH121" si="39">AC71</f>
        <v>7156</v>
      </c>
      <c r="AE71" s="109">
        <f t="shared" si="39"/>
        <v>7156</v>
      </c>
      <c r="AF71" s="110">
        <f t="shared" si="39"/>
        <v>7156</v>
      </c>
      <c r="AG71" s="111">
        <f t="shared" si="39"/>
        <v>7156</v>
      </c>
      <c r="AH71" s="112">
        <f t="shared" si="39"/>
        <v>7156</v>
      </c>
      <c r="AI71" s="106">
        <f t="shared" si="20"/>
        <v>7156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7148</v>
      </c>
      <c r="AR71" s="114">
        <f t="shared" ref="AR71:AV121" si="41">AQ71</f>
        <v>7148</v>
      </c>
      <c r="AS71" s="109">
        <f t="shared" si="41"/>
        <v>7148</v>
      </c>
      <c r="AT71" s="110">
        <f t="shared" si="41"/>
        <v>7148</v>
      </c>
      <c r="AU71" s="111">
        <f t="shared" si="41"/>
        <v>7148</v>
      </c>
      <c r="AV71" s="112">
        <f t="shared" si="41"/>
        <v>7148</v>
      </c>
      <c r="AW71" s="106">
        <f t="shared" si="35"/>
        <v>7148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7156</v>
      </c>
      <c r="AD72" s="114">
        <f t="shared" si="39"/>
        <v>7156</v>
      </c>
      <c r="AE72" s="109">
        <f t="shared" si="39"/>
        <v>7156</v>
      </c>
      <c r="AF72" s="110">
        <f t="shared" si="39"/>
        <v>7156</v>
      </c>
      <c r="AG72" s="111">
        <f t="shared" si="39"/>
        <v>7156</v>
      </c>
      <c r="AH72" s="112">
        <f t="shared" si="39"/>
        <v>7156</v>
      </c>
      <c r="AI72" s="106">
        <f t="shared" si="20"/>
        <v>7156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7148</v>
      </c>
      <c r="AR72" s="114">
        <f t="shared" si="41"/>
        <v>7148</v>
      </c>
      <c r="AS72" s="109">
        <f t="shared" si="41"/>
        <v>7148</v>
      </c>
      <c r="AT72" s="110">
        <f t="shared" si="41"/>
        <v>7148</v>
      </c>
      <c r="AU72" s="111">
        <f t="shared" si="41"/>
        <v>7148</v>
      </c>
      <c r="AV72" s="112">
        <f t="shared" si="41"/>
        <v>7148</v>
      </c>
      <c r="AW72" s="106">
        <f t="shared" si="35"/>
        <v>7148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7156</v>
      </c>
      <c r="AD73" s="114">
        <f t="shared" si="39"/>
        <v>7156</v>
      </c>
      <c r="AE73" s="109">
        <f t="shared" si="39"/>
        <v>7156</v>
      </c>
      <c r="AF73" s="110">
        <f t="shared" si="39"/>
        <v>7156</v>
      </c>
      <c r="AG73" s="111">
        <f t="shared" si="39"/>
        <v>7156</v>
      </c>
      <c r="AH73" s="112">
        <f t="shared" si="39"/>
        <v>7156</v>
      </c>
      <c r="AI73" s="106">
        <f t="shared" si="20"/>
        <v>7156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7148</v>
      </c>
      <c r="AR73" s="114">
        <f t="shared" si="41"/>
        <v>7148</v>
      </c>
      <c r="AS73" s="109">
        <f t="shared" si="41"/>
        <v>7148</v>
      </c>
      <c r="AT73" s="110">
        <f t="shared" si="41"/>
        <v>7148</v>
      </c>
      <c r="AU73" s="111">
        <f t="shared" si="41"/>
        <v>7148</v>
      </c>
      <c r="AV73" s="112">
        <f t="shared" si="41"/>
        <v>7148</v>
      </c>
      <c r="AW73" s="106">
        <f t="shared" si="35"/>
        <v>7148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7156</v>
      </c>
      <c r="AD74" s="114">
        <f t="shared" si="39"/>
        <v>7156</v>
      </c>
      <c r="AE74" s="109">
        <f t="shared" si="39"/>
        <v>7156</v>
      </c>
      <c r="AF74" s="110">
        <f t="shared" si="39"/>
        <v>7156</v>
      </c>
      <c r="AG74" s="111">
        <f t="shared" si="39"/>
        <v>7156</v>
      </c>
      <c r="AH74" s="112">
        <f t="shared" si="39"/>
        <v>7156</v>
      </c>
      <c r="AI74" s="106">
        <f t="shared" si="20"/>
        <v>7156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7148</v>
      </c>
      <c r="AR74" s="114">
        <f t="shared" si="41"/>
        <v>7148</v>
      </c>
      <c r="AS74" s="109">
        <f t="shared" si="41"/>
        <v>7148</v>
      </c>
      <c r="AT74" s="110">
        <f t="shared" si="41"/>
        <v>7148</v>
      </c>
      <c r="AU74" s="111">
        <f t="shared" si="41"/>
        <v>7148</v>
      </c>
      <c r="AV74" s="112">
        <f t="shared" si="41"/>
        <v>7148</v>
      </c>
      <c r="AW74" s="106">
        <f t="shared" si="35"/>
        <v>7148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7156</v>
      </c>
      <c r="AD75" s="114">
        <f t="shared" si="39"/>
        <v>7156</v>
      </c>
      <c r="AE75" s="109">
        <f t="shared" si="39"/>
        <v>7156</v>
      </c>
      <c r="AF75" s="110">
        <f t="shared" si="39"/>
        <v>7156</v>
      </c>
      <c r="AG75" s="111">
        <f t="shared" si="39"/>
        <v>7156</v>
      </c>
      <c r="AH75" s="112">
        <f t="shared" si="39"/>
        <v>7156</v>
      </c>
      <c r="AI75" s="106">
        <f t="shared" si="20"/>
        <v>7156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7148</v>
      </c>
      <c r="AR75" s="114">
        <f t="shared" si="41"/>
        <v>7148</v>
      </c>
      <c r="AS75" s="109">
        <f t="shared" si="41"/>
        <v>7148</v>
      </c>
      <c r="AT75" s="110">
        <f t="shared" si="41"/>
        <v>7148</v>
      </c>
      <c r="AU75" s="111">
        <f t="shared" si="41"/>
        <v>7148</v>
      </c>
      <c r="AV75" s="112">
        <f t="shared" si="41"/>
        <v>7148</v>
      </c>
      <c r="AW75" s="106">
        <f t="shared" si="35"/>
        <v>7148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7156</v>
      </c>
      <c r="AD76" s="114">
        <f t="shared" si="39"/>
        <v>7156</v>
      </c>
      <c r="AE76" s="109">
        <f t="shared" si="39"/>
        <v>7156</v>
      </c>
      <c r="AF76" s="110">
        <f t="shared" si="39"/>
        <v>7156</v>
      </c>
      <c r="AG76" s="111">
        <f t="shared" si="39"/>
        <v>7156</v>
      </c>
      <c r="AH76" s="112">
        <f t="shared" si="39"/>
        <v>7156</v>
      </c>
      <c r="AI76" s="106">
        <f t="shared" ref="AI76:AI139" si="42">MAX(AD76, AF76, AH76)</f>
        <v>7156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7148</v>
      </c>
      <c r="AR76" s="114">
        <f t="shared" si="41"/>
        <v>7148</v>
      </c>
      <c r="AS76" s="109">
        <f t="shared" si="41"/>
        <v>7148</v>
      </c>
      <c r="AT76" s="110">
        <f t="shared" si="41"/>
        <v>7148</v>
      </c>
      <c r="AU76" s="111">
        <f t="shared" si="41"/>
        <v>7148</v>
      </c>
      <c r="AV76" s="112">
        <f t="shared" si="41"/>
        <v>7148</v>
      </c>
      <c r="AW76" s="106">
        <f t="shared" si="35"/>
        <v>7148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7156</v>
      </c>
      <c r="AD77" s="114">
        <f t="shared" si="39"/>
        <v>7156</v>
      </c>
      <c r="AE77" s="109">
        <f t="shared" si="39"/>
        <v>7156</v>
      </c>
      <c r="AF77" s="110">
        <f t="shared" si="39"/>
        <v>7156</v>
      </c>
      <c r="AG77" s="111">
        <f t="shared" si="39"/>
        <v>7156</v>
      </c>
      <c r="AH77" s="112">
        <f t="shared" si="39"/>
        <v>7156</v>
      </c>
      <c r="AI77" s="106">
        <f t="shared" si="42"/>
        <v>7156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7148</v>
      </c>
      <c r="AR77" s="114">
        <f t="shared" si="41"/>
        <v>7148</v>
      </c>
      <c r="AS77" s="109">
        <f t="shared" si="41"/>
        <v>7148</v>
      </c>
      <c r="AT77" s="110">
        <f t="shared" si="41"/>
        <v>7148</v>
      </c>
      <c r="AU77" s="111">
        <f t="shared" si="41"/>
        <v>7148</v>
      </c>
      <c r="AV77" s="112">
        <f t="shared" si="41"/>
        <v>7148</v>
      </c>
      <c r="AW77" s="106">
        <f t="shared" si="35"/>
        <v>7148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7156</v>
      </c>
      <c r="AD78" s="114">
        <f t="shared" si="39"/>
        <v>7156</v>
      </c>
      <c r="AE78" s="109">
        <f t="shared" si="39"/>
        <v>7156</v>
      </c>
      <c r="AF78" s="110">
        <f t="shared" si="39"/>
        <v>7156</v>
      </c>
      <c r="AG78" s="111">
        <f t="shared" si="39"/>
        <v>7156</v>
      </c>
      <c r="AH78" s="112">
        <f t="shared" si="39"/>
        <v>7156</v>
      </c>
      <c r="AI78" s="106">
        <f t="shared" si="42"/>
        <v>7156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7148</v>
      </c>
      <c r="AR78" s="114">
        <f t="shared" si="41"/>
        <v>7148</v>
      </c>
      <c r="AS78" s="109">
        <f t="shared" si="41"/>
        <v>7148</v>
      </c>
      <c r="AT78" s="110">
        <f t="shared" si="41"/>
        <v>7148</v>
      </c>
      <c r="AU78" s="111">
        <f t="shared" si="41"/>
        <v>7148</v>
      </c>
      <c r="AV78" s="112">
        <f t="shared" si="41"/>
        <v>7148</v>
      </c>
      <c r="AW78" s="106">
        <f t="shared" si="35"/>
        <v>7148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7156</v>
      </c>
      <c r="AD79" s="114">
        <f t="shared" si="39"/>
        <v>7156</v>
      </c>
      <c r="AE79" s="109">
        <f t="shared" si="39"/>
        <v>7156</v>
      </c>
      <c r="AF79" s="110">
        <f t="shared" si="39"/>
        <v>7156</v>
      </c>
      <c r="AG79" s="111">
        <f t="shared" si="39"/>
        <v>7156</v>
      </c>
      <c r="AH79" s="112">
        <f t="shared" si="39"/>
        <v>7156</v>
      </c>
      <c r="AI79" s="106">
        <f t="shared" si="42"/>
        <v>7156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7148</v>
      </c>
      <c r="AR79" s="114">
        <f t="shared" si="41"/>
        <v>7148</v>
      </c>
      <c r="AS79" s="109">
        <f t="shared" si="41"/>
        <v>7148</v>
      </c>
      <c r="AT79" s="110">
        <f t="shared" si="41"/>
        <v>7148</v>
      </c>
      <c r="AU79" s="111">
        <f t="shared" si="41"/>
        <v>7148</v>
      </c>
      <c r="AV79" s="112">
        <f t="shared" si="41"/>
        <v>7148</v>
      </c>
      <c r="AW79" s="106">
        <f t="shared" si="35"/>
        <v>7148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7156</v>
      </c>
      <c r="AD80" s="114">
        <f t="shared" si="39"/>
        <v>7156</v>
      </c>
      <c r="AE80" s="109">
        <f t="shared" si="39"/>
        <v>7156</v>
      </c>
      <c r="AF80" s="110">
        <f t="shared" si="39"/>
        <v>7156</v>
      </c>
      <c r="AG80" s="111">
        <f t="shared" si="39"/>
        <v>7156</v>
      </c>
      <c r="AH80" s="112">
        <f t="shared" si="39"/>
        <v>7156</v>
      </c>
      <c r="AI80" s="106">
        <f t="shared" si="42"/>
        <v>7156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7148</v>
      </c>
      <c r="AR80" s="114">
        <f t="shared" si="41"/>
        <v>7148</v>
      </c>
      <c r="AS80" s="109">
        <f t="shared" si="41"/>
        <v>7148</v>
      </c>
      <c r="AT80" s="110">
        <f t="shared" si="41"/>
        <v>7148</v>
      </c>
      <c r="AU80" s="111">
        <f t="shared" si="41"/>
        <v>7148</v>
      </c>
      <c r="AV80" s="112">
        <f t="shared" si="41"/>
        <v>7148</v>
      </c>
      <c r="AW80" s="106">
        <f t="shared" si="35"/>
        <v>7148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7156</v>
      </c>
      <c r="AD81" s="114">
        <f t="shared" si="39"/>
        <v>7156</v>
      </c>
      <c r="AE81" s="109">
        <f t="shared" si="39"/>
        <v>7156</v>
      </c>
      <c r="AF81" s="110">
        <f t="shared" si="39"/>
        <v>7156</v>
      </c>
      <c r="AG81" s="111">
        <f t="shared" si="39"/>
        <v>7156</v>
      </c>
      <c r="AH81" s="112">
        <f t="shared" si="39"/>
        <v>7156</v>
      </c>
      <c r="AI81" s="106">
        <f t="shared" si="42"/>
        <v>7156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7148</v>
      </c>
      <c r="AR81" s="114">
        <f t="shared" si="41"/>
        <v>7148</v>
      </c>
      <c r="AS81" s="109">
        <f t="shared" si="41"/>
        <v>7148</v>
      </c>
      <c r="AT81" s="110">
        <f t="shared" si="41"/>
        <v>7148</v>
      </c>
      <c r="AU81" s="111">
        <f t="shared" si="41"/>
        <v>7148</v>
      </c>
      <c r="AV81" s="112">
        <f t="shared" si="41"/>
        <v>7148</v>
      </c>
      <c r="AW81" s="106">
        <f t="shared" si="35"/>
        <v>7148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7156</v>
      </c>
      <c r="AD82" s="114">
        <f t="shared" si="39"/>
        <v>7156</v>
      </c>
      <c r="AE82" s="109">
        <f t="shared" si="39"/>
        <v>7156</v>
      </c>
      <c r="AF82" s="110">
        <f t="shared" si="39"/>
        <v>7156</v>
      </c>
      <c r="AG82" s="111">
        <f t="shared" si="39"/>
        <v>7156</v>
      </c>
      <c r="AH82" s="112">
        <f t="shared" si="39"/>
        <v>7156</v>
      </c>
      <c r="AI82" s="106">
        <f t="shared" si="42"/>
        <v>7156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7148</v>
      </c>
      <c r="AR82" s="114">
        <f t="shared" si="41"/>
        <v>7148</v>
      </c>
      <c r="AS82" s="109">
        <f t="shared" si="41"/>
        <v>7148</v>
      </c>
      <c r="AT82" s="110">
        <f t="shared" si="41"/>
        <v>7148</v>
      </c>
      <c r="AU82" s="111">
        <f t="shared" si="41"/>
        <v>7148</v>
      </c>
      <c r="AV82" s="112">
        <f t="shared" si="41"/>
        <v>7148</v>
      </c>
      <c r="AW82" s="106">
        <f t="shared" si="35"/>
        <v>7148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7156</v>
      </c>
      <c r="AD83" s="114">
        <f t="shared" si="39"/>
        <v>7156</v>
      </c>
      <c r="AE83" s="109">
        <f t="shared" si="39"/>
        <v>7156</v>
      </c>
      <c r="AF83" s="110">
        <f t="shared" si="39"/>
        <v>7156</v>
      </c>
      <c r="AG83" s="111">
        <f t="shared" si="39"/>
        <v>7156</v>
      </c>
      <c r="AH83" s="112">
        <f t="shared" si="39"/>
        <v>7156</v>
      </c>
      <c r="AI83" s="106">
        <f t="shared" si="42"/>
        <v>7156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7148</v>
      </c>
      <c r="AR83" s="114">
        <f t="shared" si="41"/>
        <v>7148</v>
      </c>
      <c r="AS83" s="109">
        <f t="shared" si="41"/>
        <v>7148</v>
      </c>
      <c r="AT83" s="110">
        <f t="shared" si="41"/>
        <v>7148</v>
      </c>
      <c r="AU83" s="111">
        <f t="shared" si="41"/>
        <v>7148</v>
      </c>
      <c r="AV83" s="112">
        <f t="shared" si="41"/>
        <v>7148</v>
      </c>
      <c r="AW83" s="106">
        <f t="shared" si="35"/>
        <v>7148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7156</v>
      </c>
      <c r="AD84" s="114">
        <f t="shared" si="39"/>
        <v>7156</v>
      </c>
      <c r="AE84" s="109">
        <f t="shared" si="39"/>
        <v>7156</v>
      </c>
      <c r="AF84" s="110">
        <f t="shared" si="39"/>
        <v>7156</v>
      </c>
      <c r="AG84" s="111">
        <f t="shared" si="39"/>
        <v>7156</v>
      </c>
      <c r="AH84" s="112">
        <f t="shared" si="39"/>
        <v>7156</v>
      </c>
      <c r="AI84" s="106">
        <f t="shared" si="42"/>
        <v>7156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7148</v>
      </c>
      <c r="AR84" s="114">
        <f t="shared" si="41"/>
        <v>7148</v>
      </c>
      <c r="AS84" s="109">
        <f t="shared" si="41"/>
        <v>7148</v>
      </c>
      <c r="AT84" s="110">
        <f t="shared" si="41"/>
        <v>7148</v>
      </c>
      <c r="AU84" s="111">
        <f t="shared" si="41"/>
        <v>7148</v>
      </c>
      <c r="AV84" s="112">
        <f t="shared" si="41"/>
        <v>7148</v>
      </c>
      <c r="AW84" s="106">
        <f t="shared" si="35"/>
        <v>7148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7156</v>
      </c>
      <c r="AD85" s="114">
        <f t="shared" si="39"/>
        <v>7156</v>
      </c>
      <c r="AE85" s="109">
        <f t="shared" si="39"/>
        <v>7156</v>
      </c>
      <c r="AF85" s="110">
        <f t="shared" si="39"/>
        <v>7156</v>
      </c>
      <c r="AG85" s="111">
        <f t="shared" si="39"/>
        <v>7156</v>
      </c>
      <c r="AH85" s="112">
        <f t="shared" si="39"/>
        <v>7156</v>
      </c>
      <c r="AI85" s="106">
        <f t="shared" si="42"/>
        <v>7156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7148</v>
      </c>
      <c r="AR85" s="114">
        <f t="shared" si="41"/>
        <v>7148</v>
      </c>
      <c r="AS85" s="109">
        <f t="shared" si="41"/>
        <v>7148</v>
      </c>
      <c r="AT85" s="110">
        <f t="shared" si="41"/>
        <v>7148</v>
      </c>
      <c r="AU85" s="111">
        <f t="shared" si="41"/>
        <v>7148</v>
      </c>
      <c r="AV85" s="112">
        <f t="shared" si="41"/>
        <v>7148</v>
      </c>
      <c r="AW85" s="106">
        <f t="shared" si="35"/>
        <v>7148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7156</v>
      </c>
      <c r="AD86" s="114">
        <f t="shared" si="39"/>
        <v>7156</v>
      </c>
      <c r="AE86" s="109">
        <f t="shared" si="39"/>
        <v>7156</v>
      </c>
      <c r="AF86" s="110">
        <f t="shared" si="39"/>
        <v>7156</v>
      </c>
      <c r="AG86" s="111">
        <f t="shared" si="39"/>
        <v>7156</v>
      </c>
      <c r="AH86" s="112">
        <f t="shared" si="39"/>
        <v>7156</v>
      </c>
      <c r="AI86" s="106">
        <f t="shared" si="42"/>
        <v>7156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7148</v>
      </c>
      <c r="AR86" s="114">
        <f t="shared" si="41"/>
        <v>7148</v>
      </c>
      <c r="AS86" s="109">
        <f t="shared" si="41"/>
        <v>7148</v>
      </c>
      <c r="AT86" s="110">
        <f t="shared" si="41"/>
        <v>7148</v>
      </c>
      <c r="AU86" s="111">
        <f t="shared" si="41"/>
        <v>7148</v>
      </c>
      <c r="AV86" s="112">
        <f t="shared" si="41"/>
        <v>7148</v>
      </c>
      <c r="AW86" s="106">
        <f t="shared" si="35"/>
        <v>7148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7156</v>
      </c>
      <c r="AD87" s="114">
        <f t="shared" si="39"/>
        <v>7156</v>
      </c>
      <c r="AE87" s="109">
        <f t="shared" si="39"/>
        <v>7156</v>
      </c>
      <c r="AF87" s="110">
        <f t="shared" si="39"/>
        <v>7156</v>
      </c>
      <c r="AG87" s="111">
        <f t="shared" si="39"/>
        <v>7156</v>
      </c>
      <c r="AH87" s="112">
        <f t="shared" si="39"/>
        <v>7156</v>
      </c>
      <c r="AI87" s="106">
        <f t="shared" si="42"/>
        <v>7156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7148</v>
      </c>
      <c r="AR87" s="114">
        <f t="shared" si="41"/>
        <v>7148</v>
      </c>
      <c r="AS87" s="109">
        <f t="shared" si="41"/>
        <v>7148</v>
      </c>
      <c r="AT87" s="110">
        <f t="shared" si="41"/>
        <v>7148</v>
      </c>
      <c r="AU87" s="111">
        <f t="shared" si="41"/>
        <v>7148</v>
      </c>
      <c r="AV87" s="112">
        <f t="shared" si="41"/>
        <v>7148</v>
      </c>
      <c r="AW87" s="106">
        <f t="shared" si="35"/>
        <v>7148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7156</v>
      </c>
      <c r="AD88" s="114">
        <f t="shared" si="39"/>
        <v>7156</v>
      </c>
      <c r="AE88" s="109">
        <f t="shared" si="39"/>
        <v>7156</v>
      </c>
      <c r="AF88" s="110">
        <f t="shared" si="39"/>
        <v>7156</v>
      </c>
      <c r="AG88" s="111">
        <f t="shared" si="39"/>
        <v>7156</v>
      </c>
      <c r="AH88" s="112">
        <f t="shared" si="39"/>
        <v>7156</v>
      </c>
      <c r="AI88" s="106">
        <f t="shared" si="42"/>
        <v>7156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7148</v>
      </c>
      <c r="AR88" s="114">
        <f t="shared" si="41"/>
        <v>7148</v>
      </c>
      <c r="AS88" s="109">
        <f t="shared" si="41"/>
        <v>7148</v>
      </c>
      <c r="AT88" s="110">
        <f t="shared" si="41"/>
        <v>7148</v>
      </c>
      <c r="AU88" s="111">
        <f t="shared" si="41"/>
        <v>7148</v>
      </c>
      <c r="AV88" s="112">
        <f t="shared" si="41"/>
        <v>7148</v>
      </c>
      <c r="AW88" s="106">
        <f t="shared" si="35"/>
        <v>7148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7156</v>
      </c>
      <c r="AD89" s="114">
        <f t="shared" si="39"/>
        <v>7156</v>
      </c>
      <c r="AE89" s="109">
        <f t="shared" si="39"/>
        <v>7156</v>
      </c>
      <c r="AF89" s="110">
        <f t="shared" si="39"/>
        <v>7156</v>
      </c>
      <c r="AG89" s="111">
        <f t="shared" si="39"/>
        <v>7156</v>
      </c>
      <c r="AH89" s="112">
        <f t="shared" si="39"/>
        <v>7156</v>
      </c>
      <c r="AI89" s="106">
        <f t="shared" si="42"/>
        <v>7156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7148</v>
      </c>
      <c r="AR89" s="114">
        <f t="shared" si="41"/>
        <v>7148</v>
      </c>
      <c r="AS89" s="109">
        <f t="shared" si="41"/>
        <v>7148</v>
      </c>
      <c r="AT89" s="110">
        <f t="shared" si="41"/>
        <v>7148</v>
      </c>
      <c r="AU89" s="111">
        <f t="shared" si="41"/>
        <v>7148</v>
      </c>
      <c r="AV89" s="112">
        <f t="shared" si="41"/>
        <v>7148</v>
      </c>
      <c r="AW89" s="106">
        <f t="shared" si="35"/>
        <v>7148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7156</v>
      </c>
      <c r="AD90" s="114">
        <f t="shared" si="39"/>
        <v>7156</v>
      </c>
      <c r="AE90" s="109">
        <f t="shared" si="39"/>
        <v>7156</v>
      </c>
      <c r="AF90" s="110">
        <f t="shared" si="39"/>
        <v>7156</v>
      </c>
      <c r="AG90" s="111">
        <f t="shared" si="39"/>
        <v>7156</v>
      </c>
      <c r="AH90" s="112">
        <f t="shared" si="39"/>
        <v>7156</v>
      </c>
      <c r="AI90" s="106">
        <f t="shared" si="42"/>
        <v>7156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7148</v>
      </c>
      <c r="AR90" s="114">
        <f t="shared" si="41"/>
        <v>7148</v>
      </c>
      <c r="AS90" s="109">
        <f t="shared" si="41"/>
        <v>7148</v>
      </c>
      <c r="AT90" s="110">
        <f t="shared" si="41"/>
        <v>7148</v>
      </c>
      <c r="AU90" s="111">
        <f t="shared" si="41"/>
        <v>7148</v>
      </c>
      <c r="AV90" s="112">
        <f t="shared" si="41"/>
        <v>7148</v>
      </c>
      <c r="AW90" s="106">
        <f t="shared" si="35"/>
        <v>7148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7156</v>
      </c>
      <c r="AD91" s="114">
        <f t="shared" si="39"/>
        <v>7156</v>
      </c>
      <c r="AE91" s="109">
        <f t="shared" si="39"/>
        <v>7156</v>
      </c>
      <c r="AF91" s="110">
        <f t="shared" si="39"/>
        <v>7156</v>
      </c>
      <c r="AG91" s="111">
        <f t="shared" si="39"/>
        <v>7156</v>
      </c>
      <c r="AH91" s="112">
        <f t="shared" si="39"/>
        <v>7156</v>
      </c>
      <c r="AI91" s="106">
        <f t="shared" si="42"/>
        <v>7156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7148</v>
      </c>
      <c r="AR91" s="114">
        <f t="shared" si="41"/>
        <v>7148</v>
      </c>
      <c r="AS91" s="109">
        <f t="shared" si="41"/>
        <v>7148</v>
      </c>
      <c r="AT91" s="110">
        <f t="shared" si="41"/>
        <v>7148</v>
      </c>
      <c r="AU91" s="111">
        <f t="shared" si="41"/>
        <v>7148</v>
      </c>
      <c r="AV91" s="112">
        <f t="shared" si="41"/>
        <v>7148</v>
      </c>
      <c r="AW91" s="106">
        <f t="shared" si="35"/>
        <v>7148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7156</v>
      </c>
      <c r="AD92" s="114">
        <f t="shared" si="39"/>
        <v>7156</v>
      </c>
      <c r="AE92" s="109">
        <f t="shared" si="39"/>
        <v>7156</v>
      </c>
      <c r="AF92" s="110">
        <f t="shared" si="39"/>
        <v>7156</v>
      </c>
      <c r="AG92" s="111">
        <f t="shared" si="39"/>
        <v>7156</v>
      </c>
      <c r="AH92" s="112">
        <f t="shared" si="39"/>
        <v>7156</v>
      </c>
      <c r="AI92" s="106">
        <f t="shared" si="42"/>
        <v>7156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7148</v>
      </c>
      <c r="AR92" s="114">
        <f t="shared" si="41"/>
        <v>7148</v>
      </c>
      <c r="AS92" s="109">
        <f t="shared" si="41"/>
        <v>7148</v>
      </c>
      <c r="AT92" s="110">
        <f t="shared" si="41"/>
        <v>7148</v>
      </c>
      <c r="AU92" s="111">
        <f t="shared" si="41"/>
        <v>7148</v>
      </c>
      <c r="AV92" s="112">
        <f t="shared" si="41"/>
        <v>7148</v>
      </c>
      <c r="AW92" s="106">
        <f t="shared" si="35"/>
        <v>7148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7156</v>
      </c>
      <c r="AD93" s="197">
        <f t="shared" si="39"/>
        <v>7156</v>
      </c>
      <c r="AE93" s="198">
        <f t="shared" si="39"/>
        <v>7156</v>
      </c>
      <c r="AF93" s="199">
        <f t="shared" si="39"/>
        <v>7156</v>
      </c>
      <c r="AG93" s="200">
        <f t="shared" si="39"/>
        <v>7156</v>
      </c>
      <c r="AH93" s="201">
        <f t="shared" si="39"/>
        <v>7156</v>
      </c>
      <c r="AI93" s="202">
        <f t="shared" si="42"/>
        <v>7156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7148</v>
      </c>
      <c r="AR93" s="197">
        <f t="shared" si="41"/>
        <v>7148</v>
      </c>
      <c r="AS93" s="198">
        <f t="shared" si="41"/>
        <v>7148</v>
      </c>
      <c r="AT93" s="199">
        <f t="shared" si="41"/>
        <v>7148</v>
      </c>
      <c r="AU93" s="200">
        <f t="shared" si="41"/>
        <v>7148</v>
      </c>
      <c r="AV93" s="201">
        <f t="shared" si="41"/>
        <v>7148</v>
      </c>
      <c r="AW93" s="202">
        <f t="shared" si="35"/>
        <v>7148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7156</v>
      </c>
      <c r="AD94" s="114">
        <f t="shared" si="39"/>
        <v>7156</v>
      </c>
      <c r="AE94" s="109">
        <f t="shared" si="39"/>
        <v>7156</v>
      </c>
      <c r="AF94" s="110">
        <f t="shared" si="39"/>
        <v>7156</v>
      </c>
      <c r="AG94" s="111">
        <f t="shared" si="39"/>
        <v>7156</v>
      </c>
      <c r="AH94" s="112">
        <f t="shared" si="39"/>
        <v>7156</v>
      </c>
      <c r="AI94" s="106">
        <f t="shared" si="42"/>
        <v>7156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7148</v>
      </c>
      <c r="AR94" s="114">
        <f t="shared" si="41"/>
        <v>7148</v>
      </c>
      <c r="AS94" s="109">
        <f t="shared" si="41"/>
        <v>7148</v>
      </c>
      <c r="AT94" s="110">
        <f t="shared" si="41"/>
        <v>7148</v>
      </c>
      <c r="AU94" s="111">
        <f t="shared" si="41"/>
        <v>7148</v>
      </c>
      <c r="AV94" s="112">
        <f t="shared" si="41"/>
        <v>7148</v>
      </c>
      <c r="AW94" s="106">
        <f t="shared" si="35"/>
        <v>7148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7156</v>
      </c>
      <c r="AD95" s="114">
        <f t="shared" si="39"/>
        <v>7156</v>
      </c>
      <c r="AE95" s="109">
        <f t="shared" si="39"/>
        <v>7156</v>
      </c>
      <c r="AF95" s="110">
        <f t="shared" si="39"/>
        <v>7156</v>
      </c>
      <c r="AG95" s="111">
        <f t="shared" si="39"/>
        <v>7156</v>
      </c>
      <c r="AH95" s="112">
        <f t="shared" si="39"/>
        <v>7156</v>
      </c>
      <c r="AI95" s="106">
        <f t="shared" si="42"/>
        <v>7156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7148</v>
      </c>
      <c r="AR95" s="114">
        <f t="shared" si="41"/>
        <v>7148</v>
      </c>
      <c r="AS95" s="109">
        <f t="shared" si="41"/>
        <v>7148</v>
      </c>
      <c r="AT95" s="110">
        <f t="shared" si="41"/>
        <v>7148</v>
      </c>
      <c r="AU95" s="111">
        <f t="shared" si="41"/>
        <v>7148</v>
      </c>
      <c r="AV95" s="112">
        <f t="shared" si="41"/>
        <v>7148</v>
      </c>
      <c r="AW95" s="106">
        <f t="shared" si="35"/>
        <v>7148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7156</v>
      </c>
      <c r="AD96" s="114">
        <f t="shared" si="39"/>
        <v>7156</v>
      </c>
      <c r="AE96" s="109">
        <f t="shared" si="39"/>
        <v>7156</v>
      </c>
      <c r="AF96" s="110">
        <f t="shared" si="39"/>
        <v>7156</v>
      </c>
      <c r="AG96" s="111">
        <f t="shared" si="39"/>
        <v>7156</v>
      </c>
      <c r="AH96" s="112">
        <f t="shared" si="39"/>
        <v>7156</v>
      </c>
      <c r="AI96" s="106">
        <f t="shared" si="42"/>
        <v>7156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7148</v>
      </c>
      <c r="AR96" s="114">
        <f t="shared" si="41"/>
        <v>7148</v>
      </c>
      <c r="AS96" s="109">
        <f t="shared" si="41"/>
        <v>7148</v>
      </c>
      <c r="AT96" s="110">
        <f t="shared" si="41"/>
        <v>7148</v>
      </c>
      <c r="AU96" s="111">
        <f t="shared" si="41"/>
        <v>7148</v>
      </c>
      <c r="AV96" s="112">
        <f t="shared" si="41"/>
        <v>7148</v>
      </c>
      <c r="AW96" s="106">
        <f t="shared" si="35"/>
        <v>7148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7156</v>
      </c>
      <c r="AD97" s="114">
        <f t="shared" si="39"/>
        <v>7156</v>
      </c>
      <c r="AE97" s="109">
        <f t="shared" si="39"/>
        <v>7156</v>
      </c>
      <c r="AF97" s="110">
        <f t="shared" si="39"/>
        <v>7156</v>
      </c>
      <c r="AG97" s="111">
        <f t="shared" si="39"/>
        <v>7156</v>
      </c>
      <c r="AH97" s="112">
        <f t="shared" si="39"/>
        <v>7156</v>
      </c>
      <c r="AI97" s="106">
        <f t="shared" si="42"/>
        <v>7156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7148</v>
      </c>
      <c r="AR97" s="114">
        <f t="shared" si="41"/>
        <v>7148</v>
      </c>
      <c r="AS97" s="109">
        <f t="shared" si="41"/>
        <v>7148</v>
      </c>
      <c r="AT97" s="110">
        <f t="shared" si="41"/>
        <v>7148</v>
      </c>
      <c r="AU97" s="111">
        <f t="shared" si="41"/>
        <v>7148</v>
      </c>
      <c r="AV97" s="112">
        <f t="shared" si="41"/>
        <v>7148</v>
      </c>
      <c r="AW97" s="106">
        <f t="shared" si="35"/>
        <v>7148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>
        <v>0.54513888888888895</v>
      </c>
      <c r="C98" s="96">
        <v>0.76388888888888884</v>
      </c>
      <c r="D98" s="95"/>
      <c r="E98" s="96"/>
      <c r="F98" s="95"/>
      <c r="G98" s="101"/>
      <c r="H98" s="6">
        <f t="shared" si="45"/>
        <v>0.21874999999999989</v>
      </c>
      <c r="I98" s="7">
        <f t="shared" si="31"/>
        <v>5.2499999999999973</v>
      </c>
      <c r="J98" s="39"/>
      <c r="L98" s="9"/>
      <c r="M98" s="10">
        <f t="shared" si="26"/>
        <v>1</v>
      </c>
      <c r="N98" s="83">
        <v>42830</v>
      </c>
      <c r="O98" s="95">
        <v>0.55069444444444449</v>
      </c>
      <c r="P98" s="96">
        <v>0.7583333333333333</v>
      </c>
      <c r="Q98" s="95"/>
      <c r="R98" s="96"/>
      <c r="S98" s="95"/>
      <c r="T98" s="101"/>
      <c r="U98" s="6">
        <f t="shared" si="27"/>
        <v>0.20763888888888882</v>
      </c>
      <c r="V98" s="7">
        <f t="shared" si="32"/>
        <v>4.9833333333333316</v>
      </c>
      <c r="W98" s="39"/>
      <c r="Y98" s="9"/>
      <c r="Z98" s="10">
        <f t="shared" si="28"/>
        <v>1</v>
      </c>
      <c r="AA98" s="64" t="str">
        <f t="shared" si="33"/>
        <v/>
      </c>
      <c r="AB98" s="83">
        <v>42830</v>
      </c>
      <c r="AC98" s="113">
        <v>7324</v>
      </c>
      <c r="AD98" s="114">
        <v>7356</v>
      </c>
      <c r="AE98" s="109">
        <f t="shared" si="39"/>
        <v>7356</v>
      </c>
      <c r="AF98" s="110">
        <f t="shared" si="39"/>
        <v>7356</v>
      </c>
      <c r="AG98" s="111">
        <f t="shared" si="39"/>
        <v>7356</v>
      </c>
      <c r="AH98" s="112">
        <f t="shared" si="39"/>
        <v>7356</v>
      </c>
      <c r="AI98" s="106">
        <f t="shared" si="42"/>
        <v>7356</v>
      </c>
      <c r="AJ98" s="94">
        <f t="shared" si="40"/>
        <v>168</v>
      </c>
      <c r="AK98" s="94">
        <f t="shared" si="29"/>
        <v>32</v>
      </c>
      <c r="AL98" s="39"/>
      <c r="AN98" s="9"/>
      <c r="AO98" s="10">
        <f t="shared" si="34"/>
        <v>1</v>
      </c>
      <c r="AP98" s="83">
        <v>42830</v>
      </c>
      <c r="AQ98" s="113">
        <v>7326</v>
      </c>
      <c r="AR98" s="114">
        <v>7356</v>
      </c>
      <c r="AS98" s="109">
        <f t="shared" si="41"/>
        <v>7356</v>
      </c>
      <c r="AT98" s="110">
        <f t="shared" si="41"/>
        <v>7356</v>
      </c>
      <c r="AU98" s="111">
        <f t="shared" si="41"/>
        <v>7356</v>
      </c>
      <c r="AV98" s="112">
        <f t="shared" si="41"/>
        <v>7356</v>
      </c>
      <c r="AW98" s="106">
        <f t="shared" si="35"/>
        <v>7356</v>
      </c>
      <c r="AX98" s="94">
        <f t="shared" si="36"/>
        <v>178</v>
      </c>
      <c r="AY98" s="94">
        <f t="shared" si="37"/>
        <v>30</v>
      </c>
      <c r="AZ98" s="39"/>
      <c r="BB98" s="9"/>
      <c r="BC98" s="10">
        <f t="shared" si="30"/>
        <v>1</v>
      </c>
      <c r="BD98" s="64" t="str">
        <f t="shared" si="38"/>
        <v>Same End 1st</v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7356</v>
      </c>
      <c r="AD99" s="114">
        <f t="shared" si="39"/>
        <v>7356</v>
      </c>
      <c r="AE99" s="109">
        <f t="shared" si="39"/>
        <v>7356</v>
      </c>
      <c r="AF99" s="110">
        <f t="shared" si="39"/>
        <v>7356</v>
      </c>
      <c r="AG99" s="111">
        <f t="shared" si="39"/>
        <v>7356</v>
      </c>
      <c r="AH99" s="112">
        <f t="shared" si="39"/>
        <v>7356</v>
      </c>
      <c r="AI99" s="106">
        <f t="shared" si="42"/>
        <v>7356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7356</v>
      </c>
      <c r="AR99" s="114">
        <f t="shared" si="41"/>
        <v>7356</v>
      </c>
      <c r="AS99" s="109">
        <f t="shared" si="41"/>
        <v>7356</v>
      </c>
      <c r="AT99" s="110">
        <f t="shared" si="41"/>
        <v>7356</v>
      </c>
      <c r="AU99" s="111">
        <f t="shared" si="41"/>
        <v>7356</v>
      </c>
      <c r="AV99" s="112">
        <f t="shared" si="41"/>
        <v>7356</v>
      </c>
      <c r="AW99" s="106">
        <f t="shared" si="35"/>
        <v>7356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7356</v>
      </c>
      <c r="AD100" s="114">
        <f t="shared" si="39"/>
        <v>7356</v>
      </c>
      <c r="AE100" s="109">
        <f t="shared" si="39"/>
        <v>7356</v>
      </c>
      <c r="AF100" s="110">
        <f t="shared" si="39"/>
        <v>7356</v>
      </c>
      <c r="AG100" s="111">
        <f t="shared" si="39"/>
        <v>7356</v>
      </c>
      <c r="AH100" s="112">
        <f t="shared" si="39"/>
        <v>7356</v>
      </c>
      <c r="AI100" s="106">
        <f t="shared" si="42"/>
        <v>7356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7356</v>
      </c>
      <c r="AR100" s="114">
        <f t="shared" si="41"/>
        <v>7356</v>
      </c>
      <c r="AS100" s="109">
        <f t="shared" si="41"/>
        <v>7356</v>
      </c>
      <c r="AT100" s="110">
        <f t="shared" si="41"/>
        <v>7356</v>
      </c>
      <c r="AU100" s="111">
        <f t="shared" si="41"/>
        <v>7356</v>
      </c>
      <c r="AV100" s="112">
        <f t="shared" si="41"/>
        <v>7356</v>
      </c>
      <c r="AW100" s="106">
        <f t="shared" si="35"/>
        <v>7356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7356</v>
      </c>
      <c r="AD101" s="114">
        <f t="shared" si="39"/>
        <v>7356</v>
      </c>
      <c r="AE101" s="109">
        <f t="shared" si="39"/>
        <v>7356</v>
      </c>
      <c r="AF101" s="110">
        <f t="shared" si="39"/>
        <v>7356</v>
      </c>
      <c r="AG101" s="111">
        <f t="shared" si="39"/>
        <v>7356</v>
      </c>
      <c r="AH101" s="112">
        <f t="shared" si="39"/>
        <v>7356</v>
      </c>
      <c r="AI101" s="106">
        <f t="shared" si="42"/>
        <v>7356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7356</v>
      </c>
      <c r="AR101" s="114">
        <f t="shared" si="41"/>
        <v>7356</v>
      </c>
      <c r="AS101" s="109">
        <f t="shared" si="41"/>
        <v>7356</v>
      </c>
      <c r="AT101" s="110">
        <f t="shared" si="41"/>
        <v>7356</v>
      </c>
      <c r="AU101" s="111">
        <f t="shared" si="41"/>
        <v>7356</v>
      </c>
      <c r="AV101" s="112">
        <f t="shared" si="41"/>
        <v>7356</v>
      </c>
      <c r="AW101" s="106">
        <f t="shared" si="35"/>
        <v>7356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7356</v>
      </c>
      <c r="AD102" s="114">
        <f t="shared" si="39"/>
        <v>7356</v>
      </c>
      <c r="AE102" s="109">
        <f t="shared" si="39"/>
        <v>7356</v>
      </c>
      <c r="AF102" s="110">
        <f t="shared" si="39"/>
        <v>7356</v>
      </c>
      <c r="AG102" s="111">
        <f t="shared" si="39"/>
        <v>7356</v>
      </c>
      <c r="AH102" s="112">
        <f t="shared" si="39"/>
        <v>7356</v>
      </c>
      <c r="AI102" s="106">
        <f t="shared" si="42"/>
        <v>7356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7356</v>
      </c>
      <c r="AR102" s="114">
        <f t="shared" si="41"/>
        <v>7356</v>
      </c>
      <c r="AS102" s="109">
        <f t="shared" si="41"/>
        <v>7356</v>
      </c>
      <c r="AT102" s="110">
        <f t="shared" si="41"/>
        <v>7356</v>
      </c>
      <c r="AU102" s="111">
        <f t="shared" si="41"/>
        <v>7356</v>
      </c>
      <c r="AV102" s="112">
        <f t="shared" si="41"/>
        <v>7356</v>
      </c>
      <c r="AW102" s="106">
        <f t="shared" si="35"/>
        <v>7356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0.55555555555555558</v>
      </c>
      <c r="C103" s="96">
        <v>0.76736111111111116</v>
      </c>
      <c r="D103" s="95"/>
      <c r="E103" s="96"/>
      <c r="F103" s="95"/>
      <c r="G103" s="101"/>
      <c r="H103" s="6">
        <f t="shared" si="45"/>
        <v>0.21180555555555558</v>
      </c>
      <c r="I103" s="7">
        <f t="shared" si="31"/>
        <v>5.0833333333333339</v>
      </c>
      <c r="L103" s="9"/>
      <c r="M103" s="10">
        <f t="shared" si="26"/>
        <v>1</v>
      </c>
      <c r="N103" s="83">
        <v>42835</v>
      </c>
      <c r="O103" s="95">
        <v>0.55555555555555558</v>
      </c>
      <c r="P103" s="96">
        <v>0.76111111111111107</v>
      </c>
      <c r="Q103" s="95"/>
      <c r="R103" s="96"/>
      <c r="S103" s="95"/>
      <c r="T103" s="101"/>
      <c r="U103" s="6">
        <f t="shared" si="27"/>
        <v>0.20555555555555549</v>
      </c>
      <c r="V103" s="7">
        <f t="shared" si="32"/>
        <v>4.9333333333333318</v>
      </c>
      <c r="Y103" s="9"/>
      <c r="Z103" s="10">
        <f t="shared" si="28"/>
        <v>1</v>
      </c>
      <c r="AA103" s="64" t="str">
        <f t="shared" si="33"/>
        <v>Same Start 1st</v>
      </c>
      <c r="AB103" s="83">
        <v>42835</v>
      </c>
      <c r="AC103" s="113">
        <v>7363</v>
      </c>
      <c r="AD103" s="114">
        <v>7397</v>
      </c>
      <c r="AE103" s="109">
        <f t="shared" si="39"/>
        <v>7397</v>
      </c>
      <c r="AF103" s="110">
        <f t="shared" si="39"/>
        <v>7397</v>
      </c>
      <c r="AG103" s="111">
        <f t="shared" si="39"/>
        <v>7397</v>
      </c>
      <c r="AH103" s="112">
        <f t="shared" si="39"/>
        <v>7397</v>
      </c>
      <c r="AI103" s="106">
        <f t="shared" si="42"/>
        <v>7397</v>
      </c>
      <c r="AJ103" s="94">
        <f t="shared" si="40"/>
        <v>7</v>
      </c>
      <c r="AK103" s="94">
        <f t="shared" si="29"/>
        <v>34</v>
      </c>
      <c r="AN103" s="9"/>
      <c r="AO103" s="10">
        <f t="shared" si="34"/>
        <v>1</v>
      </c>
      <c r="AP103" s="83">
        <v>42835</v>
      </c>
      <c r="AQ103" s="113">
        <v>7366</v>
      </c>
      <c r="AR103" s="114">
        <v>7396</v>
      </c>
      <c r="AS103" s="109">
        <f t="shared" si="41"/>
        <v>7396</v>
      </c>
      <c r="AT103" s="110">
        <f t="shared" si="41"/>
        <v>7396</v>
      </c>
      <c r="AU103" s="111">
        <f t="shared" si="41"/>
        <v>7396</v>
      </c>
      <c r="AV103" s="112">
        <f t="shared" si="41"/>
        <v>7396</v>
      </c>
      <c r="AW103" s="106">
        <f t="shared" si="35"/>
        <v>7396</v>
      </c>
      <c r="AX103" s="94">
        <f t="shared" si="36"/>
        <v>10</v>
      </c>
      <c r="AY103" s="94">
        <f t="shared" si="37"/>
        <v>30</v>
      </c>
      <c r="BB103" s="9"/>
      <c r="BC103" s="10">
        <f t="shared" si="30"/>
        <v>1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7397</v>
      </c>
      <c r="AD104" s="114">
        <f t="shared" si="39"/>
        <v>7397</v>
      </c>
      <c r="AE104" s="109">
        <f t="shared" si="39"/>
        <v>7397</v>
      </c>
      <c r="AF104" s="110">
        <f t="shared" si="39"/>
        <v>7397</v>
      </c>
      <c r="AG104" s="111">
        <f t="shared" si="39"/>
        <v>7397</v>
      </c>
      <c r="AH104" s="112">
        <f t="shared" si="39"/>
        <v>7397</v>
      </c>
      <c r="AI104" s="106">
        <f t="shared" si="42"/>
        <v>7397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7396</v>
      </c>
      <c r="AR104" s="114">
        <f t="shared" si="41"/>
        <v>7396</v>
      </c>
      <c r="AS104" s="109">
        <f t="shared" si="41"/>
        <v>7396</v>
      </c>
      <c r="AT104" s="110">
        <f t="shared" si="41"/>
        <v>7396</v>
      </c>
      <c r="AU104" s="111">
        <f t="shared" si="41"/>
        <v>7396</v>
      </c>
      <c r="AV104" s="112">
        <f t="shared" si="41"/>
        <v>7396</v>
      </c>
      <c r="AW104" s="106">
        <f t="shared" si="35"/>
        <v>7396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0.55208333333333337</v>
      </c>
      <c r="C105" s="96">
        <v>0.75</v>
      </c>
      <c r="D105" s="95"/>
      <c r="E105" s="96"/>
      <c r="F105" s="95"/>
      <c r="G105" s="101"/>
      <c r="H105" s="6">
        <f t="shared" si="45"/>
        <v>0.19791666666666663</v>
      </c>
      <c r="I105" s="7">
        <f t="shared" si="31"/>
        <v>4.7499999999999991</v>
      </c>
      <c r="L105" s="9"/>
      <c r="M105" s="10">
        <f t="shared" si="26"/>
        <v>1</v>
      </c>
      <c r="N105" s="83">
        <v>42837</v>
      </c>
      <c r="O105" s="95">
        <v>0.56041666666666667</v>
      </c>
      <c r="P105" s="96">
        <v>0.73819444444444438</v>
      </c>
      <c r="Q105" s="95"/>
      <c r="R105" s="96"/>
      <c r="S105" s="95"/>
      <c r="T105" s="101"/>
      <c r="U105" s="6">
        <f t="shared" si="27"/>
        <v>0.1777777777777777</v>
      </c>
      <c r="V105" s="7">
        <f t="shared" si="32"/>
        <v>4.2666666666666648</v>
      </c>
      <c r="Y105" s="9"/>
      <c r="Z105" s="10">
        <f t="shared" si="28"/>
        <v>1</v>
      </c>
      <c r="AA105" s="64" t="str">
        <f t="shared" si="33"/>
        <v/>
      </c>
      <c r="AB105" s="83">
        <v>42837</v>
      </c>
      <c r="AC105" s="113">
        <v>7402</v>
      </c>
      <c r="AD105" s="114">
        <v>7433</v>
      </c>
      <c r="AE105" s="109">
        <f t="shared" si="39"/>
        <v>7433</v>
      </c>
      <c r="AF105" s="110">
        <f t="shared" si="39"/>
        <v>7433</v>
      </c>
      <c r="AG105" s="111">
        <f t="shared" si="39"/>
        <v>7433</v>
      </c>
      <c r="AH105" s="112">
        <f t="shared" si="39"/>
        <v>7433</v>
      </c>
      <c r="AI105" s="106">
        <f t="shared" si="42"/>
        <v>7433</v>
      </c>
      <c r="AJ105" s="94">
        <f t="shared" si="40"/>
        <v>5</v>
      </c>
      <c r="AK105" s="94">
        <f t="shared" si="29"/>
        <v>31</v>
      </c>
      <c r="AN105" s="9"/>
      <c r="AO105" s="10">
        <f t="shared" si="34"/>
        <v>1</v>
      </c>
      <c r="AP105" s="83">
        <v>42837</v>
      </c>
      <c r="AQ105" s="113">
        <v>7406</v>
      </c>
      <c r="AR105" s="114">
        <v>7429</v>
      </c>
      <c r="AS105" s="109">
        <f t="shared" si="41"/>
        <v>7429</v>
      </c>
      <c r="AT105" s="110">
        <f t="shared" si="41"/>
        <v>7429</v>
      </c>
      <c r="AU105" s="111">
        <f t="shared" si="41"/>
        <v>7429</v>
      </c>
      <c r="AV105" s="112">
        <f t="shared" si="41"/>
        <v>7429</v>
      </c>
      <c r="AW105" s="106">
        <f t="shared" si="35"/>
        <v>7429</v>
      </c>
      <c r="AX105" s="94">
        <f t="shared" si="36"/>
        <v>10</v>
      </c>
      <c r="AY105" s="94">
        <f t="shared" si="37"/>
        <v>23</v>
      </c>
      <c r="BB105" s="9"/>
      <c r="BC105" s="10">
        <f t="shared" si="30"/>
        <v>1</v>
      </c>
      <c r="BD105" s="64" t="str">
        <f t="shared" si="38"/>
        <v/>
      </c>
    </row>
    <row r="106" spans="1:56" s="38" customFormat="1" x14ac:dyDescent="0.25">
      <c r="A106" s="83">
        <v>42838</v>
      </c>
      <c r="B106" s="95">
        <v>0.57291666666666663</v>
      </c>
      <c r="C106" s="96">
        <v>0.72083333333333333</v>
      </c>
      <c r="D106" s="95"/>
      <c r="E106" s="96"/>
      <c r="F106" s="95"/>
      <c r="G106" s="101"/>
      <c r="H106" s="6">
        <f t="shared" si="45"/>
        <v>0.1479166666666667</v>
      </c>
      <c r="I106" s="7">
        <f t="shared" si="31"/>
        <v>3.5500000000000007</v>
      </c>
      <c r="L106" s="9"/>
      <c r="M106" s="10">
        <f t="shared" si="26"/>
        <v>1</v>
      </c>
      <c r="N106" s="83">
        <v>42838</v>
      </c>
      <c r="O106" s="95">
        <v>0.57638888888888895</v>
      </c>
      <c r="P106" s="96">
        <v>0.71319444444444446</v>
      </c>
      <c r="Q106" s="95"/>
      <c r="R106" s="96"/>
      <c r="S106" s="95"/>
      <c r="T106" s="101"/>
      <c r="U106" s="6">
        <f t="shared" si="27"/>
        <v>0.13680555555555551</v>
      </c>
      <c r="V106" s="7">
        <f t="shared" si="32"/>
        <v>3.2833333333333323</v>
      </c>
      <c r="Y106" s="9"/>
      <c r="Z106" s="10">
        <f t="shared" si="28"/>
        <v>1</v>
      </c>
      <c r="AA106" s="64" t="str">
        <f t="shared" si="33"/>
        <v/>
      </c>
      <c r="AB106" s="83">
        <v>42838</v>
      </c>
      <c r="AC106" s="113">
        <v>7437</v>
      </c>
      <c r="AD106" s="114">
        <v>7455</v>
      </c>
      <c r="AE106" s="109">
        <f t="shared" si="39"/>
        <v>7455</v>
      </c>
      <c r="AF106" s="110">
        <f t="shared" si="39"/>
        <v>7455</v>
      </c>
      <c r="AG106" s="111">
        <f t="shared" si="39"/>
        <v>7455</v>
      </c>
      <c r="AH106" s="112">
        <f t="shared" si="39"/>
        <v>7455</v>
      </c>
      <c r="AI106" s="106">
        <f t="shared" si="42"/>
        <v>7455</v>
      </c>
      <c r="AJ106" s="94">
        <f t="shared" si="40"/>
        <v>4</v>
      </c>
      <c r="AK106" s="94">
        <f t="shared" si="29"/>
        <v>18</v>
      </c>
      <c r="AN106" s="9"/>
      <c r="AO106" s="10">
        <f t="shared" si="34"/>
        <v>1</v>
      </c>
      <c r="AP106" s="83">
        <v>42838</v>
      </c>
      <c r="AQ106" s="113">
        <v>7439</v>
      </c>
      <c r="AR106" s="114">
        <v>7446</v>
      </c>
      <c r="AS106" s="109">
        <f t="shared" si="41"/>
        <v>7446</v>
      </c>
      <c r="AT106" s="110">
        <f t="shared" si="41"/>
        <v>7446</v>
      </c>
      <c r="AU106" s="111">
        <f t="shared" si="41"/>
        <v>7446</v>
      </c>
      <c r="AV106" s="112">
        <f t="shared" si="41"/>
        <v>7446</v>
      </c>
      <c r="AW106" s="106">
        <f t="shared" si="35"/>
        <v>7446</v>
      </c>
      <c r="AX106" s="94">
        <f t="shared" si="36"/>
        <v>10</v>
      </c>
      <c r="AY106" s="94">
        <f t="shared" si="37"/>
        <v>7</v>
      </c>
      <c r="BB106" s="9"/>
      <c r="BC106" s="10">
        <f t="shared" si="30"/>
        <v>1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v>7439</v>
      </c>
      <c r="AD107" s="114">
        <v>7455</v>
      </c>
      <c r="AE107" s="109">
        <f t="shared" si="39"/>
        <v>7455</v>
      </c>
      <c r="AF107" s="110">
        <f t="shared" si="39"/>
        <v>7455</v>
      </c>
      <c r="AG107" s="111">
        <f t="shared" si="39"/>
        <v>7455</v>
      </c>
      <c r="AH107" s="112">
        <f t="shared" si="39"/>
        <v>7455</v>
      </c>
      <c r="AI107" s="106">
        <f t="shared" si="42"/>
        <v>7455</v>
      </c>
      <c r="AJ107" s="94">
        <f t="shared" si="40"/>
        <v>-16</v>
      </c>
      <c r="AK107" s="94">
        <f t="shared" si="29"/>
        <v>16</v>
      </c>
      <c r="AN107" s="9"/>
      <c r="AO107" s="10">
        <f t="shared" si="34"/>
        <v>1</v>
      </c>
      <c r="AP107" s="83">
        <v>42839</v>
      </c>
      <c r="AQ107" s="113">
        <f t="shared" si="44"/>
        <v>7446</v>
      </c>
      <c r="AR107" s="114">
        <f t="shared" si="41"/>
        <v>7446</v>
      </c>
      <c r="AS107" s="109">
        <f t="shared" si="41"/>
        <v>7446</v>
      </c>
      <c r="AT107" s="110">
        <f t="shared" si="41"/>
        <v>7446</v>
      </c>
      <c r="AU107" s="111">
        <f t="shared" si="41"/>
        <v>7446</v>
      </c>
      <c r="AV107" s="112">
        <f t="shared" si="41"/>
        <v>7446</v>
      </c>
      <c r="AW107" s="106">
        <f t="shared" si="35"/>
        <v>7446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7455</v>
      </c>
      <c r="AD108" s="114">
        <f t="shared" si="39"/>
        <v>7455</v>
      </c>
      <c r="AE108" s="109">
        <f t="shared" si="39"/>
        <v>7455</v>
      </c>
      <c r="AF108" s="110">
        <f t="shared" si="39"/>
        <v>7455</v>
      </c>
      <c r="AG108" s="111">
        <f t="shared" si="39"/>
        <v>7455</v>
      </c>
      <c r="AH108" s="112">
        <f t="shared" si="39"/>
        <v>7455</v>
      </c>
      <c r="AI108" s="106">
        <f t="shared" si="42"/>
        <v>7455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7446</v>
      </c>
      <c r="AR108" s="114">
        <f t="shared" si="41"/>
        <v>7446</v>
      </c>
      <c r="AS108" s="109">
        <f t="shared" si="41"/>
        <v>7446</v>
      </c>
      <c r="AT108" s="110">
        <f t="shared" si="41"/>
        <v>7446</v>
      </c>
      <c r="AU108" s="111">
        <f t="shared" si="41"/>
        <v>7446</v>
      </c>
      <c r="AV108" s="112">
        <f t="shared" si="41"/>
        <v>7446</v>
      </c>
      <c r="AW108" s="106">
        <f t="shared" si="35"/>
        <v>7446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>
        <v>0.52430555555555558</v>
      </c>
      <c r="C109" s="96">
        <v>0.80208333333333337</v>
      </c>
      <c r="D109" s="95"/>
      <c r="E109" s="96"/>
      <c r="F109" s="95"/>
      <c r="G109" s="101"/>
      <c r="H109" s="6">
        <f t="shared" si="45"/>
        <v>0.27777777777777779</v>
      </c>
      <c r="I109" s="7">
        <f t="shared" si="31"/>
        <v>6.666666666666667</v>
      </c>
      <c r="L109" s="9"/>
      <c r="M109" s="10">
        <f t="shared" si="26"/>
        <v>1</v>
      </c>
      <c r="N109" s="83">
        <v>42841</v>
      </c>
      <c r="O109" s="95">
        <v>0.53888888888888886</v>
      </c>
      <c r="P109" s="96">
        <v>0.71111111111111114</v>
      </c>
      <c r="Q109" s="95"/>
      <c r="R109" s="96"/>
      <c r="S109" s="95"/>
      <c r="T109" s="101"/>
      <c r="U109" s="6">
        <f t="shared" si="27"/>
        <v>0.17222222222222228</v>
      </c>
      <c r="V109" s="7">
        <f t="shared" si="32"/>
        <v>4.1333333333333346</v>
      </c>
      <c r="Y109" s="9"/>
      <c r="Z109" s="10">
        <f t="shared" si="28"/>
        <v>1</v>
      </c>
      <c r="AA109" s="64" t="str">
        <f t="shared" si="33"/>
        <v/>
      </c>
      <c r="AB109" s="83">
        <v>42841</v>
      </c>
      <c r="AC109" s="113">
        <f t="shared" si="43"/>
        <v>7455</v>
      </c>
      <c r="AD109" s="114">
        <f t="shared" si="39"/>
        <v>7455</v>
      </c>
      <c r="AE109" s="109">
        <f t="shared" si="39"/>
        <v>7455</v>
      </c>
      <c r="AF109" s="110">
        <f t="shared" si="39"/>
        <v>7455</v>
      </c>
      <c r="AG109" s="111">
        <f t="shared" si="39"/>
        <v>7455</v>
      </c>
      <c r="AH109" s="112">
        <f t="shared" si="39"/>
        <v>7455</v>
      </c>
      <c r="AI109" s="106">
        <f t="shared" si="42"/>
        <v>7455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7446</v>
      </c>
      <c r="AR109" s="114">
        <f t="shared" si="41"/>
        <v>7446</v>
      </c>
      <c r="AS109" s="109">
        <f t="shared" si="41"/>
        <v>7446</v>
      </c>
      <c r="AT109" s="110">
        <f t="shared" si="41"/>
        <v>7446</v>
      </c>
      <c r="AU109" s="111">
        <f t="shared" si="41"/>
        <v>7446</v>
      </c>
      <c r="AV109" s="112">
        <f t="shared" si="41"/>
        <v>7446</v>
      </c>
      <c r="AW109" s="106">
        <f t="shared" si="35"/>
        <v>7446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v>7488</v>
      </c>
      <c r="AD110" s="114">
        <v>7515</v>
      </c>
      <c r="AE110" s="109">
        <f t="shared" si="39"/>
        <v>7515</v>
      </c>
      <c r="AF110" s="110">
        <f t="shared" si="39"/>
        <v>7515</v>
      </c>
      <c r="AG110" s="111">
        <f t="shared" si="39"/>
        <v>7515</v>
      </c>
      <c r="AH110" s="112">
        <f t="shared" si="39"/>
        <v>7515</v>
      </c>
      <c r="AI110" s="106">
        <f t="shared" si="42"/>
        <v>7515</v>
      </c>
      <c r="AJ110" s="94">
        <f t="shared" si="40"/>
        <v>33</v>
      </c>
      <c r="AK110" s="94">
        <f t="shared" si="29"/>
        <v>27</v>
      </c>
      <c r="AN110" s="9"/>
      <c r="AO110" s="10">
        <f t="shared" si="34"/>
        <v>1</v>
      </c>
      <c r="AP110" s="83">
        <v>42842</v>
      </c>
      <c r="AQ110" s="113">
        <v>7492</v>
      </c>
      <c r="AR110" s="114">
        <v>7514</v>
      </c>
      <c r="AS110" s="109">
        <f t="shared" si="41"/>
        <v>7514</v>
      </c>
      <c r="AT110" s="110">
        <f t="shared" si="41"/>
        <v>7514</v>
      </c>
      <c r="AU110" s="111">
        <f t="shared" si="41"/>
        <v>7514</v>
      </c>
      <c r="AV110" s="112">
        <f t="shared" si="41"/>
        <v>7514</v>
      </c>
      <c r="AW110" s="106">
        <f t="shared" si="35"/>
        <v>7514</v>
      </c>
      <c r="AX110" s="94">
        <f t="shared" si="36"/>
        <v>46</v>
      </c>
      <c r="AY110" s="94">
        <f t="shared" si="37"/>
        <v>22</v>
      </c>
      <c r="BB110" s="9"/>
      <c r="BC110" s="10">
        <f t="shared" si="30"/>
        <v>1</v>
      </c>
      <c r="BD110" s="64" t="str">
        <f t="shared" si="38"/>
        <v/>
      </c>
    </row>
    <row r="111" spans="1:56" s="38" customFormat="1" x14ac:dyDescent="0.25">
      <c r="A111" s="83">
        <v>42843</v>
      </c>
      <c r="B111" s="95">
        <v>0.58333333333333337</v>
      </c>
      <c r="C111" s="96">
        <v>0.72361111111111109</v>
      </c>
      <c r="D111" s="95"/>
      <c r="E111" s="96"/>
      <c r="F111" s="95"/>
      <c r="G111" s="101"/>
      <c r="H111" s="6">
        <f t="shared" si="45"/>
        <v>0.14027777777777772</v>
      </c>
      <c r="I111" s="7">
        <f t="shared" si="31"/>
        <v>3.3666666666666654</v>
      </c>
      <c r="L111" s="9"/>
      <c r="M111" s="10">
        <f t="shared" si="26"/>
        <v>1</v>
      </c>
      <c r="N111" s="83">
        <v>42843</v>
      </c>
      <c r="O111" s="95">
        <v>0.59027777777777779</v>
      </c>
      <c r="P111" s="96">
        <v>0.72361111111111109</v>
      </c>
      <c r="Q111" s="95"/>
      <c r="R111" s="96"/>
      <c r="S111" s="95"/>
      <c r="T111" s="101"/>
      <c r="U111" s="6">
        <f t="shared" si="27"/>
        <v>0.1333333333333333</v>
      </c>
      <c r="V111" s="7">
        <f t="shared" si="32"/>
        <v>3.1999999999999993</v>
      </c>
      <c r="Y111" s="9"/>
      <c r="Z111" s="10">
        <f t="shared" si="28"/>
        <v>1</v>
      </c>
      <c r="AA111" s="64" t="str">
        <f t="shared" si="33"/>
        <v>Same End 1st</v>
      </c>
      <c r="AB111" s="83">
        <v>42843</v>
      </c>
      <c r="AC111" s="113">
        <f t="shared" si="43"/>
        <v>7515</v>
      </c>
      <c r="AD111" s="114">
        <v>7531</v>
      </c>
      <c r="AE111" s="109">
        <f t="shared" si="39"/>
        <v>7531</v>
      </c>
      <c r="AF111" s="110">
        <f t="shared" si="39"/>
        <v>7531</v>
      </c>
      <c r="AG111" s="111">
        <f t="shared" si="39"/>
        <v>7531</v>
      </c>
      <c r="AH111" s="112">
        <f t="shared" si="39"/>
        <v>7531</v>
      </c>
      <c r="AI111" s="106">
        <f t="shared" si="42"/>
        <v>7531</v>
      </c>
      <c r="AJ111" s="94">
        <f t="shared" si="40"/>
        <v>0</v>
      </c>
      <c r="AK111" s="94">
        <f t="shared" si="29"/>
        <v>16</v>
      </c>
      <c r="AN111" s="9"/>
      <c r="AO111" s="10">
        <f t="shared" si="34"/>
        <v>1</v>
      </c>
      <c r="AP111" s="83">
        <v>42843</v>
      </c>
      <c r="AQ111" s="113">
        <v>7517</v>
      </c>
      <c r="AR111" s="114">
        <v>7529</v>
      </c>
      <c r="AS111" s="109">
        <f t="shared" si="41"/>
        <v>7529</v>
      </c>
      <c r="AT111" s="110">
        <f t="shared" si="41"/>
        <v>7529</v>
      </c>
      <c r="AU111" s="111">
        <f t="shared" si="41"/>
        <v>7529</v>
      </c>
      <c r="AV111" s="112">
        <f t="shared" si="41"/>
        <v>7529</v>
      </c>
      <c r="AW111" s="106">
        <f t="shared" si="35"/>
        <v>7529</v>
      </c>
      <c r="AX111" s="94">
        <f t="shared" si="36"/>
        <v>3</v>
      </c>
      <c r="AY111" s="94">
        <f t="shared" si="37"/>
        <v>12</v>
      </c>
      <c r="BB111" s="9"/>
      <c r="BC111" s="10">
        <f t="shared" si="30"/>
        <v>1</v>
      </c>
      <c r="BD111" s="64" t="str">
        <f t="shared" si="38"/>
        <v/>
      </c>
    </row>
    <row r="112" spans="1:56" s="38" customFormat="1" x14ac:dyDescent="0.25">
      <c r="A112" s="83">
        <v>42844</v>
      </c>
      <c r="B112" s="95">
        <v>0.51736111111111105</v>
      </c>
      <c r="C112" s="96">
        <v>0.7597222222222223</v>
      </c>
      <c r="D112" s="95"/>
      <c r="E112" s="96"/>
      <c r="F112" s="95"/>
      <c r="G112" s="101"/>
      <c r="H112" s="6">
        <f t="shared" si="45"/>
        <v>0.24236111111111125</v>
      </c>
      <c r="I112" s="7">
        <f t="shared" si="31"/>
        <v>5.81666666666667</v>
      </c>
      <c r="L112" s="9"/>
      <c r="M112" s="10">
        <f t="shared" si="26"/>
        <v>1</v>
      </c>
      <c r="N112" s="83">
        <v>42844</v>
      </c>
      <c r="O112" s="95">
        <v>0.52430555555555558</v>
      </c>
      <c r="P112" s="96">
        <v>0.7597222222222223</v>
      </c>
      <c r="Q112" s="95"/>
      <c r="R112" s="96"/>
      <c r="S112" s="95"/>
      <c r="T112" s="101"/>
      <c r="U112" s="6">
        <f t="shared" si="27"/>
        <v>0.23541666666666672</v>
      </c>
      <c r="V112" s="7">
        <f t="shared" si="32"/>
        <v>5.6500000000000012</v>
      </c>
      <c r="Y112" s="9"/>
      <c r="Z112" s="10">
        <f t="shared" si="28"/>
        <v>1</v>
      </c>
      <c r="AA112" s="64" t="str">
        <f t="shared" si="33"/>
        <v>Same End 1st</v>
      </c>
      <c r="AB112" s="83">
        <v>42844</v>
      </c>
      <c r="AC112" s="113">
        <f t="shared" si="43"/>
        <v>7531</v>
      </c>
      <c r="AD112" s="114">
        <v>7565</v>
      </c>
      <c r="AE112" s="109">
        <f t="shared" si="39"/>
        <v>7565</v>
      </c>
      <c r="AF112" s="110">
        <f t="shared" si="39"/>
        <v>7565</v>
      </c>
      <c r="AG112" s="111">
        <f t="shared" si="39"/>
        <v>7565</v>
      </c>
      <c r="AH112" s="112">
        <f t="shared" si="39"/>
        <v>7565</v>
      </c>
      <c r="AI112" s="106">
        <f t="shared" si="42"/>
        <v>7565</v>
      </c>
      <c r="AJ112" s="94">
        <f t="shared" si="40"/>
        <v>0</v>
      </c>
      <c r="AK112" s="94">
        <f t="shared" si="29"/>
        <v>34</v>
      </c>
      <c r="AN112" s="9"/>
      <c r="AO112" s="10">
        <f t="shared" si="34"/>
        <v>1</v>
      </c>
      <c r="AP112" s="83">
        <v>42844</v>
      </c>
      <c r="AQ112" s="113">
        <v>7532</v>
      </c>
      <c r="AR112" s="114">
        <v>7564</v>
      </c>
      <c r="AS112" s="109">
        <f t="shared" si="41"/>
        <v>7564</v>
      </c>
      <c r="AT112" s="110">
        <f t="shared" si="41"/>
        <v>7564</v>
      </c>
      <c r="AU112" s="111">
        <f t="shared" si="41"/>
        <v>7564</v>
      </c>
      <c r="AV112" s="112">
        <f t="shared" si="41"/>
        <v>7564</v>
      </c>
      <c r="AW112" s="106">
        <f t="shared" si="35"/>
        <v>7564</v>
      </c>
      <c r="AX112" s="94">
        <f t="shared" si="36"/>
        <v>3</v>
      </c>
      <c r="AY112" s="94">
        <f t="shared" si="37"/>
        <v>32</v>
      </c>
      <c r="BB112" s="9"/>
      <c r="BC112" s="10">
        <f t="shared" si="30"/>
        <v>1</v>
      </c>
      <c r="BD112" s="64" t="str">
        <f t="shared" si="38"/>
        <v/>
      </c>
    </row>
    <row r="113" spans="1:56" s="38" customFormat="1" x14ac:dyDescent="0.25">
      <c r="A113" s="83">
        <v>42845</v>
      </c>
      <c r="B113" s="95">
        <v>0.57222222222222219</v>
      </c>
      <c r="C113" s="96">
        <v>0.75</v>
      </c>
      <c r="D113" s="95"/>
      <c r="E113" s="96"/>
      <c r="F113" s="95"/>
      <c r="G113" s="101"/>
      <c r="H113" s="6">
        <f t="shared" si="45"/>
        <v>0.17777777777777781</v>
      </c>
      <c r="I113" s="7">
        <f t="shared" si="31"/>
        <v>4.2666666666666675</v>
      </c>
      <c r="L113" s="9"/>
      <c r="M113" s="10">
        <f t="shared" si="26"/>
        <v>1</v>
      </c>
      <c r="N113" s="83">
        <v>42845</v>
      </c>
      <c r="O113" s="95">
        <v>0.57777777777777783</v>
      </c>
      <c r="P113" s="96">
        <v>0.72361111111111109</v>
      </c>
      <c r="Q113" s="95"/>
      <c r="R113" s="96"/>
      <c r="S113" s="95"/>
      <c r="T113" s="101"/>
      <c r="U113" s="6">
        <f t="shared" si="27"/>
        <v>0.14583333333333326</v>
      </c>
      <c r="V113" s="7">
        <f t="shared" si="32"/>
        <v>3.4999999999999982</v>
      </c>
      <c r="Y113" s="9"/>
      <c r="Z113" s="10">
        <f t="shared" si="28"/>
        <v>1</v>
      </c>
      <c r="AA113" s="64" t="str">
        <f t="shared" si="33"/>
        <v/>
      </c>
      <c r="AB113" s="83">
        <v>42845</v>
      </c>
      <c r="AC113" s="113">
        <v>7565</v>
      </c>
      <c r="AD113" s="114">
        <v>7592</v>
      </c>
      <c r="AE113" s="109">
        <f t="shared" si="39"/>
        <v>7592</v>
      </c>
      <c r="AF113" s="110">
        <f t="shared" si="39"/>
        <v>7592</v>
      </c>
      <c r="AG113" s="111">
        <f t="shared" si="39"/>
        <v>7592</v>
      </c>
      <c r="AH113" s="112">
        <f t="shared" si="39"/>
        <v>7592</v>
      </c>
      <c r="AI113" s="106">
        <f t="shared" si="42"/>
        <v>7592</v>
      </c>
      <c r="AJ113" s="94">
        <f t="shared" si="40"/>
        <v>0</v>
      </c>
      <c r="AK113" s="94">
        <f t="shared" si="29"/>
        <v>27</v>
      </c>
      <c r="AN113" s="9"/>
      <c r="AO113" s="10">
        <f t="shared" si="34"/>
        <v>1</v>
      </c>
      <c r="AP113" s="83">
        <v>42845</v>
      </c>
      <c r="AQ113" s="113">
        <v>7567</v>
      </c>
      <c r="AR113" s="114">
        <v>7588</v>
      </c>
      <c r="AS113" s="109">
        <f t="shared" si="41"/>
        <v>7588</v>
      </c>
      <c r="AT113" s="110">
        <f t="shared" si="41"/>
        <v>7588</v>
      </c>
      <c r="AU113" s="111">
        <f t="shared" si="41"/>
        <v>7588</v>
      </c>
      <c r="AV113" s="112">
        <f t="shared" si="41"/>
        <v>7588</v>
      </c>
      <c r="AW113" s="106">
        <f t="shared" si="35"/>
        <v>7588</v>
      </c>
      <c r="AX113" s="94">
        <f t="shared" si="36"/>
        <v>3</v>
      </c>
      <c r="AY113" s="94">
        <f t="shared" si="37"/>
        <v>21</v>
      </c>
      <c r="BB113" s="9"/>
      <c r="BC113" s="10">
        <f t="shared" si="30"/>
        <v>1</v>
      </c>
      <c r="BD113" s="64" t="str">
        <f t="shared" si="38"/>
        <v/>
      </c>
    </row>
    <row r="114" spans="1:56" s="38" customFormat="1" x14ac:dyDescent="0.25">
      <c r="A114" s="83">
        <v>42846</v>
      </c>
      <c r="B114" s="95">
        <v>0.52777777777777779</v>
      </c>
      <c r="C114" s="96">
        <v>0.76597222222222217</v>
      </c>
      <c r="D114" s="95"/>
      <c r="E114" s="96"/>
      <c r="F114" s="95"/>
      <c r="G114" s="101"/>
      <c r="H114" s="6">
        <f t="shared" si="45"/>
        <v>0.23819444444444438</v>
      </c>
      <c r="I114" s="7">
        <f t="shared" si="31"/>
        <v>5.716666666666665</v>
      </c>
      <c r="L114" s="9"/>
      <c r="M114" s="10">
        <f t="shared" si="26"/>
        <v>1</v>
      </c>
      <c r="N114" s="83">
        <v>42846</v>
      </c>
      <c r="O114" s="95">
        <v>0.53819444444444442</v>
      </c>
      <c r="P114" s="96">
        <v>0.76180555555555562</v>
      </c>
      <c r="Q114" s="95"/>
      <c r="R114" s="96"/>
      <c r="S114" s="95"/>
      <c r="T114" s="101"/>
      <c r="U114" s="6">
        <f t="shared" si="27"/>
        <v>0.2236111111111112</v>
      </c>
      <c r="V114" s="7">
        <f t="shared" si="32"/>
        <v>5.3666666666666689</v>
      </c>
      <c r="Y114" s="9"/>
      <c r="Z114" s="10">
        <f t="shared" si="28"/>
        <v>1</v>
      </c>
      <c r="AA114" s="64" t="str">
        <f t="shared" si="33"/>
        <v/>
      </c>
      <c r="AB114" s="83">
        <v>42846</v>
      </c>
      <c r="AC114" s="113">
        <v>7592</v>
      </c>
      <c r="AD114" s="114">
        <v>7621</v>
      </c>
      <c r="AE114" s="109">
        <f t="shared" si="39"/>
        <v>7621</v>
      </c>
      <c r="AF114" s="110">
        <f t="shared" si="39"/>
        <v>7621</v>
      </c>
      <c r="AG114" s="111">
        <f t="shared" si="39"/>
        <v>7621</v>
      </c>
      <c r="AH114" s="112">
        <f t="shared" si="39"/>
        <v>7621</v>
      </c>
      <c r="AI114" s="106">
        <f t="shared" si="42"/>
        <v>7621</v>
      </c>
      <c r="AJ114" s="94">
        <f t="shared" si="40"/>
        <v>0</v>
      </c>
      <c r="AK114" s="94">
        <f t="shared" si="29"/>
        <v>29</v>
      </c>
      <c r="AN114" s="9"/>
      <c r="AO114" s="10">
        <f t="shared" si="34"/>
        <v>1</v>
      </c>
      <c r="AP114" s="83">
        <v>42846</v>
      </c>
      <c r="AQ114" s="113">
        <v>7595</v>
      </c>
      <c r="AR114" s="114">
        <v>7621</v>
      </c>
      <c r="AS114" s="109">
        <f t="shared" si="41"/>
        <v>7621</v>
      </c>
      <c r="AT114" s="110">
        <f t="shared" si="41"/>
        <v>7621</v>
      </c>
      <c r="AU114" s="111">
        <f t="shared" si="41"/>
        <v>7621</v>
      </c>
      <c r="AV114" s="112">
        <f t="shared" si="41"/>
        <v>7621</v>
      </c>
      <c r="AW114" s="106">
        <f t="shared" si="35"/>
        <v>7621</v>
      </c>
      <c r="AX114" s="94">
        <f t="shared" si="36"/>
        <v>7</v>
      </c>
      <c r="AY114" s="94">
        <f t="shared" si="37"/>
        <v>26</v>
      </c>
      <c r="BB114" s="9"/>
      <c r="BC114" s="10">
        <f t="shared" si="30"/>
        <v>1</v>
      </c>
      <c r="BD114" s="64" t="str">
        <f t="shared" si="38"/>
        <v>Same End 1st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7621</v>
      </c>
      <c r="AD115" s="114">
        <f t="shared" si="39"/>
        <v>7621</v>
      </c>
      <c r="AE115" s="109">
        <f t="shared" si="39"/>
        <v>7621</v>
      </c>
      <c r="AF115" s="110">
        <f t="shared" si="39"/>
        <v>7621</v>
      </c>
      <c r="AG115" s="111">
        <f t="shared" si="39"/>
        <v>7621</v>
      </c>
      <c r="AH115" s="112">
        <f t="shared" si="39"/>
        <v>7621</v>
      </c>
      <c r="AI115" s="106">
        <f t="shared" si="42"/>
        <v>7621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7621</v>
      </c>
      <c r="AR115" s="114">
        <f t="shared" si="41"/>
        <v>7621</v>
      </c>
      <c r="AS115" s="109">
        <f t="shared" si="41"/>
        <v>7621</v>
      </c>
      <c r="AT115" s="110">
        <f t="shared" si="41"/>
        <v>7621</v>
      </c>
      <c r="AU115" s="111">
        <f t="shared" si="41"/>
        <v>7621</v>
      </c>
      <c r="AV115" s="112">
        <f t="shared" si="41"/>
        <v>7621</v>
      </c>
      <c r="AW115" s="106">
        <f t="shared" si="35"/>
        <v>7621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7621</v>
      </c>
      <c r="AD116" s="114">
        <f t="shared" si="39"/>
        <v>7621</v>
      </c>
      <c r="AE116" s="109">
        <f t="shared" si="39"/>
        <v>7621</v>
      </c>
      <c r="AF116" s="110">
        <f t="shared" si="39"/>
        <v>7621</v>
      </c>
      <c r="AG116" s="111">
        <f t="shared" si="39"/>
        <v>7621</v>
      </c>
      <c r="AH116" s="112">
        <f t="shared" si="39"/>
        <v>7621</v>
      </c>
      <c r="AI116" s="106">
        <f t="shared" si="42"/>
        <v>7621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7621</v>
      </c>
      <c r="AR116" s="114">
        <f t="shared" si="41"/>
        <v>7621</v>
      </c>
      <c r="AS116" s="109">
        <f t="shared" si="41"/>
        <v>7621</v>
      </c>
      <c r="AT116" s="110">
        <f t="shared" si="41"/>
        <v>7621</v>
      </c>
      <c r="AU116" s="111">
        <f t="shared" si="41"/>
        <v>7621</v>
      </c>
      <c r="AV116" s="112">
        <f t="shared" si="41"/>
        <v>7621</v>
      </c>
      <c r="AW116" s="106">
        <f t="shared" si="35"/>
        <v>7621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>
        <v>0.54861111111111105</v>
      </c>
      <c r="C117" s="96">
        <v>0.76458333333333339</v>
      </c>
      <c r="D117" s="95"/>
      <c r="E117" s="96"/>
      <c r="F117" s="95"/>
      <c r="G117" s="101"/>
      <c r="H117" s="6">
        <f t="shared" si="45"/>
        <v>0.21597222222222234</v>
      </c>
      <c r="I117" s="7">
        <f t="shared" si="31"/>
        <v>5.1833333333333362</v>
      </c>
      <c r="L117" s="9"/>
      <c r="M117" s="10">
        <f t="shared" si="26"/>
        <v>1</v>
      </c>
      <c r="N117" s="83">
        <v>42849</v>
      </c>
      <c r="O117" s="95">
        <v>0.55972222222222223</v>
      </c>
      <c r="P117" s="96">
        <v>0.76041666666666663</v>
      </c>
      <c r="Q117" s="95"/>
      <c r="R117" s="96"/>
      <c r="S117" s="95"/>
      <c r="T117" s="101"/>
      <c r="U117" s="6">
        <f t="shared" si="27"/>
        <v>0.2006944444444444</v>
      </c>
      <c r="V117" s="7">
        <f t="shared" si="32"/>
        <v>4.8166666666666655</v>
      </c>
      <c r="Y117" s="9"/>
      <c r="Z117" s="10">
        <f t="shared" si="28"/>
        <v>1</v>
      </c>
      <c r="AA117" s="64" t="str">
        <f t="shared" si="33"/>
        <v/>
      </c>
      <c r="AB117" s="83">
        <v>42849</v>
      </c>
      <c r="AC117" s="113">
        <v>7632</v>
      </c>
      <c r="AD117" s="114">
        <v>7665</v>
      </c>
      <c r="AE117" s="109">
        <f t="shared" si="39"/>
        <v>7665</v>
      </c>
      <c r="AF117" s="110">
        <f t="shared" si="39"/>
        <v>7665</v>
      </c>
      <c r="AG117" s="111">
        <f t="shared" si="39"/>
        <v>7665</v>
      </c>
      <c r="AH117" s="112">
        <f t="shared" si="39"/>
        <v>7665</v>
      </c>
      <c r="AI117" s="106">
        <f t="shared" si="42"/>
        <v>7665</v>
      </c>
      <c r="AJ117" s="94">
        <f t="shared" si="40"/>
        <v>11</v>
      </c>
      <c r="AK117" s="94">
        <f t="shared" si="29"/>
        <v>33</v>
      </c>
      <c r="AN117" s="9"/>
      <c r="AO117" s="10">
        <f t="shared" si="34"/>
        <v>1</v>
      </c>
      <c r="AP117" s="83">
        <v>42849</v>
      </c>
      <c r="AQ117" s="113">
        <v>7635</v>
      </c>
      <c r="AR117" s="114">
        <v>7665</v>
      </c>
      <c r="AS117" s="109">
        <f t="shared" si="41"/>
        <v>7665</v>
      </c>
      <c r="AT117" s="110">
        <f t="shared" si="41"/>
        <v>7665</v>
      </c>
      <c r="AU117" s="111">
        <f t="shared" si="41"/>
        <v>7665</v>
      </c>
      <c r="AV117" s="112">
        <f t="shared" si="41"/>
        <v>7665</v>
      </c>
      <c r="AW117" s="106">
        <f t="shared" si="35"/>
        <v>7665</v>
      </c>
      <c r="AX117" s="94">
        <f t="shared" si="36"/>
        <v>14</v>
      </c>
      <c r="AY117" s="94">
        <f t="shared" si="37"/>
        <v>30</v>
      </c>
      <c r="BB117" s="9"/>
      <c r="BC117" s="10">
        <f t="shared" si="30"/>
        <v>1</v>
      </c>
      <c r="BD117" s="64" t="str">
        <f t="shared" si="38"/>
        <v>Same End 1st</v>
      </c>
    </row>
    <row r="118" spans="1:56" s="38" customFormat="1" x14ac:dyDescent="0.25">
      <c r="A118" s="83">
        <v>42850</v>
      </c>
      <c r="B118" s="95">
        <v>0.56944444444444442</v>
      </c>
      <c r="C118" s="96">
        <v>0.72569444444444453</v>
      </c>
      <c r="D118" s="95"/>
      <c r="E118" s="96"/>
      <c r="F118" s="95"/>
      <c r="G118" s="101"/>
      <c r="H118" s="6">
        <f t="shared" si="45"/>
        <v>0.15625000000000011</v>
      </c>
      <c r="I118" s="7">
        <f t="shared" si="31"/>
        <v>3.7500000000000027</v>
      </c>
      <c r="L118" s="9"/>
      <c r="M118" s="10">
        <f t="shared" si="26"/>
        <v>1</v>
      </c>
      <c r="N118" s="83">
        <v>42850</v>
      </c>
      <c r="O118" s="95">
        <v>0.58263888888888882</v>
      </c>
      <c r="P118" s="96">
        <v>0.71736111111111101</v>
      </c>
      <c r="Q118" s="95"/>
      <c r="R118" s="96"/>
      <c r="S118" s="95"/>
      <c r="T118" s="101"/>
      <c r="U118" s="6">
        <f t="shared" si="27"/>
        <v>0.13472222222222219</v>
      </c>
      <c r="V118" s="7">
        <f t="shared" si="32"/>
        <v>3.2333333333333325</v>
      </c>
      <c r="Y118" s="9"/>
      <c r="Z118" s="10">
        <f t="shared" si="28"/>
        <v>1</v>
      </c>
      <c r="AA118" s="64" t="str">
        <f t="shared" si="33"/>
        <v/>
      </c>
      <c r="AB118" s="83">
        <v>42850</v>
      </c>
      <c r="AC118" s="113">
        <v>7665</v>
      </c>
      <c r="AD118" s="114">
        <v>7682</v>
      </c>
      <c r="AE118" s="109">
        <f t="shared" si="39"/>
        <v>7682</v>
      </c>
      <c r="AF118" s="110">
        <f t="shared" si="39"/>
        <v>7682</v>
      </c>
      <c r="AG118" s="111">
        <f t="shared" si="39"/>
        <v>7682</v>
      </c>
      <c r="AH118" s="112">
        <f t="shared" si="39"/>
        <v>7682</v>
      </c>
      <c r="AI118" s="106">
        <f t="shared" si="42"/>
        <v>7682</v>
      </c>
      <c r="AJ118" s="94">
        <f t="shared" si="40"/>
        <v>0</v>
      </c>
      <c r="AK118" s="94">
        <f t="shared" si="29"/>
        <v>17</v>
      </c>
      <c r="AN118" s="9"/>
      <c r="AO118" s="10">
        <f t="shared" si="34"/>
        <v>1</v>
      </c>
      <c r="AP118" s="83">
        <v>42850</v>
      </c>
      <c r="AQ118" s="113">
        <v>7667</v>
      </c>
      <c r="AR118" s="114">
        <v>7680</v>
      </c>
      <c r="AS118" s="109">
        <f t="shared" si="41"/>
        <v>7680</v>
      </c>
      <c r="AT118" s="110">
        <f t="shared" si="41"/>
        <v>7680</v>
      </c>
      <c r="AU118" s="111">
        <f t="shared" si="41"/>
        <v>7680</v>
      </c>
      <c r="AV118" s="112">
        <f t="shared" si="41"/>
        <v>7680</v>
      </c>
      <c r="AW118" s="106">
        <f t="shared" si="35"/>
        <v>7680</v>
      </c>
      <c r="AX118" s="94">
        <f t="shared" si="36"/>
        <v>2</v>
      </c>
      <c r="AY118" s="94">
        <f t="shared" si="37"/>
        <v>13</v>
      </c>
      <c r="BB118" s="9"/>
      <c r="BC118" s="10">
        <f t="shared" si="30"/>
        <v>1</v>
      </c>
      <c r="BD118" s="64" t="str">
        <f t="shared" si="38"/>
        <v/>
      </c>
    </row>
    <row r="119" spans="1:56" s="38" customFormat="1" x14ac:dyDescent="0.25">
      <c r="A119" s="83">
        <v>42851</v>
      </c>
      <c r="B119" s="95">
        <v>0.54166666666666663</v>
      </c>
      <c r="C119" s="96">
        <v>0.76666666666666661</v>
      </c>
      <c r="D119" s="95"/>
      <c r="E119" s="96"/>
      <c r="F119" s="95"/>
      <c r="G119" s="101"/>
      <c r="H119" s="6">
        <f t="shared" si="45"/>
        <v>0.22499999999999998</v>
      </c>
      <c r="I119" s="7">
        <f t="shared" si="31"/>
        <v>5.3999999999999995</v>
      </c>
      <c r="L119" s="9"/>
      <c r="M119" s="10">
        <f t="shared" si="26"/>
        <v>1</v>
      </c>
      <c r="N119" s="83">
        <v>42851</v>
      </c>
      <c r="O119" s="95">
        <v>0.55208333333333337</v>
      </c>
      <c r="P119" s="96">
        <v>0.7631944444444444</v>
      </c>
      <c r="Q119" s="95"/>
      <c r="R119" s="96"/>
      <c r="S119" s="95"/>
      <c r="T119" s="101"/>
      <c r="U119" s="6">
        <f t="shared" si="27"/>
        <v>0.21111111111111103</v>
      </c>
      <c r="V119" s="7">
        <f t="shared" si="32"/>
        <v>5.0666666666666647</v>
      </c>
      <c r="Y119" s="9"/>
      <c r="Z119" s="10">
        <f t="shared" si="28"/>
        <v>1</v>
      </c>
      <c r="AA119" s="64" t="str">
        <f t="shared" si="33"/>
        <v/>
      </c>
      <c r="AB119" s="83">
        <v>42851</v>
      </c>
      <c r="AC119" s="113">
        <f t="shared" si="43"/>
        <v>7682</v>
      </c>
      <c r="AD119" s="114">
        <v>7705</v>
      </c>
      <c r="AE119" s="109">
        <f t="shared" si="39"/>
        <v>7705</v>
      </c>
      <c r="AF119" s="110">
        <f t="shared" si="39"/>
        <v>7705</v>
      </c>
      <c r="AG119" s="111">
        <f t="shared" si="39"/>
        <v>7705</v>
      </c>
      <c r="AH119" s="112">
        <f t="shared" si="39"/>
        <v>7705</v>
      </c>
      <c r="AI119" s="106">
        <f t="shared" si="42"/>
        <v>7705</v>
      </c>
      <c r="AJ119" s="94">
        <f t="shared" si="40"/>
        <v>0</v>
      </c>
      <c r="AK119" s="94">
        <f t="shared" si="29"/>
        <v>23</v>
      </c>
      <c r="AN119" s="9"/>
      <c r="AO119" s="10">
        <f t="shared" si="34"/>
        <v>1</v>
      </c>
      <c r="AP119" s="83">
        <v>42851</v>
      </c>
      <c r="AQ119" s="113">
        <v>7685</v>
      </c>
      <c r="AR119" s="114">
        <v>7704</v>
      </c>
      <c r="AS119" s="109">
        <f t="shared" si="41"/>
        <v>7704</v>
      </c>
      <c r="AT119" s="110">
        <f t="shared" si="41"/>
        <v>7704</v>
      </c>
      <c r="AU119" s="111">
        <f t="shared" si="41"/>
        <v>7704</v>
      </c>
      <c r="AV119" s="112">
        <f t="shared" si="41"/>
        <v>7704</v>
      </c>
      <c r="AW119" s="106">
        <f t="shared" si="35"/>
        <v>7704</v>
      </c>
      <c r="AX119" s="94">
        <f t="shared" si="36"/>
        <v>5</v>
      </c>
      <c r="AY119" s="94">
        <f t="shared" si="37"/>
        <v>19</v>
      </c>
      <c r="BB119" s="9"/>
      <c r="BC119" s="10">
        <f t="shared" si="30"/>
        <v>1</v>
      </c>
      <c r="BD119" s="64" t="str">
        <f t="shared" si="38"/>
        <v/>
      </c>
    </row>
    <row r="120" spans="1:56" s="38" customFormat="1" x14ac:dyDescent="0.25">
      <c r="A120" s="83">
        <v>42852</v>
      </c>
      <c r="B120" s="95">
        <v>0.57986111111111105</v>
      </c>
      <c r="C120" s="96">
        <v>0.73958333333333337</v>
      </c>
      <c r="D120" s="95"/>
      <c r="E120" s="96"/>
      <c r="F120" s="95"/>
      <c r="G120" s="101"/>
      <c r="H120" s="6">
        <f t="shared" si="45"/>
        <v>0.15972222222222232</v>
      </c>
      <c r="I120" s="7">
        <f t="shared" si="31"/>
        <v>3.8333333333333357</v>
      </c>
      <c r="L120" s="9"/>
      <c r="M120" s="10">
        <f t="shared" si="26"/>
        <v>1</v>
      </c>
      <c r="N120" s="83">
        <v>42852</v>
      </c>
      <c r="O120" s="95">
        <v>0.59513888888888888</v>
      </c>
      <c r="P120" s="96">
        <v>0.72986111111111107</v>
      </c>
      <c r="Q120" s="95"/>
      <c r="R120" s="96"/>
      <c r="S120" s="95"/>
      <c r="T120" s="101"/>
      <c r="U120" s="6">
        <f t="shared" si="27"/>
        <v>0.13472222222222219</v>
      </c>
      <c r="V120" s="7">
        <f t="shared" si="32"/>
        <v>3.2333333333333325</v>
      </c>
      <c r="Y120" s="9"/>
      <c r="Z120" s="10">
        <f t="shared" si="28"/>
        <v>1</v>
      </c>
      <c r="AA120" s="64" t="str">
        <f t="shared" si="33"/>
        <v/>
      </c>
      <c r="AB120" s="83">
        <v>42852</v>
      </c>
      <c r="AC120" s="113">
        <v>7709</v>
      </c>
      <c r="AD120" s="114">
        <v>7737</v>
      </c>
      <c r="AE120" s="109">
        <f t="shared" si="39"/>
        <v>7737</v>
      </c>
      <c r="AF120" s="110">
        <f t="shared" si="39"/>
        <v>7737</v>
      </c>
      <c r="AG120" s="111">
        <f t="shared" si="39"/>
        <v>7737</v>
      </c>
      <c r="AH120" s="112">
        <f t="shared" si="39"/>
        <v>7737</v>
      </c>
      <c r="AI120" s="106">
        <f t="shared" si="42"/>
        <v>7737</v>
      </c>
      <c r="AJ120" s="94">
        <f t="shared" si="40"/>
        <v>4</v>
      </c>
      <c r="AK120" s="94">
        <f t="shared" si="29"/>
        <v>28</v>
      </c>
      <c r="AN120" s="9"/>
      <c r="AO120" s="10">
        <f t="shared" si="34"/>
        <v>1</v>
      </c>
      <c r="AP120" s="83">
        <v>42852</v>
      </c>
      <c r="AQ120" s="113">
        <v>7711</v>
      </c>
      <c r="AR120" s="114">
        <v>7734</v>
      </c>
      <c r="AS120" s="109">
        <f t="shared" si="41"/>
        <v>7734</v>
      </c>
      <c r="AT120" s="110">
        <f t="shared" si="41"/>
        <v>7734</v>
      </c>
      <c r="AU120" s="111">
        <f t="shared" si="41"/>
        <v>7734</v>
      </c>
      <c r="AV120" s="112">
        <f t="shared" si="41"/>
        <v>7734</v>
      </c>
      <c r="AW120" s="106">
        <f t="shared" si="35"/>
        <v>7734</v>
      </c>
      <c r="AX120" s="94">
        <f t="shared" si="36"/>
        <v>7</v>
      </c>
      <c r="AY120" s="94">
        <f t="shared" si="37"/>
        <v>23</v>
      </c>
      <c r="BB120" s="9"/>
      <c r="BC120" s="10">
        <f t="shared" si="30"/>
        <v>1</v>
      </c>
      <c r="BD120" s="64" t="str">
        <f t="shared" si="38"/>
        <v/>
      </c>
    </row>
    <row r="121" spans="1:56" s="38" customFormat="1" x14ac:dyDescent="0.25">
      <c r="A121" s="83">
        <v>42853</v>
      </c>
      <c r="B121" s="95">
        <v>0.65625</v>
      </c>
      <c r="C121" s="96">
        <v>0.75694444444444453</v>
      </c>
      <c r="D121" s="95"/>
      <c r="E121" s="96"/>
      <c r="F121" s="95"/>
      <c r="G121" s="101"/>
      <c r="H121" s="6">
        <f t="shared" si="45"/>
        <v>0.10069444444444453</v>
      </c>
      <c r="I121" s="7">
        <f t="shared" si="31"/>
        <v>2.4166666666666687</v>
      </c>
      <c r="L121" s="9"/>
      <c r="M121" s="10">
        <f t="shared" si="26"/>
        <v>1</v>
      </c>
      <c r="N121" s="83">
        <v>42853</v>
      </c>
      <c r="O121" s="95">
        <v>0.6694444444444444</v>
      </c>
      <c r="P121" s="96">
        <v>0.75416666666666676</v>
      </c>
      <c r="Q121" s="95"/>
      <c r="R121" s="96"/>
      <c r="S121" s="95"/>
      <c r="T121" s="101"/>
      <c r="U121" s="6">
        <f t="shared" si="27"/>
        <v>8.4722222222222365E-2</v>
      </c>
      <c r="V121" s="7">
        <f t="shared" si="32"/>
        <v>2.0333333333333368</v>
      </c>
      <c r="Y121" s="9"/>
      <c r="Z121" s="10">
        <f t="shared" si="28"/>
        <v>1</v>
      </c>
      <c r="AA121" s="64" t="str">
        <f t="shared" si="33"/>
        <v/>
      </c>
      <c r="AB121" s="83">
        <v>42853</v>
      </c>
      <c r="AC121" s="113">
        <f t="shared" si="43"/>
        <v>7737</v>
      </c>
      <c r="AD121" s="114">
        <v>7751</v>
      </c>
      <c r="AE121" s="109">
        <f t="shared" si="39"/>
        <v>7751</v>
      </c>
      <c r="AF121" s="110">
        <f t="shared" si="39"/>
        <v>7751</v>
      </c>
      <c r="AG121" s="111">
        <f t="shared" si="39"/>
        <v>7751</v>
      </c>
      <c r="AH121" s="112">
        <f t="shared" si="39"/>
        <v>7751</v>
      </c>
      <c r="AI121" s="106">
        <f t="shared" si="42"/>
        <v>7751</v>
      </c>
      <c r="AJ121" s="94">
        <f t="shared" si="40"/>
        <v>0</v>
      </c>
      <c r="AK121" s="94">
        <f t="shared" si="29"/>
        <v>14</v>
      </c>
      <c r="AN121" s="9"/>
      <c r="AO121" s="10">
        <f t="shared" si="34"/>
        <v>1</v>
      </c>
      <c r="AP121" s="83">
        <v>42853</v>
      </c>
      <c r="AQ121" s="113">
        <v>7740</v>
      </c>
      <c r="AR121" s="114">
        <v>7751</v>
      </c>
      <c r="AS121" s="109">
        <f t="shared" si="41"/>
        <v>7751</v>
      </c>
      <c r="AT121" s="110">
        <f t="shared" si="41"/>
        <v>7751</v>
      </c>
      <c r="AU121" s="111">
        <f t="shared" si="41"/>
        <v>7751</v>
      </c>
      <c r="AV121" s="112">
        <f t="shared" si="41"/>
        <v>7751</v>
      </c>
      <c r="AW121" s="106">
        <f t="shared" si="35"/>
        <v>7751</v>
      </c>
      <c r="AX121" s="94">
        <f t="shared" si="36"/>
        <v>6</v>
      </c>
      <c r="AY121" s="94">
        <f t="shared" si="37"/>
        <v>11</v>
      </c>
      <c r="BB121" s="9"/>
      <c r="BC121" s="10">
        <f t="shared" si="30"/>
        <v>1</v>
      </c>
      <c r="BD121" s="64" t="str">
        <f t="shared" si="38"/>
        <v>Same End 1st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7751</v>
      </c>
      <c r="AD122" s="114">
        <f t="shared" ref="AD122:AH172" si="46">AC122</f>
        <v>7751</v>
      </c>
      <c r="AE122" s="109">
        <f t="shared" si="46"/>
        <v>7751</v>
      </c>
      <c r="AF122" s="110">
        <f t="shared" si="46"/>
        <v>7751</v>
      </c>
      <c r="AG122" s="111">
        <f t="shared" si="46"/>
        <v>7751</v>
      </c>
      <c r="AH122" s="112">
        <f t="shared" si="46"/>
        <v>7751</v>
      </c>
      <c r="AI122" s="106">
        <f t="shared" si="42"/>
        <v>7751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7751</v>
      </c>
      <c r="AR122" s="114">
        <f t="shared" ref="AR122:AV172" si="47">AQ122</f>
        <v>7751</v>
      </c>
      <c r="AS122" s="109">
        <f t="shared" si="47"/>
        <v>7751</v>
      </c>
      <c r="AT122" s="110">
        <f t="shared" si="47"/>
        <v>7751</v>
      </c>
      <c r="AU122" s="111">
        <f t="shared" si="47"/>
        <v>7751</v>
      </c>
      <c r="AV122" s="112">
        <f t="shared" si="47"/>
        <v>7751</v>
      </c>
      <c r="AW122" s="106">
        <f t="shared" si="35"/>
        <v>7751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7751</v>
      </c>
      <c r="AD123" s="197">
        <f t="shared" si="46"/>
        <v>7751</v>
      </c>
      <c r="AE123" s="198">
        <f t="shared" si="46"/>
        <v>7751</v>
      </c>
      <c r="AF123" s="199">
        <f t="shared" si="46"/>
        <v>7751</v>
      </c>
      <c r="AG123" s="200">
        <f t="shared" si="46"/>
        <v>7751</v>
      </c>
      <c r="AH123" s="201">
        <f t="shared" si="46"/>
        <v>7751</v>
      </c>
      <c r="AI123" s="202">
        <f t="shared" si="42"/>
        <v>7751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7751</v>
      </c>
      <c r="AR123" s="197">
        <f t="shared" si="47"/>
        <v>7751</v>
      </c>
      <c r="AS123" s="198">
        <f t="shared" si="47"/>
        <v>7751</v>
      </c>
      <c r="AT123" s="199">
        <f t="shared" si="47"/>
        <v>7751</v>
      </c>
      <c r="AU123" s="200">
        <f t="shared" si="47"/>
        <v>7751</v>
      </c>
      <c r="AV123" s="201">
        <f t="shared" si="47"/>
        <v>7751</v>
      </c>
      <c r="AW123" s="202">
        <f t="shared" si="35"/>
        <v>7751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0.61458333333333337</v>
      </c>
      <c r="C124" s="116">
        <v>0.76041666666666663</v>
      </c>
      <c r="D124" s="115"/>
      <c r="E124" s="116"/>
      <c r="F124" s="115"/>
      <c r="G124" s="117"/>
      <c r="H124" s="6">
        <f t="shared" si="45"/>
        <v>0.14583333333333326</v>
      </c>
      <c r="I124" s="7">
        <f t="shared" si="31"/>
        <v>3.4999999999999982</v>
      </c>
      <c r="L124" s="9"/>
      <c r="M124" s="10">
        <f t="shared" si="26"/>
        <v>1</v>
      </c>
      <c r="N124" s="83">
        <v>42856</v>
      </c>
      <c r="O124" s="115">
        <v>0.62152777777777779</v>
      </c>
      <c r="P124" s="116">
        <v>0.75694444444444453</v>
      </c>
      <c r="Q124" s="115"/>
      <c r="R124" s="116"/>
      <c r="S124" s="115"/>
      <c r="T124" s="117"/>
      <c r="U124" s="6">
        <f t="shared" si="27"/>
        <v>0.13541666666666674</v>
      </c>
      <c r="V124" s="7">
        <f t="shared" si="32"/>
        <v>3.2500000000000018</v>
      </c>
      <c r="Y124" s="9"/>
      <c r="Z124" s="10">
        <f t="shared" si="28"/>
        <v>1</v>
      </c>
      <c r="AA124" s="64" t="str">
        <f t="shared" si="33"/>
        <v/>
      </c>
      <c r="AB124" s="83">
        <v>42856</v>
      </c>
      <c r="AC124" s="113">
        <v>7754</v>
      </c>
      <c r="AD124" s="114">
        <v>7778</v>
      </c>
      <c r="AE124" s="109">
        <f t="shared" si="46"/>
        <v>7778</v>
      </c>
      <c r="AF124" s="110">
        <f t="shared" si="46"/>
        <v>7778</v>
      </c>
      <c r="AG124" s="111">
        <f t="shared" si="46"/>
        <v>7778</v>
      </c>
      <c r="AH124" s="112">
        <f t="shared" si="46"/>
        <v>7778</v>
      </c>
      <c r="AI124" s="106">
        <f t="shared" si="42"/>
        <v>7778</v>
      </c>
      <c r="AJ124" s="94">
        <f t="shared" si="40"/>
        <v>3</v>
      </c>
      <c r="AK124" s="94">
        <f t="shared" si="29"/>
        <v>24</v>
      </c>
      <c r="AN124" s="9"/>
      <c r="AO124" s="10">
        <f t="shared" si="34"/>
        <v>1</v>
      </c>
      <c r="AP124" s="83">
        <v>42856</v>
      </c>
      <c r="AQ124" s="113">
        <v>7756</v>
      </c>
      <c r="AR124" s="114">
        <v>7777</v>
      </c>
      <c r="AS124" s="109">
        <f t="shared" si="47"/>
        <v>7777</v>
      </c>
      <c r="AT124" s="110">
        <f t="shared" si="47"/>
        <v>7777</v>
      </c>
      <c r="AU124" s="111">
        <f t="shared" si="47"/>
        <v>7777</v>
      </c>
      <c r="AV124" s="112">
        <f t="shared" si="47"/>
        <v>7777</v>
      </c>
      <c r="AW124" s="106">
        <f t="shared" si="35"/>
        <v>7777</v>
      </c>
      <c r="AX124" s="94">
        <f t="shared" si="36"/>
        <v>5</v>
      </c>
      <c r="AY124" s="94">
        <f t="shared" si="37"/>
        <v>21</v>
      </c>
      <c r="BB124" s="9"/>
      <c r="BC124" s="10">
        <f t="shared" si="30"/>
        <v>1</v>
      </c>
      <c r="BD124" s="64" t="str">
        <f t="shared" si="38"/>
        <v/>
      </c>
    </row>
    <row r="125" spans="1:56" s="38" customFormat="1" x14ac:dyDescent="0.25">
      <c r="A125" s="83">
        <v>42857</v>
      </c>
      <c r="B125" s="95">
        <v>0.57291666666666663</v>
      </c>
      <c r="C125" s="96">
        <v>0.72916666666666663</v>
      </c>
      <c r="D125" s="95"/>
      <c r="E125" s="96"/>
      <c r="F125" s="95"/>
      <c r="G125" s="101"/>
      <c r="H125" s="6">
        <f t="shared" si="45"/>
        <v>0.15625</v>
      </c>
      <c r="I125" s="7">
        <f t="shared" si="31"/>
        <v>3.75</v>
      </c>
      <c r="L125" s="9"/>
      <c r="M125" s="10">
        <f t="shared" si="26"/>
        <v>1</v>
      </c>
      <c r="N125" s="83">
        <v>42857</v>
      </c>
      <c r="O125" s="95">
        <v>0.58124999999999993</v>
      </c>
      <c r="P125" s="96">
        <v>0.71527777777777779</v>
      </c>
      <c r="Q125" s="95"/>
      <c r="R125" s="96"/>
      <c r="S125" s="95"/>
      <c r="T125" s="101"/>
      <c r="U125" s="6">
        <f t="shared" si="27"/>
        <v>0.13402777777777786</v>
      </c>
      <c r="V125" s="7">
        <f t="shared" si="32"/>
        <v>3.2166666666666686</v>
      </c>
      <c r="Y125" s="9"/>
      <c r="Z125" s="10">
        <f t="shared" si="28"/>
        <v>1</v>
      </c>
      <c r="AA125" s="64" t="str">
        <f t="shared" si="33"/>
        <v/>
      </c>
      <c r="AB125" s="83">
        <v>42857</v>
      </c>
      <c r="AC125" s="113">
        <f t="shared" si="43"/>
        <v>7778</v>
      </c>
      <c r="AD125" s="114">
        <v>7803</v>
      </c>
      <c r="AE125" s="109">
        <f t="shared" si="46"/>
        <v>7803</v>
      </c>
      <c r="AF125" s="110">
        <f t="shared" si="46"/>
        <v>7803</v>
      </c>
      <c r="AG125" s="111">
        <f t="shared" si="46"/>
        <v>7803</v>
      </c>
      <c r="AH125" s="112">
        <f t="shared" si="46"/>
        <v>7803</v>
      </c>
      <c r="AI125" s="106">
        <f t="shared" si="42"/>
        <v>7803</v>
      </c>
      <c r="AJ125" s="94">
        <f t="shared" si="40"/>
        <v>0</v>
      </c>
      <c r="AK125" s="94">
        <f t="shared" si="29"/>
        <v>25</v>
      </c>
      <c r="AN125" s="9"/>
      <c r="AO125" s="10">
        <f t="shared" si="34"/>
        <v>1</v>
      </c>
      <c r="AP125" s="83">
        <v>42857</v>
      </c>
      <c r="AQ125" s="113">
        <v>7780</v>
      </c>
      <c r="AR125" s="114">
        <v>7800</v>
      </c>
      <c r="AS125" s="109">
        <f t="shared" si="47"/>
        <v>7800</v>
      </c>
      <c r="AT125" s="110">
        <f t="shared" si="47"/>
        <v>7800</v>
      </c>
      <c r="AU125" s="111">
        <f t="shared" si="47"/>
        <v>7800</v>
      </c>
      <c r="AV125" s="112">
        <f t="shared" si="47"/>
        <v>7800</v>
      </c>
      <c r="AW125" s="106">
        <f t="shared" si="35"/>
        <v>7800</v>
      </c>
      <c r="AX125" s="94">
        <f t="shared" si="36"/>
        <v>3</v>
      </c>
      <c r="AY125" s="94">
        <f t="shared" si="37"/>
        <v>20</v>
      </c>
      <c r="BB125" s="9"/>
      <c r="BC125" s="10">
        <f t="shared" si="30"/>
        <v>1</v>
      </c>
      <c r="BD125" s="64" t="str">
        <f t="shared" si="38"/>
        <v/>
      </c>
    </row>
    <row r="126" spans="1:56" s="38" customFormat="1" x14ac:dyDescent="0.25">
      <c r="A126" s="83">
        <v>42858</v>
      </c>
      <c r="B126" s="95">
        <v>0.54861111111111105</v>
      </c>
      <c r="C126" s="96">
        <v>0.75694444444444453</v>
      </c>
      <c r="D126" s="95"/>
      <c r="E126" s="96"/>
      <c r="F126" s="95"/>
      <c r="G126" s="101"/>
      <c r="H126" s="6">
        <f t="shared" si="45"/>
        <v>0.20833333333333348</v>
      </c>
      <c r="I126" s="7">
        <f t="shared" si="31"/>
        <v>5.0000000000000036</v>
      </c>
      <c r="J126" s="39"/>
      <c r="L126" s="9"/>
      <c r="M126" s="10">
        <f t="shared" si="26"/>
        <v>1</v>
      </c>
      <c r="N126" s="83">
        <v>42858</v>
      </c>
      <c r="O126" s="95">
        <v>0.55347222222222225</v>
      </c>
      <c r="P126" s="96">
        <v>0.75416666666666676</v>
      </c>
      <c r="Q126" s="95"/>
      <c r="R126" s="96"/>
      <c r="S126" s="95"/>
      <c r="T126" s="101"/>
      <c r="U126" s="6">
        <f t="shared" si="27"/>
        <v>0.20069444444444451</v>
      </c>
      <c r="V126" s="7">
        <f t="shared" si="32"/>
        <v>4.8166666666666682</v>
      </c>
      <c r="W126" s="39"/>
      <c r="Y126" s="9"/>
      <c r="Z126" s="10">
        <f t="shared" si="28"/>
        <v>1</v>
      </c>
      <c r="AA126" s="64" t="str">
        <f t="shared" si="33"/>
        <v/>
      </c>
      <c r="AB126" s="83">
        <v>42858</v>
      </c>
      <c r="AC126" s="113">
        <v>7820</v>
      </c>
      <c r="AD126" s="114">
        <v>7842</v>
      </c>
      <c r="AE126" s="109">
        <f t="shared" si="46"/>
        <v>7842</v>
      </c>
      <c r="AF126" s="110">
        <f t="shared" si="46"/>
        <v>7842</v>
      </c>
      <c r="AG126" s="111">
        <f t="shared" si="46"/>
        <v>7842</v>
      </c>
      <c r="AH126" s="112">
        <f t="shared" si="46"/>
        <v>7842</v>
      </c>
      <c r="AI126" s="106">
        <f t="shared" si="42"/>
        <v>7842</v>
      </c>
      <c r="AJ126" s="94">
        <f t="shared" si="40"/>
        <v>17</v>
      </c>
      <c r="AK126" s="94">
        <f t="shared" si="29"/>
        <v>22</v>
      </c>
      <c r="AL126" s="39"/>
      <c r="AN126" s="9"/>
      <c r="AO126" s="10">
        <f t="shared" si="34"/>
        <v>1</v>
      </c>
      <c r="AP126" s="83">
        <v>42858</v>
      </c>
      <c r="AQ126" s="113">
        <v>7823</v>
      </c>
      <c r="AR126" s="114">
        <v>7841</v>
      </c>
      <c r="AS126" s="109">
        <f t="shared" si="47"/>
        <v>7841</v>
      </c>
      <c r="AT126" s="110">
        <f t="shared" si="47"/>
        <v>7841</v>
      </c>
      <c r="AU126" s="111">
        <f t="shared" si="47"/>
        <v>7841</v>
      </c>
      <c r="AV126" s="112">
        <f t="shared" si="47"/>
        <v>7841</v>
      </c>
      <c r="AW126" s="106">
        <f t="shared" si="35"/>
        <v>7841</v>
      </c>
      <c r="AX126" s="94">
        <f t="shared" si="36"/>
        <v>23</v>
      </c>
      <c r="AY126" s="94">
        <f t="shared" si="37"/>
        <v>18</v>
      </c>
      <c r="AZ126" s="39"/>
      <c r="BB126" s="9"/>
      <c r="BC126" s="10">
        <f t="shared" si="30"/>
        <v>1</v>
      </c>
      <c r="BD126" s="64" t="str">
        <f t="shared" si="38"/>
        <v/>
      </c>
    </row>
    <row r="127" spans="1:56" s="38" customFormat="1" x14ac:dyDescent="0.25">
      <c r="A127" s="83">
        <v>42859</v>
      </c>
      <c r="B127" s="95">
        <v>0.56597222222222221</v>
      </c>
      <c r="C127" s="96">
        <v>0.71875</v>
      </c>
      <c r="D127" s="95"/>
      <c r="E127" s="96"/>
      <c r="F127" s="95"/>
      <c r="G127" s="101"/>
      <c r="H127" s="6">
        <f t="shared" si="45"/>
        <v>0.15277777777777779</v>
      </c>
      <c r="I127" s="7">
        <f t="shared" si="31"/>
        <v>3.666666666666667</v>
      </c>
      <c r="L127" s="9"/>
      <c r="M127" s="10">
        <f t="shared" si="26"/>
        <v>1</v>
      </c>
      <c r="N127" s="83">
        <v>42859</v>
      </c>
      <c r="O127" s="95">
        <v>0.56736111111111109</v>
      </c>
      <c r="P127" s="96">
        <v>0.71180555555555547</v>
      </c>
      <c r="Q127" s="95"/>
      <c r="R127" s="96"/>
      <c r="S127" s="95"/>
      <c r="T127" s="101"/>
      <c r="U127" s="6">
        <f t="shared" si="27"/>
        <v>0.14444444444444438</v>
      </c>
      <c r="V127" s="7">
        <f t="shared" si="32"/>
        <v>3.466666666666665</v>
      </c>
      <c r="Y127" s="9"/>
      <c r="Z127" s="10">
        <f t="shared" si="28"/>
        <v>1</v>
      </c>
      <c r="AA127" s="64" t="str">
        <f t="shared" si="33"/>
        <v/>
      </c>
      <c r="AB127" s="83">
        <v>42859</v>
      </c>
      <c r="AC127" s="113">
        <v>7844</v>
      </c>
      <c r="AD127" s="114">
        <v>7858</v>
      </c>
      <c r="AE127" s="109">
        <f t="shared" si="46"/>
        <v>7858</v>
      </c>
      <c r="AF127" s="110">
        <f t="shared" si="46"/>
        <v>7858</v>
      </c>
      <c r="AG127" s="111">
        <f t="shared" si="46"/>
        <v>7858</v>
      </c>
      <c r="AH127" s="112">
        <f t="shared" si="46"/>
        <v>7858</v>
      </c>
      <c r="AI127" s="106">
        <f t="shared" si="42"/>
        <v>7858</v>
      </c>
      <c r="AJ127" s="94">
        <f t="shared" si="40"/>
        <v>2</v>
      </c>
      <c r="AK127" s="94">
        <f t="shared" si="29"/>
        <v>14</v>
      </c>
      <c r="AN127" s="9"/>
      <c r="AO127" s="10">
        <f t="shared" si="34"/>
        <v>1</v>
      </c>
      <c r="AP127" s="83">
        <v>42859</v>
      </c>
      <c r="AQ127" s="113">
        <v>7846</v>
      </c>
      <c r="AR127" s="114">
        <v>7855</v>
      </c>
      <c r="AS127" s="109">
        <f t="shared" si="47"/>
        <v>7855</v>
      </c>
      <c r="AT127" s="110">
        <f t="shared" si="47"/>
        <v>7855</v>
      </c>
      <c r="AU127" s="111">
        <f t="shared" si="47"/>
        <v>7855</v>
      </c>
      <c r="AV127" s="112">
        <f t="shared" si="47"/>
        <v>7855</v>
      </c>
      <c r="AW127" s="106">
        <f t="shared" si="35"/>
        <v>7855</v>
      </c>
      <c r="AX127" s="94">
        <f t="shared" si="36"/>
        <v>5</v>
      </c>
      <c r="AY127" s="94">
        <f t="shared" si="37"/>
        <v>9</v>
      </c>
      <c r="BB127" s="9"/>
      <c r="BC127" s="10">
        <f t="shared" si="30"/>
        <v>1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0.30208333333333331</v>
      </c>
      <c r="C128" s="96">
        <v>0.41875000000000001</v>
      </c>
      <c r="D128" s="95">
        <v>0.64861111111111114</v>
      </c>
      <c r="E128" s="96">
        <v>0.76527777777777783</v>
      </c>
      <c r="F128" s="95"/>
      <c r="G128" s="101"/>
      <c r="H128" s="6">
        <f t="shared" si="45"/>
        <v>0.23333333333333339</v>
      </c>
      <c r="I128" s="7">
        <f t="shared" si="31"/>
        <v>5.6000000000000014</v>
      </c>
      <c r="J128" s="37"/>
      <c r="L128" s="9"/>
      <c r="M128" s="10">
        <f t="shared" si="26"/>
        <v>1</v>
      </c>
      <c r="N128" s="83">
        <v>42860</v>
      </c>
      <c r="O128" s="95">
        <v>0.30902777777777779</v>
      </c>
      <c r="P128" s="96">
        <v>0.41875000000000001</v>
      </c>
      <c r="Q128" s="95">
        <v>0.66597222222222219</v>
      </c>
      <c r="R128" s="96">
        <v>0.76250000000000007</v>
      </c>
      <c r="S128" s="95"/>
      <c r="T128" s="101"/>
      <c r="U128" s="6">
        <f t="shared" si="27"/>
        <v>0.2062500000000001</v>
      </c>
      <c r="V128" s="7">
        <f t="shared" si="32"/>
        <v>4.9500000000000028</v>
      </c>
      <c r="W128" s="37"/>
      <c r="Y128" s="9"/>
      <c r="Z128" s="10">
        <f t="shared" si="28"/>
        <v>1</v>
      </c>
      <c r="AA128" s="64" t="str">
        <f t="shared" si="33"/>
        <v>Same End 1st</v>
      </c>
      <c r="AB128" s="83">
        <v>42860</v>
      </c>
      <c r="AC128" s="113">
        <v>7858</v>
      </c>
      <c r="AD128" s="114">
        <v>7887</v>
      </c>
      <c r="AE128" s="109">
        <v>7895</v>
      </c>
      <c r="AF128" s="110">
        <v>7916</v>
      </c>
      <c r="AG128" s="111">
        <f t="shared" si="46"/>
        <v>7916</v>
      </c>
      <c r="AH128" s="112">
        <f t="shared" si="46"/>
        <v>7916</v>
      </c>
      <c r="AI128" s="106">
        <f t="shared" si="42"/>
        <v>7916</v>
      </c>
      <c r="AJ128" s="94">
        <f t="shared" si="40"/>
        <v>0</v>
      </c>
      <c r="AK128" s="94">
        <f t="shared" si="29"/>
        <v>50</v>
      </c>
      <c r="AL128" s="37"/>
      <c r="AN128" s="9"/>
      <c r="AO128" s="10">
        <f t="shared" si="34"/>
        <v>1</v>
      </c>
      <c r="AP128" s="83">
        <v>42860</v>
      </c>
      <c r="AQ128" s="113">
        <v>7860</v>
      </c>
      <c r="AR128" s="114">
        <v>7887</v>
      </c>
      <c r="AS128" s="109">
        <v>7898</v>
      </c>
      <c r="AT128" s="110">
        <v>7916</v>
      </c>
      <c r="AU128" s="111">
        <f t="shared" si="47"/>
        <v>7916</v>
      </c>
      <c r="AV128" s="112">
        <f t="shared" si="47"/>
        <v>7916</v>
      </c>
      <c r="AW128" s="106">
        <f t="shared" si="35"/>
        <v>7916</v>
      </c>
      <c r="AX128" s="94">
        <f t="shared" si="36"/>
        <v>5</v>
      </c>
      <c r="AY128" s="94">
        <f t="shared" si="37"/>
        <v>45</v>
      </c>
      <c r="AZ128" s="37"/>
      <c r="BB128" s="9"/>
      <c r="BC128" s="10">
        <f t="shared" si="30"/>
        <v>1</v>
      </c>
      <c r="BD128" s="64" t="str">
        <f t="shared" si="38"/>
        <v>Same End 2nd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7916</v>
      </c>
      <c r="AD129" s="114">
        <f t="shared" si="46"/>
        <v>7916</v>
      </c>
      <c r="AE129" s="109">
        <f t="shared" si="46"/>
        <v>7916</v>
      </c>
      <c r="AF129" s="110">
        <f t="shared" si="46"/>
        <v>7916</v>
      </c>
      <c r="AG129" s="111">
        <f t="shared" si="46"/>
        <v>7916</v>
      </c>
      <c r="AH129" s="112">
        <f t="shared" si="46"/>
        <v>7916</v>
      </c>
      <c r="AI129" s="106">
        <f t="shared" si="42"/>
        <v>7916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7916</v>
      </c>
      <c r="AR129" s="114">
        <f t="shared" si="47"/>
        <v>7916</v>
      </c>
      <c r="AS129" s="109">
        <f t="shared" si="47"/>
        <v>7916</v>
      </c>
      <c r="AT129" s="110">
        <f t="shared" si="47"/>
        <v>7916</v>
      </c>
      <c r="AU129" s="111">
        <f t="shared" si="47"/>
        <v>7916</v>
      </c>
      <c r="AV129" s="112">
        <f t="shared" si="47"/>
        <v>7916</v>
      </c>
      <c r="AW129" s="106">
        <f t="shared" si="35"/>
        <v>7916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7916</v>
      </c>
      <c r="AD130" s="114">
        <f t="shared" si="46"/>
        <v>7916</v>
      </c>
      <c r="AE130" s="109">
        <f t="shared" si="46"/>
        <v>7916</v>
      </c>
      <c r="AF130" s="110">
        <f t="shared" si="46"/>
        <v>7916</v>
      </c>
      <c r="AG130" s="111">
        <f t="shared" si="46"/>
        <v>7916</v>
      </c>
      <c r="AH130" s="112">
        <f t="shared" si="46"/>
        <v>7916</v>
      </c>
      <c r="AI130" s="106">
        <f t="shared" si="42"/>
        <v>7916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7916</v>
      </c>
      <c r="AR130" s="114">
        <f t="shared" si="47"/>
        <v>7916</v>
      </c>
      <c r="AS130" s="109">
        <f t="shared" si="47"/>
        <v>7916</v>
      </c>
      <c r="AT130" s="110">
        <f t="shared" si="47"/>
        <v>7916</v>
      </c>
      <c r="AU130" s="111">
        <f t="shared" si="47"/>
        <v>7916</v>
      </c>
      <c r="AV130" s="112">
        <f t="shared" si="47"/>
        <v>7916</v>
      </c>
      <c r="AW130" s="106">
        <f t="shared" si="35"/>
        <v>7916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0.30555555555555552</v>
      </c>
      <c r="C131" s="96">
        <v>0.53125</v>
      </c>
      <c r="D131" s="95">
        <v>0.54236111111111118</v>
      </c>
      <c r="E131" s="96">
        <v>0.77430555555555547</v>
      </c>
      <c r="F131" s="95"/>
      <c r="G131" s="101"/>
      <c r="H131" s="6">
        <f t="shared" si="45"/>
        <v>0.45763888888888876</v>
      </c>
      <c r="I131" s="7">
        <f t="shared" si="31"/>
        <v>10.983333333333331</v>
      </c>
      <c r="L131" s="9"/>
      <c r="M131" s="10">
        <f t="shared" si="26"/>
        <v>1</v>
      </c>
      <c r="N131" s="83">
        <v>42863</v>
      </c>
      <c r="O131" s="95">
        <v>0.30833333333333335</v>
      </c>
      <c r="P131" s="96">
        <v>0.53125</v>
      </c>
      <c r="Q131" s="95">
        <v>0.54236111111111118</v>
      </c>
      <c r="R131" s="96">
        <v>0.76944444444444438</v>
      </c>
      <c r="S131" s="95"/>
      <c r="T131" s="101"/>
      <c r="U131" s="6">
        <f t="shared" si="27"/>
        <v>0.44999999999999984</v>
      </c>
      <c r="V131" s="7">
        <f t="shared" si="32"/>
        <v>10.799999999999997</v>
      </c>
      <c r="Y131" s="9"/>
      <c r="Z131" s="10">
        <f t="shared" si="28"/>
        <v>1</v>
      </c>
      <c r="AA131" s="64" t="str">
        <f t="shared" si="33"/>
        <v>Same Start 2nd</v>
      </c>
      <c r="AB131" s="83">
        <v>42863</v>
      </c>
      <c r="AC131" s="113">
        <v>7916</v>
      </c>
      <c r="AD131" s="114">
        <v>7924</v>
      </c>
      <c r="AE131" s="109">
        <v>7929</v>
      </c>
      <c r="AF131" s="110">
        <v>7950</v>
      </c>
      <c r="AG131" s="111">
        <f t="shared" si="46"/>
        <v>7950</v>
      </c>
      <c r="AH131" s="112">
        <f t="shared" si="46"/>
        <v>7950</v>
      </c>
      <c r="AI131" s="106">
        <f t="shared" si="42"/>
        <v>7950</v>
      </c>
      <c r="AJ131" s="94">
        <f t="shared" si="40"/>
        <v>0</v>
      </c>
      <c r="AK131" s="94">
        <f t="shared" si="29"/>
        <v>29</v>
      </c>
      <c r="AN131" s="9"/>
      <c r="AO131" s="10">
        <f t="shared" si="34"/>
        <v>1</v>
      </c>
      <c r="AP131" s="83">
        <v>42863</v>
      </c>
      <c r="AQ131" s="113">
        <v>7920</v>
      </c>
      <c r="AR131" s="114">
        <v>7924</v>
      </c>
      <c r="AS131" s="109">
        <v>7926</v>
      </c>
      <c r="AT131" s="110">
        <v>7950</v>
      </c>
      <c r="AU131" s="111">
        <f t="shared" si="47"/>
        <v>7950</v>
      </c>
      <c r="AV131" s="112">
        <f t="shared" si="47"/>
        <v>7950</v>
      </c>
      <c r="AW131" s="106">
        <f t="shared" si="35"/>
        <v>7950</v>
      </c>
      <c r="AX131" s="94">
        <f t="shared" si="36"/>
        <v>4</v>
      </c>
      <c r="AY131" s="94">
        <f t="shared" si="37"/>
        <v>28</v>
      </c>
      <c r="BB131" s="9"/>
      <c r="BC131" s="10">
        <f t="shared" si="30"/>
        <v>1</v>
      </c>
      <c r="BD131" s="64" t="str">
        <f t="shared" si="38"/>
        <v>Rev Less Act Start 2nd</v>
      </c>
    </row>
    <row r="132" spans="1:56" s="38" customFormat="1" x14ac:dyDescent="0.25">
      <c r="A132" s="83">
        <v>42864</v>
      </c>
      <c r="B132" s="95">
        <v>0.57638888888888895</v>
      </c>
      <c r="C132" s="96">
        <v>0.72222222222222221</v>
      </c>
      <c r="D132" s="95"/>
      <c r="E132" s="96"/>
      <c r="F132" s="95"/>
      <c r="G132" s="101"/>
      <c r="H132" s="6">
        <f t="shared" si="45"/>
        <v>0.14583333333333326</v>
      </c>
      <c r="I132" s="7">
        <f t="shared" si="31"/>
        <v>3.4999999999999982</v>
      </c>
      <c r="L132" s="9"/>
      <c r="M132" s="10">
        <f t="shared" ref="M132:M195" si="48">IF(H132&gt;0, 1, 0)</f>
        <v>1</v>
      </c>
      <c r="N132" s="83">
        <v>42864</v>
      </c>
      <c r="O132" s="95">
        <v>0.58263888888888882</v>
      </c>
      <c r="P132" s="96">
        <v>0.71527777777777779</v>
      </c>
      <c r="Q132" s="95"/>
      <c r="R132" s="96"/>
      <c r="S132" s="95"/>
      <c r="T132" s="101"/>
      <c r="U132" s="6">
        <f t="shared" ref="U132:U195" si="49">(P132-O132)+(R132-Q132)+(T132-S132)</f>
        <v>0.13263888888888897</v>
      </c>
      <c r="V132" s="7">
        <f t="shared" si="32"/>
        <v>3.1833333333333353</v>
      </c>
      <c r="Y132" s="9"/>
      <c r="Z132" s="10">
        <f t="shared" ref="Z132:Z195" si="50">IF(U132&gt;0, 1, 0)</f>
        <v>1</v>
      </c>
      <c r="AA132" s="64" t="str">
        <f t="shared" si="33"/>
        <v/>
      </c>
      <c r="AB132" s="83">
        <v>42864</v>
      </c>
      <c r="AC132" s="113">
        <v>7957</v>
      </c>
      <c r="AD132" s="114">
        <v>7971</v>
      </c>
      <c r="AE132" s="109">
        <f t="shared" si="46"/>
        <v>7971</v>
      </c>
      <c r="AF132" s="110">
        <f t="shared" si="46"/>
        <v>7971</v>
      </c>
      <c r="AG132" s="111">
        <f t="shared" si="46"/>
        <v>7971</v>
      </c>
      <c r="AH132" s="112">
        <f t="shared" si="46"/>
        <v>7971</v>
      </c>
      <c r="AI132" s="106">
        <f t="shared" si="42"/>
        <v>7971</v>
      </c>
      <c r="AJ132" s="94">
        <f t="shared" si="40"/>
        <v>7</v>
      </c>
      <c r="AK132" s="94">
        <f t="shared" ref="AK132:AK195" si="51">(AD132-AC132)+(AF132-AE132)+(AH132-AG132)</f>
        <v>14</v>
      </c>
      <c r="AN132" s="9"/>
      <c r="AO132" s="10">
        <f t="shared" si="34"/>
        <v>1</v>
      </c>
      <c r="AP132" s="83">
        <v>42864</v>
      </c>
      <c r="AQ132" s="113">
        <v>7959</v>
      </c>
      <c r="AR132" s="114">
        <v>7969</v>
      </c>
      <c r="AS132" s="109">
        <f t="shared" si="47"/>
        <v>7969</v>
      </c>
      <c r="AT132" s="110">
        <f t="shared" si="47"/>
        <v>7969</v>
      </c>
      <c r="AU132" s="111">
        <f t="shared" si="47"/>
        <v>7969</v>
      </c>
      <c r="AV132" s="112">
        <f t="shared" si="47"/>
        <v>7969</v>
      </c>
      <c r="AW132" s="106">
        <f t="shared" si="35"/>
        <v>7969</v>
      </c>
      <c r="AX132" s="94">
        <f t="shared" si="36"/>
        <v>9</v>
      </c>
      <c r="AY132" s="94">
        <f t="shared" si="37"/>
        <v>10</v>
      </c>
      <c r="BB132" s="9"/>
      <c r="BC132" s="10">
        <f t="shared" ref="BC132:BC195" si="52">IF(AY132&gt;0, 1, 0)</f>
        <v>1</v>
      </c>
      <c r="BD132" s="64" t="str">
        <f t="shared" si="38"/>
        <v/>
      </c>
    </row>
    <row r="133" spans="1:56" s="38" customFormat="1" x14ac:dyDescent="0.25">
      <c r="A133" s="83">
        <v>42865</v>
      </c>
      <c r="B133" s="95">
        <v>0.53125</v>
      </c>
      <c r="C133" s="96">
        <v>0.76736111111111116</v>
      </c>
      <c r="D133" s="95"/>
      <c r="E133" s="96"/>
      <c r="F133" s="95"/>
      <c r="G133" s="101"/>
      <c r="H133" s="6">
        <f t="shared" si="45"/>
        <v>0.23611111111111116</v>
      </c>
      <c r="I133" s="7">
        <f t="shared" ref="I133:I196" si="53">H133*24</f>
        <v>5.6666666666666679</v>
      </c>
      <c r="L133" s="9"/>
      <c r="M133" s="10">
        <f t="shared" si="48"/>
        <v>1</v>
      </c>
      <c r="N133" s="83">
        <v>42865</v>
      </c>
      <c r="O133" s="95">
        <v>0.55208333333333337</v>
      </c>
      <c r="P133" s="96">
        <v>0.76250000000000007</v>
      </c>
      <c r="Q133" s="95"/>
      <c r="R133" s="96"/>
      <c r="S133" s="95"/>
      <c r="T133" s="101"/>
      <c r="U133" s="6">
        <f t="shared" si="49"/>
        <v>0.2104166666666667</v>
      </c>
      <c r="V133" s="7">
        <f t="shared" ref="V133:V196" si="54">U133*24</f>
        <v>5.0500000000000007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7971</v>
      </c>
      <c r="AD133" s="114">
        <v>8016</v>
      </c>
      <c r="AE133" s="109">
        <f t="shared" si="46"/>
        <v>8016</v>
      </c>
      <c r="AF133" s="110">
        <f t="shared" si="46"/>
        <v>8016</v>
      </c>
      <c r="AG133" s="111">
        <f t="shared" si="46"/>
        <v>8016</v>
      </c>
      <c r="AH133" s="112">
        <f t="shared" si="46"/>
        <v>8016</v>
      </c>
      <c r="AI133" s="106">
        <f t="shared" si="42"/>
        <v>8016</v>
      </c>
      <c r="AJ133" s="94">
        <f t="shared" si="40"/>
        <v>0</v>
      </c>
      <c r="AK133" s="94">
        <f t="shared" si="51"/>
        <v>45</v>
      </c>
      <c r="AN133" s="9"/>
      <c r="AO133" s="10">
        <f t="shared" ref="AO133:AO196" si="56">IF(AK133&gt;0, 1, 0)</f>
        <v>1</v>
      </c>
      <c r="AP133" s="83">
        <v>42865</v>
      </c>
      <c r="AQ133" s="113">
        <v>7971</v>
      </c>
      <c r="AR133" s="114">
        <v>8014</v>
      </c>
      <c r="AS133" s="109">
        <f t="shared" si="47"/>
        <v>8014</v>
      </c>
      <c r="AT133" s="110">
        <f t="shared" si="47"/>
        <v>8014</v>
      </c>
      <c r="AU133" s="111">
        <f t="shared" si="47"/>
        <v>8014</v>
      </c>
      <c r="AV133" s="112">
        <f t="shared" si="47"/>
        <v>8014</v>
      </c>
      <c r="AW133" s="106">
        <f t="shared" ref="AW133:AW196" si="57">MAX(AR133, AT133, AV133)</f>
        <v>8014</v>
      </c>
      <c r="AX133" s="94">
        <f t="shared" ref="AX133:AX196" si="58">IF(AQ133=AW132, 0, AQ133-AW132)</f>
        <v>2</v>
      </c>
      <c r="AY133" s="94">
        <f t="shared" ref="AY133:AY196" si="59">(AR133-AQ133)+(AT133-AS133)+(AV133-AU133)</f>
        <v>43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1st</v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8016</v>
      </c>
      <c r="AD134" s="114">
        <f t="shared" si="46"/>
        <v>8016</v>
      </c>
      <c r="AE134" s="109">
        <f t="shared" si="46"/>
        <v>8016</v>
      </c>
      <c r="AF134" s="110">
        <f t="shared" si="46"/>
        <v>8016</v>
      </c>
      <c r="AG134" s="111">
        <f t="shared" si="46"/>
        <v>8016</v>
      </c>
      <c r="AH134" s="112">
        <f t="shared" si="46"/>
        <v>8016</v>
      </c>
      <c r="AI134" s="106">
        <f t="shared" si="42"/>
        <v>8016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8014</v>
      </c>
      <c r="AR134" s="114">
        <f t="shared" si="47"/>
        <v>8014</v>
      </c>
      <c r="AS134" s="109">
        <f t="shared" si="47"/>
        <v>8014</v>
      </c>
      <c r="AT134" s="110">
        <f t="shared" si="47"/>
        <v>8014</v>
      </c>
      <c r="AU134" s="111">
        <f t="shared" si="47"/>
        <v>8014</v>
      </c>
      <c r="AV134" s="112">
        <f t="shared" si="47"/>
        <v>8014</v>
      </c>
      <c r="AW134" s="106">
        <f t="shared" si="57"/>
        <v>8014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8016</v>
      </c>
      <c r="AD135" s="114">
        <f t="shared" si="46"/>
        <v>8016</v>
      </c>
      <c r="AE135" s="109">
        <f t="shared" si="46"/>
        <v>8016</v>
      </c>
      <c r="AF135" s="110">
        <f t="shared" si="46"/>
        <v>8016</v>
      </c>
      <c r="AG135" s="111">
        <f t="shared" si="46"/>
        <v>8016</v>
      </c>
      <c r="AH135" s="112">
        <f t="shared" si="46"/>
        <v>8016</v>
      </c>
      <c r="AI135" s="106">
        <f t="shared" si="42"/>
        <v>8016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8014</v>
      </c>
      <c r="AR135" s="114">
        <f t="shared" si="47"/>
        <v>8014</v>
      </c>
      <c r="AS135" s="109">
        <f t="shared" si="47"/>
        <v>8014</v>
      </c>
      <c r="AT135" s="110">
        <f t="shared" si="47"/>
        <v>8014</v>
      </c>
      <c r="AU135" s="111">
        <f t="shared" si="47"/>
        <v>8014</v>
      </c>
      <c r="AV135" s="112">
        <f t="shared" si="47"/>
        <v>8014</v>
      </c>
      <c r="AW135" s="106">
        <f t="shared" si="57"/>
        <v>8014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8016</v>
      </c>
      <c r="AD136" s="114">
        <f t="shared" si="46"/>
        <v>8016</v>
      </c>
      <c r="AE136" s="109">
        <f t="shared" si="46"/>
        <v>8016</v>
      </c>
      <c r="AF136" s="110">
        <f t="shared" si="46"/>
        <v>8016</v>
      </c>
      <c r="AG136" s="111">
        <f t="shared" si="46"/>
        <v>8016</v>
      </c>
      <c r="AH136" s="112">
        <f t="shared" si="46"/>
        <v>8016</v>
      </c>
      <c r="AI136" s="106">
        <f t="shared" si="42"/>
        <v>8016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8014</v>
      </c>
      <c r="AR136" s="114">
        <f t="shared" si="47"/>
        <v>8014</v>
      </c>
      <c r="AS136" s="109">
        <f t="shared" si="47"/>
        <v>8014</v>
      </c>
      <c r="AT136" s="110">
        <f t="shared" si="47"/>
        <v>8014</v>
      </c>
      <c r="AU136" s="111">
        <f t="shared" si="47"/>
        <v>8014</v>
      </c>
      <c r="AV136" s="112">
        <f t="shared" si="47"/>
        <v>8014</v>
      </c>
      <c r="AW136" s="106">
        <f t="shared" si="57"/>
        <v>8014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8016</v>
      </c>
      <c r="AD137" s="114">
        <f t="shared" si="46"/>
        <v>8016</v>
      </c>
      <c r="AE137" s="109">
        <f t="shared" si="46"/>
        <v>8016</v>
      </c>
      <c r="AF137" s="110">
        <f t="shared" si="46"/>
        <v>8016</v>
      </c>
      <c r="AG137" s="111">
        <f t="shared" si="46"/>
        <v>8016</v>
      </c>
      <c r="AH137" s="112">
        <f t="shared" si="46"/>
        <v>8016</v>
      </c>
      <c r="AI137" s="106">
        <f t="shared" si="42"/>
        <v>8016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8014</v>
      </c>
      <c r="AR137" s="114">
        <f t="shared" si="47"/>
        <v>8014</v>
      </c>
      <c r="AS137" s="109">
        <f t="shared" si="47"/>
        <v>8014</v>
      </c>
      <c r="AT137" s="110">
        <f t="shared" si="47"/>
        <v>8014</v>
      </c>
      <c r="AU137" s="111">
        <f t="shared" si="47"/>
        <v>8014</v>
      </c>
      <c r="AV137" s="112">
        <f t="shared" si="47"/>
        <v>8014</v>
      </c>
      <c r="AW137" s="106">
        <f t="shared" si="57"/>
        <v>8014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8016</v>
      </c>
      <c r="AD138" s="114">
        <f t="shared" si="46"/>
        <v>8016</v>
      </c>
      <c r="AE138" s="109">
        <f t="shared" si="46"/>
        <v>8016</v>
      </c>
      <c r="AF138" s="110">
        <f t="shared" si="46"/>
        <v>8016</v>
      </c>
      <c r="AG138" s="111">
        <f t="shared" si="46"/>
        <v>8016</v>
      </c>
      <c r="AH138" s="112">
        <f t="shared" si="46"/>
        <v>8016</v>
      </c>
      <c r="AI138" s="106">
        <f t="shared" si="42"/>
        <v>8016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8014</v>
      </c>
      <c r="AR138" s="114">
        <f t="shared" si="47"/>
        <v>8014</v>
      </c>
      <c r="AS138" s="109">
        <f t="shared" si="47"/>
        <v>8014</v>
      </c>
      <c r="AT138" s="110">
        <f t="shared" si="47"/>
        <v>8014</v>
      </c>
      <c r="AU138" s="111">
        <f t="shared" si="47"/>
        <v>8014</v>
      </c>
      <c r="AV138" s="112">
        <f t="shared" si="47"/>
        <v>8014</v>
      </c>
      <c r="AW138" s="106">
        <f t="shared" si="57"/>
        <v>8014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8016</v>
      </c>
      <c r="AD139" s="114">
        <f t="shared" si="46"/>
        <v>8016</v>
      </c>
      <c r="AE139" s="109">
        <f t="shared" si="46"/>
        <v>8016</v>
      </c>
      <c r="AF139" s="110">
        <f t="shared" si="46"/>
        <v>8016</v>
      </c>
      <c r="AG139" s="111">
        <f t="shared" si="46"/>
        <v>8016</v>
      </c>
      <c r="AH139" s="112">
        <f t="shared" si="46"/>
        <v>8016</v>
      </c>
      <c r="AI139" s="106">
        <f t="shared" si="42"/>
        <v>8016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8014</v>
      </c>
      <c r="AR139" s="114">
        <f t="shared" si="47"/>
        <v>8014</v>
      </c>
      <c r="AS139" s="109">
        <f t="shared" si="47"/>
        <v>8014</v>
      </c>
      <c r="AT139" s="110">
        <f t="shared" si="47"/>
        <v>8014</v>
      </c>
      <c r="AU139" s="111">
        <f t="shared" si="47"/>
        <v>8014</v>
      </c>
      <c r="AV139" s="112">
        <f t="shared" si="47"/>
        <v>8014</v>
      </c>
      <c r="AW139" s="106">
        <f t="shared" si="57"/>
        <v>8014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8016</v>
      </c>
      <c r="AD140" s="114">
        <f t="shared" si="46"/>
        <v>8016</v>
      </c>
      <c r="AE140" s="109">
        <f t="shared" si="46"/>
        <v>8016</v>
      </c>
      <c r="AF140" s="110">
        <f t="shared" si="46"/>
        <v>8016</v>
      </c>
      <c r="AG140" s="111">
        <f t="shared" si="46"/>
        <v>8016</v>
      </c>
      <c r="AH140" s="112">
        <f t="shared" si="46"/>
        <v>8016</v>
      </c>
      <c r="AI140" s="106">
        <f t="shared" ref="AI140:AI203" si="62">MAX(AD140, AF140, AH140)</f>
        <v>8016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8014</v>
      </c>
      <c r="AR140" s="114">
        <f t="shared" si="47"/>
        <v>8014</v>
      </c>
      <c r="AS140" s="109">
        <f t="shared" si="47"/>
        <v>8014</v>
      </c>
      <c r="AT140" s="110">
        <f t="shared" si="47"/>
        <v>8014</v>
      </c>
      <c r="AU140" s="111">
        <f t="shared" si="47"/>
        <v>8014</v>
      </c>
      <c r="AV140" s="112">
        <f t="shared" si="47"/>
        <v>8014</v>
      </c>
      <c r="AW140" s="106">
        <f t="shared" si="57"/>
        <v>8014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8016</v>
      </c>
      <c r="AD141" s="114">
        <f t="shared" si="46"/>
        <v>8016</v>
      </c>
      <c r="AE141" s="109">
        <f t="shared" si="46"/>
        <v>8016</v>
      </c>
      <c r="AF141" s="110">
        <f t="shared" si="46"/>
        <v>8016</v>
      </c>
      <c r="AG141" s="111">
        <f t="shared" si="46"/>
        <v>8016</v>
      </c>
      <c r="AH141" s="112">
        <f t="shared" si="46"/>
        <v>8016</v>
      </c>
      <c r="AI141" s="106">
        <f t="shared" si="62"/>
        <v>8016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8014</v>
      </c>
      <c r="AR141" s="114">
        <f t="shared" si="47"/>
        <v>8014</v>
      </c>
      <c r="AS141" s="109">
        <f t="shared" si="47"/>
        <v>8014</v>
      </c>
      <c r="AT141" s="110">
        <f t="shared" si="47"/>
        <v>8014</v>
      </c>
      <c r="AU141" s="111">
        <f t="shared" si="47"/>
        <v>8014</v>
      </c>
      <c r="AV141" s="112">
        <f t="shared" si="47"/>
        <v>8014</v>
      </c>
      <c r="AW141" s="106">
        <f t="shared" si="57"/>
        <v>8014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8016</v>
      </c>
      <c r="AD142" s="114">
        <f t="shared" si="46"/>
        <v>8016</v>
      </c>
      <c r="AE142" s="109">
        <f t="shared" si="46"/>
        <v>8016</v>
      </c>
      <c r="AF142" s="110">
        <f t="shared" si="46"/>
        <v>8016</v>
      </c>
      <c r="AG142" s="111">
        <f t="shared" si="46"/>
        <v>8016</v>
      </c>
      <c r="AH142" s="112">
        <f t="shared" si="46"/>
        <v>8016</v>
      </c>
      <c r="AI142" s="106">
        <f t="shared" si="62"/>
        <v>8016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8014</v>
      </c>
      <c r="AR142" s="114">
        <f t="shared" si="47"/>
        <v>8014</v>
      </c>
      <c r="AS142" s="109">
        <f t="shared" si="47"/>
        <v>8014</v>
      </c>
      <c r="AT142" s="110">
        <f t="shared" si="47"/>
        <v>8014</v>
      </c>
      <c r="AU142" s="111">
        <f t="shared" si="47"/>
        <v>8014</v>
      </c>
      <c r="AV142" s="112">
        <f t="shared" si="47"/>
        <v>8014</v>
      </c>
      <c r="AW142" s="106">
        <f t="shared" si="57"/>
        <v>8014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8016</v>
      </c>
      <c r="AD143" s="114">
        <f t="shared" si="46"/>
        <v>8016</v>
      </c>
      <c r="AE143" s="109">
        <f t="shared" si="46"/>
        <v>8016</v>
      </c>
      <c r="AF143" s="110">
        <f t="shared" si="46"/>
        <v>8016</v>
      </c>
      <c r="AG143" s="111">
        <f t="shared" si="46"/>
        <v>8016</v>
      </c>
      <c r="AH143" s="112">
        <f t="shared" si="46"/>
        <v>8016</v>
      </c>
      <c r="AI143" s="106">
        <f t="shared" si="62"/>
        <v>8016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8014</v>
      </c>
      <c r="AR143" s="114">
        <f t="shared" si="47"/>
        <v>8014</v>
      </c>
      <c r="AS143" s="109">
        <f t="shared" si="47"/>
        <v>8014</v>
      </c>
      <c r="AT143" s="110">
        <f t="shared" si="47"/>
        <v>8014</v>
      </c>
      <c r="AU143" s="111">
        <f t="shared" si="47"/>
        <v>8014</v>
      </c>
      <c r="AV143" s="112">
        <f t="shared" si="47"/>
        <v>8014</v>
      </c>
      <c r="AW143" s="106">
        <f t="shared" si="57"/>
        <v>8014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8016</v>
      </c>
      <c r="AD144" s="114">
        <f t="shared" si="46"/>
        <v>8016</v>
      </c>
      <c r="AE144" s="109">
        <f t="shared" si="46"/>
        <v>8016</v>
      </c>
      <c r="AF144" s="110">
        <f t="shared" si="46"/>
        <v>8016</v>
      </c>
      <c r="AG144" s="111">
        <f t="shared" si="46"/>
        <v>8016</v>
      </c>
      <c r="AH144" s="112">
        <f t="shared" si="46"/>
        <v>8016</v>
      </c>
      <c r="AI144" s="106">
        <f t="shared" si="62"/>
        <v>8016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8014</v>
      </c>
      <c r="AR144" s="114">
        <f t="shared" si="47"/>
        <v>8014</v>
      </c>
      <c r="AS144" s="109">
        <f t="shared" si="47"/>
        <v>8014</v>
      </c>
      <c r="AT144" s="110">
        <f t="shared" si="47"/>
        <v>8014</v>
      </c>
      <c r="AU144" s="111">
        <f t="shared" si="47"/>
        <v>8014</v>
      </c>
      <c r="AV144" s="112">
        <f t="shared" si="47"/>
        <v>8014</v>
      </c>
      <c r="AW144" s="106">
        <f t="shared" si="57"/>
        <v>8014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8016</v>
      </c>
      <c r="AD145" s="114">
        <f t="shared" si="46"/>
        <v>8016</v>
      </c>
      <c r="AE145" s="109">
        <f t="shared" si="46"/>
        <v>8016</v>
      </c>
      <c r="AF145" s="110">
        <f t="shared" si="46"/>
        <v>8016</v>
      </c>
      <c r="AG145" s="111">
        <f t="shared" si="46"/>
        <v>8016</v>
      </c>
      <c r="AH145" s="112">
        <f t="shared" si="46"/>
        <v>8016</v>
      </c>
      <c r="AI145" s="106">
        <f t="shared" si="62"/>
        <v>8016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8014</v>
      </c>
      <c r="AR145" s="114">
        <f t="shared" si="47"/>
        <v>8014</v>
      </c>
      <c r="AS145" s="109">
        <f t="shared" si="47"/>
        <v>8014</v>
      </c>
      <c r="AT145" s="110">
        <f t="shared" si="47"/>
        <v>8014</v>
      </c>
      <c r="AU145" s="111">
        <f t="shared" si="47"/>
        <v>8014</v>
      </c>
      <c r="AV145" s="112">
        <f t="shared" si="47"/>
        <v>8014</v>
      </c>
      <c r="AW145" s="106">
        <f t="shared" si="57"/>
        <v>8014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8016</v>
      </c>
      <c r="AD146" s="114">
        <f t="shared" si="46"/>
        <v>8016</v>
      </c>
      <c r="AE146" s="109">
        <f t="shared" si="46"/>
        <v>8016</v>
      </c>
      <c r="AF146" s="110">
        <f t="shared" si="46"/>
        <v>8016</v>
      </c>
      <c r="AG146" s="111">
        <f t="shared" si="46"/>
        <v>8016</v>
      </c>
      <c r="AH146" s="112">
        <f t="shared" si="46"/>
        <v>8016</v>
      </c>
      <c r="AI146" s="106">
        <f t="shared" si="62"/>
        <v>8016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8014</v>
      </c>
      <c r="AR146" s="114">
        <f t="shared" si="47"/>
        <v>8014</v>
      </c>
      <c r="AS146" s="109">
        <f t="shared" si="47"/>
        <v>8014</v>
      </c>
      <c r="AT146" s="110">
        <f t="shared" si="47"/>
        <v>8014</v>
      </c>
      <c r="AU146" s="111">
        <f t="shared" si="47"/>
        <v>8014</v>
      </c>
      <c r="AV146" s="112">
        <f t="shared" si="47"/>
        <v>8014</v>
      </c>
      <c r="AW146" s="106">
        <f t="shared" si="57"/>
        <v>8014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8016</v>
      </c>
      <c r="AD147" s="114">
        <f t="shared" si="46"/>
        <v>8016</v>
      </c>
      <c r="AE147" s="109">
        <f t="shared" si="46"/>
        <v>8016</v>
      </c>
      <c r="AF147" s="110">
        <f t="shared" si="46"/>
        <v>8016</v>
      </c>
      <c r="AG147" s="111">
        <f t="shared" si="46"/>
        <v>8016</v>
      </c>
      <c r="AH147" s="112">
        <f t="shared" si="46"/>
        <v>8016</v>
      </c>
      <c r="AI147" s="106">
        <f t="shared" si="62"/>
        <v>8016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8014</v>
      </c>
      <c r="AR147" s="114">
        <f t="shared" si="47"/>
        <v>8014</v>
      </c>
      <c r="AS147" s="109">
        <f t="shared" si="47"/>
        <v>8014</v>
      </c>
      <c r="AT147" s="110">
        <f t="shared" si="47"/>
        <v>8014</v>
      </c>
      <c r="AU147" s="111">
        <f t="shared" si="47"/>
        <v>8014</v>
      </c>
      <c r="AV147" s="112">
        <f t="shared" si="47"/>
        <v>8014</v>
      </c>
      <c r="AW147" s="106">
        <f t="shared" si="57"/>
        <v>8014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8016</v>
      </c>
      <c r="AD148" s="114">
        <f t="shared" si="46"/>
        <v>8016</v>
      </c>
      <c r="AE148" s="109">
        <f t="shared" si="46"/>
        <v>8016</v>
      </c>
      <c r="AF148" s="110">
        <f t="shared" si="46"/>
        <v>8016</v>
      </c>
      <c r="AG148" s="111">
        <f t="shared" si="46"/>
        <v>8016</v>
      </c>
      <c r="AH148" s="112">
        <f t="shared" si="46"/>
        <v>8016</v>
      </c>
      <c r="AI148" s="106">
        <f t="shared" si="62"/>
        <v>8016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8014</v>
      </c>
      <c r="AR148" s="114">
        <f t="shared" si="47"/>
        <v>8014</v>
      </c>
      <c r="AS148" s="109">
        <f t="shared" si="47"/>
        <v>8014</v>
      </c>
      <c r="AT148" s="110">
        <f t="shared" si="47"/>
        <v>8014</v>
      </c>
      <c r="AU148" s="111">
        <f t="shared" si="47"/>
        <v>8014</v>
      </c>
      <c r="AV148" s="112">
        <f t="shared" si="47"/>
        <v>8014</v>
      </c>
      <c r="AW148" s="106">
        <f t="shared" si="57"/>
        <v>8014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8016</v>
      </c>
      <c r="AD149" s="114">
        <f t="shared" si="46"/>
        <v>8016</v>
      </c>
      <c r="AE149" s="109">
        <f t="shared" si="46"/>
        <v>8016</v>
      </c>
      <c r="AF149" s="110">
        <f t="shared" si="46"/>
        <v>8016</v>
      </c>
      <c r="AG149" s="111">
        <f t="shared" si="46"/>
        <v>8016</v>
      </c>
      <c r="AH149" s="112">
        <f t="shared" si="46"/>
        <v>8016</v>
      </c>
      <c r="AI149" s="106">
        <f t="shared" si="62"/>
        <v>8016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8014</v>
      </c>
      <c r="AR149" s="114">
        <f t="shared" si="47"/>
        <v>8014</v>
      </c>
      <c r="AS149" s="109">
        <f t="shared" si="47"/>
        <v>8014</v>
      </c>
      <c r="AT149" s="110">
        <f t="shared" si="47"/>
        <v>8014</v>
      </c>
      <c r="AU149" s="111">
        <f t="shared" si="47"/>
        <v>8014</v>
      </c>
      <c r="AV149" s="112">
        <f t="shared" si="47"/>
        <v>8014</v>
      </c>
      <c r="AW149" s="106">
        <f t="shared" si="57"/>
        <v>8014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8016</v>
      </c>
      <c r="AD150" s="114">
        <f t="shared" si="46"/>
        <v>8016</v>
      </c>
      <c r="AE150" s="109">
        <f t="shared" si="46"/>
        <v>8016</v>
      </c>
      <c r="AF150" s="110">
        <f t="shared" si="46"/>
        <v>8016</v>
      </c>
      <c r="AG150" s="111">
        <f t="shared" si="46"/>
        <v>8016</v>
      </c>
      <c r="AH150" s="112">
        <f t="shared" si="46"/>
        <v>8016</v>
      </c>
      <c r="AI150" s="106">
        <f t="shared" si="62"/>
        <v>8016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8014</v>
      </c>
      <c r="AR150" s="114">
        <f t="shared" si="47"/>
        <v>8014</v>
      </c>
      <c r="AS150" s="109">
        <f t="shared" si="47"/>
        <v>8014</v>
      </c>
      <c r="AT150" s="110">
        <f t="shared" si="47"/>
        <v>8014</v>
      </c>
      <c r="AU150" s="111">
        <f t="shared" si="47"/>
        <v>8014</v>
      </c>
      <c r="AV150" s="112">
        <f t="shared" si="47"/>
        <v>8014</v>
      </c>
      <c r="AW150" s="106">
        <f t="shared" si="57"/>
        <v>8014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8016</v>
      </c>
      <c r="AD151" s="114">
        <f t="shared" si="46"/>
        <v>8016</v>
      </c>
      <c r="AE151" s="109">
        <f t="shared" si="46"/>
        <v>8016</v>
      </c>
      <c r="AF151" s="110">
        <f t="shared" si="46"/>
        <v>8016</v>
      </c>
      <c r="AG151" s="111">
        <f t="shared" si="46"/>
        <v>8016</v>
      </c>
      <c r="AH151" s="112">
        <f t="shared" si="46"/>
        <v>8016</v>
      </c>
      <c r="AI151" s="106">
        <f t="shared" si="62"/>
        <v>8016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8014</v>
      </c>
      <c r="AR151" s="114">
        <f t="shared" si="47"/>
        <v>8014</v>
      </c>
      <c r="AS151" s="109">
        <f t="shared" si="47"/>
        <v>8014</v>
      </c>
      <c r="AT151" s="110">
        <f t="shared" si="47"/>
        <v>8014</v>
      </c>
      <c r="AU151" s="111">
        <f t="shared" si="47"/>
        <v>8014</v>
      </c>
      <c r="AV151" s="112">
        <f t="shared" si="47"/>
        <v>8014</v>
      </c>
      <c r="AW151" s="106">
        <f t="shared" si="57"/>
        <v>8014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8016</v>
      </c>
      <c r="AD152" s="114">
        <f t="shared" si="46"/>
        <v>8016</v>
      </c>
      <c r="AE152" s="109">
        <f t="shared" si="46"/>
        <v>8016</v>
      </c>
      <c r="AF152" s="110">
        <f t="shared" si="46"/>
        <v>8016</v>
      </c>
      <c r="AG152" s="111">
        <f t="shared" si="46"/>
        <v>8016</v>
      </c>
      <c r="AH152" s="112">
        <f t="shared" si="46"/>
        <v>8016</v>
      </c>
      <c r="AI152" s="106">
        <f t="shared" si="62"/>
        <v>8016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8014</v>
      </c>
      <c r="AR152" s="114">
        <f t="shared" si="47"/>
        <v>8014</v>
      </c>
      <c r="AS152" s="109">
        <f t="shared" si="47"/>
        <v>8014</v>
      </c>
      <c r="AT152" s="110">
        <f t="shared" si="47"/>
        <v>8014</v>
      </c>
      <c r="AU152" s="111">
        <f t="shared" si="47"/>
        <v>8014</v>
      </c>
      <c r="AV152" s="112">
        <f t="shared" si="47"/>
        <v>8014</v>
      </c>
      <c r="AW152" s="106">
        <f t="shared" si="57"/>
        <v>8014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8016</v>
      </c>
      <c r="AD153" s="114">
        <f t="shared" si="46"/>
        <v>8016</v>
      </c>
      <c r="AE153" s="109">
        <f t="shared" si="46"/>
        <v>8016</v>
      </c>
      <c r="AF153" s="110">
        <f t="shared" si="46"/>
        <v>8016</v>
      </c>
      <c r="AG153" s="111">
        <f t="shared" si="46"/>
        <v>8016</v>
      </c>
      <c r="AH153" s="112">
        <f t="shared" si="46"/>
        <v>8016</v>
      </c>
      <c r="AI153" s="106">
        <f t="shared" si="62"/>
        <v>8016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8014</v>
      </c>
      <c r="AR153" s="114">
        <f t="shared" si="47"/>
        <v>8014</v>
      </c>
      <c r="AS153" s="109">
        <f t="shared" si="47"/>
        <v>8014</v>
      </c>
      <c r="AT153" s="110">
        <f t="shared" si="47"/>
        <v>8014</v>
      </c>
      <c r="AU153" s="111">
        <f t="shared" si="47"/>
        <v>8014</v>
      </c>
      <c r="AV153" s="112">
        <f t="shared" si="47"/>
        <v>8014</v>
      </c>
      <c r="AW153" s="106">
        <f t="shared" si="57"/>
        <v>8014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8016</v>
      </c>
      <c r="AD154" s="197">
        <f t="shared" si="46"/>
        <v>8016</v>
      </c>
      <c r="AE154" s="198">
        <f t="shared" si="46"/>
        <v>8016</v>
      </c>
      <c r="AF154" s="199">
        <f t="shared" si="46"/>
        <v>8016</v>
      </c>
      <c r="AG154" s="200">
        <f t="shared" si="46"/>
        <v>8016</v>
      </c>
      <c r="AH154" s="201">
        <f t="shared" si="46"/>
        <v>8016</v>
      </c>
      <c r="AI154" s="202">
        <f t="shared" si="62"/>
        <v>8016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8014</v>
      </c>
      <c r="AR154" s="197">
        <f t="shared" si="47"/>
        <v>8014</v>
      </c>
      <c r="AS154" s="198">
        <f t="shared" si="47"/>
        <v>8014</v>
      </c>
      <c r="AT154" s="199">
        <f t="shared" si="47"/>
        <v>8014</v>
      </c>
      <c r="AU154" s="200">
        <f t="shared" si="47"/>
        <v>8014</v>
      </c>
      <c r="AV154" s="201">
        <f t="shared" si="47"/>
        <v>8014</v>
      </c>
      <c r="AW154" s="202">
        <f t="shared" si="57"/>
        <v>8014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8016</v>
      </c>
      <c r="AD155" s="114">
        <f t="shared" si="46"/>
        <v>8016</v>
      </c>
      <c r="AE155" s="109">
        <f t="shared" si="46"/>
        <v>8016</v>
      </c>
      <c r="AF155" s="110">
        <f t="shared" si="46"/>
        <v>8016</v>
      </c>
      <c r="AG155" s="111">
        <f t="shared" si="46"/>
        <v>8016</v>
      </c>
      <c r="AH155" s="112">
        <f t="shared" si="46"/>
        <v>8016</v>
      </c>
      <c r="AI155" s="106">
        <f t="shared" si="62"/>
        <v>8016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8014</v>
      </c>
      <c r="AR155" s="114">
        <f t="shared" si="47"/>
        <v>8014</v>
      </c>
      <c r="AS155" s="109">
        <f t="shared" si="47"/>
        <v>8014</v>
      </c>
      <c r="AT155" s="110">
        <f t="shared" si="47"/>
        <v>8014</v>
      </c>
      <c r="AU155" s="111">
        <f t="shared" si="47"/>
        <v>8014</v>
      </c>
      <c r="AV155" s="112">
        <f t="shared" si="47"/>
        <v>8014</v>
      </c>
      <c r="AW155" s="106">
        <f t="shared" si="57"/>
        <v>8014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8016</v>
      </c>
      <c r="AD156" s="114">
        <f t="shared" si="46"/>
        <v>8016</v>
      </c>
      <c r="AE156" s="109">
        <f t="shared" si="46"/>
        <v>8016</v>
      </c>
      <c r="AF156" s="110">
        <f t="shared" si="46"/>
        <v>8016</v>
      </c>
      <c r="AG156" s="111">
        <f t="shared" si="46"/>
        <v>8016</v>
      </c>
      <c r="AH156" s="112">
        <f t="shared" si="46"/>
        <v>8016</v>
      </c>
      <c r="AI156" s="106">
        <f t="shared" si="62"/>
        <v>8016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8014</v>
      </c>
      <c r="AR156" s="114">
        <f t="shared" si="47"/>
        <v>8014</v>
      </c>
      <c r="AS156" s="109">
        <f t="shared" si="47"/>
        <v>8014</v>
      </c>
      <c r="AT156" s="110">
        <f t="shared" si="47"/>
        <v>8014</v>
      </c>
      <c r="AU156" s="111">
        <f t="shared" si="47"/>
        <v>8014</v>
      </c>
      <c r="AV156" s="112">
        <f t="shared" si="47"/>
        <v>8014</v>
      </c>
      <c r="AW156" s="106">
        <f t="shared" si="57"/>
        <v>8014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8016</v>
      </c>
      <c r="AD157" s="114">
        <f t="shared" si="46"/>
        <v>8016</v>
      </c>
      <c r="AE157" s="109">
        <f t="shared" si="46"/>
        <v>8016</v>
      </c>
      <c r="AF157" s="110">
        <f t="shared" si="46"/>
        <v>8016</v>
      </c>
      <c r="AG157" s="111">
        <f t="shared" si="46"/>
        <v>8016</v>
      </c>
      <c r="AH157" s="112">
        <f t="shared" si="46"/>
        <v>8016</v>
      </c>
      <c r="AI157" s="106">
        <f t="shared" si="62"/>
        <v>8016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8014</v>
      </c>
      <c r="AR157" s="114">
        <f t="shared" si="47"/>
        <v>8014</v>
      </c>
      <c r="AS157" s="109">
        <f t="shared" si="47"/>
        <v>8014</v>
      </c>
      <c r="AT157" s="110">
        <f t="shared" si="47"/>
        <v>8014</v>
      </c>
      <c r="AU157" s="111">
        <f t="shared" si="47"/>
        <v>8014</v>
      </c>
      <c r="AV157" s="112">
        <f t="shared" si="47"/>
        <v>8014</v>
      </c>
      <c r="AW157" s="106">
        <f t="shared" si="57"/>
        <v>8014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8016</v>
      </c>
      <c r="AD158" s="114">
        <f t="shared" si="46"/>
        <v>8016</v>
      </c>
      <c r="AE158" s="109">
        <f t="shared" si="46"/>
        <v>8016</v>
      </c>
      <c r="AF158" s="110">
        <f t="shared" si="46"/>
        <v>8016</v>
      </c>
      <c r="AG158" s="111">
        <f t="shared" si="46"/>
        <v>8016</v>
      </c>
      <c r="AH158" s="112">
        <f t="shared" si="46"/>
        <v>8016</v>
      </c>
      <c r="AI158" s="106">
        <f t="shared" si="62"/>
        <v>8016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8014</v>
      </c>
      <c r="AR158" s="114">
        <f t="shared" si="47"/>
        <v>8014</v>
      </c>
      <c r="AS158" s="109">
        <f t="shared" si="47"/>
        <v>8014</v>
      </c>
      <c r="AT158" s="110">
        <f t="shared" si="47"/>
        <v>8014</v>
      </c>
      <c r="AU158" s="111">
        <f t="shared" si="47"/>
        <v>8014</v>
      </c>
      <c r="AV158" s="112">
        <f t="shared" si="47"/>
        <v>8014</v>
      </c>
      <c r="AW158" s="106">
        <f t="shared" si="57"/>
        <v>8014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8016</v>
      </c>
      <c r="AD159" s="114">
        <f t="shared" si="46"/>
        <v>8016</v>
      </c>
      <c r="AE159" s="109">
        <f t="shared" si="46"/>
        <v>8016</v>
      </c>
      <c r="AF159" s="110">
        <f t="shared" si="46"/>
        <v>8016</v>
      </c>
      <c r="AG159" s="111">
        <f t="shared" si="46"/>
        <v>8016</v>
      </c>
      <c r="AH159" s="112">
        <f t="shared" si="46"/>
        <v>8016</v>
      </c>
      <c r="AI159" s="106">
        <f t="shared" si="62"/>
        <v>8016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8014</v>
      </c>
      <c r="AR159" s="114">
        <f t="shared" si="47"/>
        <v>8014</v>
      </c>
      <c r="AS159" s="109">
        <f t="shared" si="47"/>
        <v>8014</v>
      </c>
      <c r="AT159" s="110">
        <f t="shared" si="47"/>
        <v>8014</v>
      </c>
      <c r="AU159" s="111">
        <f t="shared" si="47"/>
        <v>8014</v>
      </c>
      <c r="AV159" s="112">
        <f t="shared" si="47"/>
        <v>8014</v>
      </c>
      <c r="AW159" s="106">
        <f t="shared" si="57"/>
        <v>8014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8016</v>
      </c>
      <c r="AD160" s="114">
        <f t="shared" si="46"/>
        <v>8016</v>
      </c>
      <c r="AE160" s="109">
        <f t="shared" si="46"/>
        <v>8016</v>
      </c>
      <c r="AF160" s="110">
        <f t="shared" si="46"/>
        <v>8016</v>
      </c>
      <c r="AG160" s="111">
        <f t="shared" si="46"/>
        <v>8016</v>
      </c>
      <c r="AH160" s="112">
        <f t="shared" si="46"/>
        <v>8016</v>
      </c>
      <c r="AI160" s="106">
        <f t="shared" si="62"/>
        <v>8016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8014</v>
      </c>
      <c r="AR160" s="114">
        <f t="shared" si="47"/>
        <v>8014</v>
      </c>
      <c r="AS160" s="109">
        <f t="shared" si="47"/>
        <v>8014</v>
      </c>
      <c r="AT160" s="110">
        <f t="shared" si="47"/>
        <v>8014</v>
      </c>
      <c r="AU160" s="111">
        <f t="shared" si="47"/>
        <v>8014</v>
      </c>
      <c r="AV160" s="112">
        <f t="shared" si="47"/>
        <v>8014</v>
      </c>
      <c r="AW160" s="106">
        <f t="shared" si="57"/>
        <v>8014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8016</v>
      </c>
      <c r="AD161" s="114">
        <f t="shared" si="46"/>
        <v>8016</v>
      </c>
      <c r="AE161" s="109">
        <f t="shared" si="46"/>
        <v>8016</v>
      </c>
      <c r="AF161" s="110">
        <f t="shared" si="46"/>
        <v>8016</v>
      </c>
      <c r="AG161" s="111">
        <f t="shared" si="46"/>
        <v>8016</v>
      </c>
      <c r="AH161" s="112">
        <f t="shared" si="46"/>
        <v>8016</v>
      </c>
      <c r="AI161" s="106">
        <f t="shared" si="62"/>
        <v>8016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8014</v>
      </c>
      <c r="AR161" s="114">
        <f t="shared" si="47"/>
        <v>8014</v>
      </c>
      <c r="AS161" s="109">
        <f t="shared" si="47"/>
        <v>8014</v>
      </c>
      <c r="AT161" s="110">
        <f t="shared" si="47"/>
        <v>8014</v>
      </c>
      <c r="AU161" s="111">
        <f t="shared" si="47"/>
        <v>8014</v>
      </c>
      <c r="AV161" s="112">
        <f t="shared" si="47"/>
        <v>8014</v>
      </c>
      <c r="AW161" s="106">
        <f t="shared" si="57"/>
        <v>8014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8016</v>
      </c>
      <c r="AD162" s="114">
        <f t="shared" si="46"/>
        <v>8016</v>
      </c>
      <c r="AE162" s="109">
        <f t="shared" si="46"/>
        <v>8016</v>
      </c>
      <c r="AF162" s="110">
        <f t="shared" si="46"/>
        <v>8016</v>
      </c>
      <c r="AG162" s="111">
        <f t="shared" si="46"/>
        <v>8016</v>
      </c>
      <c r="AH162" s="112">
        <f t="shared" si="46"/>
        <v>8016</v>
      </c>
      <c r="AI162" s="106">
        <f t="shared" si="62"/>
        <v>8016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8014</v>
      </c>
      <c r="AR162" s="114">
        <f t="shared" si="47"/>
        <v>8014</v>
      </c>
      <c r="AS162" s="109">
        <f t="shared" si="47"/>
        <v>8014</v>
      </c>
      <c r="AT162" s="110">
        <f t="shared" si="47"/>
        <v>8014</v>
      </c>
      <c r="AU162" s="111">
        <f t="shared" si="47"/>
        <v>8014</v>
      </c>
      <c r="AV162" s="112">
        <f t="shared" si="47"/>
        <v>8014</v>
      </c>
      <c r="AW162" s="106">
        <f t="shared" si="57"/>
        <v>8014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8016</v>
      </c>
      <c r="AD163" s="114">
        <f t="shared" si="46"/>
        <v>8016</v>
      </c>
      <c r="AE163" s="109">
        <f t="shared" si="46"/>
        <v>8016</v>
      </c>
      <c r="AF163" s="110">
        <f t="shared" si="46"/>
        <v>8016</v>
      </c>
      <c r="AG163" s="111">
        <f t="shared" si="46"/>
        <v>8016</v>
      </c>
      <c r="AH163" s="112">
        <f t="shared" si="46"/>
        <v>8016</v>
      </c>
      <c r="AI163" s="106">
        <f t="shared" si="62"/>
        <v>8016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8014</v>
      </c>
      <c r="AR163" s="114">
        <f t="shared" si="47"/>
        <v>8014</v>
      </c>
      <c r="AS163" s="109">
        <f t="shared" si="47"/>
        <v>8014</v>
      </c>
      <c r="AT163" s="110">
        <f t="shared" si="47"/>
        <v>8014</v>
      </c>
      <c r="AU163" s="111">
        <f t="shared" si="47"/>
        <v>8014</v>
      </c>
      <c r="AV163" s="112">
        <f t="shared" si="47"/>
        <v>8014</v>
      </c>
      <c r="AW163" s="106">
        <f t="shared" si="57"/>
        <v>8014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8016</v>
      </c>
      <c r="AD164" s="114">
        <f t="shared" si="46"/>
        <v>8016</v>
      </c>
      <c r="AE164" s="109">
        <f t="shared" si="46"/>
        <v>8016</v>
      </c>
      <c r="AF164" s="110">
        <f t="shared" si="46"/>
        <v>8016</v>
      </c>
      <c r="AG164" s="111">
        <f t="shared" si="46"/>
        <v>8016</v>
      </c>
      <c r="AH164" s="112">
        <f t="shared" si="46"/>
        <v>8016</v>
      </c>
      <c r="AI164" s="106">
        <f t="shared" si="62"/>
        <v>8016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8014</v>
      </c>
      <c r="AR164" s="114">
        <f t="shared" si="47"/>
        <v>8014</v>
      </c>
      <c r="AS164" s="109">
        <f t="shared" si="47"/>
        <v>8014</v>
      </c>
      <c r="AT164" s="110">
        <f t="shared" si="47"/>
        <v>8014</v>
      </c>
      <c r="AU164" s="111">
        <f t="shared" si="47"/>
        <v>8014</v>
      </c>
      <c r="AV164" s="112">
        <f t="shared" si="47"/>
        <v>8014</v>
      </c>
      <c r="AW164" s="106">
        <f t="shared" si="57"/>
        <v>8014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8016</v>
      </c>
      <c r="AD165" s="114">
        <f t="shared" si="46"/>
        <v>8016</v>
      </c>
      <c r="AE165" s="109">
        <f t="shared" si="46"/>
        <v>8016</v>
      </c>
      <c r="AF165" s="110">
        <f t="shared" si="46"/>
        <v>8016</v>
      </c>
      <c r="AG165" s="111">
        <f t="shared" si="46"/>
        <v>8016</v>
      </c>
      <c r="AH165" s="112">
        <f t="shared" si="46"/>
        <v>8016</v>
      </c>
      <c r="AI165" s="106">
        <f t="shared" si="62"/>
        <v>8016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8014</v>
      </c>
      <c r="AR165" s="114">
        <f t="shared" si="47"/>
        <v>8014</v>
      </c>
      <c r="AS165" s="109">
        <f t="shared" si="47"/>
        <v>8014</v>
      </c>
      <c r="AT165" s="110">
        <f t="shared" si="47"/>
        <v>8014</v>
      </c>
      <c r="AU165" s="111">
        <f t="shared" si="47"/>
        <v>8014</v>
      </c>
      <c r="AV165" s="112">
        <f t="shared" si="47"/>
        <v>8014</v>
      </c>
      <c r="AW165" s="106">
        <f t="shared" si="57"/>
        <v>8014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8016</v>
      </c>
      <c r="AD166" s="114">
        <f t="shared" si="46"/>
        <v>8016</v>
      </c>
      <c r="AE166" s="109">
        <f t="shared" si="46"/>
        <v>8016</v>
      </c>
      <c r="AF166" s="110">
        <f t="shared" si="46"/>
        <v>8016</v>
      </c>
      <c r="AG166" s="111">
        <f t="shared" si="46"/>
        <v>8016</v>
      </c>
      <c r="AH166" s="112">
        <f t="shared" si="46"/>
        <v>8016</v>
      </c>
      <c r="AI166" s="106">
        <f t="shared" si="62"/>
        <v>8016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8014</v>
      </c>
      <c r="AR166" s="114">
        <f t="shared" si="47"/>
        <v>8014</v>
      </c>
      <c r="AS166" s="109">
        <f t="shared" si="47"/>
        <v>8014</v>
      </c>
      <c r="AT166" s="110">
        <f t="shared" si="47"/>
        <v>8014</v>
      </c>
      <c r="AU166" s="111">
        <f t="shared" si="47"/>
        <v>8014</v>
      </c>
      <c r="AV166" s="112">
        <f t="shared" si="47"/>
        <v>8014</v>
      </c>
      <c r="AW166" s="106">
        <f t="shared" si="57"/>
        <v>8014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8016</v>
      </c>
      <c r="AD167" s="114">
        <f t="shared" si="46"/>
        <v>8016</v>
      </c>
      <c r="AE167" s="109">
        <f t="shared" si="46"/>
        <v>8016</v>
      </c>
      <c r="AF167" s="110">
        <f t="shared" si="46"/>
        <v>8016</v>
      </c>
      <c r="AG167" s="111">
        <f t="shared" si="46"/>
        <v>8016</v>
      </c>
      <c r="AH167" s="112">
        <f t="shared" si="46"/>
        <v>8016</v>
      </c>
      <c r="AI167" s="106">
        <f t="shared" si="62"/>
        <v>8016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8014</v>
      </c>
      <c r="AR167" s="114">
        <f t="shared" si="47"/>
        <v>8014</v>
      </c>
      <c r="AS167" s="109">
        <f t="shared" si="47"/>
        <v>8014</v>
      </c>
      <c r="AT167" s="110">
        <f t="shared" si="47"/>
        <v>8014</v>
      </c>
      <c r="AU167" s="111">
        <f t="shared" si="47"/>
        <v>8014</v>
      </c>
      <c r="AV167" s="112">
        <f t="shared" si="47"/>
        <v>8014</v>
      </c>
      <c r="AW167" s="106">
        <f t="shared" si="57"/>
        <v>8014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8016</v>
      </c>
      <c r="AD168" s="114">
        <f t="shared" si="46"/>
        <v>8016</v>
      </c>
      <c r="AE168" s="109">
        <f t="shared" si="46"/>
        <v>8016</v>
      </c>
      <c r="AF168" s="110">
        <f t="shared" si="46"/>
        <v>8016</v>
      </c>
      <c r="AG168" s="111">
        <f t="shared" si="46"/>
        <v>8016</v>
      </c>
      <c r="AH168" s="112">
        <f t="shared" si="46"/>
        <v>8016</v>
      </c>
      <c r="AI168" s="106">
        <f t="shared" si="62"/>
        <v>8016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8014</v>
      </c>
      <c r="AR168" s="114">
        <f t="shared" si="47"/>
        <v>8014</v>
      </c>
      <c r="AS168" s="109">
        <f t="shared" si="47"/>
        <v>8014</v>
      </c>
      <c r="AT168" s="110">
        <f t="shared" si="47"/>
        <v>8014</v>
      </c>
      <c r="AU168" s="111">
        <f t="shared" si="47"/>
        <v>8014</v>
      </c>
      <c r="AV168" s="112">
        <f t="shared" si="47"/>
        <v>8014</v>
      </c>
      <c r="AW168" s="106">
        <f t="shared" si="57"/>
        <v>8014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8016</v>
      </c>
      <c r="AD169" s="114">
        <f t="shared" si="46"/>
        <v>8016</v>
      </c>
      <c r="AE169" s="109">
        <f t="shared" si="46"/>
        <v>8016</v>
      </c>
      <c r="AF169" s="110">
        <f t="shared" si="46"/>
        <v>8016</v>
      </c>
      <c r="AG169" s="111">
        <f t="shared" si="46"/>
        <v>8016</v>
      </c>
      <c r="AH169" s="112">
        <f t="shared" si="46"/>
        <v>8016</v>
      </c>
      <c r="AI169" s="106">
        <f t="shared" si="62"/>
        <v>8016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8014</v>
      </c>
      <c r="AR169" s="114">
        <f t="shared" si="47"/>
        <v>8014</v>
      </c>
      <c r="AS169" s="109">
        <f t="shared" si="47"/>
        <v>8014</v>
      </c>
      <c r="AT169" s="110">
        <f t="shared" si="47"/>
        <v>8014</v>
      </c>
      <c r="AU169" s="111">
        <f t="shared" si="47"/>
        <v>8014</v>
      </c>
      <c r="AV169" s="112">
        <f t="shared" si="47"/>
        <v>8014</v>
      </c>
      <c r="AW169" s="106">
        <f t="shared" si="57"/>
        <v>8014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8016</v>
      </c>
      <c r="AD170" s="114">
        <f t="shared" si="46"/>
        <v>8016</v>
      </c>
      <c r="AE170" s="109">
        <f t="shared" si="46"/>
        <v>8016</v>
      </c>
      <c r="AF170" s="110">
        <f t="shared" si="46"/>
        <v>8016</v>
      </c>
      <c r="AG170" s="111">
        <f t="shared" si="46"/>
        <v>8016</v>
      </c>
      <c r="AH170" s="112">
        <f t="shared" si="46"/>
        <v>8016</v>
      </c>
      <c r="AI170" s="106">
        <f t="shared" si="62"/>
        <v>8016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8014</v>
      </c>
      <c r="AR170" s="114">
        <f t="shared" si="47"/>
        <v>8014</v>
      </c>
      <c r="AS170" s="109">
        <f t="shared" si="47"/>
        <v>8014</v>
      </c>
      <c r="AT170" s="110">
        <f t="shared" si="47"/>
        <v>8014</v>
      </c>
      <c r="AU170" s="111">
        <f t="shared" si="47"/>
        <v>8014</v>
      </c>
      <c r="AV170" s="112">
        <f t="shared" si="47"/>
        <v>8014</v>
      </c>
      <c r="AW170" s="106">
        <f t="shared" si="57"/>
        <v>8014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8016</v>
      </c>
      <c r="AD171" s="114">
        <f t="shared" si="46"/>
        <v>8016</v>
      </c>
      <c r="AE171" s="109">
        <f t="shared" si="46"/>
        <v>8016</v>
      </c>
      <c r="AF171" s="110">
        <f t="shared" si="46"/>
        <v>8016</v>
      </c>
      <c r="AG171" s="111">
        <f t="shared" si="46"/>
        <v>8016</v>
      </c>
      <c r="AH171" s="112">
        <f t="shared" si="46"/>
        <v>8016</v>
      </c>
      <c r="AI171" s="106">
        <f t="shared" si="62"/>
        <v>8016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8014</v>
      </c>
      <c r="AR171" s="114">
        <f t="shared" si="47"/>
        <v>8014</v>
      </c>
      <c r="AS171" s="109">
        <f t="shared" si="47"/>
        <v>8014</v>
      </c>
      <c r="AT171" s="110">
        <f t="shared" si="47"/>
        <v>8014</v>
      </c>
      <c r="AU171" s="111">
        <f t="shared" si="47"/>
        <v>8014</v>
      </c>
      <c r="AV171" s="112">
        <f t="shared" si="47"/>
        <v>8014</v>
      </c>
      <c r="AW171" s="106">
        <f t="shared" si="57"/>
        <v>8014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8016</v>
      </c>
      <c r="AD172" s="114">
        <f t="shared" si="46"/>
        <v>8016</v>
      </c>
      <c r="AE172" s="109">
        <f t="shared" si="46"/>
        <v>8016</v>
      </c>
      <c r="AF172" s="110">
        <f t="shared" si="46"/>
        <v>8016</v>
      </c>
      <c r="AG172" s="111">
        <f t="shared" si="46"/>
        <v>8016</v>
      </c>
      <c r="AH172" s="112">
        <f t="shared" si="46"/>
        <v>8016</v>
      </c>
      <c r="AI172" s="106">
        <f t="shared" si="62"/>
        <v>8016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8014</v>
      </c>
      <c r="AR172" s="114">
        <f t="shared" si="47"/>
        <v>8014</v>
      </c>
      <c r="AS172" s="109">
        <f t="shared" si="47"/>
        <v>8014</v>
      </c>
      <c r="AT172" s="110">
        <f t="shared" si="47"/>
        <v>8014</v>
      </c>
      <c r="AU172" s="111">
        <f t="shared" si="47"/>
        <v>8014</v>
      </c>
      <c r="AV172" s="112">
        <f t="shared" si="47"/>
        <v>8014</v>
      </c>
      <c r="AW172" s="106">
        <f t="shared" si="57"/>
        <v>8014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8016</v>
      </c>
      <c r="AD173" s="114">
        <f t="shared" ref="AD173:AH223" si="66">AC173</f>
        <v>8016</v>
      </c>
      <c r="AE173" s="109">
        <f t="shared" si="66"/>
        <v>8016</v>
      </c>
      <c r="AF173" s="110">
        <f t="shared" si="66"/>
        <v>8016</v>
      </c>
      <c r="AG173" s="111">
        <f t="shared" si="66"/>
        <v>8016</v>
      </c>
      <c r="AH173" s="112">
        <f t="shared" si="66"/>
        <v>8016</v>
      </c>
      <c r="AI173" s="106">
        <f t="shared" si="62"/>
        <v>8016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8014</v>
      </c>
      <c r="AR173" s="114">
        <f t="shared" ref="AR173:AV223" si="67">AQ173</f>
        <v>8014</v>
      </c>
      <c r="AS173" s="109">
        <f t="shared" si="67"/>
        <v>8014</v>
      </c>
      <c r="AT173" s="110">
        <f t="shared" si="67"/>
        <v>8014</v>
      </c>
      <c r="AU173" s="111">
        <f t="shared" si="67"/>
        <v>8014</v>
      </c>
      <c r="AV173" s="112">
        <f t="shared" si="67"/>
        <v>8014</v>
      </c>
      <c r="AW173" s="106">
        <f t="shared" si="57"/>
        <v>8014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8016</v>
      </c>
      <c r="AD174" s="114">
        <f t="shared" si="66"/>
        <v>8016</v>
      </c>
      <c r="AE174" s="109">
        <f t="shared" si="66"/>
        <v>8016</v>
      </c>
      <c r="AF174" s="110">
        <f t="shared" si="66"/>
        <v>8016</v>
      </c>
      <c r="AG174" s="111">
        <f t="shared" si="66"/>
        <v>8016</v>
      </c>
      <c r="AH174" s="112">
        <f t="shared" si="66"/>
        <v>8016</v>
      </c>
      <c r="AI174" s="106">
        <f t="shared" si="62"/>
        <v>8016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8014</v>
      </c>
      <c r="AR174" s="114">
        <f t="shared" si="67"/>
        <v>8014</v>
      </c>
      <c r="AS174" s="109">
        <f t="shared" si="67"/>
        <v>8014</v>
      </c>
      <c r="AT174" s="110">
        <f t="shared" si="67"/>
        <v>8014</v>
      </c>
      <c r="AU174" s="111">
        <f t="shared" si="67"/>
        <v>8014</v>
      </c>
      <c r="AV174" s="112">
        <f t="shared" si="67"/>
        <v>8014</v>
      </c>
      <c r="AW174" s="106">
        <f t="shared" si="57"/>
        <v>8014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8016</v>
      </c>
      <c r="AD175" s="114">
        <f t="shared" si="66"/>
        <v>8016</v>
      </c>
      <c r="AE175" s="109">
        <f t="shared" si="66"/>
        <v>8016</v>
      </c>
      <c r="AF175" s="110">
        <f t="shared" si="66"/>
        <v>8016</v>
      </c>
      <c r="AG175" s="111">
        <f t="shared" si="66"/>
        <v>8016</v>
      </c>
      <c r="AH175" s="112">
        <f t="shared" si="66"/>
        <v>8016</v>
      </c>
      <c r="AI175" s="106">
        <f t="shared" si="62"/>
        <v>8016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8014</v>
      </c>
      <c r="AR175" s="114">
        <f t="shared" si="67"/>
        <v>8014</v>
      </c>
      <c r="AS175" s="109">
        <f t="shared" si="67"/>
        <v>8014</v>
      </c>
      <c r="AT175" s="110">
        <f t="shared" si="67"/>
        <v>8014</v>
      </c>
      <c r="AU175" s="111">
        <f t="shared" si="67"/>
        <v>8014</v>
      </c>
      <c r="AV175" s="112">
        <f t="shared" si="67"/>
        <v>8014</v>
      </c>
      <c r="AW175" s="106">
        <f t="shared" si="57"/>
        <v>8014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8016</v>
      </c>
      <c r="AD176" s="114">
        <f t="shared" si="66"/>
        <v>8016</v>
      </c>
      <c r="AE176" s="109">
        <f t="shared" si="66"/>
        <v>8016</v>
      </c>
      <c r="AF176" s="110">
        <f t="shared" si="66"/>
        <v>8016</v>
      </c>
      <c r="AG176" s="111">
        <f t="shared" si="66"/>
        <v>8016</v>
      </c>
      <c r="AH176" s="112">
        <f t="shared" si="66"/>
        <v>8016</v>
      </c>
      <c r="AI176" s="106">
        <f t="shared" si="62"/>
        <v>8016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8014</v>
      </c>
      <c r="AR176" s="114">
        <f t="shared" si="67"/>
        <v>8014</v>
      </c>
      <c r="AS176" s="109">
        <f t="shared" si="67"/>
        <v>8014</v>
      </c>
      <c r="AT176" s="110">
        <f t="shared" si="67"/>
        <v>8014</v>
      </c>
      <c r="AU176" s="111">
        <f t="shared" si="67"/>
        <v>8014</v>
      </c>
      <c r="AV176" s="112">
        <f t="shared" si="67"/>
        <v>8014</v>
      </c>
      <c r="AW176" s="106">
        <f t="shared" si="57"/>
        <v>8014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8016</v>
      </c>
      <c r="AD177" s="114">
        <f t="shared" si="66"/>
        <v>8016</v>
      </c>
      <c r="AE177" s="109">
        <f t="shared" si="66"/>
        <v>8016</v>
      </c>
      <c r="AF177" s="110">
        <f t="shared" si="66"/>
        <v>8016</v>
      </c>
      <c r="AG177" s="111">
        <f t="shared" si="66"/>
        <v>8016</v>
      </c>
      <c r="AH177" s="112">
        <f t="shared" si="66"/>
        <v>8016</v>
      </c>
      <c r="AI177" s="106">
        <f t="shared" si="62"/>
        <v>8016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8014</v>
      </c>
      <c r="AR177" s="114">
        <f t="shared" si="67"/>
        <v>8014</v>
      </c>
      <c r="AS177" s="109">
        <f t="shared" si="67"/>
        <v>8014</v>
      </c>
      <c r="AT177" s="110">
        <f t="shared" si="67"/>
        <v>8014</v>
      </c>
      <c r="AU177" s="111">
        <f t="shared" si="67"/>
        <v>8014</v>
      </c>
      <c r="AV177" s="112">
        <f t="shared" si="67"/>
        <v>8014</v>
      </c>
      <c r="AW177" s="106">
        <f t="shared" si="57"/>
        <v>8014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8016</v>
      </c>
      <c r="AD178" s="114">
        <f t="shared" si="66"/>
        <v>8016</v>
      </c>
      <c r="AE178" s="109">
        <f t="shared" si="66"/>
        <v>8016</v>
      </c>
      <c r="AF178" s="110">
        <f t="shared" si="66"/>
        <v>8016</v>
      </c>
      <c r="AG178" s="111">
        <f t="shared" si="66"/>
        <v>8016</v>
      </c>
      <c r="AH178" s="112">
        <f t="shared" si="66"/>
        <v>8016</v>
      </c>
      <c r="AI178" s="106">
        <f t="shared" si="62"/>
        <v>8016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8014</v>
      </c>
      <c r="AR178" s="114">
        <f t="shared" si="67"/>
        <v>8014</v>
      </c>
      <c r="AS178" s="109">
        <f t="shared" si="67"/>
        <v>8014</v>
      </c>
      <c r="AT178" s="110">
        <f t="shared" si="67"/>
        <v>8014</v>
      </c>
      <c r="AU178" s="111">
        <f t="shared" si="67"/>
        <v>8014</v>
      </c>
      <c r="AV178" s="112">
        <f t="shared" si="67"/>
        <v>8014</v>
      </c>
      <c r="AW178" s="106">
        <f t="shared" si="57"/>
        <v>8014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8016</v>
      </c>
      <c r="AD179" s="114">
        <f t="shared" si="66"/>
        <v>8016</v>
      </c>
      <c r="AE179" s="109">
        <f t="shared" si="66"/>
        <v>8016</v>
      </c>
      <c r="AF179" s="110">
        <f t="shared" si="66"/>
        <v>8016</v>
      </c>
      <c r="AG179" s="111">
        <f t="shared" si="66"/>
        <v>8016</v>
      </c>
      <c r="AH179" s="112">
        <f t="shared" si="66"/>
        <v>8016</v>
      </c>
      <c r="AI179" s="106">
        <f t="shared" si="62"/>
        <v>8016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8014</v>
      </c>
      <c r="AR179" s="114">
        <f t="shared" si="67"/>
        <v>8014</v>
      </c>
      <c r="AS179" s="109">
        <f t="shared" si="67"/>
        <v>8014</v>
      </c>
      <c r="AT179" s="110">
        <f t="shared" si="67"/>
        <v>8014</v>
      </c>
      <c r="AU179" s="111">
        <f t="shared" si="67"/>
        <v>8014</v>
      </c>
      <c r="AV179" s="112">
        <f t="shared" si="67"/>
        <v>8014</v>
      </c>
      <c r="AW179" s="106">
        <f t="shared" si="57"/>
        <v>8014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8016</v>
      </c>
      <c r="AD180" s="114">
        <f t="shared" si="66"/>
        <v>8016</v>
      </c>
      <c r="AE180" s="109">
        <f t="shared" si="66"/>
        <v>8016</v>
      </c>
      <c r="AF180" s="110">
        <f t="shared" si="66"/>
        <v>8016</v>
      </c>
      <c r="AG180" s="111">
        <f t="shared" si="66"/>
        <v>8016</v>
      </c>
      <c r="AH180" s="112">
        <f t="shared" si="66"/>
        <v>8016</v>
      </c>
      <c r="AI180" s="106">
        <f t="shared" si="62"/>
        <v>8016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8014</v>
      </c>
      <c r="AR180" s="114">
        <f t="shared" si="67"/>
        <v>8014</v>
      </c>
      <c r="AS180" s="109">
        <f t="shared" si="67"/>
        <v>8014</v>
      </c>
      <c r="AT180" s="110">
        <f t="shared" si="67"/>
        <v>8014</v>
      </c>
      <c r="AU180" s="111">
        <f t="shared" si="67"/>
        <v>8014</v>
      </c>
      <c r="AV180" s="112">
        <f t="shared" si="67"/>
        <v>8014</v>
      </c>
      <c r="AW180" s="106">
        <f t="shared" si="57"/>
        <v>8014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8016</v>
      </c>
      <c r="AD181" s="114">
        <f t="shared" si="66"/>
        <v>8016</v>
      </c>
      <c r="AE181" s="109">
        <f t="shared" si="66"/>
        <v>8016</v>
      </c>
      <c r="AF181" s="110">
        <f t="shared" si="66"/>
        <v>8016</v>
      </c>
      <c r="AG181" s="111">
        <f t="shared" si="66"/>
        <v>8016</v>
      </c>
      <c r="AH181" s="112">
        <f t="shared" si="66"/>
        <v>8016</v>
      </c>
      <c r="AI181" s="106">
        <f t="shared" si="62"/>
        <v>8016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8014</v>
      </c>
      <c r="AR181" s="114">
        <f t="shared" si="67"/>
        <v>8014</v>
      </c>
      <c r="AS181" s="109">
        <f t="shared" si="67"/>
        <v>8014</v>
      </c>
      <c r="AT181" s="110">
        <f t="shared" si="67"/>
        <v>8014</v>
      </c>
      <c r="AU181" s="111">
        <f t="shared" si="67"/>
        <v>8014</v>
      </c>
      <c r="AV181" s="112">
        <f t="shared" si="67"/>
        <v>8014</v>
      </c>
      <c r="AW181" s="106">
        <f t="shared" si="57"/>
        <v>8014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8016</v>
      </c>
      <c r="AD182" s="114">
        <f t="shared" si="66"/>
        <v>8016</v>
      </c>
      <c r="AE182" s="109">
        <f t="shared" si="66"/>
        <v>8016</v>
      </c>
      <c r="AF182" s="110">
        <f t="shared" si="66"/>
        <v>8016</v>
      </c>
      <c r="AG182" s="111">
        <f t="shared" si="66"/>
        <v>8016</v>
      </c>
      <c r="AH182" s="112">
        <f t="shared" si="66"/>
        <v>8016</v>
      </c>
      <c r="AI182" s="106">
        <f t="shared" si="62"/>
        <v>8016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8014</v>
      </c>
      <c r="AR182" s="114">
        <f t="shared" si="67"/>
        <v>8014</v>
      </c>
      <c r="AS182" s="109">
        <f t="shared" si="67"/>
        <v>8014</v>
      </c>
      <c r="AT182" s="110">
        <f t="shared" si="67"/>
        <v>8014</v>
      </c>
      <c r="AU182" s="111">
        <f t="shared" si="67"/>
        <v>8014</v>
      </c>
      <c r="AV182" s="112">
        <f t="shared" si="67"/>
        <v>8014</v>
      </c>
      <c r="AW182" s="106">
        <f t="shared" si="57"/>
        <v>8014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8016</v>
      </c>
      <c r="AD183" s="114">
        <f t="shared" si="66"/>
        <v>8016</v>
      </c>
      <c r="AE183" s="109">
        <f t="shared" si="66"/>
        <v>8016</v>
      </c>
      <c r="AF183" s="110">
        <f t="shared" si="66"/>
        <v>8016</v>
      </c>
      <c r="AG183" s="111">
        <f t="shared" si="66"/>
        <v>8016</v>
      </c>
      <c r="AH183" s="112">
        <f t="shared" si="66"/>
        <v>8016</v>
      </c>
      <c r="AI183" s="106">
        <f t="shared" si="62"/>
        <v>8016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8014</v>
      </c>
      <c r="AR183" s="114">
        <f t="shared" si="67"/>
        <v>8014</v>
      </c>
      <c r="AS183" s="109">
        <f t="shared" si="67"/>
        <v>8014</v>
      </c>
      <c r="AT183" s="110">
        <f t="shared" si="67"/>
        <v>8014</v>
      </c>
      <c r="AU183" s="111">
        <f t="shared" si="67"/>
        <v>8014</v>
      </c>
      <c r="AV183" s="112">
        <f t="shared" si="67"/>
        <v>8014</v>
      </c>
      <c r="AW183" s="106">
        <f t="shared" si="57"/>
        <v>8014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8016</v>
      </c>
      <c r="AD184" s="197">
        <f t="shared" si="66"/>
        <v>8016</v>
      </c>
      <c r="AE184" s="198">
        <f t="shared" si="66"/>
        <v>8016</v>
      </c>
      <c r="AF184" s="199">
        <f t="shared" si="66"/>
        <v>8016</v>
      </c>
      <c r="AG184" s="200">
        <f t="shared" si="66"/>
        <v>8016</v>
      </c>
      <c r="AH184" s="201">
        <f t="shared" si="66"/>
        <v>8016</v>
      </c>
      <c r="AI184" s="202">
        <f t="shared" si="62"/>
        <v>8016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8014</v>
      </c>
      <c r="AR184" s="197">
        <f t="shared" si="67"/>
        <v>8014</v>
      </c>
      <c r="AS184" s="198">
        <f t="shared" si="67"/>
        <v>8014</v>
      </c>
      <c r="AT184" s="199">
        <f t="shared" si="67"/>
        <v>8014</v>
      </c>
      <c r="AU184" s="200">
        <f t="shared" si="67"/>
        <v>8014</v>
      </c>
      <c r="AV184" s="201">
        <f t="shared" si="67"/>
        <v>8014</v>
      </c>
      <c r="AW184" s="202">
        <f t="shared" si="57"/>
        <v>8014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8016</v>
      </c>
      <c r="AD185" s="114">
        <f t="shared" si="66"/>
        <v>8016</v>
      </c>
      <c r="AE185" s="109">
        <f t="shared" si="66"/>
        <v>8016</v>
      </c>
      <c r="AF185" s="110">
        <f t="shared" si="66"/>
        <v>8016</v>
      </c>
      <c r="AG185" s="111">
        <f t="shared" si="66"/>
        <v>8016</v>
      </c>
      <c r="AH185" s="112">
        <f t="shared" si="66"/>
        <v>8016</v>
      </c>
      <c r="AI185" s="106">
        <f t="shared" si="62"/>
        <v>8016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8014</v>
      </c>
      <c r="AR185" s="114">
        <f t="shared" si="67"/>
        <v>8014</v>
      </c>
      <c r="AS185" s="109">
        <f t="shared" si="67"/>
        <v>8014</v>
      </c>
      <c r="AT185" s="110">
        <f t="shared" si="67"/>
        <v>8014</v>
      </c>
      <c r="AU185" s="111">
        <f t="shared" si="67"/>
        <v>8014</v>
      </c>
      <c r="AV185" s="112">
        <f t="shared" si="67"/>
        <v>8014</v>
      </c>
      <c r="AW185" s="106">
        <f t="shared" si="57"/>
        <v>8014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8016</v>
      </c>
      <c r="AD186" s="114">
        <f t="shared" si="66"/>
        <v>8016</v>
      </c>
      <c r="AE186" s="109">
        <f t="shared" si="66"/>
        <v>8016</v>
      </c>
      <c r="AF186" s="110">
        <f t="shared" si="66"/>
        <v>8016</v>
      </c>
      <c r="AG186" s="111">
        <f t="shared" si="66"/>
        <v>8016</v>
      </c>
      <c r="AH186" s="112">
        <f t="shared" si="66"/>
        <v>8016</v>
      </c>
      <c r="AI186" s="106">
        <f t="shared" si="62"/>
        <v>8016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8014</v>
      </c>
      <c r="AR186" s="114">
        <f t="shared" si="67"/>
        <v>8014</v>
      </c>
      <c r="AS186" s="109">
        <f t="shared" si="67"/>
        <v>8014</v>
      </c>
      <c r="AT186" s="110">
        <f t="shared" si="67"/>
        <v>8014</v>
      </c>
      <c r="AU186" s="111">
        <f t="shared" si="67"/>
        <v>8014</v>
      </c>
      <c r="AV186" s="112">
        <f t="shared" si="67"/>
        <v>8014</v>
      </c>
      <c r="AW186" s="106">
        <f t="shared" si="57"/>
        <v>8014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8016</v>
      </c>
      <c r="AD187" s="114">
        <f t="shared" si="66"/>
        <v>8016</v>
      </c>
      <c r="AE187" s="109">
        <f t="shared" si="66"/>
        <v>8016</v>
      </c>
      <c r="AF187" s="110">
        <f t="shared" si="66"/>
        <v>8016</v>
      </c>
      <c r="AG187" s="111">
        <f t="shared" si="66"/>
        <v>8016</v>
      </c>
      <c r="AH187" s="112">
        <f t="shared" si="66"/>
        <v>8016</v>
      </c>
      <c r="AI187" s="106">
        <f t="shared" si="62"/>
        <v>8016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8014</v>
      </c>
      <c r="AR187" s="114">
        <f t="shared" si="67"/>
        <v>8014</v>
      </c>
      <c r="AS187" s="109">
        <f t="shared" si="67"/>
        <v>8014</v>
      </c>
      <c r="AT187" s="110">
        <f t="shared" si="67"/>
        <v>8014</v>
      </c>
      <c r="AU187" s="111">
        <f t="shared" si="67"/>
        <v>8014</v>
      </c>
      <c r="AV187" s="112">
        <f t="shared" si="67"/>
        <v>8014</v>
      </c>
      <c r="AW187" s="106">
        <f t="shared" si="57"/>
        <v>8014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8016</v>
      </c>
      <c r="AD188" s="114">
        <f t="shared" si="66"/>
        <v>8016</v>
      </c>
      <c r="AE188" s="109">
        <f t="shared" si="66"/>
        <v>8016</v>
      </c>
      <c r="AF188" s="110">
        <f t="shared" si="66"/>
        <v>8016</v>
      </c>
      <c r="AG188" s="111">
        <f t="shared" si="66"/>
        <v>8016</v>
      </c>
      <c r="AH188" s="112">
        <f t="shared" si="66"/>
        <v>8016</v>
      </c>
      <c r="AI188" s="106">
        <f t="shared" si="62"/>
        <v>8016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8014</v>
      </c>
      <c r="AR188" s="114">
        <f t="shared" si="67"/>
        <v>8014</v>
      </c>
      <c r="AS188" s="109">
        <f t="shared" si="67"/>
        <v>8014</v>
      </c>
      <c r="AT188" s="110">
        <f t="shared" si="67"/>
        <v>8014</v>
      </c>
      <c r="AU188" s="111">
        <f t="shared" si="67"/>
        <v>8014</v>
      </c>
      <c r="AV188" s="112">
        <f t="shared" si="67"/>
        <v>8014</v>
      </c>
      <c r="AW188" s="106">
        <f t="shared" si="57"/>
        <v>8014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8016</v>
      </c>
      <c r="AD189" s="114">
        <f t="shared" si="66"/>
        <v>8016</v>
      </c>
      <c r="AE189" s="109">
        <f t="shared" si="66"/>
        <v>8016</v>
      </c>
      <c r="AF189" s="110">
        <f t="shared" si="66"/>
        <v>8016</v>
      </c>
      <c r="AG189" s="111">
        <f t="shared" si="66"/>
        <v>8016</v>
      </c>
      <c r="AH189" s="112">
        <f t="shared" si="66"/>
        <v>8016</v>
      </c>
      <c r="AI189" s="106">
        <f t="shared" si="62"/>
        <v>8016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8014</v>
      </c>
      <c r="AR189" s="114">
        <f t="shared" si="67"/>
        <v>8014</v>
      </c>
      <c r="AS189" s="109">
        <f t="shared" si="67"/>
        <v>8014</v>
      </c>
      <c r="AT189" s="110">
        <f t="shared" si="67"/>
        <v>8014</v>
      </c>
      <c r="AU189" s="111">
        <f t="shared" si="67"/>
        <v>8014</v>
      </c>
      <c r="AV189" s="112">
        <f t="shared" si="67"/>
        <v>8014</v>
      </c>
      <c r="AW189" s="106">
        <f t="shared" si="57"/>
        <v>8014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8016</v>
      </c>
      <c r="AD190" s="114">
        <f t="shared" si="66"/>
        <v>8016</v>
      </c>
      <c r="AE190" s="109">
        <f t="shared" si="66"/>
        <v>8016</v>
      </c>
      <c r="AF190" s="110">
        <f t="shared" si="66"/>
        <v>8016</v>
      </c>
      <c r="AG190" s="111">
        <f t="shared" si="66"/>
        <v>8016</v>
      </c>
      <c r="AH190" s="112">
        <f t="shared" si="66"/>
        <v>8016</v>
      </c>
      <c r="AI190" s="106">
        <f t="shared" si="62"/>
        <v>8016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8014</v>
      </c>
      <c r="AR190" s="114">
        <f t="shared" si="67"/>
        <v>8014</v>
      </c>
      <c r="AS190" s="109">
        <f t="shared" si="67"/>
        <v>8014</v>
      </c>
      <c r="AT190" s="110">
        <f t="shared" si="67"/>
        <v>8014</v>
      </c>
      <c r="AU190" s="111">
        <f t="shared" si="67"/>
        <v>8014</v>
      </c>
      <c r="AV190" s="112">
        <f t="shared" si="67"/>
        <v>8014</v>
      </c>
      <c r="AW190" s="106">
        <f t="shared" si="57"/>
        <v>8014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8016</v>
      </c>
      <c r="AD191" s="114">
        <f t="shared" si="66"/>
        <v>8016</v>
      </c>
      <c r="AE191" s="109">
        <f t="shared" si="66"/>
        <v>8016</v>
      </c>
      <c r="AF191" s="110">
        <f t="shared" si="66"/>
        <v>8016</v>
      </c>
      <c r="AG191" s="111">
        <f t="shared" si="66"/>
        <v>8016</v>
      </c>
      <c r="AH191" s="112">
        <f t="shared" si="66"/>
        <v>8016</v>
      </c>
      <c r="AI191" s="106">
        <f t="shared" si="62"/>
        <v>8016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8014</v>
      </c>
      <c r="AR191" s="114">
        <f t="shared" si="67"/>
        <v>8014</v>
      </c>
      <c r="AS191" s="109">
        <f t="shared" si="67"/>
        <v>8014</v>
      </c>
      <c r="AT191" s="110">
        <f t="shared" si="67"/>
        <v>8014</v>
      </c>
      <c r="AU191" s="111">
        <f t="shared" si="67"/>
        <v>8014</v>
      </c>
      <c r="AV191" s="112">
        <f t="shared" si="67"/>
        <v>8014</v>
      </c>
      <c r="AW191" s="106">
        <f t="shared" si="57"/>
        <v>8014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8016</v>
      </c>
      <c r="AD192" s="114">
        <f t="shared" si="66"/>
        <v>8016</v>
      </c>
      <c r="AE192" s="109">
        <f t="shared" si="66"/>
        <v>8016</v>
      </c>
      <c r="AF192" s="110">
        <f t="shared" si="66"/>
        <v>8016</v>
      </c>
      <c r="AG192" s="111">
        <f t="shared" si="66"/>
        <v>8016</v>
      </c>
      <c r="AH192" s="112">
        <f t="shared" si="66"/>
        <v>8016</v>
      </c>
      <c r="AI192" s="106">
        <f t="shared" si="62"/>
        <v>8016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8014</v>
      </c>
      <c r="AR192" s="114">
        <f t="shared" si="67"/>
        <v>8014</v>
      </c>
      <c r="AS192" s="109">
        <f t="shared" si="67"/>
        <v>8014</v>
      </c>
      <c r="AT192" s="110">
        <f t="shared" si="67"/>
        <v>8014</v>
      </c>
      <c r="AU192" s="111">
        <f t="shared" si="67"/>
        <v>8014</v>
      </c>
      <c r="AV192" s="112">
        <f t="shared" si="67"/>
        <v>8014</v>
      </c>
      <c r="AW192" s="106">
        <f t="shared" si="57"/>
        <v>8014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8016</v>
      </c>
      <c r="AD193" s="114">
        <f t="shared" si="66"/>
        <v>8016</v>
      </c>
      <c r="AE193" s="109">
        <f t="shared" si="66"/>
        <v>8016</v>
      </c>
      <c r="AF193" s="110">
        <f t="shared" si="66"/>
        <v>8016</v>
      </c>
      <c r="AG193" s="111">
        <f t="shared" si="66"/>
        <v>8016</v>
      </c>
      <c r="AH193" s="112">
        <f t="shared" si="66"/>
        <v>8016</v>
      </c>
      <c r="AI193" s="106">
        <f t="shared" si="62"/>
        <v>8016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8014</v>
      </c>
      <c r="AR193" s="114">
        <f t="shared" si="67"/>
        <v>8014</v>
      </c>
      <c r="AS193" s="109">
        <f t="shared" si="67"/>
        <v>8014</v>
      </c>
      <c r="AT193" s="110">
        <f t="shared" si="67"/>
        <v>8014</v>
      </c>
      <c r="AU193" s="111">
        <f t="shared" si="67"/>
        <v>8014</v>
      </c>
      <c r="AV193" s="112">
        <f t="shared" si="67"/>
        <v>8014</v>
      </c>
      <c r="AW193" s="106">
        <f t="shared" si="57"/>
        <v>8014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8016</v>
      </c>
      <c r="AD194" s="114">
        <f t="shared" si="66"/>
        <v>8016</v>
      </c>
      <c r="AE194" s="109">
        <f t="shared" si="66"/>
        <v>8016</v>
      </c>
      <c r="AF194" s="110">
        <f t="shared" si="66"/>
        <v>8016</v>
      </c>
      <c r="AG194" s="111">
        <f t="shared" si="66"/>
        <v>8016</v>
      </c>
      <c r="AH194" s="112">
        <f t="shared" si="66"/>
        <v>8016</v>
      </c>
      <c r="AI194" s="106">
        <f t="shared" si="62"/>
        <v>8016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8014</v>
      </c>
      <c r="AR194" s="114">
        <f t="shared" si="67"/>
        <v>8014</v>
      </c>
      <c r="AS194" s="109">
        <f t="shared" si="67"/>
        <v>8014</v>
      </c>
      <c r="AT194" s="110">
        <f t="shared" si="67"/>
        <v>8014</v>
      </c>
      <c r="AU194" s="111">
        <f t="shared" si="67"/>
        <v>8014</v>
      </c>
      <c r="AV194" s="112">
        <f t="shared" si="67"/>
        <v>8014</v>
      </c>
      <c r="AW194" s="106">
        <f t="shared" si="57"/>
        <v>8014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8016</v>
      </c>
      <c r="AD195" s="114">
        <f t="shared" si="66"/>
        <v>8016</v>
      </c>
      <c r="AE195" s="109">
        <f t="shared" si="66"/>
        <v>8016</v>
      </c>
      <c r="AF195" s="110">
        <f t="shared" si="66"/>
        <v>8016</v>
      </c>
      <c r="AG195" s="111">
        <f t="shared" si="66"/>
        <v>8016</v>
      </c>
      <c r="AH195" s="112">
        <f t="shared" si="66"/>
        <v>8016</v>
      </c>
      <c r="AI195" s="106">
        <f t="shared" si="62"/>
        <v>8016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8014</v>
      </c>
      <c r="AR195" s="114">
        <f t="shared" si="67"/>
        <v>8014</v>
      </c>
      <c r="AS195" s="109">
        <f t="shared" si="67"/>
        <v>8014</v>
      </c>
      <c r="AT195" s="110">
        <f t="shared" si="67"/>
        <v>8014</v>
      </c>
      <c r="AU195" s="111">
        <f t="shared" si="67"/>
        <v>8014</v>
      </c>
      <c r="AV195" s="112">
        <f t="shared" si="67"/>
        <v>8014</v>
      </c>
      <c r="AW195" s="106">
        <f t="shared" si="57"/>
        <v>8014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8016</v>
      </c>
      <c r="AD196" s="114">
        <f t="shared" si="66"/>
        <v>8016</v>
      </c>
      <c r="AE196" s="109">
        <f t="shared" si="66"/>
        <v>8016</v>
      </c>
      <c r="AF196" s="110">
        <f t="shared" si="66"/>
        <v>8016</v>
      </c>
      <c r="AG196" s="111">
        <f t="shared" si="66"/>
        <v>8016</v>
      </c>
      <c r="AH196" s="112">
        <f t="shared" si="66"/>
        <v>8016</v>
      </c>
      <c r="AI196" s="106">
        <f t="shared" si="62"/>
        <v>8016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8014</v>
      </c>
      <c r="AR196" s="114">
        <f t="shared" si="67"/>
        <v>8014</v>
      </c>
      <c r="AS196" s="109">
        <f t="shared" si="67"/>
        <v>8014</v>
      </c>
      <c r="AT196" s="110">
        <f t="shared" si="67"/>
        <v>8014</v>
      </c>
      <c r="AU196" s="111">
        <f t="shared" si="67"/>
        <v>8014</v>
      </c>
      <c r="AV196" s="112">
        <f t="shared" si="67"/>
        <v>8014</v>
      </c>
      <c r="AW196" s="106">
        <f t="shared" si="57"/>
        <v>8014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8016</v>
      </c>
      <c r="AD197" s="114">
        <f t="shared" si="66"/>
        <v>8016</v>
      </c>
      <c r="AE197" s="109">
        <f t="shared" si="66"/>
        <v>8016</v>
      </c>
      <c r="AF197" s="110">
        <f t="shared" si="66"/>
        <v>8016</v>
      </c>
      <c r="AG197" s="111">
        <f t="shared" si="66"/>
        <v>8016</v>
      </c>
      <c r="AH197" s="112">
        <f t="shared" si="66"/>
        <v>8016</v>
      </c>
      <c r="AI197" s="106">
        <f t="shared" si="62"/>
        <v>8016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8014</v>
      </c>
      <c r="AR197" s="114">
        <f t="shared" si="67"/>
        <v>8014</v>
      </c>
      <c r="AS197" s="109">
        <f t="shared" si="67"/>
        <v>8014</v>
      </c>
      <c r="AT197" s="110">
        <f t="shared" si="67"/>
        <v>8014</v>
      </c>
      <c r="AU197" s="111">
        <f t="shared" si="67"/>
        <v>8014</v>
      </c>
      <c r="AV197" s="112">
        <f t="shared" si="67"/>
        <v>8014</v>
      </c>
      <c r="AW197" s="106">
        <f t="shared" ref="AW197:AW260" si="77">MAX(AR197, AT197, AV197)</f>
        <v>8014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8016</v>
      </c>
      <c r="AD198" s="114">
        <f t="shared" si="66"/>
        <v>8016</v>
      </c>
      <c r="AE198" s="109">
        <f t="shared" si="66"/>
        <v>8016</v>
      </c>
      <c r="AF198" s="110">
        <f t="shared" si="66"/>
        <v>8016</v>
      </c>
      <c r="AG198" s="111">
        <f t="shared" si="66"/>
        <v>8016</v>
      </c>
      <c r="AH198" s="112">
        <f t="shared" si="66"/>
        <v>8016</v>
      </c>
      <c r="AI198" s="106">
        <f t="shared" si="62"/>
        <v>8016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8014</v>
      </c>
      <c r="AR198" s="114">
        <f t="shared" si="67"/>
        <v>8014</v>
      </c>
      <c r="AS198" s="109">
        <f t="shared" si="67"/>
        <v>8014</v>
      </c>
      <c r="AT198" s="110">
        <f t="shared" si="67"/>
        <v>8014</v>
      </c>
      <c r="AU198" s="111">
        <f t="shared" si="67"/>
        <v>8014</v>
      </c>
      <c r="AV198" s="112">
        <f t="shared" si="67"/>
        <v>8014</v>
      </c>
      <c r="AW198" s="106">
        <f t="shared" si="77"/>
        <v>8014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8016</v>
      </c>
      <c r="AD199" s="114">
        <f t="shared" si="66"/>
        <v>8016</v>
      </c>
      <c r="AE199" s="109">
        <f t="shared" si="66"/>
        <v>8016</v>
      </c>
      <c r="AF199" s="110">
        <f t="shared" si="66"/>
        <v>8016</v>
      </c>
      <c r="AG199" s="111">
        <f t="shared" si="66"/>
        <v>8016</v>
      </c>
      <c r="AH199" s="112">
        <f t="shared" si="66"/>
        <v>8016</v>
      </c>
      <c r="AI199" s="106">
        <f t="shared" si="62"/>
        <v>8016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8014</v>
      </c>
      <c r="AR199" s="114">
        <f t="shared" si="67"/>
        <v>8014</v>
      </c>
      <c r="AS199" s="109">
        <f t="shared" si="67"/>
        <v>8014</v>
      </c>
      <c r="AT199" s="110">
        <f t="shared" si="67"/>
        <v>8014</v>
      </c>
      <c r="AU199" s="111">
        <f t="shared" si="67"/>
        <v>8014</v>
      </c>
      <c r="AV199" s="112">
        <f t="shared" si="67"/>
        <v>8014</v>
      </c>
      <c r="AW199" s="106">
        <f t="shared" si="77"/>
        <v>8014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8016</v>
      </c>
      <c r="AD200" s="114">
        <f t="shared" si="66"/>
        <v>8016</v>
      </c>
      <c r="AE200" s="109">
        <f t="shared" si="66"/>
        <v>8016</v>
      </c>
      <c r="AF200" s="110">
        <f t="shared" si="66"/>
        <v>8016</v>
      </c>
      <c r="AG200" s="111">
        <f t="shared" si="66"/>
        <v>8016</v>
      </c>
      <c r="AH200" s="112">
        <f t="shared" si="66"/>
        <v>8016</v>
      </c>
      <c r="AI200" s="106">
        <f t="shared" si="62"/>
        <v>8016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8014</v>
      </c>
      <c r="AR200" s="114">
        <f t="shared" si="67"/>
        <v>8014</v>
      </c>
      <c r="AS200" s="109">
        <f t="shared" si="67"/>
        <v>8014</v>
      </c>
      <c r="AT200" s="110">
        <f t="shared" si="67"/>
        <v>8014</v>
      </c>
      <c r="AU200" s="111">
        <f t="shared" si="67"/>
        <v>8014</v>
      </c>
      <c r="AV200" s="112">
        <f t="shared" si="67"/>
        <v>8014</v>
      </c>
      <c r="AW200" s="106">
        <f t="shared" si="77"/>
        <v>8014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8016</v>
      </c>
      <c r="AD201" s="114">
        <f t="shared" si="66"/>
        <v>8016</v>
      </c>
      <c r="AE201" s="109">
        <f t="shared" si="66"/>
        <v>8016</v>
      </c>
      <c r="AF201" s="110">
        <f t="shared" si="66"/>
        <v>8016</v>
      </c>
      <c r="AG201" s="111">
        <f t="shared" si="66"/>
        <v>8016</v>
      </c>
      <c r="AH201" s="112">
        <f t="shared" si="66"/>
        <v>8016</v>
      </c>
      <c r="AI201" s="106">
        <f t="shared" si="62"/>
        <v>8016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8014</v>
      </c>
      <c r="AR201" s="114">
        <f t="shared" si="67"/>
        <v>8014</v>
      </c>
      <c r="AS201" s="109">
        <f t="shared" si="67"/>
        <v>8014</v>
      </c>
      <c r="AT201" s="110">
        <f t="shared" si="67"/>
        <v>8014</v>
      </c>
      <c r="AU201" s="111">
        <f t="shared" si="67"/>
        <v>8014</v>
      </c>
      <c r="AV201" s="112">
        <f t="shared" si="67"/>
        <v>8014</v>
      </c>
      <c r="AW201" s="106">
        <f t="shared" si="77"/>
        <v>8014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8016</v>
      </c>
      <c r="AD202" s="114">
        <f t="shared" si="66"/>
        <v>8016</v>
      </c>
      <c r="AE202" s="109">
        <f t="shared" si="66"/>
        <v>8016</v>
      </c>
      <c r="AF202" s="110">
        <f t="shared" si="66"/>
        <v>8016</v>
      </c>
      <c r="AG202" s="111">
        <f t="shared" si="66"/>
        <v>8016</v>
      </c>
      <c r="AH202" s="112">
        <f t="shared" si="66"/>
        <v>8016</v>
      </c>
      <c r="AI202" s="106">
        <f t="shared" si="62"/>
        <v>8016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8014</v>
      </c>
      <c r="AR202" s="114">
        <f t="shared" si="67"/>
        <v>8014</v>
      </c>
      <c r="AS202" s="109">
        <f t="shared" si="67"/>
        <v>8014</v>
      </c>
      <c r="AT202" s="110">
        <f t="shared" si="67"/>
        <v>8014</v>
      </c>
      <c r="AU202" s="111">
        <f t="shared" si="67"/>
        <v>8014</v>
      </c>
      <c r="AV202" s="112">
        <f t="shared" si="67"/>
        <v>8014</v>
      </c>
      <c r="AW202" s="106">
        <f t="shared" si="77"/>
        <v>8014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8016</v>
      </c>
      <c r="AD203" s="114">
        <f t="shared" si="66"/>
        <v>8016</v>
      </c>
      <c r="AE203" s="109">
        <f t="shared" si="66"/>
        <v>8016</v>
      </c>
      <c r="AF203" s="110">
        <f t="shared" si="66"/>
        <v>8016</v>
      </c>
      <c r="AG203" s="111">
        <f t="shared" si="66"/>
        <v>8016</v>
      </c>
      <c r="AH203" s="112">
        <f t="shared" si="66"/>
        <v>8016</v>
      </c>
      <c r="AI203" s="106">
        <f t="shared" si="62"/>
        <v>8016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8014</v>
      </c>
      <c r="AR203" s="114">
        <f t="shared" si="67"/>
        <v>8014</v>
      </c>
      <c r="AS203" s="109">
        <f t="shared" si="67"/>
        <v>8014</v>
      </c>
      <c r="AT203" s="110">
        <f t="shared" si="67"/>
        <v>8014</v>
      </c>
      <c r="AU203" s="111">
        <f t="shared" si="67"/>
        <v>8014</v>
      </c>
      <c r="AV203" s="112">
        <f t="shared" si="67"/>
        <v>8014</v>
      </c>
      <c r="AW203" s="106">
        <f t="shared" si="77"/>
        <v>8014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8016</v>
      </c>
      <c r="AD204" s="114">
        <f t="shared" si="66"/>
        <v>8016</v>
      </c>
      <c r="AE204" s="109">
        <f t="shared" si="66"/>
        <v>8016</v>
      </c>
      <c r="AF204" s="110">
        <f t="shared" si="66"/>
        <v>8016</v>
      </c>
      <c r="AG204" s="111">
        <f t="shared" si="66"/>
        <v>8016</v>
      </c>
      <c r="AH204" s="112">
        <f t="shared" si="66"/>
        <v>8016</v>
      </c>
      <c r="AI204" s="106">
        <f t="shared" ref="AI204:AI267" si="82">MAX(AD204, AF204, AH204)</f>
        <v>8016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8014</v>
      </c>
      <c r="AR204" s="114">
        <f t="shared" si="67"/>
        <v>8014</v>
      </c>
      <c r="AS204" s="109">
        <f t="shared" si="67"/>
        <v>8014</v>
      </c>
      <c r="AT204" s="110">
        <f t="shared" si="67"/>
        <v>8014</v>
      </c>
      <c r="AU204" s="111">
        <f t="shared" si="67"/>
        <v>8014</v>
      </c>
      <c r="AV204" s="112">
        <f t="shared" si="67"/>
        <v>8014</v>
      </c>
      <c r="AW204" s="106">
        <f t="shared" si="77"/>
        <v>8014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8016</v>
      </c>
      <c r="AD205" s="114">
        <f t="shared" si="66"/>
        <v>8016</v>
      </c>
      <c r="AE205" s="109">
        <f t="shared" si="66"/>
        <v>8016</v>
      </c>
      <c r="AF205" s="110">
        <f t="shared" si="66"/>
        <v>8016</v>
      </c>
      <c r="AG205" s="111">
        <f t="shared" si="66"/>
        <v>8016</v>
      </c>
      <c r="AH205" s="112">
        <f t="shared" si="66"/>
        <v>8016</v>
      </c>
      <c r="AI205" s="106">
        <f t="shared" si="82"/>
        <v>8016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8014</v>
      </c>
      <c r="AR205" s="114">
        <f t="shared" si="67"/>
        <v>8014</v>
      </c>
      <c r="AS205" s="109">
        <f t="shared" si="67"/>
        <v>8014</v>
      </c>
      <c r="AT205" s="110">
        <f t="shared" si="67"/>
        <v>8014</v>
      </c>
      <c r="AU205" s="111">
        <f t="shared" si="67"/>
        <v>8014</v>
      </c>
      <c r="AV205" s="112">
        <f t="shared" si="67"/>
        <v>8014</v>
      </c>
      <c r="AW205" s="106">
        <f t="shared" si="77"/>
        <v>8014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8016</v>
      </c>
      <c r="AD206" s="114">
        <f t="shared" si="66"/>
        <v>8016</v>
      </c>
      <c r="AE206" s="109">
        <f t="shared" si="66"/>
        <v>8016</v>
      </c>
      <c r="AF206" s="110">
        <f t="shared" si="66"/>
        <v>8016</v>
      </c>
      <c r="AG206" s="111">
        <f t="shared" si="66"/>
        <v>8016</v>
      </c>
      <c r="AH206" s="112">
        <f t="shared" si="66"/>
        <v>8016</v>
      </c>
      <c r="AI206" s="106">
        <f t="shared" si="82"/>
        <v>8016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8014</v>
      </c>
      <c r="AR206" s="114">
        <f t="shared" si="67"/>
        <v>8014</v>
      </c>
      <c r="AS206" s="109">
        <f t="shared" si="67"/>
        <v>8014</v>
      </c>
      <c r="AT206" s="110">
        <f t="shared" si="67"/>
        <v>8014</v>
      </c>
      <c r="AU206" s="111">
        <f t="shared" si="67"/>
        <v>8014</v>
      </c>
      <c r="AV206" s="112">
        <f t="shared" si="67"/>
        <v>8014</v>
      </c>
      <c r="AW206" s="106">
        <f t="shared" si="77"/>
        <v>8014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8016</v>
      </c>
      <c r="AD207" s="114">
        <f t="shared" si="66"/>
        <v>8016</v>
      </c>
      <c r="AE207" s="109">
        <f t="shared" si="66"/>
        <v>8016</v>
      </c>
      <c r="AF207" s="110">
        <f t="shared" si="66"/>
        <v>8016</v>
      </c>
      <c r="AG207" s="111">
        <f t="shared" si="66"/>
        <v>8016</v>
      </c>
      <c r="AH207" s="112">
        <f t="shared" si="66"/>
        <v>8016</v>
      </c>
      <c r="AI207" s="106">
        <f t="shared" si="82"/>
        <v>8016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8014</v>
      </c>
      <c r="AR207" s="114">
        <f t="shared" si="67"/>
        <v>8014</v>
      </c>
      <c r="AS207" s="109">
        <f t="shared" si="67"/>
        <v>8014</v>
      </c>
      <c r="AT207" s="110">
        <f t="shared" si="67"/>
        <v>8014</v>
      </c>
      <c r="AU207" s="111">
        <f t="shared" si="67"/>
        <v>8014</v>
      </c>
      <c r="AV207" s="112">
        <f t="shared" si="67"/>
        <v>8014</v>
      </c>
      <c r="AW207" s="106">
        <f t="shared" si="77"/>
        <v>8014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8016</v>
      </c>
      <c r="AD208" s="114">
        <f t="shared" si="66"/>
        <v>8016</v>
      </c>
      <c r="AE208" s="109">
        <f t="shared" si="66"/>
        <v>8016</v>
      </c>
      <c r="AF208" s="110">
        <f t="shared" si="66"/>
        <v>8016</v>
      </c>
      <c r="AG208" s="111">
        <f t="shared" si="66"/>
        <v>8016</v>
      </c>
      <c r="AH208" s="112">
        <f t="shared" si="66"/>
        <v>8016</v>
      </c>
      <c r="AI208" s="106">
        <f t="shared" si="82"/>
        <v>8016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8014</v>
      </c>
      <c r="AR208" s="114">
        <f t="shared" si="67"/>
        <v>8014</v>
      </c>
      <c r="AS208" s="109">
        <f t="shared" si="67"/>
        <v>8014</v>
      </c>
      <c r="AT208" s="110">
        <f t="shared" si="67"/>
        <v>8014</v>
      </c>
      <c r="AU208" s="111">
        <f t="shared" si="67"/>
        <v>8014</v>
      </c>
      <c r="AV208" s="112">
        <f t="shared" si="67"/>
        <v>8014</v>
      </c>
      <c r="AW208" s="106">
        <f t="shared" si="77"/>
        <v>8014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8016</v>
      </c>
      <c r="AD209" s="114">
        <f t="shared" si="66"/>
        <v>8016</v>
      </c>
      <c r="AE209" s="109">
        <f t="shared" si="66"/>
        <v>8016</v>
      </c>
      <c r="AF209" s="110">
        <f t="shared" si="66"/>
        <v>8016</v>
      </c>
      <c r="AG209" s="111">
        <f t="shared" si="66"/>
        <v>8016</v>
      </c>
      <c r="AH209" s="112">
        <f t="shared" si="66"/>
        <v>8016</v>
      </c>
      <c r="AI209" s="106">
        <f t="shared" si="82"/>
        <v>8016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8014</v>
      </c>
      <c r="AR209" s="114">
        <f t="shared" si="67"/>
        <v>8014</v>
      </c>
      <c r="AS209" s="109">
        <f t="shared" si="67"/>
        <v>8014</v>
      </c>
      <c r="AT209" s="110">
        <f t="shared" si="67"/>
        <v>8014</v>
      </c>
      <c r="AU209" s="111">
        <f t="shared" si="67"/>
        <v>8014</v>
      </c>
      <c r="AV209" s="112">
        <f t="shared" si="67"/>
        <v>8014</v>
      </c>
      <c r="AW209" s="106">
        <f t="shared" si="77"/>
        <v>8014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8016</v>
      </c>
      <c r="AD210" s="114">
        <f t="shared" si="66"/>
        <v>8016</v>
      </c>
      <c r="AE210" s="109">
        <f t="shared" si="66"/>
        <v>8016</v>
      </c>
      <c r="AF210" s="110">
        <f t="shared" si="66"/>
        <v>8016</v>
      </c>
      <c r="AG210" s="111">
        <f t="shared" si="66"/>
        <v>8016</v>
      </c>
      <c r="AH210" s="112">
        <f t="shared" si="66"/>
        <v>8016</v>
      </c>
      <c r="AI210" s="106">
        <f t="shared" si="82"/>
        <v>8016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8014</v>
      </c>
      <c r="AR210" s="114">
        <f t="shared" si="67"/>
        <v>8014</v>
      </c>
      <c r="AS210" s="109">
        <f t="shared" si="67"/>
        <v>8014</v>
      </c>
      <c r="AT210" s="110">
        <f t="shared" si="67"/>
        <v>8014</v>
      </c>
      <c r="AU210" s="111">
        <f t="shared" si="67"/>
        <v>8014</v>
      </c>
      <c r="AV210" s="112">
        <f t="shared" si="67"/>
        <v>8014</v>
      </c>
      <c r="AW210" s="106">
        <f t="shared" si="77"/>
        <v>8014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8016</v>
      </c>
      <c r="AD211" s="114">
        <f t="shared" si="66"/>
        <v>8016</v>
      </c>
      <c r="AE211" s="109">
        <f t="shared" si="66"/>
        <v>8016</v>
      </c>
      <c r="AF211" s="110">
        <f t="shared" si="66"/>
        <v>8016</v>
      </c>
      <c r="AG211" s="111">
        <f t="shared" si="66"/>
        <v>8016</v>
      </c>
      <c r="AH211" s="112">
        <f t="shared" si="66"/>
        <v>8016</v>
      </c>
      <c r="AI211" s="106">
        <f t="shared" si="82"/>
        <v>8016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8014</v>
      </c>
      <c r="AR211" s="114">
        <f t="shared" si="67"/>
        <v>8014</v>
      </c>
      <c r="AS211" s="109">
        <f t="shared" si="67"/>
        <v>8014</v>
      </c>
      <c r="AT211" s="110">
        <f t="shared" si="67"/>
        <v>8014</v>
      </c>
      <c r="AU211" s="111">
        <f t="shared" si="67"/>
        <v>8014</v>
      </c>
      <c r="AV211" s="112">
        <f t="shared" si="67"/>
        <v>8014</v>
      </c>
      <c r="AW211" s="106">
        <f t="shared" si="77"/>
        <v>8014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8016</v>
      </c>
      <c r="AD212" s="114">
        <f t="shared" si="66"/>
        <v>8016</v>
      </c>
      <c r="AE212" s="109">
        <f t="shared" si="66"/>
        <v>8016</v>
      </c>
      <c r="AF212" s="110">
        <f t="shared" si="66"/>
        <v>8016</v>
      </c>
      <c r="AG212" s="111">
        <f t="shared" si="66"/>
        <v>8016</v>
      </c>
      <c r="AH212" s="112">
        <f t="shared" si="66"/>
        <v>8016</v>
      </c>
      <c r="AI212" s="106">
        <f t="shared" si="82"/>
        <v>8016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8014</v>
      </c>
      <c r="AR212" s="114">
        <f t="shared" si="67"/>
        <v>8014</v>
      </c>
      <c r="AS212" s="109">
        <f t="shared" si="67"/>
        <v>8014</v>
      </c>
      <c r="AT212" s="110">
        <f t="shared" si="67"/>
        <v>8014</v>
      </c>
      <c r="AU212" s="111">
        <f t="shared" si="67"/>
        <v>8014</v>
      </c>
      <c r="AV212" s="112">
        <f t="shared" si="67"/>
        <v>8014</v>
      </c>
      <c r="AW212" s="106">
        <f t="shared" si="77"/>
        <v>8014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8016</v>
      </c>
      <c r="AD213" s="114">
        <f t="shared" si="66"/>
        <v>8016</v>
      </c>
      <c r="AE213" s="109">
        <f t="shared" si="66"/>
        <v>8016</v>
      </c>
      <c r="AF213" s="110">
        <f t="shared" si="66"/>
        <v>8016</v>
      </c>
      <c r="AG213" s="111">
        <f t="shared" si="66"/>
        <v>8016</v>
      </c>
      <c r="AH213" s="112">
        <f t="shared" si="66"/>
        <v>8016</v>
      </c>
      <c r="AI213" s="106">
        <f t="shared" si="82"/>
        <v>8016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8014</v>
      </c>
      <c r="AR213" s="114">
        <f t="shared" si="67"/>
        <v>8014</v>
      </c>
      <c r="AS213" s="109">
        <f t="shared" si="67"/>
        <v>8014</v>
      </c>
      <c r="AT213" s="110">
        <f t="shared" si="67"/>
        <v>8014</v>
      </c>
      <c r="AU213" s="111">
        <f t="shared" si="67"/>
        <v>8014</v>
      </c>
      <c r="AV213" s="112">
        <f t="shared" si="67"/>
        <v>8014</v>
      </c>
      <c r="AW213" s="106">
        <f t="shared" si="77"/>
        <v>8014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8016</v>
      </c>
      <c r="AD214" s="114">
        <f t="shared" si="66"/>
        <v>8016</v>
      </c>
      <c r="AE214" s="109">
        <f t="shared" si="66"/>
        <v>8016</v>
      </c>
      <c r="AF214" s="110">
        <f t="shared" si="66"/>
        <v>8016</v>
      </c>
      <c r="AG214" s="111">
        <f t="shared" si="66"/>
        <v>8016</v>
      </c>
      <c r="AH214" s="112">
        <f t="shared" si="66"/>
        <v>8016</v>
      </c>
      <c r="AI214" s="106">
        <f t="shared" si="82"/>
        <v>8016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8014</v>
      </c>
      <c r="AR214" s="114">
        <f t="shared" si="67"/>
        <v>8014</v>
      </c>
      <c r="AS214" s="109">
        <f t="shared" si="67"/>
        <v>8014</v>
      </c>
      <c r="AT214" s="110">
        <f t="shared" si="67"/>
        <v>8014</v>
      </c>
      <c r="AU214" s="111">
        <f t="shared" si="67"/>
        <v>8014</v>
      </c>
      <c r="AV214" s="112">
        <f t="shared" si="67"/>
        <v>8014</v>
      </c>
      <c r="AW214" s="106">
        <f t="shared" si="77"/>
        <v>8014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8016</v>
      </c>
      <c r="AD215" s="197">
        <f t="shared" si="66"/>
        <v>8016</v>
      </c>
      <c r="AE215" s="198">
        <f t="shared" si="66"/>
        <v>8016</v>
      </c>
      <c r="AF215" s="199">
        <f t="shared" si="66"/>
        <v>8016</v>
      </c>
      <c r="AG215" s="200">
        <f t="shared" si="66"/>
        <v>8016</v>
      </c>
      <c r="AH215" s="201">
        <f t="shared" si="66"/>
        <v>8016</v>
      </c>
      <c r="AI215" s="202">
        <f t="shared" si="82"/>
        <v>8016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8014</v>
      </c>
      <c r="AR215" s="197">
        <f t="shared" si="67"/>
        <v>8014</v>
      </c>
      <c r="AS215" s="198">
        <f t="shared" si="67"/>
        <v>8014</v>
      </c>
      <c r="AT215" s="199">
        <f t="shared" si="67"/>
        <v>8014</v>
      </c>
      <c r="AU215" s="200">
        <f t="shared" si="67"/>
        <v>8014</v>
      </c>
      <c r="AV215" s="201">
        <f t="shared" si="67"/>
        <v>8014</v>
      </c>
      <c r="AW215" s="202">
        <f t="shared" si="77"/>
        <v>8014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8016</v>
      </c>
      <c r="AD216" s="114">
        <f t="shared" si="66"/>
        <v>8016</v>
      </c>
      <c r="AE216" s="109">
        <f t="shared" si="66"/>
        <v>8016</v>
      </c>
      <c r="AF216" s="110">
        <f t="shared" si="66"/>
        <v>8016</v>
      </c>
      <c r="AG216" s="111">
        <f t="shared" si="66"/>
        <v>8016</v>
      </c>
      <c r="AH216" s="112">
        <f t="shared" si="66"/>
        <v>8016</v>
      </c>
      <c r="AI216" s="106">
        <f t="shared" si="82"/>
        <v>8016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8014</v>
      </c>
      <c r="AR216" s="114">
        <f t="shared" si="67"/>
        <v>8014</v>
      </c>
      <c r="AS216" s="109">
        <f t="shared" si="67"/>
        <v>8014</v>
      </c>
      <c r="AT216" s="110">
        <f t="shared" si="67"/>
        <v>8014</v>
      </c>
      <c r="AU216" s="111">
        <f t="shared" si="67"/>
        <v>8014</v>
      </c>
      <c r="AV216" s="112">
        <f t="shared" si="67"/>
        <v>8014</v>
      </c>
      <c r="AW216" s="106">
        <f t="shared" si="77"/>
        <v>8014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8016</v>
      </c>
      <c r="AD217" s="114">
        <f t="shared" si="66"/>
        <v>8016</v>
      </c>
      <c r="AE217" s="109">
        <f t="shared" si="66"/>
        <v>8016</v>
      </c>
      <c r="AF217" s="110">
        <f t="shared" si="66"/>
        <v>8016</v>
      </c>
      <c r="AG217" s="111">
        <f t="shared" si="66"/>
        <v>8016</v>
      </c>
      <c r="AH217" s="112">
        <f t="shared" si="66"/>
        <v>8016</v>
      </c>
      <c r="AI217" s="106">
        <f t="shared" si="82"/>
        <v>8016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8014</v>
      </c>
      <c r="AR217" s="114">
        <f t="shared" si="67"/>
        <v>8014</v>
      </c>
      <c r="AS217" s="109">
        <f t="shared" si="67"/>
        <v>8014</v>
      </c>
      <c r="AT217" s="110">
        <f t="shared" si="67"/>
        <v>8014</v>
      </c>
      <c r="AU217" s="111">
        <f t="shared" si="67"/>
        <v>8014</v>
      </c>
      <c r="AV217" s="112">
        <f t="shared" si="67"/>
        <v>8014</v>
      </c>
      <c r="AW217" s="106">
        <f t="shared" si="77"/>
        <v>8014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8016</v>
      </c>
      <c r="AD218" s="114">
        <f t="shared" si="66"/>
        <v>8016</v>
      </c>
      <c r="AE218" s="109">
        <f t="shared" si="66"/>
        <v>8016</v>
      </c>
      <c r="AF218" s="110">
        <f t="shared" si="66"/>
        <v>8016</v>
      </c>
      <c r="AG218" s="111">
        <f t="shared" si="66"/>
        <v>8016</v>
      </c>
      <c r="AH218" s="112">
        <f t="shared" si="66"/>
        <v>8016</v>
      </c>
      <c r="AI218" s="106">
        <f t="shared" si="82"/>
        <v>8016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8014</v>
      </c>
      <c r="AR218" s="114">
        <f t="shared" si="67"/>
        <v>8014</v>
      </c>
      <c r="AS218" s="109">
        <f t="shared" si="67"/>
        <v>8014</v>
      </c>
      <c r="AT218" s="110">
        <f t="shared" si="67"/>
        <v>8014</v>
      </c>
      <c r="AU218" s="111">
        <f t="shared" si="67"/>
        <v>8014</v>
      </c>
      <c r="AV218" s="112">
        <f t="shared" si="67"/>
        <v>8014</v>
      </c>
      <c r="AW218" s="106">
        <f t="shared" si="77"/>
        <v>8014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8016</v>
      </c>
      <c r="AD219" s="114">
        <f t="shared" si="66"/>
        <v>8016</v>
      </c>
      <c r="AE219" s="109">
        <f t="shared" si="66"/>
        <v>8016</v>
      </c>
      <c r="AF219" s="110">
        <f t="shared" si="66"/>
        <v>8016</v>
      </c>
      <c r="AG219" s="111">
        <f t="shared" si="66"/>
        <v>8016</v>
      </c>
      <c r="AH219" s="112">
        <f t="shared" si="66"/>
        <v>8016</v>
      </c>
      <c r="AI219" s="106">
        <f t="shared" si="82"/>
        <v>8016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8014</v>
      </c>
      <c r="AR219" s="114">
        <f t="shared" si="67"/>
        <v>8014</v>
      </c>
      <c r="AS219" s="109">
        <f t="shared" si="67"/>
        <v>8014</v>
      </c>
      <c r="AT219" s="110">
        <f t="shared" si="67"/>
        <v>8014</v>
      </c>
      <c r="AU219" s="111">
        <f t="shared" si="67"/>
        <v>8014</v>
      </c>
      <c r="AV219" s="112">
        <f t="shared" si="67"/>
        <v>8014</v>
      </c>
      <c r="AW219" s="106">
        <f t="shared" si="77"/>
        <v>8014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8016</v>
      </c>
      <c r="AD220" s="114">
        <f t="shared" si="66"/>
        <v>8016</v>
      </c>
      <c r="AE220" s="109">
        <f t="shared" si="66"/>
        <v>8016</v>
      </c>
      <c r="AF220" s="110">
        <f t="shared" si="66"/>
        <v>8016</v>
      </c>
      <c r="AG220" s="111">
        <f t="shared" si="66"/>
        <v>8016</v>
      </c>
      <c r="AH220" s="112">
        <f t="shared" si="66"/>
        <v>8016</v>
      </c>
      <c r="AI220" s="106">
        <f t="shared" si="82"/>
        <v>8016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8014</v>
      </c>
      <c r="AR220" s="114">
        <f t="shared" si="67"/>
        <v>8014</v>
      </c>
      <c r="AS220" s="109">
        <f t="shared" si="67"/>
        <v>8014</v>
      </c>
      <c r="AT220" s="110">
        <f t="shared" si="67"/>
        <v>8014</v>
      </c>
      <c r="AU220" s="111">
        <f t="shared" si="67"/>
        <v>8014</v>
      </c>
      <c r="AV220" s="112">
        <f t="shared" si="67"/>
        <v>8014</v>
      </c>
      <c r="AW220" s="106">
        <f t="shared" si="77"/>
        <v>8014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8016</v>
      </c>
      <c r="AD221" s="114">
        <f t="shared" si="66"/>
        <v>8016</v>
      </c>
      <c r="AE221" s="109">
        <f t="shared" si="66"/>
        <v>8016</v>
      </c>
      <c r="AF221" s="110">
        <f t="shared" si="66"/>
        <v>8016</v>
      </c>
      <c r="AG221" s="111">
        <f t="shared" si="66"/>
        <v>8016</v>
      </c>
      <c r="AH221" s="112">
        <f t="shared" si="66"/>
        <v>8016</v>
      </c>
      <c r="AI221" s="106">
        <f t="shared" si="82"/>
        <v>8016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8014</v>
      </c>
      <c r="AR221" s="114">
        <f t="shared" si="67"/>
        <v>8014</v>
      </c>
      <c r="AS221" s="109">
        <f t="shared" si="67"/>
        <v>8014</v>
      </c>
      <c r="AT221" s="110">
        <f t="shared" si="67"/>
        <v>8014</v>
      </c>
      <c r="AU221" s="111">
        <f t="shared" si="67"/>
        <v>8014</v>
      </c>
      <c r="AV221" s="112">
        <f t="shared" si="67"/>
        <v>8014</v>
      </c>
      <c r="AW221" s="106">
        <f t="shared" si="77"/>
        <v>8014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8016</v>
      </c>
      <c r="AD222" s="114">
        <f t="shared" si="66"/>
        <v>8016</v>
      </c>
      <c r="AE222" s="109">
        <f t="shared" si="66"/>
        <v>8016</v>
      </c>
      <c r="AF222" s="110">
        <f t="shared" si="66"/>
        <v>8016</v>
      </c>
      <c r="AG222" s="111">
        <f t="shared" si="66"/>
        <v>8016</v>
      </c>
      <c r="AH222" s="112">
        <f t="shared" si="66"/>
        <v>8016</v>
      </c>
      <c r="AI222" s="106">
        <f t="shared" si="82"/>
        <v>8016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8014</v>
      </c>
      <c r="AR222" s="114">
        <f t="shared" si="67"/>
        <v>8014</v>
      </c>
      <c r="AS222" s="109">
        <f t="shared" si="67"/>
        <v>8014</v>
      </c>
      <c r="AT222" s="110">
        <f t="shared" si="67"/>
        <v>8014</v>
      </c>
      <c r="AU222" s="111">
        <f t="shared" si="67"/>
        <v>8014</v>
      </c>
      <c r="AV222" s="112">
        <f t="shared" si="67"/>
        <v>8014</v>
      </c>
      <c r="AW222" s="106">
        <f t="shared" si="77"/>
        <v>8014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8016</v>
      </c>
      <c r="AD223" s="114">
        <f t="shared" si="66"/>
        <v>8016</v>
      </c>
      <c r="AE223" s="109">
        <f t="shared" si="66"/>
        <v>8016</v>
      </c>
      <c r="AF223" s="110">
        <f t="shared" si="66"/>
        <v>8016</v>
      </c>
      <c r="AG223" s="111">
        <f t="shared" si="66"/>
        <v>8016</v>
      </c>
      <c r="AH223" s="112">
        <f t="shared" si="66"/>
        <v>8016</v>
      </c>
      <c r="AI223" s="106">
        <f t="shared" si="82"/>
        <v>8016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8014</v>
      </c>
      <c r="AR223" s="114">
        <f t="shared" si="67"/>
        <v>8014</v>
      </c>
      <c r="AS223" s="109">
        <f t="shared" si="67"/>
        <v>8014</v>
      </c>
      <c r="AT223" s="110">
        <f t="shared" si="67"/>
        <v>8014</v>
      </c>
      <c r="AU223" s="111">
        <f t="shared" si="67"/>
        <v>8014</v>
      </c>
      <c r="AV223" s="112">
        <f t="shared" si="67"/>
        <v>8014</v>
      </c>
      <c r="AW223" s="106">
        <f t="shared" si="77"/>
        <v>8014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8016</v>
      </c>
      <c r="AD224" s="114">
        <f t="shared" ref="AD224:AH274" si="86">AC224</f>
        <v>8016</v>
      </c>
      <c r="AE224" s="109">
        <f t="shared" si="86"/>
        <v>8016</v>
      </c>
      <c r="AF224" s="110">
        <f t="shared" si="86"/>
        <v>8016</v>
      </c>
      <c r="AG224" s="111">
        <f t="shared" si="86"/>
        <v>8016</v>
      </c>
      <c r="AH224" s="112">
        <f t="shared" si="86"/>
        <v>8016</v>
      </c>
      <c r="AI224" s="106">
        <f t="shared" si="82"/>
        <v>8016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8014</v>
      </c>
      <c r="AR224" s="114">
        <f t="shared" ref="AR224:AV274" si="87">AQ224</f>
        <v>8014</v>
      </c>
      <c r="AS224" s="109">
        <f t="shared" si="87"/>
        <v>8014</v>
      </c>
      <c r="AT224" s="110">
        <f t="shared" si="87"/>
        <v>8014</v>
      </c>
      <c r="AU224" s="111">
        <f t="shared" si="87"/>
        <v>8014</v>
      </c>
      <c r="AV224" s="112">
        <f t="shared" si="87"/>
        <v>8014</v>
      </c>
      <c r="AW224" s="106">
        <f t="shared" si="77"/>
        <v>8014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8016</v>
      </c>
      <c r="AD225" s="114">
        <f t="shared" si="86"/>
        <v>8016</v>
      </c>
      <c r="AE225" s="109">
        <f t="shared" si="86"/>
        <v>8016</v>
      </c>
      <c r="AF225" s="110">
        <f t="shared" si="86"/>
        <v>8016</v>
      </c>
      <c r="AG225" s="111">
        <f t="shared" si="86"/>
        <v>8016</v>
      </c>
      <c r="AH225" s="112">
        <f t="shared" si="86"/>
        <v>8016</v>
      </c>
      <c r="AI225" s="106">
        <f t="shared" si="82"/>
        <v>8016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8014</v>
      </c>
      <c r="AR225" s="114">
        <f t="shared" si="87"/>
        <v>8014</v>
      </c>
      <c r="AS225" s="109">
        <f t="shared" si="87"/>
        <v>8014</v>
      </c>
      <c r="AT225" s="110">
        <f t="shared" si="87"/>
        <v>8014</v>
      </c>
      <c r="AU225" s="111">
        <f t="shared" si="87"/>
        <v>8014</v>
      </c>
      <c r="AV225" s="112">
        <f t="shared" si="87"/>
        <v>8014</v>
      </c>
      <c r="AW225" s="106">
        <f t="shared" si="77"/>
        <v>8014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8016</v>
      </c>
      <c r="AD226" s="114">
        <f t="shared" si="86"/>
        <v>8016</v>
      </c>
      <c r="AE226" s="109">
        <f t="shared" si="86"/>
        <v>8016</v>
      </c>
      <c r="AF226" s="110">
        <f t="shared" si="86"/>
        <v>8016</v>
      </c>
      <c r="AG226" s="111">
        <f t="shared" si="86"/>
        <v>8016</v>
      </c>
      <c r="AH226" s="112">
        <f t="shared" si="86"/>
        <v>8016</v>
      </c>
      <c r="AI226" s="106">
        <f t="shared" si="82"/>
        <v>8016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8014</v>
      </c>
      <c r="AR226" s="114">
        <f t="shared" si="87"/>
        <v>8014</v>
      </c>
      <c r="AS226" s="109">
        <f t="shared" si="87"/>
        <v>8014</v>
      </c>
      <c r="AT226" s="110">
        <f t="shared" si="87"/>
        <v>8014</v>
      </c>
      <c r="AU226" s="111">
        <f t="shared" si="87"/>
        <v>8014</v>
      </c>
      <c r="AV226" s="112">
        <f t="shared" si="87"/>
        <v>8014</v>
      </c>
      <c r="AW226" s="106">
        <f t="shared" si="77"/>
        <v>8014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8016</v>
      </c>
      <c r="AD227" s="114">
        <f t="shared" si="86"/>
        <v>8016</v>
      </c>
      <c r="AE227" s="109">
        <f t="shared" si="86"/>
        <v>8016</v>
      </c>
      <c r="AF227" s="110">
        <f t="shared" si="86"/>
        <v>8016</v>
      </c>
      <c r="AG227" s="111">
        <f t="shared" si="86"/>
        <v>8016</v>
      </c>
      <c r="AH227" s="112">
        <f t="shared" si="86"/>
        <v>8016</v>
      </c>
      <c r="AI227" s="106">
        <f t="shared" si="82"/>
        <v>8016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8014</v>
      </c>
      <c r="AR227" s="114">
        <f t="shared" si="87"/>
        <v>8014</v>
      </c>
      <c r="AS227" s="109">
        <f t="shared" si="87"/>
        <v>8014</v>
      </c>
      <c r="AT227" s="110">
        <f t="shared" si="87"/>
        <v>8014</v>
      </c>
      <c r="AU227" s="111">
        <f t="shared" si="87"/>
        <v>8014</v>
      </c>
      <c r="AV227" s="112">
        <f t="shared" si="87"/>
        <v>8014</v>
      </c>
      <c r="AW227" s="106">
        <f t="shared" si="77"/>
        <v>8014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8016</v>
      </c>
      <c r="AD228" s="114">
        <f t="shared" si="86"/>
        <v>8016</v>
      </c>
      <c r="AE228" s="109">
        <f t="shared" si="86"/>
        <v>8016</v>
      </c>
      <c r="AF228" s="110">
        <f t="shared" si="86"/>
        <v>8016</v>
      </c>
      <c r="AG228" s="111">
        <f t="shared" si="86"/>
        <v>8016</v>
      </c>
      <c r="AH228" s="112">
        <f t="shared" si="86"/>
        <v>8016</v>
      </c>
      <c r="AI228" s="106">
        <f t="shared" si="82"/>
        <v>8016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8014</v>
      </c>
      <c r="AR228" s="114">
        <f t="shared" si="87"/>
        <v>8014</v>
      </c>
      <c r="AS228" s="109">
        <f t="shared" si="87"/>
        <v>8014</v>
      </c>
      <c r="AT228" s="110">
        <f t="shared" si="87"/>
        <v>8014</v>
      </c>
      <c r="AU228" s="111">
        <f t="shared" si="87"/>
        <v>8014</v>
      </c>
      <c r="AV228" s="112">
        <f t="shared" si="87"/>
        <v>8014</v>
      </c>
      <c r="AW228" s="106">
        <f t="shared" si="77"/>
        <v>8014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8016</v>
      </c>
      <c r="AD229" s="114">
        <f t="shared" si="86"/>
        <v>8016</v>
      </c>
      <c r="AE229" s="109">
        <f t="shared" si="86"/>
        <v>8016</v>
      </c>
      <c r="AF229" s="110">
        <f t="shared" si="86"/>
        <v>8016</v>
      </c>
      <c r="AG229" s="111">
        <f t="shared" si="86"/>
        <v>8016</v>
      </c>
      <c r="AH229" s="112">
        <f t="shared" si="86"/>
        <v>8016</v>
      </c>
      <c r="AI229" s="106">
        <f t="shared" si="82"/>
        <v>8016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8014</v>
      </c>
      <c r="AR229" s="114">
        <f t="shared" si="87"/>
        <v>8014</v>
      </c>
      <c r="AS229" s="109">
        <f t="shared" si="87"/>
        <v>8014</v>
      </c>
      <c r="AT229" s="110">
        <f t="shared" si="87"/>
        <v>8014</v>
      </c>
      <c r="AU229" s="111">
        <f t="shared" si="87"/>
        <v>8014</v>
      </c>
      <c r="AV229" s="112">
        <f t="shared" si="87"/>
        <v>8014</v>
      </c>
      <c r="AW229" s="106">
        <f t="shared" si="77"/>
        <v>8014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8016</v>
      </c>
      <c r="AD230" s="114">
        <f t="shared" si="86"/>
        <v>8016</v>
      </c>
      <c r="AE230" s="109">
        <f t="shared" si="86"/>
        <v>8016</v>
      </c>
      <c r="AF230" s="110">
        <f t="shared" si="86"/>
        <v>8016</v>
      </c>
      <c r="AG230" s="111">
        <f t="shared" si="86"/>
        <v>8016</v>
      </c>
      <c r="AH230" s="112">
        <f t="shared" si="86"/>
        <v>8016</v>
      </c>
      <c r="AI230" s="106">
        <f t="shared" si="82"/>
        <v>8016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8014</v>
      </c>
      <c r="AR230" s="114">
        <f t="shared" si="87"/>
        <v>8014</v>
      </c>
      <c r="AS230" s="109">
        <f t="shared" si="87"/>
        <v>8014</v>
      </c>
      <c r="AT230" s="110">
        <f t="shared" si="87"/>
        <v>8014</v>
      </c>
      <c r="AU230" s="111">
        <f t="shared" si="87"/>
        <v>8014</v>
      </c>
      <c r="AV230" s="112">
        <f t="shared" si="87"/>
        <v>8014</v>
      </c>
      <c r="AW230" s="106">
        <f t="shared" si="77"/>
        <v>8014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8016</v>
      </c>
      <c r="AD231" s="114">
        <f t="shared" si="86"/>
        <v>8016</v>
      </c>
      <c r="AE231" s="109">
        <f t="shared" si="86"/>
        <v>8016</v>
      </c>
      <c r="AF231" s="110">
        <f t="shared" si="86"/>
        <v>8016</v>
      </c>
      <c r="AG231" s="111">
        <f t="shared" si="86"/>
        <v>8016</v>
      </c>
      <c r="AH231" s="112">
        <f t="shared" si="86"/>
        <v>8016</v>
      </c>
      <c r="AI231" s="106">
        <f t="shared" si="82"/>
        <v>8016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8014</v>
      </c>
      <c r="AR231" s="114">
        <f t="shared" si="87"/>
        <v>8014</v>
      </c>
      <c r="AS231" s="109">
        <f t="shared" si="87"/>
        <v>8014</v>
      </c>
      <c r="AT231" s="110">
        <f t="shared" si="87"/>
        <v>8014</v>
      </c>
      <c r="AU231" s="111">
        <f t="shared" si="87"/>
        <v>8014</v>
      </c>
      <c r="AV231" s="112">
        <f t="shared" si="87"/>
        <v>8014</v>
      </c>
      <c r="AW231" s="106">
        <f t="shared" si="77"/>
        <v>8014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8016</v>
      </c>
      <c r="AD232" s="114">
        <f t="shared" si="86"/>
        <v>8016</v>
      </c>
      <c r="AE232" s="109">
        <f t="shared" si="86"/>
        <v>8016</v>
      </c>
      <c r="AF232" s="110">
        <f t="shared" si="86"/>
        <v>8016</v>
      </c>
      <c r="AG232" s="111">
        <f t="shared" si="86"/>
        <v>8016</v>
      </c>
      <c r="AH232" s="112">
        <f t="shared" si="86"/>
        <v>8016</v>
      </c>
      <c r="AI232" s="106">
        <f t="shared" si="82"/>
        <v>8016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8014</v>
      </c>
      <c r="AR232" s="114">
        <f t="shared" si="87"/>
        <v>8014</v>
      </c>
      <c r="AS232" s="109">
        <f t="shared" si="87"/>
        <v>8014</v>
      </c>
      <c r="AT232" s="110">
        <f t="shared" si="87"/>
        <v>8014</v>
      </c>
      <c r="AU232" s="111">
        <f t="shared" si="87"/>
        <v>8014</v>
      </c>
      <c r="AV232" s="112">
        <f t="shared" si="87"/>
        <v>8014</v>
      </c>
      <c r="AW232" s="106">
        <f t="shared" si="77"/>
        <v>8014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8016</v>
      </c>
      <c r="AD233" s="114">
        <f t="shared" si="86"/>
        <v>8016</v>
      </c>
      <c r="AE233" s="109">
        <f t="shared" si="86"/>
        <v>8016</v>
      </c>
      <c r="AF233" s="110">
        <f t="shared" si="86"/>
        <v>8016</v>
      </c>
      <c r="AG233" s="111">
        <f t="shared" si="86"/>
        <v>8016</v>
      </c>
      <c r="AH233" s="112">
        <f t="shared" si="86"/>
        <v>8016</v>
      </c>
      <c r="AI233" s="106">
        <f t="shared" si="82"/>
        <v>8016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8014</v>
      </c>
      <c r="AR233" s="114">
        <f t="shared" si="87"/>
        <v>8014</v>
      </c>
      <c r="AS233" s="109">
        <f t="shared" si="87"/>
        <v>8014</v>
      </c>
      <c r="AT233" s="110">
        <f t="shared" si="87"/>
        <v>8014</v>
      </c>
      <c r="AU233" s="111">
        <f t="shared" si="87"/>
        <v>8014</v>
      </c>
      <c r="AV233" s="112">
        <f t="shared" si="87"/>
        <v>8014</v>
      </c>
      <c r="AW233" s="106">
        <f t="shared" si="77"/>
        <v>8014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8016</v>
      </c>
      <c r="AD234" s="114">
        <f t="shared" si="86"/>
        <v>8016</v>
      </c>
      <c r="AE234" s="109">
        <f t="shared" si="86"/>
        <v>8016</v>
      </c>
      <c r="AF234" s="110">
        <f t="shared" si="86"/>
        <v>8016</v>
      </c>
      <c r="AG234" s="111">
        <f t="shared" si="86"/>
        <v>8016</v>
      </c>
      <c r="AH234" s="112">
        <f t="shared" si="86"/>
        <v>8016</v>
      </c>
      <c r="AI234" s="106">
        <f t="shared" si="82"/>
        <v>8016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8014</v>
      </c>
      <c r="AR234" s="114">
        <f t="shared" si="87"/>
        <v>8014</v>
      </c>
      <c r="AS234" s="109">
        <f t="shared" si="87"/>
        <v>8014</v>
      </c>
      <c r="AT234" s="110">
        <f t="shared" si="87"/>
        <v>8014</v>
      </c>
      <c r="AU234" s="111">
        <f t="shared" si="87"/>
        <v>8014</v>
      </c>
      <c r="AV234" s="112">
        <f t="shared" si="87"/>
        <v>8014</v>
      </c>
      <c r="AW234" s="106">
        <f t="shared" si="77"/>
        <v>8014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8016</v>
      </c>
      <c r="AD235" s="114">
        <f t="shared" si="86"/>
        <v>8016</v>
      </c>
      <c r="AE235" s="109">
        <f t="shared" si="86"/>
        <v>8016</v>
      </c>
      <c r="AF235" s="110">
        <f t="shared" si="86"/>
        <v>8016</v>
      </c>
      <c r="AG235" s="111">
        <f t="shared" si="86"/>
        <v>8016</v>
      </c>
      <c r="AH235" s="112">
        <f t="shared" si="86"/>
        <v>8016</v>
      </c>
      <c r="AI235" s="106">
        <f t="shared" si="82"/>
        <v>8016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8014</v>
      </c>
      <c r="AR235" s="114">
        <f t="shared" si="87"/>
        <v>8014</v>
      </c>
      <c r="AS235" s="109">
        <f t="shared" si="87"/>
        <v>8014</v>
      </c>
      <c r="AT235" s="110">
        <f t="shared" si="87"/>
        <v>8014</v>
      </c>
      <c r="AU235" s="111">
        <f t="shared" si="87"/>
        <v>8014</v>
      </c>
      <c r="AV235" s="112">
        <f t="shared" si="87"/>
        <v>8014</v>
      </c>
      <c r="AW235" s="106">
        <f t="shared" si="77"/>
        <v>8014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8016</v>
      </c>
      <c r="AD236" s="114">
        <f t="shared" si="86"/>
        <v>8016</v>
      </c>
      <c r="AE236" s="109">
        <f t="shared" si="86"/>
        <v>8016</v>
      </c>
      <c r="AF236" s="110">
        <f t="shared" si="86"/>
        <v>8016</v>
      </c>
      <c r="AG236" s="111">
        <f t="shared" si="86"/>
        <v>8016</v>
      </c>
      <c r="AH236" s="112">
        <f t="shared" si="86"/>
        <v>8016</v>
      </c>
      <c r="AI236" s="106">
        <f t="shared" si="82"/>
        <v>8016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8014</v>
      </c>
      <c r="AR236" s="114">
        <f t="shared" si="87"/>
        <v>8014</v>
      </c>
      <c r="AS236" s="109">
        <f t="shared" si="87"/>
        <v>8014</v>
      </c>
      <c r="AT236" s="110">
        <f t="shared" si="87"/>
        <v>8014</v>
      </c>
      <c r="AU236" s="111">
        <f t="shared" si="87"/>
        <v>8014</v>
      </c>
      <c r="AV236" s="112">
        <f t="shared" si="87"/>
        <v>8014</v>
      </c>
      <c r="AW236" s="106">
        <f t="shared" si="77"/>
        <v>8014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8016</v>
      </c>
      <c r="AD237" s="114">
        <f t="shared" si="86"/>
        <v>8016</v>
      </c>
      <c r="AE237" s="109">
        <f t="shared" si="86"/>
        <v>8016</v>
      </c>
      <c r="AF237" s="110">
        <f t="shared" si="86"/>
        <v>8016</v>
      </c>
      <c r="AG237" s="111">
        <f t="shared" si="86"/>
        <v>8016</v>
      </c>
      <c r="AH237" s="112">
        <f t="shared" si="86"/>
        <v>8016</v>
      </c>
      <c r="AI237" s="106">
        <f t="shared" si="82"/>
        <v>8016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8014</v>
      </c>
      <c r="AR237" s="114">
        <f t="shared" si="87"/>
        <v>8014</v>
      </c>
      <c r="AS237" s="109">
        <f t="shared" si="87"/>
        <v>8014</v>
      </c>
      <c r="AT237" s="110">
        <f t="shared" si="87"/>
        <v>8014</v>
      </c>
      <c r="AU237" s="111">
        <f t="shared" si="87"/>
        <v>8014</v>
      </c>
      <c r="AV237" s="112">
        <f t="shared" si="87"/>
        <v>8014</v>
      </c>
      <c r="AW237" s="106">
        <f t="shared" si="77"/>
        <v>8014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8016</v>
      </c>
      <c r="AD238" s="114">
        <f t="shared" si="86"/>
        <v>8016</v>
      </c>
      <c r="AE238" s="109">
        <f t="shared" si="86"/>
        <v>8016</v>
      </c>
      <c r="AF238" s="110">
        <f t="shared" si="86"/>
        <v>8016</v>
      </c>
      <c r="AG238" s="111">
        <f t="shared" si="86"/>
        <v>8016</v>
      </c>
      <c r="AH238" s="112">
        <f t="shared" si="86"/>
        <v>8016</v>
      </c>
      <c r="AI238" s="106">
        <f t="shared" si="82"/>
        <v>8016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8014</v>
      </c>
      <c r="AR238" s="114">
        <f t="shared" si="87"/>
        <v>8014</v>
      </c>
      <c r="AS238" s="109">
        <f t="shared" si="87"/>
        <v>8014</v>
      </c>
      <c r="AT238" s="110">
        <f t="shared" si="87"/>
        <v>8014</v>
      </c>
      <c r="AU238" s="111">
        <f t="shared" si="87"/>
        <v>8014</v>
      </c>
      <c r="AV238" s="112">
        <f t="shared" si="87"/>
        <v>8014</v>
      </c>
      <c r="AW238" s="106">
        <f t="shared" si="77"/>
        <v>8014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8016</v>
      </c>
      <c r="AD239" s="114">
        <f t="shared" si="86"/>
        <v>8016</v>
      </c>
      <c r="AE239" s="109">
        <f t="shared" si="86"/>
        <v>8016</v>
      </c>
      <c r="AF239" s="110">
        <f t="shared" si="86"/>
        <v>8016</v>
      </c>
      <c r="AG239" s="111">
        <f t="shared" si="86"/>
        <v>8016</v>
      </c>
      <c r="AH239" s="112">
        <f t="shared" si="86"/>
        <v>8016</v>
      </c>
      <c r="AI239" s="106">
        <f t="shared" si="82"/>
        <v>8016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8014</v>
      </c>
      <c r="AR239" s="114">
        <f t="shared" si="87"/>
        <v>8014</v>
      </c>
      <c r="AS239" s="109">
        <f t="shared" si="87"/>
        <v>8014</v>
      </c>
      <c r="AT239" s="110">
        <f t="shared" si="87"/>
        <v>8014</v>
      </c>
      <c r="AU239" s="111">
        <f t="shared" si="87"/>
        <v>8014</v>
      </c>
      <c r="AV239" s="112">
        <f t="shared" si="87"/>
        <v>8014</v>
      </c>
      <c r="AW239" s="106">
        <f t="shared" si="77"/>
        <v>8014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8016</v>
      </c>
      <c r="AD240" s="114">
        <f t="shared" si="86"/>
        <v>8016</v>
      </c>
      <c r="AE240" s="109">
        <f t="shared" si="86"/>
        <v>8016</v>
      </c>
      <c r="AF240" s="110">
        <f t="shared" si="86"/>
        <v>8016</v>
      </c>
      <c r="AG240" s="111">
        <f t="shared" si="86"/>
        <v>8016</v>
      </c>
      <c r="AH240" s="112">
        <f t="shared" si="86"/>
        <v>8016</v>
      </c>
      <c r="AI240" s="106">
        <f t="shared" si="82"/>
        <v>8016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8014</v>
      </c>
      <c r="AR240" s="114">
        <f t="shared" si="87"/>
        <v>8014</v>
      </c>
      <c r="AS240" s="109">
        <f t="shared" si="87"/>
        <v>8014</v>
      </c>
      <c r="AT240" s="110">
        <f t="shared" si="87"/>
        <v>8014</v>
      </c>
      <c r="AU240" s="111">
        <f t="shared" si="87"/>
        <v>8014</v>
      </c>
      <c r="AV240" s="112">
        <f t="shared" si="87"/>
        <v>8014</v>
      </c>
      <c r="AW240" s="106">
        <f t="shared" si="77"/>
        <v>8014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8016</v>
      </c>
      <c r="AD241" s="114">
        <f t="shared" si="86"/>
        <v>8016</v>
      </c>
      <c r="AE241" s="109">
        <f t="shared" si="86"/>
        <v>8016</v>
      </c>
      <c r="AF241" s="110">
        <f t="shared" si="86"/>
        <v>8016</v>
      </c>
      <c r="AG241" s="111">
        <f t="shared" si="86"/>
        <v>8016</v>
      </c>
      <c r="AH241" s="112">
        <f t="shared" si="86"/>
        <v>8016</v>
      </c>
      <c r="AI241" s="106">
        <f t="shared" si="82"/>
        <v>8016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8014</v>
      </c>
      <c r="AR241" s="114">
        <f t="shared" si="87"/>
        <v>8014</v>
      </c>
      <c r="AS241" s="109">
        <f t="shared" si="87"/>
        <v>8014</v>
      </c>
      <c r="AT241" s="110">
        <f t="shared" si="87"/>
        <v>8014</v>
      </c>
      <c r="AU241" s="111">
        <f t="shared" si="87"/>
        <v>8014</v>
      </c>
      <c r="AV241" s="112">
        <f t="shared" si="87"/>
        <v>8014</v>
      </c>
      <c r="AW241" s="106">
        <f t="shared" si="77"/>
        <v>8014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8016</v>
      </c>
      <c r="AD242" s="114">
        <f t="shared" si="86"/>
        <v>8016</v>
      </c>
      <c r="AE242" s="109">
        <f t="shared" si="86"/>
        <v>8016</v>
      </c>
      <c r="AF242" s="110">
        <f t="shared" si="86"/>
        <v>8016</v>
      </c>
      <c r="AG242" s="111">
        <f t="shared" si="86"/>
        <v>8016</v>
      </c>
      <c r="AH242" s="112">
        <f t="shared" si="86"/>
        <v>8016</v>
      </c>
      <c r="AI242" s="106">
        <f t="shared" si="82"/>
        <v>8016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8014</v>
      </c>
      <c r="AR242" s="114">
        <f t="shared" si="87"/>
        <v>8014</v>
      </c>
      <c r="AS242" s="109">
        <f t="shared" si="87"/>
        <v>8014</v>
      </c>
      <c r="AT242" s="110">
        <f t="shared" si="87"/>
        <v>8014</v>
      </c>
      <c r="AU242" s="111">
        <f t="shared" si="87"/>
        <v>8014</v>
      </c>
      <c r="AV242" s="112">
        <f t="shared" si="87"/>
        <v>8014</v>
      </c>
      <c r="AW242" s="106">
        <f t="shared" si="77"/>
        <v>8014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8016</v>
      </c>
      <c r="AD243" s="114">
        <f t="shared" si="86"/>
        <v>8016</v>
      </c>
      <c r="AE243" s="109">
        <f t="shared" si="86"/>
        <v>8016</v>
      </c>
      <c r="AF243" s="110">
        <f t="shared" si="86"/>
        <v>8016</v>
      </c>
      <c r="AG243" s="111">
        <f t="shared" si="86"/>
        <v>8016</v>
      </c>
      <c r="AH243" s="112">
        <f t="shared" si="86"/>
        <v>8016</v>
      </c>
      <c r="AI243" s="106">
        <f t="shared" si="82"/>
        <v>8016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8014</v>
      </c>
      <c r="AR243" s="114">
        <f t="shared" si="87"/>
        <v>8014</v>
      </c>
      <c r="AS243" s="109">
        <f t="shared" si="87"/>
        <v>8014</v>
      </c>
      <c r="AT243" s="110">
        <f t="shared" si="87"/>
        <v>8014</v>
      </c>
      <c r="AU243" s="111">
        <f t="shared" si="87"/>
        <v>8014</v>
      </c>
      <c r="AV243" s="112">
        <f t="shared" si="87"/>
        <v>8014</v>
      </c>
      <c r="AW243" s="106">
        <f t="shared" si="77"/>
        <v>8014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8016</v>
      </c>
      <c r="AD244" s="114">
        <f t="shared" si="86"/>
        <v>8016</v>
      </c>
      <c r="AE244" s="109">
        <f t="shared" si="86"/>
        <v>8016</v>
      </c>
      <c r="AF244" s="110">
        <f t="shared" si="86"/>
        <v>8016</v>
      </c>
      <c r="AG244" s="111">
        <f t="shared" si="86"/>
        <v>8016</v>
      </c>
      <c r="AH244" s="112">
        <f t="shared" si="86"/>
        <v>8016</v>
      </c>
      <c r="AI244" s="106">
        <f t="shared" si="82"/>
        <v>8016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8014</v>
      </c>
      <c r="AR244" s="114">
        <f t="shared" si="87"/>
        <v>8014</v>
      </c>
      <c r="AS244" s="109">
        <f t="shared" si="87"/>
        <v>8014</v>
      </c>
      <c r="AT244" s="110">
        <f t="shared" si="87"/>
        <v>8014</v>
      </c>
      <c r="AU244" s="111">
        <f t="shared" si="87"/>
        <v>8014</v>
      </c>
      <c r="AV244" s="112">
        <f t="shared" si="87"/>
        <v>8014</v>
      </c>
      <c r="AW244" s="106">
        <f t="shared" si="77"/>
        <v>8014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8016</v>
      </c>
      <c r="AD245" s="114">
        <f t="shared" si="86"/>
        <v>8016</v>
      </c>
      <c r="AE245" s="109">
        <f t="shared" si="86"/>
        <v>8016</v>
      </c>
      <c r="AF245" s="110">
        <f t="shared" si="86"/>
        <v>8016</v>
      </c>
      <c r="AG245" s="111">
        <f t="shared" si="86"/>
        <v>8016</v>
      </c>
      <c r="AH245" s="112">
        <f t="shared" si="86"/>
        <v>8016</v>
      </c>
      <c r="AI245" s="106">
        <f t="shared" si="82"/>
        <v>8016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8014</v>
      </c>
      <c r="AR245" s="114">
        <f t="shared" si="87"/>
        <v>8014</v>
      </c>
      <c r="AS245" s="109">
        <f t="shared" si="87"/>
        <v>8014</v>
      </c>
      <c r="AT245" s="110">
        <f t="shared" si="87"/>
        <v>8014</v>
      </c>
      <c r="AU245" s="111">
        <f t="shared" si="87"/>
        <v>8014</v>
      </c>
      <c r="AV245" s="112">
        <f t="shared" si="87"/>
        <v>8014</v>
      </c>
      <c r="AW245" s="106">
        <f t="shared" si="77"/>
        <v>8014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8016</v>
      </c>
      <c r="AD246" s="197">
        <f t="shared" si="86"/>
        <v>8016</v>
      </c>
      <c r="AE246" s="198">
        <f t="shared" si="86"/>
        <v>8016</v>
      </c>
      <c r="AF246" s="199">
        <f t="shared" si="86"/>
        <v>8016</v>
      </c>
      <c r="AG246" s="200">
        <f t="shared" si="86"/>
        <v>8016</v>
      </c>
      <c r="AH246" s="201">
        <f t="shared" si="86"/>
        <v>8016</v>
      </c>
      <c r="AI246" s="202">
        <f t="shared" si="82"/>
        <v>8016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8014</v>
      </c>
      <c r="AR246" s="197">
        <f t="shared" si="87"/>
        <v>8014</v>
      </c>
      <c r="AS246" s="198">
        <f t="shared" si="87"/>
        <v>8014</v>
      </c>
      <c r="AT246" s="199">
        <f t="shared" si="87"/>
        <v>8014</v>
      </c>
      <c r="AU246" s="200">
        <f t="shared" si="87"/>
        <v>8014</v>
      </c>
      <c r="AV246" s="201">
        <f t="shared" si="87"/>
        <v>8014</v>
      </c>
      <c r="AW246" s="202">
        <f t="shared" si="77"/>
        <v>8014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8016</v>
      </c>
      <c r="AD247" s="114">
        <f t="shared" si="86"/>
        <v>8016</v>
      </c>
      <c r="AE247" s="109">
        <f t="shared" si="86"/>
        <v>8016</v>
      </c>
      <c r="AF247" s="110">
        <f t="shared" si="86"/>
        <v>8016</v>
      </c>
      <c r="AG247" s="111">
        <f t="shared" si="86"/>
        <v>8016</v>
      </c>
      <c r="AH247" s="112">
        <f t="shared" si="86"/>
        <v>8016</v>
      </c>
      <c r="AI247" s="106">
        <f t="shared" si="82"/>
        <v>8016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8014</v>
      </c>
      <c r="AR247" s="114">
        <f t="shared" si="87"/>
        <v>8014</v>
      </c>
      <c r="AS247" s="109">
        <f t="shared" si="87"/>
        <v>8014</v>
      </c>
      <c r="AT247" s="110">
        <f t="shared" si="87"/>
        <v>8014</v>
      </c>
      <c r="AU247" s="111">
        <f t="shared" si="87"/>
        <v>8014</v>
      </c>
      <c r="AV247" s="112">
        <f t="shared" si="87"/>
        <v>8014</v>
      </c>
      <c r="AW247" s="106">
        <f t="shared" si="77"/>
        <v>8014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8016</v>
      </c>
      <c r="AD248" s="114">
        <f t="shared" si="86"/>
        <v>8016</v>
      </c>
      <c r="AE248" s="109">
        <f t="shared" si="86"/>
        <v>8016</v>
      </c>
      <c r="AF248" s="110">
        <f t="shared" si="86"/>
        <v>8016</v>
      </c>
      <c r="AG248" s="111">
        <f t="shared" si="86"/>
        <v>8016</v>
      </c>
      <c r="AH248" s="112">
        <f t="shared" si="86"/>
        <v>8016</v>
      </c>
      <c r="AI248" s="106">
        <f t="shared" si="82"/>
        <v>8016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8014</v>
      </c>
      <c r="AR248" s="114">
        <f t="shared" si="87"/>
        <v>8014</v>
      </c>
      <c r="AS248" s="109">
        <f t="shared" si="87"/>
        <v>8014</v>
      </c>
      <c r="AT248" s="110">
        <f t="shared" si="87"/>
        <v>8014</v>
      </c>
      <c r="AU248" s="111">
        <f t="shared" si="87"/>
        <v>8014</v>
      </c>
      <c r="AV248" s="112">
        <f t="shared" si="87"/>
        <v>8014</v>
      </c>
      <c r="AW248" s="106">
        <f t="shared" si="77"/>
        <v>8014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8016</v>
      </c>
      <c r="AD249" s="114">
        <f t="shared" si="86"/>
        <v>8016</v>
      </c>
      <c r="AE249" s="109">
        <f t="shared" si="86"/>
        <v>8016</v>
      </c>
      <c r="AF249" s="110">
        <f t="shared" si="86"/>
        <v>8016</v>
      </c>
      <c r="AG249" s="111">
        <f t="shared" si="86"/>
        <v>8016</v>
      </c>
      <c r="AH249" s="112">
        <f t="shared" si="86"/>
        <v>8016</v>
      </c>
      <c r="AI249" s="106">
        <f t="shared" si="82"/>
        <v>8016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8014</v>
      </c>
      <c r="AR249" s="114">
        <f t="shared" si="87"/>
        <v>8014</v>
      </c>
      <c r="AS249" s="109">
        <f t="shared" si="87"/>
        <v>8014</v>
      </c>
      <c r="AT249" s="110">
        <f t="shared" si="87"/>
        <v>8014</v>
      </c>
      <c r="AU249" s="111">
        <f t="shared" si="87"/>
        <v>8014</v>
      </c>
      <c r="AV249" s="112">
        <f t="shared" si="87"/>
        <v>8014</v>
      </c>
      <c r="AW249" s="106">
        <f t="shared" si="77"/>
        <v>8014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8016</v>
      </c>
      <c r="AD250" s="114">
        <f t="shared" si="86"/>
        <v>8016</v>
      </c>
      <c r="AE250" s="109">
        <f t="shared" si="86"/>
        <v>8016</v>
      </c>
      <c r="AF250" s="110">
        <f t="shared" si="86"/>
        <v>8016</v>
      </c>
      <c r="AG250" s="111">
        <f t="shared" si="86"/>
        <v>8016</v>
      </c>
      <c r="AH250" s="112">
        <f t="shared" si="86"/>
        <v>8016</v>
      </c>
      <c r="AI250" s="106">
        <f t="shared" si="82"/>
        <v>8016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8014</v>
      </c>
      <c r="AR250" s="114">
        <f t="shared" si="87"/>
        <v>8014</v>
      </c>
      <c r="AS250" s="109">
        <f t="shared" si="87"/>
        <v>8014</v>
      </c>
      <c r="AT250" s="110">
        <f t="shared" si="87"/>
        <v>8014</v>
      </c>
      <c r="AU250" s="111">
        <f t="shared" si="87"/>
        <v>8014</v>
      </c>
      <c r="AV250" s="112">
        <f t="shared" si="87"/>
        <v>8014</v>
      </c>
      <c r="AW250" s="106">
        <f t="shared" si="77"/>
        <v>8014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8016</v>
      </c>
      <c r="AD251" s="114">
        <f t="shared" si="86"/>
        <v>8016</v>
      </c>
      <c r="AE251" s="109">
        <f t="shared" si="86"/>
        <v>8016</v>
      </c>
      <c r="AF251" s="110">
        <f t="shared" si="86"/>
        <v>8016</v>
      </c>
      <c r="AG251" s="111">
        <f t="shared" si="86"/>
        <v>8016</v>
      </c>
      <c r="AH251" s="112">
        <f t="shared" si="86"/>
        <v>8016</v>
      </c>
      <c r="AI251" s="106">
        <f t="shared" si="82"/>
        <v>8016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8014</v>
      </c>
      <c r="AR251" s="114">
        <f t="shared" si="87"/>
        <v>8014</v>
      </c>
      <c r="AS251" s="109">
        <f t="shared" si="87"/>
        <v>8014</v>
      </c>
      <c r="AT251" s="110">
        <f t="shared" si="87"/>
        <v>8014</v>
      </c>
      <c r="AU251" s="111">
        <f t="shared" si="87"/>
        <v>8014</v>
      </c>
      <c r="AV251" s="112">
        <f t="shared" si="87"/>
        <v>8014</v>
      </c>
      <c r="AW251" s="106">
        <f t="shared" si="77"/>
        <v>8014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8016</v>
      </c>
      <c r="AD252" s="114">
        <f t="shared" si="86"/>
        <v>8016</v>
      </c>
      <c r="AE252" s="109">
        <f t="shared" si="86"/>
        <v>8016</v>
      </c>
      <c r="AF252" s="110">
        <f t="shared" si="86"/>
        <v>8016</v>
      </c>
      <c r="AG252" s="111">
        <f t="shared" si="86"/>
        <v>8016</v>
      </c>
      <c r="AH252" s="112">
        <f t="shared" si="86"/>
        <v>8016</v>
      </c>
      <c r="AI252" s="106">
        <f t="shared" si="82"/>
        <v>8016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8014</v>
      </c>
      <c r="AR252" s="114">
        <f t="shared" si="87"/>
        <v>8014</v>
      </c>
      <c r="AS252" s="109">
        <f t="shared" si="87"/>
        <v>8014</v>
      </c>
      <c r="AT252" s="110">
        <f t="shared" si="87"/>
        <v>8014</v>
      </c>
      <c r="AU252" s="111">
        <f t="shared" si="87"/>
        <v>8014</v>
      </c>
      <c r="AV252" s="112">
        <f t="shared" si="87"/>
        <v>8014</v>
      </c>
      <c r="AW252" s="106">
        <f t="shared" si="77"/>
        <v>8014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8016</v>
      </c>
      <c r="AD253" s="114">
        <f t="shared" si="86"/>
        <v>8016</v>
      </c>
      <c r="AE253" s="109">
        <f t="shared" si="86"/>
        <v>8016</v>
      </c>
      <c r="AF253" s="110">
        <f t="shared" si="86"/>
        <v>8016</v>
      </c>
      <c r="AG253" s="111">
        <f t="shared" si="86"/>
        <v>8016</v>
      </c>
      <c r="AH253" s="112">
        <f t="shared" si="86"/>
        <v>8016</v>
      </c>
      <c r="AI253" s="106">
        <f t="shared" si="82"/>
        <v>8016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8014</v>
      </c>
      <c r="AR253" s="114">
        <f t="shared" si="87"/>
        <v>8014</v>
      </c>
      <c r="AS253" s="109">
        <f t="shared" si="87"/>
        <v>8014</v>
      </c>
      <c r="AT253" s="110">
        <f t="shared" si="87"/>
        <v>8014</v>
      </c>
      <c r="AU253" s="111">
        <f t="shared" si="87"/>
        <v>8014</v>
      </c>
      <c r="AV253" s="112">
        <f t="shared" si="87"/>
        <v>8014</v>
      </c>
      <c r="AW253" s="106">
        <f t="shared" si="77"/>
        <v>8014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8016</v>
      </c>
      <c r="AD254" s="114">
        <f t="shared" si="86"/>
        <v>8016</v>
      </c>
      <c r="AE254" s="109">
        <f t="shared" si="86"/>
        <v>8016</v>
      </c>
      <c r="AF254" s="110">
        <f t="shared" si="86"/>
        <v>8016</v>
      </c>
      <c r="AG254" s="111">
        <f t="shared" si="86"/>
        <v>8016</v>
      </c>
      <c r="AH254" s="112">
        <f t="shared" si="86"/>
        <v>8016</v>
      </c>
      <c r="AI254" s="106">
        <f t="shared" si="82"/>
        <v>8016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8014</v>
      </c>
      <c r="AR254" s="114">
        <f t="shared" si="87"/>
        <v>8014</v>
      </c>
      <c r="AS254" s="109">
        <f t="shared" si="87"/>
        <v>8014</v>
      </c>
      <c r="AT254" s="110">
        <f t="shared" si="87"/>
        <v>8014</v>
      </c>
      <c r="AU254" s="111">
        <f t="shared" si="87"/>
        <v>8014</v>
      </c>
      <c r="AV254" s="112">
        <f t="shared" si="87"/>
        <v>8014</v>
      </c>
      <c r="AW254" s="106">
        <f t="shared" si="77"/>
        <v>8014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8016</v>
      </c>
      <c r="AD255" s="114">
        <f t="shared" si="86"/>
        <v>8016</v>
      </c>
      <c r="AE255" s="109">
        <f t="shared" si="86"/>
        <v>8016</v>
      </c>
      <c r="AF255" s="110">
        <f t="shared" si="86"/>
        <v>8016</v>
      </c>
      <c r="AG255" s="111">
        <f t="shared" si="86"/>
        <v>8016</v>
      </c>
      <c r="AH255" s="112">
        <f t="shared" si="86"/>
        <v>8016</v>
      </c>
      <c r="AI255" s="106">
        <f t="shared" si="82"/>
        <v>8016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8014</v>
      </c>
      <c r="AR255" s="114">
        <f t="shared" si="87"/>
        <v>8014</v>
      </c>
      <c r="AS255" s="109">
        <f t="shared" si="87"/>
        <v>8014</v>
      </c>
      <c r="AT255" s="110">
        <f t="shared" si="87"/>
        <v>8014</v>
      </c>
      <c r="AU255" s="111">
        <f t="shared" si="87"/>
        <v>8014</v>
      </c>
      <c r="AV255" s="112">
        <f t="shared" si="87"/>
        <v>8014</v>
      </c>
      <c r="AW255" s="106">
        <f t="shared" si="77"/>
        <v>8014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8016</v>
      </c>
      <c r="AD256" s="114">
        <f t="shared" si="86"/>
        <v>8016</v>
      </c>
      <c r="AE256" s="109">
        <f t="shared" si="86"/>
        <v>8016</v>
      </c>
      <c r="AF256" s="110">
        <f t="shared" si="86"/>
        <v>8016</v>
      </c>
      <c r="AG256" s="111">
        <f t="shared" si="86"/>
        <v>8016</v>
      </c>
      <c r="AH256" s="112">
        <f t="shared" si="86"/>
        <v>8016</v>
      </c>
      <c r="AI256" s="106">
        <f t="shared" si="82"/>
        <v>8016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8014</v>
      </c>
      <c r="AR256" s="114">
        <f t="shared" si="87"/>
        <v>8014</v>
      </c>
      <c r="AS256" s="109">
        <f t="shared" si="87"/>
        <v>8014</v>
      </c>
      <c r="AT256" s="110">
        <f t="shared" si="87"/>
        <v>8014</v>
      </c>
      <c r="AU256" s="111">
        <f t="shared" si="87"/>
        <v>8014</v>
      </c>
      <c r="AV256" s="112">
        <f t="shared" si="87"/>
        <v>8014</v>
      </c>
      <c r="AW256" s="106">
        <f t="shared" si="77"/>
        <v>8014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8016</v>
      </c>
      <c r="AD257" s="114">
        <f t="shared" si="86"/>
        <v>8016</v>
      </c>
      <c r="AE257" s="109">
        <f t="shared" si="86"/>
        <v>8016</v>
      </c>
      <c r="AF257" s="110">
        <f t="shared" si="86"/>
        <v>8016</v>
      </c>
      <c r="AG257" s="111">
        <f t="shared" si="86"/>
        <v>8016</v>
      </c>
      <c r="AH257" s="112">
        <f t="shared" si="86"/>
        <v>8016</v>
      </c>
      <c r="AI257" s="106">
        <f t="shared" si="82"/>
        <v>8016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8014</v>
      </c>
      <c r="AR257" s="114">
        <f t="shared" si="87"/>
        <v>8014</v>
      </c>
      <c r="AS257" s="109">
        <f t="shared" si="87"/>
        <v>8014</v>
      </c>
      <c r="AT257" s="110">
        <f t="shared" si="87"/>
        <v>8014</v>
      </c>
      <c r="AU257" s="111">
        <f t="shared" si="87"/>
        <v>8014</v>
      </c>
      <c r="AV257" s="112">
        <f t="shared" si="87"/>
        <v>8014</v>
      </c>
      <c r="AW257" s="106">
        <f t="shared" si="77"/>
        <v>8014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8016</v>
      </c>
      <c r="AD258" s="114">
        <f t="shared" si="86"/>
        <v>8016</v>
      </c>
      <c r="AE258" s="109">
        <f t="shared" si="86"/>
        <v>8016</v>
      </c>
      <c r="AF258" s="110">
        <f t="shared" si="86"/>
        <v>8016</v>
      </c>
      <c r="AG258" s="111">
        <f t="shared" si="86"/>
        <v>8016</v>
      </c>
      <c r="AH258" s="112">
        <f t="shared" si="86"/>
        <v>8016</v>
      </c>
      <c r="AI258" s="106">
        <f t="shared" si="82"/>
        <v>8016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8014</v>
      </c>
      <c r="AR258" s="114">
        <f t="shared" si="87"/>
        <v>8014</v>
      </c>
      <c r="AS258" s="109">
        <f t="shared" si="87"/>
        <v>8014</v>
      </c>
      <c r="AT258" s="110">
        <f t="shared" si="87"/>
        <v>8014</v>
      </c>
      <c r="AU258" s="111">
        <f t="shared" si="87"/>
        <v>8014</v>
      </c>
      <c r="AV258" s="112">
        <f t="shared" si="87"/>
        <v>8014</v>
      </c>
      <c r="AW258" s="106">
        <f t="shared" si="77"/>
        <v>8014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8016</v>
      </c>
      <c r="AD259" s="114">
        <f t="shared" si="86"/>
        <v>8016</v>
      </c>
      <c r="AE259" s="109">
        <f t="shared" si="86"/>
        <v>8016</v>
      </c>
      <c r="AF259" s="110">
        <f t="shared" si="86"/>
        <v>8016</v>
      </c>
      <c r="AG259" s="111">
        <f t="shared" si="86"/>
        <v>8016</v>
      </c>
      <c r="AH259" s="112">
        <f t="shared" si="86"/>
        <v>8016</v>
      </c>
      <c r="AI259" s="106">
        <f t="shared" si="82"/>
        <v>8016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8014</v>
      </c>
      <c r="AR259" s="114">
        <f t="shared" si="87"/>
        <v>8014</v>
      </c>
      <c r="AS259" s="109">
        <f t="shared" si="87"/>
        <v>8014</v>
      </c>
      <c r="AT259" s="110">
        <f t="shared" si="87"/>
        <v>8014</v>
      </c>
      <c r="AU259" s="111">
        <f t="shared" si="87"/>
        <v>8014</v>
      </c>
      <c r="AV259" s="112">
        <f t="shared" si="87"/>
        <v>8014</v>
      </c>
      <c r="AW259" s="106">
        <f t="shared" si="77"/>
        <v>8014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8016</v>
      </c>
      <c r="AD260" s="114">
        <f t="shared" si="86"/>
        <v>8016</v>
      </c>
      <c r="AE260" s="109">
        <f t="shared" si="86"/>
        <v>8016</v>
      </c>
      <c r="AF260" s="110">
        <f t="shared" si="86"/>
        <v>8016</v>
      </c>
      <c r="AG260" s="111">
        <f t="shared" si="86"/>
        <v>8016</v>
      </c>
      <c r="AH260" s="112">
        <f t="shared" si="86"/>
        <v>8016</v>
      </c>
      <c r="AI260" s="106">
        <f t="shared" si="82"/>
        <v>8016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8014</v>
      </c>
      <c r="AR260" s="114">
        <f t="shared" si="87"/>
        <v>8014</v>
      </c>
      <c r="AS260" s="109">
        <f t="shared" si="87"/>
        <v>8014</v>
      </c>
      <c r="AT260" s="110">
        <f t="shared" si="87"/>
        <v>8014</v>
      </c>
      <c r="AU260" s="111">
        <f t="shared" si="87"/>
        <v>8014</v>
      </c>
      <c r="AV260" s="112">
        <f t="shared" si="87"/>
        <v>8014</v>
      </c>
      <c r="AW260" s="106">
        <f t="shared" si="77"/>
        <v>8014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8016</v>
      </c>
      <c r="AD261" s="114">
        <f t="shared" si="86"/>
        <v>8016</v>
      </c>
      <c r="AE261" s="109">
        <f t="shared" si="86"/>
        <v>8016</v>
      </c>
      <c r="AF261" s="110">
        <f t="shared" si="86"/>
        <v>8016</v>
      </c>
      <c r="AG261" s="111">
        <f t="shared" si="86"/>
        <v>8016</v>
      </c>
      <c r="AH261" s="112">
        <f t="shared" si="86"/>
        <v>8016</v>
      </c>
      <c r="AI261" s="106">
        <f t="shared" si="82"/>
        <v>8016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8014</v>
      </c>
      <c r="AR261" s="114">
        <f t="shared" si="87"/>
        <v>8014</v>
      </c>
      <c r="AS261" s="109">
        <f t="shared" si="87"/>
        <v>8014</v>
      </c>
      <c r="AT261" s="110">
        <f t="shared" si="87"/>
        <v>8014</v>
      </c>
      <c r="AU261" s="111">
        <f t="shared" si="87"/>
        <v>8014</v>
      </c>
      <c r="AV261" s="112">
        <f t="shared" si="87"/>
        <v>8014</v>
      </c>
      <c r="AW261" s="106">
        <f t="shared" ref="AW261:AW324" si="97">MAX(AR261, AT261, AV261)</f>
        <v>8014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8016</v>
      </c>
      <c r="AD262" s="114">
        <f t="shared" si="86"/>
        <v>8016</v>
      </c>
      <c r="AE262" s="109">
        <f t="shared" si="86"/>
        <v>8016</v>
      </c>
      <c r="AF262" s="110">
        <f t="shared" si="86"/>
        <v>8016</v>
      </c>
      <c r="AG262" s="111">
        <f t="shared" si="86"/>
        <v>8016</v>
      </c>
      <c r="AH262" s="112">
        <f t="shared" si="86"/>
        <v>8016</v>
      </c>
      <c r="AI262" s="106">
        <f t="shared" si="82"/>
        <v>8016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8014</v>
      </c>
      <c r="AR262" s="114">
        <f t="shared" si="87"/>
        <v>8014</v>
      </c>
      <c r="AS262" s="109">
        <f t="shared" si="87"/>
        <v>8014</v>
      </c>
      <c r="AT262" s="110">
        <f t="shared" si="87"/>
        <v>8014</v>
      </c>
      <c r="AU262" s="111">
        <f t="shared" si="87"/>
        <v>8014</v>
      </c>
      <c r="AV262" s="112">
        <f t="shared" si="87"/>
        <v>8014</v>
      </c>
      <c r="AW262" s="106">
        <f t="shared" si="97"/>
        <v>8014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8016</v>
      </c>
      <c r="AD263" s="114">
        <f t="shared" si="86"/>
        <v>8016</v>
      </c>
      <c r="AE263" s="109">
        <f t="shared" si="86"/>
        <v>8016</v>
      </c>
      <c r="AF263" s="110">
        <f t="shared" si="86"/>
        <v>8016</v>
      </c>
      <c r="AG263" s="111">
        <f t="shared" si="86"/>
        <v>8016</v>
      </c>
      <c r="AH263" s="112">
        <f t="shared" si="86"/>
        <v>8016</v>
      </c>
      <c r="AI263" s="106">
        <f t="shared" si="82"/>
        <v>8016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8014</v>
      </c>
      <c r="AR263" s="114">
        <f t="shared" si="87"/>
        <v>8014</v>
      </c>
      <c r="AS263" s="109">
        <f t="shared" si="87"/>
        <v>8014</v>
      </c>
      <c r="AT263" s="110">
        <f t="shared" si="87"/>
        <v>8014</v>
      </c>
      <c r="AU263" s="111">
        <f t="shared" si="87"/>
        <v>8014</v>
      </c>
      <c r="AV263" s="112">
        <f t="shared" si="87"/>
        <v>8014</v>
      </c>
      <c r="AW263" s="106">
        <f t="shared" si="97"/>
        <v>8014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8016</v>
      </c>
      <c r="AD264" s="114">
        <f t="shared" si="86"/>
        <v>8016</v>
      </c>
      <c r="AE264" s="109">
        <f t="shared" si="86"/>
        <v>8016</v>
      </c>
      <c r="AF264" s="110">
        <f t="shared" si="86"/>
        <v>8016</v>
      </c>
      <c r="AG264" s="111">
        <f t="shared" si="86"/>
        <v>8016</v>
      </c>
      <c r="AH264" s="112">
        <f t="shared" si="86"/>
        <v>8016</v>
      </c>
      <c r="AI264" s="106">
        <f t="shared" si="82"/>
        <v>8016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8014</v>
      </c>
      <c r="AR264" s="114">
        <f t="shared" si="87"/>
        <v>8014</v>
      </c>
      <c r="AS264" s="109">
        <f t="shared" si="87"/>
        <v>8014</v>
      </c>
      <c r="AT264" s="110">
        <f t="shared" si="87"/>
        <v>8014</v>
      </c>
      <c r="AU264" s="111">
        <f t="shared" si="87"/>
        <v>8014</v>
      </c>
      <c r="AV264" s="112">
        <f t="shared" si="87"/>
        <v>8014</v>
      </c>
      <c r="AW264" s="106">
        <f t="shared" si="97"/>
        <v>8014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8016</v>
      </c>
      <c r="AD265" s="114">
        <f t="shared" si="86"/>
        <v>8016</v>
      </c>
      <c r="AE265" s="109">
        <f t="shared" si="86"/>
        <v>8016</v>
      </c>
      <c r="AF265" s="110">
        <f t="shared" si="86"/>
        <v>8016</v>
      </c>
      <c r="AG265" s="111">
        <f t="shared" si="86"/>
        <v>8016</v>
      </c>
      <c r="AH265" s="112">
        <f t="shared" si="86"/>
        <v>8016</v>
      </c>
      <c r="AI265" s="106">
        <f t="shared" si="82"/>
        <v>8016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8014</v>
      </c>
      <c r="AR265" s="114">
        <f t="shared" si="87"/>
        <v>8014</v>
      </c>
      <c r="AS265" s="109">
        <f t="shared" si="87"/>
        <v>8014</v>
      </c>
      <c r="AT265" s="110">
        <f t="shared" si="87"/>
        <v>8014</v>
      </c>
      <c r="AU265" s="111">
        <f t="shared" si="87"/>
        <v>8014</v>
      </c>
      <c r="AV265" s="112">
        <f t="shared" si="87"/>
        <v>8014</v>
      </c>
      <c r="AW265" s="106">
        <f t="shared" si="97"/>
        <v>8014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8016</v>
      </c>
      <c r="AD266" s="114">
        <f t="shared" si="86"/>
        <v>8016</v>
      </c>
      <c r="AE266" s="109">
        <f t="shared" si="86"/>
        <v>8016</v>
      </c>
      <c r="AF266" s="110">
        <f t="shared" si="86"/>
        <v>8016</v>
      </c>
      <c r="AG266" s="111">
        <f t="shared" si="86"/>
        <v>8016</v>
      </c>
      <c r="AH266" s="112">
        <f t="shared" si="86"/>
        <v>8016</v>
      </c>
      <c r="AI266" s="106">
        <f t="shared" si="82"/>
        <v>8016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8014</v>
      </c>
      <c r="AR266" s="114">
        <f t="shared" si="87"/>
        <v>8014</v>
      </c>
      <c r="AS266" s="109">
        <f t="shared" si="87"/>
        <v>8014</v>
      </c>
      <c r="AT266" s="110">
        <f t="shared" si="87"/>
        <v>8014</v>
      </c>
      <c r="AU266" s="111">
        <f t="shared" si="87"/>
        <v>8014</v>
      </c>
      <c r="AV266" s="112">
        <f t="shared" si="87"/>
        <v>8014</v>
      </c>
      <c r="AW266" s="106">
        <f t="shared" si="97"/>
        <v>8014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8016</v>
      </c>
      <c r="AD267" s="114">
        <f t="shared" si="86"/>
        <v>8016</v>
      </c>
      <c r="AE267" s="109">
        <f t="shared" si="86"/>
        <v>8016</v>
      </c>
      <c r="AF267" s="110">
        <f t="shared" si="86"/>
        <v>8016</v>
      </c>
      <c r="AG267" s="111">
        <f t="shared" si="86"/>
        <v>8016</v>
      </c>
      <c r="AH267" s="112">
        <f t="shared" si="86"/>
        <v>8016</v>
      </c>
      <c r="AI267" s="106">
        <f t="shared" si="82"/>
        <v>8016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8014</v>
      </c>
      <c r="AR267" s="114">
        <f t="shared" si="87"/>
        <v>8014</v>
      </c>
      <c r="AS267" s="109">
        <f t="shared" si="87"/>
        <v>8014</v>
      </c>
      <c r="AT267" s="110">
        <f t="shared" si="87"/>
        <v>8014</v>
      </c>
      <c r="AU267" s="111">
        <f t="shared" si="87"/>
        <v>8014</v>
      </c>
      <c r="AV267" s="112">
        <f t="shared" si="87"/>
        <v>8014</v>
      </c>
      <c r="AW267" s="106">
        <f t="shared" si="97"/>
        <v>8014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8016</v>
      </c>
      <c r="AD268" s="114">
        <f t="shared" si="86"/>
        <v>8016</v>
      </c>
      <c r="AE268" s="109">
        <f t="shared" si="86"/>
        <v>8016</v>
      </c>
      <c r="AF268" s="110">
        <f t="shared" si="86"/>
        <v>8016</v>
      </c>
      <c r="AG268" s="111">
        <f t="shared" si="86"/>
        <v>8016</v>
      </c>
      <c r="AH268" s="112">
        <f t="shared" si="86"/>
        <v>8016</v>
      </c>
      <c r="AI268" s="106">
        <f t="shared" ref="AI268:AI331" si="102">MAX(AD268, AF268, AH268)</f>
        <v>8016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8014</v>
      </c>
      <c r="AR268" s="114">
        <f t="shared" si="87"/>
        <v>8014</v>
      </c>
      <c r="AS268" s="109">
        <f t="shared" si="87"/>
        <v>8014</v>
      </c>
      <c r="AT268" s="110">
        <f t="shared" si="87"/>
        <v>8014</v>
      </c>
      <c r="AU268" s="111">
        <f t="shared" si="87"/>
        <v>8014</v>
      </c>
      <c r="AV268" s="112">
        <f t="shared" si="87"/>
        <v>8014</v>
      </c>
      <c r="AW268" s="106">
        <f t="shared" si="97"/>
        <v>8014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8016</v>
      </c>
      <c r="AD269" s="114">
        <f t="shared" si="86"/>
        <v>8016</v>
      </c>
      <c r="AE269" s="109">
        <f t="shared" si="86"/>
        <v>8016</v>
      </c>
      <c r="AF269" s="110">
        <f t="shared" si="86"/>
        <v>8016</v>
      </c>
      <c r="AG269" s="111">
        <f t="shared" si="86"/>
        <v>8016</v>
      </c>
      <c r="AH269" s="112">
        <f t="shared" si="86"/>
        <v>8016</v>
      </c>
      <c r="AI269" s="106">
        <f t="shared" si="102"/>
        <v>8016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8014</v>
      </c>
      <c r="AR269" s="114">
        <f t="shared" si="87"/>
        <v>8014</v>
      </c>
      <c r="AS269" s="109">
        <f t="shared" si="87"/>
        <v>8014</v>
      </c>
      <c r="AT269" s="110">
        <f t="shared" si="87"/>
        <v>8014</v>
      </c>
      <c r="AU269" s="111">
        <f t="shared" si="87"/>
        <v>8014</v>
      </c>
      <c r="AV269" s="112">
        <f t="shared" si="87"/>
        <v>8014</v>
      </c>
      <c r="AW269" s="106">
        <f t="shared" si="97"/>
        <v>8014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8016</v>
      </c>
      <c r="AD270" s="114">
        <f t="shared" si="86"/>
        <v>8016</v>
      </c>
      <c r="AE270" s="109">
        <f t="shared" si="86"/>
        <v>8016</v>
      </c>
      <c r="AF270" s="110">
        <f t="shared" si="86"/>
        <v>8016</v>
      </c>
      <c r="AG270" s="111">
        <f t="shared" si="86"/>
        <v>8016</v>
      </c>
      <c r="AH270" s="112">
        <f t="shared" si="86"/>
        <v>8016</v>
      </c>
      <c r="AI270" s="106">
        <f t="shared" si="102"/>
        <v>8016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8014</v>
      </c>
      <c r="AR270" s="114">
        <f t="shared" si="87"/>
        <v>8014</v>
      </c>
      <c r="AS270" s="109">
        <f t="shared" si="87"/>
        <v>8014</v>
      </c>
      <c r="AT270" s="110">
        <f t="shared" si="87"/>
        <v>8014</v>
      </c>
      <c r="AU270" s="111">
        <f t="shared" si="87"/>
        <v>8014</v>
      </c>
      <c r="AV270" s="112">
        <f t="shared" si="87"/>
        <v>8014</v>
      </c>
      <c r="AW270" s="106">
        <f t="shared" si="97"/>
        <v>8014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8016</v>
      </c>
      <c r="AD271" s="114">
        <f t="shared" si="86"/>
        <v>8016</v>
      </c>
      <c r="AE271" s="109">
        <f t="shared" si="86"/>
        <v>8016</v>
      </c>
      <c r="AF271" s="110">
        <f t="shared" si="86"/>
        <v>8016</v>
      </c>
      <c r="AG271" s="111">
        <f t="shared" si="86"/>
        <v>8016</v>
      </c>
      <c r="AH271" s="112">
        <f t="shared" si="86"/>
        <v>8016</v>
      </c>
      <c r="AI271" s="106">
        <f t="shared" si="102"/>
        <v>8016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8014</v>
      </c>
      <c r="AR271" s="114">
        <f t="shared" si="87"/>
        <v>8014</v>
      </c>
      <c r="AS271" s="109">
        <f t="shared" si="87"/>
        <v>8014</v>
      </c>
      <c r="AT271" s="110">
        <f t="shared" si="87"/>
        <v>8014</v>
      </c>
      <c r="AU271" s="111">
        <f t="shared" si="87"/>
        <v>8014</v>
      </c>
      <c r="AV271" s="112">
        <f t="shared" si="87"/>
        <v>8014</v>
      </c>
      <c r="AW271" s="106">
        <f t="shared" si="97"/>
        <v>8014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8016</v>
      </c>
      <c r="AD272" s="114">
        <f t="shared" si="86"/>
        <v>8016</v>
      </c>
      <c r="AE272" s="109">
        <f t="shared" si="86"/>
        <v>8016</v>
      </c>
      <c r="AF272" s="110">
        <f t="shared" si="86"/>
        <v>8016</v>
      </c>
      <c r="AG272" s="111">
        <f t="shared" si="86"/>
        <v>8016</v>
      </c>
      <c r="AH272" s="112">
        <f t="shared" si="86"/>
        <v>8016</v>
      </c>
      <c r="AI272" s="106">
        <f t="shared" si="102"/>
        <v>8016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8014</v>
      </c>
      <c r="AR272" s="114">
        <f t="shared" si="87"/>
        <v>8014</v>
      </c>
      <c r="AS272" s="109">
        <f t="shared" si="87"/>
        <v>8014</v>
      </c>
      <c r="AT272" s="110">
        <f t="shared" si="87"/>
        <v>8014</v>
      </c>
      <c r="AU272" s="111">
        <f t="shared" si="87"/>
        <v>8014</v>
      </c>
      <c r="AV272" s="112">
        <f t="shared" si="87"/>
        <v>8014</v>
      </c>
      <c r="AW272" s="106">
        <f t="shared" si="97"/>
        <v>8014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8016</v>
      </c>
      <c r="AD273" s="114">
        <f t="shared" si="86"/>
        <v>8016</v>
      </c>
      <c r="AE273" s="109">
        <f t="shared" si="86"/>
        <v>8016</v>
      </c>
      <c r="AF273" s="110">
        <f t="shared" si="86"/>
        <v>8016</v>
      </c>
      <c r="AG273" s="111">
        <f t="shared" si="86"/>
        <v>8016</v>
      </c>
      <c r="AH273" s="112">
        <f t="shared" si="86"/>
        <v>8016</v>
      </c>
      <c r="AI273" s="106">
        <f t="shared" si="102"/>
        <v>8016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8014</v>
      </c>
      <c r="AR273" s="114">
        <f t="shared" si="87"/>
        <v>8014</v>
      </c>
      <c r="AS273" s="109">
        <f t="shared" si="87"/>
        <v>8014</v>
      </c>
      <c r="AT273" s="110">
        <f t="shared" si="87"/>
        <v>8014</v>
      </c>
      <c r="AU273" s="111">
        <f t="shared" si="87"/>
        <v>8014</v>
      </c>
      <c r="AV273" s="112">
        <f t="shared" si="87"/>
        <v>8014</v>
      </c>
      <c r="AW273" s="106">
        <f t="shared" si="97"/>
        <v>8014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8016</v>
      </c>
      <c r="AD274" s="114">
        <f t="shared" si="86"/>
        <v>8016</v>
      </c>
      <c r="AE274" s="109">
        <f t="shared" si="86"/>
        <v>8016</v>
      </c>
      <c r="AF274" s="110">
        <f t="shared" si="86"/>
        <v>8016</v>
      </c>
      <c r="AG274" s="111">
        <f t="shared" si="86"/>
        <v>8016</v>
      </c>
      <c r="AH274" s="112">
        <f t="shared" si="86"/>
        <v>8016</v>
      </c>
      <c r="AI274" s="106">
        <f t="shared" si="102"/>
        <v>8016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8014</v>
      </c>
      <c r="AR274" s="114">
        <f t="shared" si="87"/>
        <v>8014</v>
      </c>
      <c r="AS274" s="109">
        <f t="shared" si="87"/>
        <v>8014</v>
      </c>
      <c r="AT274" s="110">
        <f t="shared" si="87"/>
        <v>8014</v>
      </c>
      <c r="AU274" s="111">
        <f t="shared" si="87"/>
        <v>8014</v>
      </c>
      <c r="AV274" s="112">
        <f t="shared" si="87"/>
        <v>8014</v>
      </c>
      <c r="AW274" s="106">
        <f t="shared" si="97"/>
        <v>8014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8016</v>
      </c>
      <c r="AD275" s="114">
        <f t="shared" ref="AD275:AH325" si="105">AC275</f>
        <v>8016</v>
      </c>
      <c r="AE275" s="109">
        <f t="shared" si="105"/>
        <v>8016</v>
      </c>
      <c r="AF275" s="110">
        <f t="shared" si="105"/>
        <v>8016</v>
      </c>
      <c r="AG275" s="111">
        <f t="shared" si="105"/>
        <v>8016</v>
      </c>
      <c r="AH275" s="112">
        <f t="shared" si="105"/>
        <v>8016</v>
      </c>
      <c r="AI275" s="106">
        <f t="shared" si="102"/>
        <v>8016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8014</v>
      </c>
      <c r="AR275" s="114">
        <f t="shared" ref="AR275:AV325" si="106">AQ275</f>
        <v>8014</v>
      </c>
      <c r="AS275" s="109">
        <f t="shared" si="106"/>
        <v>8014</v>
      </c>
      <c r="AT275" s="110">
        <f t="shared" si="106"/>
        <v>8014</v>
      </c>
      <c r="AU275" s="111">
        <f t="shared" si="106"/>
        <v>8014</v>
      </c>
      <c r="AV275" s="112">
        <f t="shared" si="106"/>
        <v>8014</v>
      </c>
      <c r="AW275" s="106">
        <f t="shared" si="97"/>
        <v>8014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8016</v>
      </c>
      <c r="AD276" s="197">
        <f t="shared" si="105"/>
        <v>8016</v>
      </c>
      <c r="AE276" s="198">
        <f t="shared" si="105"/>
        <v>8016</v>
      </c>
      <c r="AF276" s="199">
        <f t="shared" si="105"/>
        <v>8016</v>
      </c>
      <c r="AG276" s="200">
        <f t="shared" si="105"/>
        <v>8016</v>
      </c>
      <c r="AH276" s="201">
        <f t="shared" si="105"/>
        <v>8016</v>
      </c>
      <c r="AI276" s="202">
        <f t="shared" si="102"/>
        <v>8016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8014</v>
      </c>
      <c r="AR276" s="197">
        <f t="shared" si="106"/>
        <v>8014</v>
      </c>
      <c r="AS276" s="198">
        <f t="shared" si="106"/>
        <v>8014</v>
      </c>
      <c r="AT276" s="199">
        <f t="shared" si="106"/>
        <v>8014</v>
      </c>
      <c r="AU276" s="200">
        <f t="shared" si="106"/>
        <v>8014</v>
      </c>
      <c r="AV276" s="201">
        <f t="shared" si="106"/>
        <v>8014</v>
      </c>
      <c r="AW276" s="202">
        <f t="shared" si="97"/>
        <v>8014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8016</v>
      </c>
      <c r="AD277" s="114">
        <f t="shared" si="105"/>
        <v>8016</v>
      </c>
      <c r="AE277" s="109">
        <f t="shared" si="105"/>
        <v>8016</v>
      </c>
      <c r="AF277" s="110">
        <f t="shared" si="105"/>
        <v>8016</v>
      </c>
      <c r="AG277" s="111">
        <f t="shared" si="105"/>
        <v>8016</v>
      </c>
      <c r="AH277" s="112">
        <f t="shared" si="105"/>
        <v>8016</v>
      </c>
      <c r="AI277" s="106">
        <f t="shared" si="102"/>
        <v>8016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8014</v>
      </c>
      <c r="AR277" s="114">
        <f t="shared" si="106"/>
        <v>8014</v>
      </c>
      <c r="AS277" s="109">
        <f t="shared" si="106"/>
        <v>8014</v>
      </c>
      <c r="AT277" s="110">
        <f t="shared" si="106"/>
        <v>8014</v>
      </c>
      <c r="AU277" s="111">
        <f t="shared" si="106"/>
        <v>8014</v>
      </c>
      <c r="AV277" s="112">
        <f t="shared" si="106"/>
        <v>8014</v>
      </c>
      <c r="AW277" s="106">
        <f t="shared" si="97"/>
        <v>8014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8016</v>
      </c>
      <c r="AD278" s="114">
        <f t="shared" si="105"/>
        <v>8016</v>
      </c>
      <c r="AE278" s="109">
        <f t="shared" si="105"/>
        <v>8016</v>
      </c>
      <c r="AF278" s="110">
        <f t="shared" si="105"/>
        <v>8016</v>
      </c>
      <c r="AG278" s="111">
        <f t="shared" si="105"/>
        <v>8016</v>
      </c>
      <c r="AH278" s="112">
        <f t="shared" si="105"/>
        <v>8016</v>
      </c>
      <c r="AI278" s="106">
        <f t="shared" si="102"/>
        <v>8016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8014</v>
      </c>
      <c r="AR278" s="114">
        <f t="shared" si="106"/>
        <v>8014</v>
      </c>
      <c r="AS278" s="109">
        <f t="shared" si="106"/>
        <v>8014</v>
      </c>
      <c r="AT278" s="110">
        <f t="shared" si="106"/>
        <v>8014</v>
      </c>
      <c r="AU278" s="111">
        <f t="shared" si="106"/>
        <v>8014</v>
      </c>
      <c r="AV278" s="112">
        <f t="shared" si="106"/>
        <v>8014</v>
      </c>
      <c r="AW278" s="106">
        <f t="shared" si="97"/>
        <v>8014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8016</v>
      </c>
      <c r="AD279" s="114">
        <f t="shared" si="105"/>
        <v>8016</v>
      </c>
      <c r="AE279" s="109">
        <f t="shared" si="105"/>
        <v>8016</v>
      </c>
      <c r="AF279" s="110">
        <f t="shared" si="105"/>
        <v>8016</v>
      </c>
      <c r="AG279" s="111">
        <f t="shared" si="105"/>
        <v>8016</v>
      </c>
      <c r="AH279" s="112">
        <f t="shared" si="105"/>
        <v>8016</v>
      </c>
      <c r="AI279" s="106">
        <f t="shared" si="102"/>
        <v>8016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8014</v>
      </c>
      <c r="AR279" s="114">
        <f t="shared" si="106"/>
        <v>8014</v>
      </c>
      <c r="AS279" s="109">
        <f t="shared" si="106"/>
        <v>8014</v>
      </c>
      <c r="AT279" s="110">
        <f t="shared" si="106"/>
        <v>8014</v>
      </c>
      <c r="AU279" s="111">
        <f t="shared" si="106"/>
        <v>8014</v>
      </c>
      <c r="AV279" s="112">
        <f t="shared" si="106"/>
        <v>8014</v>
      </c>
      <c r="AW279" s="106">
        <f t="shared" si="97"/>
        <v>8014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8016</v>
      </c>
      <c r="AD280" s="114">
        <f t="shared" si="105"/>
        <v>8016</v>
      </c>
      <c r="AE280" s="109">
        <f t="shared" si="105"/>
        <v>8016</v>
      </c>
      <c r="AF280" s="110">
        <f t="shared" si="105"/>
        <v>8016</v>
      </c>
      <c r="AG280" s="111">
        <f t="shared" si="105"/>
        <v>8016</v>
      </c>
      <c r="AH280" s="112">
        <f t="shared" si="105"/>
        <v>8016</v>
      </c>
      <c r="AI280" s="106">
        <f t="shared" si="102"/>
        <v>8016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8014</v>
      </c>
      <c r="AR280" s="114">
        <f t="shared" si="106"/>
        <v>8014</v>
      </c>
      <c r="AS280" s="109">
        <f t="shared" si="106"/>
        <v>8014</v>
      </c>
      <c r="AT280" s="110">
        <f t="shared" si="106"/>
        <v>8014</v>
      </c>
      <c r="AU280" s="111">
        <f t="shared" si="106"/>
        <v>8014</v>
      </c>
      <c r="AV280" s="112">
        <f t="shared" si="106"/>
        <v>8014</v>
      </c>
      <c r="AW280" s="106">
        <f t="shared" si="97"/>
        <v>8014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8016</v>
      </c>
      <c r="AD281" s="114">
        <f t="shared" si="105"/>
        <v>8016</v>
      </c>
      <c r="AE281" s="109">
        <f t="shared" si="105"/>
        <v>8016</v>
      </c>
      <c r="AF281" s="110">
        <f t="shared" si="105"/>
        <v>8016</v>
      </c>
      <c r="AG281" s="111">
        <f t="shared" si="105"/>
        <v>8016</v>
      </c>
      <c r="AH281" s="112">
        <f t="shared" si="105"/>
        <v>8016</v>
      </c>
      <c r="AI281" s="106">
        <f t="shared" si="102"/>
        <v>8016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8014</v>
      </c>
      <c r="AR281" s="114">
        <f t="shared" si="106"/>
        <v>8014</v>
      </c>
      <c r="AS281" s="109">
        <f t="shared" si="106"/>
        <v>8014</v>
      </c>
      <c r="AT281" s="110">
        <f t="shared" si="106"/>
        <v>8014</v>
      </c>
      <c r="AU281" s="111">
        <f t="shared" si="106"/>
        <v>8014</v>
      </c>
      <c r="AV281" s="112">
        <f t="shared" si="106"/>
        <v>8014</v>
      </c>
      <c r="AW281" s="106">
        <f t="shared" si="97"/>
        <v>8014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8016</v>
      </c>
      <c r="AD282" s="114">
        <f t="shared" si="105"/>
        <v>8016</v>
      </c>
      <c r="AE282" s="109">
        <f t="shared" si="105"/>
        <v>8016</v>
      </c>
      <c r="AF282" s="110">
        <f t="shared" si="105"/>
        <v>8016</v>
      </c>
      <c r="AG282" s="111">
        <f t="shared" si="105"/>
        <v>8016</v>
      </c>
      <c r="AH282" s="112">
        <f t="shared" si="105"/>
        <v>8016</v>
      </c>
      <c r="AI282" s="106">
        <f t="shared" si="102"/>
        <v>8016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8014</v>
      </c>
      <c r="AR282" s="114">
        <f t="shared" si="106"/>
        <v>8014</v>
      </c>
      <c r="AS282" s="109">
        <f t="shared" si="106"/>
        <v>8014</v>
      </c>
      <c r="AT282" s="110">
        <f t="shared" si="106"/>
        <v>8014</v>
      </c>
      <c r="AU282" s="111">
        <f t="shared" si="106"/>
        <v>8014</v>
      </c>
      <c r="AV282" s="112">
        <f t="shared" si="106"/>
        <v>8014</v>
      </c>
      <c r="AW282" s="106">
        <f t="shared" si="97"/>
        <v>8014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8016</v>
      </c>
      <c r="AD283" s="114">
        <f t="shared" si="105"/>
        <v>8016</v>
      </c>
      <c r="AE283" s="109">
        <f t="shared" si="105"/>
        <v>8016</v>
      </c>
      <c r="AF283" s="110">
        <f t="shared" si="105"/>
        <v>8016</v>
      </c>
      <c r="AG283" s="111">
        <f t="shared" si="105"/>
        <v>8016</v>
      </c>
      <c r="AH283" s="112">
        <f t="shared" si="105"/>
        <v>8016</v>
      </c>
      <c r="AI283" s="106">
        <f t="shared" si="102"/>
        <v>8016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8014</v>
      </c>
      <c r="AR283" s="114">
        <f t="shared" si="106"/>
        <v>8014</v>
      </c>
      <c r="AS283" s="109">
        <f t="shared" si="106"/>
        <v>8014</v>
      </c>
      <c r="AT283" s="110">
        <f t="shared" si="106"/>
        <v>8014</v>
      </c>
      <c r="AU283" s="111">
        <f t="shared" si="106"/>
        <v>8014</v>
      </c>
      <c r="AV283" s="112">
        <f t="shared" si="106"/>
        <v>8014</v>
      </c>
      <c r="AW283" s="106">
        <f t="shared" si="97"/>
        <v>8014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8016</v>
      </c>
      <c r="AD284" s="114">
        <f t="shared" si="105"/>
        <v>8016</v>
      </c>
      <c r="AE284" s="109">
        <f t="shared" si="105"/>
        <v>8016</v>
      </c>
      <c r="AF284" s="110">
        <f t="shared" si="105"/>
        <v>8016</v>
      </c>
      <c r="AG284" s="111">
        <f t="shared" si="105"/>
        <v>8016</v>
      </c>
      <c r="AH284" s="112">
        <f t="shared" si="105"/>
        <v>8016</v>
      </c>
      <c r="AI284" s="106">
        <f t="shared" si="102"/>
        <v>8016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8014</v>
      </c>
      <c r="AR284" s="114">
        <f t="shared" si="106"/>
        <v>8014</v>
      </c>
      <c r="AS284" s="109">
        <f t="shared" si="106"/>
        <v>8014</v>
      </c>
      <c r="AT284" s="110">
        <f t="shared" si="106"/>
        <v>8014</v>
      </c>
      <c r="AU284" s="111">
        <f t="shared" si="106"/>
        <v>8014</v>
      </c>
      <c r="AV284" s="112">
        <f t="shared" si="106"/>
        <v>8014</v>
      </c>
      <c r="AW284" s="106">
        <f t="shared" si="97"/>
        <v>8014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8016</v>
      </c>
      <c r="AD285" s="114">
        <f t="shared" si="105"/>
        <v>8016</v>
      </c>
      <c r="AE285" s="109">
        <f t="shared" si="105"/>
        <v>8016</v>
      </c>
      <c r="AF285" s="110">
        <f t="shared" si="105"/>
        <v>8016</v>
      </c>
      <c r="AG285" s="111">
        <f t="shared" si="105"/>
        <v>8016</v>
      </c>
      <c r="AH285" s="112">
        <f t="shared" si="105"/>
        <v>8016</v>
      </c>
      <c r="AI285" s="106">
        <f t="shared" si="102"/>
        <v>8016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8014</v>
      </c>
      <c r="AR285" s="114">
        <f t="shared" si="106"/>
        <v>8014</v>
      </c>
      <c r="AS285" s="109">
        <f t="shared" si="106"/>
        <v>8014</v>
      </c>
      <c r="AT285" s="110">
        <f t="shared" si="106"/>
        <v>8014</v>
      </c>
      <c r="AU285" s="111">
        <f t="shared" si="106"/>
        <v>8014</v>
      </c>
      <c r="AV285" s="112">
        <f t="shared" si="106"/>
        <v>8014</v>
      </c>
      <c r="AW285" s="106">
        <f t="shared" si="97"/>
        <v>8014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8016</v>
      </c>
      <c r="AD286" s="114">
        <f t="shared" si="105"/>
        <v>8016</v>
      </c>
      <c r="AE286" s="109">
        <f t="shared" si="105"/>
        <v>8016</v>
      </c>
      <c r="AF286" s="110">
        <f t="shared" si="105"/>
        <v>8016</v>
      </c>
      <c r="AG286" s="111">
        <f t="shared" si="105"/>
        <v>8016</v>
      </c>
      <c r="AH286" s="112">
        <f t="shared" si="105"/>
        <v>8016</v>
      </c>
      <c r="AI286" s="106">
        <f t="shared" si="102"/>
        <v>8016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8014</v>
      </c>
      <c r="AR286" s="114">
        <f t="shared" si="106"/>
        <v>8014</v>
      </c>
      <c r="AS286" s="109">
        <f t="shared" si="106"/>
        <v>8014</v>
      </c>
      <c r="AT286" s="110">
        <f t="shared" si="106"/>
        <v>8014</v>
      </c>
      <c r="AU286" s="111">
        <f t="shared" si="106"/>
        <v>8014</v>
      </c>
      <c r="AV286" s="112">
        <f t="shared" si="106"/>
        <v>8014</v>
      </c>
      <c r="AW286" s="106">
        <f t="shared" si="97"/>
        <v>8014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8016</v>
      </c>
      <c r="AD287" s="114">
        <f t="shared" si="105"/>
        <v>8016</v>
      </c>
      <c r="AE287" s="109">
        <f t="shared" si="105"/>
        <v>8016</v>
      </c>
      <c r="AF287" s="110">
        <f t="shared" si="105"/>
        <v>8016</v>
      </c>
      <c r="AG287" s="111">
        <f t="shared" si="105"/>
        <v>8016</v>
      </c>
      <c r="AH287" s="112">
        <f t="shared" si="105"/>
        <v>8016</v>
      </c>
      <c r="AI287" s="106">
        <f t="shared" si="102"/>
        <v>8016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8014</v>
      </c>
      <c r="AR287" s="114">
        <f t="shared" si="106"/>
        <v>8014</v>
      </c>
      <c r="AS287" s="109">
        <f t="shared" si="106"/>
        <v>8014</v>
      </c>
      <c r="AT287" s="110">
        <f t="shared" si="106"/>
        <v>8014</v>
      </c>
      <c r="AU287" s="111">
        <f t="shared" si="106"/>
        <v>8014</v>
      </c>
      <c r="AV287" s="112">
        <f t="shared" si="106"/>
        <v>8014</v>
      </c>
      <c r="AW287" s="106">
        <f t="shared" si="97"/>
        <v>8014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8016</v>
      </c>
      <c r="AD288" s="114">
        <f t="shared" si="105"/>
        <v>8016</v>
      </c>
      <c r="AE288" s="109">
        <f t="shared" si="105"/>
        <v>8016</v>
      </c>
      <c r="AF288" s="110">
        <f t="shared" si="105"/>
        <v>8016</v>
      </c>
      <c r="AG288" s="111">
        <f t="shared" si="105"/>
        <v>8016</v>
      </c>
      <c r="AH288" s="112">
        <f t="shared" si="105"/>
        <v>8016</v>
      </c>
      <c r="AI288" s="106">
        <f t="shared" si="102"/>
        <v>8016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8014</v>
      </c>
      <c r="AR288" s="114">
        <f t="shared" si="106"/>
        <v>8014</v>
      </c>
      <c r="AS288" s="109">
        <f t="shared" si="106"/>
        <v>8014</v>
      </c>
      <c r="AT288" s="110">
        <f t="shared" si="106"/>
        <v>8014</v>
      </c>
      <c r="AU288" s="111">
        <f t="shared" si="106"/>
        <v>8014</v>
      </c>
      <c r="AV288" s="112">
        <f t="shared" si="106"/>
        <v>8014</v>
      </c>
      <c r="AW288" s="106">
        <f t="shared" si="97"/>
        <v>8014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8016</v>
      </c>
      <c r="AD289" s="114">
        <f t="shared" si="105"/>
        <v>8016</v>
      </c>
      <c r="AE289" s="109">
        <f t="shared" si="105"/>
        <v>8016</v>
      </c>
      <c r="AF289" s="110">
        <f t="shared" si="105"/>
        <v>8016</v>
      </c>
      <c r="AG289" s="111">
        <f t="shared" si="105"/>
        <v>8016</v>
      </c>
      <c r="AH289" s="112">
        <f t="shared" si="105"/>
        <v>8016</v>
      </c>
      <c r="AI289" s="106">
        <f t="shared" si="102"/>
        <v>8016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8014</v>
      </c>
      <c r="AR289" s="114">
        <f t="shared" si="106"/>
        <v>8014</v>
      </c>
      <c r="AS289" s="109">
        <f t="shared" si="106"/>
        <v>8014</v>
      </c>
      <c r="AT289" s="110">
        <f t="shared" si="106"/>
        <v>8014</v>
      </c>
      <c r="AU289" s="111">
        <f t="shared" si="106"/>
        <v>8014</v>
      </c>
      <c r="AV289" s="112">
        <f t="shared" si="106"/>
        <v>8014</v>
      </c>
      <c r="AW289" s="106">
        <f t="shared" si="97"/>
        <v>8014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8016</v>
      </c>
      <c r="AD290" s="114">
        <f t="shared" si="105"/>
        <v>8016</v>
      </c>
      <c r="AE290" s="109">
        <f t="shared" si="105"/>
        <v>8016</v>
      </c>
      <c r="AF290" s="110">
        <f t="shared" si="105"/>
        <v>8016</v>
      </c>
      <c r="AG290" s="111">
        <f t="shared" si="105"/>
        <v>8016</v>
      </c>
      <c r="AH290" s="112">
        <f t="shared" si="105"/>
        <v>8016</v>
      </c>
      <c r="AI290" s="106">
        <f t="shared" si="102"/>
        <v>8016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8014</v>
      </c>
      <c r="AR290" s="114">
        <f t="shared" si="106"/>
        <v>8014</v>
      </c>
      <c r="AS290" s="109">
        <f t="shared" si="106"/>
        <v>8014</v>
      </c>
      <c r="AT290" s="110">
        <f t="shared" si="106"/>
        <v>8014</v>
      </c>
      <c r="AU290" s="111">
        <f t="shared" si="106"/>
        <v>8014</v>
      </c>
      <c r="AV290" s="112">
        <f t="shared" si="106"/>
        <v>8014</v>
      </c>
      <c r="AW290" s="106">
        <f t="shared" si="97"/>
        <v>8014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8016</v>
      </c>
      <c r="AD291" s="114">
        <f t="shared" si="105"/>
        <v>8016</v>
      </c>
      <c r="AE291" s="109">
        <f t="shared" si="105"/>
        <v>8016</v>
      </c>
      <c r="AF291" s="110">
        <f t="shared" si="105"/>
        <v>8016</v>
      </c>
      <c r="AG291" s="111">
        <f t="shared" si="105"/>
        <v>8016</v>
      </c>
      <c r="AH291" s="112">
        <f t="shared" si="105"/>
        <v>8016</v>
      </c>
      <c r="AI291" s="106">
        <f t="shared" si="102"/>
        <v>8016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8014</v>
      </c>
      <c r="AR291" s="114">
        <f t="shared" si="106"/>
        <v>8014</v>
      </c>
      <c r="AS291" s="109">
        <f t="shared" si="106"/>
        <v>8014</v>
      </c>
      <c r="AT291" s="110">
        <f t="shared" si="106"/>
        <v>8014</v>
      </c>
      <c r="AU291" s="111">
        <f t="shared" si="106"/>
        <v>8014</v>
      </c>
      <c r="AV291" s="112">
        <f t="shared" si="106"/>
        <v>8014</v>
      </c>
      <c r="AW291" s="106">
        <f t="shared" si="97"/>
        <v>8014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8016</v>
      </c>
      <c r="AD292" s="114">
        <f t="shared" si="105"/>
        <v>8016</v>
      </c>
      <c r="AE292" s="109">
        <f t="shared" si="105"/>
        <v>8016</v>
      </c>
      <c r="AF292" s="110">
        <f t="shared" si="105"/>
        <v>8016</v>
      </c>
      <c r="AG292" s="111">
        <f t="shared" si="105"/>
        <v>8016</v>
      </c>
      <c r="AH292" s="112">
        <f t="shared" si="105"/>
        <v>8016</v>
      </c>
      <c r="AI292" s="106">
        <f t="shared" si="102"/>
        <v>8016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8014</v>
      </c>
      <c r="AR292" s="114">
        <f t="shared" si="106"/>
        <v>8014</v>
      </c>
      <c r="AS292" s="109">
        <f t="shared" si="106"/>
        <v>8014</v>
      </c>
      <c r="AT292" s="110">
        <f t="shared" si="106"/>
        <v>8014</v>
      </c>
      <c r="AU292" s="111">
        <f t="shared" si="106"/>
        <v>8014</v>
      </c>
      <c r="AV292" s="112">
        <f t="shared" si="106"/>
        <v>8014</v>
      </c>
      <c r="AW292" s="106">
        <f t="shared" si="97"/>
        <v>8014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8016</v>
      </c>
      <c r="AD293" s="114">
        <f t="shared" si="105"/>
        <v>8016</v>
      </c>
      <c r="AE293" s="109">
        <f t="shared" si="105"/>
        <v>8016</v>
      </c>
      <c r="AF293" s="110">
        <f t="shared" si="105"/>
        <v>8016</v>
      </c>
      <c r="AG293" s="111">
        <f t="shared" si="105"/>
        <v>8016</v>
      </c>
      <c r="AH293" s="112">
        <f t="shared" si="105"/>
        <v>8016</v>
      </c>
      <c r="AI293" s="106">
        <f t="shared" si="102"/>
        <v>8016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8014</v>
      </c>
      <c r="AR293" s="114">
        <f t="shared" si="106"/>
        <v>8014</v>
      </c>
      <c r="AS293" s="109">
        <f t="shared" si="106"/>
        <v>8014</v>
      </c>
      <c r="AT293" s="110">
        <f t="shared" si="106"/>
        <v>8014</v>
      </c>
      <c r="AU293" s="111">
        <f t="shared" si="106"/>
        <v>8014</v>
      </c>
      <c r="AV293" s="112">
        <f t="shared" si="106"/>
        <v>8014</v>
      </c>
      <c r="AW293" s="106">
        <f t="shared" si="97"/>
        <v>8014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8016</v>
      </c>
      <c r="AD294" s="114">
        <f t="shared" si="105"/>
        <v>8016</v>
      </c>
      <c r="AE294" s="109">
        <f t="shared" si="105"/>
        <v>8016</v>
      </c>
      <c r="AF294" s="110">
        <f t="shared" si="105"/>
        <v>8016</v>
      </c>
      <c r="AG294" s="111">
        <f t="shared" si="105"/>
        <v>8016</v>
      </c>
      <c r="AH294" s="112">
        <f t="shared" si="105"/>
        <v>8016</v>
      </c>
      <c r="AI294" s="106">
        <f t="shared" si="102"/>
        <v>8016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8014</v>
      </c>
      <c r="AR294" s="114">
        <f t="shared" si="106"/>
        <v>8014</v>
      </c>
      <c r="AS294" s="109">
        <f t="shared" si="106"/>
        <v>8014</v>
      </c>
      <c r="AT294" s="110">
        <f t="shared" si="106"/>
        <v>8014</v>
      </c>
      <c r="AU294" s="111">
        <f t="shared" si="106"/>
        <v>8014</v>
      </c>
      <c r="AV294" s="112">
        <f t="shared" si="106"/>
        <v>8014</v>
      </c>
      <c r="AW294" s="106">
        <f t="shared" si="97"/>
        <v>8014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8016</v>
      </c>
      <c r="AD295" s="114">
        <f t="shared" si="105"/>
        <v>8016</v>
      </c>
      <c r="AE295" s="109">
        <f t="shared" si="105"/>
        <v>8016</v>
      </c>
      <c r="AF295" s="110">
        <f t="shared" si="105"/>
        <v>8016</v>
      </c>
      <c r="AG295" s="111">
        <f t="shared" si="105"/>
        <v>8016</v>
      </c>
      <c r="AH295" s="112">
        <f t="shared" si="105"/>
        <v>8016</v>
      </c>
      <c r="AI295" s="106">
        <f t="shared" si="102"/>
        <v>8016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8014</v>
      </c>
      <c r="AR295" s="114">
        <f t="shared" si="106"/>
        <v>8014</v>
      </c>
      <c r="AS295" s="109">
        <f t="shared" si="106"/>
        <v>8014</v>
      </c>
      <c r="AT295" s="110">
        <f t="shared" si="106"/>
        <v>8014</v>
      </c>
      <c r="AU295" s="111">
        <f t="shared" si="106"/>
        <v>8014</v>
      </c>
      <c r="AV295" s="112">
        <f t="shared" si="106"/>
        <v>8014</v>
      </c>
      <c r="AW295" s="106">
        <f t="shared" si="97"/>
        <v>8014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8016</v>
      </c>
      <c r="AD296" s="114">
        <f t="shared" si="105"/>
        <v>8016</v>
      </c>
      <c r="AE296" s="109">
        <f t="shared" si="105"/>
        <v>8016</v>
      </c>
      <c r="AF296" s="110">
        <f t="shared" si="105"/>
        <v>8016</v>
      </c>
      <c r="AG296" s="111">
        <f t="shared" si="105"/>
        <v>8016</v>
      </c>
      <c r="AH296" s="112">
        <f t="shared" si="105"/>
        <v>8016</v>
      </c>
      <c r="AI296" s="106">
        <f t="shared" si="102"/>
        <v>8016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8014</v>
      </c>
      <c r="AR296" s="114">
        <f t="shared" si="106"/>
        <v>8014</v>
      </c>
      <c r="AS296" s="109">
        <f t="shared" si="106"/>
        <v>8014</v>
      </c>
      <c r="AT296" s="110">
        <f t="shared" si="106"/>
        <v>8014</v>
      </c>
      <c r="AU296" s="111">
        <f t="shared" si="106"/>
        <v>8014</v>
      </c>
      <c r="AV296" s="112">
        <f t="shared" si="106"/>
        <v>8014</v>
      </c>
      <c r="AW296" s="106">
        <f t="shared" si="97"/>
        <v>8014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8016</v>
      </c>
      <c r="AD297" s="114">
        <f t="shared" si="105"/>
        <v>8016</v>
      </c>
      <c r="AE297" s="109">
        <f t="shared" si="105"/>
        <v>8016</v>
      </c>
      <c r="AF297" s="110">
        <f t="shared" si="105"/>
        <v>8016</v>
      </c>
      <c r="AG297" s="111">
        <f t="shared" si="105"/>
        <v>8016</v>
      </c>
      <c r="AH297" s="112">
        <f t="shared" si="105"/>
        <v>8016</v>
      </c>
      <c r="AI297" s="106">
        <f t="shared" si="102"/>
        <v>8016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8014</v>
      </c>
      <c r="AR297" s="114">
        <f t="shared" si="106"/>
        <v>8014</v>
      </c>
      <c r="AS297" s="109">
        <f t="shared" si="106"/>
        <v>8014</v>
      </c>
      <c r="AT297" s="110">
        <f t="shared" si="106"/>
        <v>8014</v>
      </c>
      <c r="AU297" s="111">
        <f t="shared" si="106"/>
        <v>8014</v>
      </c>
      <c r="AV297" s="112">
        <f t="shared" si="106"/>
        <v>8014</v>
      </c>
      <c r="AW297" s="106">
        <f t="shared" si="97"/>
        <v>8014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8016</v>
      </c>
      <c r="AD298" s="114">
        <f t="shared" si="105"/>
        <v>8016</v>
      </c>
      <c r="AE298" s="109">
        <f t="shared" si="105"/>
        <v>8016</v>
      </c>
      <c r="AF298" s="110">
        <f t="shared" si="105"/>
        <v>8016</v>
      </c>
      <c r="AG298" s="111">
        <f t="shared" si="105"/>
        <v>8016</v>
      </c>
      <c r="AH298" s="112">
        <f t="shared" si="105"/>
        <v>8016</v>
      </c>
      <c r="AI298" s="106">
        <f t="shared" si="102"/>
        <v>8016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8014</v>
      </c>
      <c r="AR298" s="114">
        <f t="shared" si="106"/>
        <v>8014</v>
      </c>
      <c r="AS298" s="109">
        <f t="shared" si="106"/>
        <v>8014</v>
      </c>
      <c r="AT298" s="110">
        <f t="shared" si="106"/>
        <v>8014</v>
      </c>
      <c r="AU298" s="111">
        <f t="shared" si="106"/>
        <v>8014</v>
      </c>
      <c r="AV298" s="112">
        <f t="shared" si="106"/>
        <v>8014</v>
      </c>
      <c r="AW298" s="106">
        <f t="shared" si="97"/>
        <v>8014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8016</v>
      </c>
      <c r="AD299" s="114">
        <f t="shared" si="105"/>
        <v>8016</v>
      </c>
      <c r="AE299" s="109">
        <f t="shared" si="105"/>
        <v>8016</v>
      </c>
      <c r="AF299" s="110">
        <f t="shared" si="105"/>
        <v>8016</v>
      </c>
      <c r="AG299" s="111">
        <f t="shared" si="105"/>
        <v>8016</v>
      </c>
      <c r="AH299" s="112">
        <f t="shared" si="105"/>
        <v>8016</v>
      </c>
      <c r="AI299" s="106">
        <f t="shared" si="102"/>
        <v>8016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8014</v>
      </c>
      <c r="AR299" s="114">
        <f t="shared" si="106"/>
        <v>8014</v>
      </c>
      <c r="AS299" s="109">
        <f t="shared" si="106"/>
        <v>8014</v>
      </c>
      <c r="AT299" s="110">
        <f t="shared" si="106"/>
        <v>8014</v>
      </c>
      <c r="AU299" s="111">
        <f t="shared" si="106"/>
        <v>8014</v>
      </c>
      <c r="AV299" s="112">
        <f t="shared" si="106"/>
        <v>8014</v>
      </c>
      <c r="AW299" s="106">
        <f t="shared" si="97"/>
        <v>8014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8016</v>
      </c>
      <c r="AD300" s="114">
        <f t="shared" si="105"/>
        <v>8016</v>
      </c>
      <c r="AE300" s="109">
        <f t="shared" si="105"/>
        <v>8016</v>
      </c>
      <c r="AF300" s="110">
        <f t="shared" si="105"/>
        <v>8016</v>
      </c>
      <c r="AG300" s="111">
        <f t="shared" si="105"/>
        <v>8016</v>
      </c>
      <c r="AH300" s="112">
        <f t="shared" si="105"/>
        <v>8016</v>
      </c>
      <c r="AI300" s="106">
        <f t="shared" si="102"/>
        <v>8016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8014</v>
      </c>
      <c r="AR300" s="114">
        <f t="shared" si="106"/>
        <v>8014</v>
      </c>
      <c r="AS300" s="109">
        <f t="shared" si="106"/>
        <v>8014</v>
      </c>
      <c r="AT300" s="110">
        <f t="shared" si="106"/>
        <v>8014</v>
      </c>
      <c r="AU300" s="111">
        <f t="shared" si="106"/>
        <v>8014</v>
      </c>
      <c r="AV300" s="112">
        <f t="shared" si="106"/>
        <v>8014</v>
      </c>
      <c r="AW300" s="106">
        <f t="shared" si="97"/>
        <v>8014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8016</v>
      </c>
      <c r="AD301" s="114">
        <f t="shared" si="105"/>
        <v>8016</v>
      </c>
      <c r="AE301" s="109">
        <f t="shared" si="105"/>
        <v>8016</v>
      </c>
      <c r="AF301" s="110">
        <f t="shared" si="105"/>
        <v>8016</v>
      </c>
      <c r="AG301" s="111">
        <f t="shared" si="105"/>
        <v>8016</v>
      </c>
      <c r="AH301" s="112">
        <f t="shared" si="105"/>
        <v>8016</v>
      </c>
      <c r="AI301" s="106">
        <f t="shared" si="102"/>
        <v>8016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8014</v>
      </c>
      <c r="AR301" s="114">
        <f t="shared" si="106"/>
        <v>8014</v>
      </c>
      <c r="AS301" s="109">
        <f t="shared" si="106"/>
        <v>8014</v>
      </c>
      <c r="AT301" s="110">
        <f t="shared" si="106"/>
        <v>8014</v>
      </c>
      <c r="AU301" s="111">
        <f t="shared" si="106"/>
        <v>8014</v>
      </c>
      <c r="AV301" s="112">
        <f t="shared" si="106"/>
        <v>8014</v>
      </c>
      <c r="AW301" s="106">
        <f t="shared" si="97"/>
        <v>8014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8016</v>
      </c>
      <c r="AD302" s="114">
        <f t="shared" si="105"/>
        <v>8016</v>
      </c>
      <c r="AE302" s="109">
        <f t="shared" si="105"/>
        <v>8016</v>
      </c>
      <c r="AF302" s="110">
        <f t="shared" si="105"/>
        <v>8016</v>
      </c>
      <c r="AG302" s="111">
        <f t="shared" si="105"/>
        <v>8016</v>
      </c>
      <c r="AH302" s="112">
        <f t="shared" si="105"/>
        <v>8016</v>
      </c>
      <c r="AI302" s="106">
        <f t="shared" si="102"/>
        <v>8016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8014</v>
      </c>
      <c r="AR302" s="114">
        <f t="shared" si="106"/>
        <v>8014</v>
      </c>
      <c r="AS302" s="109">
        <f t="shared" si="106"/>
        <v>8014</v>
      </c>
      <c r="AT302" s="110">
        <f t="shared" si="106"/>
        <v>8014</v>
      </c>
      <c r="AU302" s="111">
        <f t="shared" si="106"/>
        <v>8014</v>
      </c>
      <c r="AV302" s="112">
        <f t="shared" si="106"/>
        <v>8014</v>
      </c>
      <c r="AW302" s="106">
        <f t="shared" si="97"/>
        <v>8014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8016</v>
      </c>
      <c r="AD303" s="114">
        <f t="shared" si="105"/>
        <v>8016</v>
      </c>
      <c r="AE303" s="109">
        <f t="shared" si="105"/>
        <v>8016</v>
      </c>
      <c r="AF303" s="110">
        <f t="shared" si="105"/>
        <v>8016</v>
      </c>
      <c r="AG303" s="111">
        <f t="shared" si="105"/>
        <v>8016</v>
      </c>
      <c r="AH303" s="112">
        <f t="shared" si="105"/>
        <v>8016</v>
      </c>
      <c r="AI303" s="106">
        <f t="shared" si="102"/>
        <v>8016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8014</v>
      </c>
      <c r="AR303" s="114">
        <f t="shared" si="106"/>
        <v>8014</v>
      </c>
      <c r="AS303" s="109">
        <f t="shared" si="106"/>
        <v>8014</v>
      </c>
      <c r="AT303" s="110">
        <f t="shared" si="106"/>
        <v>8014</v>
      </c>
      <c r="AU303" s="111">
        <f t="shared" si="106"/>
        <v>8014</v>
      </c>
      <c r="AV303" s="112">
        <f t="shared" si="106"/>
        <v>8014</v>
      </c>
      <c r="AW303" s="106">
        <f t="shared" si="97"/>
        <v>8014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8016</v>
      </c>
      <c r="AD304" s="114">
        <f t="shared" si="105"/>
        <v>8016</v>
      </c>
      <c r="AE304" s="109">
        <f t="shared" si="105"/>
        <v>8016</v>
      </c>
      <c r="AF304" s="110">
        <f t="shared" si="105"/>
        <v>8016</v>
      </c>
      <c r="AG304" s="111">
        <f t="shared" si="105"/>
        <v>8016</v>
      </c>
      <c r="AH304" s="112">
        <f t="shared" si="105"/>
        <v>8016</v>
      </c>
      <c r="AI304" s="106">
        <f t="shared" si="102"/>
        <v>8016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8014</v>
      </c>
      <c r="AR304" s="114">
        <f t="shared" si="106"/>
        <v>8014</v>
      </c>
      <c r="AS304" s="109">
        <f t="shared" si="106"/>
        <v>8014</v>
      </c>
      <c r="AT304" s="110">
        <f t="shared" si="106"/>
        <v>8014</v>
      </c>
      <c r="AU304" s="111">
        <f t="shared" si="106"/>
        <v>8014</v>
      </c>
      <c r="AV304" s="112">
        <f t="shared" si="106"/>
        <v>8014</v>
      </c>
      <c r="AW304" s="106">
        <f t="shared" si="97"/>
        <v>8014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8016</v>
      </c>
      <c r="AD305" s="114">
        <f t="shared" si="105"/>
        <v>8016</v>
      </c>
      <c r="AE305" s="109">
        <f t="shared" si="105"/>
        <v>8016</v>
      </c>
      <c r="AF305" s="110">
        <f t="shared" si="105"/>
        <v>8016</v>
      </c>
      <c r="AG305" s="111">
        <f t="shared" si="105"/>
        <v>8016</v>
      </c>
      <c r="AH305" s="112">
        <f t="shared" si="105"/>
        <v>8016</v>
      </c>
      <c r="AI305" s="106">
        <f t="shared" si="102"/>
        <v>8016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8014</v>
      </c>
      <c r="AR305" s="114">
        <f t="shared" si="106"/>
        <v>8014</v>
      </c>
      <c r="AS305" s="109">
        <f t="shared" si="106"/>
        <v>8014</v>
      </c>
      <c r="AT305" s="110">
        <f t="shared" si="106"/>
        <v>8014</v>
      </c>
      <c r="AU305" s="111">
        <f t="shared" si="106"/>
        <v>8014</v>
      </c>
      <c r="AV305" s="112">
        <f t="shared" si="106"/>
        <v>8014</v>
      </c>
      <c r="AW305" s="106">
        <f t="shared" si="97"/>
        <v>8014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8016</v>
      </c>
      <c r="AD306" s="114">
        <f t="shared" si="105"/>
        <v>8016</v>
      </c>
      <c r="AE306" s="109">
        <f t="shared" si="105"/>
        <v>8016</v>
      </c>
      <c r="AF306" s="110">
        <f t="shared" si="105"/>
        <v>8016</v>
      </c>
      <c r="AG306" s="111">
        <f t="shared" si="105"/>
        <v>8016</v>
      </c>
      <c r="AH306" s="112">
        <f t="shared" si="105"/>
        <v>8016</v>
      </c>
      <c r="AI306" s="106">
        <f t="shared" si="102"/>
        <v>8016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8014</v>
      </c>
      <c r="AR306" s="114">
        <f t="shared" si="106"/>
        <v>8014</v>
      </c>
      <c r="AS306" s="109">
        <f t="shared" si="106"/>
        <v>8014</v>
      </c>
      <c r="AT306" s="110">
        <f t="shared" si="106"/>
        <v>8014</v>
      </c>
      <c r="AU306" s="111">
        <f t="shared" si="106"/>
        <v>8014</v>
      </c>
      <c r="AV306" s="112">
        <f t="shared" si="106"/>
        <v>8014</v>
      </c>
      <c r="AW306" s="106">
        <f t="shared" si="97"/>
        <v>8014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8016</v>
      </c>
      <c r="AD307" s="197">
        <f t="shared" si="105"/>
        <v>8016</v>
      </c>
      <c r="AE307" s="198">
        <f t="shared" si="105"/>
        <v>8016</v>
      </c>
      <c r="AF307" s="199">
        <f t="shared" si="105"/>
        <v>8016</v>
      </c>
      <c r="AG307" s="200">
        <f t="shared" si="105"/>
        <v>8016</v>
      </c>
      <c r="AH307" s="201">
        <f t="shared" si="105"/>
        <v>8016</v>
      </c>
      <c r="AI307" s="202">
        <f t="shared" si="102"/>
        <v>8016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8014</v>
      </c>
      <c r="AR307" s="197">
        <f t="shared" si="106"/>
        <v>8014</v>
      </c>
      <c r="AS307" s="198">
        <f t="shared" si="106"/>
        <v>8014</v>
      </c>
      <c r="AT307" s="199">
        <f t="shared" si="106"/>
        <v>8014</v>
      </c>
      <c r="AU307" s="200">
        <f t="shared" si="106"/>
        <v>8014</v>
      </c>
      <c r="AV307" s="201">
        <f t="shared" si="106"/>
        <v>8014</v>
      </c>
      <c r="AW307" s="202">
        <f t="shared" si="97"/>
        <v>8014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8016</v>
      </c>
      <c r="AD308" s="114">
        <f t="shared" si="105"/>
        <v>8016</v>
      </c>
      <c r="AE308" s="109">
        <f t="shared" si="105"/>
        <v>8016</v>
      </c>
      <c r="AF308" s="110">
        <f t="shared" si="105"/>
        <v>8016</v>
      </c>
      <c r="AG308" s="111">
        <f t="shared" si="105"/>
        <v>8016</v>
      </c>
      <c r="AH308" s="112">
        <f t="shared" si="105"/>
        <v>8016</v>
      </c>
      <c r="AI308" s="106">
        <f t="shared" si="102"/>
        <v>8016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8014</v>
      </c>
      <c r="AR308" s="114">
        <f t="shared" si="106"/>
        <v>8014</v>
      </c>
      <c r="AS308" s="109">
        <f t="shared" si="106"/>
        <v>8014</v>
      </c>
      <c r="AT308" s="110">
        <f t="shared" si="106"/>
        <v>8014</v>
      </c>
      <c r="AU308" s="111">
        <f t="shared" si="106"/>
        <v>8014</v>
      </c>
      <c r="AV308" s="112">
        <f t="shared" si="106"/>
        <v>8014</v>
      </c>
      <c r="AW308" s="106">
        <f t="shared" si="97"/>
        <v>8014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8016</v>
      </c>
      <c r="AD309" s="114">
        <f t="shared" si="105"/>
        <v>8016</v>
      </c>
      <c r="AE309" s="109">
        <f t="shared" si="105"/>
        <v>8016</v>
      </c>
      <c r="AF309" s="110">
        <f t="shared" si="105"/>
        <v>8016</v>
      </c>
      <c r="AG309" s="111">
        <f t="shared" si="105"/>
        <v>8016</v>
      </c>
      <c r="AH309" s="112">
        <f t="shared" si="105"/>
        <v>8016</v>
      </c>
      <c r="AI309" s="106">
        <f t="shared" si="102"/>
        <v>8016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8014</v>
      </c>
      <c r="AR309" s="114">
        <f t="shared" si="106"/>
        <v>8014</v>
      </c>
      <c r="AS309" s="109">
        <f t="shared" si="106"/>
        <v>8014</v>
      </c>
      <c r="AT309" s="110">
        <f t="shared" si="106"/>
        <v>8014</v>
      </c>
      <c r="AU309" s="111">
        <f t="shared" si="106"/>
        <v>8014</v>
      </c>
      <c r="AV309" s="112">
        <f t="shared" si="106"/>
        <v>8014</v>
      </c>
      <c r="AW309" s="106">
        <f t="shared" si="97"/>
        <v>8014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8016</v>
      </c>
      <c r="AD310" s="114">
        <f t="shared" si="105"/>
        <v>8016</v>
      </c>
      <c r="AE310" s="109">
        <f t="shared" si="105"/>
        <v>8016</v>
      </c>
      <c r="AF310" s="110">
        <f t="shared" si="105"/>
        <v>8016</v>
      </c>
      <c r="AG310" s="111">
        <f t="shared" si="105"/>
        <v>8016</v>
      </c>
      <c r="AH310" s="112">
        <f t="shared" si="105"/>
        <v>8016</v>
      </c>
      <c r="AI310" s="106">
        <f t="shared" si="102"/>
        <v>8016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8014</v>
      </c>
      <c r="AR310" s="114">
        <f t="shared" si="106"/>
        <v>8014</v>
      </c>
      <c r="AS310" s="109">
        <f t="shared" si="106"/>
        <v>8014</v>
      </c>
      <c r="AT310" s="110">
        <f t="shared" si="106"/>
        <v>8014</v>
      </c>
      <c r="AU310" s="111">
        <f t="shared" si="106"/>
        <v>8014</v>
      </c>
      <c r="AV310" s="112">
        <f t="shared" si="106"/>
        <v>8014</v>
      </c>
      <c r="AW310" s="106">
        <f t="shared" si="97"/>
        <v>8014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8016</v>
      </c>
      <c r="AD311" s="114">
        <f t="shared" si="105"/>
        <v>8016</v>
      </c>
      <c r="AE311" s="109">
        <f t="shared" si="105"/>
        <v>8016</v>
      </c>
      <c r="AF311" s="110">
        <f t="shared" si="105"/>
        <v>8016</v>
      </c>
      <c r="AG311" s="111">
        <f t="shared" si="105"/>
        <v>8016</v>
      </c>
      <c r="AH311" s="112">
        <f t="shared" si="105"/>
        <v>8016</v>
      </c>
      <c r="AI311" s="106">
        <f t="shared" si="102"/>
        <v>8016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8014</v>
      </c>
      <c r="AR311" s="114">
        <f t="shared" si="106"/>
        <v>8014</v>
      </c>
      <c r="AS311" s="109">
        <f t="shared" si="106"/>
        <v>8014</v>
      </c>
      <c r="AT311" s="110">
        <f t="shared" si="106"/>
        <v>8014</v>
      </c>
      <c r="AU311" s="111">
        <f t="shared" si="106"/>
        <v>8014</v>
      </c>
      <c r="AV311" s="112">
        <f t="shared" si="106"/>
        <v>8014</v>
      </c>
      <c r="AW311" s="106">
        <f t="shared" si="97"/>
        <v>8014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8016</v>
      </c>
      <c r="AD312" s="114">
        <f t="shared" si="105"/>
        <v>8016</v>
      </c>
      <c r="AE312" s="109">
        <f t="shared" si="105"/>
        <v>8016</v>
      </c>
      <c r="AF312" s="110">
        <f t="shared" si="105"/>
        <v>8016</v>
      </c>
      <c r="AG312" s="111">
        <f t="shared" si="105"/>
        <v>8016</v>
      </c>
      <c r="AH312" s="112">
        <f t="shared" si="105"/>
        <v>8016</v>
      </c>
      <c r="AI312" s="106">
        <f t="shared" si="102"/>
        <v>8016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8014</v>
      </c>
      <c r="AR312" s="114">
        <f t="shared" si="106"/>
        <v>8014</v>
      </c>
      <c r="AS312" s="109">
        <f t="shared" si="106"/>
        <v>8014</v>
      </c>
      <c r="AT312" s="110">
        <f t="shared" si="106"/>
        <v>8014</v>
      </c>
      <c r="AU312" s="111">
        <f t="shared" si="106"/>
        <v>8014</v>
      </c>
      <c r="AV312" s="112">
        <f t="shared" si="106"/>
        <v>8014</v>
      </c>
      <c r="AW312" s="106">
        <f t="shared" si="97"/>
        <v>8014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8016</v>
      </c>
      <c r="AD313" s="114">
        <f t="shared" si="105"/>
        <v>8016</v>
      </c>
      <c r="AE313" s="109">
        <f t="shared" si="105"/>
        <v>8016</v>
      </c>
      <c r="AF313" s="110">
        <f t="shared" si="105"/>
        <v>8016</v>
      </c>
      <c r="AG313" s="111">
        <f t="shared" si="105"/>
        <v>8016</v>
      </c>
      <c r="AH313" s="112">
        <f t="shared" si="105"/>
        <v>8016</v>
      </c>
      <c r="AI313" s="106">
        <f t="shared" si="102"/>
        <v>8016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8014</v>
      </c>
      <c r="AR313" s="114">
        <f t="shared" si="106"/>
        <v>8014</v>
      </c>
      <c r="AS313" s="109">
        <f t="shared" si="106"/>
        <v>8014</v>
      </c>
      <c r="AT313" s="110">
        <f t="shared" si="106"/>
        <v>8014</v>
      </c>
      <c r="AU313" s="111">
        <f t="shared" si="106"/>
        <v>8014</v>
      </c>
      <c r="AV313" s="112">
        <f t="shared" si="106"/>
        <v>8014</v>
      </c>
      <c r="AW313" s="106">
        <f t="shared" si="97"/>
        <v>8014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8016</v>
      </c>
      <c r="AD314" s="114">
        <f t="shared" si="105"/>
        <v>8016</v>
      </c>
      <c r="AE314" s="109">
        <f t="shared" si="105"/>
        <v>8016</v>
      </c>
      <c r="AF314" s="110">
        <f t="shared" si="105"/>
        <v>8016</v>
      </c>
      <c r="AG314" s="111">
        <f t="shared" si="105"/>
        <v>8016</v>
      </c>
      <c r="AH314" s="112">
        <f t="shared" si="105"/>
        <v>8016</v>
      </c>
      <c r="AI314" s="106">
        <f t="shared" si="102"/>
        <v>8016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8014</v>
      </c>
      <c r="AR314" s="114">
        <f t="shared" si="106"/>
        <v>8014</v>
      </c>
      <c r="AS314" s="109">
        <f t="shared" si="106"/>
        <v>8014</v>
      </c>
      <c r="AT314" s="110">
        <f t="shared" si="106"/>
        <v>8014</v>
      </c>
      <c r="AU314" s="111">
        <f t="shared" si="106"/>
        <v>8014</v>
      </c>
      <c r="AV314" s="112">
        <f t="shared" si="106"/>
        <v>8014</v>
      </c>
      <c r="AW314" s="106">
        <f t="shared" si="97"/>
        <v>8014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8016</v>
      </c>
      <c r="AD315" s="114">
        <f t="shared" si="105"/>
        <v>8016</v>
      </c>
      <c r="AE315" s="109">
        <f t="shared" si="105"/>
        <v>8016</v>
      </c>
      <c r="AF315" s="110">
        <f t="shared" si="105"/>
        <v>8016</v>
      </c>
      <c r="AG315" s="111">
        <f t="shared" si="105"/>
        <v>8016</v>
      </c>
      <c r="AH315" s="112">
        <f t="shared" si="105"/>
        <v>8016</v>
      </c>
      <c r="AI315" s="106">
        <f t="shared" si="102"/>
        <v>8016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8014</v>
      </c>
      <c r="AR315" s="114">
        <f t="shared" si="106"/>
        <v>8014</v>
      </c>
      <c r="AS315" s="109">
        <f t="shared" si="106"/>
        <v>8014</v>
      </c>
      <c r="AT315" s="110">
        <f t="shared" si="106"/>
        <v>8014</v>
      </c>
      <c r="AU315" s="111">
        <f t="shared" si="106"/>
        <v>8014</v>
      </c>
      <c r="AV315" s="112">
        <f t="shared" si="106"/>
        <v>8014</v>
      </c>
      <c r="AW315" s="106">
        <f t="shared" si="97"/>
        <v>8014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8016</v>
      </c>
      <c r="AD316" s="114">
        <f t="shared" si="105"/>
        <v>8016</v>
      </c>
      <c r="AE316" s="109">
        <f t="shared" si="105"/>
        <v>8016</v>
      </c>
      <c r="AF316" s="110">
        <f t="shared" si="105"/>
        <v>8016</v>
      </c>
      <c r="AG316" s="111">
        <f t="shared" si="105"/>
        <v>8016</v>
      </c>
      <c r="AH316" s="112">
        <f t="shared" si="105"/>
        <v>8016</v>
      </c>
      <c r="AI316" s="106">
        <f t="shared" si="102"/>
        <v>8016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8014</v>
      </c>
      <c r="AR316" s="114">
        <f t="shared" si="106"/>
        <v>8014</v>
      </c>
      <c r="AS316" s="109">
        <f t="shared" si="106"/>
        <v>8014</v>
      </c>
      <c r="AT316" s="110">
        <f t="shared" si="106"/>
        <v>8014</v>
      </c>
      <c r="AU316" s="111">
        <f t="shared" si="106"/>
        <v>8014</v>
      </c>
      <c r="AV316" s="112">
        <f t="shared" si="106"/>
        <v>8014</v>
      </c>
      <c r="AW316" s="106">
        <f t="shared" si="97"/>
        <v>8014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8016</v>
      </c>
      <c r="AD317" s="114">
        <f t="shared" si="105"/>
        <v>8016</v>
      </c>
      <c r="AE317" s="109">
        <f t="shared" si="105"/>
        <v>8016</v>
      </c>
      <c r="AF317" s="110">
        <f t="shared" si="105"/>
        <v>8016</v>
      </c>
      <c r="AG317" s="111">
        <f t="shared" si="105"/>
        <v>8016</v>
      </c>
      <c r="AH317" s="112">
        <f t="shared" si="105"/>
        <v>8016</v>
      </c>
      <c r="AI317" s="106">
        <f t="shared" si="102"/>
        <v>8016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8014</v>
      </c>
      <c r="AR317" s="114">
        <f t="shared" si="106"/>
        <v>8014</v>
      </c>
      <c r="AS317" s="109">
        <f t="shared" si="106"/>
        <v>8014</v>
      </c>
      <c r="AT317" s="110">
        <f t="shared" si="106"/>
        <v>8014</v>
      </c>
      <c r="AU317" s="111">
        <f t="shared" si="106"/>
        <v>8014</v>
      </c>
      <c r="AV317" s="112">
        <f t="shared" si="106"/>
        <v>8014</v>
      </c>
      <c r="AW317" s="106">
        <f t="shared" si="97"/>
        <v>8014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8016</v>
      </c>
      <c r="AD318" s="114">
        <f t="shared" si="105"/>
        <v>8016</v>
      </c>
      <c r="AE318" s="109">
        <f t="shared" si="105"/>
        <v>8016</v>
      </c>
      <c r="AF318" s="110">
        <f t="shared" si="105"/>
        <v>8016</v>
      </c>
      <c r="AG318" s="111">
        <f t="shared" si="105"/>
        <v>8016</v>
      </c>
      <c r="AH318" s="112">
        <f t="shared" si="105"/>
        <v>8016</v>
      </c>
      <c r="AI318" s="106">
        <f t="shared" si="102"/>
        <v>8016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8014</v>
      </c>
      <c r="AR318" s="114">
        <f t="shared" si="106"/>
        <v>8014</v>
      </c>
      <c r="AS318" s="109">
        <f t="shared" si="106"/>
        <v>8014</v>
      </c>
      <c r="AT318" s="110">
        <f t="shared" si="106"/>
        <v>8014</v>
      </c>
      <c r="AU318" s="111">
        <f t="shared" si="106"/>
        <v>8014</v>
      </c>
      <c r="AV318" s="112">
        <f t="shared" si="106"/>
        <v>8014</v>
      </c>
      <c r="AW318" s="106">
        <f t="shared" si="97"/>
        <v>8014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8016</v>
      </c>
      <c r="AD319" s="114">
        <f t="shared" si="105"/>
        <v>8016</v>
      </c>
      <c r="AE319" s="109">
        <f t="shared" si="105"/>
        <v>8016</v>
      </c>
      <c r="AF319" s="110">
        <f t="shared" si="105"/>
        <v>8016</v>
      </c>
      <c r="AG319" s="111">
        <f t="shared" si="105"/>
        <v>8016</v>
      </c>
      <c r="AH319" s="112">
        <f t="shared" si="105"/>
        <v>8016</v>
      </c>
      <c r="AI319" s="106">
        <f t="shared" si="102"/>
        <v>8016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8014</v>
      </c>
      <c r="AR319" s="114">
        <f t="shared" si="106"/>
        <v>8014</v>
      </c>
      <c r="AS319" s="109">
        <f t="shared" si="106"/>
        <v>8014</v>
      </c>
      <c r="AT319" s="110">
        <f t="shared" si="106"/>
        <v>8014</v>
      </c>
      <c r="AU319" s="111">
        <f t="shared" si="106"/>
        <v>8014</v>
      </c>
      <c r="AV319" s="112">
        <f t="shared" si="106"/>
        <v>8014</v>
      </c>
      <c r="AW319" s="106">
        <f t="shared" si="97"/>
        <v>8014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8016</v>
      </c>
      <c r="AD320" s="114">
        <f t="shared" si="105"/>
        <v>8016</v>
      </c>
      <c r="AE320" s="109">
        <f t="shared" si="105"/>
        <v>8016</v>
      </c>
      <c r="AF320" s="110">
        <f t="shared" si="105"/>
        <v>8016</v>
      </c>
      <c r="AG320" s="111">
        <f t="shared" si="105"/>
        <v>8016</v>
      </c>
      <c r="AH320" s="112">
        <f t="shared" si="105"/>
        <v>8016</v>
      </c>
      <c r="AI320" s="106">
        <f t="shared" si="102"/>
        <v>8016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8014</v>
      </c>
      <c r="AR320" s="114">
        <f t="shared" si="106"/>
        <v>8014</v>
      </c>
      <c r="AS320" s="109">
        <f t="shared" si="106"/>
        <v>8014</v>
      </c>
      <c r="AT320" s="110">
        <f t="shared" si="106"/>
        <v>8014</v>
      </c>
      <c r="AU320" s="111">
        <f t="shared" si="106"/>
        <v>8014</v>
      </c>
      <c r="AV320" s="112">
        <f t="shared" si="106"/>
        <v>8014</v>
      </c>
      <c r="AW320" s="106">
        <f t="shared" si="97"/>
        <v>8014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8016</v>
      </c>
      <c r="AD321" s="114">
        <f t="shared" si="105"/>
        <v>8016</v>
      </c>
      <c r="AE321" s="109">
        <f t="shared" si="105"/>
        <v>8016</v>
      </c>
      <c r="AF321" s="110">
        <f t="shared" si="105"/>
        <v>8016</v>
      </c>
      <c r="AG321" s="111">
        <f t="shared" si="105"/>
        <v>8016</v>
      </c>
      <c r="AH321" s="112">
        <f t="shared" si="105"/>
        <v>8016</v>
      </c>
      <c r="AI321" s="106">
        <f t="shared" si="102"/>
        <v>8016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8014</v>
      </c>
      <c r="AR321" s="114">
        <f t="shared" si="106"/>
        <v>8014</v>
      </c>
      <c r="AS321" s="109">
        <f t="shared" si="106"/>
        <v>8014</v>
      </c>
      <c r="AT321" s="110">
        <f t="shared" si="106"/>
        <v>8014</v>
      </c>
      <c r="AU321" s="111">
        <f t="shared" si="106"/>
        <v>8014</v>
      </c>
      <c r="AV321" s="112">
        <f t="shared" si="106"/>
        <v>8014</v>
      </c>
      <c r="AW321" s="106">
        <f t="shared" si="97"/>
        <v>8014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8016</v>
      </c>
      <c r="AD322" s="114">
        <f t="shared" si="105"/>
        <v>8016</v>
      </c>
      <c r="AE322" s="109">
        <f t="shared" si="105"/>
        <v>8016</v>
      </c>
      <c r="AF322" s="110">
        <f t="shared" si="105"/>
        <v>8016</v>
      </c>
      <c r="AG322" s="111">
        <f t="shared" si="105"/>
        <v>8016</v>
      </c>
      <c r="AH322" s="112">
        <f t="shared" si="105"/>
        <v>8016</v>
      </c>
      <c r="AI322" s="106">
        <f t="shared" si="102"/>
        <v>8016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8014</v>
      </c>
      <c r="AR322" s="114">
        <f t="shared" si="106"/>
        <v>8014</v>
      </c>
      <c r="AS322" s="109">
        <f t="shared" si="106"/>
        <v>8014</v>
      </c>
      <c r="AT322" s="110">
        <f t="shared" si="106"/>
        <v>8014</v>
      </c>
      <c r="AU322" s="111">
        <f t="shared" si="106"/>
        <v>8014</v>
      </c>
      <c r="AV322" s="112">
        <f t="shared" si="106"/>
        <v>8014</v>
      </c>
      <c r="AW322" s="106">
        <f t="shared" si="97"/>
        <v>8014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8016</v>
      </c>
      <c r="AD323" s="114">
        <f t="shared" si="105"/>
        <v>8016</v>
      </c>
      <c r="AE323" s="109">
        <f t="shared" si="105"/>
        <v>8016</v>
      </c>
      <c r="AF323" s="110">
        <f t="shared" si="105"/>
        <v>8016</v>
      </c>
      <c r="AG323" s="111">
        <f t="shared" si="105"/>
        <v>8016</v>
      </c>
      <c r="AH323" s="112">
        <f t="shared" si="105"/>
        <v>8016</v>
      </c>
      <c r="AI323" s="106">
        <f t="shared" si="102"/>
        <v>8016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8014</v>
      </c>
      <c r="AR323" s="114">
        <f t="shared" si="106"/>
        <v>8014</v>
      </c>
      <c r="AS323" s="109">
        <f t="shared" si="106"/>
        <v>8014</v>
      </c>
      <c r="AT323" s="110">
        <f t="shared" si="106"/>
        <v>8014</v>
      </c>
      <c r="AU323" s="111">
        <f t="shared" si="106"/>
        <v>8014</v>
      </c>
      <c r="AV323" s="112">
        <f t="shared" si="106"/>
        <v>8014</v>
      </c>
      <c r="AW323" s="106">
        <f t="shared" si="97"/>
        <v>8014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8016</v>
      </c>
      <c r="AD324" s="114">
        <f t="shared" si="105"/>
        <v>8016</v>
      </c>
      <c r="AE324" s="109">
        <f t="shared" si="105"/>
        <v>8016</v>
      </c>
      <c r="AF324" s="110">
        <f t="shared" si="105"/>
        <v>8016</v>
      </c>
      <c r="AG324" s="111">
        <f t="shared" si="105"/>
        <v>8016</v>
      </c>
      <c r="AH324" s="112">
        <f t="shared" si="105"/>
        <v>8016</v>
      </c>
      <c r="AI324" s="106">
        <f t="shared" si="102"/>
        <v>8016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8014</v>
      </c>
      <c r="AR324" s="114">
        <f t="shared" si="106"/>
        <v>8014</v>
      </c>
      <c r="AS324" s="109">
        <f t="shared" si="106"/>
        <v>8014</v>
      </c>
      <c r="AT324" s="110">
        <f t="shared" si="106"/>
        <v>8014</v>
      </c>
      <c r="AU324" s="111">
        <f t="shared" si="106"/>
        <v>8014</v>
      </c>
      <c r="AV324" s="112">
        <f t="shared" si="106"/>
        <v>8014</v>
      </c>
      <c r="AW324" s="106">
        <f t="shared" si="97"/>
        <v>8014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8016</v>
      </c>
      <c r="AD325" s="114">
        <f t="shared" si="105"/>
        <v>8016</v>
      </c>
      <c r="AE325" s="109">
        <f t="shared" si="105"/>
        <v>8016</v>
      </c>
      <c r="AF325" s="110">
        <f t="shared" si="105"/>
        <v>8016</v>
      </c>
      <c r="AG325" s="111">
        <f t="shared" si="105"/>
        <v>8016</v>
      </c>
      <c r="AH325" s="112">
        <f t="shared" si="105"/>
        <v>8016</v>
      </c>
      <c r="AI325" s="106">
        <f t="shared" si="102"/>
        <v>8016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8014</v>
      </c>
      <c r="AR325" s="114">
        <f t="shared" si="106"/>
        <v>8014</v>
      </c>
      <c r="AS325" s="109">
        <f t="shared" si="106"/>
        <v>8014</v>
      </c>
      <c r="AT325" s="110">
        <f t="shared" si="106"/>
        <v>8014</v>
      </c>
      <c r="AU325" s="111">
        <f t="shared" si="106"/>
        <v>8014</v>
      </c>
      <c r="AV325" s="112">
        <f t="shared" si="106"/>
        <v>8014</v>
      </c>
      <c r="AW325" s="106">
        <f t="shared" ref="AW325:AW369" si="117">MAX(AR325, AT325, AV325)</f>
        <v>8014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8016</v>
      </c>
      <c r="AD326" s="114">
        <f t="shared" ref="AD326:AH369" si="121">AC326</f>
        <v>8016</v>
      </c>
      <c r="AE326" s="109">
        <f t="shared" si="121"/>
        <v>8016</v>
      </c>
      <c r="AF326" s="110">
        <f t="shared" si="121"/>
        <v>8016</v>
      </c>
      <c r="AG326" s="111">
        <f t="shared" si="121"/>
        <v>8016</v>
      </c>
      <c r="AH326" s="112">
        <f t="shared" si="121"/>
        <v>8016</v>
      </c>
      <c r="AI326" s="106">
        <f t="shared" si="102"/>
        <v>8016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8014</v>
      </c>
      <c r="AR326" s="114">
        <f t="shared" ref="AR326:AV369" si="122">AQ326</f>
        <v>8014</v>
      </c>
      <c r="AS326" s="109">
        <f t="shared" si="122"/>
        <v>8014</v>
      </c>
      <c r="AT326" s="110">
        <f t="shared" si="122"/>
        <v>8014</v>
      </c>
      <c r="AU326" s="111">
        <f t="shared" si="122"/>
        <v>8014</v>
      </c>
      <c r="AV326" s="112">
        <f t="shared" si="122"/>
        <v>8014</v>
      </c>
      <c r="AW326" s="106">
        <f t="shared" si="117"/>
        <v>8014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8016</v>
      </c>
      <c r="AD327" s="114">
        <f t="shared" si="121"/>
        <v>8016</v>
      </c>
      <c r="AE327" s="109">
        <f t="shared" si="121"/>
        <v>8016</v>
      </c>
      <c r="AF327" s="110">
        <f t="shared" si="121"/>
        <v>8016</v>
      </c>
      <c r="AG327" s="111">
        <f t="shared" si="121"/>
        <v>8016</v>
      </c>
      <c r="AH327" s="112">
        <f t="shared" si="121"/>
        <v>8016</v>
      </c>
      <c r="AI327" s="106">
        <f t="shared" si="102"/>
        <v>8016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8014</v>
      </c>
      <c r="AR327" s="114">
        <f t="shared" si="122"/>
        <v>8014</v>
      </c>
      <c r="AS327" s="109">
        <f t="shared" si="122"/>
        <v>8014</v>
      </c>
      <c r="AT327" s="110">
        <f t="shared" si="122"/>
        <v>8014</v>
      </c>
      <c r="AU327" s="111">
        <f t="shared" si="122"/>
        <v>8014</v>
      </c>
      <c r="AV327" s="112">
        <f t="shared" si="122"/>
        <v>8014</v>
      </c>
      <c r="AW327" s="106">
        <f t="shared" si="117"/>
        <v>8014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8016</v>
      </c>
      <c r="AD328" s="114">
        <f t="shared" si="121"/>
        <v>8016</v>
      </c>
      <c r="AE328" s="109">
        <f t="shared" si="121"/>
        <v>8016</v>
      </c>
      <c r="AF328" s="110">
        <f t="shared" si="121"/>
        <v>8016</v>
      </c>
      <c r="AG328" s="111">
        <f t="shared" si="121"/>
        <v>8016</v>
      </c>
      <c r="AH328" s="112">
        <f t="shared" si="121"/>
        <v>8016</v>
      </c>
      <c r="AI328" s="106">
        <f t="shared" si="102"/>
        <v>8016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8014</v>
      </c>
      <c r="AR328" s="114">
        <f t="shared" si="122"/>
        <v>8014</v>
      </c>
      <c r="AS328" s="109">
        <f t="shared" si="122"/>
        <v>8014</v>
      </c>
      <c r="AT328" s="110">
        <f t="shared" si="122"/>
        <v>8014</v>
      </c>
      <c r="AU328" s="111">
        <f t="shared" si="122"/>
        <v>8014</v>
      </c>
      <c r="AV328" s="112">
        <f t="shared" si="122"/>
        <v>8014</v>
      </c>
      <c r="AW328" s="106">
        <f t="shared" si="117"/>
        <v>8014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8016</v>
      </c>
      <c r="AD329" s="114">
        <f t="shared" si="121"/>
        <v>8016</v>
      </c>
      <c r="AE329" s="109">
        <f t="shared" si="121"/>
        <v>8016</v>
      </c>
      <c r="AF329" s="110">
        <f t="shared" si="121"/>
        <v>8016</v>
      </c>
      <c r="AG329" s="111">
        <f t="shared" si="121"/>
        <v>8016</v>
      </c>
      <c r="AH329" s="112">
        <f t="shared" si="121"/>
        <v>8016</v>
      </c>
      <c r="AI329" s="106">
        <f t="shared" si="102"/>
        <v>8016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8014</v>
      </c>
      <c r="AR329" s="114">
        <f t="shared" si="122"/>
        <v>8014</v>
      </c>
      <c r="AS329" s="109">
        <f t="shared" si="122"/>
        <v>8014</v>
      </c>
      <c r="AT329" s="110">
        <f t="shared" si="122"/>
        <v>8014</v>
      </c>
      <c r="AU329" s="111">
        <f t="shared" si="122"/>
        <v>8014</v>
      </c>
      <c r="AV329" s="112">
        <f t="shared" si="122"/>
        <v>8014</v>
      </c>
      <c r="AW329" s="106">
        <f t="shared" si="117"/>
        <v>8014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8016</v>
      </c>
      <c r="AD330" s="114">
        <f t="shared" si="121"/>
        <v>8016</v>
      </c>
      <c r="AE330" s="109">
        <f t="shared" si="121"/>
        <v>8016</v>
      </c>
      <c r="AF330" s="110">
        <f t="shared" si="121"/>
        <v>8016</v>
      </c>
      <c r="AG330" s="111">
        <f t="shared" si="121"/>
        <v>8016</v>
      </c>
      <c r="AH330" s="112">
        <f t="shared" si="121"/>
        <v>8016</v>
      </c>
      <c r="AI330" s="106">
        <f t="shared" si="102"/>
        <v>8016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8014</v>
      </c>
      <c r="AR330" s="114">
        <f t="shared" si="122"/>
        <v>8014</v>
      </c>
      <c r="AS330" s="109">
        <f t="shared" si="122"/>
        <v>8014</v>
      </c>
      <c r="AT330" s="110">
        <f t="shared" si="122"/>
        <v>8014</v>
      </c>
      <c r="AU330" s="111">
        <f t="shared" si="122"/>
        <v>8014</v>
      </c>
      <c r="AV330" s="112">
        <f t="shared" si="122"/>
        <v>8014</v>
      </c>
      <c r="AW330" s="106">
        <f t="shared" si="117"/>
        <v>8014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8016</v>
      </c>
      <c r="AD331" s="114">
        <f t="shared" si="121"/>
        <v>8016</v>
      </c>
      <c r="AE331" s="109">
        <f t="shared" si="121"/>
        <v>8016</v>
      </c>
      <c r="AF331" s="110">
        <f t="shared" si="121"/>
        <v>8016</v>
      </c>
      <c r="AG331" s="111">
        <f t="shared" si="121"/>
        <v>8016</v>
      </c>
      <c r="AH331" s="112">
        <f t="shared" si="121"/>
        <v>8016</v>
      </c>
      <c r="AI331" s="106">
        <f t="shared" si="102"/>
        <v>8016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8014</v>
      </c>
      <c r="AR331" s="114">
        <f t="shared" si="122"/>
        <v>8014</v>
      </c>
      <c r="AS331" s="109">
        <f t="shared" si="122"/>
        <v>8014</v>
      </c>
      <c r="AT331" s="110">
        <f t="shared" si="122"/>
        <v>8014</v>
      </c>
      <c r="AU331" s="111">
        <f t="shared" si="122"/>
        <v>8014</v>
      </c>
      <c r="AV331" s="112">
        <f t="shared" si="122"/>
        <v>8014</v>
      </c>
      <c r="AW331" s="106">
        <f t="shared" si="117"/>
        <v>8014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8016</v>
      </c>
      <c r="AD332" s="114">
        <f t="shared" si="121"/>
        <v>8016</v>
      </c>
      <c r="AE332" s="109">
        <f t="shared" si="121"/>
        <v>8016</v>
      </c>
      <c r="AF332" s="110">
        <f t="shared" si="121"/>
        <v>8016</v>
      </c>
      <c r="AG332" s="111">
        <f t="shared" si="121"/>
        <v>8016</v>
      </c>
      <c r="AH332" s="112">
        <f t="shared" si="121"/>
        <v>8016</v>
      </c>
      <c r="AI332" s="106">
        <f t="shared" ref="AI332:AI369" si="124">MAX(AD332, AF332, AH332)</f>
        <v>8016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8014</v>
      </c>
      <c r="AR332" s="114">
        <f t="shared" si="122"/>
        <v>8014</v>
      </c>
      <c r="AS332" s="109">
        <f t="shared" si="122"/>
        <v>8014</v>
      </c>
      <c r="AT332" s="110">
        <f t="shared" si="122"/>
        <v>8014</v>
      </c>
      <c r="AU332" s="111">
        <f t="shared" si="122"/>
        <v>8014</v>
      </c>
      <c r="AV332" s="112">
        <f t="shared" si="122"/>
        <v>8014</v>
      </c>
      <c r="AW332" s="106">
        <f t="shared" si="117"/>
        <v>8014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8016</v>
      </c>
      <c r="AD333" s="114">
        <f t="shared" si="121"/>
        <v>8016</v>
      </c>
      <c r="AE333" s="109">
        <f t="shared" si="121"/>
        <v>8016</v>
      </c>
      <c r="AF333" s="110">
        <f t="shared" si="121"/>
        <v>8016</v>
      </c>
      <c r="AG333" s="111">
        <f t="shared" si="121"/>
        <v>8016</v>
      </c>
      <c r="AH333" s="112">
        <f t="shared" si="121"/>
        <v>8016</v>
      </c>
      <c r="AI333" s="106">
        <f t="shared" si="124"/>
        <v>8016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8014</v>
      </c>
      <c r="AR333" s="114">
        <f t="shared" si="122"/>
        <v>8014</v>
      </c>
      <c r="AS333" s="109">
        <f t="shared" si="122"/>
        <v>8014</v>
      </c>
      <c r="AT333" s="110">
        <f t="shared" si="122"/>
        <v>8014</v>
      </c>
      <c r="AU333" s="111">
        <f t="shared" si="122"/>
        <v>8014</v>
      </c>
      <c r="AV333" s="112">
        <f t="shared" si="122"/>
        <v>8014</v>
      </c>
      <c r="AW333" s="106">
        <f t="shared" si="117"/>
        <v>8014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8016</v>
      </c>
      <c r="AD334" s="114">
        <f t="shared" si="121"/>
        <v>8016</v>
      </c>
      <c r="AE334" s="109">
        <f t="shared" si="121"/>
        <v>8016</v>
      </c>
      <c r="AF334" s="110">
        <f t="shared" si="121"/>
        <v>8016</v>
      </c>
      <c r="AG334" s="111">
        <f t="shared" si="121"/>
        <v>8016</v>
      </c>
      <c r="AH334" s="112">
        <f t="shared" si="121"/>
        <v>8016</v>
      </c>
      <c r="AI334" s="106">
        <f t="shared" si="124"/>
        <v>8016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8014</v>
      </c>
      <c r="AR334" s="114">
        <f t="shared" si="122"/>
        <v>8014</v>
      </c>
      <c r="AS334" s="109">
        <f t="shared" si="122"/>
        <v>8014</v>
      </c>
      <c r="AT334" s="110">
        <f t="shared" si="122"/>
        <v>8014</v>
      </c>
      <c r="AU334" s="111">
        <f t="shared" si="122"/>
        <v>8014</v>
      </c>
      <c r="AV334" s="112">
        <f t="shared" si="122"/>
        <v>8014</v>
      </c>
      <c r="AW334" s="106">
        <f t="shared" si="117"/>
        <v>8014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8016</v>
      </c>
      <c r="AD335" s="114">
        <f t="shared" si="121"/>
        <v>8016</v>
      </c>
      <c r="AE335" s="109">
        <f t="shared" si="121"/>
        <v>8016</v>
      </c>
      <c r="AF335" s="110">
        <f t="shared" si="121"/>
        <v>8016</v>
      </c>
      <c r="AG335" s="111">
        <f t="shared" si="121"/>
        <v>8016</v>
      </c>
      <c r="AH335" s="112">
        <f t="shared" si="121"/>
        <v>8016</v>
      </c>
      <c r="AI335" s="106">
        <f t="shared" si="124"/>
        <v>8016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8014</v>
      </c>
      <c r="AR335" s="114">
        <f t="shared" si="122"/>
        <v>8014</v>
      </c>
      <c r="AS335" s="109">
        <f t="shared" si="122"/>
        <v>8014</v>
      </c>
      <c r="AT335" s="110">
        <f t="shared" si="122"/>
        <v>8014</v>
      </c>
      <c r="AU335" s="111">
        <f t="shared" si="122"/>
        <v>8014</v>
      </c>
      <c r="AV335" s="112">
        <f t="shared" si="122"/>
        <v>8014</v>
      </c>
      <c r="AW335" s="106">
        <f t="shared" si="117"/>
        <v>8014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8016</v>
      </c>
      <c r="AD336" s="114">
        <f t="shared" si="121"/>
        <v>8016</v>
      </c>
      <c r="AE336" s="109">
        <f t="shared" si="121"/>
        <v>8016</v>
      </c>
      <c r="AF336" s="110">
        <f t="shared" si="121"/>
        <v>8016</v>
      </c>
      <c r="AG336" s="111">
        <f t="shared" si="121"/>
        <v>8016</v>
      </c>
      <c r="AH336" s="112">
        <f t="shared" si="121"/>
        <v>8016</v>
      </c>
      <c r="AI336" s="106">
        <f t="shared" si="124"/>
        <v>8016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8014</v>
      </c>
      <c r="AR336" s="114">
        <f t="shared" si="122"/>
        <v>8014</v>
      </c>
      <c r="AS336" s="109">
        <f t="shared" si="122"/>
        <v>8014</v>
      </c>
      <c r="AT336" s="110">
        <f t="shared" si="122"/>
        <v>8014</v>
      </c>
      <c r="AU336" s="111">
        <f t="shared" si="122"/>
        <v>8014</v>
      </c>
      <c r="AV336" s="112">
        <f t="shared" si="122"/>
        <v>8014</v>
      </c>
      <c r="AW336" s="106">
        <f t="shared" si="117"/>
        <v>8014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8016</v>
      </c>
      <c r="AD337" s="197">
        <f t="shared" si="121"/>
        <v>8016</v>
      </c>
      <c r="AE337" s="198">
        <f t="shared" si="121"/>
        <v>8016</v>
      </c>
      <c r="AF337" s="199">
        <f t="shared" si="121"/>
        <v>8016</v>
      </c>
      <c r="AG337" s="200">
        <f t="shared" si="121"/>
        <v>8016</v>
      </c>
      <c r="AH337" s="201">
        <f t="shared" si="121"/>
        <v>8016</v>
      </c>
      <c r="AI337" s="202">
        <f t="shared" si="124"/>
        <v>8016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8014</v>
      </c>
      <c r="AR337" s="197">
        <f t="shared" si="122"/>
        <v>8014</v>
      </c>
      <c r="AS337" s="198">
        <f t="shared" si="122"/>
        <v>8014</v>
      </c>
      <c r="AT337" s="199">
        <f t="shared" si="122"/>
        <v>8014</v>
      </c>
      <c r="AU337" s="200">
        <f t="shared" si="122"/>
        <v>8014</v>
      </c>
      <c r="AV337" s="201">
        <f t="shared" si="122"/>
        <v>8014</v>
      </c>
      <c r="AW337" s="202">
        <f t="shared" si="117"/>
        <v>8014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8016</v>
      </c>
      <c r="AD338" s="114">
        <f t="shared" si="121"/>
        <v>8016</v>
      </c>
      <c r="AE338" s="109">
        <f t="shared" si="121"/>
        <v>8016</v>
      </c>
      <c r="AF338" s="110">
        <f t="shared" si="121"/>
        <v>8016</v>
      </c>
      <c r="AG338" s="111">
        <f t="shared" si="121"/>
        <v>8016</v>
      </c>
      <c r="AH338" s="112">
        <f t="shared" si="121"/>
        <v>8016</v>
      </c>
      <c r="AI338" s="106">
        <f t="shared" si="124"/>
        <v>8016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8014</v>
      </c>
      <c r="AR338" s="114">
        <f t="shared" si="122"/>
        <v>8014</v>
      </c>
      <c r="AS338" s="109">
        <f t="shared" si="122"/>
        <v>8014</v>
      </c>
      <c r="AT338" s="110">
        <f t="shared" si="122"/>
        <v>8014</v>
      </c>
      <c r="AU338" s="111">
        <f t="shared" si="122"/>
        <v>8014</v>
      </c>
      <c r="AV338" s="112">
        <f t="shared" si="122"/>
        <v>8014</v>
      </c>
      <c r="AW338" s="106">
        <f t="shared" si="117"/>
        <v>8014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8016</v>
      </c>
      <c r="AD339" s="114">
        <f t="shared" si="121"/>
        <v>8016</v>
      </c>
      <c r="AE339" s="109">
        <f t="shared" si="121"/>
        <v>8016</v>
      </c>
      <c r="AF339" s="110">
        <f t="shared" si="121"/>
        <v>8016</v>
      </c>
      <c r="AG339" s="111">
        <f t="shared" si="121"/>
        <v>8016</v>
      </c>
      <c r="AH339" s="112">
        <f t="shared" si="121"/>
        <v>8016</v>
      </c>
      <c r="AI339" s="106">
        <f t="shared" si="124"/>
        <v>8016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8014</v>
      </c>
      <c r="AR339" s="114">
        <f t="shared" si="122"/>
        <v>8014</v>
      </c>
      <c r="AS339" s="109">
        <f t="shared" si="122"/>
        <v>8014</v>
      </c>
      <c r="AT339" s="110">
        <f t="shared" si="122"/>
        <v>8014</v>
      </c>
      <c r="AU339" s="111">
        <f t="shared" si="122"/>
        <v>8014</v>
      </c>
      <c r="AV339" s="112">
        <f t="shared" si="122"/>
        <v>8014</v>
      </c>
      <c r="AW339" s="106">
        <f t="shared" si="117"/>
        <v>8014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8016</v>
      </c>
      <c r="AD340" s="114">
        <f t="shared" si="121"/>
        <v>8016</v>
      </c>
      <c r="AE340" s="109">
        <f t="shared" si="121"/>
        <v>8016</v>
      </c>
      <c r="AF340" s="110">
        <f t="shared" si="121"/>
        <v>8016</v>
      </c>
      <c r="AG340" s="111">
        <f t="shared" si="121"/>
        <v>8016</v>
      </c>
      <c r="AH340" s="112">
        <f t="shared" si="121"/>
        <v>8016</v>
      </c>
      <c r="AI340" s="106">
        <f t="shared" si="124"/>
        <v>8016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8014</v>
      </c>
      <c r="AR340" s="114">
        <f t="shared" si="122"/>
        <v>8014</v>
      </c>
      <c r="AS340" s="109">
        <f t="shared" si="122"/>
        <v>8014</v>
      </c>
      <c r="AT340" s="110">
        <f t="shared" si="122"/>
        <v>8014</v>
      </c>
      <c r="AU340" s="111">
        <f t="shared" si="122"/>
        <v>8014</v>
      </c>
      <c r="AV340" s="112">
        <f t="shared" si="122"/>
        <v>8014</v>
      </c>
      <c r="AW340" s="106">
        <f t="shared" si="117"/>
        <v>8014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8016</v>
      </c>
      <c r="AD341" s="114">
        <f t="shared" si="121"/>
        <v>8016</v>
      </c>
      <c r="AE341" s="109">
        <f t="shared" si="121"/>
        <v>8016</v>
      </c>
      <c r="AF341" s="110">
        <f t="shared" si="121"/>
        <v>8016</v>
      </c>
      <c r="AG341" s="111">
        <f t="shared" si="121"/>
        <v>8016</v>
      </c>
      <c r="AH341" s="112">
        <f t="shared" si="121"/>
        <v>8016</v>
      </c>
      <c r="AI341" s="106">
        <f t="shared" si="124"/>
        <v>8016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8014</v>
      </c>
      <c r="AR341" s="114">
        <f t="shared" si="122"/>
        <v>8014</v>
      </c>
      <c r="AS341" s="109">
        <f t="shared" si="122"/>
        <v>8014</v>
      </c>
      <c r="AT341" s="110">
        <f t="shared" si="122"/>
        <v>8014</v>
      </c>
      <c r="AU341" s="111">
        <f t="shared" si="122"/>
        <v>8014</v>
      </c>
      <c r="AV341" s="112">
        <f t="shared" si="122"/>
        <v>8014</v>
      </c>
      <c r="AW341" s="106">
        <f t="shared" si="117"/>
        <v>8014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8016</v>
      </c>
      <c r="AD342" s="114">
        <f t="shared" si="121"/>
        <v>8016</v>
      </c>
      <c r="AE342" s="109">
        <f t="shared" si="121"/>
        <v>8016</v>
      </c>
      <c r="AF342" s="110">
        <f t="shared" si="121"/>
        <v>8016</v>
      </c>
      <c r="AG342" s="111">
        <f t="shared" si="121"/>
        <v>8016</v>
      </c>
      <c r="AH342" s="112">
        <f t="shared" si="121"/>
        <v>8016</v>
      </c>
      <c r="AI342" s="106">
        <f t="shared" si="124"/>
        <v>8016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8014</v>
      </c>
      <c r="AR342" s="114">
        <f t="shared" si="122"/>
        <v>8014</v>
      </c>
      <c r="AS342" s="109">
        <f t="shared" si="122"/>
        <v>8014</v>
      </c>
      <c r="AT342" s="110">
        <f t="shared" si="122"/>
        <v>8014</v>
      </c>
      <c r="AU342" s="111">
        <f t="shared" si="122"/>
        <v>8014</v>
      </c>
      <c r="AV342" s="112">
        <f t="shared" si="122"/>
        <v>8014</v>
      </c>
      <c r="AW342" s="106">
        <f t="shared" si="117"/>
        <v>8014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8016</v>
      </c>
      <c r="AD343" s="114">
        <f t="shared" si="121"/>
        <v>8016</v>
      </c>
      <c r="AE343" s="109">
        <f t="shared" si="121"/>
        <v>8016</v>
      </c>
      <c r="AF343" s="110">
        <f t="shared" si="121"/>
        <v>8016</v>
      </c>
      <c r="AG343" s="111">
        <f t="shared" si="121"/>
        <v>8016</v>
      </c>
      <c r="AH343" s="112">
        <f t="shared" si="121"/>
        <v>8016</v>
      </c>
      <c r="AI343" s="106">
        <f t="shared" si="124"/>
        <v>8016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8014</v>
      </c>
      <c r="AR343" s="114">
        <f t="shared" si="122"/>
        <v>8014</v>
      </c>
      <c r="AS343" s="109">
        <f t="shared" si="122"/>
        <v>8014</v>
      </c>
      <c r="AT343" s="110">
        <f t="shared" si="122"/>
        <v>8014</v>
      </c>
      <c r="AU343" s="111">
        <f t="shared" si="122"/>
        <v>8014</v>
      </c>
      <c r="AV343" s="112">
        <f t="shared" si="122"/>
        <v>8014</v>
      </c>
      <c r="AW343" s="106">
        <f t="shared" si="117"/>
        <v>8014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8016</v>
      </c>
      <c r="AD344" s="114">
        <f t="shared" si="121"/>
        <v>8016</v>
      </c>
      <c r="AE344" s="109">
        <f t="shared" si="121"/>
        <v>8016</v>
      </c>
      <c r="AF344" s="110">
        <f t="shared" si="121"/>
        <v>8016</v>
      </c>
      <c r="AG344" s="111">
        <f t="shared" si="121"/>
        <v>8016</v>
      </c>
      <c r="AH344" s="112">
        <f t="shared" si="121"/>
        <v>8016</v>
      </c>
      <c r="AI344" s="106">
        <f t="shared" si="124"/>
        <v>8016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8014</v>
      </c>
      <c r="AR344" s="114">
        <f t="shared" si="122"/>
        <v>8014</v>
      </c>
      <c r="AS344" s="109">
        <f t="shared" si="122"/>
        <v>8014</v>
      </c>
      <c r="AT344" s="110">
        <f t="shared" si="122"/>
        <v>8014</v>
      </c>
      <c r="AU344" s="111">
        <f t="shared" si="122"/>
        <v>8014</v>
      </c>
      <c r="AV344" s="112">
        <f t="shared" si="122"/>
        <v>8014</v>
      </c>
      <c r="AW344" s="106">
        <f t="shared" si="117"/>
        <v>8014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8016</v>
      </c>
      <c r="AD345" s="114">
        <f t="shared" si="121"/>
        <v>8016</v>
      </c>
      <c r="AE345" s="109">
        <f t="shared" si="121"/>
        <v>8016</v>
      </c>
      <c r="AF345" s="110">
        <f t="shared" si="121"/>
        <v>8016</v>
      </c>
      <c r="AG345" s="111">
        <f t="shared" si="121"/>
        <v>8016</v>
      </c>
      <c r="AH345" s="112">
        <f t="shared" si="121"/>
        <v>8016</v>
      </c>
      <c r="AI345" s="106">
        <f t="shared" si="124"/>
        <v>8016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8014</v>
      </c>
      <c r="AR345" s="114">
        <f t="shared" si="122"/>
        <v>8014</v>
      </c>
      <c r="AS345" s="109">
        <f t="shared" si="122"/>
        <v>8014</v>
      </c>
      <c r="AT345" s="110">
        <f t="shared" si="122"/>
        <v>8014</v>
      </c>
      <c r="AU345" s="111">
        <f t="shared" si="122"/>
        <v>8014</v>
      </c>
      <c r="AV345" s="112">
        <f t="shared" si="122"/>
        <v>8014</v>
      </c>
      <c r="AW345" s="106">
        <f t="shared" si="117"/>
        <v>8014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8016</v>
      </c>
      <c r="AD346" s="114">
        <f t="shared" si="121"/>
        <v>8016</v>
      </c>
      <c r="AE346" s="109">
        <f t="shared" si="121"/>
        <v>8016</v>
      </c>
      <c r="AF346" s="110">
        <f t="shared" si="121"/>
        <v>8016</v>
      </c>
      <c r="AG346" s="111">
        <f t="shared" si="121"/>
        <v>8016</v>
      </c>
      <c r="AH346" s="112">
        <f t="shared" si="121"/>
        <v>8016</v>
      </c>
      <c r="AI346" s="106">
        <f t="shared" si="124"/>
        <v>8016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8014</v>
      </c>
      <c r="AR346" s="114">
        <f t="shared" si="122"/>
        <v>8014</v>
      </c>
      <c r="AS346" s="109">
        <f t="shared" si="122"/>
        <v>8014</v>
      </c>
      <c r="AT346" s="110">
        <f t="shared" si="122"/>
        <v>8014</v>
      </c>
      <c r="AU346" s="111">
        <f t="shared" si="122"/>
        <v>8014</v>
      </c>
      <c r="AV346" s="112">
        <f t="shared" si="122"/>
        <v>8014</v>
      </c>
      <c r="AW346" s="106">
        <f t="shared" si="117"/>
        <v>8014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8016</v>
      </c>
      <c r="AD347" s="114">
        <f t="shared" si="121"/>
        <v>8016</v>
      </c>
      <c r="AE347" s="109">
        <f t="shared" si="121"/>
        <v>8016</v>
      </c>
      <c r="AF347" s="110">
        <f t="shared" si="121"/>
        <v>8016</v>
      </c>
      <c r="AG347" s="111">
        <f t="shared" si="121"/>
        <v>8016</v>
      </c>
      <c r="AH347" s="112">
        <f t="shared" si="121"/>
        <v>8016</v>
      </c>
      <c r="AI347" s="106">
        <f t="shared" si="124"/>
        <v>8016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8014</v>
      </c>
      <c r="AR347" s="114">
        <f t="shared" si="122"/>
        <v>8014</v>
      </c>
      <c r="AS347" s="109">
        <f t="shared" si="122"/>
        <v>8014</v>
      </c>
      <c r="AT347" s="110">
        <f t="shared" si="122"/>
        <v>8014</v>
      </c>
      <c r="AU347" s="111">
        <f t="shared" si="122"/>
        <v>8014</v>
      </c>
      <c r="AV347" s="112">
        <f t="shared" si="122"/>
        <v>8014</v>
      </c>
      <c r="AW347" s="106">
        <f t="shared" si="117"/>
        <v>8014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8016</v>
      </c>
      <c r="AD348" s="114">
        <f t="shared" si="121"/>
        <v>8016</v>
      </c>
      <c r="AE348" s="109">
        <f t="shared" si="121"/>
        <v>8016</v>
      </c>
      <c r="AF348" s="110">
        <f t="shared" si="121"/>
        <v>8016</v>
      </c>
      <c r="AG348" s="111">
        <f t="shared" si="121"/>
        <v>8016</v>
      </c>
      <c r="AH348" s="112">
        <f t="shared" si="121"/>
        <v>8016</v>
      </c>
      <c r="AI348" s="106">
        <f t="shared" si="124"/>
        <v>8016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8014</v>
      </c>
      <c r="AR348" s="114">
        <f t="shared" si="122"/>
        <v>8014</v>
      </c>
      <c r="AS348" s="109">
        <f t="shared" si="122"/>
        <v>8014</v>
      </c>
      <c r="AT348" s="110">
        <f t="shared" si="122"/>
        <v>8014</v>
      </c>
      <c r="AU348" s="111">
        <f t="shared" si="122"/>
        <v>8014</v>
      </c>
      <c r="AV348" s="112">
        <f t="shared" si="122"/>
        <v>8014</v>
      </c>
      <c r="AW348" s="106">
        <f t="shared" si="117"/>
        <v>8014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8016</v>
      </c>
      <c r="AD349" s="114">
        <f t="shared" si="121"/>
        <v>8016</v>
      </c>
      <c r="AE349" s="109">
        <f t="shared" si="121"/>
        <v>8016</v>
      </c>
      <c r="AF349" s="110">
        <f t="shared" si="121"/>
        <v>8016</v>
      </c>
      <c r="AG349" s="111">
        <f t="shared" si="121"/>
        <v>8016</v>
      </c>
      <c r="AH349" s="112">
        <f t="shared" si="121"/>
        <v>8016</v>
      </c>
      <c r="AI349" s="106">
        <f t="shared" si="124"/>
        <v>8016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8014</v>
      </c>
      <c r="AR349" s="114">
        <f t="shared" si="122"/>
        <v>8014</v>
      </c>
      <c r="AS349" s="109">
        <f t="shared" si="122"/>
        <v>8014</v>
      </c>
      <c r="AT349" s="110">
        <f t="shared" si="122"/>
        <v>8014</v>
      </c>
      <c r="AU349" s="111">
        <f t="shared" si="122"/>
        <v>8014</v>
      </c>
      <c r="AV349" s="112">
        <f t="shared" si="122"/>
        <v>8014</v>
      </c>
      <c r="AW349" s="106">
        <f t="shared" si="117"/>
        <v>8014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8016</v>
      </c>
      <c r="AD350" s="114">
        <f t="shared" si="121"/>
        <v>8016</v>
      </c>
      <c r="AE350" s="109">
        <f t="shared" si="121"/>
        <v>8016</v>
      </c>
      <c r="AF350" s="110">
        <f t="shared" si="121"/>
        <v>8016</v>
      </c>
      <c r="AG350" s="111">
        <f t="shared" si="121"/>
        <v>8016</v>
      </c>
      <c r="AH350" s="112">
        <f t="shared" si="121"/>
        <v>8016</v>
      </c>
      <c r="AI350" s="106">
        <f t="shared" si="124"/>
        <v>8016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8014</v>
      </c>
      <c r="AR350" s="114">
        <f t="shared" si="122"/>
        <v>8014</v>
      </c>
      <c r="AS350" s="109">
        <f t="shared" si="122"/>
        <v>8014</v>
      </c>
      <c r="AT350" s="110">
        <f t="shared" si="122"/>
        <v>8014</v>
      </c>
      <c r="AU350" s="111">
        <f t="shared" si="122"/>
        <v>8014</v>
      </c>
      <c r="AV350" s="112">
        <f t="shared" si="122"/>
        <v>8014</v>
      </c>
      <c r="AW350" s="106">
        <f t="shared" si="117"/>
        <v>8014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8016</v>
      </c>
      <c r="AD351" s="114">
        <f t="shared" si="121"/>
        <v>8016</v>
      </c>
      <c r="AE351" s="109">
        <f t="shared" si="121"/>
        <v>8016</v>
      </c>
      <c r="AF351" s="110">
        <f t="shared" si="121"/>
        <v>8016</v>
      </c>
      <c r="AG351" s="111">
        <f t="shared" si="121"/>
        <v>8016</v>
      </c>
      <c r="AH351" s="112">
        <f t="shared" si="121"/>
        <v>8016</v>
      </c>
      <c r="AI351" s="106">
        <f t="shared" si="124"/>
        <v>8016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8014</v>
      </c>
      <c r="AR351" s="114">
        <f t="shared" si="122"/>
        <v>8014</v>
      </c>
      <c r="AS351" s="109">
        <f t="shared" si="122"/>
        <v>8014</v>
      </c>
      <c r="AT351" s="110">
        <f t="shared" si="122"/>
        <v>8014</v>
      </c>
      <c r="AU351" s="111">
        <f t="shared" si="122"/>
        <v>8014</v>
      </c>
      <c r="AV351" s="112">
        <f t="shared" si="122"/>
        <v>8014</v>
      </c>
      <c r="AW351" s="106">
        <f t="shared" si="117"/>
        <v>8014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8016</v>
      </c>
      <c r="AD352" s="114">
        <f t="shared" si="121"/>
        <v>8016</v>
      </c>
      <c r="AE352" s="109">
        <f t="shared" si="121"/>
        <v>8016</v>
      </c>
      <c r="AF352" s="110">
        <f t="shared" si="121"/>
        <v>8016</v>
      </c>
      <c r="AG352" s="111">
        <f t="shared" si="121"/>
        <v>8016</v>
      </c>
      <c r="AH352" s="112">
        <f t="shared" si="121"/>
        <v>8016</v>
      </c>
      <c r="AI352" s="106">
        <f t="shared" si="124"/>
        <v>8016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8014</v>
      </c>
      <c r="AR352" s="114">
        <f t="shared" si="122"/>
        <v>8014</v>
      </c>
      <c r="AS352" s="109">
        <f t="shared" si="122"/>
        <v>8014</v>
      </c>
      <c r="AT352" s="110">
        <f t="shared" si="122"/>
        <v>8014</v>
      </c>
      <c r="AU352" s="111">
        <f t="shared" si="122"/>
        <v>8014</v>
      </c>
      <c r="AV352" s="112">
        <f t="shared" si="122"/>
        <v>8014</v>
      </c>
      <c r="AW352" s="106">
        <f t="shared" si="117"/>
        <v>8014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8016</v>
      </c>
      <c r="AD353" s="114">
        <f t="shared" si="121"/>
        <v>8016</v>
      </c>
      <c r="AE353" s="109">
        <f t="shared" si="121"/>
        <v>8016</v>
      </c>
      <c r="AF353" s="110">
        <f t="shared" si="121"/>
        <v>8016</v>
      </c>
      <c r="AG353" s="111">
        <f t="shared" si="121"/>
        <v>8016</v>
      </c>
      <c r="AH353" s="112">
        <f t="shared" si="121"/>
        <v>8016</v>
      </c>
      <c r="AI353" s="106">
        <f t="shared" si="124"/>
        <v>8016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8014</v>
      </c>
      <c r="AR353" s="114">
        <f t="shared" si="122"/>
        <v>8014</v>
      </c>
      <c r="AS353" s="109">
        <f t="shared" si="122"/>
        <v>8014</v>
      </c>
      <c r="AT353" s="110">
        <f t="shared" si="122"/>
        <v>8014</v>
      </c>
      <c r="AU353" s="111">
        <f t="shared" si="122"/>
        <v>8014</v>
      </c>
      <c r="AV353" s="112">
        <f t="shared" si="122"/>
        <v>8014</v>
      </c>
      <c r="AW353" s="106">
        <f t="shared" si="117"/>
        <v>8014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8016</v>
      </c>
      <c r="AD354" s="114">
        <f t="shared" si="121"/>
        <v>8016</v>
      </c>
      <c r="AE354" s="109">
        <f t="shared" si="121"/>
        <v>8016</v>
      </c>
      <c r="AF354" s="110">
        <f t="shared" si="121"/>
        <v>8016</v>
      </c>
      <c r="AG354" s="111">
        <f t="shared" si="121"/>
        <v>8016</v>
      </c>
      <c r="AH354" s="112">
        <f t="shared" si="121"/>
        <v>8016</v>
      </c>
      <c r="AI354" s="106">
        <f t="shared" si="124"/>
        <v>8016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8014</v>
      </c>
      <c r="AR354" s="114">
        <f t="shared" si="122"/>
        <v>8014</v>
      </c>
      <c r="AS354" s="109">
        <f t="shared" si="122"/>
        <v>8014</v>
      </c>
      <c r="AT354" s="110">
        <f t="shared" si="122"/>
        <v>8014</v>
      </c>
      <c r="AU354" s="111">
        <f t="shared" si="122"/>
        <v>8014</v>
      </c>
      <c r="AV354" s="112">
        <f t="shared" si="122"/>
        <v>8014</v>
      </c>
      <c r="AW354" s="106">
        <f t="shared" si="117"/>
        <v>8014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8016</v>
      </c>
      <c r="AD355" s="114">
        <f t="shared" si="121"/>
        <v>8016</v>
      </c>
      <c r="AE355" s="109">
        <f t="shared" si="121"/>
        <v>8016</v>
      </c>
      <c r="AF355" s="110">
        <f t="shared" si="121"/>
        <v>8016</v>
      </c>
      <c r="AG355" s="111">
        <f t="shared" si="121"/>
        <v>8016</v>
      </c>
      <c r="AH355" s="112">
        <f t="shared" si="121"/>
        <v>8016</v>
      </c>
      <c r="AI355" s="106">
        <f t="shared" si="124"/>
        <v>8016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8014</v>
      </c>
      <c r="AR355" s="114">
        <f t="shared" si="122"/>
        <v>8014</v>
      </c>
      <c r="AS355" s="109">
        <f t="shared" si="122"/>
        <v>8014</v>
      </c>
      <c r="AT355" s="110">
        <f t="shared" si="122"/>
        <v>8014</v>
      </c>
      <c r="AU355" s="111">
        <f t="shared" si="122"/>
        <v>8014</v>
      </c>
      <c r="AV355" s="112">
        <f t="shared" si="122"/>
        <v>8014</v>
      </c>
      <c r="AW355" s="106">
        <f t="shared" si="117"/>
        <v>8014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8016</v>
      </c>
      <c r="AD356" s="114">
        <f t="shared" si="121"/>
        <v>8016</v>
      </c>
      <c r="AE356" s="109">
        <f t="shared" si="121"/>
        <v>8016</v>
      </c>
      <c r="AF356" s="110">
        <f t="shared" si="121"/>
        <v>8016</v>
      </c>
      <c r="AG356" s="111">
        <f t="shared" si="121"/>
        <v>8016</v>
      </c>
      <c r="AH356" s="112">
        <f t="shared" si="121"/>
        <v>8016</v>
      </c>
      <c r="AI356" s="106">
        <f t="shared" si="124"/>
        <v>8016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8014</v>
      </c>
      <c r="AR356" s="114">
        <f t="shared" si="122"/>
        <v>8014</v>
      </c>
      <c r="AS356" s="109">
        <f t="shared" si="122"/>
        <v>8014</v>
      </c>
      <c r="AT356" s="110">
        <f t="shared" si="122"/>
        <v>8014</v>
      </c>
      <c r="AU356" s="111">
        <f t="shared" si="122"/>
        <v>8014</v>
      </c>
      <c r="AV356" s="112">
        <f t="shared" si="122"/>
        <v>8014</v>
      </c>
      <c r="AW356" s="106">
        <f t="shared" si="117"/>
        <v>8014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8016</v>
      </c>
      <c r="AD357" s="114">
        <f t="shared" si="121"/>
        <v>8016</v>
      </c>
      <c r="AE357" s="109">
        <f t="shared" si="121"/>
        <v>8016</v>
      </c>
      <c r="AF357" s="110">
        <f t="shared" si="121"/>
        <v>8016</v>
      </c>
      <c r="AG357" s="111">
        <f t="shared" si="121"/>
        <v>8016</v>
      </c>
      <c r="AH357" s="112">
        <f t="shared" si="121"/>
        <v>8016</v>
      </c>
      <c r="AI357" s="106">
        <f t="shared" si="124"/>
        <v>8016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8014</v>
      </c>
      <c r="AR357" s="114">
        <f t="shared" si="122"/>
        <v>8014</v>
      </c>
      <c r="AS357" s="109">
        <f t="shared" si="122"/>
        <v>8014</v>
      </c>
      <c r="AT357" s="110">
        <f t="shared" si="122"/>
        <v>8014</v>
      </c>
      <c r="AU357" s="111">
        <f t="shared" si="122"/>
        <v>8014</v>
      </c>
      <c r="AV357" s="112">
        <f t="shared" si="122"/>
        <v>8014</v>
      </c>
      <c r="AW357" s="106">
        <f t="shared" si="117"/>
        <v>8014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8016</v>
      </c>
      <c r="AD358" s="114">
        <f t="shared" si="121"/>
        <v>8016</v>
      </c>
      <c r="AE358" s="109">
        <f t="shared" si="121"/>
        <v>8016</v>
      </c>
      <c r="AF358" s="110">
        <f t="shared" si="121"/>
        <v>8016</v>
      </c>
      <c r="AG358" s="111">
        <f t="shared" si="121"/>
        <v>8016</v>
      </c>
      <c r="AH358" s="112">
        <f t="shared" si="121"/>
        <v>8016</v>
      </c>
      <c r="AI358" s="106">
        <f t="shared" si="124"/>
        <v>8016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8014</v>
      </c>
      <c r="AR358" s="114">
        <f t="shared" si="122"/>
        <v>8014</v>
      </c>
      <c r="AS358" s="109">
        <f t="shared" si="122"/>
        <v>8014</v>
      </c>
      <c r="AT358" s="110">
        <f t="shared" si="122"/>
        <v>8014</v>
      </c>
      <c r="AU358" s="111">
        <f t="shared" si="122"/>
        <v>8014</v>
      </c>
      <c r="AV358" s="112">
        <f t="shared" si="122"/>
        <v>8014</v>
      </c>
      <c r="AW358" s="106">
        <f t="shared" si="117"/>
        <v>8014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8016</v>
      </c>
      <c r="AD359" s="114">
        <f t="shared" si="121"/>
        <v>8016</v>
      </c>
      <c r="AE359" s="109">
        <f t="shared" si="121"/>
        <v>8016</v>
      </c>
      <c r="AF359" s="110">
        <f t="shared" si="121"/>
        <v>8016</v>
      </c>
      <c r="AG359" s="111">
        <f t="shared" si="121"/>
        <v>8016</v>
      </c>
      <c r="AH359" s="112">
        <f t="shared" si="121"/>
        <v>8016</v>
      </c>
      <c r="AI359" s="106">
        <f t="shared" si="124"/>
        <v>8016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8014</v>
      </c>
      <c r="AR359" s="114">
        <f t="shared" si="122"/>
        <v>8014</v>
      </c>
      <c r="AS359" s="109">
        <f t="shared" si="122"/>
        <v>8014</v>
      </c>
      <c r="AT359" s="110">
        <f t="shared" si="122"/>
        <v>8014</v>
      </c>
      <c r="AU359" s="111">
        <f t="shared" si="122"/>
        <v>8014</v>
      </c>
      <c r="AV359" s="112">
        <f t="shared" si="122"/>
        <v>8014</v>
      </c>
      <c r="AW359" s="106">
        <f t="shared" si="117"/>
        <v>8014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8016</v>
      </c>
      <c r="AD360" s="114">
        <f t="shared" si="121"/>
        <v>8016</v>
      </c>
      <c r="AE360" s="109">
        <f t="shared" si="121"/>
        <v>8016</v>
      </c>
      <c r="AF360" s="110">
        <f t="shared" si="121"/>
        <v>8016</v>
      </c>
      <c r="AG360" s="111">
        <f t="shared" si="121"/>
        <v>8016</v>
      </c>
      <c r="AH360" s="112">
        <f t="shared" si="121"/>
        <v>8016</v>
      </c>
      <c r="AI360" s="106">
        <f t="shared" si="124"/>
        <v>8016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8014</v>
      </c>
      <c r="AR360" s="114">
        <f t="shared" si="122"/>
        <v>8014</v>
      </c>
      <c r="AS360" s="109">
        <f t="shared" si="122"/>
        <v>8014</v>
      </c>
      <c r="AT360" s="110">
        <f t="shared" si="122"/>
        <v>8014</v>
      </c>
      <c r="AU360" s="111">
        <f t="shared" si="122"/>
        <v>8014</v>
      </c>
      <c r="AV360" s="112">
        <f t="shared" si="122"/>
        <v>8014</v>
      </c>
      <c r="AW360" s="106">
        <f t="shared" si="117"/>
        <v>8014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8016</v>
      </c>
      <c r="AD361" s="114">
        <f t="shared" si="121"/>
        <v>8016</v>
      </c>
      <c r="AE361" s="109">
        <f t="shared" si="121"/>
        <v>8016</v>
      </c>
      <c r="AF361" s="110">
        <f t="shared" si="121"/>
        <v>8016</v>
      </c>
      <c r="AG361" s="111">
        <f t="shared" si="121"/>
        <v>8016</v>
      </c>
      <c r="AH361" s="112">
        <f t="shared" si="121"/>
        <v>8016</v>
      </c>
      <c r="AI361" s="106">
        <f t="shared" si="124"/>
        <v>8016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8014</v>
      </c>
      <c r="AR361" s="114">
        <f t="shared" si="122"/>
        <v>8014</v>
      </c>
      <c r="AS361" s="109">
        <f t="shared" si="122"/>
        <v>8014</v>
      </c>
      <c r="AT361" s="110">
        <f t="shared" si="122"/>
        <v>8014</v>
      </c>
      <c r="AU361" s="111">
        <f t="shared" si="122"/>
        <v>8014</v>
      </c>
      <c r="AV361" s="112">
        <f t="shared" si="122"/>
        <v>8014</v>
      </c>
      <c r="AW361" s="106">
        <f t="shared" si="117"/>
        <v>8014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8016</v>
      </c>
      <c r="AD362" s="114">
        <f t="shared" si="121"/>
        <v>8016</v>
      </c>
      <c r="AE362" s="109">
        <f t="shared" si="121"/>
        <v>8016</v>
      </c>
      <c r="AF362" s="110">
        <f t="shared" si="121"/>
        <v>8016</v>
      </c>
      <c r="AG362" s="111">
        <f t="shared" si="121"/>
        <v>8016</v>
      </c>
      <c r="AH362" s="112">
        <f t="shared" si="121"/>
        <v>8016</v>
      </c>
      <c r="AI362" s="106">
        <f t="shared" si="124"/>
        <v>8016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8014</v>
      </c>
      <c r="AR362" s="114">
        <f t="shared" si="122"/>
        <v>8014</v>
      </c>
      <c r="AS362" s="109">
        <f t="shared" si="122"/>
        <v>8014</v>
      </c>
      <c r="AT362" s="110">
        <f t="shared" si="122"/>
        <v>8014</v>
      </c>
      <c r="AU362" s="111">
        <f t="shared" si="122"/>
        <v>8014</v>
      </c>
      <c r="AV362" s="112">
        <f t="shared" si="122"/>
        <v>8014</v>
      </c>
      <c r="AW362" s="106">
        <f t="shared" si="117"/>
        <v>8014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8016</v>
      </c>
      <c r="AD363" s="114">
        <f t="shared" si="121"/>
        <v>8016</v>
      </c>
      <c r="AE363" s="109">
        <f t="shared" si="121"/>
        <v>8016</v>
      </c>
      <c r="AF363" s="110">
        <f t="shared" si="121"/>
        <v>8016</v>
      </c>
      <c r="AG363" s="111">
        <f t="shared" si="121"/>
        <v>8016</v>
      </c>
      <c r="AH363" s="112">
        <f t="shared" si="121"/>
        <v>8016</v>
      </c>
      <c r="AI363" s="106">
        <f t="shared" si="124"/>
        <v>8016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8014</v>
      </c>
      <c r="AR363" s="114">
        <f t="shared" si="122"/>
        <v>8014</v>
      </c>
      <c r="AS363" s="109">
        <f t="shared" si="122"/>
        <v>8014</v>
      </c>
      <c r="AT363" s="110">
        <f t="shared" si="122"/>
        <v>8014</v>
      </c>
      <c r="AU363" s="111">
        <f t="shared" si="122"/>
        <v>8014</v>
      </c>
      <c r="AV363" s="112">
        <f t="shared" si="122"/>
        <v>8014</v>
      </c>
      <c r="AW363" s="106">
        <f t="shared" si="117"/>
        <v>8014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8016</v>
      </c>
      <c r="AD364" s="114">
        <f t="shared" si="121"/>
        <v>8016</v>
      </c>
      <c r="AE364" s="109">
        <f t="shared" si="121"/>
        <v>8016</v>
      </c>
      <c r="AF364" s="110">
        <f t="shared" si="121"/>
        <v>8016</v>
      </c>
      <c r="AG364" s="111">
        <f t="shared" si="121"/>
        <v>8016</v>
      </c>
      <c r="AH364" s="112">
        <f t="shared" si="121"/>
        <v>8016</v>
      </c>
      <c r="AI364" s="106">
        <f t="shared" si="124"/>
        <v>8016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8014</v>
      </c>
      <c r="AR364" s="114">
        <f t="shared" si="122"/>
        <v>8014</v>
      </c>
      <c r="AS364" s="109">
        <f t="shared" si="122"/>
        <v>8014</v>
      </c>
      <c r="AT364" s="110">
        <f t="shared" si="122"/>
        <v>8014</v>
      </c>
      <c r="AU364" s="111">
        <f t="shared" si="122"/>
        <v>8014</v>
      </c>
      <c r="AV364" s="112">
        <f t="shared" si="122"/>
        <v>8014</v>
      </c>
      <c r="AW364" s="106">
        <f t="shared" si="117"/>
        <v>8014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8016</v>
      </c>
      <c r="AD365" s="114">
        <f t="shared" si="121"/>
        <v>8016</v>
      </c>
      <c r="AE365" s="109">
        <f t="shared" si="121"/>
        <v>8016</v>
      </c>
      <c r="AF365" s="110">
        <f t="shared" si="121"/>
        <v>8016</v>
      </c>
      <c r="AG365" s="111">
        <f t="shared" si="121"/>
        <v>8016</v>
      </c>
      <c r="AH365" s="112">
        <f t="shared" si="121"/>
        <v>8016</v>
      </c>
      <c r="AI365" s="106">
        <f t="shared" si="124"/>
        <v>8016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8014</v>
      </c>
      <c r="AR365" s="114">
        <f t="shared" si="122"/>
        <v>8014</v>
      </c>
      <c r="AS365" s="109">
        <f t="shared" si="122"/>
        <v>8014</v>
      </c>
      <c r="AT365" s="110">
        <f t="shared" si="122"/>
        <v>8014</v>
      </c>
      <c r="AU365" s="111">
        <f t="shared" si="122"/>
        <v>8014</v>
      </c>
      <c r="AV365" s="112">
        <f t="shared" si="122"/>
        <v>8014</v>
      </c>
      <c r="AW365" s="106">
        <f t="shared" si="117"/>
        <v>8014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8016</v>
      </c>
      <c r="AD366" s="114">
        <f t="shared" si="121"/>
        <v>8016</v>
      </c>
      <c r="AE366" s="109">
        <f t="shared" si="121"/>
        <v>8016</v>
      </c>
      <c r="AF366" s="110">
        <f t="shared" si="121"/>
        <v>8016</v>
      </c>
      <c r="AG366" s="111">
        <f t="shared" si="121"/>
        <v>8016</v>
      </c>
      <c r="AH366" s="112">
        <f t="shared" si="121"/>
        <v>8016</v>
      </c>
      <c r="AI366" s="106">
        <f t="shared" si="124"/>
        <v>8016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8014</v>
      </c>
      <c r="AR366" s="114">
        <f t="shared" si="122"/>
        <v>8014</v>
      </c>
      <c r="AS366" s="109">
        <f t="shared" si="122"/>
        <v>8014</v>
      </c>
      <c r="AT366" s="110">
        <f t="shared" si="122"/>
        <v>8014</v>
      </c>
      <c r="AU366" s="111">
        <f t="shared" si="122"/>
        <v>8014</v>
      </c>
      <c r="AV366" s="112">
        <f t="shared" si="122"/>
        <v>8014</v>
      </c>
      <c r="AW366" s="106">
        <f t="shared" si="117"/>
        <v>8014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8016</v>
      </c>
      <c r="AD367" s="114">
        <f t="shared" si="121"/>
        <v>8016</v>
      </c>
      <c r="AE367" s="109">
        <f t="shared" si="121"/>
        <v>8016</v>
      </c>
      <c r="AF367" s="110">
        <f t="shared" si="121"/>
        <v>8016</v>
      </c>
      <c r="AG367" s="111">
        <f t="shared" si="121"/>
        <v>8016</v>
      </c>
      <c r="AH367" s="112">
        <f t="shared" si="121"/>
        <v>8016</v>
      </c>
      <c r="AI367" s="106">
        <f t="shared" si="124"/>
        <v>8016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8014</v>
      </c>
      <c r="AR367" s="114">
        <f t="shared" si="122"/>
        <v>8014</v>
      </c>
      <c r="AS367" s="109">
        <f t="shared" si="122"/>
        <v>8014</v>
      </c>
      <c r="AT367" s="110">
        <f t="shared" si="122"/>
        <v>8014</v>
      </c>
      <c r="AU367" s="111">
        <f t="shared" si="122"/>
        <v>8014</v>
      </c>
      <c r="AV367" s="112">
        <f t="shared" si="122"/>
        <v>8014</v>
      </c>
      <c r="AW367" s="106">
        <f t="shared" si="117"/>
        <v>8014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8016</v>
      </c>
      <c r="AD368" s="197">
        <f t="shared" si="121"/>
        <v>8016</v>
      </c>
      <c r="AE368" s="198">
        <f t="shared" si="121"/>
        <v>8016</v>
      </c>
      <c r="AF368" s="199">
        <f t="shared" si="121"/>
        <v>8016</v>
      </c>
      <c r="AG368" s="200">
        <f t="shared" si="121"/>
        <v>8016</v>
      </c>
      <c r="AH368" s="201">
        <f t="shared" si="121"/>
        <v>8016</v>
      </c>
      <c r="AI368" s="202">
        <f t="shared" si="124"/>
        <v>8016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8014</v>
      </c>
      <c r="AR368" s="197">
        <f t="shared" si="122"/>
        <v>8014</v>
      </c>
      <c r="AS368" s="198">
        <f t="shared" si="122"/>
        <v>8014</v>
      </c>
      <c r="AT368" s="199">
        <f t="shared" si="122"/>
        <v>8014</v>
      </c>
      <c r="AU368" s="200">
        <f t="shared" si="122"/>
        <v>8014</v>
      </c>
      <c r="AV368" s="201">
        <f t="shared" si="122"/>
        <v>8014</v>
      </c>
      <c r="AW368" s="202">
        <f t="shared" si="117"/>
        <v>8014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8016</v>
      </c>
      <c r="AD369" s="124">
        <f t="shared" si="121"/>
        <v>8016</v>
      </c>
      <c r="AE369" s="125">
        <f t="shared" si="121"/>
        <v>8016</v>
      </c>
      <c r="AF369" s="126">
        <f t="shared" si="121"/>
        <v>8016</v>
      </c>
      <c r="AG369" s="127">
        <f t="shared" si="121"/>
        <v>8016</v>
      </c>
      <c r="AH369" s="128">
        <f t="shared" si="121"/>
        <v>8016</v>
      </c>
      <c r="AI369" s="129">
        <f t="shared" si="124"/>
        <v>8016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8014</v>
      </c>
      <c r="AR369" s="124">
        <f t="shared" si="122"/>
        <v>8014</v>
      </c>
      <c r="AS369" s="125">
        <f t="shared" si="122"/>
        <v>8014</v>
      </c>
      <c r="AT369" s="126">
        <f t="shared" si="122"/>
        <v>8014</v>
      </c>
      <c r="AU369" s="127">
        <f t="shared" si="122"/>
        <v>8014</v>
      </c>
      <c r="AV369" s="128">
        <f t="shared" si="122"/>
        <v>8014</v>
      </c>
      <c r="AW369" s="129">
        <f t="shared" si="117"/>
        <v>8014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265" priority="422" operator="equal">
      <formula>"Actual less than revenue"</formula>
    </cfRule>
    <cfRule type="cellIs" dxfId="1264" priority="431" operator="equal">
      <formula>0</formula>
    </cfRule>
  </conditionalFormatting>
  <conditionalFormatting sqref="AA1:AA3 AA370:AA1048576">
    <cfRule type="cellIs" dxfId="1263" priority="430" operator="notEqual">
      <formula>""</formula>
    </cfRule>
  </conditionalFormatting>
  <conditionalFormatting sqref="BD1:BD3 BD370:BD1048576">
    <cfRule type="cellIs" dxfId="1262" priority="429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261" priority="277" operator="equal">
      <formula>"Actual less than revenue"</formula>
    </cfRule>
    <cfRule type="cellIs" dxfId="126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25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258" priority="284" operator="notEqual">
      <formula>""</formula>
    </cfRule>
  </conditionalFormatting>
  <conditionalFormatting sqref="H4:I33 H65:I93 H157:I184 H96:I123 H187:I215 H218:I246 H249:I276 H279:I307 H310:I337 H340:I369">
    <cfRule type="cellIs" dxfId="1257" priority="281" operator="lessThan">
      <formula>0</formula>
    </cfRule>
    <cfRule type="cellIs" dxfId="1256" priority="282" operator="greaterThan">
      <formula>0</formula>
    </cfRule>
  </conditionalFormatting>
  <conditionalFormatting sqref="U4:V33 U65:V93 U157:V184 U96:V123 U187:V215 U218:V246 U249:V276 U279:V307 U310:V337 U340:V369">
    <cfRule type="cellIs" dxfId="1255" priority="279" operator="lessThan">
      <formula>0</formula>
    </cfRule>
    <cfRule type="cellIs" dxfId="125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253" priority="278" operator="lessThan">
      <formula>0</formula>
    </cfRule>
    <cfRule type="cellIs" dxfId="125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251" priority="275" operator="lessThan">
      <formula>0</formula>
    </cfRule>
    <cfRule type="cellIs" dxfId="125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249" priority="273" operator="lessThan">
      <formula>0</formula>
    </cfRule>
    <cfRule type="cellIs" dxfId="124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247" priority="271" operator="lessThan">
      <formula>0</formula>
    </cfRule>
    <cfRule type="cellIs" dxfId="1246" priority="272" operator="greaterThan">
      <formula>0</formula>
    </cfRule>
  </conditionalFormatting>
  <conditionalFormatting sqref="B4:G33 B65:G93 B157:G184 B96:G123 B187:G215 B218:G246 B249:G276 B279:G307 B310:G337 B340:G369">
    <cfRule type="cellIs" dxfId="124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244" priority="269" operator="notEqual">
      <formula>""</formula>
    </cfRule>
  </conditionalFormatting>
  <conditionalFormatting sqref="B36:N62 U36:XFD62 AW63:XFD63">
    <cfRule type="cellIs" dxfId="1243" priority="259" operator="equal">
      <formula>"Actual less than revenue"</formula>
    </cfRule>
    <cfRule type="cellIs" dxfId="1242" priority="268" operator="equal">
      <formula>0</formula>
    </cfRule>
  </conditionalFormatting>
  <conditionalFormatting sqref="AA36:AA62">
    <cfRule type="cellIs" dxfId="1241" priority="267" operator="notEqual">
      <formula>""</formula>
    </cfRule>
  </conditionalFormatting>
  <conditionalFormatting sqref="BD36:BD63">
    <cfRule type="cellIs" dxfId="1240" priority="266" operator="notEqual">
      <formula>""</formula>
    </cfRule>
  </conditionalFormatting>
  <conditionalFormatting sqref="H36:I62">
    <cfRule type="cellIs" dxfId="1239" priority="263" operator="lessThan">
      <formula>0</formula>
    </cfRule>
    <cfRule type="cellIs" dxfId="1238" priority="264" operator="greaterThan">
      <formula>0</formula>
    </cfRule>
  </conditionalFormatting>
  <conditionalFormatting sqref="U36:V62">
    <cfRule type="cellIs" dxfId="1237" priority="261" operator="lessThan">
      <formula>0</formula>
    </cfRule>
    <cfRule type="cellIs" dxfId="1236" priority="262" operator="greaterThan">
      <formula>0</formula>
    </cfRule>
  </conditionalFormatting>
  <conditionalFormatting sqref="AJ36:AK62">
    <cfRule type="cellIs" dxfId="1235" priority="260" operator="lessThan">
      <formula>0</formula>
    </cfRule>
    <cfRule type="cellIs" dxfId="1234" priority="265" operator="greaterThan">
      <formula>0</formula>
    </cfRule>
  </conditionalFormatting>
  <conditionalFormatting sqref="AX36:AX63">
    <cfRule type="cellIs" dxfId="1233" priority="257" operator="lessThan">
      <formula>0</formula>
    </cfRule>
    <cfRule type="cellIs" dxfId="1232" priority="258" operator="greaterThan">
      <formula>0</formula>
    </cfRule>
  </conditionalFormatting>
  <conditionalFormatting sqref="AX36:AY63">
    <cfRule type="cellIs" dxfId="1231" priority="255" operator="lessThan">
      <formula>0</formula>
    </cfRule>
    <cfRule type="cellIs" dxfId="1230" priority="256" operator="greaterThan">
      <formula>0</formula>
    </cfRule>
  </conditionalFormatting>
  <conditionalFormatting sqref="AX36:AY63">
    <cfRule type="cellIs" dxfId="1229" priority="253" operator="lessThan">
      <formula>0</formula>
    </cfRule>
    <cfRule type="cellIs" dxfId="1228" priority="254" operator="greaterThan">
      <formula>0</formula>
    </cfRule>
  </conditionalFormatting>
  <conditionalFormatting sqref="B36:G62">
    <cfRule type="cellIs" dxfId="1227" priority="252" operator="equal">
      <formula>""</formula>
    </cfRule>
  </conditionalFormatting>
  <conditionalFormatting sqref="BD36:BD63">
    <cfRule type="cellIs" dxfId="1226" priority="251" operator="notEqual">
      <formula>""</formula>
    </cfRule>
  </conditionalFormatting>
  <conditionalFormatting sqref="B126:N154 U126:XFD154">
    <cfRule type="cellIs" dxfId="1225" priority="241" operator="equal">
      <formula>"Actual less than revenue"</formula>
    </cfRule>
    <cfRule type="cellIs" dxfId="1224" priority="250" operator="equal">
      <formula>0</formula>
    </cfRule>
  </conditionalFormatting>
  <conditionalFormatting sqref="AA126:AA154">
    <cfRule type="cellIs" dxfId="1223" priority="249" operator="notEqual">
      <formula>""</formula>
    </cfRule>
  </conditionalFormatting>
  <conditionalFormatting sqref="BD126:BD154">
    <cfRule type="cellIs" dxfId="1222" priority="248" operator="notEqual">
      <formula>""</formula>
    </cfRule>
  </conditionalFormatting>
  <conditionalFormatting sqref="H126:I154">
    <cfRule type="cellIs" dxfId="1221" priority="245" operator="lessThan">
      <formula>0</formula>
    </cfRule>
    <cfRule type="cellIs" dxfId="1220" priority="246" operator="greaterThan">
      <formula>0</formula>
    </cfRule>
  </conditionalFormatting>
  <conditionalFormatting sqref="U126:V154">
    <cfRule type="cellIs" dxfId="1219" priority="243" operator="lessThan">
      <formula>0</formula>
    </cfRule>
    <cfRule type="cellIs" dxfId="1218" priority="244" operator="greaterThan">
      <formula>0</formula>
    </cfRule>
  </conditionalFormatting>
  <conditionalFormatting sqref="AJ126:AK154">
    <cfRule type="cellIs" dxfId="1217" priority="242" operator="lessThan">
      <formula>0</formula>
    </cfRule>
    <cfRule type="cellIs" dxfId="1216" priority="247" operator="greaterThan">
      <formula>0</formula>
    </cfRule>
  </conditionalFormatting>
  <conditionalFormatting sqref="AX126:AX154">
    <cfRule type="cellIs" dxfId="1215" priority="239" operator="lessThan">
      <formula>0</formula>
    </cfRule>
    <cfRule type="cellIs" dxfId="1214" priority="240" operator="greaterThan">
      <formula>0</formula>
    </cfRule>
  </conditionalFormatting>
  <conditionalFormatting sqref="AX126:AY154">
    <cfRule type="cellIs" dxfId="1213" priority="237" operator="lessThan">
      <formula>0</formula>
    </cfRule>
    <cfRule type="cellIs" dxfId="1212" priority="238" operator="greaterThan">
      <formula>0</formula>
    </cfRule>
  </conditionalFormatting>
  <conditionalFormatting sqref="AX126:AY154">
    <cfRule type="cellIs" dxfId="1211" priority="235" operator="lessThan">
      <formula>0</formula>
    </cfRule>
    <cfRule type="cellIs" dxfId="1210" priority="236" operator="greaterThan">
      <formula>0</formula>
    </cfRule>
  </conditionalFormatting>
  <conditionalFormatting sqref="B126:G154">
    <cfRule type="cellIs" dxfId="1209" priority="234" operator="equal">
      <formula>""</formula>
    </cfRule>
  </conditionalFormatting>
  <conditionalFormatting sqref="BD126:BD154">
    <cfRule type="cellIs" dxfId="1208" priority="233" operator="notEqual">
      <formula>""</formula>
    </cfRule>
  </conditionalFormatting>
  <conditionalFormatting sqref="O65:T93 O157:T184 O4:T33 O96:T123 O187:T215 O218:T246 O249:T276 O279:T307 O310:T337 O340:T369">
    <cfRule type="cellIs" dxfId="1207" priority="231" operator="equal">
      <formula>"Actual less than revenue"</formula>
    </cfRule>
    <cfRule type="cellIs" dxfId="1206" priority="232" operator="equal">
      <formula>0</formula>
    </cfRule>
  </conditionalFormatting>
  <conditionalFormatting sqref="O4:T33 O65:T93 O157:T184 O96:T123 O187:T215 O218:T246 O249:T276 O279:T307 O310:T337 O340:T369">
    <cfRule type="cellIs" dxfId="1205" priority="230" operator="equal">
      <formula>""</formula>
    </cfRule>
  </conditionalFormatting>
  <conditionalFormatting sqref="O36:T62">
    <cfRule type="cellIs" dxfId="1204" priority="228" operator="equal">
      <formula>"Actual less than revenue"</formula>
    </cfRule>
    <cfRule type="cellIs" dxfId="1203" priority="229" operator="equal">
      <formula>0</formula>
    </cfRule>
  </conditionalFormatting>
  <conditionalFormatting sqref="O36:T62">
    <cfRule type="cellIs" dxfId="1202" priority="227" operator="equal">
      <formula>""</formula>
    </cfRule>
  </conditionalFormatting>
  <conditionalFormatting sqref="O126:T154">
    <cfRule type="cellIs" dxfId="1201" priority="225" operator="equal">
      <formula>"Actual less than revenue"</formula>
    </cfRule>
    <cfRule type="cellIs" dxfId="1200" priority="226" operator="equal">
      <formula>0</formula>
    </cfRule>
  </conditionalFormatting>
  <conditionalFormatting sqref="O126:T154">
    <cfRule type="cellIs" dxfId="1199" priority="224" operator="equal">
      <formula>""</formula>
    </cfRule>
  </conditionalFormatting>
  <conditionalFormatting sqref="B63:N64 U63:AV64">
    <cfRule type="cellIs" dxfId="1198" priority="215" operator="equal">
      <formula>"Actual less than revenue"</formula>
    </cfRule>
    <cfRule type="cellIs" dxfId="1197" priority="223" operator="equal">
      <formula>0</formula>
    </cfRule>
  </conditionalFormatting>
  <conditionalFormatting sqref="AA63:AA64">
    <cfRule type="cellIs" dxfId="1196" priority="222" operator="notEqual">
      <formula>""</formula>
    </cfRule>
  </conditionalFormatting>
  <conditionalFormatting sqref="H63:I64">
    <cfRule type="cellIs" dxfId="1195" priority="219" operator="lessThan">
      <formula>0</formula>
    </cfRule>
    <cfRule type="cellIs" dxfId="1194" priority="220" operator="greaterThan">
      <formula>0</formula>
    </cfRule>
  </conditionalFormatting>
  <conditionalFormatting sqref="U63:V64">
    <cfRule type="cellIs" dxfId="1193" priority="217" operator="lessThan">
      <formula>0</formula>
    </cfRule>
    <cfRule type="cellIs" dxfId="1192" priority="218" operator="greaterThan">
      <formula>0</formula>
    </cfRule>
  </conditionalFormatting>
  <conditionalFormatting sqref="AJ63:AK64">
    <cfRule type="cellIs" dxfId="1191" priority="216" operator="lessThan">
      <formula>0</formula>
    </cfRule>
    <cfRule type="cellIs" dxfId="1190" priority="221" operator="greaterThan">
      <formula>0</formula>
    </cfRule>
  </conditionalFormatting>
  <conditionalFormatting sqref="B63:G64">
    <cfRule type="cellIs" dxfId="1189" priority="214" operator="equal">
      <formula>""</formula>
    </cfRule>
  </conditionalFormatting>
  <conditionalFormatting sqref="O63:T64">
    <cfRule type="cellIs" dxfId="1188" priority="212" operator="equal">
      <formula>"Actual less than revenue"</formula>
    </cfRule>
    <cfRule type="cellIs" dxfId="1187" priority="213" operator="equal">
      <formula>0</formula>
    </cfRule>
  </conditionalFormatting>
  <conditionalFormatting sqref="O63:T64">
    <cfRule type="cellIs" dxfId="1186" priority="211" operator="equal">
      <formula>""</formula>
    </cfRule>
  </conditionalFormatting>
  <conditionalFormatting sqref="A94:N95 U94:XFD95">
    <cfRule type="cellIs" dxfId="1185" priority="201" operator="equal">
      <formula>"Actual less than revenue"</formula>
    </cfRule>
    <cfRule type="cellIs" dxfId="1184" priority="210" operator="equal">
      <formula>0</formula>
    </cfRule>
  </conditionalFormatting>
  <conditionalFormatting sqref="AA94:AA95">
    <cfRule type="cellIs" dxfId="1183" priority="209" operator="notEqual">
      <formula>""</formula>
    </cfRule>
  </conditionalFormatting>
  <conditionalFormatting sqref="BD94:BD95">
    <cfRule type="cellIs" dxfId="1182" priority="208" operator="notEqual">
      <formula>""</formula>
    </cfRule>
  </conditionalFormatting>
  <conditionalFormatting sqref="H94:I95">
    <cfRule type="cellIs" dxfId="1181" priority="205" operator="lessThan">
      <formula>0</formula>
    </cfRule>
    <cfRule type="cellIs" dxfId="1180" priority="206" operator="greaterThan">
      <formula>0</formula>
    </cfRule>
  </conditionalFormatting>
  <conditionalFormatting sqref="U94:V95">
    <cfRule type="cellIs" dxfId="1179" priority="203" operator="lessThan">
      <formula>0</formula>
    </cfRule>
    <cfRule type="cellIs" dxfId="1178" priority="204" operator="greaterThan">
      <formula>0</formula>
    </cfRule>
  </conditionalFormatting>
  <conditionalFormatting sqref="AJ94:AK95">
    <cfRule type="cellIs" dxfId="1177" priority="202" operator="lessThan">
      <formula>0</formula>
    </cfRule>
    <cfRule type="cellIs" dxfId="1176" priority="207" operator="greaterThan">
      <formula>0</formula>
    </cfRule>
  </conditionalFormatting>
  <conditionalFormatting sqref="AX94:AX95">
    <cfRule type="cellIs" dxfId="1175" priority="199" operator="lessThan">
      <formula>0</formula>
    </cfRule>
    <cfRule type="cellIs" dxfId="1174" priority="200" operator="greaterThan">
      <formula>0</formula>
    </cfRule>
  </conditionalFormatting>
  <conditionalFormatting sqref="AX94:AY95">
    <cfRule type="cellIs" dxfId="1173" priority="197" operator="lessThan">
      <formula>0</formula>
    </cfRule>
    <cfRule type="cellIs" dxfId="1172" priority="198" operator="greaterThan">
      <formula>0</formula>
    </cfRule>
  </conditionalFormatting>
  <conditionalFormatting sqref="AX94:AY95">
    <cfRule type="cellIs" dxfId="1171" priority="195" operator="lessThan">
      <formula>0</formula>
    </cfRule>
    <cfRule type="cellIs" dxfId="1170" priority="196" operator="greaterThan">
      <formula>0</formula>
    </cfRule>
  </conditionalFormatting>
  <conditionalFormatting sqref="B94:G95">
    <cfRule type="cellIs" dxfId="1169" priority="194" operator="equal">
      <formula>""</formula>
    </cfRule>
  </conditionalFormatting>
  <conditionalFormatting sqref="BD94:BD95">
    <cfRule type="cellIs" dxfId="1168" priority="193" operator="notEqual">
      <formula>""</formula>
    </cfRule>
  </conditionalFormatting>
  <conditionalFormatting sqref="O94:T95">
    <cfRule type="cellIs" dxfId="1167" priority="191" operator="equal">
      <formula>"Actual less than revenue"</formula>
    </cfRule>
    <cfRule type="cellIs" dxfId="1166" priority="192" operator="equal">
      <formula>0</formula>
    </cfRule>
  </conditionalFormatting>
  <conditionalFormatting sqref="O94:T95">
    <cfRule type="cellIs" dxfId="1165" priority="190" operator="equal">
      <formula>""</formula>
    </cfRule>
  </conditionalFormatting>
  <conditionalFormatting sqref="A34:N35 U34:XFD35">
    <cfRule type="cellIs" dxfId="1164" priority="180" operator="equal">
      <formula>"Actual less than revenue"</formula>
    </cfRule>
    <cfRule type="cellIs" dxfId="1163" priority="189" operator="equal">
      <formula>0</formula>
    </cfRule>
  </conditionalFormatting>
  <conditionalFormatting sqref="AA34:AA35">
    <cfRule type="cellIs" dxfId="1162" priority="188" operator="notEqual">
      <formula>""</formula>
    </cfRule>
  </conditionalFormatting>
  <conditionalFormatting sqref="BD34:BD35">
    <cfRule type="cellIs" dxfId="1161" priority="187" operator="notEqual">
      <formula>""</formula>
    </cfRule>
  </conditionalFormatting>
  <conditionalFormatting sqref="H34:I35">
    <cfRule type="cellIs" dxfId="1160" priority="184" operator="lessThan">
      <formula>0</formula>
    </cfRule>
    <cfRule type="cellIs" dxfId="1159" priority="185" operator="greaterThan">
      <formula>0</formula>
    </cfRule>
  </conditionalFormatting>
  <conditionalFormatting sqref="U34:V35">
    <cfRule type="cellIs" dxfId="1158" priority="182" operator="lessThan">
      <formula>0</formula>
    </cfRule>
    <cfRule type="cellIs" dxfId="1157" priority="183" operator="greaterThan">
      <formula>0</formula>
    </cfRule>
  </conditionalFormatting>
  <conditionalFormatting sqref="AJ34:AK35">
    <cfRule type="cellIs" dxfId="1156" priority="181" operator="lessThan">
      <formula>0</formula>
    </cfRule>
    <cfRule type="cellIs" dxfId="1155" priority="186" operator="greaterThan">
      <formula>0</formula>
    </cfRule>
  </conditionalFormatting>
  <conditionalFormatting sqref="AX34:AX35">
    <cfRule type="cellIs" dxfId="1154" priority="178" operator="lessThan">
      <formula>0</formula>
    </cfRule>
    <cfRule type="cellIs" dxfId="1153" priority="179" operator="greaterThan">
      <formula>0</formula>
    </cfRule>
  </conditionalFormatting>
  <conditionalFormatting sqref="AX34:AY35">
    <cfRule type="cellIs" dxfId="1152" priority="176" operator="lessThan">
      <formula>0</formula>
    </cfRule>
    <cfRule type="cellIs" dxfId="1151" priority="177" operator="greaterThan">
      <formula>0</formula>
    </cfRule>
  </conditionalFormatting>
  <conditionalFormatting sqref="AX34:AY35">
    <cfRule type="cellIs" dxfId="1150" priority="174" operator="lessThan">
      <formula>0</formula>
    </cfRule>
    <cfRule type="cellIs" dxfId="1149" priority="175" operator="greaterThan">
      <formula>0</formula>
    </cfRule>
  </conditionalFormatting>
  <conditionalFormatting sqref="B34:G35">
    <cfRule type="cellIs" dxfId="1148" priority="173" operator="equal">
      <formula>""</formula>
    </cfRule>
  </conditionalFormatting>
  <conditionalFormatting sqref="BD34:BD35">
    <cfRule type="cellIs" dxfId="1147" priority="172" operator="notEqual">
      <formula>""</formula>
    </cfRule>
  </conditionalFormatting>
  <conditionalFormatting sqref="O34:T35">
    <cfRule type="cellIs" dxfId="1146" priority="170" operator="equal">
      <formula>"Actual less than revenue"</formula>
    </cfRule>
    <cfRule type="cellIs" dxfId="1145" priority="171" operator="equal">
      <formula>0</formula>
    </cfRule>
  </conditionalFormatting>
  <conditionalFormatting sqref="O34:T35">
    <cfRule type="cellIs" dxfId="1144" priority="169" operator="equal">
      <formula>""</formula>
    </cfRule>
  </conditionalFormatting>
  <conditionalFormatting sqref="A124:N125 U124:XFD125">
    <cfRule type="cellIs" dxfId="1143" priority="159" operator="equal">
      <formula>"Actual less than revenue"</formula>
    </cfRule>
    <cfRule type="cellIs" dxfId="1142" priority="168" operator="equal">
      <formula>0</formula>
    </cfRule>
  </conditionalFormatting>
  <conditionalFormatting sqref="AA124:AA125">
    <cfRule type="cellIs" dxfId="1141" priority="167" operator="notEqual">
      <formula>""</formula>
    </cfRule>
  </conditionalFormatting>
  <conditionalFormatting sqref="BD124:BD125">
    <cfRule type="cellIs" dxfId="1140" priority="166" operator="notEqual">
      <formula>""</formula>
    </cfRule>
  </conditionalFormatting>
  <conditionalFormatting sqref="H124:I125">
    <cfRule type="cellIs" dxfId="1139" priority="163" operator="lessThan">
      <formula>0</formula>
    </cfRule>
    <cfRule type="cellIs" dxfId="1138" priority="164" operator="greaterThan">
      <formula>0</formula>
    </cfRule>
  </conditionalFormatting>
  <conditionalFormatting sqref="U124:V125">
    <cfRule type="cellIs" dxfId="1137" priority="161" operator="lessThan">
      <formula>0</formula>
    </cfRule>
    <cfRule type="cellIs" dxfId="1136" priority="162" operator="greaterThan">
      <formula>0</formula>
    </cfRule>
  </conditionalFormatting>
  <conditionalFormatting sqref="AJ124:AK125">
    <cfRule type="cellIs" dxfId="1135" priority="160" operator="lessThan">
      <formula>0</formula>
    </cfRule>
    <cfRule type="cellIs" dxfId="1134" priority="165" operator="greaterThan">
      <formula>0</formula>
    </cfRule>
  </conditionalFormatting>
  <conditionalFormatting sqref="AX124:AX125">
    <cfRule type="cellIs" dxfId="1133" priority="157" operator="lessThan">
      <formula>0</formula>
    </cfRule>
    <cfRule type="cellIs" dxfId="1132" priority="158" operator="greaterThan">
      <formula>0</formula>
    </cfRule>
  </conditionalFormatting>
  <conditionalFormatting sqref="AX124:AY125">
    <cfRule type="cellIs" dxfId="1131" priority="155" operator="lessThan">
      <formula>0</formula>
    </cfRule>
    <cfRule type="cellIs" dxfId="1130" priority="156" operator="greaterThan">
      <formula>0</formula>
    </cfRule>
  </conditionalFormatting>
  <conditionalFormatting sqref="AX124:AY125">
    <cfRule type="cellIs" dxfId="1129" priority="153" operator="lessThan">
      <formula>0</formula>
    </cfRule>
    <cfRule type="cellIs" dxfId="1128" priority="154" operator="greaterThan">
      <formula>0</formula>
    </cfRule>
  </conditionalFormatting>
  <conditionalFormatting sqref="B124:G125">
    <cfRule type="cellIs" dxfId="1127" priority="152" operator="equal">
      <formula>""</formula>
    </cfRule>
  </conditionalFormatting>
  <conditionalFormatting sqref="BD124:BD125">
    <cfRule type="cellIs" dxfId="1126" priority="151" operator="notEqual">
      <formula>""</formula>
    </cfRule>
  </conditionalFormatting>
  <conditionalFormatting sqref="O124:T125">
    <cfRule type="cellIs" dxfId="1125" priority="149" operator="equal">
      <formula>"Actual less than revenue"</formula>
    </cfRule>
    <cfRule type="cellIs" dxfId="1124" priority="150" operator="equal">
      <formula>0</formula>
    </cfRule>
  </conditionalFormatting>
  <conditionalFormatting sqref="O124:T125">
    <cfRule type="cellIs" dxfId="1123" priority="148" operator="equal">
      <formula>""</formula>
    </cfRule>
  </conditionalFormatting>
  <conditionalFormatting sqref="A155:N156 U155:XFD156">
    <cfRule type="cellIs" dxfId="1122" priority="138" operator="equal">
      <formula>"Actual less than revenue"</formula>
    </cfRule>
    <cfRule type="cellIs" dxfId="1121" priority="147" operator="equal">
      <formula>0</formula>
    </cfRule>
  </conditionalFormatting>
  <conditionalFormatting sqref="AA155:AA156">
    <cfRule type="cellIs" dxfId="1120" priority="146" operator="notEqual">
      <formula>""</formula>
    </cfRule>
  </conditionalFormatting>
  <conditionalFormatting sqref="BD155:BD156">
    <cfRule type="cellIs" dxfId="1119" priority="145" operator="notEqual">
      <formula>""</formula>
    </cfRule>
  </conditionalFormatting>
  <conditionalFormatting sqref="H155:I156">
    <cfRule type="cellIs" dxfId="1118" priority="142" operator="lessThan">
      <formula>0</formula>
    </cfRule>
    <cfRule type="cellIs" dxfId="1117" priority="143" operator="greaterThan">
      <formula>0</formula>
    </cfRule>
  </conditionalFormatting>
  <conditionalFormatting sqref="U155:V156">
    <cfRule type="cellIs" dxfId="1116" priority="140" operator="lessThan">
      <formula>0</formula>
    </cfRule>
    <cfRule type="cellIs" dxfId="1115" priority="141" operator="greaterThan">
      <formula>0</formula>
    </cfRule>
  </conditionalFormatting>
  <conditionalFormatting sqref="AJ155:AK156">
    <cfRule type="cellIs" dxfId="1114" priority="139" operator="lessThan">
      <formula>0</formula>
    </cfRule>
    <cfRule type="cellIs" dxfId="1113" priority="144" operator="greaterThan">
      <formula>0</formula>
    </cfRule>
  </conditionalFormatting>
  <conditionalFormatting sqref="AX155:AX156">
    <cfRule type="cellIs" dxfId="1112" priority="136" operator="lessThan">
      <formula>0</formula>
    </cfRule>
    <cfRule type="cellIs" dxfId="1111" priority="137" operator="greaterThan">
      <formula>0</formula>
    </cfRule>
  </conditionalFormatting>
  <conditionalFormatting sqref="AX155:AY156">
    <cfRule type="cellIs" dxfId="1110" priority="134" operator="lessThan">
      <formula>0</formula>
    </cfRule>
    <cfRule type="cellIs" dxfId="1109" priority="135" operator="greaterThan">
      <formula>0</formula>
    </cfRule>
  </conditionalFormatting>
  <conditionalFormatting sqref="AX155:AY156">
    <cfRule type="cellIs" dxfId="1108" priority="132" operator="lessThan">
      <formula>0</formula>
    </cfRule>
    <cfRule type="cellIs" dxfId="1107" priority="133" operator="greaterThan">
      <formula>0</formula>
    </cfRule>
  </conditionalFormatting>
  <conditionalFormatting sqref="B155:G156">
    <cfRule type="cellIs" dxfId="1106" priority="131" operator="equal">
      <formula>""</formula>
    </cfRule>
  </conditionalFormatting>
  <conditionalFormatting sqref="BD155:BD156">
    <cfRule type="cellIs" dxfId="1105" priority="130" operator="notEqual">
      <formula>""</formula>
    </cfRule>
  </conditionalFormatting>
  <conditionalFormatting sqref="O155:T156">
    <cfRule type="cellIs" dxfId="1104" priority="128" operator="equal">
      <formula>"Actual less than revenue"</formula>
    </cfRule>
    <cfRule type="cellIs" dxfId="1103" priority="129" operator="equal">
      <formula>0</formula>
    </cfRule>
  </conditionalFormatting>
  <conditionalFormatting sqref="O155:T156">
    <cfRule type="cellIs" dxfId="1102" priority="127" operator="equal">
      <formula>""</formula>
    </cfRule>
  </conditionalFormatting>
  <conditionalFormatting sqref="A185:N186 U185:XFD186">
    <cfRule type="cellIs" dxfId="1101" priority="117" operator="equal">
      <formula>"Actual less than revenue"</formula>
    </cfRule>
    <cfRule type="cellIs" dxfId="1100" priority="126" operator="equal">
      <formula>0</formula>
    </cfRule>
  </conditionalFormatting>
  <conditionalFormatting sqref="AA185:AA186">
    <cfRule type="cellIs" dxfId="1099" priority="125" operator="notEqual">
      <formula>""</formula>
    </cfRule>
  </conditionalFormatting>
  <conditionalFormatting sqref="BD185:BD186">
    <cfRule type="cellIs" dxfId="1098" priority="124" operator="notEqual">
      <formula>""</formula>
    </cfRule>
  </conditionalFormatting>
  <conditionalFormatting sqref="H185:I186">
    <cfRule type="cellIs" dxfId="1097" priority="121" operator="lessThan">
      <formula>0</formula>
    </cfRule>
    <cfRule type="cellIs" dxfId="1096" priority="122" operator="greaterThan">
      <formula>0</formula>
    </cfRule>
  </conditionalFormatting>
  <conditionalFormatting sqref="U185:V186">
    <cfRule type="cellIs" dxfId="1095" priority="119" operator="lessThan">
      <formula>0</formula>
    </cfRule>
    <cfRule type="cellIs" dxfId="1094" priority="120" operator="greaterThan">
      <formula>0</formula>
    </cfRule>
  </conditionalFormatting>
  <conditionalFormatting sqref="AJ185:AK186">
    <cfRule type="cellIs" dxfId="1093" priority="118" operator="lessThan">
      <formula>0</formula>
    </cfRule>
    <cfRule type="cellIs" dxfId="1092" priority="123" operator="greaterThan">
      <formula>0</formula>
    </cfRule>
  </conditionalFormatting>
  <conditionalFormatting sqref="AX185:AX186">
    <cfRule type="cellIs" dxfId="1091" priority="115" operator="lessThan">
      <formula>0</formula>
    </cfRule>
    <cfRule type="cellIs" dxfId="1090" priority="116" operator="greaterThan">
      <formula>0</formula>
    </cfRule>
  </conditionalFormatting>
  <conditionalFormatting sqref="AX185:AY186">
    <cfRule type="cellIs" dxfId="1089" priority="113" operator="lessThan">
      <formula>0</formula>
    </cfRule>
    <cfRule type="cellIs" dxfId="1088" priority="114" operator="greaterThan">
      <formula>0</formula>
    </cfRule>
  </conditionalFormatting>
  <conditionalFormatting sqref="AX185:AY186">
    <cfRule type="cellIs" dxfId="1087" priority="111" operator="lessThan">
      <formula>0</formula>
    </cfRule>
    <cfRule type="cellIs" dxfId="1086" priority="112" operator="greaterThan">
      <formula>0</formula>
    </cfRule>
  </conditionalFormatting>
  <conditionalFormatting sqref="B185:G186">
    <cfRule type="cellIs" dxfId="1085" priority="110" operator="equal">
      <formula>""</formula>
    </cfRule>
  </conditionalFormatting>
  <conditionalFormatting sqref="BD185:BD186">
    <cfRule type="cellIs" dxfId="1084" priority="109" operator="notEqual">
      <formula>""</formula>
    </cfRule>
  </conditionalFormatting>
  <conditionalFormatting sqref="O185:T186">
    <cfRule type="cellIs" dxfId="1083" priority="107" operator="equal">
      <formula>"Actual less than revenue"</formula>
    </cfRule>
    <cfRule type="cellIs" dxfId="1082" priority="108" operator="equal">
      <formula>0</formula>
    </cfRule>
  </conditionalFormatting>
  <conditionalFormatting sqref="O185:T186">
    <cfRule type="cellIs" dxfId="1081" priority="106" operator="equal">
      <formula>""</formula>
    </cfRule>
  </conditionalFormatting>
  <conditionalFormatting sqref="A216:N217 U216:XFD217">
    <cfRule type="cellIs" dxfId="1080" priority="96" operator="equal">
      <formula>"Actual less than revenue"</formula>
    </cfRule>
    <cfRule type="cellIs" dxfId="1079" priority="105" operator="equal">
      <formula>0</formula>
    </cfRule>
  </conditionalFormatting>
  <conditionalFormatting sqref="AA216:AA217">
    <cfRule type="cellIs" dxfId="1078" priority="104" operator="notEqual">
      <formula>""</formula>
    </cfRule>
  </conditionalFormatting>
  <conditionalFormatting sqref="BD216:BD217">
    <cfRule type="cellIs" dxfId="1077" priority="103" operator="notEqual">
      <formula>""</formula>
    </cfRule>
  </conditionalFormatting>
  <conditionalFormatting sqref="H216:I217">
    <cfRule type="cellIs" dxfId="1076" priority="100" operator="lessThan">
      <formula>0</formula>
    </cfRule>
    <cfRule type="cellIs" dxfId="1075" priority="101" operator="greaterThan">
      <formula>0</formula>
    </cfRule>
  </conditionalFormatting>
  <conditionalFormatting sqref="U216:V217">
    <cfRule type="cellIs" dxfId="1074" priority="98" operator="lessThan">
      <formula>0</formula>
    </cfRule>
    <cfRule type="cellIs" dxfId="1073" priority="99" operator="greaterThan">
      <formula>0</formula>
    </cfRule>
  </conditionalFormatting>
  <conditionalFormatting sqref="AJ216:AK217">
    <cfRule type="cellIs" dxfId="1072" priority="97" operator="lessThan">
      <formula>0</formula>
    </cfRule>
    <cfRule type="cellIs" dxfId="1071" priority="102" operator="greaterThan">
      <formula>0</formula>
    </cfRule>
  </conditionalFormatting>
  <conditionalFormatting sqref="AX216:AX217">
    <cfRule type="cellIs" dxfId="1070" priority="94" operator="lessThan">
      <formula>0</formula>
    </cfRule>
    <cfRule type="cellIs" dxfId="1069" priority="95" operator="greaterThan">
      <formula>0</formula>
    </cfRule>
  </conditionalFormatting>
  <conditionalFormatting sqref="AX216:AY217">
    <cfRule type="cellIs" dxfId="1068" priority="92" operator="lessThan">
      <formula>0</formula>
    </cfRule>
    <cfRule type="cellIs" dxfId="1067" priority="93" operator="greaterThan">
      <formula>0</formula>
    </cfRule>
  </conditionalFormatting>
  <conditionalFormatting sqref="AX216:AY217">
    <cfRule type="cellIs" dxfId="1066" priority="90" operator="lessThan">
      <formula>0</formula>
    </cfRule>
    <cfRule type="cellIs" dxfId="1065" priority="91" operator="greaterThan">
      <formula>0</formula>
    </cfRule>
  </conditionalFormatting>
  <conditionalFormatting sqref="B216:G217">
    <cfRule type="cellIs" dxfId="1064" priority="89" operator="equal">
      <formula>""</formula>
    </cfRule>
  </conditionalFormatting>
  <conditionalFormatting sqref="BD216:BD217">
    <cfRule type="cellIs" dxfId="1063" priority="88" operator="notEqual">
      <formula>""</formula>
    </cfRule>
  </conditionalFormatting>
  <conditionalFormatting sqref="O216:T217">
    <cfRule type="cellIs" dxfId="1062" priority="86" operator="equal">
      <formula>"Actual less than revenue"</formula>
    </cfRule>
    <cfRule type="cellIs" dxfId="1061" priority="87" operator="equal">
      <formula>0</formula>
    </cfRule>
  </conditionalFormatting>
  <conditionalFormatting sqref="O216:T217">
    <cfRule type="cellIs" dxfId="1060" priority="85" operator="equal">
      <formula>""</formula>
    </cfRule>
  </conditionalFormatting>
  <conditionalFormatting sqref="A247:N248 U247:XFD248">
    <cfRule type="cellIs" dxfId="1059" priority="75" operator="equal">
      <formula>"Actual less than revenue"</formula>
    </cfRule>
    <cfRule type="cellIs" dxfId="1058" priority="84" operator="equal">
      <formula>0</formula>
    </cfRule>
  </conditionalFormatting>
  <conditionalFormatting sqref="AA247:AA248">
    <cfRule type="cellIs" dxfId="1057" priority="83" operator="notEqual">
      <formula>""</formula>
    </cfRule>
  </conditionalFormatting>
  <conditionalFormatting sqref="BD247:BD248">
    <cfRule type="cellIs" dxfId="1056" priority="82" operator="notEqual">
      <formula>""</formula>
    </cfRule>
  </conditionalFormatting>
  <conditionalFormatting sqref="H247:I248">
    <cfRule type="cellIs" dxfId="1055" priority="79" operator="lessThan">
      <formula>0</formula>
    </cfRule>
    <cfRule type="cellIs" dxfId="1054" priority="80" operator="greaterThan">
      <formula>0</formula>
    </cfRule>
  </conditionalFormatting>
  <conditionalFormatting sqref="U247:V248">
    <cfRule type="cellIs" dxfId="1053" priority="77" operator="lessThan">
      <formula>0</formula>
    </cfRule>
    <cfRule type="cellIs" dxfId="1052" priority="78" operator="greaterThan">
      <formula>0</formula>
    </cfRule>
  </conditionalFormatting>
  <conditionalFormatting sqref="AJ247:AK248">
    <cfRule type="cellIs" dxfId="1051" priority="76" operator="lessThan">
      <formula>0</formula>
    </cfRule>
    <cfRule type="cellIs" dxfId="1050" priority="81" operator="greaterThan">
      <formula>0</formula>
    </cfRule>
  </conditionalFormatting>
  <conditionalFormatting sqref="AX247:AX248">
    <cfRule type="cellIs" dxfId="1049" priority="73" operator="lessThan">
      <formula>0</formula>
    </cfRule>
    <cfRule type="cellIs" dxfId="1048" priority="74" operator="greaterThan">
      <formula>0</formula>
    </cfRule>
  </conditionalFormatting>
  <conditionalFormatting sqref="AX247:AY248">
    <cfRule type="cellIs" dxfId="1047" priority="71" operator="lessThan">
      <formula>0</formula>
    </cfRule>
    <cfRule type="cellIs" dxfId="1046" priority="72" operator="greaterThan">
      <formula>0</formula>
    </cfRule>
  </conditionalFormatting>
  <conditionalFormatting sqref="AX247:AY248">
    <cfRule type="cellIs" dxfId="1045" priority="69" operator="lessThan">
      <formula>0</formula>
    </cfRule>
    <cfRule type="cellIs" dxfId="1044" priority="70" operator="greaterThan">
      <formula>0</formula>
    </cfRule>
  </conditionalFormatting>
  <conditionalFormatting sqref="B247:G248">
    <cfRule type="cellIs" dxfId="1043" priority="68" operator="equal">
      <formula>""</formula>
    </cfRule>
  </conditionalFormatting>
  <conditionalFormatting sqref="BD247:BD248">
    <cfRule type="cellIs" dxfId="1042" priority="67" operator="notEqual">
      <formula>""</formula>
    </cfRule>
  </conditionalFormatting>
  <conditionalFormatting sqref="O247:T248">
    <cfRule type="cellIs" dxfId="1041" priority="65" operator="equal">
      <formula>"Actual less than revenue"</formula>
    </cfRule>
    <cfRule type="cellIs" dxfId="1040" priority="66" operator="equal">
      <formula>0</formula>
    </cfRule>
  </conditionalFormatting>
  <conditionalFormatting sqref="O247:T248">
    <cfRule type="cellIs" dxfId="1039" priority="64" operator="equal">
      <formula>""</formula>
    </cfRule>
  </conditionalFormatting>
  <conditionalFormatting sqref="A277:N278 U277:XFD278">
    <cfRule type="cellIs" dxfId="1038" priority="54" operator="equal">
      <formula>"Actual less than revenue"</formula>
    </cfRule>
    <cfRule type="cellIs" dxfId="1037" priority="63" operator="equal">
      <formula>0</formula>
    </cfRule>
  </conditionalFormatting>
  <conditionalFormatting sqref="AA277:AA278">
    <cfRule type="cellIs" dxfId="1036" priority="62" operator="notEqual">
      <formula>""</formula>
    </cfRule>
  </conditionalFormatting>
  <conditionalFormatting sqref="BD277:BD278">
    <cfRule type="cellIs" dxfId="1035" priority="61" operator="notEqual">
      <formula>""</formula>
    </cfRule>
  </conditionalFormatting>
  <conditionalFormatting sqref="H277:I278">
    <cfRule type="cellIs" dxfId="1034" priority="58" operator="lessThan">
      <formula>0</formula>
    </cfRule>
    <cfRule type="cellIs" dxfId="1033" priority="59" operator="greaterThan">
      <formula>0</formula>
    </cfRule>
  </conditionalFormatting>
  <conditionalFormatting sqref="U277:V278">
    <cfRule type="cellIs" dxfId="1032" priority="56" operator="lessThan">
      <formula>0</formula>
    </cfRule>
    <cfRule type="cellIs" dxfId="1031" priority="57" operator="greaterThan">
      <formula>0</formula>
    </cfRule>
  </conditionalFormatting>
  <conditionalFormatting sqref="AJ277:AK278">
    <cfRule type="cellIs" dxfId="1030" priority="55" operator="lessThan">
      <formula>0</formula>
    </cfRule>
    <cfRule type="cellIs" dxfId="1029" priority="60" operator="greaterThan">
      <formula>0</formula>
    </cfRule>
  </conditionalFormatting>
  <conditionalFormatting sqref="AX277:AX278">
    <cfRule type="cellIs" dxfId="1028" priority="52" operator="lessThan">
      <formula>0</formula>
    </cfRule>
    <cfRule type="cellIs" dxfId="1027" priority="53" operator="greaterThan">
      <formula>0</formula>
    </cfRule>
  </conditionalFormatting>
  <conditionalFormatting sqref="AX277:AY278">
    <cfRule type="cellIs" dxfId="1026" priority="50" operator="lessThan">
      <formula>0</formula>
    </cfRule>
    <cfRule type="cellIs" dxfId="1025" priority="51" operator="greaterThan">
      <formula>0</formula>
    </cfRule>
  </conditionalFormatting>
  <conditionalFormatting sqref="AX277:AY278">
    <cfRule type="cellIs" dxfId="1024" priority="48" operator="lessThan">
      <formula>0</formula>
    </cfRule>
    <cfRule type="cellIs" dxfId="1023" priority="49" operator="greaterThan">
      <formula>0</formula>
    </cfRule>
  </conditionalFormatting>
  <conditionalFormatting sqref="B277:G278">
    <cfRule type="cellIs" dxfId="1022" priority="47" operator="equal">
      <formula>""</formula>
    </cfRule>
  </conditionalFormatting>
  <conditionalFormatting sqref="BD277:BD278">
    <cfRule type="cellIs" dxfId="1021" priority="46" operator="notEqual">
      <formula>""</formula>
    </cfRule>
  </conditionalFormatting>
  <conditionalFormatting sqref="O277:T278">
    <cfRule type="cellIs" dxfId="1020" priority="44" operator="equal">
      <formula>"Actual less than revenue"</formula>
    </cfRule>
    <cfRule type="cellIs" dxfId="1019" priority="45" operator="equal">
      <formula>0</formula>
    </cfRule>
  </conditionalFormatting>
  <conditionalFormatting sqref="O277:T278">
    <cfRule type="cellIs" dxfId="1018" priority="43" operator="equal">
      <formula>""</formula>
    </cfRule>
  </conditionalFormatting>
  <conditionalFormatting sqref="A308:N309 U308:XFD309">
    <cfRule type="cellIs" dxfId="1017" priority="33" operator="equal">
      <formula>"Actual less than revenue"</formula>
    </cfRule>
    <cfRule type="cellIs" dxfId="1016" priority="42" operator="equal">
      <formula>0</formula>
    </cfRule>
  </conditionalFormatting>
  <conditionalFormatting sqref="AA308:AA309">
    <cfRule type="cellIs" dxfId="1015" priority="41" operator="notEqual">
      <formula>""</formula>
    </cfRule>
  </conditionalFormatting>
  <conditionalFormatting sqref="BD308:BD309">
    <cfRule type="cellIs" dxfId="1014" priority="40" operator="notEqual">
      <formula>""</formula>
    </cfRule>
  </conditionalFormatting>
  <conditionalFormatting sqref="H308:I309">
    <cfRule type="cellIs" dxfId="1013" priority="37" operator="lessThan">
      <formula>0</formula>
    </cfRule>
    <cfRule type="cellIs" dxfId="1012" priority="38" operator="greaterThan">
      <formula>0</formula>
    </cfRule>
  </conditionalFormatting>
  <conditionalFormatting sqref="U308:V309">
    <cfRule type="cellIs" dxfId="1011" priority="35" operator="lessThan">
      <formula>0</formula>
    </cfRule>
    <cfRule type="cellIs" dxfId="1010" priority="36" operator="greaterThan">
      <formula>0</formula>
    </cfRule>
  </conditionalFormatting>
  <conditionalFormatting sqref="AJ308:AK309">
    <cfRule type="cellIs" dxfId="1009" priority="34" operator="lessThan">
      <formula>0</formula>
    </cfRule>
    <cfRule type="cellIs" dxfId="1008" priority="39" operator="greaterThan">
      <formula>0</formula>
    </cfRule>
  </conditionalFormatting>
  <conditionalFormatting sqref="AX308:AX309">
    <cfRule type="cellIs" dxfId="1007" priority="31" operator="lessThan">
      <formula>0</formula>
    </cfRule>
    <cfRule type="cellIs" dxfId="1006" priority="32" operator="greaterThan">
      <formula>0</formula>
    </cfRule>
  </conditionalFormatting>
  <conditionalFormatting sqref="AX308:AY309">
    <cfRule type="cellIs" dxfId="1005" priority="29" operator="lessThan">
      <formula>0</formula>
    </cfRule>
    <cfRule type="cellIs" dxfId="1004" priority="30" operator="greaterThan">
      <formula>0</formula>
    </cfRule>
  </conditionalFormatting>
  <conditionalFormatting sqref="AX308:AY309">
    <cfRule type="cellIs" dxfId="1003" priority="27" operator="lessThan">
      <formula>0</formula>
    </cfRule>
    <cfRule type="cellIs" dxfId="1002" priority="28" operator="greaterThan">
      <formula>0</formula>
    </cfRule>
  </conditionalFormatting>
  <conditionalFormatting sqref="B308:G309">
    <cfRule type="cellIs" dxfId="1001" priority="26" operator="equal">
      <formula>""</formula>
    </cfRule>
  </conditionalFormatting>
  <conditionalFormatting sqref="BD308:BD309">
    <cfRule type="cellIs" dxfId="1000" priority="25" operator="notEqual">
      <formula>""</formula>
    </cfRule>
  </conditionalFormatting>
  <conditionalFormatting sqref="O308:T309">
    <cfRule type="cellIs" dxfId="999" priority="23" operator="equal">
      <formula>"Actual less than revenue"</formula>
    </cfRule>
    <cfRule type="cellIs" dxfId="998" priority="24" operator="equal">
      <formula>0</formula>
    </cfRule>
  </conditionalFormatting>
  <conditionalFormatting sqref="O308:T309">
    <cfRule type="cellIs" dxfId="997" priority="22" operator="equal">
      <formula>""</formula>
    </cfRule>
  </conditionalFormatting>
  <conditionalFormatting sqref="A338:N339 U338:XFD339">
    <cfRule type="cellIs" dxfId="996" priority="12" operator="equal">
      <formula>"Actual less than revenue"</formula>
    </cfRule>
    <cfRule type="cellIs" dxfId="995" priority="21" operator="equal">
      <formula>0</formula>
    </cfRule>
  </conditionalFormatting>
  <conditionalFormatting sqref="AA338:AA339">
    <cfRule type="cellIs" dxfId="994" priority="20" operator="notEqual">
      <formula>""</formula>
    </cfRule>
  </conditionalFormatting>
  <conditionalFormatting sqref="BD338:BD339">
    <cfRule type="cellIs" dxfId="993" priority="19" operator="notEqual">
      <formula>""</formula>
    </cfRule>
  </conditionalFormatting>
  <conditionalFormatting sqref="H338:I339">
    <cfRule type="cellIs" dxfId="992" priority="16" operator="lessThan">
      <formula>0</formula>
    </cfRule>
    <cfRule type="cellIs" dxfId="991" priority="17" operator="greaterThan">
      <formula>0</formula>
    </cfRule>
  </conditionalFormatting>
  <conditionalFormatting sqref="U338:V339">
    <cfRule type="cellIs" dxfId="990" priority="14" operator="lessThan">
      <formula>0</formula>
    </cfRule>
    <cfRule type="cellIs" dxfId="989" priority="15" operator="greaterThan">
      <formula>0</formula>
    </cfRule>
  </conditionalFormatting>
  <conditionalFormatting sqref="AJ338:AK339">
    <cfRule type="cellIs" dxfId="988" priority="13" operator="lessThan">
      <formula>0</formula>
    </cfRule>
    <cfRule type="cellIs" dxfId="987" priority="18" operator="greaterThan">
      <formula>0</formula>
    </cfRule>
  </conditionalFormatting>
  <conditionalFormatting sqref="AX338:AX339">
    <cfRule type="cellIs" dxfId="986" priority="10" operator="lessThan">
      <formula>0</formula>
    </cfRule>
    <cfRule type="cellIs" dxfId="985" priority="11" operator="greaterThan">
      <formula>0</formula>
    </cfRule>
  </conditionalFormatting>
  <conditionalFormatting sqref="AX338:AY339">
    <cfRule type="cellIs" dxfId="984" priority="8" operator="lessThan">
      <formula>0</formula>
    </cfRule>
    <cfRule type="cellIs" dxfId="983" priority="9" operator="greaterThan">
      <formula>0</formula>
    </cfRule>
  </conditionalFormatting>
  <conditionalFormatting sqref="AX338:AY339">
    <cfRule type="cellIs" dxfId="982" priority="6" operator="lessThan">
      <formula>0</formula>
    </cfRule>
    <cfRule type="cellIs" dxfId="981" priority="7" operator="greaterThan">
      <formula>0</formula>
    </cfRule>
  </conditionalFormatting>
  <conditionalFormatting sqref="B338:G339">
    <cfRule type="cellIs" dxfId="980" priority="5" operator="equal">
      <formula>""</formula>
    </cfRule>
  </conditionalFormatting>
  <conditionalFormatting sqref="BD338:BD339">
    <cfRule type="cellIs" dxfId="979" priority="4" operator="notEqual">
      <formula>""</formula>
    </cfRule>
  </conditionalFormatting>
  <conditionalFormatting sqref="O338:T339">
    <cfRule type="cellIs" dxfId="978" priority="2" operator="equal">
      <formula>"Actual less than revenue"</formula>
    </cfRule>
    <cfRule type="cellIs" dxfId="977" priority="3" operator="equal">
      <formula>0</formula>
    </cfRule>
  </conditionalFormatting>
  <conditionalFormatting sqref="O338:T339">
    <cfRule type="cellIs" dxfId="97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V92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K138" sqref="AK13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13.57031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114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115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9096</v>
      </c>
      <c r="AD4" s="114">
        <f t="shared" ref="AD4:AH19" si="4">AC4</f>
        <v>9096</v>
      </c>
      <c r="AE4" s="109">
        <f t="shared" si="4"/>
        <v>9096</v>
      </c>
      <c r="AF4" s="110">
        <f t="shared" si="4"/>
        <v>9096</v>
      </c>
      <c r="AG4" s="111">
        <f t="shared" si="4"/>
        <v>9096</v>
      </c>
      <c r="AH4" s="112">
        <f t="shared" si="4"/>
        <v>9096</v>
      </c>
      <c r="AI4" s="106">
        <f>MAX(AD4, AF4, AH4)</f>
        <v>9096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9096</v>
      </c>
      <c r="AR4" s="114">
        <f t="shared" ref="AR4:AV19" si="6">AQ4</f>
        <v>9096</v>
      </c>
      <c r="AS4" s="109">
        <f t="shared" si="6"/>
        <v>9096</v>
      </c>
      <c r="AT4" s="110">
        <f t="shared" si="6"/>
        <v>9096</v>
      </c>
      <c r="AU4" s="111">
        <f t="shared" si="6"/>
        <v>9096</v>
      </c>
      <c r="AV4" s="112">
        <f t="shared" si="6"/>
        <v>9096</v>
      </c>
      <c r="AW4" s="106">
        <f>MAX(AR4, AT4, AV4)</f>
        <v>9096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0.2986111111111111</v>
      </c>
      <c r="C5" s="96">
        <v>0.77083333333333337</v>
      </c>
      <c r="D5" s="95"/>
      <c r="E5" s="96"/>
      <c r="F5" s="95"/>
      <c r="G5" s="101"/>
      <c r="H5" s="6">
        <f t="shared" si="0"/>
        <v>0.47222222222222227</v>
      </c>
      <c r="I5" s="7">
        <f t="shared" ref="I5:I68" si="8">H5*24</f>
        <v>11.333333333333334</v>
      </c>
      <c r="L5" s="9"/>
      <c r="M5" s="10">
        <f t="shared" si="1"/>
        <v>1</v>
      </c>
      <c r="N5" s="83">
        <v>42737</v>
      </c>
      <c r="O5" s="95">
        <v>0.30416666666666664</v>
      </c>
      <c r="P5" s="96">
        <v>0.76041666666666663</v>
      </c>
      <c r="Q5" s="95"/>
      <c r="R5" s="96"/>
      <c r="S5" s="95"/>
      <c r="T5" s="101"/>
      <c r="U5" s="6">
        <f t="shared" si="2"/>
        <v>0.45624999999999999</v>
      </c>
      <c r="V5" s="7">
        <f t="shared" ref="V5:V68" si="9">U5*24</f>
        <v>10.95</v>
      </c>
      <c r="Y5" s="9"/>
      <c r="Z5" s="10">
        <f t="shared" si="3"/>
        <v>1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v>9096</v>
      </c>
      <c r="AD5" s="114">
        <v>9194</v>
      </c>
      <c r="AE5" s="109">
        <f t="shared" si="4"/>
        <v>9194</v>
      </c>
      <c r="AF5" s="110">
        <f t="shared" si="4"/>
        <v>9194</v>
      </c>
      <c r="AG5" s="111">
        <f t="shared" si="4"/>
        <v>9194</v>
      </c>
      <c r="AH5" s="112">
        <f t="shared" si="4"/>
        <v>9194</v>
      </c>
      <c r="AI5" s="106">
        <f t="shared" ref="AI5:AI10" si="11">MAX(AD5, AF5, AH5)</f>
        <v>9194</v>
      </c>
      <c r="AJ5" s="94">
        <f>IF(AC5=AI4, 0, AC5-AI4)</f>
        <v>0</v>
      </c>
      <c r="AK5" s="94">
        <f t="shared" si="5"/>
        <v>98</v>
      </c>
      <c r="AN5" s="9"/>
      <c r="AO5" s="10">
        <f t="shared" ref="AO5:AO68" si="12">IF(AK5&gt;0, 1, 0)</f>
        <v>1</v>
      </c>
      <c r="AP5" s="83">
        <v>42737</v>
      </c>
      <c r="AQ5" s="113">
        <v>9099</v>
      </c>
      <c r="AR5" s="114">
        <v>9193</v>
      </c>
      <c r="AS5" s="109">
        <f t="shared" si="6"/>
        <v>9193</v>
      </c>
      <c r="AT5" s="110">
        <f t="shared" si="6"/>
        <v>9193</v>
      </c>
      <c r="AU5" s="111">
        <f t="shared" si="6"/>
        <v>9193</v>
      </c>
      <c r="AV5" s="112">
        <f t="shared" si="6"/>
        <v>9193</v>
      </c>
      <c r="AW5" s="106">
        <f t="shared" ref="AW5:AW68" si="13">MAX(AR5, AT5, AV5)</f>
        <v>9193</v>
      </c>
      <c r="AX5" s="94">
        <f t="shared" ref="AX5:AX68" si="14">IF(AQ5=AW4, 0, AQ5-AW4)</f>
        <v>3</v>
      </c>
      <c r="AY5" s="94">
        <f t="shared" ref="AY5:AY68" si="15">(AR5-AQ5)+(AT5-AS5)+(AV5-AU5)</f>
        <v>94</v>
      </c>
      <c r="BB5" s="9"/>
      <c r="BC5" s="10">
        <f t="shared" si="7"/>
        <v>1</v>
      </c>
      <c r="BD5" s="64" t="str">
        <f t="shared" ref="BD5:BD68" si="16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>
        <v>0.2986111111111111</v>
      </c>
      <c r="C6" s="96">
        <v>0.72916666666666663</v>
      </c>
      <c r="D6" s="95"/>
      <c r="E6" s="96"/>
      <c r="F6" s="95"/>
      <c r="G6" s="101"/>
      <c r="H6" s="6">
        <f t="shared" si="0"/>
        <v>0.43055555555555552</v>
      </c>
      <c r="I6" s="7">
        <f t="shared" si="8"/>
        <v>10.333333333333332</v>
      </c>
      <c r="J6" s="37"/>
      <c r="L6" s="9"/>
      <c r="M6" s="10">
        <f t="shared" si="1"/>
        <v>1</v>
      </c>
      <c r="N6" s="83">
        <v>42738</v>
      </c>
      <c r="O6" s="95">
        <v>0.30763888888888891</v>
      </c>
      <c r="P6" s="96">
        <v>0.71736111111111101</v>
      </c>
      <c r="Q6" s="95"/>
      <c r="R6" s="96"/>
      <c r="S6" s="95"/>
      <c r="T6" s="101"/>
      <c r="U6" s="6">
        <f t="shared" si="2"/>
        <v>0.4097222222222221</v>
      </c>
      <c r="V6" s="7">
        <f t="shared" si="9"/>
        <v>9.8333333333333304</v>
      </c>
      <c r="W6" s="37"/>
      <c r="Y6" s="9"/>
      <c r="Z6" s="10">
        <f t="shared" si="3"/>
        <v>1</v>
      </c>
      <c r="AA6" s="64" t="str">
        <f t="shared" si="10"/>
        <v/>
      </c>
      <c r="AB6" s="83">
        <v>42738</v>
      </c>
      <c r="AC6" s="113">
        <f t="shared" ref="AC6:AC11" si="17">AI5</f>
        <v>9194</v>
      </c>
      <c r="AD6" s="114">
        <v>9295</v>
      </c>
      <c r="AE6" s="109">
        <f t="shared" si="4"/>
        <v>9295</v>
      </c>
      <c r="AF6" s="110">
        <f t="shared" si="4"/>
        <v>9295</v>
      </c>
      <c r="AG6" s="111">
        <f t="shared" si="4"/>
        <v>9295</v>
      </c>
      <c r="AH6" s="112">
        <f t="shared" si="4"/>
        <v>9295</v>
      </c>
      <c r="AI6" s="106">
        <f t="shared" si="11"/>
        <v>9295</v>
      </c>
      <c r="AJ6" s="94">
        <f>IF(AC6=AI5, 0, AC6-AI5)</f>
        <v>0</v>
      </c>
      <c r="AK6" s="94">
        <f t="shared" si="5"/>
        <v>101</v>
      </c>
      <c r="AL6" s="37"/>
      <c r="AN6" s="9"/>
      <c r="AO6" s="10">
        <f t="shared" si="12"/>
        <v>1</v>
      </c>
      <c r="AP6" s="83">
        <v>42738</v>
      </c>
      <c r="AQ6" s="113">
        <v>9196</v>
      </c>
      <c r="AR6" s="114">
        <v>9292</v>
      </c>
      <c r="AS6" s="109">
        <f t="shared" si="6"/>
        <v>9292</v>
      </c>
      <c r="AT6" s="110">
        <f t="shared" si="6"/>
        <v>9292</v>
      </c>
      <c r="AU6" s="111">
        <f t="shared" si="6"/>
        <v>9292</v>
      </c>
      <c r="AV6" s="112">
        <f t="shared" si="6"/>
        <v>9292</v>
      </c>
      <c r="AW6" s="106">
        <f t="shared" si="13"/>
        <v>9292</v>
      </c>
      <c r="AX6" s="94">
        <f t="shared" si="14"/>
        <v>3</v>
      </c>
      <c r="AY6" s="94">
        <f t="shared" si="15"/>
        <v>96</v>
      </c>
      <c r="AZ6" s="37"/>
      <c r="BB6" s="9"/>
      <c r="BC6" s="10">
        <f t="shared" si="7"/>
        <v>1</v>
      </c>
      <c r="BD6" s="64" t="str">
        <f t="shared" si="16"/>
        <v/>
      </c>
    </row>
    <row r="7" spans="1:56" s="38" customFormat="1" x14ac:dyDescent="0.25">
      <c r="A7" s="83">
        <v>42739</v>
      </c>
      <c r="B7" s="95">
        <v>0.2986111111111111</v>
      </c>
      <c r="C7" s="96">
        <v>0.77083333333333337</v>
      </c>
      <c r="D7" s="95"/>
      <c r="E7" s="96"/>
      <c r="F7" s="95"/>
      <c r="G7" s="101"/>
      <c r="H7" s="6">
        <f t="shared" si="0"/>
        <v>0.47222222222222227</v>
      </c>
      <c r="I7" s="7">
        <f t="shared" si="8"/>
        <v>11.333333333333334</v>
      </c>
      <c r="J7" s="39"/>
      <c r="L7" s="9"/>
      <c r="M7" s="10">
        <f t="shared" si="1"/>
        <v>1</v>
      </c>
      <c r="N7" s="83">
        <v>42739</v>
      </c>
      <c r="O7" s="95">
        <v>0.30902777777777779</v>
      </c>
      <c r="P7" s="96">
        <v>0.77222222222222225</v>
      </c>
      <c r="Q7" s="95"/>
      <c r="R7" s="96"/>
      <c r="S7" s="95"/>
      <c r="T7" s="101"/>
      <c r="U7" s="6">
        <f t="shared" si="2"/>
        <v>0.46319444444444446</v>
      </c>
      <c r="V7" s="7">
        <f t="shared" si="9"/>
        <v>11.116666666666667</v>
      </c>
      <c r="W7" s="39"/>
      <c r="Y7" s="9"/>
      <c r="Z7" s="10">
        <f t="shared" si="3"/>
        <v>1</v>
      </c>
      <c r="AA7" s="64" t="str">
        <f t="shared" si="10"/>
        <v>Rev Over Act End 1st</v>
      </c>
      <c r="AB7" s="83">
        <v>42739</v>
      </c>
      <c r="AC7" s="113">
        <f t="shared" si="17"/>
        <v>9295</v>
      </c>
      <c r="AD7" s="114">
        <v>9391</v>
      </c>
      <c r="AE7" s="109">
        <f t="shared" si="4"/>
        <v>9391</v>
      </c>
      <c r="AF7" s="110">
        <f t="shared" si="4"/>
        <v>9391</v>
      </c>
      <c r="AG7" s="111">
        <f t="shared" si="4"/>
        <v>9391</v>
      </c>
      <c r="AH7" s="112">
        <f t="shared" si="4"/>
        <v>9391</v>
      </c>
      <c r="AI7" s="106">
        <f t="shared" si="11"/>
        <v>9391</v>
      </c>
      <c r="AJ7" s="94">
        <f t="shared" ref="AJ7:AJ70" si="18">IF(AC7=AI6, 0, AC7-AI6)</f>
        <v>0</v>
      </c>
      <c r="AK7" s="94">
        <f t="shared" si="5"/>
        <v>96</v>
      </c>
      <c r="AL7" s="39"/>
      <c r="AN7" s="9"/>
      <c r="AO7" s="10">
        <f t="shared" si="12"/>
        <v>1</v>
      </c>
      <c r="AP7" s="83">
        <v>42739</v>
      </c>
      <c r="AQ7" s="113">
        <v>9299</v>
      </c>
      <c r="AR7" s="114">
        <v>9390</v>
      </c>
      <c r="AS7" s="109">
        <f t="shared" si="6"/>
        <v>9390</v>
      </c>
      <c r="AT7" s="110">
        <f t="shared" si="6"/>
        <v>9390</v>
      </c>
      <c r="AU7" s="111">
        <f t="shared" si="6"/>
        <v>9390</v>
      </c>
      <c r="AV7" s="112">
        <f t="shared" si="6"/>
        <v>9390</v>
      </c>
      <c r="AW7" s="106">
        <f t="shared" si="13"/>
        <v>9390</v>
      </c>
      <c r="AX7" s="94">
        <f t="shared" si="14"/>
        <v>7</v>
      </c>
      <c r="AY7" s="94">
        <f t="shared" si="15"/>
        <v>91</v>
      </c>
      <c r="AZ7" s="39"/>
      <c r="BB7" s="9"/>
      <c r="BC7" s="10">
        <f>IF(AY7&gt;0, 1, 0)</f>
        <v>1</v>
      </c>
      <c r="BD7" s="64" t="str">
        <f t="shared" si="16"/>
        <v/>
      </c>
    </row>
    <row r="8" spans="1:56" s="38" customFormat="1" x14ac:dyDescent="0.25">
      <c r="A8" s="83">
        <v>42740</v>
      </c>
      <c r="B8" s="95">
        <v>0.35416666666666669</v>
      </c>
      <c r="C8" s="96">
        <v>0.76041666666666663</v>
      </c>
      <c r="D8" s="95"/>
      <c r="E8" s="96"/>
      <c r="F8" s="95"/>
      <c r="G8" s="101"/>
      <c r="H8" s="6">
        <f t="shared" si="0"/>
        <v>0.40624999999999994</v>
      </c>
      <c r="I8" s="7">
        <f t="shared" si="8"/>
        <v>9.7499999999999982</v>
      </c>
      <c r="L8" s="9"/>
      <c r="M8" s="10">
        <f t="shared" si="1"/>
        <v>1</v>
      </c>
      <c r="N8" s="83">
        <v>42740</v>
      </c>
      <c r="O8" s="95">
        <v>0.3666666666666667</v>
      </c>
      <c r="P8" s="96">
        <v>0.74305555555555547</v>
      </c>
      <c r="Q8" s="95"/>
      <c r="R8" s="96"/>
      <c r="S8" s="95"/>
      <c r="T8" s="101"/>
      <c r="U8" s="6">
        <f t="shared" si="2"/>
        <v>0.37638888888888877</v>
      </c>
      <c r="V8" s="7">
        <f t="shared" si="9"/>
        <v>9.0333333333333314</v>
      </c>
      <c r="Y8" s="9"/>
      <c r="Z8" s="10">
        <f t="shared" si="3"/>
        <v>1</v>
      </c>
      <c r="AA8" s="64" t="str">
        <f t="shared" si="10"/>
        <v/>
      </c>
      <c r="AB8" s="83">
        <v>42740</v>
      </c>
      <c r="AC8" s="113">
        <f t="shared" si="17"/>
        <v>9391</v>
      </c>
      <c r="AD8" s="114">
        <v>9458</v>
      </c>
      <c r="AE8" s="109">
        <f t="shared" si="4"/>
        <v>9458</v>
      </c>
      <c r="AF8" s="110">
        <f t="shared" si="4"/>
        <v>9458</v>
      </c>
      <c r="AG8" s="111">
        <f t="shared" si="4"/>
        <v>9458</v>
      </c>
      <c r="AH8" s="112">
        <f t="shared" si="4"/>
        <v>9458</v>
      </c>
      <c r="AI8" s="106">
        <f t="shared" si="11"/>
        <v>9458</v>
      </c>
      <c r="AJ8" s="94">
        <f t="shared" si="18"/>
        <v>0</v>
      </c>
      <c r="AK8" s="94">
        <f t="shared" si="5"/>
        <v>67</v>
      </c>
      <c r="AN8" s="9"/>
      <c r="AO8" s="10">
        <f t="shared" si="12"/>
        <v>1</v>
      </c>
      <c r="AP8" s="83">
        <v>42740</v>
      </c>
      <c r="AQ8" s="113">
        <v>9392</v>
      </c>
      <c r="AR8" s="114">
        <v>9455</v>
      </c>
      <c r="AS8" s="109">
        <f t="shared" si="6"/>
        <v>9455</v>
      </c>
      <c r="AT8" s="110">
        <f t="shared" si="6"/>
        <v>9455</v>
      </c>
      <c r="AU8" s="111">
        <f t="shared" si="6"/>
        <v>9455</v>
      </c>
      <c r="AV8" s="112">
        <f t="shared" si="6"/>
        <v>9455</v>
      </c>
      <c r="AW8" s="106">
        <f t="shared" si="13"/>
        <v>9455</v>
      </c>
      <c r="AX8" s="94">
        <f t="shared" si="14"/>
        <v>2</v>
      </c>
      <c r="AY8" s="94">
        <f t="shared" si="15"/>
        <v>63</v>
      </c>
      <c r="BB8" s="9"/>
      <c r="BC8" s="10">
        <f t="shared" si="7"/>
        <v>1</v>
      </c>
      <c r="BD8" s="64" t="str">
        <f t="shared" si="16"/>
        <v/>
      </c>
    </row>
    <row r="9" spans="1:56" s="38" customFormat="1" x14ac:dyDescent="0.25">
      <c r="A9" s="83">
        <v>42741</v>
      </c>
      <c r="B9" s="95">
        <v>0.34027777777777773</v>
      </c>
      <c r="C9" s="96">
        <v>0.77083333333333337</v>
      </c>
      <c r="D9" s="95"/>
      <c r="E9" s="96"/>
      <c r="F9" s="95"/>
      <c r="G9" s="101"/>
      <c r="H9" s="6">
        <f t="shared" si="0"/>
        <v>0.43055555555555564</v>
      </c>
      <c r="I9" s="7">
        <f t="shared" si="8"/>
        <v>10.333333333333336</v>
      </c>
      <c r="J9" s="37"/>
      <c r="L9" s="9"/>
      <c r="M9" s="10">
        <f t="shared" si="1"/>
        <v>1</v>
      </c>
      <c r="N9" s="83">
        <v>42741</v>
      </c>
      <c r="O9" s="95">
        <v>0.34791666666666665</v>
      </c>
      <c r="P9" s="96">
        <v>0.7631944444444444</v>
      </c>
      <c r="Q9" s="95"/>
      <c r="R9" s="96"/>
      <c r="S9" s="95"/>
      <c r="T9" s="101"/>
      <c r="U9" s="6">
        <f t="shared" si="2"/>
        <v>0.41527777777777775</v>
      </c>
      <c r="V9" s="7">
        <f t="shared" si="9"/>
        <v>9.966666666666665</v>
      </c>
      <c r="W9" s="37"/>
      <c r="Y9" s="9"/>
      <c r="Z9" s="10">
        <f t="shared" si="3"/>
        <v>1</v>
      </c>
      <c r="AA9" s="64" t="str">
        <f t="shared" si="10"/>
        <v/>
      </c>
      <c r="AB9" s="83">
        <v>42741</v>
      </c>
      <c r="AC9" s="113">
        <f t="shared" si="17"/>
        <v>9458</v>
      </c>
      <c r="AD9" s="114">
        <v>9520</v>
      </c>
      <c r="AE9" s="109">
        <f t="shared" si="4"/>
        <v>9520</v>
      </c>
      <c r="AF9" s="110">
        <f t="shared" si="4"/>
        <v>9520</v>
      </c>
      <c r="AG9" s="111">
        <f t="shared" si="4"/>
        <v>9520</v>
      </c>
      <c r="AH9" s="112">
        <f t="shared" si="4"/>
        <v>9520</v>
      </c>
      <c r="AI9" s="106">
        <f t="shared" si="11"/>
        <v>9520</v>
      </c>
      <c r="AJ9" s="94">
        <f t="shared" si="18"/>
        <v>0</v>
      </c>
      <c r="AK9" s="94">
        <f t="shared" si="5"/>
        <v>62</v>
      </c>
      <c r="AL9" s="37"/>
      <c r="AN9" s="9"/>
      <c r="AO9" s="10">
        <f t="shared" si="12"/>
        <v>1</v>
      </c>
      <c r="AP9" s="83">
        <v>42741</v>
      </c>
      <c r="AQ9" s="113">
        <v>9461</v>
      </c>
      <c r="AR9" s="114">
        <v>9520</v>
      </c>
      <c r="AS9" s="109">
        <f t="shared" si="6"/>
        <v>9520</v>
      </c>
      <c r="AT9" s="110">
        <f t="shared" si="6"/>
        <v>9520</v>
      </c>
      <c r="AU9" s="111">
        <f t="shared" si="6"/>
        <v>9520</v>
      </c>
      <c r="AV9" s="112">
        <f t="shared" si="6"/>
        <v>9520</v>
      </c>
      <c r="AW9" s="106">
        <f t="shared" si="13"/>
        <v>9520</v>
      </c>
      <c r="AX9" s="94">
        <f t="shared" si="14"/>
        <v>6</v>
      </c>
      <c r="AY9" s="94">
        <f t="shared" si="15"/>
        <v>59</v>
      </c>
      <c r="AZ9" s="37"/>
      <c r="BB9" s="9"/>
      <c r="BC9" s="10">
        <f t="shared" si="7"/>
        <v>1</v>
      </c>
      <c r="BD9" s="64" t="str">
        <f t="shared" si="16"/>
        <v>Same End 1st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7"/>
        <v>9520</v>
      </c>
      <c r="AD10" s="114">
        <f t="shared" si="4"/>
        <v>9520</v>
      </c>
      <c r="AE10" s="109">
        <f t="shared" si="4"/>
        <v>9520</v>
      </c>
      <c r="AF10" s="110">
        <f t="shared" si="4"/>
        <v>9520</v>
      </c>
      <c r="AG10" s="111">
        <f t="shared" si="4"/>
        <v>9520</v>
      </c>
      <c r="AH10" s="112">
        <f t="shared" si="4"/>
        <v>9520</v>
      </c>
      <c r="AI10" s="106">
        <f t="shared" si="11"/>
        <v>9520</v>
      </c>
      <c r="AJ10" s="94">
        <f t="shared" si="18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ref="AQ10:AQ11" si="19">AW9</f>
        <v>9520</v>
      </c>
      <c r="AR10" s="114">
        <f t="shared" si="6"/>
        <v>9520</v>
      </c>
      <c r="AS10" s="109">
        <f t="shared" si="6"/>
        <v>9520</v>
      </c>
      <c r="AT10" s="110">
        <f t="shared" si="6"/>
        <v>9520</v>
      </c>
      <c r="AU10" s="111">
        <f t="shared" si="6"/>
        <v>9520</v>
      </c>
      <c r="AV10" s="112">
        <f t="shared" si="6"/>
        <v>9520</v>
      </c>
      <c r="AW10" s="106">
        <f t="shared" si="13"/>
        <v>9520</v>
      </c>
      <c r="AX10" s="94">
        <f t="shared" si="14"/>
        <v>0</v>
      </c>
      <c r="AY10" s="94">
        <f t="shared" si="15"/>
        <v>0</v>
      </c>
      <c r="AZ10" s="84"/>
      <c r="BB10" s="9"/>
      <c r="BC10" s="10">
        <f t="shared" si="7"/>
        <v>0</v>
      </c>
      <c r="BD10" s="64" t="str">
        <f t="shared" si="16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7"/>
        <v>9520</v>
      </c>
      <c r="AD11" s="114">
        <f t="shared" si="4"/>
        <v>9520</v>
      </c>
      <c r="AE11" s="109">
        <f t="shared" si="4"/>
        <v>9520</v>
      </c>
      <c r="AF11" s="110">
        <f t="shared" si="4"/>
        <v>9520</v>
      </c>
      <c r="AG11" s="111">
        <f t="shared" si="4"/>
        <v>9520</v>
      </c>
      <c r="AH11" s="112">
        <f t="shared" si="4"/>
        <v>9520</v>
      </c>
      <c r="AI11" s="106">
        <f>MAX(AD11, AF11, AH11)</f>
        <v>9520</v>
      </c>
      <c r="AJ11" s="94">
        <f t="shared" si="18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9"/>
        <v>9520</v>
      </c>
      <c r="AR11" s="114">
        <f t="shared" si="6"/>
        <v>9520</v>
      </c>
      <c r="AS11" s="109">
        <f t="shared" si="6"/>
        <v>9520</v>
      </c>
      <c r="AT11" s="110">
        <f t="shared" si="6"/>
        <v>9520</v>
      </c>
      <c r="AU11" s="111">
        <f t="shared" si="6"/>
        <v>9520</v>
      </c>
      <c r="AV11" s="112">
        <f t="shared" si="6"/>
        <v>9520</v>
      </c>
      <c r="AW11" s="106">
        <f>MAX(AR11, AT11, AV11)</f>
        <v>9520</v>
      </c>
      <c r="AX11" s="94">
        <f t="shared" si="14"/>
        <v>0</v>
      </c>
      <c r="AY11" s="94">
        <f t="shared" si="15"/>
        <v>0</v>
      </c>
      <c r="BB11" s="9"/>
      <c r="BC11" s="10">
        <f t="shared" si="7"/>
        <v>0</v>
      </c>
      <c r="BD11" s="64" t="str">
        <f t="shared" si="16"/>
        <v/>
      </c>
    </row>
    <row r="12" spans="1:56" s="38" customFormat="1" x14ac:dyDescent="0.25">
      <c r="A12" s="83">
        <v>42744</v>
      </c>
      <c r="B12" s="95">
        <v>0.38541666666666669</v>
      </c>
      <c r="C12" s="96">
        <v>0.77083333333333337</v>
      </c>
      <c r="D12" s="95"/>
      <c r="E12" s="96"/>
      <c r="F12" s="95"/>
      <c r="G12" s="101"/>
      <c r="H12" s="6">
        <f t="shared" si="0"/>
        <v>0.38541666666666669</v>
      </c>
      <c r="I12" s="7">
        <f t="shared" si="8"/>
        <v>9.25</v>
      </c>
      <c r="L12" s="9"/>
      <c r="M12" s="10">
        <f t="shared" si="1"/>
        <v>1</v>
      </c>
      <c r="N12" s="83">
        <v>42744</v>
      </c>
      <c r="O12" s="95">
        <v>0.40069444444444446</v>
      </c>
      <c r="P12" s="96">
        <v>0.76041666666666663</v>
      </c>
      <c r="Q12" s="95"/>
      <c r="R12" s="96"/>
      <c r="S12" s="95"/>
      <c r="T12" s="101"/>
      <c r="U12" s="6">
        <f t="shared" si="2"/>
        <v>0.35972222222222217</v>
      </c>
      <c r="V12" s="7">
        <f t="shared" si="9"/>
        <v>8.6333333333333329</v>
      </c>
      <c r="Y12" s="9"/>
      <c r="Z12" s="10">
        <f t="shared" si="3"/>
        <v>1</v>
      </c>
      <c r="AA12" s="64" t="str">
        <f t="shared" si="10"/>
        <v/>
      </c>
      <c r="AB12" s="83">
        <v>42744</v>
      </c>
      <c r="AC12" s="113">
        <f>AI11</f>
        <v>9520</v>
      </c>
      <c r="AD12" s="114">
        <v>9594</v>
      </c>
      <c r="AE12" s="109">
        <f>AD12</f>
        <v>9594</v>
      </c>
      <c r="AF12" s="110">
        <f>AE12</f>
        <v>9594</v>
      </c>
      <c r="AG12" s="111">
        <f>AF12</f>
        <v>9594</v>
      </c>
      <c r="AH12" s="112">
        <f>AG12</f>
        <v>9594</v>
      </c>
      <c r="AI12" s="106">
        <f t="shared" ref="AI12:AI75" si="20">MAX(AD12, AF12, AH12)</f>
        <v>9594</v>
      </c>
      <c r="AJ12" s="94">
        <f t="shared" si="18"/>
        <v>0</v>
      </c>
      <c r="AK12" s="94">
        <f t="shared" si="5"/>
        <v>74</v>
      </c>
      <c r="AN12" s="9"/>
      <c r="AO12" s="10">
        <f t="shared" si="12"/>
        <v>1</v>
      </c>
      <c r="AP12" s="83">
        <v>42744</v>
      </c>
      <c r="AQ12" s="113">
        <v>9525</v>
      </c>
      <c r="AR12" s="114">
        <v>9593</v>
      </c>
      <c r="AS12" s="109">
        <f>AR12</f>
        <v>9593</v>
      </c>
      <c r="AT12" s="110">
        <f>AS12</f>
        <v>9593</v>
      </c>
      <c r="AU12" s="111">
        <f>AT12</f>
        <v>9593</v>
      </c>
      <c r="AV12" s="112">
        <f>AU12</f>
        <v>9593</v>
      </c>
      <c r="AW12" s="106">
        <f t="shared" si="13"/>
        <v>9593</v>
      </c>
      <c r="AX12" s="94">
        <f t="shared" si="14"/>
        <v>5</v>
      </c>
      <c r="AY12" s="94">
        <f t="shared" si="15"/>
        <v>68</v>
      </c>
      <c r="BB12" s="9"/>
      <c r="BC12" s="10">
        <f t="shared" si="7"/>
        <v>1</v>
      </c>
      <c r="BD12" s="64" t="str">
        <f t="shared" si="16"/>
        <v/>
      </c>
    </row>
    <row r="13" spans="1:56" s="38" customFormat="1" x14ac:dyDescent="0.25">
      <c r="A13" s="83">
        <v>42745</v>
      </c>
      <c r="B13" s="95">
        <v>0.35416666666666669</v>
      </c>
      <c r="C13" s="96">
        <v>0.72916666666666663</v>
      </c>
      <c r="D13" s="95"/>
      <c r="E13" s="96"/>
      <c r="F13" s="95"/>
      <c r="G13" s="101"/>
      <c r="H13" s="6">
        <f t="shared" si="0"/>
        <v>0.37499999999999994</v>
      </c>
      <c r="I13" s="7">
        <f t="shared" si="8"/>
        <v>8.9999999999999982</v>
      </c>
      <c r="L13" s="9"/>
      <c r="M13" s="10">
        <f t="shared" si="1"/>
        <v>1</v>
      </c>
      <c r="N13" s="83">
        <v>42745</v>
      </c>
      <c r="O13" s="95">
        <v>0.36388888888888887</v>
      </c>
      <c r="P13" s="96">
        <v>0.71111111111111114</v>
      </c>
      <c r="Q13" s="95"/>
      <c r="R13" s="96"/>
      <c r="S13" s="95"/>
      <c r="T13" s="101"/>
      <c r="U13" s="6">
        <f t="shared" si="2"/>
        <v>0.34722222222222227</v>
      </c>
      <c r="V13" s="7">
        <f t="shared" si="9"/>
        <v>8.3333333333333339</v>
      </c>
      <c r="Y13" s="9"/>
      <c r="Z13" s="10">
        <f t="shared" si="3"/>
        <v>1</v>
      </c>
      <c r="AA13" s="64" t="str">
        <f t="shared" si="10"/>
        <v/>
      </c>
      <c r="AB13" s="83">
        <v>42745</v>
      </c>
      <c r="AC13" s="113">
        <f t="shared" ref="AC13:AC76" si="21">AI12</f>
        <v>9594</v>
      </c>
      <c r="AD13" s="114">
        <v>9690</v>
      </c>
      <c r="AE13" s="109">
        <f t="shared" si="4"/>
        <v>9690</v>
      </c>
      <c r="AF13" s="110">
        <f t="shared" si="4"/>
        <v>9690</v>
      </c>
      <c r="AG13" s="111">
        <f t="shared" si="4"/>
        <v>9690</v>
      </c>
      <c r="AH13" s="112">
        <f t="shared" si="4"/>
        <v>9690</v>
      </c>
      <c r="AI13" s="106">
        <f t="shared" si="20"/>
        <v>9690</v>
      </c>
      <c r="AJ13" s="94">
        <f t="shared" si="18"/>
        <v>0</v>
      </c>
      <c r="AK13" s="94">
        <f t="shared" si="5"/>
        <v>96</v>
      </c>
      <c r="AN13" s="9"/>
      <c r="AO13" s="10">
        <f t="shared" si="12"/>
        <v>1</v>
      </c>
      <c r="AP13" s="83">
        <v>42745</v>
      </c>
      <c r="AQ13" s="113">
        <v>9595</v>
      </c>
      <c r="AR13" s="114">
        <v>9686</v>
      </c>
      <c r="AS13" s="109">
        <f t="shared" si="6"/>
        <v>9686</v>
      </c>
      <c r="AT13" s="110">
        <f t="shared" si="6"/>
        <v>9686</v>
      </c>
      <c r="AU13" s="111">
        <f t="shared" si="6"/>
        <v>9686</v>
      </c>
      <c r="AV13" s="112">
        <f t="shared" si="6"/>
        <v>9686</v>
      </c>
      <c r="AW13" s="106">
        <f t="shared" si="13"/>
        <v>9686</v>
      </c>
      <c r="AX13" s="94">
        <f t="shared" si="14"/>
        <v>2</v>
      </c>
      <c r="AY13" s="94">
        <f t="shared" si="15"/>
        <v>91</v>
      </c>
      <c r="BB13" s="9"/>
      <c r="BC13" s="10">
        <f t="shared" si="7"/>
        <v>1</v>
      </c>
      <c r="BD13" s="64" t="str">
        <f t="shared" si="16"/>
        <v/>
      </c>
    </row>
    <row r="14" spans="1:56" s="38" customFormat="1" x14ac:dyDescent="0.25">
      <c r="A14" s="83">
        <v>42746</v>
      </c>
      <c r="B14" s="95">
        <v>0.33333333333333331</v>
      </c>
      <c r="C14" s="96">
        <v>0.77083333333333337</v>
      </c>
      <c r="D14" s="95"/>
      <c r="E14" s="96"/>
      <c r="F14" s="95"/>
      <c r="G14" s="101"/>
      <c r="H14" s="6">
        <f t="shared" si="0"/>
        <v>0.43750000000000006</v>
      </c>
      <c r="I14" s="7">
        <f t="shared" si="8"/>
        <v>10.500000000000002</v>
      </c>
      <c r="L14" s="9"/>
      <c r="M14" s="10">
        <f t="shared" si="1"/>
        <v>1</v>
      </c>
      <c r="N14" s="83">
        <v>42746</v>
      </c>
      <c r="O14" s="95">
        <v>0.34652777777777777</v>
      </c>
      <c r="P14" s="96">
        <v>0.76666666666666661</v>
      </c>
      <c r="Q14" s="95"/>
      <c r="R14" s="96"/>
      <c r="S14" s="95"/>
      <c r="T14" s="101"/>
      <c r="U14" s="6">
        <f t="shared" si="2"/>
        <v>0.42013888888888884</v>
      </c>
      <c r="V14" s="7">
        <f t="shared" si="9"/>
        <v>10.083333333333332</v>
      </c>
      <c r="Y14" s="9"/>
      <c r="Z14" s="10">
        <f t="shared" si="3"/>
        <v>1</v>
      </c>
      <c r="AA14" s="64" t="str">
        <f t="shared" si="10"/>
        <v/>
      </c>
      <c r="AB14" s="83">
        <v>42746</v>
      </c>
      <c r="AC14" s="113">
        <v>9690</v>
      </c>
      <c r="AD14" s="114">
        <v>9766</v>
      </c>
      <c r="AE14" s="109">
        <f t="shared" si="4"/>
        <v>9766</v>
      </c>
      <c r="AF14" s="110">
        <f t="shared" si="4"/>
        <v>9766</v>
      </c>
      <c r="AG14" s="111">
        <f t="shared" si="4"/>
        <v>9766</v>
      </c>
      <c r="AH14" s="112">
        <f t="shared" si="4"/>
        <v>9766</v>
      </c>
      <c r="AI14" s="106">
        <f t="shared" si="20"/>
        <v>9766</v>
      </c>
      <c r="AJ14" s="94">
        <f t="shared" si="18"/>
        <v>0</v>
      </c>
      <c r="AK14" s="94">
        <f t="shared" si="5"/>
        <v>76</v>
      </c>
      <c r="AN14" s="9"/>
      <c r="AO14" s="10">
        <f t="shared" si="12"/>
        <v>1</v>
      </c>
      <c r="AP14" s="83">
        <v>42746</v>
      </c>
      <c r="AQ14" s="113">
        <v>9691</v>
      </c>
      <c r="AR14" s="114">
        <v>9766</v>
      </c>
      <c r="AS14" s="109">
        <f t="shared" si="6"/>
        <v>9766</v>
      </c>
      <c r="AT14" s="110">
        <f t="shared" si="6"/>
        <v>9766</v>
      </c>
      <c r="AU14" s="111">
        <f t="shared" si="6"/>
        <v>9766</v>
      </c>
      <c r="AV14" s="112">
        <f t="shared" si="6"/>
        <v>9766</v>
      </c>
      <c r="AW14" s="106">
        <f t="shared" si="13"/>
        <v>9766</v>
      </c>
      <c r="AX14" s="94">
        <f t="shared" si="14"/>
        <v>5</v>
      </c>
      <c r="AY14" s="94">
        <f t="shared" si="15"/>
        <v>75</v>
      </c>
      <c r="BB14" s="9"/>
      <c r="BC14" s="10">
        <f t="shared" si="7"/>
        <v>1</v>
      </c>
      <c r="BD14" s="64" t="str">
        <f t="shared" si="16"/>
        <v>Same End 1st</v>
      </c>
    </row>
    <row r="15" spans="1:56" s="38" customFormat="1" x14ac:dyDescent="0.25">
      <c r="A15" s="83">
        <v>42747</v>
      </c>
      <c r="B15" s="95">
        <v>0.3576388888888889</v>
      </c>
      <c r="C15" s="96">
        <v>0.72916666666666663</v>
      </c>
      <c r="D15" s="95"/>
      <c r="E15" s="96"/>
      <c r="F15" s="95"/>
      <c r="G15" s="101"/>
      <c r="H15" s="6">
        <f t="shared" si="0"/>
        <v>0.37152777777777773</v>
      </c>
      <c r="I15" s="7">
        <f t="shared" si="8"/>
        <v>8.9166666666666661</v>
      </c>
      <c r="L15" s="9"/>
      <c r="M15" s="10">
        <f t="shared" si="1"/>
        <v>1</v>
      </c>
      <c r="N15" s="83">
        <v>42747</v>
      </c>
      <c r="O15" s="95">
        <v>0.36527777777777781</v>
      </c>
      <c r="P15" s="96">
        <v>0.70763888888888893</v>
      </c>
      <c r="Q15" s="95"/>
      <c r="R15" s="96"/>
      <c r="S15" s="95"/>
      <c r="T15" s="101"/>
      <c r="U15" s="6">
        <f>(P15-O15)+(R15-Q15)+(T15-S15)</f>
        <v>0.34236111111111112</v>
      </c>
      <c r="V15" s="7">
        <f t="shared" si="9"/>
        <v>8.2166666666666668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9766</v>
      </c>
      <c r="AD15" s="114">
        <v>9808</v>
      </c>
      <c r="AE15" s="109">
        <f t="shared" si="4"/>
        <v>9808</v>
      </c>
      <c r="AF15" s="110">
        <f t="shared" si="4"/>
        <v>9808</v>
      </c>
      <c r="AG15" s="111">
        <f t="shared" si="4"/>
        <v>9808</v>
      </c>
      <c r="AH15" s="112">
        <f t="shared" si="4"/>
        <v>9808</v>
      </c>
      <c r="AI15" s="106">
        <f t="shared" si="20"/>
        <v>9808</v>
      </c>
      <c r="AJ15" s="94">
        <f t="shared" si="18"/>
        <v>0</v>
      </c>
      <c r="AK15" s="94">
        <f t="shared" si="5"/>
        <v>42</v>
      </c>
      <c r="AN15" s="9"/>
      <c r="AO15" s="10">
        <f t="shared" si="12"/>
        <v>1</v>
      </c>
      <c r="AP15" s="83">
        <v>42747</v>
      </c>
      <c r="AQ15" s="113">
        <v>9774</v>
      </c>
      <c r="AR15" s="114">
        <v>9805</v>
      </c>
      <c r="AS15" s="109">
        <f t="shared" si="6"/>
        <v>9805</v>
      </c>
      <c r="AT15" s="110">
        <f t="shared" si="6"/>
        <v>9805</v>
      </c>
      <c r="AU15" s="111">
        <f t="shared" si="6"/>
        <v>9805</v>
      </c>
      <c r="AV15" s="112">
        <f t="shared" si="6"/>
        <v>9805</v>
      </c>
      <c r="AW15" s="106">
        <f t="shared" si="13"/>
        <v>9805</v>
      </c>
      <c r="AX15" s="94">
        <f t="shared" si="14"/>
        <v>8</v>
      </c>
      <c r="AY15" s="94">
        <f t="shared" si="15"/>
        <v>31</v>
      </c>
      <c r="BB15" s="9"/>
      <c r="BC15" s="10">
        <f t="shared" si="7"/>
        <v>1</v>
      </c>
      <c r="BD15" s="64" t="str">
        <f t="shared" si="16"/>
        <v/>
      </c>
    </row>
    <row r="16" spans="1:56" s="38" customFormat="1" x14ac:dyDescent="0.25">
      <c r="A16" s="83">
        <v>42748</v>
      </c>
      <c r="B16" s="95">
        <v>0.33333333333333331</v>
      </c>
      <c r="C16" s="96">
        <v>0.77083333333333337</v>
      </c>
      <c r="D16" s="95"/>
      <c r="E16" s="96"/>
      <c r="F16" s="95"/>
      <c r="G16" s="101"/>
      <c r="H16" s="6">
        <f t="shared" si="0"/>
        <v>0.43750000000000006</v>
      </c>
      <c r="I16" s="7">
        <f t="shared" si="8"/>
        <v>10.500000000000002</v>
      </c>
      <c r="L16" s="9"/>
      <c r="M16" s="10">
        <f t="shared" si="1"/>
        <v>1</v>
      </c>
      <c r="N16" s="83">
        <v>42748</v>
      </c>
      <c r="O16" s="95">
        <v>0.34861111111111115</v>
      </c>
      <c r="P16" s="96">
        <v>0.76041666666666663</v>
      </c>
      <c r="Q16" s="95"/>
      <c r="R16" s="96"/>
      <c r="S16" s="95"/>
      <c r="T16" s="101"/>
      <c r="U16" s="6">
        <f t="shared" si="2"/>
        <v>0.41180555555555548</v>
      </c>
      <c r="V16" s="7">
        <f t="shared" si="9"/>
        <v>9.8833333333333311</v>
      </c>
      <c r="Y16" s="9"/>
      <c r="Z16" s="10">
        <f t="shared" si="3"/>
        <v>1</v>
      </c>
      <c r="AA16" s="64" t="str">
        <f t="shared" si="10"/>
        <v/>
      </c>
      <c r="AB16" s="83">
        <v>42748</v>
      </c>
      <c r="AC16" s="113">
        <f t="shared" si="21"/>
        <v>9808</v>
      </c>
      <c r="AD16" s="114">
        <v>9895</v>
      </c>
      <c r="AE16" s="109">
        <f t="shared" si="4"/>
        <v>9895</v>
      </c>
      <c r="AF16" s="110">
        <f t="shared" si="4"/>
        <v>9895</v>
      </c>
      <c r="AG16" s="111">
        <f t="shared" si="4"/>
        <v>9895</v>
      </c>
      <c r="AH16" s="112">
        <f t="shared" si="4"/>
        <v>9895</v>
      </c>
      <c r="AI16" s="106">
        <f t="shared" si="20"/>
        <v>9895</v>
      </c>
      <c r="AJ16" s="94">
        <f t="shared" si="18"/>
        <v>0</v>
      </c>
      <c r="AK16" s="94">
        <f t="shared" si="5"/>
        <v>87</v>
      </c>
      <c r="AN16" s="9"/>
      <c r="AO16" s="10">
        <f t="shared" si="12"/>
        <v>1</v>
      </c>
      <c r="AP16" s="83">
        <v>42748</v>
      </c>
      <c r="AQ16" s="113">
        <v>9809</v>
      </c>
      <c r="AR16" s="114">
        <v>9895</v>
      </c>
      <c r="AS16" s="109">
        <f t="shared" si="6"/>
        <v>9895</v>
      </c>
      <c r="AT16" s="110">
        <f t="shared" si="6"/>
        <v>9895</v>
      </c>
      <c r="AU16" s="111">
        <f t="shared" si="6"/>
        <v>9895</v>
      </c>
      <c r="AV16" s="112">
        <f t="shared" si="6"/>
        <v>9895</v>
      </c>
      <c r="AW16" s="106">
        <f t="shared" si="13"/>
        <v>9895</v>
      </c>
      <c r="AX16" s="94">
        <f t="shared" si="14"/>
        <v>4</v>
      </c>
      <c r="AY16" s="94">
        <f t="shared" si="15"/>
        <v>86</v>
      </c>
      <c r="BB16" s="9"/>
      <c r="BC16" s="10">
        <f t="shared" si="7"/>
        <v>1</v>
      </c>
      <c r="BD16" s="64" t="str">
        <f t="shared" si="16"/>
        <v>Same End 1st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9895</v>
      </c>
      <c r="AD17" s="114">
        <f t="shared" si="4"/>
        <v>9895</v>
      </c>
      <c r="AE17" s="109">
        <f t="shared" si="4"/>
        <v>9895</v>
      </c>
      <c r="AF17" s="110">
        <f t="shared" si="4"/>
        <v>9895</v>
      </c>
      <c r="AG17" s="111">
        <f t="shared" si="4"/>
        <v>9895</v>
      </c>
      <c r="AH17" s="112">
        <f t="shared" si="4"/>
        <v>9895</v>
      </c>
      <c r="AI17" s="106">
        <f t="shared" si="20"/>
        <v>9895</v>
      </c>
      <c r="AJ17" s="94">
        <f t="shared" si="18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ref="AQ17:AQ74" si="22">AW16</f>
        <v>9895</v>
      </c>
      <c r="AR17" s="114">
        <f t="shared" si="6"/>
        <v>9895</v>
      </c>
      <c r="AS17" s="109">
        <f t="shared" si="6"/>
        <v>9895</v>
      </c>
      <c r="AT17" s="110">
        <f t="shared" si="6"/>
        <v>9895</v>
      </c>
      <c r="AU17" s="111">
        <f t="shared" si="6"/>
        <v>9895</v>
      </c>
      <c r="AV17" s="112">
        <f t="shared" si="6"/>
        <v>9895</v>
      </c>
      <c r="AW17" s="106">
        <f t="shared" si="13"/>
        <v>9895</v>
      </c>
      <c r="AX17" s="94">
        <f t="shared" si="14"/>
        <v>0</v>
      </c>
      <c r="AY17" s="94">
        <f t="shared" si="15"/>
        <v>0</v>
      </c>
      <c r="BB17" s="9"/>
      <c r="BC17" s="10">
        <f t="shared" si="7"/>
        <v>0</v>
      </c>
      <c r="BD17" s="64" t="str">
        <f t="shared" si="16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9895</v>
      </c>
      <c r="AD18" s="114">
        <f t="shared" si="4"/>
        <v>9895</v>
      </c>
      <c r="AE18" s="109">
        <f t="shared" si="4"/>
        <v>9895</v>
      </c>
      <c r="AF18" s="110">
        <f t="shared" si="4"/>
        <v>9895</v>
      </c>
      <c r="AG18" s="111">
        <f t="shared" si="4"/>
        <v>9895</v>
      </c>
      <c r="AH18" s="112">
        <f t="shared" si="4"/>
        <v>9895</v>
      </c>
      <c r="AI18" s="106">
        <f t="shared" si="20"/>
        <v>9895</v>
      </c>
      <c r="AJ18" s="94">
        <f t="shared" si="18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9895</v>
      </c>
      <c r="AR18" s="114">
        <f t="shared" si="6"/>
        <v>9895</v>
      </c>
      <c r="AS18" s="109">
        <f t="shared" si="6"/>
        <v>9895</v>
      </c>
      <c r="AT18" s="110">
        <f t="shared" si="6"/>
        <v>9895</v>
      </c>
      <c r="AU18" s="111">
        <f t="shared" si="6"/>
        <v>9895</v>
      </c>
      <c r="AV18" s="112">
        <f t="shared" si="6"/>
        <v>9895</v>
      </c>
      <c r="AW18" s="106">
        <f t="shared" si="13"/>
        <v>9895</v>
      </c>
      <c r="AX18" s="94">
        <f t="shared" si="14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6"/>
        <v/>
      </c>
    </row>
    <row r="19" spans="1:56" s="38" customFormat="1" x14ac:dyDescent="0.25">
      <c r="A19" s="83">
        <v>42751</v>
      </c>
      <c r="B19" s="95">
        <v>0.34375</v>
      </c>
      <c r="C19" s="96">
        <v>0.77083333333333337</v>
      </c>
      <c r="D19" s="95"/>
      <c r="E19" s="96"/>
      <c r="F19" s="95"/>
      <c r="G19" s="101"/>
      <c r="H19" s="6">
        <f t="shared" si="0"/>
        <v>0.42708333333333337</v>
      </c>
      <c r="I19" s="7">
        <f t="shared" si="8"/>
        <v>10.25</v>
      </c>
      <c r="L19" s="9"/>
      <c r="M19" s="10">
        <f t="shared" si="1"/>
        <v>1</v>
      </c>
      <c r="N19" s="83">
        <v>42751</v>
      </c>
      <c r="O19" s="95">
        <v>0.39027777777777778</v>
      </c>
      <c r="P19" s="96">
        <v>0.75486111111111109</v>
      </c>
      <c r="Q19" s="95"/>
      <c r="R19" s="96"/>
      <c r="S19" s="95"/>
      <c r="T19" s="101"/>
      <c r="U19" s="6">
        <f t="shared" si="2"/>
        <v>0.36458333333333331</v>
      </c>
      <c r="V19" s="7">
        <f t="shared" si="9"/>
        <v>8.75</v>
      </c>
      <c r="Y19" s="9"/>
      <c r="Z19" s="10">
        <f t="shared" si="3"/>
        <v>1</v>
      </c>
      <c r="AA19" s="64" t="str">
        <f t="shared" si="10"/>
        <v/>
      </c>
      <c r="AB19" s="83">
        <v>42751</v>
      </c>
      <c r="AC19" s="113">
        <f t="shared" si="21"/>
        <v>9895</v>
      </c>
      <c r="AD19" s="114">
        <v>9941</v>
      </c>
      <c r="AE19" s="109">
        <f t="shared" si="4"/>
        <v>9941</v>
      </c>
      <c r="AF19" s="110">
        <f t="shared" si="4"/>
        <v>9941</v>
      </c>
      <c r="AG19" s="111">
        <f t="shared" si="4"/>
        <v>9941</v>
      </c>
      <c r="AH19" s="112">
        <f t="shared" si="4"/>
        <v>9941</v>
      </c>
      <c r="AI19" s="106">
        <f t="shared" si="20"/>
        <v>9941</v>
      </c>
      <c r="AJ19" s="94">
        <f t="shared" si="18"/>
        <v>0</v>
      </c>
      <c r="AK19" s="94">
        <f t="shared" si="5"/>
        <v>46</v>
      </c>
      <c r="AN19" s="9"/>
      <c r="AO19" s="10">
        <f t="shared" si="12"/>
        <v>1</v>
      </c>
      <c r="AP19" s="83">
        <v>42751</v>
      </c>
      <c r="AQ19" s="113">
        <v>9901</v>
      </c>
      <c r="AR19" s="114">
        <v>9941</v>
      </c>
      <c r="AS19" s="109">
        <f t="shared" si="6"/>
        <v>9941</v>
      </c>
      <c r="AT19" s="110">
        <f t="shared" si="6"/>
        <v>9941</v>
      </c>
      <c r="AU19" s="111">
        <f t="shared" si="6"/>
        <v>9941</v>
      </c>
      <c r="AV19" s="112">
        <f t="shared" si="6"/>
        <v>9941</v>
      </c>
      <c r="AW19" s="106">
        <f t="shared" si="13"/>
        <v>9941</v>
      </c>
      <c r="AX19" s="94">
        <f t="shared" si="14"/>
        <v>6</v>
      </c>
      <c r="AY19" s="94">
        <f t="shared" si="15"/>
        <v>40</v>
      </c>
      <c r="BB19" s="9"/>
      <c r="BC19" s="10">
        <f t="shared" si="7"/>
        <v>1</v>
      </c>
      <c r="BD19" s="64" t="str">
        <f t="shared" si="16"/>
        <v>Same End 1st</v>
      </c>
    </row>
    <row r="20" spans="1:56" s="38" customFormat="1" x14ac:dyDescent="0.25">
      <c r="A20" s="83">
        <v>42752</v>
      </c>
      <c r="B20" s="95">
        <v>0.30208333333333331</v>
      </c>
      <c r="C20" s="96">
        <v>0.6875</v>
      </c>
      <c r="D20" s="95"/>
      <c r="E20" s="96"/>
      <c r="F20" s="95"/>
      <c r="G20" s="101"/>
      <c r="H20" s="6">
        <f t="shared" si="0"/>
        <v>0.38541666666666669</v>
      </c>
      <c r="I20" s="7">
        <f t="shared" si="8"/>
        <v>9.25</v>
      </c>
      <c r="L20" s="9"/>
      <c r="M20" s="10">
        <f t="shared" si="1"/>
        <v>1</v>
      </c>
      <c r="N20" s="83">
        <v>42752</v>
      </c>
      <c r="O20" s="95">
        <v>0.31736111111111115</v>
      </c>
      <c r="P20" s="96">
        <v>0.67708333333333337</v>
      </c>
      <c r="Q20" s="95"/>
      <c r="R20" s="96"/>
      <c r="S20" s="95"/>
      <c r="T20" s="101"/>
      <c r="U20" s="6">
        <f t="shared" si="2"/>
        <v>0.35972222222222222</v>
      </c>
      <c r="V20" s="7">
        <f t="shared" si="9"/>
        <v>8.6333333333333329</v>
      </c>
      <c r="Y20" s="9"/>
      <c r="Z20" s="10">
        <f t="shared" si="3"/>
        <v>1</v>
      </c>
      <c r="AA20" s="64" t="str">
        <f t="shared" si="10"/>
        <v/>
      </c>
      <c r="AB20" s="83">
        <v>42752</v>
      </c>
      <c r="AC20" s="113">
        <f t="shared" si="21"/>
        <v>9941</v>
      </c>
      <c r="AD20" s="114">
        <v>10023</v>
      </c>
      <c r="AE20" s="109">
        <f t="shared" ref="AD20:AH70" si="23">AD20</f>
        <v>10023</v>
      </c>
      <c r="AF20" s="110">
        <f t="shared" si="23"/>
        <v>10023</v>
      </c>
      <c r="AG20" s="111">
        <f t="shared" si="23"/>
        <v>10023</v>
      </c>
      <c r="AH20" s="112">
        <f t="shared" si="23"/>
        <v>10023</v>
      </c>
      <c r="AI20" s="106">
        <f t="shared" si="20"/>
        <v>10023</v>
      </c>
      <c r="AJ20" s="94">
        <f t="shared" si="18"/>
        <v>0</v>
      </c>
      <c r="AK20" s="94">
        <f t="shared" si="5"/>
        <v>82</v>
      </c>
      <c r="AN20" s="9"/>
      <c r="AO20" s="10">
        <f t="shared" si="12"/>
        <v>1</v>
      </c>
      <c r="AP20" s="83">
        <v>42752</v>
      </c>
      <c r="AQ20" s="113">
        <v>9945</v>
      </c>
      <c r="AR20" s="114">
        <v>10023</v>
      </c>
      <c r="AS20" s="109">
        <f t="shared" ref="AR20:AV70" si="24">AR20</f>
        <v>10023</v>
      </c>
      <c r="AT20" s="110">
        <f t="shared" si="24"/>
        <v>10023</v>
      </c>
      <c r="AU20" s="111">
        <f t="shared" si="24"/>
        <v>10023</v>
      </c>
      <c r="AV20" s="112">
        <f t="shared" si="24"/>
        <v>10023</v>
      </c>
      <c r="AW20" s="106">
        <f t="shared" si="13"/>
        <v>10023</v>
      </c>
      <c r="AX20" s="94">
        <f t="shared" si="14"/>
        <v>4</v>
      </c>
      <c r="AY20" s="94">
        <f t="shared" si="15"/>
        <v>78</v>
      </c>
      <c r="BB20" s="9"/>
      <c r="BC20" s="10">
        <f t="shared" si="7"/>
        <v>1</v>
      </c>
      <c r="BD20" s="64" t="str">
        <f t="shared" si="16"/>
        <v>Same End 1st</v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10023</v>
      </c>
      <c r="AD21" s="114">
        <f t="shared" si="23"/>
        <v>10023</v>
      </c>
      <c r="AE21" s="109">
        <f t="shared" si="23"/>
        <v>10023</v>
      </c>
      <c r="AF21" s="110">
        <f t="shared" si="23"/>
        <v>10023</v>
      </c>
      <c r="AG21" s="111">
        <f t="shared" si="23"/>
        <v>10023</v>
      </c>
      <c r="AH21" s="112">
        <f t="shared" si="23"/>
        <v>10023</v>
      </c>
      <c r="AI21" s="106">
        <f t="shared" si="20"/>
        <v>10023</v>
      </c>
      <c r="AJ21" s="94">
        <f t="shared" si="18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10023</v>
      </c>
      <c r="AR21" s="114">
        <f t="shared" si="24"/>
        <v>10023</v>
      </c>
      <c r="AS21" s="109">
        <f t="shared" si="24"/>
        <v>10023</v>
      </c>
      <c r="AT21" s="110">
        <f t="shared" si="24"/>
        <v>10023</v>
      </c>
      <c r="AU21" s="111">
        <f t="shared" si="24"/>
        <v>10023</v>
      </c>
      <c r="AV21" s="112">
        <f t="shared" si="24"/>
        <v>10023</v>
      </c>
      <c r="AW21" s="106">
        <f t="shared" si="13"/>
        <v>10023</v>
      </c>
      <c r="AX21" s="94">
        <f t="shared" si="14"/>
        <v>0</v>
      </c>
      <c r="AY21" s="94">
        <f t="shared" si="15"/>
        <v>0</v>
      </c>
      <c r="BB21" s="9"/>
      <c r="BC21" s="10">
        <f t="shared" si="7"/>
        <v>0</v>
      </c>
      <c r="BD21" s="64" t="str">
        <f t="shared" si="16"/>
        <v/>
      </c>
    </row>
    <row r="22" spans="1:56" s="38" customFormat="1" x14ac:dyDescent="0.25">
      <c r="A22" s="83">
        <v>42754</v>
      </c>
      <c r="B22" s="95">
        <v>0.30208333333333331</v>
      </c>
      <c r="C22" s="96">
        <v>0.67708333333333337</v>
      </c>
      <c r="D22" s="95"/>
      <c r="E22" s="96"/>
      <c r="F22" s="95"/>
      <c r="G22" s="101"/>
      <c r="H22" s="6">
        <f t="shared" si="0"/>
        <v>0.37500000000000006</v>
      </c>
      <c r="I22" s="7">
        <f t="shared" si="8"/>
        <v>9.0000000000000018</v>
      </c>
      <c r="L22" s="9"/>
      <c r="M22" s="10">
        <f t="shared" si="1"/>
        <v>1</v>
      </c>
      <c r="N22" s="83">
        <v>42754</v>
      </c>
      <c r="O22" s="95">
        <v>0.30972222222222223</v>
      </c>
      <c r="P22" s="96">
        <v>0.66319444444444442</v>
      </c>
      <c r="Q22" s="95"/>
      <c r="R22" s="96"/>
      <c r="S22" s="95"/>
      <c r="T22" s="101"/>
      <c r="U22" s="6">
        <f t="shared" si="2"/>
        <v>0.35347222222222219</v>
      </c>
      <c r="V22" s="7">
        <f t="shared" si="9"/>
        <v>8.4833333333333325</v>
      </c>
      <c r="Y22" s="9"/>
      <c r="Z22" s="10">
        <f t="shared" si="3"/>
        <v>1</v>
      </c>
      <c r="AA22" s="64" t="str">
        <f t="shared" si="10"/>
        <v/>
      </c>
      <c r="AB22" s="83">
        <v>42754</v>
      </c>
      <c r="AC22" s="113">
        <v>10103</v>
      </c>
      <c r="AD22" s="114">
        <v>10179</v>
      </c>
      <c r="AE22" s="109">
        <f t="shared" si="23"/>
        <v>10179</v>
      </c>
      <c r="AF22" s="110">
        <f t="shared" si="23"/>
        <v>10179</v>
      </c>
      <c r="AG22" s="111">
        <f t="shared" si="23"/>
        <v>10179</v>
      </c>
      <c r="AH22" s="112">
        <f t="shared" si="23"/>
        <v>10179</v>
      </c>
      <c r="AI22" s="106">
        <f t="shared" si="20"/>
        <v>10179</v>
      </c>
      <c r="AJ22" s="94">
        <f t="shared" si="18"/>
        <v>80</v>
      </c>
      <c r="AK22" s="94">
        <f t="shared" si="5"/>
        <v>76</v>
      </c>
      <c r="AN22" s="9"/>
      <c r="AO22" s="10">
        <f t="shared" si="12"/>
        <v>1</v>
      </c>
      <c r="AP22" s="83">
        <v>42754</v>
      </c>
      <c r="AQ22" s="113">
        <v>10106</v>
      </c>
      <c r="AR22" s="114">
        <v>10176</v>
      </c>
      <c r="AS22" s="109">
        <f t="shared" si="24"/>
        <v>10176</v>
      </c>
      <c r="AT22" s="110">
        <f t="shared" si="24"/>
        <v>10176</v>
      </c>
      <c r="AU22" s="111">
        <f t="shared" si="24"/>
        <v>10176</v>
      </c>
      <c r="AV22" s="112">
        <f t="shared" si="24"/>
        <v>10176</v>
      </c>
      <c r="AW22" s="106">
        <f t="shared" si="13"/>
        <v>10176</v>
      </c>
      <c r="AX22" s="94">
        <f t="shared" si="14"/>
        <v>83</v>
      </c>
      <c r="AY22" s="94">
        <f t="shared" si="15"/>
        <v>70</v>
      </c>
      <c r="BB22" s="9"/>
      <c r="BC22" s="10">
        <f t="shared" si="7"/>
        <v>1</v>
      </c>
      <c r="BD22" s="64" t="str">
        <f t="shared" si="16"/>
        <v/>
      </c>
    </row>
    <row r="23" spans="1:56" s="38" customFormat="1" x14ac:dyDescent="0.25">
      <c r="A23" s="83">
        <v>42755</v>
      </c>
      <c r="B23" s="97">
        <v>0.32291666666666669</v>
      </c>
      <c r="C23" s="98">
        <v>0.77083333333333337</v>
      </c>
      <c r="D23" s="97"/>
      <c r="E23" s="98"/>
      <c r="F23" s="97"/>
      <c r="G23" s="102"/>
      <c r="H23" s="6">
        <f t="shared" si="0"/>
        <v>0.44791666666666669</v>
      </c>
      <c r="I23" s="7">
        <f t="shared" si="8"/>
        <v>10.75</v>
      </c>
      <c r="L23" s="9"/>
      <c r="M23" s="10">
        <f t="shared" si="1"/>
        <v>1</v>
      </c>
      <c r="N23" s="83">
        <v>42755</v>
      </c>
      <c r="O23" s="97">
        <v>0.33194444444444443</v>
      </c>
      <c r="P23" s="98">
        <v>0.76666666666666661</v>
      </c>
      <c r="Q23" s="97"/>
      <c r="R23" s="98"/>
      <c r="S23" s="97"/>
      <c r="T23" s="102"/>
      <c r="U23" s="6">
        <f t="shared" si="2"/>
        <v>0.43472222222222218</v>
      </c>
      <c r="V23" s="7">
        <f t="shared" si="9"/>
        <v>10.433333333333332</v>
      </c>
      <c r="Y23" s="9"/>
      <c r="Z23" s="10">
        <f t="shared" si="3"/>
        <v>1</v>
      </c>
      <c r="AA23" s="64" t="str">
        <f t="shared" si="10"/>
        <v/>
      </c>
      <c r="AB23" s="83">
        <v>42755</v>
      </c>
      <c r="AC23" s="113">
        <v>10180</v>
      </c>
      <c r="AD23" s="114">
        <v>10278</v>
      </c>
      <c r="AE23" s="109">
        <f t="shared" si="23"/>
        <v>10278</v>
      </c>
      <c r="AF23" s="110">
        <f t="shared" si="23"/>
        <v>10278</v>
      </c>
      <c r="AG23" s="111">
        <f t="shared" si="23"/>
        <v>10278</v>
      </c>
      <c r="AH23" s="112">
        <f t="shared" si="23"/>
        <v>10278</v>
      </c>
      <c r="AI23" s="106">
        <f t="shared" si="20"/>
        <v>10278</v>
      </c>
      <c r="AJ23" s="94">
        <f t="shared" si="18"/>
        <v>1</v>
      </c>
      <c r="AK23" s="94">
        <f t="shared" si="5"/>
        <v>98</v>
      </c>
      <c r="AN23" s="9"/>
      <c r="AO23" s="10">
        <f t="shared" si="12"/>
        <v>1</v>
      </c>
      <c r="AP23" s="83">
        <v>42755</v>
      </c>
      <c r="AQ23" s="113">
        <v>10186</v>
      </c>
      <c r="AR23" s="114">
        <v>10278</v>
      </c>
      <c r="AS23" s="109">
        <f t="shared" si="24"/>
        <v>10278</v>
      </c>
      <c r="AT23" s="110">
        <f t="shared" si="24"/>
        <v>10278</v>
      </c>
      <c r="AU23" s="111">
        <f t="shared" si="24"/>
        <v>10278</v>
      </c>
      <c r="AV23" s="112">
        <f t="shared" si="24"/>
        <v>10278</v>
      </c>
      <c r="AW23" s="106">
        <f t="shared" si="13"/>
        <v>10278</v>
      </c>
      <c r="AX23" s="94">
        <f t="shared" si="14"/>
        <v>10</v>
      </c>
      <c r="AY23" s="94">
        <f t="shared" si="15"/>
        <v>92</v>
      </c>
      <c r="BB23" s="9"/>
      <c r="BC23" s="10">
        <f t="shared" si="7"/>
        <v>1</v>
      </c>
      <c r="BD23" s="64" t="str">
        <f t="shared" si="16"/>
        <v>Same End 1st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10278</v>
      </c>
      <c r="AD24" s="114">
        <f t="shared" si="23"/>
        <v>10278</v>
      </c>
      <c r="AE24" s="109">
        <f t="shared" si="23"/>
        <v>10278</v>
      </c>
      <c r="AF24" s="110">
        <f t="shared" si="23"/>
        <v>10278</v>
      </c>
      <c r="AG24" s="111">
        <f t="shared" si="23"/>
        <v>10278</v>
      </c>
      <c r="AH24" s="112">
        <f t="shared" si="23"/>
        <v>10278</v>
      </c>
      <c r="AI24" s="106">
        <f t="shared" si="20"/>
        <v>10278</v>
      </c>
      <c r="AJ24" s="94">
        <f t="shared" si="18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10278</v>
      </c>
      <c r="AR24" s="114">
        <f t="shared" si="24"/>
        <v>10278</v>
      </c>
      <c r="AS24" s="109">
        <f t="shared" si="24"/>
        <v>10278</v>
      </c>
      <c r="AT24" s="110">
        <f t="shared" si="24"/>
        <v>10278</v>
      </c>
      <c r="AU24" s="111">
        <f t="shared" si="24"/>
        <v>10278</v>
      </c>
      <c r="AV24" s="112">
        <f t="shared" si="24"/>
        <v>10278</v>
      </c>
      <c r="AW24" s="106">
        <f t="shared" si="13"/>
        <v>10278</v>
      </c>
      <c r="AX24" s="94">
        <f t="shared" si="14"/>
        <v>0</v>
      </c>
      <c r="AY24" s="94">
        <f t="shared" si="15"/>
        <v>0</v>
      </c>
      <c r="BB24" s="9"/>
      <c r="BC24" s="10">
        <f t="shared" si="7"/>
        <v>0</v>
      </c>
      <c r="BD24" s="64" t="str">
        <f t="shared" si="16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10278</v>
      </c>
      <c r="AD25" s="114">
        <f t="shared" si="23"/>
        <v>10278</v>
      </c>
      <c r="AE25" s="109">
        <f t="shared" si="23"/>
        <v>10278</v>
      </c>
      <c r="AF25" s="110">
        <f t="shared" si="23"/>
        <v>10278</v>
      </c>
      <c r="AG25" s="111">
        <f t="shared" si="23"/>
        <v>10278</v>
      </c>
      <c r="AH25" s="112">
        <f t="shared" si="23"/>
        <v>10278</v>
      </c>
      <c r="AI25" s="106">
        <f t="shared" si="20"/>
        <v>10278</v>
      </c>
      <c r="AJ25" s="94">
        <f t="shared" si="18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10278</v>
      </c>
      <c r="AR25" s="114">
        <f t="shared" si="24"/>
        <v>10278</v>
      </c>
      <c r="AS25" s="109">
        <f t="shared" si="24"/>
        <v>10278</v>
      </c>
      <c r="AT25" s="110">
        <f t="shared" si="24"/>
        <v>10278</v>
      </c>
      <c r="AU25" s="111">
        <f t="shared" si="24"/>
        <v>10278</v>
      </c>
      <c r="AV25" s="112">
        <f t="shared" si="24"/>
        <v>10278</v>
      </c>
      <c r="AW25" s="106">
        <f t="shared" si="13"/>
        <v>10278</v>
      </c>
      <c r="AX25" s="94">
        <f t="shared" si="14"/>
        <v>0</v>
      </c>
      <c r="AY25" s="94">
        <f t="shared" si="15"/>
        <v>0</v>
      </c>
      <c r="BB25" s="9"/>
      <c r="BC25" s="10">
        <f t="shared" si="7"/>
        <v>0</v>
      </c>
      <c r="BD25" s="64" t="str">
        <f t="shared" si="16"/>
        <v/>
      </c>
    </row>
    <row r="26" spans="1:56" s="38" customFormat="1" x14ac:dyDescent="0.25">
      <c r="A26" s="83">
        <v>42758</v>
      </c>
      <c r="B26" s="95">
        <v>0.34375</v>
      </c>
      <c r="C26" s="96">
        <v>0.77083333333333337</v>
      </c>
      <c r="D26" s="95"/>
      <c r="E26" s="96"/>
      <c r="F26" s="95"/>
      <c r="G26" s="101"/>
      <c r="H26" s="6">
        <f>(C26-B26)+(E26-D26)+(G26-F26)</f>
        <v>0.42708333333333337</v>
      </c>
      <c r="I26" s="7">
        <f t="shared" si="8"/>
        <v>10.25</v>
      </c>
      <c r="L26" s="9"/>
      <c r="M26" s="10">
        <f t="shared" si="1"/>
        <v>1</v>
      </c>
      <c r="N26" s="83">
        <v>42758</v>
      </c>
      <c r="O26" s="95">
        <v>0.34861111111111115</v>
      </c>
      <c r="P26" s="96">
        <v>0.7583333333333333</v>
      </c>
      <c r="Q26" s="95"/>
      <c r="R26" s="96"/>
      <c r="S26" s="95"/>
      <c r="T26" s="101"/>
      <c r="U26" s="6">
        <f t="shared" si="2"/>
        <v>0.40972222222222215</v>
      </c>
      <c r="V26" s="7">
        <f t="shared" si="9"/>
        <v>9.8333333333333321</v>
      </c>
      <c r="Y26" s="9"/>
      <c r="Z26" s="10">
        <f t="shared" si="3"/>
        <v>1</v>
      </c>
      <c r="AA26" s="64" t="str">
        <f t="shared" si="10"/>
        <v/>
      </c>
      <c r="AB26" s="83">
        <v>42758</v>
      </c>
      <c r="AC26" s="113">
        <v>10279</v>
      </c>
      <c r="AD26" s="114">
        <v>10359</v>
      </c>
      <c r="AE26" s="109">
        <f t="shared" si="23"/>
        <v>10359</v>
      </c>
      <c r="AF26" s="110">
        <f t="shared" si="23"/>
        <v>10359</v>
      </c>
      <c r="AG26" s="111">
        <f t="shared" si="23"/>
        <v>10359</v>
      </c>
      <c r="AH26" s="112">
        <f t="shared" si="23"/>
        <v>10359</v>
      </c>
      <c r="AI26" s="106">
        <f t="shared" si="20"/>
        <v>10359</v>
      </c>
      <c r="AJ26" s="94">
        <f t="shared" si="18"/>
        <v>1</v>
      </c>
      <c r="AK26" s="94">
        <f t="shared" si="5"/>
        <v>80</v>
      </c>
      <c r="AN26" s="9"/>
      <c r="AO26" s="10">
        <f t="shared" si="12"/>
        <v>1</v>
      </c>
      <c r="AP26" s="83">
        <v>42758</v>
      </c>
      <c r="AQ26" s="113">
        <v>10279</v>
      </c>
      <c r="AR26" s="114">
        <v>10358</v>
      </c>
      <c r="AS26" s="109">
        <f t="shared" si="24"/>
        <v>10358</v>
      </c>
      <c r="AT26" s="110">
        <f t="shared" si="24"/>
        <v>10358</v>
      </c>
      <c r="AU26" s="111">
        <f t="shared" si="24"/>
        <v>10358</v>
      </c>
      <c r="AV26" s="112">
        <f t="shared" si="24"/>
        <v>10358</v>
      </c>
      <c r="AW26" s="106">
        <f t="shared" si="13"/>
        <v>10358</v>
      </c>
      <c r="AX26" s="94">
        <f t="shared" si="14"/>
        <v>1</v>
      </c>
      <c r="AY26" s="94">
        <f t="shared" si="15"/>
        <v>79</v>
      </c>
      <c r="BB26" s="9"/>
      <c r="BC26" s="10">
        <f t="shared" si="7"/>
        <v>1</v>
      </c>
      <c r="BD26" s="64" t="str">
        <f t="shared" si="16"/>
        <v>Same Start 1st</v>
      </c>
    </row>
    <row r="27" spans="1:56" s="38" customFormat="1" x14ac:dyDescent="0.25">
      <c r="A27" s="83">
        <v>42759</v>
      </c>
      <c r="B27" s="95">
        <v>0.34375</v>
      </c>
      <c r="C27" s="96">
        <v>0.625</v>
      </c>
      <c r="D27" s="95"/>
      <c r="E27" s="96"/>
      <c r="F27" s="95"/>
      <c r="G27" s="101"/>
      <c r="H27" s="6">
        <f t="shared" ref="H27:H90" si="25">(C27-B27)+(E27-D27)+(G27-F27)</f>
        <v>0.28125</v>
      </c>
      <c r="I27" s="7">
        <f t="shared" si="8"/>
        <v>6.75</v>
      </c>
      <c r="L27" s="9"/>
      <c r="M27" s="10">
        <f t="shared" si="1"/>
        <v>1</v>
      </c>
      <c r="N27" s="83">
        <v>42759</v>
      </c>
      <c r="O27" s="95">
        <v>0.34652777777777777</v>
      </c>
      <c r="P27" s="96">
        <v>0.61249999999999993</v>
      </c>
      <c r="Q27" s="95"/>
      <c r="R27" s="96"/>
      <c r="S27" s="95"/>
      <c r="T27" s="101"/>
      <c r="U27" s="6">
        <f t="shared" si="2"/>
        <v>0.26597222222222217</v>
      </c>
      <c r="V27" s="7">
        <f t="shared" si="9"/>
        <v>6.383333333333332</v>
      </c>
      <c r="Y27" s="9"/>
      <c r="Z27" s="10">
        <f t="shared" si="3"/>
        <v>1</v>
      </c>
      <c r="AA27" s="64" t="str">
        <f t="shared" si="10"/>
        <v/>
      </c>
      <c r="AB27" s="83">
        <v>42759</v>
      </c>
      <c r="AC27" s="113">
        <f t="shared" si="21"/>
        <v>10359</v>
      </c>
      <c r="AD27" s="114">
        <v>10421</v>
      </c>
      <c r="AE27" s="109">
        <f t="shared" si="23"/>
        <v>10421</v>
      </c>
      <c r="AF27" s="110">
        <f t="shared" si="23"/>
        <v>10421</v>
      </c>
      <c r="AG27" s="111">
        <f t="shared" si="23"/>
        <v>10421</v>
      </c>
      <c r="AH27" s="112">
        <f t="shared" si="23"/>
        <v>10421</v>
      </c>
      <c r="AI27" s="106">
        <f t="shared" si="20"/>
        <v>10421</v>
      </c>
      <c r="AJ27" s="94">
        <f t="shared" si="18"/>
        <v>0</v>
      </c>
      <c r="AK27" s="94">
        <f t="shared" si="5"/>
        <v>62</v>
      </c>
      <c r="AN27" s="9"/>
      <c r="AO27" s="10">
        <f t="shared" si="12"/>
        <v>1</v>
      </c>
      <c r="AP27" s="83">
        <v>42759</v>
      </c>
      <c r="AQ27" s="113">
        <v>10360</v>
      </c>
      <c r="AR27" s="114">
        <v>10429</v>
      </c>
      <c r="AS27" s="109">
        <f t="shared" si="24"/>
        <v>10429</v>
      </c>
      <c r="AT27" s="110">
        <f t="shared" si="24"/>
        <v>10429</v>
      </c>
      <c r="AU27" s="111">
        <f t="shared" si="24"/>
        <v>10429</v>
      </c>
      <c r="AV27" s="112">
        <f t="shared" si="24"/>
        <v>10429</v>
      </c>
      <c r="AW27" s="106">
        <f t="shared" si="13"/>
        <v>10429</v>
      </c>
      <c r="AX27" s="94">
        <f t="shared" si="14"/>
        <v>2</v>
      </c>
      <c r="AY27" s="94">
        <f t="shared" si="15"/>
        <v>69</v>
      </c>
      <c r="BB27" s="9"/>
      <c r="BC27" s="10">
        <f t="shared" si="7"/>
        <v>1</v>
      </c>
      <c r="BD27" s="64" t="str">
        <f t="shared" si="16"/>
        <v>Actual less than Revenue</v>
      </c>
    </row>
    <row r="28" spans="1:56" s="38" customFormat="1" x14ac:dyDescent="0.25">
      <c r="A28" s="83">
        <v>42760</v>
      </c>
      <c r="B28" s="95">
        <v>0.34375</v>
      </c>
      <c r="C28" s="96">
        <v>0.78125</v>
      </c>
      <c r="D28" s="95"/>
      <c r="E28" s="96"/>
      <c r="F28" s="95"/>
      <c r="G28" s="101"/>
      <c r="H28" s="6">
        <f t="shared" si="25"/>
        <v>0.4375</v>
      </c>
      <c r="I28" s="7">
        <f t="shared" si="8"/>
        <v>10.5</v>
      </c>
      <c r="L28" s="9"/>
      <c r="M28" s="10">
        <f t="shared" si="1"/>
        <v>1</v>
      </c>
      <c r="N28" s="83">
        <v>42760</v>
      </c>
      <c r="O28" s="95">
        <v>0.39097222222222222</v>
      </c>
      <c r="P28" s="96">
        <v>0.53125</v>
      </c>
      <c r="Q28" s="95"/>
      <c r="R28" s="96"/>
      <c r="S28" s="95"/>
      <c r="T28" s="101"/>
      <c r="U28" s="6">
        <f t="shared" si="2"/>
        <v>0.14027777777777778</v>
      </c>
      <c r="V28" s="7">
        <f t="shared" si="9"/>
        <v>3.3666666666666667</v>
      </c>
      <c r="Y28" s="9"/>
      <c r="Z28" s="10">
        <f t="shared" si="3"/>
        <v>1</v>
      </c>
      <c r="AA28" s="64" t="str">
        <f t="shared" si="10"/>
        <v/>
      </c>
      <c r="AB28" s="83">
        <v>42760</v>
      </c>
      <c r="AC28" s="113">
        <v>10431</v>
      </c>
      <c r="AD28" s="114">
        <v>10509</v>
      </c>
      <c r="AE28" s="109">
        <f t="shared" si="23"/>
        <v>10509</v>
      </c>
      <c r="AF28" s="110">
        <f t="shared" si="23"/>
        <v>10509</v>
      </c>
      <c r="AG28" s="111">
        <f t="shared" si="23"/>
        <v>10509</v>
      </c>
      <c r="AH28" s="112">
        <f t="shared" si="23"/>
        <v>10509</v>
      </c>
      <c r="AI28" s="106">
        <f t="shared" si="20"/>
        <v>10509</v>
      </c>
      <c r="AJ28" s="94">
        <f t="shared" si="18"/>
        <v>10</v>
      </c>
      <c r="AK28" s="94">
        <f t="shared" si="5"/>
        <v>78</v>
      </c>
      <c r="AN28" s="9"/>
      <c r="AO28" s="10">
        <f t="shared" si="12"/>
        <v>1</v>
      </c>
      <c r="AP28" s="83">
        <v>42760</v>
      </c>
      <c r="AQ28" s="113">
        <v>10437</v>
      </c>
      <c r="AR28" s="114">
        <v>10488</v>
      </c>
      <c r="AS28" s="109">
        <f t="shared" si="24"/>
        <v>10488</v>
      </c>
      <c r="AT28" s="110">
        <f t="shared" si="24"/>
        <v>10488</v>
      </c>
      <c r="AU28" s="111">
        <f t="shared" si="24"/>
        <v>10488</v>
      </c>
      <c r="AV28" s="112">
        <f t="shared" si="24"/>
        <v>10488</v>
      </c>
      <c r="AW28" s="106">
        <f t="shared" si="13"/>
        <v>10488</v>
      </c>
      <c r="AX28" s="94">
        <f t="shared" si="14"/>
        <v>8</v>
      </c>
      <c r="AY28" s="94">
        <f t="shared" si="15"/>
        <v>51</v>
      </c>
      <c r="BB28" s="9"/>
      <c r="BC28" s="10">
        <f t="shared" si="7"/>
        <v>1</v>
      </c>
      <c r="BD28" s="64" t="str">
        <f t="shared" si="16"/>
        <v/>
      </c>
    </row>
    <row r="29" spans="1:56" s="38" customFormat="1" x14ac:dyDescent="0.25">
      <c r="A29" s="83">
        <v>42761</v>
      </c>
      <c r="B29" s="95">
        <v>0.33333333333333331</v>
      </c>
      <c r="C29" s="98">
        <v>0.75</v>
      </c>
      <c r="D29" s="95"/>
      <c r="E29" s="98"/>
      <c r="F29" s="95"/>
      <c r="G29" s="102"/>
      <c r="H29" s="6">
        <f t="shared" si="25"/>
        <v>0.41666666666666669</v>
      </c>
      <c r="I29" s="7">
        <f t="shared" si="8"/>
        <v>10</v>
      </c>
      <c r="L29" s="9"/>
      <c r="M29" s="10">
        <f t="shared" si="1"/>
        <v>1</v>
      </c>
      <c r="N29" s="83">
        <v>42761</v>
      </c>
      <c r="O29" s="95">
        <v>0.34513888888888888</v>
      </c>
      <c r="P29" s="98">
        <v>0.73541666666666661</v>
      </c>
      <c r="Q29" s="95"/>
      <c r="R29" s="98"/>
      <c r="S29" s="95"/>
      <c r="T29" s="102"/>
      <c r="U29" s="6">
        <f t="shared" si="2"/>
        <v>0.39027777777777772</v>
      </c>
      <c r="V29" s="7">
        <f t="shared" si="9"/>
        <v>9.3666666666666654</v>
      </c>
      <c r="Y29" s="9"/>
      <c r="Z29" s="10">
        <f t="shared" si="3"/>
        <v>1</v>
      </c>
      <c r="AA29" s="64" t="str">
        <f t="shared" si="10"/>
        <v/>
      </c>
      <c r="AB29" s="83">
        <v>42761</v>
      </c>
      <c r="AC29" s="113">
        <f t="shared" si="21"/>
        <v>10509</v>
      </c>
      <c r="AD29" s="114">
        <v>10618</v>
      </c>
      <c r="AE29" s="109">
        <f t="shared" si="23"/>
        <v>10618</v>
      </c>
      <c r="AF29" s="110">
        <f t="shared" si="23"/>
        <v>10618</v>
      </c>
      <c r="AG29" s="111">
        <f t="shared" si="23"/>
        <v>10618</v>
      </c>
      <c r="AH29" s="112">
        <f t="shared" si="23"/>
        <v>10618</v>
      </c>
      <c r="AI29" s="106">
        <f t="shared" si="20"/>
        <v>10618</v>
      </c>
      <c r="AJ29" s="94">
        <f t="shared" si="18"/>
        <v>0</v>
      </c>
      <c r="AK29" s="94">
        <f t="shared" si="5"/>
        <v>109</v>
      </c>
      <c r="AN29" s="9"/>
      <c r="AO29" s="10">
        <f t="shared" si="12"/>
        <v>1</v>
      </c>
      <c r="AP29" s="83">
        <v>42761</v>
      </c>
      <c r="AQ29" s="113">
        <v>10520</v>
      </c>
      <c r="AR29" s="114">
        <v>10614</v>
      </c>
      <c r="AS29" s="109">
        <f t="shared" si="24"/>
        <v>10614</v>
      </c>
      <c r="AT29" s="110">
        <f t="shared" si="24"/>
        <v>10614</v>
      </c>
      <c r="AU29" s="111">
        <f t="shared" si="24"/>
        <v>10614</v>
      </c>
      <c r="AV29" s="112">
        <f t="shared" si="24"/>
        <v>10614</v>
      </c>
      <c r="AW29" s="106">
        <f t="shared" si="13"/>
        <v>10614</v>
      </c>
      <c r="AX29" s="94">
        <f t="shared" si="14"/>
        <v>32</v>
      </c>
      <c r="AY29" s="94">
        <f t="shared" si="15"/>
        <v>94</v>
      </c>
      <c r="BB29" s="9"/>
      <c r="BC29" s="10">
        <f t="shared" si="7"/>
        <v>1</v>
      </c>
      <c r="BD29" s="64" t="str">
        <f t="shared" si="16"/>
        <v/>
      </c>
    </row>
    <row r="30" spans="1:56" s="38" customFormat="1" x14ac:dyDescent="0.25">
      <c r="A30" s="83">
        <v>42762</v>
      </c>
      <c r="B30" s="95">
        <v>0.34375</v>
      </c>
      <c r="C30" s="96">
        <v>0.76041666666666663</v>
      </c>
      <c r="D30" s="95"/>
      <c r="E30" s="96"/>
      <c r="F30" s="95"/>
      <c r="G30" s="101"/>
      <c r="H30" s="6">
        <f t="shared" si="25"/>
        <v>0.41666666666666663</v>
      </c>
      <c r="I30" s="7">
        <f t="shared" si="8"/>
        <v>10</v>
      </c>
      <c r="J30" s="37"/>
      <c r="L30" s="9"/>
      <c r="M30" s="10">
        <f t="shared" si="1"/>
        <v>1</v>
      </c>
      <c r="N30" s="83">
        <v>42762</v>
      </c>
      <c r="O30" s="95">
        <v>0.3520833333333333</v>
      </c>
      <c r="P30" s="96">
        <v>0.74305555555555547</v>
      </c>
      <c r="Q30" s="95"/>
      <c r="R30" s="96"/>
      <c r="S30" s="95"/>
      <c r="T30" s="101"/>
      <c r="U30" s="6">
        <f t="shared" si="2"/>
        <v>0.39097222222222217</v>
      </c>
      <c r="V30" s="7">
        <f t="shared" si="9"/>
        <v>9.3833333333333329</v>
      </c>
      <c r="W30" s="37"/>
      <c r="Y30" s="9"/>
      <c r="Z30" s="10">
        <f t="shared" si="3"/>
        <v>1</v>
      </c>
      <c r="AA30" s="64" t="str">
        <f t="shared" si="10"/>
        <v/>
      </c>
      <c r="AB30" s="83">
        <v>42762</v>
      </c>
      <c r="AC30" s="113">
        <f t="shared" si="21"/>
        <v>10618</v>
      </c>
      <c r="AD30" s="114">
        <v>10698</v>
      </c>
      <c r="AE30" s="109">
        <f t="shared" si="23"/>
        <v>10698</v>
      </c>
      <c r="AF30" s="110">
        <f t="shared" si="23"/>
        <v>10698</v>
      </c>
      <c r="AG30" s="111">
        <f t="shared" si="23"/>
        <v>10698</v>
      </c>
      <c r="AH30" s="112">
        <f t="shared" si="23"/>
        <v>10698</v>
      </c>
      <c r="AI30" s="106">
        <f t="shared" si="20"/>
        <v>10698</v>
      </c>
      <c r="AJ30" s="94">
        <f t="shared" si="18"/>
        <v>0</v>
      </c>
      <c r="AK30" s="94">
        <f t="shared" si="5"/>
        <v>80</v>
      </c>
      <c r="AL30" s="37"/>
      <c r="AN30" s="9"/>
      <c r="AO30" s="10">
        <f t="shared" si="12"/>
        <v>1</v>
      </c>
      <c r="AP30" s="83">
        <v>42762</v>
      </c>
      <c r="AQ30" s="113">
        <v>10620</v>
      </c>
      <c r="AR30" s="114">
        <v>10695</v>
      </c>
      <c r="AS30" s="109">
        <f t="shared" si="24"/>
        <v>10695</v>
      </c>
      <c r="AT30" s="110">
        <f t="shared" si="24"/>
        <v>10695</v>
      </c>
      <c r="AU30" s="111">
        <f t="shared" si="24"/>
        <v>10695</v>
      </c>
      <c r="AV30" s="112">
        <f t="shared" si="24"/>
        <v>10695</v>
      </c>
      <c r="AW30" s="106">
        <f t="shared" si="13"/>
        <v>10695</v>
      </c>
      <c r="AX30" s="94">
        <f t="shared" si="14"/>
        <v>6</v>
      </c>
      <c r="AY30" s="94">
        <f t="shared" si="15"/>
        <v>75</v>
      </c>
      <c r="AZ30" s="37"/>
      <c r="BB30" s="9"/>
      <c r="BC30" s="10">
        <f t="shared" si="7"/>
        <v>1</v>
      </c>
      <c r="BD30" s="64" t="str">
        <f t="shared" si="16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10698</v>
      </c>
      <c r="AD31" s="114">
        <f t="shared" si="23"/>
        <v>10698</v>
      </c>
      <c r="AE31" s="109">
        <f t="shared" si="23"/>
        <v>10698</v>
      </c>
      <c r="AF31" s="110">
        <f t="shared" si="23"/>
        <v>10698</v>
      </c>
      <c r="AG31" s="111">
        <f t="shared" si="23"/>
        <v>10698</v>
      </c>
      <c r="AH31" s="112">
        <f t="shared" si="23"/>
        <v>10698</v>
      </c>
      <c r="AI31" s="106">
        <f t="shared" si="20"/>
        <v>10698</v>
      </c>
      <c r="AJ31" s="94">
        <f t="shared" si="18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10695</v>
      </c>
      <c r="AR31" s="114">
        <f t="shared" si="24"/>
        <v>10695</v>
      </c>
      <c r="AS31" s="109">
        <f t="shared" si="24"/>
        <v>10695</v>
      </c>
      <c r="AT31" s="110">
        <f t="shared" si="24"/>
        <v>10695</v>
      </c>
      <c r="AU31" s="111">
        <f t="shared" si="24"/>
        <v>10695</v>
      </c>
      <c r="AV31" s="112">
        <f t="shared" si="24"/>
        <v>10695</v>
      </c>
      <c r="AW31" s="106">
        <f t="shared" si="13"/>
        <v>10695</v>
      </c>
      <c r="AX31" s="94">
        <f t="shared" si="14"/>
        <v>0</v>
      </c>
      <c r="AY31" s="94">
        <f t="shared" si="15"/>
        <v>0</v>
      </c>
      <c r="AZ31" s="37"/>
      <c r="BB31" s="9"/>
      <c r="BC31" s="10">
        <f t="shared" si="7"/>
        <v>0</v>
      </c>
      <c r="BD31" s="64" t="str">
        <f t="shared" si="16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10698</v>
      </c>
      <c r="AD32" s="114">
        <f t="shared" si="23"/>
        <v>10698</v>
      </c>
      <c r="AE32" s="109">
        <f t="shared" si="23"/>
        <v>10698</v>
      </c>
      <c r="AF32" s="110">
        <f t="shared" si="23"/>
        <v>10698</v>
      </c>
      <c r="AG32" s="111">
        <f t="shared" si="23"/>
        <v>10698</v>
      </c>
      <c r="AH32" s="112">
        <f t="shared" si="23"/>
        <v>10698</v>
      </c>
      <c r="AI32" s="106">
        <f t="shared" si="20"/>
        <v>10698</v>
      </c>
      <c r="AJ32" s="94">
        <f t="shared" si="18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10695</v>
      </c>
      <c r="AR32" s="114">
        <f t="shared" si="24"/>
        <v>10695</v>
      </c>
      <c r="AS32" s="109">
        <f t="shared" si="24"/>
        <v>10695</v>
      </c>
      <c r="AT32" s="110">
        <f t="shared" si="24"/>
        <v>10695</v>
      </c>
      <c r="AU32" s="111">
        <f t="shared" si="24"/>
        <v>10695</v>
      </c>
      <c r="AV32" s="112">
        <f t="shared" si="24"/>
        <v>10695</v>
      </c>
      <c r="AW32" s="106">
        <f t="shared" si="13"/>
        <v>10695</v>
      </c>
      <c r="AX32" s="94">
        <f t="shared" si="14"/>
        <v>0</v>
      </c>
      <c r="AY32" s="94">
        <f t="shared" si="15"/>
        <v>0</v>
      </c>
      <c r="BB32" s="9"/>
      <c r="BC32" s="10">
        <f t="shared" si="7"/>
        <v>0</v>
      </c>
      <c r="BD32" s="64" t="str">
        <f t="shared" si="16"/>
        <v/>
      </c>
    </row>
    <row r="33" spans="1:56" s="38" customFormat="1" x14ac:dyDescent="0.25">
      <c r="A33" s="83">
        <v>42765</v>
      </c>
      <c r="B33" s="95">
        <v>0.40972222222222227</v>
      </c>
      <c r="C33" s="96">
        <v>0.75</v>
      </c>
      <c r="D33" s="95"/>
      <c r="E33" s="96"/>
      <c r="F33" s="95"/>
      <c r="G33" s="101"/>
      <c r="H33" s="6">
        <f t="shared" si="25"/>
        <v>0.34027777777777773</v>
      </c>
      <c r="I33" s="7">
        <f t="shared" si="8"/>
        <v>8.1666666666666661</v>
      </c>
      <c r="J33" s="37"/>
      <c r="L33" s="9"/>
      <c r="M33" s="10">
        <f t="shared" si="1"/>
        <v>1</v>
      </c>
      <c r="N33" s="83">
        <v>42765</v>
      </c>
      <c r="O33" s="95">
        <v>0.41666666666666669</v>
      </c>
      <c r="P33" s="96">
        <v>0.74236111111111114</v>
      </c>
      <c r="Q33" s="95"/>
      <c r="R33" s="96"/>
      <c r="S33" s="95"/>
      <c r="T33" s="101"/>
      <c r="U33" s="6">
        <f t="shared" si="2"/>
        <v>0.32569444444444445</v>
      </c>
      <c r="V33" s="7">
        <f t="shared" si="9"/>
        <v>7.8166666666666664</v>
      </c>
      <c r="W33" s="37"/>
      <c r="Y33" s="9"/>
      <c r="Z33" s="10">
        <f t="shared" si="3"/>
        <v>1</v>
      </c>
      <c r="AA33" s="64" t="str">
        <f t="shared" si="10"/>
        <v/>
      </c>
      <c r="AB33" s="83">
        <v>42765</v>
      </c>
      <c r="AC33" s="113">
        <f t="shared" si="21"/>
        <v>10698</v>
      </c>
      <c r="AD33" s="114">
        <v>10751</v>
      </c>
      <c r="AE33" s="109">
        <f t="shared" si="23"/>
        <v>10751</v>
      </c>
      <c r="AF33" s="110">
        <f t="shared" si="23"/>
        <v>10751</v>
      </c>
      <c r="AG33" s="111">
        <f t="shared" si="23"/>
        <v>10751</v>
      </c>
      <c r="AH33" s="112">
        <f t="shared" si="23"/>
        <v>10751</v>
      </c>
      <c r="AI33" s="106">
        <f t="shared" si="20"/>
        <v>10751</v>
      </c>
      <c r="AJ33" s="94">
        <f t="shared" si="18"/>
        <v>0</v>
      </c>
      <c r="AK33" s="94">
        <f t="shared" si="5"/>
        <v>53</v>
      </c>
      <c r="AL33" s="37"/>
      <c r="AN33" s="9"/>
      <c r="AO33" s="10">
        <f t="shared" si="12"/>
        <v>1</v>
      </c>
      <c r="AP33" s="83">
        <v>42765</v>
      </c>
      <c r="AQ33" s="113">
        <v>10703</v>
      </c>
      <c r="AR33" s="114">
        <v>10748</v>
      </c>
      <c r="AS33" s="109">
        <f t="shared" si="24"/>
        <v>10748</v>
      </c>
      <c r="AT33" s="110">
        <f t="shared" si="24"/>
        <v>10748</v>
      </c>
      <c r="AU33" s="111">
        <f t="shared" si="24"/>
        <v>10748</v>
      </c>
      <c r="AV33" s="112">
        <f t="shared" si="24"/>
        <v>10748</v>
      </c>
      <c r="AW33" s="106">
        <f t="shared" si="13"/>
        <v>10748</v>
      </c>
      <c r="AX33" s="94">
        <f t="shared" si="14"/>
        <v>8</v>
      </c>
      <c r="AY33" s="94">
        <f t="shared" si="15"/>
        <v>45</v>
      </c>
      <c r="AZ33" s="37"/>
      <c r="BB33" s="9"/>
      <c r="BC33" s="10">
        <f t="shared" si="7"/>
        <v>1</v>
      </c>
      <c r="BD33" s="64" t="str">
        <f t="shared" si="16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10751</v>
      </c>
      <c r="AD34" s="197">
        <f t="shared" si="23"/>
        <v>10751</v>
      </c>
      <c r="AE34" s="198">
        <f t="shared" si="23"/>
        <v>10751</v>
      </c>
      <c r="AF34" s="199">
        <f t="shared" si="23"/>
        <v>10751</v>
      </c>
      <c r="AG34" s="200">
        <f t="shared" si="23"/>
        <v>10751</v>
      </c>
      <c r="AH34" s="201">
        <f t="shared" si="23"/>
        <v>10751</v>
      </c>
      <c r="AI34" s="202">
        <f t="shared" si="20"/>
        <v>10751</v>
      </c>
      <c r="AJ34" s="203">
        <f t="shared" si="18"/>
        <v>0</v>
      </c>
      <c r="AK34" s="203">
        <f t="shared" si="5"/>
        <v>0</v>
      </c>
      <c r="AN34" s="193"/>
      <c r="AO34" s="194">
        <f t="shared" si="12"/>
        <v>0</v>
      </c>
      <c r="AP34" s="186">
        <v>42766</v>
      </c>
      <c r="AQ34" s="196">
        <f t="shared" si="22"/>
        <v>10748</v>
      </c>
      <c r="AR34" s="197">
        <f t="shared" si="24"/>
        <v>10748</v>
      </c>
      <c r="AS34" s="198">
        <f t="shared" si="24"/>
        <v>10748</v>
      </c>
      <c r="AT34" s="199">
        <f t="shared" si="24"/>
        <v>10748</v>
      </c>
      <c r="AU34" s="200">
        <f t="shared" si="24"/>
        <v>10748</v>
      </c>
      <c r="AV34" s="201">
        <f t="shared" si="24"/>
        <v>10748</v>
      </c>
      <c r="AW34" s="202">
        <f t="shared" si="13"/>
        <v>10748</v>
      </c>
      <c r="AX34" s="203">
        <f t="shared" si="14"/>
        <v>0</v>
      </c>
      <c r="AY34" s="203">
        <f t="shared" si="15"/>
        <v>0</v>
      </c>
      <c r="BB34" s="193"/>
      <c r="BC34" s="194">
        <f t="shared" si="7"/>
        <v>0</v>
      </c>
      <c r="BD34" s="195" t="str">
        <f t="shared" si="16"/>
        <v/>
      </c>
    </row>
    <row r="35" spans="1:56" s="38" customFormat="1" ht="15.75" thickTop="1" x14ac:dyDescent="0.25">
      <c r="A35" s="83">
        <v>42767</v>
      </c>
      <c r="B35" s="115">
        <v>0.29166666666666669</v>
      </c>
      <c r="C35" s="116">
        <v>0.76041666666666663</v>
      </c>
      <c r="D35" s="115"/>
      <c r="E35" s="116"/>
      <c r="F35" s="115"/>
      <c r="G35" s="117"/>
      <c r="H35" s="6">
        <f t="shared" si="25"/>
        <v>0.46874999999999994</v>
      </c>
      <c r="I35" s="7">
        <f t="shared" si="8"/>
        <v>11.249999999999998</v>
      </c>
      <c r="L35" s="9"/>
      <c r="M35" s="10">
        <f t="shared" si="1"/>
        <v>1</v>
      </c>
      <c r="N35" s="83">
        <v>42767</v>
      </c>
      <c r="O35" s="115">
        <v>0.30069444444444443</v>
      </c>
      <c r="P35" s="116">
        <v>0.72222222222222221</v>
      </c>
      <c r="Q35" s="115"/>
      <c r="R35" s="116"/>
      <c r="S35" s="115"/>
      <c r="T35" s="117"/>
      <c r="U35" s="6">
        <f t="shared" si="2"/>
        <v>0.42152777777777778</v>
      </c>
      <c r="V35" s="7">
        <f t="shared" si="9"/>
        <v>10.116666666666667</v>
      </c>
      <c r="Y35" s="9"/>
      <c r="Z35" s="10">
        <f t="shared" si="3"/>
        <v>1</v>
      </c>
      <c r="AA35" s="64" t="str">
        <f t="shared" si="10"/>
        <v/>
      </c>
      <c r="AB35" s="83">
        <v>42767</v>
      </c>
      <c r="AC35" s="113">
        <v>10818</v>
      </c>
      <c r="AD35" s="114">
        <v>10946</v>
      </c>
      <c r="AE35" s="109">
        <f t="shared" si="23"/>
        <v>10946</v>
      </c>
      <c r="AF35" s="110">
        <f t="shared" si="23"/>
        <v>10946</v>
      </c>
      <c r="AG35" s="111">
        <f t="shared" si="23"/>
        <v>10946</v>
      </c>
      <c r="AH35" s="112">
        <f t="shared" si="23"/>
        <v>10946</v>
      </c>
      <c r="AI35" s="106">
        <f t="shared" si="20"/>
        <v>10946</v>
      </c>
      <c r="AJ35" s="94">
        <f t="shared" si="18"/>
        <v>67</v>
      </c>
      <c r="AK35" s="94">
        <f t="shared" si="5"/>
        <v>128</v>
      </c>
      <c r="AN35" s="9"/>
      <c r="AO35" s="10">
        <f t="shared" si="12"/>
        <v>1</v>
      </c>
      <c r="AP35" s="83">
        <v>42767</v>
      </c>
      <c r="AQ35" s="113">
        <v>10820</v>
      </c>
      <c r="AR35" s="114">
        <v>10943</v>
      </c>
      <c r="AS35" s="109">
        <f t="shared" si="24"/>
        <v>10943</v>
      </c>
      <c r="AT35" s="110">
        <f t="shared" si="24"/>
        <v>10943</v>
      </c>
      <c r="AU35" s="111">
        <f t="shared" si="24"/>
        <v>10943</v>
      </c>
      <c r="AV35" s="112">
        <f t="shared" si="24"/>
        <v>10943</v>
      </c>
      <c r="AW35" s="106">
        <f t="shared" si="13"/>
        <v>10943</v>
      </c>
      <c r="AX35" s="94">
        <f t="shared" si="14"/>
        <v>72</v>
      </c>
      <c r="AY35" s="94">
        <f t="shared" si="15"/>
        <v>123</v>
      </c>
      <c r="BB35" s="9"/>
      <c r="BC35" s="10">
        <f t="shared" si="7"/>
        <v>1</v>
      </c>
      <c r="BD35" s="64" t="str">
        <f t="shared" si="16"/>
        <v/>
      </c>
    </row>
    <row r="36" spans="1:56" s="38" customFormat="1" x14ac:dyDescent="0.25">
      <c r="A36" s="83">
        <v>42768</v>
      </c>
      <c r="B36" s="95">
        <v>0.34375</v>
      </c>
      <c r="C36" s="96">
        <v>0.625</v>
      </c>
      <c r="D36" s="95"/>
      <c r="E36" s="96"/>
      <c r="F36" s="95"/>
      <c r="G36" s="101"/>
      <c r="H36" s="6">
        <f t="shared" si="25"/>
        <v>0.28125</v>
      </c>
      <c r="I36" s="7">
        <f t="shared" si="8"/>
        <v>6.75</v>
      </c>
      <c r="J36" s="37"/>
      <c r="L36" s="9"/>
      <c r="M36" s="10">
        <f t="shared" si="1"/>
        <v>1</v>
      </c>
      <c r="N36" s="83">
        <v>42768</v>
      </c>
      <c r="O36" s="95">
        <v>0.35138888888888892</v>
      </c>
      <c r="P36" s="96">
        <v>0.61319444444444449</v>
      </c>
      <c r="Q36" s="95"/>
      <c r="R36" s="96"/>
      <c r="S36" s="95"/>
      <c r="T36" s="101"/>
      <c r="U36" s="6">
        <f t="shared" si="2"/>
        <v>0.26180555555555557</v>
      </c>
      <c r="V36" s="7">
        <f t="shared" si="9"/>
        <v>6.2833333333333332</v>
      </c>
      <c r="W36" s="37"/>
      <c r="Y36" s="9"/>
      <c r="Z36" s="10">
        <f t="shared" si="3"/>
        <v>1</v>
      </c>
      <c r="AA36" s="64" t="str">
        <f t="shared" si="10"/>
        <v/>
      </c>
      <c r="AB36" s="83">
        <v>42768</v>
      </c>
      <c r="AC36" s="113">
        <f t="shared" si="21"/>
        <v>10946</v>
      </c>
      <c r="AD36" s="114">
        <v>11040</v>
      </c>
      <c r="AE36" s="109">
        <f t="shared" si="23"/>
        <v>11040</v>
      </c>
      <c r="AF36" s="110">
        <f t="shared" si="23"/>
        <v>11040</v>
      </c>
      <c r="AG36" s="111">
        <f t="shared" si="23"/>
        <v>11040</v>
      </c>
      <c r="AH36" s="112">
        <f t="shared" si="23"/>
        <v>11040</v>
      </c>
      <c r="AI36" s="106">
        <f t="shared" si="20"/>
        <v>11040</v>
      </c>
      <c r="AJ36" s="94">
        <f t="shared" si="18"/>
        <v>0</v>
      </c>
      <c r="AK36" s="94">
        <f t="shared" si="5"/>
        <v>94</v>
      </c>
      <c r="AL36" s="37"/>
      <c r="AN36" s="9"/>
      <c r="AO36" s="10">
        <f t="shared" si="12"/>
        <v>1</v>
      </c>
      <c r="AP36" s="83">
        <v>42768</v>
      </c>
      <c r="AQ36" s="113">
        <v>10963</v>
      </c>
      <c r="AR36" s="114">
        <v>11038</v>
      </c>
      <c r="AS36" s="109">
        <f t="shared" si="24"/>
        <v>11038</v>
      </c>
      <c r="AT36" s="110">
        <f t="shared" si="24"/>
        <v>11038</v>
      </c>
      <c r="AU36" s="111">
        <f t="shared" si="24"/>
        <v>11038</v>
      </c>
      <c r="AV36" s="112">
        <f t="shared" si="24"/>
        <v>11038</v>
      </c>
      <c r="AW36" s="106">
        <f t="shared" si="13"/>
        <v>11038</v>
      </c>
      <c r="AX36" s="94">
        <f t="shared" si="14"/>
        <v>20</v>
      </c>
      <c r="AY36" s="94">
        <f t="shared" si="15"/>
        <v>75</v>
      </c>
      <c r="AZ36" s="37"/>
      <c r="BB36" s="9"/>
      <c r="BC36" s="10">
        <f t="shared" si="7"/>
        <v>1</v>
      </c>
      <c r="BD36" s="64" t="str">
        <f t="shared" si="16"/>
        <v/>
      </c>
    </row>
    <row r="37" spans="1:56" s="38" customFormat="1" x14ac:dyDescent="0.25">
      <c r="A37" s="83">
        <v>42769</v>
      </c>
      <c r="B37" s="95">
        <v>0.2986111111111111</v>
      </c>
      <c r="C37" s="96">
        <v>0.77083333333333337</v>
      </c>
      <c r="D37" s="95"/>
      <c r="E37" s="96"/>
      <c r="F37" s="95"/>
      <c r="G37" s="101"/>
      <c r="H37" s="6">
        <f t="shared" si="25"/>
        <v>0.47222222222222227</v>
      </c>
      <c r="I37" s="7">
        <f t="shared" si="8"/>
        <v>11.333333333333334</v>
      </c>
      <c r="J37" s="39"/>
      <c r="L37" s="9"/>
      <c r="M37" s="10">
        <f t="shared" si="1"/>
        <v>1</v>
      </c>
      <c r="N37" s="83">
        <v>42769</v>
      </c>
      <c r="O37" s="95">
        <v>0.3125</v>
      </c>
      <c r="P37" s="96">
        <v>0.76597222222222217</v>
      </c>
      <c r="Q37" s="95"/>
      <c r="R37" s="96"/>
      <c r="S37" s="95"/>
      <c r="T37" s="101"/>
      <c r="U37" s="6">
        <f t="shared" si="2"/>
        <v>0.45347222222222217</v>
      </c>
      <c r="V37" s="7">
        <f t="shared" si="9"/>
        <v>10.883333333333333</v>
      </c>
      <c r="W37" s="39"/>
      <c r="Y37" s="9"/>
      <c r="Z37" s="10">
        <f t="shared" si="3"/>
        <v>1</v>
      </c>
      <c r="AA37" s="64" t="str">
        <f t="shared" si="10"/>
        <v/>
      </c>
      <c r="AB37" s="83">
        <v>42769</v>
      </c>
      <c r="AC37" s="113">
        <f t="shared" si="21"/>
        <v>11040</v>
      </c>
      <c r="AD37" s="114">
        <v>11154</v>
      </c>
      <c r="AE37" s="109">
        <f t="shared" si="23"/>
        <v>11154</v>
      </c>
      <c r="AF37" s="110">
        <f t="shared" si="23"/>
        <v>11154</v>
      </c>
      <c r="AG37" s="111">
        <f t="shared" si="23"/>
        <v>11154</v>
      </c>
      <c r="AH37" s="112">
        <f t="shared" si="23"/>
        <v>11154</v>
      </c>
      <c r="AI37" s="106">
        <f t="shared" si="20"/>
        <v>11154</v>
      </c>
      <c r="AJ37" s="94">
        <f t="shared" si="18"/>
        <v>0</v>
      </c>
      <c r="AK37" s="94">
        <f t="shared" si="5"/>
        <v>114</v>
      </c>
      <c r="AL37" s="39"/>
      <c r="AN37" s="9"/>
      <c r="AO37" s="10">
        <f t="shared" si="12"/>
        <v>1</v>
      </c>
      <c r="AP37" s="83">
        <v>42769</v>
      </c>
      <c r="AQ37" s="113">
        <v>11043</v>
      </c>
      <c r="AR37" s="114">
        <v>11154</v>
      </c>
      <c r="AS37" s="109">
        <f t="shared" si="24"/>
        <v>11154</v>
      </c>
      <c r="AT37" s="110">
        <f t="shared" si="24"/>
        <v>11154</v>
      </c>
      <c r="AU37" s="111">
        <f t="shared" si="24"/>
        <v>11154</v>
      </c>
      <c r="AV37" s="112">
        <f t="shared" si="24"/>
        <v>11154</v>
      </c>
      <c r="AW37" s="106">
        <f t="shared" si="13"/>
        <v>11154</v>
      </c>
      <c r="AX37" s="94">
        <f t="shared" si="14"/>
        <v>5</v>
      </c>
      <c r="AY37" s="94">
        <f t="shared" si="15"/>
        <v>111</v>
      </c>
      <c r="AZ37" s="39"/>
      <c r="BB37" s="9"/>
      <c r="BC37" s="10">
        <f t="shared" si="7"/>
        <v>1</v>
      </c>
      <c r="BD37" s="64" t="str">
        <f t="shared" si="16"/>
        <v>Same End 1st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11154</v>
      </c>
      <c r="AD38" s="114">
        <f t="shared" si="23"/>
        <v>11154</v>
      </c>
      <c r="AE38" s="109">
        <f t="shared" si="23"/>
        <v>11154</v>
      </c>
      <c r="AF38" s="110">
        <f t="shared" si="23"/>
        <v>11154</v>
      </c>
      <c r="AG38" s="111">
        <f t="shared" si="23"/>
        <v>11154</v>
      </c>
      <c r="AH38" s="112">
        <f t="shared" si="23"/>
        <v>11154</v>
      </c>
      <c r="AI38" s="106">
        <f t="shared" si="20"/>
        <v>11154</v>
      </c>
      <c r="AJ38" s="94">
        <f t="shared" si="18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11154</v>
      </c>
      <c r="AR38" s="114">
        <f t="shared" si="24"/>
        <v>11154</v>
      </c>
      <c r="AS38" s="109">
        <f t="shared" si="24"/>
        <v>11154</v>
      </c>
      <c r="AT38" s="110">
        <f t="shared" si="24"/>
        <v>11154</v>
      </c>
      <c r="AU38" s="111">
        <f t="shared" si="24"/>
        <v>11154</v>
      </c>
      <c r="AV38" s="112">
        <f t="shared" si="24"/>
        <v>11154</v>
      </c>
      <c r="AW38" s="106">
        <f t="shared" si="13"/>
        <v>11154</v>
      </c>
      <c r="AX38" s="94">
        <f t="shared" si="14"/>
        <v>0</v>
      </c>
      <c r="AY38" s="94">
        <f t="shared" si="15"/>
        <v>0</v>
      </c>
      <c r="BB38" s="9"/>
      <c r="BC38" s="10">
        <f t="shared" si="7"/>
        <v>0</v>
      </c>
      <c r="BD38" s="64" t="str">
        <f t="shared" si="16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11154</v>
      </c>
      <c r="AD39" s="114">
        <f t="shared" si="23"/>
        <v>11154</v>
      </c>
      <c r="AE39" s="109">
        <f t="shared" si="23"/>
        <v>11154</v>
      </c>
      <c r="AF39" s="110">
        <f t="shared" si="23"/>
        <v>11154</v>
      </c>
      <c r="AG39" s="111">
        <f t="shared" si="23"/>
        <v>11154</v>
      </c>
      <c r="AH39" s="112">
        <f t="shared" si="23"/>
        <v>11154</v>
      </c>
      <c r="AI39" s="106">
        <f t="shared" si="20"/>
        <v>11154</v>
      </c>
      <c r="AJ39" s="94">
        <f t="shared" si="18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11154</v>
      </c>
      <c r="AR39" s="114">
        <f t="shared" si="24"/>
        <v>11154</v>
      </c>
      <c r="AS39" s="109">
        <f t="shared" si="24"/>
        <v>11154</v>
      </c>
      <c r="AT39" s="110">
        <f t="shared" si="24"/>
        <v>11154</v>
      </c>
      <c r="AU39" s="111">
        <f t="shared" si="24"/>
        <v>11154</v>
      </c>
      <c r="AV39" s="112">
        <f t="shared" si="24"/>
        <v>11154</v>
      </c>
      <c r="AW39" s="106">
        <f t="shared" si="13"/>
        <v>11154</v>
      </c>
      <c r="AX39" s="94">
        <f t="shared" si="14"/>
        <v>0</v>
      </c>
      <c r="AY39" s="94">
        <f t="shared" si="15"/>
        <v>0</v>
      </c>
      <c r="BB39" s="9"/>
      <c r="BC39" s="10">
        <f t="shared" si="7"/>
        <v>0</v>
      </c>
      <c r="BD39" s="64" t="str">
        <f t="shared" si="16"/>
        <v/>
      </c>
    </row>
    <row r="40" spans="1:56" s="38" customFormat="1" x14ac:dyDescent="0.25">
      <c r="A40" s="83">
        <v>42772</v>
      </c>
      <c r="B40" s="95">
        <v>0.33333333333333331</v>
      </c>
      <c r="C40" s="96">
        <v>0.80208333333333337</v>
      </c>
      <c r="D40" s="95"/>
      <c r="E40" s="96"/>
      <c r="F40" s="95"/>
      <c r="G40" s="101"/>
      <c r="H40" s="6">
        <f t="shared" si="25"/>
        <v>0.46875000000000006</v>
      </c>
      <c r="I40" s="7">
        <f t="shared" si="8"/>
        <v>11.250000000000002</v>
      </c>
      <c r="L40" s="9"/>
      <c r="M40" s="10">
        <f t="shared" si="1"/>
        <v>1</v>
      </c>
      <c r="N40" s="83">
        <v>42772</v>
      </c>
      <c r="O40" s="95">
        <v>0.36041666666666666</v>
      </c>
      <c r="P40" s="96">
        <v>0.79305555555555562</v>
      </c>
      <c r="Q40" s="95"/>
      <c r="R40" s="96"/>
      <c r="S40" s="95"/>
      <c r="T40" s="101"/>
      <c r="U40" s="6">
        <f t="shared" si="2"/>
        <v>0.43263888888888896</v>
      </c>
      <c r="V40" s="7">
        <f t="shared" si="9"/>
        <v>10.383333333333335</v>
      </c>
      <c r="Y40" s="9"/>
      <c r="Z40" s="10">
        <f t="shared" si="3"/>
        <v>1</v>
      </c>
      <c r="AA40" s="64" t="str">
        <f t="shared" si="10"/>
        <v/>
      </c>
      <c r="AB40" s="83">
        <v>42772</v>
      </c>
      <c r="AC40" s="113">
        <f t="shared" si="21"/>
        <v>11154</v>
      </c>
      <c r="AD40" s="114">
        <v>11298</v>
      </c>
      <c r="AE40" s="109">
        <f t="shared" si="23"/>
        <v>11298</v>
      </c>
      <c r="AF40" s="110">
        <f t="shared" si="23"/>
        <v>11298</v>
      </c>
      <c r="AG40" s="111">
        <f t="shared" si="23"/>
        <v>11298</v>
      </c>
      <c r="AH40" s="112">
        <f t="shared" si="23"/>
        <v>11298</v>
      </c>
      <c r="AI40" s="106">
        <f t="shared" si="20"/>
        <v>11298</v>
      </c>
      <c r="AJ40" s="94">
        <f t="shared" si="18"/>
        <v>0</v>
      </c>
      <c r="AK40" s="94">
        <f t="shared" si="5"/>
        <v>144</v>
      </c>
      <c r="AN40" s="9"/>
      <c r="AO40" s="10">
        <f t="shared" si="12"/>
        <v>1</v>
      </c>
      <c r="AP40" s="83">
        <v>42772</v>
      </c>
      <c r="AQ40" s="113">
        <v>11164</v>
      </c>
      <c r="AR40" s="114">
        <v>11297</v>
      </c>
      <c r="AS40" s="109">
        <f t="shared" si="24"/>
        <v>11297</v>
      </c>
      <c r="AT40" s="110">
        <f t="shared" si="24"/>
        <v>11297</v>
      </c>
      <c r="AU40" s="111">
        <f t="shared" si="24"/>
        <v>11297</v>
      </c>
      <c r="AV40" s="112">
        <f t="shared" si="24"/>
        <v>11297</v>
      </c>
      <c r="AW40" s="106">
        <f t="shared" si="13"/>
        <v>11297</v>
      </c>
      <c r="AX40" s="94">
        <f t="shared" si="14"/>
        <v>10</v>
      </c>
      <c r="AY40" s="94">
        <f t="shared" si="15"/>
        <v>133</v>
      </c>
      <c r="BB40" s="9"/>
      <c r="BC40" s="10">
        <f t="shared" si="7"/>
        <v>1</v>
      </c>
      <c r="BD40" s="64" t="str">
        <f t="shared" si="16"/>
        <v/>
      </c>
    </row>
    <row r="41" spans="1:56" s="38" customFormat="1" x14ac:dyDescent="0.25">
      <c r="A41" s="83">
        <v>42773</v>
      </c>
      <c r="B41" s="95">
        <v>0.27083333333333331</v>
      </c>
      <c r="C41" s="96">
        <v>0.75</v>
      </c>
      <c r="D41" s="95"/>
      <c r="E41" s="96"/>
      <c r="F41" s="95"/>
      <c r="G41" s="101"/>
      <c r="H41" s="6">
        <f t="shared" si="25"/>
        <v>0.47916666666666669</v>
      </c>
      <c r="I41" s="7">
        <f t="shared" si="8"/>
        <v>11.5</v>
      </c>
      <c r="L41" s="9"/>
      <c r="M41" s="10">
        <f t="shared" si="1"/>
        <v>1</v>
      </c>
      <c r="N41" s="83">
        <v>42773</v>
      </c>
      <c r="O41" s="95">
        <v>0.29652777777777778</v>
      </c>
      <c r="P41" s="96">
        <v>0.72499999999999998</v>
      </c>
      <c r="Q41" s="95"/>
      <c r="R41" s="96"/>
      <c r="S41" s="95"/>
      <c r="T41" s="101"/>
      <c r="U41" s="6">
        <f t="shared" si="2"/>
        <v>0.4284722222222222</v>
      </c>
      <c r="V41" s="7">
        <f t="shared" si="9"/>
        <v>10.283333333333333</v>
      </c>
      <c r="Y41" s="9"/>
      <c r="Z41" s="10">
        <f t="shared" si="3"/>
        <v>1</v>
      </c>
      <c r="AA41" s="64" t="str">
        <f t="shared" si="10"/>
        <v/>
      </c>
      <c r="AB41" s="83">
        <v>42773</v>
      </c>
      <c r="AC41" s="113">
        <f t="shared" si="21"/>
        <v>11298</v>
      </c>
      <c r="AD41" s="114">
        <v>11403</v>
      </c>
      <c r="AE41" s="109">
        <f t="shared" si="23"/>
        <v>11403</v>
      </c>
      <c r="AF41" s="110">
        <f t="shared" si="23"/>
        <v>11403</v>
      </c>
      <c r="AG41" s="111">
        <f t="shared" si="23"/>
        <v>11403</v>
      </c>
      <c r="AH41" s="112">
        <f t="shared" si="23"/>
        <v>11403</v>
      </c>
      <c r="AI41" s="106">
        <f t="shared" si="20"/>
        <v>11403</v>
      </c>
      <c r="AJ41" s="94">
        <f t="shared" si="18"/>
        <v>0</v>
      </c>
      <c r="AK41" s="94">
        <f t="shared" si="5"/>
        <v>105</v>
      </c>
      <c r="AN41" s="9"/>
      <c r="AO41" s="10">
        <f t="shared" si="12"/>
        <v>1</v>
      </c>
      <c r="AP41" s="83">
        <v>42773</v>
      </c>
      <c r="AQ41" s="113">
        <v>11300</v>
      </c>
      <c r="AR41" s="114">
        <v>11400</v>
      </c>
      <c r="AS41" s="109">
        <f t="shared" si="24"/>
        <v>11400</v>
      </c>
      <c r="AT41" s="110">
        <f t="shared" si="24"/>
        <v>11400</v>
      </c>
      <c r="AU41" s="111">
        <f t="shared" si="24"/>
        <v>11400</v>
      </c>
      <c r="AV41" s="112">
        <f t="shared" si="24"/>
        <v>11400</v>
      </c>
      <c r="AW41" s="106">
        <f t="shared" si="13"/>
        <v>11400</v>
      </c>
      <c r="AX41" s="94">
        <f t="shared" si="14"/>
        <v>3</v>
      </c>
      <c r="AY41" s="94">
        <f t="shared" si="15"/>
        <v>100</v>
      </c>
      <c r="BB41" s="9"/>
      <c r="BC41" s="10">
        <f t="shared" si="7"/>
        <v>1</v>
      </c>
      <c r="BD41" s="64" t="str">
        <f t="shared" si="16"/>
        <v/>
      </c>
    </row>
    <row r="42" spans="1:56" s="38" customFormat="1" x14ac:dyDescent="0.25">
      <c r="A42" s="83">
        <v>42774</v>
      </c>
      <c r="B42" s="95">
        <v>0.34027777777777773</v>
      </c>
      <c r="C42" s="96">
        <v>0.78125</v>
      </c>
      <c r="D42" s="95"/>
      <c r="E42" s="96"/>
      <c r="F42" s="95"/>
      <c r="G42" s="101"/>
      <c r="H42" s="6">
        <f t="shared" si="25"/>
        <v>0.44097222222222227</v>
      </c>
      <c r="I42" s="7">
        <f t="shared" si="8"/>
        <v>10.583333333333334</v>
      </c>
      <c r="L42" s="9"/>
      <c r="M42" s="10">
        <f t="shared" si="1"/>
        <v>1</v>
      </c>
      <c r="N42" s="83">
        <v>42774</v>
      </c>
      <c r="O42" s="95">
        <v>0.37152777777777773</v>
      </c>
      <c r="P42" s="96">
        <v>0.77013888888888893</v>
      </c>
      <c r="Q42" s="95"/>
      <c r="R42" s="96"/>
      <c r="S42" s="95"/>
      <c r="T42" s="101"/>
      <c r="U42" s="6">
        <f t="shared" si="2"/>
        <v>0.39861111111111119</v>
      </c>
      <c r="V42" s="7">
        <f t="shared" si="9"/>
        <v>9.5666666666666682</v>
      </c>
      <c r="Y42" s="9"/>
      <c r="Z42" s="10">
        <f t="shared" si="3"/>
        <v>1</v>
      </c>
      <c r="AA42" s="64" t="str">
        <f t="shared" si="10"/>
        <v/>
      </c>
      <c r="AB42" s="83">
        <v>42774</v>
      </c>
      <c r="AC42" s="113">
        <f t="shared" si="21"/>
        <v>11403</v>
      </c>
      <c r="AD42" s="114">
        <v>11488</v>
      </c>
      <c r="AE42" s="109">
        <f t="shared" si="23"/>
        <v>11488</v>
      </c>
      <c r="AF42" s="110">
        <f t="shared" si="23"/>
        <v>11488</v>
      </c>
      <c r="AG42" s="111">
        <f t="shared" si="23"/>
        <v>11488</v>
      </c>
      <c r="AH42" s="112">
        <f t="shared" si="23"/>
        <v>11488</v>
      </c>
      <c r="AI42" s="106">
        <f t="shared" si="20"/>
        <v>11488</v>
      </c>
      <c r="AJ42" s="94">
        <f t="shared" si="18"/>
        <v>0</v>
      </c>
      <c r="AK42" s="94">
        <f t="shared" si="5"/>
        <v>85</v>
      </c>
      <c r="AN42" s="9"/>
      <c r="AO42" s="10">
        <f t="shared" si="12"/>
        <v>1</v>
      </c>
      <c r="AP42" s="83">
        <v>42774</v>
      </c>
      <c r="AQ42" s="113">
        <v>11409</v>
      </c>
      <c r="AR42" s="114">
        <v>11487</v>
      </c>
      <c r="AS42" s="109">
        <f t="shared" si="24"/>
        <v>11487</v>
      </c>
      <c r="AT42" s="110">
        <f t="shared" si="24"/>
        <v>11487</v>
      </c>
      <c r="AU42" s="111">
        <f t="shared" si="24"/>
        <v>11487</v>
      </c>
      <c r="AV42" s="112">
        <f t="shared" si="24"/>
        <v>11487</v>
      </c>
      <c r="AW42" s="106">
        <f t="shared" si="13"/>
        <v>11487</v>
      </c>
      <c r="AX42" s="94">
        <f t="shared" si="14"/>
        <v>9</v>
      </c>
      <c r="AY42" s="94">
        <f t="shared" si="15"/>
        <v>78</v>
      </c>
      <c r="BB42" s="9"/>
      <c r="BC42" s="10">
        <f t="shared" si="7"/>
        <v>1</v>
      </c>
      <c r="BD42" s="64" t="str">
        <f t="shared" si="16"/>
        <v/>
      </c>
    </row>
    <row r="43" spans="1:56" s="38" customFormat="1" x14ac:dyDescent="0.25">
      <c r="A43" s="83">
        <v>42775</v>
      </c>
      <c r="B43" s="95">
        <v>0.2986111111111111</v>
      </c>
      <c r="C43" s="96">
        <v>0.66666666666666663</v>
      </c>
      <c r="D43" s="95"/>
      <c r="E43" s="96"/>
      <c r="F43" s="95"/>
      <c r="G43" s="101"/>
      <c r="H43" s="6">
        <f t="shared" si="25"/>
        <v>0.36805555555555552</v>
      </c>
      <c r="I43" s="7">
        <f t="shared" si="8"/>
        <v>8.8333333333333321</v>
      </c>
      <c r="L43" s="9"/>
      <c r="M43" s="10">
        <f t="shared" si="1"/>
        <v>1</v>
      </c>
      <c r="N43" s="83">
        <v>42775</v>
      </c>
      <c r="O43" s="95">
        <v>0.31180555555555556</v>
      </c>
      <c r="P43" s="96">
        <v>0.65277777777777779</v>
      </c>
      <c r="Q43" s="95"/>
      <c r="R43" s="96"/>
      <c r="S43" s="95"/>
      <c r="T43" s="101"/>
      <c r="U43" s="6">
        <f t="shared" si="2"/>
        <v>0.34097222222222223</v>
      </c>
      <c r="V43" s="7">
        <f t="shared" si="9"/>
        <v>8.1833333333333336</v>
      </c>
      <c r="Y43" s="9"/>
      <c r="Z43" s="10">
        <f t="shared" si="3"/>
        <v>1</v>
      </c>
      <c r="AA43" s="64" t="str">
        <f t="shared" si="10"/>
        <v/>
      </c>
      <c r="AB43" s="83">
        <v>42775</v>
      </c>
      <c r="AC43" s="113">
        <f t="shared" si="21"/>
        <v>11488</v>
      </c>
      <c r="AD43" s="114">
        <v>11537</v>
      </c>
      <c r="AE43" s="109">
        <f t="shared" si="23"/>
        <v>11537</v>
      </c>
      <c r="AF43" s="110">
        <f t="shared" si="23"/>
        <v>11537</v>
      </c>
      <c r="AG43" s="111">
        <f t="shared" si="23"/>
        <v>11537</v>
      </c>
      <c r="AH43" s="112">
        <f t="shared" si="23"/>
        <v>11537</v>
      </c>
      <c r="AI43" s="106">
        <f t="shared" si="20"/>
        <v>11537</v>
      </c>
      <c r="AJ43" s="94">
        <f t="shared" si="18"/>
        <v>0</v>
      </c>
      <c r="AK43" s="94">
        <f t="shared" si="5"/>
        <v>49</v>
      </c>
      <c r="AN43" s="9"/>
      <c r="AO43" s="10">
        <f t="shared" si="12"/>
        <v>1</v>
      </c>
      <c r="AP43" s="83">
        <v>42775</v>
      </c>
      <c r="AQ43" s="113">
        <v>11491</v>
      </c>
      <c r="AR43" s="114">
        <v>11534</v>
      </c>
      <c r="AS43" s="109">
        <f t="shared" si="24"/>
        <v>11534</v>
      </c>
      <c r="AT43" s="110">
        <f t="shared" si="24"/>
        <v>11534</v>
      </c>
      <c r="AU43" s="111">
        <f t="shared" si="24"/>
        <v>11534</v>
      </c>
      <c r="AV43" s="112">
        <f t="shared" si="24"/>
        <v>11534</v>
      </c>
      <c r="AW43" s="106">
        <f t="shared" si="13"/>
        <v>11534</v>
      </c>
      <c r="AX43" s="94">
        <f t="shared" si="14"/>
        <v>4</v>
      </c>
      <c r="AY43" s="94">
        <f t="shared" si="15"/>
        <v>43</v>
      </c>
      <c r="BB43" s="9"/>
      <c r="BC43" s="10">
        <f t="shared" si="7"/>
        <v>1</v>
      </c>
      <c r="BD43" s="64" t="str">
        <f t="shared" si="16"/>
        <v/>
      </c>
    </row>
    <row r="44" spans="1:56" s="38" customFormat="1" x14ac:dyDescent="0.25">
      <c r="A44" s="83">
        <v>42776</v>
      </c>
      <c r="B44" s="95">
        <v>0.32291666666666669</v>
      </c>
      <c r="C44" s="96">
        <v>0.83333333333333337</v>
      </c>
      <c r="D44" s="95"/>
      <c r="E44" s="96"/>
      <c r="F44" s="95"/>
      <c r="G44" s="101"/>
      <c r="H44" s="6">
        <f t="shared" si="25"/>
        <v>0.51041666666666674</v>
      </c>
      <c r="I44" s="7">
        <f t="shared" si="8"/>
        <v>12.250000000000002</v>
      </c>
      <c r="L44" s="9"/>
      <c r="M44" s="10">
        <f t="shared" si="1"/>
        <v>1</v>
      </c>
      <c r="N44" s="83">
        <v>42776</v>
      </c>
      <c r="O44" s="95">
        <v>0.3263888888888889</v>
      </c>
      <c r="P44" s="96">
        <v>0.83333333333333337</v>
      </c>
      <c r="Q44" s="95"/>
      <c r="R44" s="96"/>
      <c r="S44" s="95"/>
      <c r="T44" s="101"/>
      <c r="U44" s="6">
        <f t="shared" si="2"/>
        <v>0.50694444444444442</v>
      </c>
      <c r="V44" s="7">
        <f t="shared" si="9"/>
        <v>12.166666666666666</v>
      </c>
      <c r="Y44" s="9"/>
      <c r="Z44" s="10">
        <f t="shared" si="3"/>
        <v>1</v>
      </c>
      <c r="AA44" s="64" t="str">
        <f t="shared" si="10"/>
        <v>Same End 1st</v>
      </c>
      <c r="AB44" s="83">
        <v>42776</v>
      </c>
      <c r="AC44" s="113">
        <f t="shared" si="21"/>
        <v>11537</v>
      </c>
      <c r="AD44" s="114">
        <v>11602</v>
      </c>
      <c r="AE44" s="109">
        <f t="shared" si="23"/>
        <v>11602</v>
      </c>
      <c r="AF44" s="110">
        <f t="shared" si="23"/>
        <v>11602</v>
      </c>
      <c r="AG44" s="111">
        <f t="shared" si="23"/>
        <v>11602</v>
      </c>
      <c r="AH44" s="112">
        <f t="shared" si="23"/>
        <v>11602</v>
      </c>
      <c r="AI44" s="106">
        <f t="shared" si="20"/>
        <v>11602</v>
      </c>
      <c r="AJ44" s="94">
        <f t="shared" si="18"/>
        <v>0</v>
      </c>
      <c r="AK44" s="94">
        <f t="shared" si="5"/>
        <v>65</v>
      </c>
      <c r="AN44" s="9"/>
      <c r="AO44" s="10">
        <f t="shared" si="12"/>
        <v>1</v>
      </c>
      <c r="AP44" s="83">
        <v>42776</v>
      </c>
      <c r="AQ44" s="113">
        <v>11540</v>
      </c>
      <c r="AR44" s="114">
        <v>11601</v>
      </c>
      <c r="AS44" s="109">
        <f t="shared" si="24"/>
        <v>11601</v>
      </c>
      <c r="AT44" s="110">
        <f t="shared" si="24"/>
        <v>11601</v>
      </c>
      <c r="AU44" s="111">
        <f t="shared" si="24"/>
        <v>11601</v>
      </c>
      <c r="AV44" s="112">
        <f t="shared" si="24"/>
        <v>11601</v>
      </c>
      <c r="AW44" s="106">
        <f t="shared" si="13"/>
        <v>11601</v>
      </c>
      <c r="AX44" s="94">
        <f t="shared" si="14"/>
        <v>6</v>
      </c>
      <c r="AY44" s="94">
        <f t="shared" si="15"/>
        <v>61</v>
      </c>
      <c r="BB44" s="9"/>
      <c r="BC44" s="10">
        <f t="shared" si="7"/>
        <v>1</v>
      </c>
      <c r="BD44" s="64" t="str">
        <f t="shared" si="16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11602</v>
      </c>
      <c r="AD45" s="114">
        <f t="shared" si="23"/>
        <v>11602</v>
      </c>
      <c r="AE45" s="109">
        <f t="shared" si="23"/>
        <v>11602</v>
      </c>
      <c r="AF45" s="110">
        <f t="shared" si="23"/>
        <v>11602</v>
      </c>
      <c r="AG45" s="111">
        <f t="shared" si="23"/>
        <v>11602</v>
      </c>
      <c r="AH45" s="112">
        <f t="shared" si="23"/>
        <v>11602</v>
      </c>
      <c r="AI45" s="106">
        <f t="shared" si="20"/>
        <v>11602</v>
      </c>
      <c r="AJ45" s="94">
        <f t="shared" si="18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11601</v>
      </c>
      <c r="AR45" s="114">
        <f t="shared" si="24"/>
        <v>11601</v>
      </c>
      <c r="AS45" s="109">
        <f t="shared" si="24"/>
        <v>11601</v>
      </c>
      <c r="AT45" s="110">
        <f t="shared" si="24"/>
        <v>11601</v>
      </c>
      <c r="AU45" s="111">
        <f t="shared" si="24"/>
        <v>11601</v>
      </c>
      <c r="AV45" s="112">
        <f t="shared" si="24"/>
        <v>11601</v>
      </c>
      <c r="AW45" s="106">
        <f t="shared" si="13"/>
        <v>11601</v>
      </c>
      <c r="AX45" s="94">
        <f t="shared" si="14"/>
        <v>0</v>
      </c>
      <c r="AY45" s="94">
        <f t="shared" si="15"/>
        <v>0</v>
      </c>
      <c r="BB45" s="9"/>
      <c r="BC45" s="10">
        <f t="shared" si="7"/>
        <v>0</v>
      </c>
      <c r="BD45" s="64" t="str">
        <f t="shared" si="16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11602</v>
      </c>
      <c r="AD46" s="114">
        <f t="shared" si="23"/>
        <v>11602</v>
      </c>
      <c r="AE46" s="109">
        <f t="shared" si="23"/>
        <v>11602</v>
      </c>
      <c r="AF46" s="110">
        <f t="shared" si="23"/>
        <v>11602</v>
      </c>
      <c r="AG46" s="111">
        <f t="shared" si="23"/>
        <v>11602</v>
      </c>
      <c r="AH46" s="112">
        <f t="shared" si="23"/>
        <v>11602</v>
      </c>
      <c r="AI46" s="106">
        <f t="shared" si="20"/>
        <v>11602</v>
      </c>
      <c r="AJ46" s="94">
        <f t="shared" si="18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11601</v>
      </c>
      <c r="AR46" s="114">
        <f t="shared" si="24"/>
        <v>11601</v>
      </c>
      <c r="AS46" s="109">
        <f t="shared" si="24"/>
        <v>11601</v>
      </c>
      <c r="AT46" s="110">
        <f t="shared" si="24"/>
        <v>11601</v>
      </c>
      <c r="AU46" s="111">
        <f t="shared" si="24"/>
        <v>11601</v>
      </c>
      <c r="AV46" s="112">
        <f t="shared" si="24"/>
        <v>11601</v>
      </c>
      <c r="AW46" s="106">
        <f t="shared" si="13"/>
        <v>11601</v>
      </c>
      <c r="AX46" s="94">
        <f t="shared" si="14"/>
        <v>0</v>
      </c>
      <c r="AY46" s="94">
        <f t="shared" si="15"/>
        <v>0</v>
      </c>
      <c r="BB46" s="9"/>
      <c r="BC46" s="10">
        <f t="shared" si="7"/>
        <v>0</v>
      </c>
      <c r="BD46" s="64" t="str">
        <f t="shared" si="16"/>
        <v/>
      </c>
    </row>
    <row r="47" spans="1:56" s="38" customFormat="1" x14ac:dyDescent="0.25">
      <c r="A47" s="83">
        <v>42779</v>
      </c>
      <c r="B47" s="95">
        <v>0.2986111111111111</v>
      </c>
      <c r="C47" s="96">
        <v>0.79166666666666663</v>
      </c>
      <c r="D47" s="95"/>
      <c r="E47" s="96"/>
      <c r="F47" s="95"/>
      <c r="G47" s="101"/>
      <c r="H47" s="6">
        <f t="shared" si="25"/>
        <v>0.49305555555555552</v>
      </c>
      <c r="I47" s="7">
        <f t="shared" si="8"/>
        <v>11.833333333333332</v>
      </c>
      <c r="L47" s="9"/>
      <c r="M47" s="10">
        <f t="shared" si="1"/>
        <v>1</v>
      </c>
      <c r="N47" s="83">
        <v>42779</v>
      </c>
      <c r="O47" s="95">
        <v>0.30694444444444441</v>
      </c>
      <c r="P47" s="96">
        <v>0.78888888888888886</v>
      </c>
      <c r="Q47" s="95"/>
      <c r="R47" s="96"/>
      <c r="S47" s="95"/>
      <c r="T47" s="101"/>
      <c r="U47" s="6">
        <f t="shared" si="2"/>
        <v>0.48194444444444445</v>
      </c>
      <c r="V47" s="7">
        <f t="shared" si="9"/>
        <v>11.566666666666666</v>
      </c>
      <c r="Y47" s="9"/>
      <c r="Z47" s="10">
        <f t="shared" si="3"/>
        <v>1</v>
      </c>
      <c r="AA47" s="64" t="str">
        <f t="shared" si="10"/>
        <v/>
      </c>
      <c r="AB47" s="83">
        <v>42779</v>
      </c>
      <c r="AC47" s="113">
        <f t="shared" si="21"/>
        <v>11602</v>
      </c>
      <c r="AD47" s="114">
        <v>11660</v>
      </c>
      <c r="AE47" s="109">
        <f t="shared" si="23"/>
        <v>11660</v>
      </c>
      <c r="AF47" s="110">
        <f t="shared" si="23"/>
        <v>11660</v>
      </c>
      <c r="AG47" s="111">
        <f t="shared" si="23"/>
        <v>11660</v>
      </c>
      <c r="AH47" s="112">
        <f t="shared" si="23"/>
        <v>11660</v>
      </c>
      <c r="AI47" s="106">
        <f t="shared" si="20"/>
        <v>11660</v>
      </c>
      <c r="AJ47" s="94">
        <f t="shared" si="18"/>
        <v>0</v>
      </c>
      <c r="AK47" s="94">
        <f t="shared" si="5"/>
        <v>58</v>
      </c>
      <c r="AN47" s="9"/>
      <c r="AO47" s="10">
        <f t="shared" si="12"/>
        <v>1</v>
      </c>
      <c r="AP47" s="83">
        <v>42779</v>
      </c>
      <c r="AQ47" s="113">
        <v>11605</v>
      </c>
      <c r="AR47" s="114">
        <v>11658</v>
      </c>
      <c r="AS47" s="109">
        <f t="shared" si="24"/>
        <v>11658</v>
      </c>
      <c r="AT47" s="110">
        <f t="shared" si="24"/>
        <v>11658</v>
      </c>
      <c r="AU47" s="111">
        <f t="shared" si="24"/>
        <v>11658</v>
      </c>
      <c r="AV47" s="112">
        <f t="shared" si="24"/>
        <v>11658</v>
      </c>
      <c r="AW47" s="106">
        <f t="shared" si="13"/>
        <v>11658</v>
      </c>
      <c r="AX47" s="94">
        <f t="shared" si="14"/>
        <v>4</v>
      </c>
      <c r="AY47" s="94">
        <f t="shared" si="15"/>
        <v>53</v>
      </c>
      <c r="BB47" s="9"/>
      <c r="BC47" s="10">
        <f t="shared" si="7"/>
        <v>1</v>
      </c>
      <c r="BD47" s="64" t="str">
        <f t="shared" si="16"/>
        <v/>
      </c>
    </row>
    <row r="48" spans="1:56" s="38" customFormat="1" x14ac:dyDescent="0.25">
      <c r="A48" s="83">
        <v>42780</v>
      </c>
      <c r="B48" s="95">
        <v>0.30208333333333331</v>
      </c>
      <c r="C48" s="96">
        <v>0.72916666666666663</v>
      </c>
      <c r="D48" s="95"/>
      <c r="E48" s="96"/>
      <c r="F48" s="95"/>
      <c r="G48" s="101"/>
      <c r="H48" s="6">
        <f t="shared" si="25"/>
        <v>0.42708333333333331</v>
      </c>
      <c r="I48" s="7">
        <f t="shared" si="8"/>
        <v>10.25</v>
      </c>
      <c r="L48" s="9"/>
      <c r="M48" s="10">
        <f t="shared" si="1"/>
        <v>1</v>
      </c>
      <c r="N48" s="83">
        <v>42780</v>
      </c>
      <c r="O48" s="95">
        <v>0.30902777777777779</v>
      </c>
      <c r="P48" s="96">
        <v>0.72916666666666663</v>
      </c>
      <c r="Q48" s="95"/>
      <c r="R48" s="96"/>
      <c r="S48" s="95"/>
      <c r="T48" s="101"/>
      <c r="U48" s="6">
        <f t="shared" si="2"/>
        <v>0.42013888888888884</v>
      </c>
      <c r="V48" s="7">
        <f t="shared" si="9"/>
        <v>10.083333333333332</v>
      </c>
      <c r="Y48" s="9"/>
      <c r="Z48" s="10">
        <f t="shared" si="3"/>
        <v>1</v>
      </c>
      <c r="AA48" s="64" t="str">
        <f t="shared" si="10"/>
        <v>Same End 1st</v>
      </c>
      <c r="AB48" s="83">
        <v>42780</v>
      </c>
      <c r="AC48" s="113">
        <f t="shared" si="21"/>
        <v>11660</v>
      </c>
      <c r="AD48" s="114">
        <v>11726</v>
      </c>
      <c r="AE48" s="109">
        <f t="shared" si="23"/>
        <v>11726</v>
      </c>
      <c r="AF48" s="110">
        <f t="shared" si="23"/>
        <v>11726</v>
      </c>
      <c r="AG48" s="111">
        <f t="shared" si="23"/>
        <v>11726</v>
      </c>
      <c r="AH48" s="112">
        <f t="shared" si="23"/>
        <v>11726</v>
      </c>
      <c r="AI48" s="106">
        <f t="shared" si="20"/>
        <v>11726</v>
      </c>
      <c r="AJ48" s="94">
        <f t="shared" si="18"/>
        <v>0</v>
      </c>
      <c r="AK48" s="94">
        <f t="shared" si="5"/>
        <v>66</v>
      </c>
      <c r="AN48" s="9"/>
      <c r="AO48" s="10">
        <f t="shared" si="12"/>
        <v>1</v>
      </c>
      <c r="AP48" s="83">
        <v>42780</v>
      </c>
      <c r="AQ48" s="113">
        <v>11662</v>
      </c>
      <c r="AR48" s="114">
        <v>11724</v>
      </c>
      <c r="AS48" s="109">
        <f t="shared" si="24"/>
        <v>11724</v>
      </c>
      <c r="AT48" s="110">
        <f t="shared" si="24"/>
        <v>11724</v>
      </c>
      <c r="AU48" s="111">
        <f t="shared" si="24"/>
        <v>11724</v>
      </c>
      <c r="AV48" s="112">
        <f t="shared" si="24"/>
        <v>11724</v>
      </c>
      <c r="AW48" s="106">
        <f t="shared" si="13"/>
        <v>11724</v>
      </c>
      <c r="AX48" s="94">
        <f t="shared" si="14"/>
        <v>4</v>
      </c>
      <c r="AY48" s="94">
        <f t="shared" si="15"/>
        <v>62</v>
      </c>
      <c r="BB48" s="9"/>
      <c r="BC48" s="10">
        <f t="shared" si="7"/>
        <v>1</v>
      </c>
      <c r="BD48" s="64" t="str">
        <f t="shared" si="16"/>
        <v/>
      </c>
    </row>
    <row r="49" spans="1:56" s="38" customFormat="1" x14ac:dyDescent="0.25">
      <c r="A49" s="83">
        <v>42781</v>
      </c>
      <c r="B49" s="95">
        <v>0.29166666666666669</v>
      </c>
      <c r="C49" s="96">
        <v>0.66666666666666663</v>
      </c>
      <c r="D49" s="95"/>
      <c r="E49" s="96"/>
      <c r="F49" s="95"/>
      <c r="G49" s="101"/>
      <c r="H49" s="6">
        <f t="shared" si="25"/>
        <v>0.37499999999999994</v>
      </c>
      <c r="I49" s="7">
        <f t="shared" si="8"/>
        <v>8.9999999999999982</v>
      </c>
      <c r="L49" s="9"/>
      <c r="M49" s="10">
        <f t="shared" si="1"/>
        <v>1</v>
      </c>
      <c r="N49" s="83">
        <v>42781</v>
      </c>
      <c r="O49" s="95">
        <v>0.36736111111111108</v>
      </c>
      <c r="P49" s="96">
        <v>0.64652777777777781</v>
      </c>
      <c r="Q49" s="95"/>
      <c r="R49" s="96"/>
      <c r="S49" s="95"/>
      <c r="T49" s="101"/>
      <c r="U49" s="6">
        <f t="shared" si="2"/>
        <v>0.27916666666666673</v>
      </c>
      <c r="V49" s="7">
        <f t="shared" si="9"/>
        <v>6.7000000000000011</v>
      </c>
      <c r="Y49" s="9"/>
      <c r="Z49" s="10">
        <f t="shared" si="3"/>
        <v>1</v>
      </c>
      <c r="AA49" s="64" t="str">
        <f t="shared" si="10"/>
        <v/>
      </c>
      <c r="AB49" s="83">
        <v>42781</v>
      </c>
      <c r="AC49" s="113">
        <v>11813</v>
      </c>
      <c r="AD49" s="114">
        <v>11885</v>
      </c>
      <c r="AE49" s="109">
        <f t="shared" si="23"/>
        <v>11885</v>
      </c>
      <c r="AF49" s="110">
        <f t="shared" si="23"/>
        <v>11885</v>
      </c>
      <c r="AG49" s="111">
        <f t="shared" si="23"/>
        <v>11885</v>
      </c>
      <c r="AH49" s="112">
        <f t="shared" si="23"/>
        <v>11885</v>
      </c>
      <c r="AI49" s="106">
        <f t="shared" si="20"/>
        <v>11885</v>
      </c>
      <c r="AJ49" s="94">
        <f t="shared" si="18"/>
        <v>87</v>
      </c>
      <c r="AK49" s="94">
        <f t="shared" si="5"/>
        <v>72</v>
      </c>
      <c r="AN49" s="9"/>
      <c r="AO49" s="10">
        <f t="shared" si="12"/>
        <v>1</v>
      </c>
      <c r="AP49" s="83">
        <v>42781</v>
      </c>
      <c r="AQ49" s="113">
        <v>11814</v>
      </c>
      <c r="AR49" s="114">
        <v>11882</v>
      </c>
      <c r="AS49" s="109">
        <f t="shared" si="24"/>
        <v>11882</v>
      </c>
      <c r="AT49" s="110">
        <f t="shared" si="24"/>
        <v>11882</v>
      </c>
      <c r="AU49" s="111">
        <f t="shared" si="24"/>
        <v>11882</v>
      </c>
      <c r="AV49" s="112">
        <f t="shared" si="24"/>
        <v>11882</v>
      </c>
      <c r="AW49" s="106">
        <f t="shared" si="13"/>
        <v>11882</v>
      </c>
      <c r="AX49" s="94">
        <f t="shared" si="14"/>
        <v>90</v>
      </c>
      <c r="AY49" s="94">
        <f t="shared" si="15"/>
        <v>68</v>
      </c>
      <c r="BB49" s="9"/>
      <c r="BC49" s="10">
        <f t="shared" si="7"/>
        <v>1</v>
      </c>
      <c r="BD49" s="64" t="str">
        <f t="shared" si="16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11885</v>
      </c>
      <c r="AD50" s="114">
        <f t="shared" si="23"/>
        <v>11885</v>
      </c>
      <c r="AE50" s="109">
        <f t="shared" si="23"/>
        <v>11885</v>
      </c>
      <c r="AF50" s="110">
        <f t="shared" si="23"/>
        <v>11885</v>
      </c>
      <c r="AG50" s="111">
        <f t="shared" si="23"/>
        <v>11885</v>
      </c>
      <c r="AH50" s="112">
        <f t="shared" si="23"/>
        <v>11885</v>
      </c>
      <c r="AI50" s="106">
        <f t="shared" si="20"/>
        <v>11885</v>
      </c>
      <c r="AJ50" s="94">
        <f t="shared" si="18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11882</v>
      </c>
      <c r="AR50" s="114">
        <f t="shared" si="24"/>
        <v>11882</v>
      </c>
      <c r="AS50" s="109">
        <f t="shared" si="24"/>
        <v>11882</v>
      </c>
      <c r="AT50" s="110">
        <f t="shared" si="24"/>
        <v>11882</v>
      </c>
      <c r="AU50" s="111">
        <f t="shared" si="24"/>
        <v>11882</v>
      </c>
      <c r="AV50" s="112">
        <f t="shared" si="24"/>
        <v>11882</v>
      </c>
      <c r="AW50" s="106">
        <f t="shared" si="13"/>
        <v>11882</v>
      </c>
      <c r="AX50" s="94">
        <f t="shared" si="14"/>
        <v>0</v>
      </c>
      <c r="AY50" s="94">
        <f t="shared" si="15"/>
        <v>0</v>
      </c>
      <c r="BB50" s="9"/>
      <c r="BC50" s="10">
        <f t="shared" si="7"/>
        <v>0</v>
      </c>
      <c r="BD50" s="64" t="str">
        <f t="shared" si="16"/>
        <v/>
      </c>
    </row>
    <row r="51" spans="1:56" s="38" customFormat="1" x14ac:dyDescent="0.25">
      <c r="A51" s="83">
        <v>42783</v>
      </c>
      <c r="B51" s="95">
        <v>0.30208333333333331</v>
      </c>
      <c r="C51" s="96">
        <v>0.79166666666666663</v>
      </c>
      <c r="D51" s="95"/>
      <c r="E51" s="96"/>
      <c r="F51" s="95"/>
      <c r="G51" s="101"/>
      <c r="H51" s="6">
        <f t="shared" si="25"/>
        <v>0.48958333333333331</v>
      </c>
      <c r="I51" s="7">
        <f t="shared" si="8"/>
        <v>11.75</v>
      </c>
      <c r="L51" s="9"/>
      <c r="M51" s="10">
        <f t="shared" si="1"/>
        <v>1</v>
      </c>
      <c r="N51" s="83">
        <v>42783</v>
      </c>
      <c r="O51" s="95">
        <v>0.30972222222222223</v>
      </c>
      <c r="P51" s="96">
        <v>0.78472222222222221</v>
      </c>
      <c r="Q51" s="95"/>
      <c r="R51" s="96"/>
      <c r="S51" s="95"/>
      <c r="T51" s="101"/>
      <c r="U51" s="6">
        <f t="shared" si="2"/>
        <v>0.47499999999999998</v>
      </c>
      <c r="V51" s="7">
        <f t="shared" si="9"/>
        <v>11.399999999999999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f t="shared" si="21"/>
        <v>11885</v>
      </c>
      <c r="AD51" s="114">
        <v>11985</v>
      </c>
      <c r="AE51" s="109">
        <f t="shared" si="23"/>
        <v>11985</v>
      </c>
      <c r="AF51" s="110">
        <f t="shared" si="23"/>
        <v>11985</v>
      </c>
      <c r="AG51" s="111">
        <f t="shared" si="23"/>
        <v>11985</v>
      </c>
      <c r="AH51" s="112">
        <f t="shared" si="23"/>
        <v>11985</v>
      </c>
      <c r="AI51" s="106">
        <f t="shared" si="20"/>
        <v>11985</v>
      </c>
      <c r="AJ51" s="94">
        <f t="shared" si="18"/>
        <v>0</v>
      </c>
      <c r="AK51" s="94">
        <f t="shared" si="5"/>
        <v>100</v>
      </c>
      <c r="AN51" s="9"/>
      <c r="AO51" s="10">
        <f t="shared" si="12"/>
        <v>1</v>
      </c>
      <c r="AP51" s="83">
        <v>42783</v>
      </c>
      <c r="AQ51" s="113">
        <v>11887</v>
      </c>
      <c r="AR51" s="114">
        <v>11983</v>
      </c>
      <c r="AS51" s="109">
        <f t="shared" si="24"/>
        <v>11983</v>
      </c>
      <c r="AT51" s="110">
        <f t="shared" si="24"/>
        <v>11983</v>
      </c>
      <c r="AU51" s="111">
        <f t="shared" si="24"/>
        <v>11983</v>
      </c>
      <c r="AV51" s="112">
        <f t="shared" si="24"/>
        <v>11983</v>
      </c>
      <c r="AW51" s="106">
        <f t="shared" si="13"/>
        <v>11983</v>
      </c>
      <c r="AX51" s="94">
        <f t="shared" si="14"/>
        <v>5</v>
      </c>
      <c r="AY51" s="94">
        <f t="shared" si="15"/>
        <v>96</v>
      </c>
      <c r="BB51" s="9"/>
      <c r="BC51" s="10">
        <f t="shared" si="7"/>
        <v>1</v>
      </c>
      <c r="BD51" s="64" t="str">
        <f t="shared" si="16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11985</v>
      </c>
      <c r="AD52" s="114">
        <f t="shared" si="23"/>
        <v>11985</v>
      </c>
      <c r="AE52" s="109">
        <f t="shared" si="23"/>
        <v>11985</v>
      </c>
      <c r="AF52" s="110">
        <f t="shared" si="23"/>
        <v>11985</v>
      </c>
      <c r="AG52" s="111">
        <f t="shared" si="23"/>
        <v>11985</v>
      </c>
      <c r="AH52" s="112">
        <f t="shared" si="23"/>
        <v>11985</v>
      </c>
      <c r="AI52" s="106">
        <f t="shared" si="20"/>
        <v>11985</v>
      </c>
      <c r="AJ52" s="94">
        <f t="shared" si="18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11983</v>
      </c>
      <c r="AR52" s="114">
        <f t="shared" si="24"/>
        <v>11983</v>
      </c>
      <c r="AS52" s="109">
        <f t="shared" si="24"/>
        <v>11983</v>
      </c>
      <c r="AT52" s="110">
        <f t="shared" si="24"/>
        <v>11983</v>
      </c>
      <c r="AU52" s="111">
        <f t="shared" si="24"/>
        <v>11983</v>
      </c>
      <c r="AV52" s="112">
        <f t="shared" si="24"/>
        <v>11983</v>
      </c>
      <c r="AW52" s="106">
        <f t="shared" si="13"/>
        <v>11983</v>
      </c>
      <c r="AX52" s="94">
        <f t="shared" si="14"/>
        <v>0</v>
      </c>
      <c r="AY52" s="94">
        <f t="shared" si="15"/>
        <v>0</v>
      </c>
      <c r="BB52" s="9"/>
      <c r="BC52" s="10">
        <f t="shared" si="7"/>
        <v>0</v>
      </c>
      <c r="BD52" s="64" t="str">
        <f t="shared" si="16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11985</v>
      </c>
      <c r="AD53" s="114">
        <f t="shared" si="23"/>
        <v>11985</v>
      </c>
      <c r="AE53" s="109">
        <f t="shared" si="23"/>
        <v>11985</v>
      </c>
      <c r="AF53" s="110">
        <f t="shared" si="23"/>
        <v>11985</v>
      </c>
      <c r="AG53" s="111">
        <f t="shared" si="23"/>
        <v>11985</v>
      </c>
      <c r="AH53" s="112">
        <f t="shared" si="23"/>
        <v>11985</v>
      </c>
      <c r="AI53" s="106">
        <f t="shared" si="20"/>
        <v>11985</v>
      </c>
      <c r="AJ53" s="94">
        <f t="shared" si="18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11983</v>
      </c>
      <c r="AR53" s="114">
        <f t="shared" si="24"/>
        <v>11983</v>
      </c>
      <c r="AS53" s="109">
        <f t="shared" si="24"/>
        <v>11983</v>
      </c>
      <c r="AT53" s="110">
        <f t="shared" si="24"/>
        <v>11983</v>
      </c>
      <c r="AU53" s="111">
        <f t="shared" si="24"/>
        <v>11983</v>
      </c>
      <c r="AV53" s="112">
        <f t="shared" si="24"/>
        <v>11983</v>
      </c>
      <c r="AW53" s="106">
        <f t="shared" si="13"/>
        <v>11983</v>
      </c>
      <c r="AX53" s="94">
        <f t="shared" si="14"/>
        <v>0</v>
      </c>
      <c r="AY53" s="94">
        <f t="shared" si="15"/>
        <v>0</v>
      </c>
      <c r="BB53" s="9"/>
      <c r="BC53" s="10">
        <f t="shared" si="7"/>
        <v>0</v>
      </c>
      <c r="BD53" s="64" t="str">
        <f t="shared" si="16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11985</v>
      </c>
      <c r="AD54" s="114">
        <f t="shared" si="23"/>
        <v>11985</v>
      </c>
      <c r="AE54" s="109">
        <f t="shared" si="23"/>
        <v>11985</v>
      </c>
      <c r="AF54" s="110">
        <f t="shared" si="23"/>
        <v>11985</v>
      </c>
      <c r="AG54" s="111">
        <f t="shared" si="23"/>
        <v>11985</v>
      </c>
      <c r="AH54" s="112">
        <f t="shared" si="23"/>
        <v>11985</v>
      </c>
      <c r="AI54" s="106">
        <f t="shared" si="20"/>
        <v>11985</v>
      </c>
      <c r="AJ54" s="94">
        <f t="shared" si="18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11983</v>
      </c>
      <c r="AR54" s="114">
        <f t="shared" si="24"/>
        <v>11983</v>
      </c>
      <c r="AS54" s="109">
        <f t="shared" si="24"/>
        <v>11983</v>
      </c>
      <c r="AT54" s="110">
        <f t="shared" si="24"/>
        <v>11983</v>
      </c>
      <c r="AU54" s="111">
        <f t="shared" si="24"/>
        <v>11983</v>
      </c>
      <c r="AV54" s="112">
        <f t="shared" si="24"/>
        <v>11983</v>
      </c>
      <c r="AW54" s="106">
        <f t="shared" si="13"/>
        <v>11983</v>
      </c>
      <c r="AX54" s="94">
        <f t="shared" si="14"/>
        <v>0</v>
      </c>
      <c r="AY54" s="94">
        <f t="shared" si="15"/>
        <v>0</v>
      </c>
      <c r="BB54" s="9"/>
      <c r="BC54" s="10">
        <f t="shared" si="7"/>
        <v>0</v>
      </c>
      <c r="BD54" s="64" t="str">
        <f t="shared" si="16"/>
        <v/>
      </c>
    </row>
    <row r="55" spans="1:56" s="38" customFormat="1" x14ac:dyDescent="0.25">
      <c r="A55" s="83">
        <v>42787</v>
      </c>
      <c r="B55" s="95">
        <v>0.2986111111111111</v>
      </c>
      <c r="C55" s="96">
        <v>0.72916666666666663</v>
      </c>
      <c r="D55" s="95"/>
      <c r="E55" s="96"/>
      <c r="F55" s="95"/>
      <c r="G55" s="101"/>
      <c r="H55" s="6">
        <f t="shared" si="25"/>
        <v>0.43055555555555552</v>
      </c>
      <c r="I55" s="7">
        <f t="shared" si="8"/>
        <v>10.333333333333332</v>
      </c>
      <c r="L55" s="9"/>
      <c r="M55" s="10">
        <f t="shared" si="1"/>
        <v>1</v>
      </c>
      <c r="N55" s="83">
        <v>42787</v>
      </c>
      <c r="O55" s="95">
        <v>0.30833333333333335</v>
      </c>
      <c r="P55" s="96">
        <v>0.72916666666666663</v>
      </c>
      <c r="Q55" s="95"/>
      <c r="R55" s="96"/>
      <c r="S55" s="95"/>
      <c r="T55" s="101"/>
      <c r="U55" s="6">
        <f t="shared" si="2"/>
        <v>0.42083333333333328</v>
      </c>
      <c r="V55" s="7">
        <f t="shared" si="9"/>
        <v>10.099999999999998</v>
      </c>
      <c r="Y55" s="9"/>
      <c r="Z55" s="10">
        <f t="shared" si="3"/>
        <v>1</v>
      </c>
      <c r="AA55" s="64" t="str">
        <f t="shared" si="10"/>
        <v>Same End 1st</v>
      </c>
      <c r="AB55" s="83">
        <v>42787</v>
      </c>
      <c r="AC55" s="113">
        <v>12065</v>
      </c>
      <c r="AD55" s="114">
        <v>12133</v>
      </c>
      <c r="AE55" s="109">
        <f t="shared" si="23"/>
        <v>12133</v>
      </c>
      <c r="AF55" s="110">
        <f t="shared" si="23"/>
        <v>12133</v>
      </c>
      <c r="AG55" s="111">
        <f t="shared" si="23"/>
        <v>12133</v>
      </c>
      <c r="AH55" s="112">
        <f t="shared" si="23"/>
        <v>12133</v>
      </c>
      <c r="AI55" s="106">
        <f t="shared" si="20"/>
        <v>12133</v>
      </c>
      <c r="AJ55" s="94">
        <f t="shared" si="18"/>
        <v>80</v>
      </c>
      <c r="AK55" s="94">
        <f t="shared" si="5"/>
        <v>68</v>
      </c>
      <c r="AN55" s="9"/>
      <c r="AO55" s="10">
        <f t="shared" si="12"/>
        <v>1</v>
      </c>
      <c r="AP55" s="83">
        <v>42787</v>
      </c>
      <c r="AQ55" s="113">
        <v>12067</v>
      </c>
      <c r="AR55" s="114">
        <v>12131</v>
      </c>
      <c r="AS55" s="109">
        <f t="shared" si="24"/>
        <v>12131</v>
      </c>
      <c r="AT55" s="110">
        <f t="shared" si="24"/>
        <v>12131</v>
      </c>
      <c r="AU55" s="111">
        <f t="shared" si="24"/>
        <v>12131</v>
      </c>
      <c r="AV55" s="112">
        <f t="shared" si="24"/>
        <v>12131</v>
      </c>
      <c r="AW55" s="106">
        <f t="shared" si="13"/>
        <v>12131</v>
      </c>
      <c r="AX55" s="94">
        <f t="shared" si="14"/>
        <v>84</v>
      </c>
      <c r="AY55" s="94">
        <f t="shared" si="15"/>
        <v>64</v>
      </c>
      <c r="BB55" s="9"/>
      <c r="BC55" s="10">
        <f t="shared" si="7"/>
        <v>1</v>
      </c>
      <c r="BD55" s="64" t="str">
        <f t="shared" si="16"/>
        <v/>
      </c>
    </row>
    <row r="56" spans="1:56" s="38" customFormat="1" x14ac:dyDescent="0.25">
      <c r="A56" s="83">
        <v>42788</v>
      </c>
      <c r="B56" s="95">
        <v>0.30208333333333331</v>
      </c>
      <c r="C56" s="96">
        <v>0.80208333333333337</v>
      </c>
      <c r="D56" s="95"/>
      <c r="E56" s="96"/>
      <c r="F56" s="95"/>
      <c r="G56" s="101"/>
      <c r="H56" s="6">
        <f t="shared" si="25"/>
        <v>0.5</v>
      </c>
      <c r="I56" s="7">
        <f t="shared" si="8"/>
        <v>12</v>
      </c>
      <c r="L56" s="9"/>
      <c r="M56" s="10">
        <f t="shared" si="1"/>
        <v>1</v>
      </c>
      <c r="N56" s="83">
        <v>42788</v>
      </c>
      <c r="O56" s="95">
        <v>0.3034722222222222</v>
      </c>
      <c r="P56" s="96">
        <v>0.79166666666666663</v>
      </c>
      <c r="Q56" s="95"/>
      <c r="R56" s="96"/>
      <c r="S56" s="95"/>
      <c r="T56" s="101"/>
      <c r="U56" s="6">
        <f t="shared" si="2"/>
        <v>0.48819444444444443</v>
      </c>
      <c r="V56" s="7">
        <f t="shared" si="9"/>
        <v>11.716666666666667</v>
      </c>
      <c r="Y56" s="9"/>
      <c r="Z56" s="10">
        <f t="shared" si="3"/>
        <v>1</v>
      </c>
      <c r="AA56" s="64" t="str">
        <f t="shared" si="10"/>
        <v/>
      </c>
      <c r="AB56" s="83">
        <v>42788</v>
      </c>
      <c r="AC56" s="113">
        <f t="shared" si="21"/>
        <v>12133</v>
      </c>
      <c r="AD56" s="114">
        <v>12235</v>
      </c>
      <c r="AE56" s="109">
        <f t="shared" si="23"/>
        <v>12235</v>
      </c>
      <c r="AF56" s="110">
        <f t="shared" si="23"/>
        <v>12235</v>
      </c>
      <c r="AG56" s="111">
        <f t="shared" si="23"/>
        <v>12235</v>
      </c>
      <c r="AH56" s="112">
        <f t="shared" si="23"/>
        <v>12235</v>
      </c>
      <c r="AI56" s="106">
        <f t="shared" si="20"/>
        <v>12235</v>
      </c>
      <c r="AJ56" s="94">
        <f t="shared" si="18"/>
        <v>0</v>
      </c>
      <c r="AK56" s="94">
        <f t="shared" si="5"/>
        <v>102</v>
      </c>
      <c r="AN56" s="9"/>
      <c r="AO56" s="10">
        <f t="shared" si="12"/>
        <v>1</v>
      </c>
      <c r="AP56" s="83">
        <v>42788</v>
      </c>
      <c r="AQ56" s="113">
        <v>12135</v>
      </c>
      <c r="AR56" s="114">
        <v>12233</v>
      </c>
      <c r="AS56" s="109">
        <f t="shared" si="24"/>
        <v>12233</v>
      </c>
      <c r="AT56" s="110">
        <f t="shared" si="24"/>
        <v>12233</v>
      </c>
      <c r="AU56" s="111">
        <f t="shared" si="24"/>
        <v>12233</v>
      </c>
      <c r="AV56" s="112">
        <f t="shared" si="24"/>
        <v>12233</v>
      </c>
      <c r="AW56" s="106">
        <f t="shared" si="13"/>
        <v>12233</v>
      </c>
      <c r="AX56" s="94">
        <f t="shared" si="14"/>
        <v>4</v>
      </c>
      <c r="AY56" s="94">
        <f t="shared" si="15"/>
        <v>98</v>
      </c>
      <c r="BB56" s="9"/>
      <c r="BC56" s="10">
        <f t="shared" si="7"/>
        <v>1</v>
      </c>
      <c r="BD56" s="64" t="str">
        <f t="shared" si="16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/>
      <c r="AD57" s="114"/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8"/>
        <v>-12235</v>
      </c>
      <c r="AK57" s="94">
        <f t="shared" si="5"/>
        <v>0</v>
      </c>
      <c r="AN57" s="9"/>
      <c r="AO57" s="10">
        <f t="shared" si="12"/>
        <v>0</v>
      </c>
      <c r="AP57" s="83">
        <v>42789</v>
      </c>
      <c r="AQ57" s="113"/>
      <c r="AR57" s="114"/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3"/>
        <v>0</v>
      </c>
      <c r="AX57" s="94">
        <f t="shared" si="14"/>
        <v>-12233</v>
      </c>
      <c r="AY57" s="94">
        <f t="shared" si="15"/>
        <v>0</v>
      </c>
      <c r="BB57" s="9"/>
      <c r="BC57" s="10">
        <f t="shared" si="7"/>
        <v>0</v>
      </c>
      <c r="BD57" s="64" t="str">
        <f t="shared" si="16"/>
        <v/>
      </c>
    </row>
    <row r="58" spans="1:56" s="38" customFormat="1" x14ac:dyDescent="0.25">
      <c r="A58" s="83">
        <v>42790</v>
      </c>
      <c r="B58" s="95">
        <v>0.2986111111111111</v>
      </c>
      <c r="C58" s="96">
        <v>0.80208333333333337</v>
      </c>
      <c r="D58" s="95"/>
      <c r="E58" s="96"/>
      <c r="F58" s="95"/>
      <c r="G58" s="101"/>
      <c r="H58" s="6">
        <f t="shared" si="25"/>
        <v>0.50347222222222232</v>
      </c>
      <c r="I58" s="7">
        <f t="shared" si="8"/>
        <v>12.083333333333336</v>
      </c>
      <c r="L58" s="9"/>
      <c r="M58" s="10">
        <f t="shared" si="1"/>
        <v>1</v>
      </c>
      <c r="N58" s="83">
        <v>42790</v>
      </c>
      <c r="O58" s="95">
        <v>0.30555555555555552</v>
      </c>
      <c r="P58" s="96">
        <v>0.77986111111111101</v>
      </c>
      <c r="Q58" s="95"/>
      <c r="R58" s="96"/>
      <c r="S58" s="95"/>
      <c r="T58" s="101"/>
      <c r="U58" s="6">
        <f t="shared" si="2"/>
        <v>0.47430555555555548</v>
      </c>
      <c r="V58" s="7">
        <f t="shared" si="9"/>
        <v>11.383333333333331</v>
      </c>
      <c r="Y58" s="9"/>
      <c r="Z58" s="10">
        <f t="shared" si="3"/>
        <v>1</v>
      </c>
      <c r="AA58" s="64" t="str">
        <f t="shared" si="10"/>
        <v/>
      </c>
      <c r="AB58" s="83">
        <v>42790</v>
      </c>
      <c r="AC58" s="113">
        <v>12241</v>
      </c>
      <c r="AD58" s="114">
        <v>12340</v>
      </c>
      <c r="AE58" s="109">
        <f t="shared" si="23"/>
        <v>12340</v>
      </c>
      <c r="AF58" s="110">
        <f t="shared" si="23"/>
        <v>12340</v>
      </c>
      <c r="AG58" s="111">
        <f t="shared" si="23"/>
        <v>12340</v>
      </c>
      <c r="AH58" s="112">
        <f t="shared" si="23"/>
        <v>12340</v>
      </c>
      <c r="AI58" s="106">
        <f t="shared" si="20"/>
        <v>12340</v>
      </c>
      <c r="AJ58" s="94">
        <f t="shared" si="18"/>
        <v>12241</v>
      </c>
      <c r="AK58" s="94">
        <f t="shared" si="5"/>
        <v>99</v>
      </c>
      <c r="AN58" s="9"/>
      <c r="AO58" s="10">
        <f t="shared" si="12"/>
        <v>1</v>
      </c>
      <c r="AP58" s="83">
        <v>42790</v>
      </c>
      <c r="AQ58" s="113">
        <v>12244</v>
      </c>
      <c r="AR58" s="114">
        <v>12333</v>
      </c>
      <c r="AS58" s="109">
        <f t="shared" si="24"/>
        <v>12333</v>
      </c>
      <c r="AT58" s="110">
        <f t="shared" si="24"/>
        <v>12333</v>
      </c>
      <c r="AU58" s="111">
        <f t="shared" si="24"/>
        <v>12333</v>
      </c>
      <c r="AV58" s="112">
        <f t="shared" si="24"/>
        <v>12333</v>
      </c>
      <c r="AW58" s="106">
        <f t="shared" si="13"/>
        <v>12333</v>
      </c>
      <c r="AX58" s="94">
        <f t="shared" si="14"/>
        <v>12244</v>
      </c>
      <c r="AY58" s="94">
        <f t="shared" si="15"/>
        <v>89</v>
      </c>
      <c r="BB58" s="9"/>
      <c r="BC58" s="10">
        <f t="shared" si="7"/>
        <v>1</v>
      </c>
      <c r="BD58" s="64" t="str">
        <f t="shared" si="16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12340</v>
      </c>
      <c r="AD59" s="114">
        <f t="shared" si="23"/>
        <v>12340</v>
      </c>
      <c r="AE59" s="109">
        <f t="shared" si="23"/>
        <v>12340</v>
      </c>
      <c r="AF59" s="110">
        <f t="shared" si="23"/>
        <v>12340</v>
      </c>
      <c r="AG59" s="111">
        <f t="shared" si="23"/>
        <v>12340</v>
      </c>
      <c r="AH59" s="112">
        <f t="shared" si="23"/>
        <v>12340</v>
      </c>
      <c r="AI59" s="106">
        <f t="shared" si="20"/>
        <v>12340</v>
      </c>
      <c r="AJ59" s="94">
        <f t="shared" si="18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12333</v>
      </c>
      <c r="AR59" s="114">
        <f t="shared" si="24"/>
        <v>12333</v>
      </c>
      <c r="AS59" s="109">
        <f t="shared" si="24"/>
        <v>12333</v>
      </c>
      <c r="AT59" s="110">
        <f t="shared" si="24"/>
        <v>12333</v>
      </c>
      <c r="AU59" s="111">
        <f t="shared" si="24"/>
        <v>12333</v>
      </c>
      <c r="AV59" s="112">
        <f t="shared" si="24"/>
        <v>12333</v>
      </c>
      <c r="AW59" s="106">
        <f t="shared" si="13"/>
        <v>12333</v>
      </c>
      <c r="AX59" s="94">
        <f t="shared" si="14"/>
        <v>0</v>
      </c>
      <c r="AY59" s="94">
        <f t="shared" si="15"/>
        <v>0</v>
      </c>
      <c r="BB59" s="9"/>
      <c r="BC59" s="10">
        <f t="shared" si="7"/>
        <v>0</v>
      </c>
      <c r="BD59" s="64" t="str">
        <f t="shared" si="16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12340</v>
      </c>
      <c r="AD60" s="114">
        <f t="shared" si="23"/>
        <v>12340</v>
      </c>
      <c r="AE60" s="109">
        <f t="shared" si="23"/>
        <v>12340</v>
      </c>
      <c r="AF60" s="110">
        <f t="shared" si="23"/>
        <v>12340</v>
      </c>
      <c r="AG60" s="111">
        <f t="shared" si="23"/>
        <v>12340</v>
      </c>
      <c r="AH60" s="112">
        <f t="shared" si="23"/>
        <v>12340</v>
      </c>
      <c r="AI60" s="106">
        <f t="shared" si="20"/>
        <v>12340</v>
      </c>
      <c r="AJ60" s="94">
        <f t="shared" si="18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12333</v>
      </c>
      <c r="AR60" s="114">
        <f t="shared" si="24"/>
        <v>12333</v>
      </c>
      <c r="AS60" s="109">
        <f t="shared" si="24"/>
        <v>12333</v>
      </c>
      <c r="AT60" s="110">
        <f t="shared" si="24"/>
        <v>12333</v>
      </c>
      <c r="AU60" s="111">
        <f t="shared" si="24"/>
        <v>12333</v>
      </c>
      <c r="AV60" s="112">
        <f t="shared" si="24"/>
        <v>12333</v>
      </c>
      <c r="AW60" s="106">
        <f>MAX(AR60, AT60, AV60)</f>
        <v>12333</v>
      </c>
      <c r="AX60" s="94">
        <f t="shared" si="14"/>
        <v>0</v>
      </c>
      <c r="AY60" s="94">
        <f t="shared" si="15"/>
        <v>0</v>
      </c>
      <c r="BB60" s="9"/>
      <c r="BC60" s="10">
        <f t="shared" si="7"/>
        <v>0</v>
      </c>
      <c r="BD60" s="64" t="str">
        <f t="shared" si="16"/>
        <v/>
      </c>
    </row>
    <row r="61" spans="1:56" s="38" customFormat="1" x14ac:dyDescent="0.25">
      <c r="A61" s="83">
        <v>42793</v>
      </c>
      <c r="B61" s="95">
        <v>0.2986111111111111</v>
      </c>
      <c r="C61" s="96">
        <v>0.77083333333333337</v>
      </c>
      <c r="D61" s="95"/>
      <c r="E61" s="96"/>
      <c r="F61" s="95"/>
      <c r="G61" s="101"/>
      <c r="H61" s="6">
        <f t="shared" si="25"/>
        <v>0.47222222222222227</v>
      </c>
      <c r="I61" s="7">
        <f t="shared" si="8"/>
        <v>11.333333333333334</v>
      </c>
      <c r="J61" s="37"/>
      <c r="L61" s="9"/>
      <c r="M61" s="10">
        <f t="shared" si="1"/>
        <v>1</v>
      </c>
      <c r="N61" s="83">
        <v>42793</v>
      </c>
      <c r="O61" s="95">
        <v>0.30833333333333335</v>
      </c>
      <c r="P61" s="96">
        <v>0.76666666666666661</v>
      </c>
      <c r="Q61" s="95"/>
      <c r="R61" s="96"/>
      <c r="S61" s="95"/>
      <c r="T61" s="101"/>
      <c r="U61" s="6">
        <f t="shared" si="2"/>
        <v>0.45833333333333326</v>
      </c>
      <c r="V61" s="7">
        <f t="shared" si="9"/>
        <v>10.999999999999998</v>
      </c>
      <c r="W61" s="37"/>
      <c r="Y61" s="9"/>
      <c r="Z61" s="10">
        <f t="shared" si="3"/>
        <v>1</v>
      </c>
      <c r="AA61" s="64" t="str">
        <f t="shared" si="10"/>
        <v/>
      </c>
      <c r="AB61" s="83">
        <v>42793</v>
      </c>
      <c r="AC61" s="113">
        <v>12338</v>
      </c>
      <c r="AD61" s="114">
        <v>12398</v>
      </c>
      <c r="AE61" s="109">
        <f t="shared" si="23"/>
        <v>12398</v>
      </c>
      <c r="AF61" s="110">
        <f t="shared" si="23"/>
        <v>12398</v>
      </c>
      <c r="AG61" s="111">
        <f t="shared" si="23"/>
        <v>12398</v>
      </c>
      <c r="AH61" s="112">
        <f t="shared" si="23"/>
        <v>12398</v>
      </c>
      <c r="AI61" s="106">
        <f t="shared" si="20"/>
        <v>12398</v>
      </c>
      <c r="AJ61" s="94">
        <f t="shared" si="18"/>
        <v>-2</v>
      </c>
      <c r="AK61" s="94">
        <f t="shared" si="5"/>
        <v>60</v>
      </c>
      <c r="AL61" s="37"/>
      <c r="AN61" s="9"/>
      <c r="AO61" s="10">
        <f t="shared" si="12"/>
        <v>1</v>
      </c>
      <c r="AP61" s="83">
        <v>42793</v>
      </c>
      <c r="AQ61" s="113">
        <v>12340</v>
      </c>
      <c r="AR61" s="114">
        <v>12397</v>
      </c>
      <c r="AS61" s="109">
        <f t="shared" si="24"/>
        <v>12397</v>
      </c>
      <c r="AT61" s="110">
        <f t="shared" si="24"/>
        <v>12397</v>
      </c>
      <c r="AU61" s="111">
        <f t="shared" si="24"/>
        <v>12397</v>
      </c>
      <c r="AV61" s="112">
        <f t="shared" si="24"/>
        <v>12397</v>
      </c>
      <c r="AW61" s="106">
        <f t="shared" si="13"/>
        <v>12397</v>
      </c>
      <c r="AX61" s="94">
        <f t="shared" si="14"/>
        <v>7</v>
      </c>
      <c r="AY61" s="94">
        <f t="shared" si="15"/>
        <v>57</v>
      </c>
      <c r="AZ61" s="37"/>
      <c r="BB61" s="9"/>
      <c r="BC61" s="10">
        <f t="shared" si="7"/>
        <v>1</v>
      </c>
      <c r="BD61" s="64" t="str">
        <f t="shared" si="16"/>
        <v/>
      </c>
    </row>
    <row r="62" spans="1:56" s="192" customFormat="1" ht="15.75" thickBot="1" x14ac:dyDescent="0.3">
      <c r="A62" s="186">
        <v>42794</v>
      </c>
      <c r="B62" s="187">
        <v>0.36458333333333331</v>
      </c>
      <c r="C62" s="188">
        <v>0.65625</v>
      </c>
      <c r="D62" s="187"/>
      <c r="E62" s="188"/>
      <c r="F62" s="187"/>
      <c r="G62" s="189"/>
      <c r="H62" s="190">
        <f t="shared" si="25"/>
        <v>0.29166666666666669</v>
      </c>
      <c r="I62" s="191">
        <f t="shared" si="8"/>
        <v>7</v>
      </c>
      <c r="J62" s="207"/>
      <c r="L62" s="193"/>
      <c r="M62" s="194">
        <f t="shared" si="1"/>
        <v>1</v>
      </c>
      <c r="N62" s="186">
        <v>42794</v>
      </c>
      <c r="O62" s="187">
        <v>0.37361111111111112</v>
      </c>
      <c r="P62" s="188">
        <v>0.64027777777777783</v>
      </c>
      <c r="Q62" s="187"/>
      <c r="R62" s="188"/>
      <c r="S62" s="187"/>
      <c r="T62" s="189"/>
      <c r="U62" s="190">
        <f t="shared" si="2"/>
        <v>0.26666666666666672</v>
      </c>
      <c r="V62" s="191">
        <f t="shared" si="9"/>
        <v>6.4000000000000012</v>
      </c>
      <c r="W62" s="207"/>
      <c r="Y62" s="193"/>
      <c r="Z62" s="194">
        <f t="shared" si="3"/>
        <v>1</v>
      </c>
      <c r="AA62" s="195" t="str">
        <f t="shared" si="10"/>
        <v/>
      </c>
      <c r="AB62" s="186">
        <v>42794</v>
      </c>
      <c r="AC62" s="196">
        <f t="shared" si="21"/>
        <v>12398</v>
      </c>
      <c r="AD62" s="197">
        <v>12477</v>
      </c>
      <c r="AE62" s="198">
        <f t="shared" si="23"/>
        <v>12477</v>
      </c>
      <c r="AF62" s="199">
        <f t="shared" si="23"/>
        <v>12477</v>
      </c>
      <c r="AG62" s="200">
        <f t="shared" si="23"/>
        <v>12477</v>
      </c>
      <c r="AH62" s="201">
        <f t="shared" si="23"/>
        <v>12477</v>
      </c>
      <c r="AI62" s="202">
        <f t="shared" si="20"/>
        <v>12477</v>
      </c>
      <c r="AJ62" s="203">
        <f t="shared" si="18"/>
        <v>0</v>
      </c>
      <c r="AK62" s="203">
        <f t="shared" si="5"/>
        <v>79</v>
      </c>
      <c r="AL62" s="207"/>
      <c r="AN62" s="193"/>
      <c r="AO62" s="194">
        <f t="shared" si="12"/>
        <v>1</v>
      </c>
      <c r="AP62" s="186">
        <v>42794</v>
      </c>
      <c r="AQ62" s="196">
        <v>12412</v>
      </c>
      <c r="AR62" s="197">
        <v>12474</v>
      </c>
      <c r="AS62" s="198">
        <f t="shared" si="24"/>
        <v>12474</v>
      </c>
      <c r="AT62" s="199">
        <f t="shared" si="24"/>
        <v>12474</v>
      </c>
      <c r="AU62" s="200">
        <f t="shared" si="24"/>
        <v>12474</v>
      </c>
      <c r="AV62" s="201">
        <f t="shared" si="24"/>
        <v>12474</v>
      </c>
      <c r="AW62" s="202">
        <f t="shared" si="13"/>
        <v>12474</v>
      </c>
      <c r="AX62" s="203">
        <f t="shared" si="14"/>
        <v>15</v>
      </c>
      <c r="AY62" s="203">
        <f t="shared" si="15"/>
        <v>62</v>
      </c>
      <c r="AZ62" s="207"/>
      <c r="BB62" s="193"/>
      <c r="BC62" s="194">
        <f t="shared" si="7"/>
        <v>1</v>
      </c>
      <c r="BD62" s="195" t="str">
        <f t="shared" si="16"/>
        <v/>
      </c>
    </row>
    <row r="63" spans="1:56" s="38" customFormat="1" ht="15.75" thickTop="1" x14ac:dyDescent="0.25">
      <c r="A63" s="83">
        <v>42795</v>
      </c>
      <c r="B63" s="115">
        <v>0.2986111111111111</v>
      </c>
      <c r="C63" s="116">
        <v>0.79166666666666663</v>
      </c>
      <c r="D63" s="115"/>
      <c r="E63" s="116"/>
      <c r="F63" s="115"/>
      <c r="G63" s="117"/>
      <c r="H63" s="6">
        <f t="shared" si="25"/>
        <v>0.49305555555555552</v>
      </c>
      <c r="I63" s="7">
        <f t="shared" si="8"/>
        <v>11.833333333333332</v>
      </c>
      <c r="J63" s="37"/>
      <c r="L63" s="9"/>
      <c r="M63" s="10">
        <f t="shared" si="1"/>
        <v>1</v>
      </c>
      <c r="N63" s="83">
        <v>42795</v>
      </c>
      <c r="O63" s="115">
        <v>0.3034722222222222</v>
      </c>
      <c r="P63" s="116">
        <v>0.76527777777777783</v>
      </c>
      <c r="Q63" s="115"/>
      <c r="R63" s="116"/>
      <c r="S63" s="115"/>
      <c r="T63" s="117"/>
      <c r="U63" s="6">
        <f t="shared" si="2"/>
        <v>0.46180555555555564</v>
      </c>
      <c r="V63" s="7">
        <f t="shared" si="9"/>
        <v>11.083333333333336</v>
      </c>
      <c r="W63" s="37"/>
      <c r="Y63" s="9"/>
      <c r="Z63" s="10">
        <f t="shared" si="3"/>
        <v>1</v>
      </c>
      <c r="AA63" s="64" t="str">
        <f t="shared" si="10"/>
        <v/>
      </c>
      <c r="AB63" s="83">
        <v>42795</v>
      </c>
      <c r="AC63" s="113">
        <f t="shared" si="21"/>
        <v>12477</v>
      </c>
      <c r="AD63" s="114">
        <v>12600</v>
      </c>
      <c r="AE63" s="109">
        <f t="shared" si="23"/>
        <v>12600</v>
      </c>
      <c r="AF63" s="110">
        <f t="shared" si="23"/>
        <v>12600</v>
      </c>
      <c r="AG63" s="111">
        <f t="shared" si="23"/>
        <v>12600</v>
      </c>
      <c r="AH63" s="112">
        <f t="shared" si="23"/>
        <v>12600</v>
      </c>
      <c r="AI63" s="106">
        <f t="shared" si="20"/>
        <v>12600</v>
      </c>
      <c r="AJ63" s="94">
        <f t="shared" si="18"/>
        <v>0</v>
      </c>
      <c r="AK63" s="94">
        <f t="shared" si="5"/>
        <v>123</v>
      </c>
      <c r="AL63" s="37"/>
      <c r="AN63" s="9"/>
      <c r="AO63" s="10">
        <f t="shared" si="12"/>
        <v>1</v>
      </c>
      <c r="AP63" s="83">
        <v>42795</v>
      </c>
      <c r="AQ63" s="113">
        <v>12479</v>
      </c>
      <c r="AR63" s="114">
        <v>12596</v>
      </c>
      <c r="AS63" s="109">
        <f t="shared" si="24"/>
        <v>12596</v>
      </c>
      <c r="AT63" s="110">
        <f t="shared" si="24"/>
        <v>12596</v>
      </c>
      <c r="AU63" s="111">
        <f t="shared" si="24"/>
        <v>12596</v>
      </c>
      <c r="AV63" s="112">
        <f t="shared" si="24"/>
        <v>12596</v>
      </c>
      <c r="AW63" s="106">
        <f t="shared" si="13"/>
        <v>12596</v>
      </c>
      <c r="AX63" s="94">
        <f t="shared" si="14"/>
        <v>5</v>
      </c>
      <c r="AY63" s="94">
        <f t="shared" si="15"/>
        <v>117</v>
      </c>
      <c r="BB63" s="9"/>
      <c r="BC63" s="10">
        <f t="shared" si="7"/>
        <v>1</v>
      </c>
      <c r="BD63" s="185" t="str">
        <f t="shared" si="16"/>
        <v/>
      </c>
    </row>
    <row r="64" spans="1:56" s="38" customFormat="1" x14ac:dyDescent="0.25">
      <c r="A64" s="83">
        <v>42796</v>
      </c>
      <c r="B64" s="95">
        <v>0.375</v>
      </c>
      <c r="C64" s="96">
        <v>0.62569444444444444</v>
      </c>
      <c r="D64" s="95"/>
      <c r="E64" s="96"/>
      <c r="F64" s="95"/>
      <c r="G64" s="101"/>
      <c r="H64" s="6">
        <f t="shared" si="25"/>
        <v>0.25069444444444444</v>
      </c>
      <c r="I64" s="7">
        <f t="shared" si="8"/>
        <v>6.0166666666666666</v>
      </c>
      <c r="J64" s="39"/>
      <c r="L64" s="9"/>
      <c r="M64" s="10">
        <f t="shared" si="1"/>
        <v>1</v>
      </c>
      <c r="N64" s="83">
        <v>42796</v>
      </c>
      <c r="O64" s="95">
        <v>0.3840277777777778</v>
      </c>
      <c r="P64" s="96">
        <v>0.62569444444444444</v>
      </c>
      <c r="Q64" s="95"/>
      <c r="R64" s="96"/>
      <c r="S64" s="95"/>
      <c r="T64" s="101"/>
      <c r="U64" s="6">
        <f t="shared" si="2"/>
        <v>0.24166666666666664</v>
      </c>
      <c r="V64" s="7">
        <f t="shared" si="9"/>
        <v>5.7999999999999989</v>
      </c>
      <c r="W64" s="39"/>
      <c r="Y64" s="9"/>
      <c r="Z64" s="10">
        <f t="shared" si="3"/>
        <v>1</v>
      </c>
      <c r="AA64" s="64" t="str">
        <f t="shared" si="10"/>
        <v>Same End 1st</v>
      </c>
      <c r="AB64" s="83">
        <v>42796</v>
      </c>
      <c r="AC64" s="113">
        <f t="shared" si="21"/>
        <v>12600</v>
      </c>
      <c r="AD64" s="114">
        <v>12660</v>
      </c>
      <c r="AE64" s="109">
        <f t="shared" si="23"/>
        <v>12660</v>
      </c>
      <c r="AF64" s="110">
        <f t="shared" si="23"/>
        <v>12660</v>
      </c>
      <c r="AG64" s="111">
        <f t="shared" si="23"/>
        <v>12660</v>
      </c>
      <c r="AH64" s="112">
        <f t="shared" si="23"/>
        <v>12660</v>
      </c>
      <c r="AI64" s="106">
        <f t="shared" si="20"/>
        <v>12660</v>
      </c>
      <c r="AJ64" s="94">
        <f t="shared" si="18"/>
        <v>0</v>
      </c>
      <c r="AK64" s="94">
        <f t="shared" si="5"/>
        <v>60</v>
      </c>
      <c r="AL64" s="39"/>
      <c r="AN64" s="9"/>
      <c r="AO64" s="10">
        <f t="shared" si="12"/>
        <v>1</v>
      </c>
      <c r="AP64" s="83">
        <v>42796</v>
      </c>
      <c r="AQ64" s="113">
        <v>12604</v>
      </c>
      <c r="AR64" s="114">
        <v>12655</v>
      </c>
      <c r="AS64" s="109">
        <f t="shared" si="24"/>
        <v>12655</v>
      </c>
      <c r="AT64" s="110">
        <f t="shared" si="24"/>
        <v>12655</v>
      </c>
      <c r="AU64" s="111">
        <f t="shared" si="24"/>
        <v>12655</v>
      </c>
      <c r="AV64" s="112">
        <f t="shared" si="24"/>
        <v>12655</v>
      </c>
      <c r="AW64" s="106">
        <f t="shared" si="13"/>
        <v>12655</v>
      </c>
      <c r="AX64" s="94">
        <f t="shared" si="14"/>
        <v>8</v>
      </c>
      <c r="AY64" s="94">
        <f t="shared" si="15"/>
        <v>51</v>
      </c>
      <c r="AZ64" s="37"/>
      <c r="BB64" s="9"/>
      <c r="BC64" s="10">
        <f t="shared" si="7"/>
        <v>1</v>
      </c>
      <c r="BD64" s="185" t="str">
        <f t="shared" si="16"/>
        <v/>
      </c>
    </row>
    <row r="65" spans="1:56" s="38" customFormat="1" x14ac:dyDescent="0.25">
      <c r="A65" s="83">
        <v>42797</v>
      </c>
      <c r="B65" s="95">
        <v>0.36458333333333331</v>
      </c>
      <c r="C65" s="96">
        <v>0.77083333333333337</v>
      </c>
      <c r="D65" s="95"/>
      <c r="E65" s="96"/>
      <c r="F65" s="95"/>
      <c r="G65" s="101"/>
      <c r="H65" s="6">
        <f t="shared" si="25"/>
        <v>0.40625000000000006</v>
      </c>
      <c r="I65" s="7">
        <f t="shared" si="8"/>
        <v>9.7500000000000018</v>
      </c>
      <c r="J65" s="39"/>
      <c r="L65" s="9"/>
      <c r="M65" s="10">
        <f t="shared" si="1"/>
        <v>1</v>
      </c>
      <c r="N65" s="83">
        <v>42797</v>
      </c>
      <c r="O65" s="95">
        <v>0.37361111111111112</v>
      </c>
      <c r="P65" s="96">
        <v>0.76458333333333339</v>
      </c>
      <c r="Q65" s="95"/>
      <c r="R65" s="96"/>
      <c r="S65" s="95"/>
      <c r="T65" s="101"/>
      <c r="U65" s="6">
        <f t="shared" si="2"/>
        <v>0.39097222222222228</v>
      </c>
      <c r="V65" s="7">
        <f t="shared" si="9"/>
        <v>9.3833333333333346</v>
      </c>
      <c r="W65" s="39"/>
      <c r="Y65" s="9"/>
      <c r="Z65" s="10">
        <f t="shared" si="3"/>
        <v>1</v>
      </c>
      <c r="AA65" s="64" t="str">
        <f t="shared" si="10"/>
        <v/>
      </c>
      <c r="AB65" s="83">
        <v>42797</v>
      </c>
      <c r="AC65" s="113">
        <f t="shared" si="21"/>
        <v>12660</v>
      </c>
      <c r="AD65" s="114">
        <v>12739</v>
      </c>
      <c r="AE65" s="109">
        <f t="shared" si="23"/>
        <v>12739</v>
      </c>
      <c r="AF65" s="110">
        <f t="shared" si="23"/>
        <v>12739</v>
      </c>
      <c r="AG65" s="111">
        <f t="shared" si="23"/>
        <v>12739</v>
      </c>
      <c r="AH65" s="112">
        <f t="shared" si="23"/>
        <v>12739</v>
      </c>
      <c r="AI65" s="106">
        <f t="shared" si="20"/>
        <v>12739</v>
      </c>
      <c r="AJ65" s="94">
        <f t="shared" si="18"/>
        <v>0</v>
      </c>
      <c r="AK65" s="94">
        <f t="shared" si="5"/>
        <v>79</v>
      </c>
      <c r="AL65" s="39"/>
      <c r="AN65" s="9"/>
      <c r="AO65" s="10">
        <f t="shared" si="12"/>
        <v>1</v>
      </c>
      <c r="AP65" s="83">
        <v>42797</v>
      </c>
      <c r="AQ65" s="113">
        <v>12661</v>
      </c>
      <c r="AR65" s="114">
        <v>12738</v>
      </c>
      <c r="AS65" s="109">
        <f t="shared" si="24"/>
        <v>12738</v>
      </c>
      <c r="AT65" s="110">
        <f t="shared" si="24"/>
        <v>12738</v>
      </c>
      <c r="AU65" s="111">
        <f t="shared" si="24"/>
        <v>12738</v>
      </c>
      <c r="AV65" s="112">
        <f t="shared" si="24"/>
        <v>12738</v>
      </c>
      <c r="AW65" s="106">
        <f t="shared" si="13"/>
        <v>12738</v>
      </c>
      <c r="AX65" s="94">
        <f t="shared" si="14"/>
        <v>6</v>
      </c>
      <c r="AY65" s="94">
        <f t="shared" si="15"/>
        <v>77</v>
      </c>
      <c r="AZ65" s="39"/>
      <c r="BB65" s="9"/>
      <c r="BC65" s="10">
        <f t="shared" si="7"/>
        <v>1</v>
      </c>
      <c r="BD65" s="64" t="str">
        <f t="shared" si="16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12739</v>
      </c>
      <c r="AD66" s="114">
        <f t="shared" si="23"/>
        <v>12739</v>
      </c>
      <c r="AE66" s="109">
        <f t="shared" si="23"/>
        <v>12739</v>
      </c>
      <c r="AF66" s="110">
        <f t="shared" si="23"/>
        <v>12739</v>
      </c>
      <c r="AG66" s="111">
        <f t="shared" si="23"/>
        <v>12739</v>
      </c>
      <c r="AH66" s="112">
        <f t="shared" si="23"/>
        <v>12739</v>
      </c>
      <c r="AI66" s="106">
        <f t="shared" si="20"/>
        <v>12739</v>
      </c>
      <c r="AJ66" s="94">
        <f t="shared" si="18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12738</v>
      </c>
      <c r="AR66" s="114">
        <f t="shared" si="24"/>
        <v>12738</v>
      </c>
      <c r="AS66" s="109">
        <f t="shared" si="24"/>
        <v>12738</v>
      </c>
      <c r="AT66" s="110">
        <f t="shared" si="24"/>
        <v>12738</v>
      </c>
      <c r="AU66" s="111">
        <f t="shared" si="24"/>
        <v>12738</v>
      </c>
      <c r="AV66" s="112">
        <f t="shared" si="24"/>
        <v>12738</v>
      </c>
      <c r="AW66" s="106">
        <f t="shared" si="13"/>
        <v>12738</v>
      </c>
      <c r="AX66" s="94">
        <f t="shared" si="14"/>
        <v>0</v>
      </c>
      <c r="AY66" s="94">
        <f t="shared" si="15"/>
        <v>0</v>
      </c>
      <c r="BB66" s="9"/>
      <c r="BC66" s="10">
        <f t="shared" si="7"/>
        <v>0</v>
      </c>
      <c r="BD66" s="64" t="str">
        <f t="shared" si="16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12739</v>
      </c>
      <c r="AD67" s="114">
        <f t="shared" si="23"/>
        <v>12739</v>
      </c>
      <c r="AE67" s="109">
        <f t="shared" si="23"/>
        <v>12739</v>
      </c>
      <c r="AF67" s="110">
        <f t="shared" si="23"/>
        <v>12739</v>
      </c>
      <c r="AG67" s="111">
        <f t="shared" si="23"/>
        <v>12739</v>
      </c>
      <c r="AH67" s="112">
        <f t="shared" si="23"/>
        <v>12739</v>
      </c>
      <c r="AI67" s="106">
        <f t="shared" si="20"/>
        <v>12739</v>
      </c>
      <c r="AJ67" s="94">
        <f t="shared" si="18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12738</v>
      </c>
      <c r="AR67" s="114">
        <f t="shared" si="24"/>
        <v>12738</v>
      </c>
      <c r="AS67" s="109">
        <f t="shared" si="24"/>
        <v>12738</v>
      </c>
      <c r="AT67" s="110">
        <f t="shared" si="24"/>
        <v>12738</v>
      </c>
      <c r="AU67" s="111">
        <f t="shared" si="24"/>
        <v>12738</v>
      </c>
      <c r="AV67" s="112">
        <f t="shared" si="24"/>
        <v>12738</v>
      </c>
      <c r="AW67" s="106">
        <f t="shared" si="13"/>
        <v>12738</v>
      </c>
      <c r="AX67" s="94">
        <f t="shared" si="14"/>
        <v>0</v>
      </c>
      <c r="AY67" s="94">
        <f t="shared" si="15"/>
        <v>0</v>
      </c>
      <c r="AZ67" s="37"/>
      <c r="BB67" s="9"/>
      <c r="BC67" s="10">
        <f t="shared" si="7"/>
        <v>0</v>
      </c>
      <c r="BD67" s="64" t="str">
        <f t="shared" si="16"/>
        <v/>
      </c>
    </row>
    <row r="68" spans="1:56" s="38" customFormat="1" x14ac:dyDescent="0.25">
      <c r="A68" s="83">
        <v>42800</v>
      </c>
      <c r="B68" s="95">
        <v>0.2986111111111111</v>
      </c>
      <c r="C68" s="96">
        <v>0.79166666666666663</v>
      </c>
      <c r="D68" s="95"/>
      <c r="E68" s="96"/>
      <c r="F68" s="95"/>
      <c r="G68" s="101"/>
      <c r="H68" s="6">
        <f t="shared" si="25"/>
        <v>0.49305555555555552</v>
      </c>
      <c r="I68" s="7">
        <f t="shared" si="8"/>
        <v>11.833333333333332</v>
      </c>
      <c r="J68" s="39"/>
      <c r="L68" s="9"/>
      <c r="M68" s="10">
        <f t="shared" ref="M68:M131" si="26">IF(H68&gt;0, 1, 0)</f>
        <v>1</v>
      </c>
      <c r="N68" s="83">
        <v>42800</v>
      </c>
      <c r="O68" s="95">
        <v>0.30763888888888891</v>
      </c>
      <c r="P68" s="96">
        <v>0.78888888888888886</v>
      </c>
      <c r="Q68" s="95"/>
      <c r="R68" s="96"/>
      <c r="S68" s="95"/>
      <c r="T68" s="101"/>
      <c r="U68" s="6">
        <f t="shared" ref="U68:U131" si="27">(P68-O68)+(R68-Q68)+(T68-S68)</f>
        <v>0.48124999999999996</v>
      </c>
      <c r="V68" s="7">
        <f t="shared" si="9"/>
        <v>11.549999999999999</v>
      </c>
      <c r="W68" s="39"/>
      <c r="Y68" s="9"/>
      <c r="Z68" s="10">
        <f t="shared" ref="Z68:Z131" si="28">IF(U68&gt;0, 1, 0)</f>
        <v>1</v>
      </c>
      <c r="AA68" s="64" t="str">
        <f t="shared" si="10"/>
        <v/>
      </c>
      <c r="AB68" s="83">
        <v>42800</v>
      </c>
      <c r="AC68" s="113">
        <v>12740</v>
      </c>
      <c r="AD68" s="114">
        <v>12809</v>
      </c>
      <c r="AE68" s="109">
        <f t="shared" si="23"/>
        <v>12809</v>
      </c>
      <c r="AF68" s="110">
        <f t="shared" si="23"/>
        <v>12809</v>
      </c>
      <c r="AG68" s="111">
        <f t="shared" si="23"/>
        <v>12809</v>
      </c>
      <c r="AH68" s="112">
        <f t="shared" si="23"/>
        <v>12809</v>
      </c>
      <c r="AI68" s="106">
        <f t="shared" si="20"/>
        <v>12809</v>
      </c>
      <c r="AJ68" s="94">
        <f t="shared" si="18"/>
        <v>1</v>
      </c>
      <c r="AK68" s="94">
        <f t="shared" ref="AK68:AK131" si="29">(AD68-AC68)+(AF68-AE68)+(AH68-AG68)</f>
        <v>69</v>
      </c>
      <c r="AL68" s="39"/>
      <c r="AN68" s="9"/>
      <c r="AO68" s="10">
        <f t="shared" si="12"/>
        <v>1</v>
      </c>
      <c r="AP68" s="83">
        <v>42800</v>
      </c>
      <c r="AQ68" s="113">
        <v>12742</v>
      </c>
      <c r="AR68" s="114">
        <v>12807</v>
      </c>
      <c r="AS68" s="109">
        <f t="shared" si="24"/>
        <v>12807</v>
      </c>
      <c r="AT68" s="110">
        <f t="shared" si="24"/>
        <v>12807</v>
      </c>
      <c r="AU68" s="111">
        <f t="shared" si="24"/>
        <v>12807</v>
      </c>
      <c r="AV68" s="112">
        <f t="shared" si="24"/>
        <v>12807</v>
      </c>
      <c r="AW68" s="106">
        <f t="shared" si="13"/>
        <v>12807</v>
      </c>
      <c r="AX68" s="94">
        <f t="shared" si="14"/>
        <v>4</v>
      </c>
      <c r="AY68" s="94">
        <f t="shared" si="15"/>
        <v>65</v>
      </c>
      <c r="AZ68" s="39"/>
      <c r="BB68" s="9"/>
      <c r="BC68" s="10">
        <f t="shared" ref="BC68:BC131" si="30">IF(AY68&gt;0, 1, 0)</f>
        <v>1</v>
      </c>
      <c r="BD68" s="64" t="str">
        <f t="shared" si="16"/>
        <v/>
      </c>
    </row>
    <row r="69" spans="1:56" s="38" customFormat="1" x14ac:dyDescent="0.25">
      <c r="A69" s="83">
        <v>42801</v>
      </c>
      <c r="B69" s="95">
        <v>0.2986111111111111</v>
      </c>
      <c r="C69" s="96">
        <v>0.72916666666666663</v>
      </c>
      <c r="D69" s="95"/>
      <c r="E69" s="96"/>
      <c r="F69" s="95"/>
      <c r="G69" s="101"/>
      <c r="H69" s="6">
        <f t="shared" si="25"/>
        <v>0.43055555555555552</v>
      </c>
      <c r="I69" s="7">
        <f t="shared" ref="I69:I132" si="31">H69*24</f>
        <v>10.333333333333332</v>
      </c>
      <c r="L69" s="9"/>
      <c r="M69" s="10">
        <f t="shared" si="26"/>
        <v>1</v>
      </c>
      <c r="N69" s="83">
        <v>42801</v>
      </c>
      <c r="O69" s="95">
        <v>0.30486111111111108</v>
      </c>
      <c r="P69" s="96">
        <v>0.71805555555555556</v>
      </c>
      <c r="Q69" s="95"/>
      <c r="R69" s="96"/>
      <c r="S69" s="95"/>
      <c r="T69" s="101"/>
      <c r="U69" s="6">
        <f t="shared" si="27"/>
        <v>0.41319444444444448</v>
      </c>
      <c r="V69" s="7">
        <f t="shared" ref="V69:V132" si="32">U69*24</f>
        <v>9.9166666666666679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v>12809</v>
      </c>
      <c r="AD69" s="114">
        <v>12887</v>
      </c>
      <c r="AE69" s="109">
        <f t="shared" si="23"/>
        <v>12887</v>
      </c>
      <c r="AF69" s="110">
        <f t="shared" si="23"/>
        <v>12887</v>
      </c>
      <c r="AG69" s="111">
        <f t="shared" si="23"/>
        <v>12887</v>
      </c>
      <c r="AH69" s="112">
        <f t="shared" si="23"/>
        <v>12887</v>
      </c>
      <c r="AI69" s="106">
        <f t="shared" si="20"/>
        <v>12887</v>
      </c>
      <c r="AJ69" s="94">
        <f t="shared" si="18"/>
        <v>0</v>
      </c>
      <c r="AK69" s="94">
        <f t="shared" si="29"/>
        <v>78</v>
      </c>
      <c r="AN69" s="9"/>
      <c r="AO69" s="10">
        <f t="shared" ref="AO69:AO132" si="34">IF(AK69&gt;0, 1, 0)</f>
        <v>1</v>
      </c>
      <c r="AP69" s="83">
        <v>42801</v>
      </c>
      <c r="AQ69" s="113">
        <v>12811</v>
      </c>
      <c r="AR69" s="114">
        <v>12885</v>
      </c>
      <c r="AS69" s="109">
        <f t="shared" si="24"/>
        <v>12885</v>
      </c>
      <c r="AT69" s="110">
        <f t="shared" si="24"/>
        <v>12885</v>
      </c>
      <c r="AU69" s="111">
        <f t="shared" si="24"/>
        <v>12885</v>
      </c>
      <c r="AV69" s="112">
        <f t="shared" si="24"/>
        <v>12885</v>
      </c>
      <c r="AW69" s="106">
        <f t="shared" ref="AW69:AW132" si="35">MAX(AR69, AT69, AV69)</f>
        <v>12885</v>
      </c>
      <c r="AX69" s="94">
        <f t="shared" ref="AX69:AX132" si="36">IF(AQ69=AW68, 0, AQ69-AW68)</f>
        <v>4</v>
      </c>
      <c r="AY69" s="94">
        <f t="shared" ref="AY69:AY132" si="37">(AR69-AQ69)+(AT69-AS69)+(AV69-AU69)</f>
        <v>74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0.2986111111111111</v>
      </c>
      <c r="C70" s="96">
        <v>0.80486111111111114</v>
      </c>
      <c r="D70" s="95"/>
      <c r="E70" s="96"/>
      <c r="F70" s="95"/>
      <c r="G70" s="101"/>
      <c r="H70" s="6">
        <f t="shared" si="25"/>
        <v>0.50625000000000009</v>
      </c>
      <c r="I70" s="7">
        <f t="shared" si="31"/>
        <v>12.150000000000002</v>
      </c>
      <c r="L70" s="9"/>
      <c r="M70" s="10">
        <f t="shared" si="26"/>
        <v>1</v>
      </c>
      <c r="N70" s="83">
        <v>42802</v>
      </c>
      <c r="O70" s="95">
        <v>0.30624999999999997</v>
      </c>
      <c r="P70" s="96">
        <v>0.79652777777777783</v>
      </c>
      <c r="Q70" s="95"/>
      <c r="R70" s="96"/>
      <c r="S70" s="95"/>
      <c r="T70" s="101"/>
      <c r="U70" s="6">
        <f t="shared" si="27"/>
        <v>0.49027777777777787</v>
      </c>
      <c r="V70" s="7">
        <f t="shared" si="32"/>
        <v>11.766666666666669</v>
      </c>
      <c r="Y70" s="9"/>
      <c r="Z70" s="10">
        <f t="shared" si="28"/>
        <v>1</v>
      </c>
      <c r="AA70" s="64" t="str">
        <f t="shared" si="33"/>
        <v/>
      </c>
      <c r="AB70" s="83">
        <v>42802</v>
      </c>
      <c r="AC70" s="113">
        <f t="shared" si="21"/>
        <v>12887</v>
      </c>
      <c r="AD70" s="114">
        <v>12985</v>
      </c>
      <c r="AE70" s="109">
        <f t="shared" si="23"/>
        <v>12985</v>
      </c>
      <c r="AF70" s="110">
        <f t="shared" si="23"/>
        <v>12985</v>
      </c>
      <c r="AG70" s="111">
        <f t="shared" si="23"/>
        <v>12985</v>
      </c>
      <c r="AH70" s="112">
        <f t="shared" si="23"/>
        <v>12985</v>
      </c>
      <c r="AI70" s="106">
        <f t="shared" si="20"/>
        <v>12985</v>
      </c>
      <c r="AJ70" s="94">
        <f t="shared" si="18"/>
        <v>0</v>
      </c>
      <c r="AK70" s="94">
        <f t="shared" si="29"/>
        <v>98</v>
      </c>
      <c r="AN70" s="9"/>
      <c r="AO70" s="10">
        <f t="shared" si="34"/>
        <v>1</v>
      </c>
      <c r="AP70" s="83">
        <v>42802</v>
      </c>
      <c r="AQ70" s="113">
        <v>12890</v>
      </c>
      <c r="AR70" s="114">
        <v>12983</v>
      </c>
      <c r="AS70" s="109">
        <f t="shared" si="24"/>
        <v>12983</v>
      </c>
      <c r="AT70" s="110">
        <f t="shared" si="24"/>
        <v>12983</v>
      </c>
      <c r="AU70" s="111">
        <f t="shared" si="24"/>
        <v>12983</v>
      </c>
      <c r="AV70" s="112">
        <f t="shared" si="24"/>
        <v>12983</v>
      </c>
      <c r="AW70" s="106">
        <f t="shared" si="35"/>
        <v>12983</v>
      </c>
      <c r="AX70" s="94">
        <f t="shared" si="36"/>
        <v>5</v>
      </c>
      <c r="AY70" s="94">
        <f t="shared" si="37"/>
        <v>93</v>
      </c>
      <c r="BB70" s="9"/>
      <c r="BC70" s="10">
        <f t="shared" si="30"/>
        <v>1</v>
      </c>
      <c r="BD70" s="64" t="str">
        <f t="shared" si="38"/>
        <v/>
      </c>
    </row>
    <row r="71" spans="1:56" s="38" customFormat="1" x14ac:dyDescent="0.25">
      <c r="A71" s="83">
        <v>42803</v>
      </c>
      <c r="B71" s="95">
        <v>0.28472222222222221</v>
      </c>
      <c r="C71" s="96">
        <v>0.46180555555555558</v>
      </c>
      <c r="D71" s="95">
        <v>0.46527777777777773</v>
      </c>
      <c r="E71" s="96">
        <v>0.8125</v>
      </c>
      <c r="F71" s="95"/>
      <c r="G71" s="101"/>
      <c r="H71" s="6">
        <f t="shared" si="25"/>
        <v>0.52430555555555558</v>
      </c>
      <c r="I71" s="7">
        <f t="shared" si="31"/>
        <v>12.583333333333334</v>
      </c>
      <c r="L71" s="9"/>
      <c r="M71" s="10">
        <f t="shared" si="26"/>
        <v>1</v>
      </c>
      <c r="N71" s="83">
        <v>42803</v>
      </c>
      <c r="O71" s="95">
        <v>0.28819444444444448</v>
      </c>
      <c r="P71" s="96">
        <v>0.46180555555555558</v>
      </c>
      <c r="Q71" s="95">
        <v>0.46527777777777773</v>
      </c>
      <c r="R71" s="96">
        <v>0.71666666666666667</v>
      </c>
      <c r="S71" s="95"/>
      <c r="T71" s="101"/>
      <c r="U71" s="6">
        <f t="shared" si="27"/>
        <v>0.42500000000000004</v>
      </c>
      <c r="V71" s="7">
        <f t="shared" si="32"/>
        <v>10.200000000000001</v>
      </c>
      <c r="Y71" s="9"/>
      <c r="Z71" s="10">
        <f t="shared" si="28"/>
        <v>1</v>
      </c>
      <c r="AA71" s="64" t="str">
        <f t="shared" si="33"/>
        <v>Same Start 2nd</v>
      </c>
      <c r="AB71" s="83">
        <v>42803</v>
      </c>
      <c r="AC71" s="113">
        <f t="shared" si="21"/>
        <v>12985</v>
      </c>
      <c r="AD71" s="114">
        <v>13014</v>
      </c>
      <c r="AE71" s="109">
        <v>13017</v>
      </c>
      <c r="AF71" s="110">
        <v>13049</v>
      </c>
      <c r="AG71" s="111">
        <f t="shared" ref="AD71:AH121" si="39">AF71</f>
        <v>13049</v>
      </c>
      <c r="AH71" s="112">
        <f t="shared" si="39"/>
        <v>13049</v>
      </c>
      <c r="AI71" s="106">
        <f t="shared" si="20"/>
        <v>13049</v>
      </c>
      <c r="AJ71" s="94">
        <f t="shared" ref="AJ71:AJ134" si="40">IF(AC71=AI70, 0, AC71-AI70)</f>
        <v>0</v>
      </c>
      <c r="AK71" s="94">
        <f t="shared" si="29"/>
        <v>61</v>
      </c>
      <c r="AN71" s="9"/>
      <c r="AO71" s="10">
        <f t="shared" si="34"/>
        <v>1</v>
      </c>
      <c r="AP71" s="83">
        <v>42803</v>
      </c>
      <c r="AQ71" s="113">
        <v>12991</v>
      </c>
      <c r="AR71" s="114">
        <v>13014</v>
      </c>
      <c r="AS71" s="109">
        <v>13020</v>
      </c>
      <c r="AT71" s="110">
        <v>13047</v>
      </c>
      <c r="AU71" s="111">
        <f t="shared" ref="AR71:AV121" si="41">AT71</f>
        <v>13047</v>
      </c>
      <c r="AV71" s="112">
        <f t="shared" si="41"/>
        <v>13047</v>
      </c>
      <c r="AW71" s="106">
        <f t="shared" si="35"/>
        <v>13047</v>
      </c>
      <c r="AX71" s="94">
        <f t="shared" si="36"/>
        <v>8</v>
      </c>
      <c r="AY71" s="94">
        <f t="shared" si="37"/>
        <v>50</v>
      </c>
      <c r="BB71" s="9"/>
      <c r="BC71" s="10">
        <f t="shared" si="30"/>
        <v>1</v>
      </c>
      <c r="BD71" s="64" t="str">
        <f t="shared" si="38"/>
        <v>Same End 1st</v>
      </c>
    </row>
    <row r="72" spans="1:56" s="38" customFormat="1" x14ac:dyDescent="0.25">
      <c r="A72" s="83">
        <v>42804</v>
      </c>
      <c r="B72" s="95">
        <v>0.2986111111111111</v>
      </c>
      <c r="C72" s="96">
        <v>0.79166666666666663</v>
      </c>
      <c r="D72" s="95"/>
      <c r="E72" s="96"/>
      <c r="F72" s="95"/>
      <c r="G72" s="101"/>
      <c r="H72" s="6">
        <f t="shared" si="25"/>
        <v>0.49305555555555552</v>
      </c>
      <c r="I72" s="7">
        <f t="shared" si="31"/>
        <v>11.833333333333332</v>
      </c>
      <c r="L72" s="9"/>
      <c r="M72" s="10">
        <f t="shared" si="26"/>
        <v>1</v>
      </c>
      <c r="N72" s="83">
        <v>42804</v>
      </c>
      <c r="O72" s="95">
        <v>0.30833333333333335</v>
      </c>
      <c r="P72" s="96">
        <v>0.78194444444444444</v>
      </c>
      <c r="Q72" s="95"/>
      <c r="R72" s="96"/>
      <c r="S72" s="95"/>
      <c r="T72" s="101"/>
      <c r="U72" s="6">
        <f t="shared" si="27"/>
        <v>0.47361111111111109</v>
      </c>
      <c r="V72" s="7">
        <f t="shared" si="32"/>
        <v>11.366666666666667</v>
      </c>
      <c r="Y72" s="9"/>
      <c r="Z72" s="10">
        <f t="shared" si="28"/>
        <v>1</v>
      </c>
      <c r="AA72" s="64" t="str">
        <f t="shared" si="33"/>
        <v/>
      </c>
      <c r="AB72" s="83">
        <v>42804</v>
      </c>
      <c r="AC72" s="113">
        <f t="shared" si="21"/>
        <v>13049</v>
      </c>
      <c r="AD72" s="114">
        <v>13134</v>
      </c>
      <c r="AE72" s="109">
        <f t="shared" si="39"/>
        <v>13134</v>
      </c>
      <c r="AF72" s="110">
        <f t="shared" si="39"/>
        <v>13134</v>
      </c>
      <c r="AG72" s="111">
        <f t="shared" si="39"/>
        <v>13134</v>
      </c>
      <c r="AH72" s="112">
        <f t="shared" si="39"/>
        <v>13134</v>
      </c>
      <c r="AI72" s="106">
        <f t="shared" si="20"/>
        <v>13134</v>
      </c>
      <c r="AJ72" s="94">
        <f t="shared" si="40"/>
        <v>0</v>
      </c>
      <c r="AK72" s="94">
        <f t="shared" si="29"/>
        <v>85</v>
      </c>
      <c r="AN72" s="9"/>
      <c r="AO72" s="10">
        <f t="shared" si="34"/>
        <v>1</v>
      </c>
      <c r="AP72" s="83">
        <v>42804</v>
      </c>
      <c r="AQ72" s="113">
        <v>13051</v>
      </c>
      <c r="AR72" s="114">
        <v>13132</v>
      </c>
      <c r="AS72" s="109">
        <f t="shared" si="41"/>
        <v>13132</v>
      </c>
      <c r="AT72" s="110">
        <f t="shared" si="41"/>
        <v>13132</v>
      </c>
      <c r="AU72" s="111">
        <f t="shared" si="41"/>
        <v>13132</v>
      </c>
      <c r="AV72" s="112">
        <f t="shared" si="41"/>
        <v>13132</v>
      </c>
      <c r="AW72" s="106">
        <f t="shared" si="35"/>
        <v>13132</v>
      </c>
      <c r="AX72" s="94">
        <f t="shared" si="36"/>
        <v>4</v>
      </c>
      <c r="AY72" s="94">
        <f t="shared" si="37"/>
        <v>81</v>
      </c>
      <c r="BB72" s="9"/>
      <c r="BC72" s="10">
        <f t="shared" si="30"/>
        <v>1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13134</v>
      </c>
      <c r="AD73" s="114">
        <f t="shared" si="39"/>
        <v>13134</v>
      </c>
      <c r="AE73" s="109">
        <f t="shared" si="39"/>
        <v>13134</v>
      </c>
      <c r="AF73" s="110">
        <f t="shared" si="39"/>
        <v>13134</v>
      </c>
      <c r="AG73" s="111">
        <f t="shared" si="39"/>
        <v>13134</v>
      </c>
      <c r="AH73" s="112">
        <f t="shared" si="39"/>
        <v>13134</v>
      </c>
      <c r="AI73" s="106">
        <f t="shared" si="20"/>
        <v>13134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13132</v>
      </c>
      <c r="AR73" s="114">
        <f t="shared" si="41"/>
        <v>13132</v>
      </c>
      <c r="AS73" s="109">
        <f t="shared" si="41"/>
        <v>13132</v>
      </c>
      <c r="AT73" s="110">
        <f t="shared" si="41"/>
        <v>13132</v>
      </c>
      <c r="AU73" s="111">
        <f t="shared" si="41"/>
        <v>13132</v>
      </c>
      <c r="AV73" s="112">
        <f t="shared" si="41"/>
        <v>13132</v>
      </c>
      <c r="AW73" s="106">
        <f t="shared" si="35"/>
        <v>13132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13134</v>
      </c>
      <c r="AD74" s="114">
        <f t="shared" si="39"/>
        <v>13134</v>
      </c>
      <c r="AE74" s="109">
        <f t="shared" si="39"/>
        <v>13134</v>
      </c>
      <c r="AF74" s="110">
        <f t="shared" si="39"/>
        <v>13134</v>
      </c>
      <c r="AG74" s="111">
        <f t="shared" si="39"/>
        <v>13134</v>
      </c>
      <c r="AH74" s="112">
        <f t="shared" si="39"/>
        <v>13134</v>
      </c>
      <c r="AI74" s="106">
        <f t="shared" si="20"/>
        <v>13134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13132</v>
      </c>
      <c r="AR74" s="114">
        <f t="shared" si="41"/>
        <v>13132</v>
      </c>
      <c r="AS74" s="109">
        <f t="shared" si="41"/>
        <v>13132</v>
      </c>
      <c r="AT74" s="110">
        <f t="shared" si="41"/>
        <v>13132</v>
      </c>
      <c r="AU74" s="111">
        <f t="shared" si="41"/>
        <v>13132</v>
      </c>
      <c r="AV74" s="112">
        <f t="shared" si="41"/>
        <v>13132</v>
      </c>
      <c r="AW74" s="106">
        <f t="shared" si="35"/>
        <v>13132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>
        <v>0.2986111111111111</v>
      </c>
      <c r="C75" s="96">
        <v>0.78125</v>
      </c>
      <c r="D75" s="95"/>
      <c r="E75" s="96"/>
      <c r="F75" s="95"/>
      <c r="G75" s="101"/>
      <c r="H75" s="6">
        <f t="shared" si="25"/>
        <v>0.4826388888888889</v>
      </c>
      <c r="I75" s="7">
        <f t="shared" si="31"/>
        <v>11.583333333333334</v>
      </c>
      <c r="L75" s="9"/>
      <c r="M75" s="10">
        <f t="shared" si="26"/>
        <v>1</v>
      </c>
      <c r="N75" s="83">
        <v>42807</v>
      </c>
      <c r="O75" s="95">
        <v>0.30624999999999997</v>
      </c>
      <c r="P75" s="96">
        <v>0.76944444444444438</v>
      </c>
      <c r="Q75" s="95"/>
      <c r="R75" s="96"/>
      <c r="S75" s="95"/>
      <c r="T75" s="101"/>
      <c r="U75" s="6">
        <f t="shared" si="27"/>
        <v>0.46319444444444441</v>
      </c>
      <c r="V75" s="7">
        <f t="shared" si="32"/>
        <v>11.116666666666665</v>
      </c>
      <c r="Y75" s="9"/>
      <c r="Z75" s="10">
        <f t="shared" si="28"/>
        <v>1</v>
      </c>
      <c r="AA75" s="64" t="str">
        <f t="shared" si="33"/>
        <v/>
      </c>
      <c r="AB75" s="83">
        <v>42807</v>
      </c>
      <c r="AC75" s="113">
        <f t="shared" si="21"/>
        <v>13134</v>
      </c>
      <c r="AD75" s="114">
        <v>13221</v>
      </c>
      <c r="AE75" s="109">
        <f t="shared" si="39"/>
        <v>13221</v>
      </c>
      <c r="AF75" s="110">
        <f t="shared" si="39"/>
        <v>13221</v>
      </c>
      <c r="AG75" s="111">
        <f t="shared" si="39"/>
        <v>13221</v>
      </c>
      <c r="AH75" s="112">
        <f t="shared" si="39"/>
        <v>13221</v>
      </c>
      <c r="AI75" s="106">
        <f t="shared" si="20"/>
        <v>13221</v>
      </c>
      <c r="AJ75" s="94">
        <f t="shared" si="40"/>
        <v>0</v>
      </c>
      <c r="AK75" s="94">
        <f t="shared" si="29"/>
        <v>87</v>
      </c>
      <c r="AN75" s="9"/>
      <c r="AO75" s="10">
        <f t="shared" si="34"/>
        <v>1</v>
      </c>
      <c r="AP75" s="83">
        <v>42807</v>
      </c>
      <c r="AQ75" s="113">
        <v>13136</v>
      </c>
      <c r="AR75" s="114">
        <v>13220</v>
      </c>
      <c r="AS75" s="109">
        <f t="shared" si="41"/>
        <v>13220</v>
      </c>
      <c r="AT75" s="110">
        <f t="shared" si="41"/>
        <v>13220</v>
      </c>
      <c r="AU75" s="111">
        <f t="shared" si="41"/>
        <v>13220</v>
      </c>
      <c r="AV75" s="112">
        <f t="shared" si="41"/>
        <v>13220</v>
      </c>
      <c r="AW75" s="106">
        <f t="shared" si="35"/>
        <v>13220</v>
      </c>
      <c r="AX75" s="94">
        <f t="shared" si="36"/>
        <v>4</v>
      </c>
      <c r="AY75" s="94">
        <f t="shared" si="37"/>
        <v>84</v>
      </c>
      <c r="BB75" s="9"/>
      <c r="BC75" s="10">
        <f t="shared" si="30"/>
        <v>1</v>
      </c>
      <c r="BD75" s="64" t="str">
        <f t="shared" si="38"/>
        <v/>
      </c>
    </row>
    <row r="76" spans="1:56" s="38" customFormat="1" x14ac:dyDescent="0.25">
      <c r="A76" s="83">
        <v>42808</v>
      </c>
      <c r="B76" s="95">
        <v>0.2986111111111111</v>
      </c>
      <c r="C76" s="96">
        <v>0.72916666666666663</v>
      </c>
      <c r="D76" s="95"/>
      <c r="E76" s="96"/>
      <c r="F76" s="95"/>
      <c r="G76" s="101"/>
      <c r="H76" s="6">
        <f t="shared" si="25"/>
        <v>0.43055555555555552</v>
      </c>
      <c r="I76" s="7">
        <f t="shared" si="31"/>
        <v>10.333333333333332</v>
      </c>
      <c r="L76" s="9"/>
      <c r="M76" s="10">
        <f t="shared" si="26"/>
        <v>1</v>
      </c>
      <c r="N76" s="83">
        <v>42808</v>
      </c>
      <c r="O76" s="95">
        <v>0.30694444444444441</v>
      </c>
      <c r="P76" s="96">
        <v>0.71666666666666667</v>
      </c>
      <c r="Q76" s="95"/>
      <c r="R76" s="96"/>
      <c r="S76" s="95"/>
      <c r="T76" s="101"/>
      <c r="U76" s="6">
        <f t="shared" si="27"/>
        <v>0.40972222222222227</v>
      </c>
      <c r="V76" s="7">
        <f t="shared" si="32"/>
        <v>9.8333333333333339</v>
      </c>
      <c r="Y76" s="9"/>
      <c r="Z76" s="10">
        <f t="shared" si="28"/>
        <v>1</v>
      </c>
      <c r="AA76" s="64" t="str">
        <f t="shared" si="33"/>
        <v/>
      </c>
      <c r="AB76" s="83">
        <v>42808</v>
      </c>
      <c r="AC76" s="113">
        <f t="shared" si="21"/>
        <v>13221</v>
      </c>
      <c r="AD76" s="114">
        <v>13297</v>
      </c>
      <c r="AE76" s="109">
        <f t="shared" si="39"/>
        <v>13297</v>
      </c>
      <c r="AF76" s="110">
        <f t="shared" si="39"/>
        <v>13297</v>
      </c>
      <c r="AG76" s="111">
        <f t="shared" si="39"/>
        <v>13297</v>
      </c>
      <c r="AH76" s="112">
        <f t="shared" si="39"/>
        <v>13297</v>
      </c>
      <c r="AI76" s="106">
        <f t="shared" ref="AI76:AI139" si="42">MAX(AD76, AF76, AH76)</f>
        <v>13297</v>
      </c>
      <c r="AJ76" s="94">
        <f t="shared" si="40"/>
        <v>0</v>
      </c>
      <c r="AK76" s="94">
        <f t="shared" si="29"/>
        <v>76</v>
      </c>
      <c r="AN76" s="9"/>
      <c r="AO76" s="10">
        <f t="shared" si="34"/>
        <v>1</v>
      </c>
      <c r="AP76" s="83">
        <v>42808</v>
      </c>
      <c r="AQ76" s="113">
        <v>13224</v>
      </c>
      <c r="AR76" s="114">
        <v>13294</v>
      </c>
      <c r="AS76" s="109">
        <f t="shared" si="41"/>
        <v>13294</v>
      </c>
      <c r="AT76" s="110">
        <f t="shared" si="41"/>
        <v>13294</v>
      </c>
      <c r="AU76" s="111">
        <f t="shared" si="41"/>
        <v>13294</v>
      </c>
      <c r="AV76" s="112">
        <f t="shared" si="41"/>
        <v>13294</v>
      </c>
      <c r="AW76" s="106">
        <f t="shared" si="35"/>
        <v>13294</v>
      </c>
      <c r="AX76" s="94">
        <f t="shared" si="36"/>
        <v>4</v>
      </c>
      <c r="AY76" s="94">
        <f t="shared" si="37"/>
        <v>70</v>
      </c>
      <c r="BB76" s="9"/>
      <c r="BC76" s="10">
        <f t="shared" si="30"/>
        <v>1</v>
      </c>
      <c r="BD76" s="64" t="str">
        <f t="shared" si="38"/>
        <v/>
      </c>
    </row>
    <row r="77" spans="1:56" s="38" customFormat="1" x14ac:dyDescent="0.25">
      <c r="A77" s="83">
        <v>42809</v>
      </c>
      <c r="B77" s="95">
        <v>0.28472222222222221</v>
      </c>
      <c r="C77" s="96">
        <v>0.79166666666666663</v>
      </c>
      <c r="D77" s="95"/>
      <c r="E77" s="96"/>
      <c r="F77" s="95"/>
      <c r="G77" s="101"/>
      <c r="H77" s="6">
        <f t="shared" si="25"/>
        <v>0.50694444444444442</v>
      </c>
      <c r="I77" s="7">
        <f t="shared" si="31"/>
        <v>12.166666666666666</v>
      </c>
      <c r="L77" s="9"/>
      <c r="M77" s="10">
        <f t="shared" si="26"/>
        <v>1</v>
      </c>
      <c r="N77" s="83">
        <v>42809</v>
      </c>
      <c r="O77" s="95">
        <v>0.2902777777777778</v>
      </c>
      <c r="P77" s="96">
        <v>0.7729166666666667</v>
      </c>
      <c r="Q77" s="95"/>
      <c r="R77" s="96"/>
      <c r="S77" s="95"/>
      <c r="T77" s="101"/>
      <c r="U77" s="6">
        <f t="shared" si="27"/>
        <v>0.4826388888888889</v>
      </c>
      <c r="V77" s="7">
        <f t="shared" si="32"/>
        <v>11.583333333333334</v>
      </c>
      <c r="Y77" s="9"/>
      <c r="Z77" s="10">
        <f t="shared" si="28"/>
        <v>1</v>
      </c>
      <c r="AA77" s="64" t="str">
        <f t="shared" si="33"/>
        <v/>
      </c>
      <c r="AB77" s="83">
        <v>42809</v>
      </c>
      <c r="AC77" s="113">
        <f t="shared" ref="AC77:AC140" si="43">AI76</f>
        <v>13297</v>
      </c>
      <c r="AD77" s="114">
        <v>13405</v>
      </c>
      <c r="AE77" s="109">
        <f t="shared" si="39"/>
        <v>13405</v>
      </c>
      <c r="AF77" s="110">
        <f t="shared" si="39"/>
        <v>13405</v>
      </c>
      <c r="AG77" s="111">
        <f t="shared" si="39"/>
        <v>13405</v>
      </c>
      <c r="AH77" s="112">
        <f t="shared" si="39"/>
        <v>13405</v>
      </c>
      <c r="AI77" s="106">
        <f t="shared" si="42"/>
        <v>13405</v>
      </c>
      <c r="AJ77" s="94">
        <f t="shared" si="40"/>
        <v>0</v>
      </c>
      <c r="AK77" s="94">
        <f t="shared" si="29"/>
        <v>108</v>
      </c>
      <c r="AN77" s="9"/>
      <c r="AO77" s="10">
        <f t="shared" si="34"/>
        <v>1</v>
      </c>
      <c r="AP77" s="83">
        <v>42809</v>
      </c>
      <c r="AQ77" s="113">
        <v>13298</v>
      </c>
      <c r="AR77" s="114">
        <v>13404</v>
      </c>
      <c r="AS77" s="109">
        <f t="shared" si="41"/>
        <v>13404</v>
      </c>
      <c r="AT77" s="110">
        <f t="shared" si="41"/>
        <v>13404</v>
      </c>
      <c r="AU77" s="111">
        <f t="shared" si="41"/>
        <v>13404</v>
      </c>
      <c r="AV77" s="112">
        <f t="shared" si="41"/>
        <v>13404</v>
      </c>
      <c r="AW77" s="106">
        <f t="shared" si="35"/>
        <v>13404</v>
      </c>
      <c r="AX77" s="94">
        <f t="shared" si="36"/>
        <v>4</v>
      </c>
      <c r="AY77" s="94">
        <f t="shared" si="37"/>
        <v>106</v>
      </c>
      <c r="BB77" s="9"/>
      <c r="BC77" s="10">
        <f t="shared" si="30"/>
        <v>1</v>
      </c>
      <c r="BD77" s="64" t="str">
        <f t="shared" si="38"/>
        <v/>
      </c>
    </row>
    <row r="78" spans="1:56" s="38" customFormat="1" x14ac:dyDescent="0.25">
      <c r="A78" s="83">
        <v>42810</v>
      </c>
      <c r="B78" s="95">
        <v>0.2986111111111111</v>
      </c>
      <c r="C78" s="96">
        <v>0.72916666666666663</v>
      </c>
      <c r="D78" s="95"/>
      <c r="E78" s="96"/>
      <c r="F78" s="95"/>
      <c r="G78" s="101"/>
      <c r="H78" s="6">
        <f t="shared" si="25"/>
        <v>0.43055555555555552</v>
      </c>
      <c r="I78" s="7">
        <f t="shared" si="31"/>
        <v>10.333333333333332</v>
      </c>
      <c r="L78" s="9"/>
      <c r="M78" s="10">
        <f t="shared" si="26"/>
        <v>1</v>
      </c>
      <c r="N78" s="83">
        <v>42810</v>
      </c>
      <c r="O78" s="95">
        <v>0.30763888888888891</v>
      </c>
      <c r="P78" s="96">
        <v>0.71666666666666667</v>
      </c>
      <c r="Q78" s="95"/>
      <c r="R78" s="96"/>
      <c r="S78" s="95"/>
      <c r="T78" s="101"/>
      <c r="U78" s="6">
        <f t="shared" si="27"/>
        <v>0.40902777777777777</v>
      </c>
      <c r="V78" s="7">
        <f t="shared" si="32"/>
        <v>9.8166666666666664</v>
      </c>
      <c r="Y78" s="9"/>
      <c r="Z78" s="10">
        <f t="shared" si="28"/>
        <v>1</v>
      </c>
      <c r="AA78" s="64" t="str">
        <f t="shared" si="33"/>
        <v/>
      </c>
      <c r="AB78" s="83">
        <v>42810</v>
      </c>
      <c r="AC78" s="113">
        <f t="shared" si="43"/>
        <v>13405</v>
      </c>
      <c r="AD78" s="114">
        <v>13458</v>
      </c>
      <c r="AE78" s="109">
        <f t="shared" si="39"/>
        <v>13458</v>
      </c>
      <c r="AF78" s="110">
        <f t="shared" si="39"/>
        <v>13458</v>
      </c>
      <c r="AG78" s="111">
        <f t="shared" si="39"/>
        <v>13458</v>
      </c>
      <c r="AH78" s="112">
        <f t="shared" si="39"/>
        <v>13458</v>
      </c>
      <c r="AI78" s="106">
        <f t="shared" si="42"/>
        <v>13458</v>
      </c>
      <c r="AJ78" s="94">
        <f t="shared" si="40"/>
        <v>0</v>
      </c>
      <c r="AK78" s="94">
        <f t="shared" si="29"/>
        <v>53</v>
      </c>
      <c r="AN78" s="9"/>
      <c r="AO78" s="10">
        <f t="shared" si="34"/>
        <v>1</v>
      </c>
      <c r="AP78" s="83">
        <v>42810</v>
      </c>
      <c r="AQ78" s="113">
        <v>13407</v>
      </c>
      <c r="AR78" s="114">
        <v>13455</v>
      </c>
      <c r="AS78" s="109">
        <f t="shared" si="41"/>
        <v>13455</v>
      </c>
      <c r="AT78" s="110">
        <f t="shared" si="41"/>
        <v>13455</v>
      </c>
      <c r="AU78" s="111">
        <f t="shared" si="41"/>
        <v>13455</v>
      </c>
      <c r="AV78" s="112">
        <f t="shared" si="41"/>
        <v>13455</v>
      </c>
      <c r="AW78" s="106">
        <f t="shared" si="35"/>
        <v>13455</v>
      </c>
      <c r="AX78" s="94">
        <f t="shared" si="36"/>
        <v>3</v>
      </c>
      <c r="AY78" s="94">
        <f t="shared" si="37"/>
        <v>48</v>
      </c>
      <c r="BB78" s="9"/>
      <c r="BC78" s="10">
        <f t="shared" si="30"/>
        <v>1</v>
      </c>
      <c r="BD78" s="64" t="str">
        <f t="shared" si="38"/>
        <v/>
      </c>
    </row>
    <row r="79" spans="1:56" s="38" customFormat="1" x14ac:dyDescent="0.25">
      <c r="A79" s="83">
        <v>42811</v>
      </c>
      <c r="B79" s="95">
        <v>0.2986111111111111</v>
      </c>
      <c r="C79" s="96">
        <v>0.78125</v>
      </c>
      <c r="D79" s="95"/>
      <c r="E79" s="96"/>
      <c r="F79" s="95"/>
      <c r="G79" s="101"/>
      <c r="H79" s="6">
        <f t="shared" si="25"/>
        <v>0.4826388888888889</v>
      </c>
      <c r="I79" s="7">
        <f t="shared" si="31"/>
        <v>11.583333333333334</v>
      </c>
      <c r="L79" s="9"/>
      <c r="M79" s="10">
        <f t="shared" si="26"/>
        <v>1</v>
      </c>
      <c r="N79" s="83">
        <v>42811</v>
      </c>
      <c r="O79" s="95">
        <v>0.30486111111111108</v>
      </c>
      <c r="P79" s="96">
        <v>0.75208333333333333</v>
      </c>
      <c r="Q79" s="95"/>
      <c r="R79" s="96"/>
      <c r="S79" s="95"/>
      <c r="T79" s="101"/>
      <c r="U79" s="6">
        <f t="shared" si="27"/>
        <v>0.44722222222222224</v>
      </c>
      <c r="V79" s="7">
        <f t="shared" si="32"/>
        <v>10.733333333333334</v>
      </c>
      <c r="Y79" s="9"/>
      <c r="Z79" s="10">
        <f t="shared" si="28"/>
        <v>1</v>
      </c>
      <c r="AA79" s="64" t="str">
        <f t="shared" si="33"/>
        <v/>
      </c>
      <c r="AB79" s="83">
        <v>42811</v>
      </c>
      <c r="AC79" s="113">
        <f t="shared" si="43"/>
        <v>13458</v>
      </c>
      <c r="AD79" s="114">
        <v>13533</v>
      </c>
      <c r="AE79" s="109">
        <f t="shared" si="39"/>
        <v>13533</v>
      </c>
      <c r="AF79" s="110">
        <f t="shared" si="39"/>
        <v>13533</v>
      </c>
      <c r="AG79" s="111">
        <f t="shared" si="39"/>
        <v>13533</v>
      </c>
      <c r="AH79" s="112">
        <f t="shared" si="39"/>
        <v>13533</v>
      </c>
      <c r="AI79" s="106">
        <f t="shared" si="42"/>
        <v>13533</v>
      </c>
      <c r="AJ79" s="94">
        <f t="shared" si="40"/>
        <v>0</v>
      </c>
      <c r="AK79" s="94">
        <f t="shared" si="29"/>
        <v>75</v>
      </c>
      <c r="AN79" s="9"/>
      <c r="AO79" s="10">
        <f t="shared" si="34"/>
        <v>1</v>
      </c>
      <c r="AP79" s="83">
        <v>42811</v>
      </c>
      <c r="AQ79" s="113">
        <v>13460</v>
      </c>
      <c r="AR79" s="114">
        <v>13525</v>
      </c>
      <c r="AS79" s="109">
        <f t="shared" si="41"/>
        <v>13525</v>
      </c>
      <c r="AT79" s="110">
        <f t="shared" si="41"/>
        <v>13525</v>
      </c>
      <c r="AU79" s="111">
        <f t="shared" si="41"/>
        <v>13525</v>
      </c>
      <c r="AV79" s="112">
        <f t="shared" si="41"/>
        <v>13525</v>
      </c>
      <c r="AW79" s="106">
        <f t="shared" si="35"/>
        <v>13525</v>
      </c>
      <c r="AX79" s="94">
        <f t="shared" si="36"/>
        <v>5</v>
      </c>
      <c r="AY79" s="94">
        <f t="shared" si="37"/>
        <v>65</v>
      </c>
      <c r="BB79" s="9"/>
      <c r="BC79" s="10">
        <f t="shared" si="30"/>
        <v>1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13533</v>
      </c>
      <c r="AD80" s="114">
        <f t="shared" si="39"/>
        <v>13533</v>
      </c>
      <c r="AE80" s="109">
        <f t="shared" si="39"/>
        <v>13533</v>
      </c>
      <c r="AF80" s="110">
        <f t="shared" si="39"/>
        <v>13533</v>
      </c>
      <c r="AG80" s="111">
        <f t="shared" si="39"/>
        <v>13533</v>
      </c>
      <c r="AH80" s="112">
        <f t="shared" si="39"/>
        <v>13533</v>
      </c>
      <c r="AI80" s="106">
        <f t="shared" si="42"/>
        <v>13533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ref="AQ80:AQ140" si="44">AW79</f>
        <v>13525</v>
      </c>
      <c r="AR80" s="114">
        <f t="shared" si="41"/>
        <v>13525</v>
      </c>
      <c r="AS80" s="109">
        <f t="shared" si="41"/>
        <v>13525</v>
      </c>
      <c r="AT80" s="110">
        <f t="shared" si="41"/>
        <v>13525</v>
      </c>
      <c r="AU80" s="111">
        <f t="shared" si="41"/>
        <v>13525</v>
      </c>
      <c r="AV80" s="112">
        <f t="shared" si="41"/>
        <v>13525</v>
      </c>
      <c r="AW80" s="106">
        <f t="shared" si="35"/>
        <v>13525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13533</v>
      </c>
      <c r="AD81" s="114">
        <f t="shared" si="39"/>
        <v>13533</v>
      </c>
      <c r="AE81" s="109">
        <f t="shared" si="39"/>
        <v>13533</v>
      </c>
      <c r="AF81" s="110">
        <f t="shared" si="39"/>
        <v>13533</v>
      </c>
      <c r="AG81" s="111">
        <f t="shared" si="39"/>
        <v>13533</v>
      </c>
      <c r="AH81" s="112">
        <f t="shared" si="39"/>
        <v>13533</v>
      </c>
      <c r="AI81" s="106">
        <f t="shared" si="42"/>
        <v>13533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13525</v>
      </c>
      <c r="AR81" s="114">
        <f t="shared" si="41"/>
        <v>13525</v>
      </c>
      <c r="AS81" s="109">
        <f t="shared" si="41"/>
        <v>13525</v>
      </c>
      <c r="AT81" s="110">
        <f t="shared" si="41"/>
        <v>13525</v>
      </c>
      <c r="AU81" s="111">
        <f t="shared" si="41"/>
        <v>13525</v>
      </c>
      <c r="AV81" s="112">
        <f t="shared" si="41"/>
        <v>13525</v>
      </c>
      <c r="AW81" s="106">
        <f t="shared" si="35"/>
        <v>13525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0.2951388888888889</v>
      </c>
      <c r="C82" s="96">
        <v>0.77777777777777779</v>
      </c>
      <c r="D82" s="95"/>
      <c r="E82" s="96"/>
      <c r="F82" s="95"/>
      <c r="G82" s="101"/>
      <c r="H82" s="6">
        <f t="shared" si="25"/>
        <v>0.4826388888888889</v>
      </c>
      <c r="I82" s="7">
        <f t="shared" si="31"/>
        <v>11.583333333333334</v>
      </c>
      <c r="L82" s="9"/>
      <c r="M82" s="10">
        <f t="shared" si="26"/>
        <v>1</v>
      </c>
      <c r="N82" s="83">
        <v>42814</v>
      </c>
      <c r="O82" s="95">
        <v>0.30208333333333331</v>
      </c>
      <c r="P82" s="96">
        <v>0.77083333333333337</v>
      </c>
      <c r="Q82" s="95"/>
      <c r="R82" s="96"/>
      <c r="S82" s="95"/>
      <c r="T82" s="101"/>
      <c r="U82" s="6">
        <f t="shared" si="27"/>
        <v>0.46875000000000006</v>
      </c>
      <c r="V82" s="7">
        <f t="shared" si="32"/>
        <v>11.250000000000002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v>13533</v>
      </c>
      <c r="AD82" s="114">
        <v>13620</v>
      </c>
      <c r="AE82" s="109">
        <f t="shared" si="39"/>
        <v>13620</v>
      </c>
      <c r="AF82" s="110">
        <f t="shared" si="39"/>
        <v>13620</v>
      </c>
      <c r="AG82" s="111">
        <f t="shared" si="39"/>
        <v>13620</v>
      </c>
      <c r="AH82" s="112">
        <f t="shared" si="39"/>
        <v>13620</v>
      </c>
      <c r="AI82" s="106">
        <f t="shared" si="42"/>
        <v>13620</v>
      </c>
      <c r="AJ82" s="94">
        <f t="shared" si="40"/>
        <v>0</v>
      </c>
      <c r="AK82" s="94">
        <f t="shared" si="29"/>
        <v>87</v>
      </c>
      <c r="AN82" s="9"/>
      <c r="AO82" s="10">
        <f t="shared" si="34"/>
        <v>1</v>
      </c>
      <c r="AP82" s="83">
        <v>42814</v>
      </c>
      <c r="AQ82" s="113">
        <v>13535</v>
      </c>
      <c r="AR82" s="114">
        <v>13620</v>
      </c>
      <c r="AS82" s="109">
        <f t="shared" si="41"/>
        <v>13620</v>
      </c>
      <c r="AT82" s="110">
        <f t="shared" si="41"/>
        <v>13620</v>
      </c>
      <c r="AU82" s="111">
        <f t="shared" si="41"/>
        <v>13620</v>
      </c>
      <c r="AV82" s="112">
        <f t="shared" si="41"/>
        <v>13620</v>
      </c>
      <c r="AW82" s="106">
        <f t="shared" si="35"/>
        <v>13620</v>
      </c>
      <c r="AX82" s="94">
        <f t="shared" si="36"/>
        <v>10</v>
      </c>
      <c r="AY82" s="94">
        <f t="shared" si="37"/>
        <v>85</v>
      </c>
      <c r="BB82" s="9"/>
      <c r="BC82" s="10">
        <f t="shared" si="30"/>
        <v>1</v>
      </c>
      <c r="BD82" s="64" t="str">
        <f t="shared" si="38"/>
        <v>Same End 1st</v>
      </c>
    </row>
    <row r="83" spans="1:56" s="38" customFormat="1" x14ac:dyDescent="0.25">
      <c r="A83" s="83">
        <v>42815</v>
      </c>
      <c r="B83" s="95">
        <v>0.2986111111111111</v>
      </c>
      <c r="C83" s="96">
        <v>0.72916666666666663</v>
      </c>
      <c r="D83" s="95"/>
      <c r="E83" s="96"/>
      <c r="F83" s="95"/>
      <c r="G83" s="101"/>
      <c r="H83" s="6">
        <f t="shared" si="25"/>
        <v>0.43055555555555552</v>
      </c>
      <c r="I83" s="7">
        <f t="shared" si="31"/>
        <v>10.333333333333332</v>
      </c>
      <c r="L83" s="9"/>
      <c r="M83" s="10">
        <f t="shared" si="26"/>
        <v>1</v>
      </c>
      <c r="N83" s="83">
        <v>42815</v>
      </c>
      <c r="O83" s="95">
        <v>0.30555555555555552</v>
      </c>
      <c r="P83" s="96">
        <v>0.71458333333333324</v>
      </c>
      <c r="Q83" s="95"/>
      <c r="R83" s="96"/>
      <c r="S83" s="95"/>
      <c r="T83" s="101"/>
      <c r="U83" s="6">
        <f t="shared" si="27"/>
        <v>0.40902777777777771</v>
      </c>
      <c r="V83" s="7">
        <f t="shared" si="32"/>
        <v>9.8166666666666647</v>
      </c>
      <c r="Y83" s="9"/>
      <c r="Z83" s="10">
        <f t="shared" si="28"/>
        <v>1</v>
      </c>
      <c r="AA83" s="64" t="str">
        <f t="shared" si="33"/>
        <v/>
      </c>
      <c r="AB83" s="83">
        <v>42815</v>
      </c>
      <c r="AC83" s="113">
        <f t="shared" si="43"/>
        <v>13620</v>
      </c>
      <c r="AD83" s="114">
        <v>13674</v>
      </c>
      <c r="AE83" s="109">
        <f t="shared" si="39"/>
        <v>13674</v>
      </c>
      <c r="AF83" s="110">
        <f t="shared" si="39"/>
        <v>13674</v>
      </c>
      <c r="AG83" s="111">
        <f t="shared" si="39"/>
        <v>13674</v>
      </c>
      <c r="AH83" s="112">
        <f t="shared" si="39"/>
        <v>13674</v>
      </c>
      <c r="AI83" s="106">
        <f t="shared" si="42"/>
        <v>13674</v>
      </c>
      <c r="AJ83" s="94">
        <f t="shared" si="40"/>
        <v>0</v>
      </c>
      <c r="AK83" s="94">
        <f t="shared" si="29"/>
        <v>54</v>
      </c>
      <c r="AN83" s="9"/>
      <c r="AO83" s="10">
        <f t="shared" si="34"/>
        <v>1</v>
      </c>
      <c r="AP83" s="83">
        <v>42815</v>
      </c>
      <c r="AQ83" s="113">
        <v>13623</v>
      </c>
      <c r="AR83" s="114">
        <v>13672</v>
      </c>
      <c r="AS83" s="109">
        <f t="shared" si="41"/>
        <v>13672</v>
      </c>
      <c r="AT83" s="110">
        <f t="shared" si="41"/>
        <v>13672</v>
      </c>
      <c r="AU83" s="111">
        <f t="shared" si="41"/>
        <v>13672</v>
      </c>
      <c r="AV83" s="112">
        <f t="shared" si="41"/>
        <v>13672</v>
      </c>
      <c r="AW83" s="106">
        <f t="shared" si="35"/>
        <v>13672</v>
      </c>
      <c r="AX83" s="94">
        <f t="shared" si="36"/>
        <v>3</v>
      </c>
      <c r="AY83" s="94">
        <f t="shared" si="37"/>
        <v>49</v>
      </c>
      <c r="BB83" s="9"/>
      <c r="BC83" s="10">
        <f t="shared" si="30"/>
        <v>1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0.2986111111111111</v>
      </c>
      <c r="C84" s="96">
        <v>0.78125</v>
      </c>
      <c r="D84" s="95"/>
      <c r="E84" s="96"/>
      <c r="F84" s="95"/>
      <c r="G84" s="101"/>
      <c r="H84" s="6">
        <f t="shared" si="25"/>
        <v>0.4826388888888889</v>
      </c>
      <c r="I84" s="7">
        <f t="shared" si="31"/>
        <v>11.583333333333334</v>
      </c>
      <c r="L84" s="9"/>
      <c r="M84" s="10">
        <f t="shared" si="26"/>
        <v>1</v>
      </c>
      <c r="N84" s="83">
        <v>42816</v>
      </c>
      <c r="O84" s="95">
        <v>0.30416666666666664</v>
      </c>
      <c r="P84" s="96">
        <v>0.76666666666666661</v>
      </c>
      <c r="Q84" s="95"/>
      <c r="R84" s="96"/>
      <c r="S84" s="95"/>
      <c r="T84" s="101"/>
      <c r="U84" s="6">
        <f t="shared" si="27"/>
        <v>0.46249999999999997</v>
      </c>
      <c r="V84" s="7">
        <f t="shared" si="32"/>
        <v>11.1</v>
      </c>
      <c r="Y84" s="9"/>
      <c r="Z84" s="10">
        <f t="shared" si="28"/>
        <v>1</v>
      </c>
      <c r="AA84" s="64" t="str">
        <f t="shared" si="33"/>
        <v/>
      </c>
      <c r="AB84" s="83">
        <v>42816</v>
      </c>
      <c r="AC84" s="113">
        <f t="shared" si="43"/>
        <v>13674</v>
      </c>
      <c r="AD84" s="114">
        <v>13749</v>
      </c>
      <c r="AE84" s="109">
        <f t="shared" si="39"/>
        <v>13749</v>
      </c>
      <c r="AF84" s="110">
        <f t="shared" si="39"/>
        <v>13749</v>
      </c>
      <c r="AG84" s="111">
        <f t="shared" si="39"/>
        <v>13749</v>
      </c>
      <c r="AH84" s="112">
        <f t="shared" si="39"/>
        <v>13749</v>
      </c>
      <c r="AI84" s="106">
        <f t="shared" si="42"/>
        <v>13749</v>
      </c>
      <c r="AJ84" s="94">
        <f t="shared" si="40"/>
        <v>0</v>
      </c>
      <c r="AK84" s="94">
        <f t="shared" si="29"/>
        <v>75</v>
      </c>
      <c r="AN84" s="9"/>
      <c r="AO84" s="10">
        <f t="shared" si="34"/>
        <v>1</v>
      </c>
      <c r="AP84" s="83">
        <v>42816</v>
      </c>
      <c r="AQ84" s="113">
        <v>13676</v>
      </c>
      <c r="AR84" s="114">
        <v>13748</v>
      </c>
      <c r="AS84" s="109">
        <f t="shared" si="41"/>
        <v>13748</v>
      </c>
      <c r="AT84" s="110">
        <f t="shared" si="41"/>
        <v>13748</v>
      </c>
      <c r="AU84" s="111">
        <f t="shared" si="41"/>
        <v>13748</v>
      </c>
      <c r="AV84" s="112">
        <f t="shared" si="41"/>
        <v>13748</v>
      </c>
      <c r="AW84" s="106">
        <f t="shared" si="35"/>
        <v>13748</v>
      </c>
      <c r="AX84" s="94">
        <f t="shared" si="36"/>
        <v>4</v>
      </c>
      <c r="AY84" s="94">
        <f t="shared" si="37"/>
        <v>72</v>
      </c>
      <c r="BB84" s="9"/>
      <c r="BC84" s="10">
        <f t="shared" si="30"/>
        <v>1</v>
      </c>
      <c r="BD84" s="64" t="str">
        <f t="shared" si="38"/>
        <v/>
      </c>
    </row>
    <row r="85" spans="1:56" s="38" customFormat="1" x14ac:dyDescent="0.25">
      <c r="A85" s="83">
        <v>42817</v>
      </c>
      <c r="B85" s="95">
        <v>0.2986111111111111</v>
      </c>
      <c r="C85" s="96">
        <v>0.72916666666666663</v>
      </c>
      <c r="D85" s="95"/>
      <c r="E85" s="96"/>
      <c r="F85" s="95"/>
      <c r="G85" s="101"/>
      <c r="H85" s="6">
        <f t="shared" si="25"/>
        <v>0.43055555555555552</v>
      </c>
      <c r="I85" s="7">
        <f t="shared" si="31"/>
        <v>10.333333333333332</v>
      </c>
      <c r="L85" s="9"/>
      <c r="M85" s="10">
        <f t="shared" si="26"/>
        <v>1</v>
      </c>
      <c r="N85" s="83">
        <v>42817</v>
      </c>
      <c r="O85" s="95">
        <v>0.30555555555555552</v>
      </c>
      <c r="P85" s="96">
        <v>0.71527777777777779</v>
      </c>
      <c r="Q85" s="95"/>
      <c r="R85" s="96"/>
      <c r="S85" s="95"/>
      <c r="T85" s="101"/>
      <c r="U85" s="6">
        <f t="shared" si="27"/>
        <v>0.40972222222222227</v>
      </c>
      <c r="V85" s="7">
        <f t="shared" si="32"/>
        <v>9.8333333333333339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13749</v>
      </c>
      <c r="AD85" s="114">
        <v>13834</v>
      </c>
      <c r="AE85" s="109">
        <f t="shared" si="39"/>
        <v>13834</v>
      </c>
      <c r="AF85" s="110">
        <f t="shared" si="39"/>
        <v>13834</v>
      </c>
      <c r="AG85" s="111">
        <f t="shared" si="39"/>
        <v>13834</v>
      </c>
      <c r="AH85" s="112">
        <f t="shared" si="39"/>
        <v>13834</v>
      </c>
      <c r="AI85" s="106">
        <f t="shared" si="42"/>
        <v>13834</v>
      </c>
      <c r="AJ85" s="94">
        <f t="shared" si="40"/>
        <v>0</v>
      </c>
      <c r="AK85" s="94">
        <f t="shared" si="29"/>
        <v>85</v>
      </c>
      <c r="AN85" s="9"/>
      <c r="AO85" s="10">
        <f t="shared" si="34"/>
        <v>1</v>
      </c>
      <c r="AP85" s="83">
        <v>42817</v>
      </c>
      <c r="AQ85" s="113">
        <v>13751</v>
      </c>
      <c r="AR85" s="114">
        <v>13832</v>
      </c>
      <c r="AS85" s="109">
        <f t="shared" si="41"/>
        <v>13832</v>
      </c>
      <c r="AT85" s="110">
        <f t="shared" si="41"/>
        <v>13832</v>
      </c>
      <c r="AU85" s="111">
        <f t="shared" si="41"/>
        <v>13832</v>
      </c>
      <c r="AV85" s="112">
        <f t="shared" si="41"/>
        <v>13832</v>
      </c>
      <c r="AW85" s="106">
        <f t="shared" si="35"/>
        <v>13832</v>
      </c>
      <c r="AX85" s="94">
        <f t="shared" si="36"/>
        <v>3</v>
      </c>
      <c r="AY85" s="94">
        <f t="shared" si="37"/>
        <v>81</v>
      </c>
      <c r="BB85" s="9"/>
      <c r="BC85" s="10">
        <f t="shared" si="30"/>
        <v>1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0.2986111111111111</v>
      </c>
      <c r="C86" s="96">
        <v>0.83333333333333337</v>
      </c>
      <c r="D86" s="95"/>
      <c r="E86" s="96"/>
      <c r="F86" s="95"/>
      <c r="G86" s="101"/>
      <c r="H86" s="6">
        <f t="shared" si="25"/>
        <v>0.53472222222222232</v>
      </c>
      <c r="I86" s="7">
        <f t="shared" si="31"/>
        <v>12.833333333333336</v>
      </c>
      <c r="L86" s="9"/>
      <c r="M86" s="10">
        <f t="shared" si="26"/>
        <v>1</v>
      </c>
      <c r="N86" s="83">
        <v>42818</v>
      </c>
      <c r="O86" s="95">
        <v>0.30416666666666664</v>
      </c>
      <c r="P86" s="96">
        <v>0.7402777777777777</v>
      </c>
      <c r="Q86" s="95"/>
      <c r="R86" s="96"/>
      <c r="S86" s="95"/>
      <c r="T86" s="101"/>
      <c r="U86" s="6">
        <f t="shared" si="27"/>
        <v>0.43611111111111106</v>
      </c>
      <c r="V86" s="7">
        <f t="shared" si="32"/>
        <v>10.466666666666665</v>
      </c>
      <c r="Y86" s="9"/>
      <c r="Z86" s="10">
        <f t="shared" si="28"/>
        <v>1</v>
      </c>
      <c r="AA86" s="64" t="str">
        <f t="shared" si="33"/>
        <v/>
      </c>
      <c r="AB86" s="83">
        <v>42818</v>
      </c>
      <c r="AC86" s="113">
        <v>13834</v>
      </c>
      <c r="AD86" s="114">
        <v>13926</v>
      </c>
      <c r="AE86" s="109">
        <f t="shared" si="39"/>
        <v>13926</v>
      </c>
      <c r="AF86" s="110">
        <f t="shared" si="39"/>
        <v>13926</v>
      </c>
      <c r="AG86" s="111">
        <f t="shared" si="39"/>
        <v>13926</v>
      </c>
      <c r="AH86" s="112">
        <f t="shared" si="39"/>
        <v>13926</v>
      </c>
      <c r="AI86" s="106">
        <f t="shared" si="42"/>
        <v>13926</v>
      </c>
      <c r="AJ86" s="94">
        <f t="shared" si="40"/>
        <v>0</v>
      </c>
      <c r="AK86" s="94">
        <f t="shared" si="29"/>
        <v>92</v>
      </c>
      <c r="AN86" s="9"/>
      <c r="AO86" s="10">
        <f t="shared" si="34"/>
        <v>1</v>
      </c>
      <c r="AP86" s="83">
        <v>42818</v>
      </c>
      <c r="AQ86" s="113">
        <v>13836</v>
      </c>
      <c r="AR86" s="114">
        <v>13924</v>
      </c>
      <c r="AS86" s="109">
        <f t="shared" si="41"/>
        <v>13924</v>
      </c>
      <c r="AT86" s="110">
        <f t="shared" si="41"/>
        <v>13924</v>
      </c>
      <c r="AU86" s="111">
        <f t="shared" si="41"/>
        <v>13924</v>
      </c>
      <c r="AV86" s="112">
        <f t="shared" si="41"/>
        <v>13924</v>
      </c>
      <c r="AW86" s="106">
        <f t="shared" si="35"/>
        <v>13924</v>
      </c>
      <c r="AX86" s="94">
        <f t="shared" si="36"/>
        <v>4</v>
      </c>
      <c r="AY86" s="94">
        <f t="shared" si="37"/>
        <v>88</v>
      </c>
      <c r="BB86" s="9"/>
      <c r="BC86" s="10">
        <f t="shared" si="30"/>
        <v>1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13926</v>
      </c>
      <c r="AD87" s="114">
        <f t="shared" si="39"/>
        <v>13926</v>
      </c>
      <c r="AE87" s="109">
        <f t="shared" si="39"/>
        <v>13926</v>
      </c>
      <c r="AF87" s="110">
        <f t="shared" si="39"/>
        <v>13926</v>
      </c>
      <c r="AG87" s="111">
        <f t="shared" si="39"/>
        <v>13926</v>
      </c>
      <c r="AH87" s="112">
        <f t="shared" si="39"/>
        <v>13926</v>
      </c>
      <c r="AI87" s="106">
        <f t="shared" si="42"/>
        <v>13926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13924</v>
      </c>
      <c r="AR87" s="114">
        <f t="shared" si="41"/>
        <v>13924</v>
      </c>
      <c r="AS87" s="109">
        <f t="shared" si="41"/>
        <v>13924</v>
      </c>
      <c r="AT87" s="110">
        <f t="shared" si="41"/>
        <v>13924</v>
      </c>
      <c r="AU87" s="111">
        <f t="shared" si="41"/>
        <v>13924</v>
      </c>
      <c r="AV87" s="112">
        <f t="shared" si="41"/>
        <v>13924</v>
      </c>
      <c r="AW87" s="106">
        <f t="shared" si="35"/>
        <v>13924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13926</v>
      </c>
      <c r="AD88" s="114">
        <f t="shared" si="39"/>
        <v>13926</v>
      </c>
      <c r="AE88" s="109">
        <f t="shared" si="39"/>
        <v>13926</v>
      </c>
      <c r="AF88" s="110">
        <f t="shared" si="39"/>
        <v>13926</v>
      </c>
      <c r="AG88" s="111">
        <f t="shared" si="39"/>
        <v>13926</v>
      </c>
      <c r="AH88" s="112">
        <f t="shared" si="39"/>
        <v>13926</v>
      </c>
      <c r="AI88" s="106">
        <f t="shared" si="42"/>
        <v>13926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13924</v>
      </c>
      <c r="AR88" s="114">
        <f t="shared" si="41"/>
        <v>13924</v>
      </c>
      <c r="AS88" s="109">
        <f t="shared" si="41"/>
        <v>13924</v>
      </c>
      <c r="AT88" s="110">
        <f t="shared" si="41"/>
        <v>13924</v>
      </c>
      <c r="AU88" s="111">
        <f t="shared" si="41"/>
        <v>13924</v>
      </c>
      <c r="AV88" s="112">
        <f t="shared" si="41"/>
        <v>13924</v>
      </c>
      <c r="AW88" s="106">
        <f t="shared" si="35"/>
        <v>13924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>
        <v>0.2986111111111111</v>
      </c>
      <c r="C89" s="96">
        <v>0.73958333333333337</v>
      </c>
      <c r="D89" s="95"/>
      <c r="E89" s="96"/>
      <c r="F89" s="95"/>
      <c r="G89" s="101"/>
      <c r="H89" s="6">
        <f t="shared" si="25"/>
        <v>0.44097222222222227</v>
      </c>
      <c r="I89" s="7">
        <f t="shared" si="31"/>
        <v>10.583333333333334</v>
      </c>
      <c r="L89" s="9"/>
      <c r="M89" s="10">
        <f t="shared" si="26"/>
        <v>1</v>
      </c>
      <c r="N89" s="83">
        <v>42821</v>
      </c>
      <c r="O89" s="95">
        <v>0.30486111111111108</v>
      </c>
      <c r="P89" s="96">
        <v>0.73958333333333337</v>
      </c>
      <c r="Q89" s="95"/>
      <c r="R89" s="96"/>
      <c r="S89" s="95"/>
      <c r="T89" s="101"/>
      <c r="U89" s="6">
        <f t="shared" si="27"/>
        <v>0.43472222222222229</v>
      </c>
      <c r="V89" s="7">
        <f t="shared" si="32"/>
        <v>10.433333333333335</v>
      </c>
      <c r="Y89" s="9"/>
      <c r="Z89" s="10">
        <f t="shared" si="28"/>
        <v>1</v>
      </c>
      <c r="AA89" s="64" t="str">
        <f t="shared" si="33"/>
        <v>Same End 1st</v>
      </c>
      <c r="AB89" s="83">
        <v>42821</v>
      </c>
      <c r="AC89" s="113">
        <v>13927</v>
      </c>
      <c r="AD89" s="114">
        <v>14051</v>
      </c>
      <c r="AE89" s="109">
        <f t="shared" si="39"/>
        <v>14051</v>
      </c>
      <c r="AF89" s="110">
        <f t="shared" si="39"/>
        <v>14051</v>
      </c>
      <c r="AG89" s="111">
        <f t="shared" si="39"/>
        <v>14051</v>
      </c>
      <c r="AH89" s="112">
        <f t="shared" si="39"/>
        <v>14051</v>
      </c>
      <c r="AI89" s="106">
        <f t="shared" si="42"/>
        <v>14051</v>
      </c>
      <c r="AJ89" s="94">
        <f t="shared" si="40"/>
        <v>1</v>
      </c>
      <c r="AK89" s="94">
        <f t="shared" si="29"/>
        <v>124</v>
      </c>
      <c r="AN89" s="9"/>
      <c r="AO89" s="10">
        <f t="shared" si="34"/>
        <v>1</v>
      </c>
      <c r="AP89" s="83">
        <v>42821</v>
      </c>
      <c r="AQ89" s="113">
        <v>13929</v>
      </c>
      <c r="AR89" s="114">
        <v>14041</v>
      </c>
      <c r="AS89" s="109">
        <f t="shared" si="41"/>
        <v>14041</v>
      </c>
      <c r="AT89" s="110">
        <f t="shared" si="41"/>
        <v>14041</v>
      </c>
      <c r="AU89" s="111">
        <f t="shared" si="41"/>
        <v>14041</v>
      </c>
      <c r="AV89" s="112">
        <f t="shared" si="41"/>
        <v>14041</v>
      </c>
      <c r="AW89" s="106">
        <f t="shared" si="35"/>
        <v>14041</v>
      </c>
      <c r="AX89" s="94">
        <f t="shared" si="36"/>
        <v>5</v>
      </c>
      <c r="AY89" s="94">
        <f t="shared" si="37"/>
        <v>112</v>
      </c>
      <c r="BB89" s="9"/>
      <c r="BC89" s="10">
        <f t="shared" si="30"/>
        <v>1</v>
      </c>
      <c r="BD89" s="64" t="str">
        <f t="shared" si="38"/>
        <v/>
      </c>
    </row>
    <row r="90" spans="1:56" s="38" customFormat="1" x14ac:dyDescent="0.25">
      <c r="A90" s="83">
        <v>42822</v>
      </c>
      <c r="B90" s="95">
        <v>0.2986111111111111</v>
      </c>
      <c r="C90" s="96">
        <v>0.72222222222222221</v>
      </c>
      <c r="D90" s="95"/>
      <c r="E90" s="96"/>
      <c r="F90" s="95"/>
      <c r="G90" s="101"/>
      <c r="H90" s="6">
        <f t="shared" si="25"/>
        <v>0.4236111111111111</v>
      </c>
      <c r="I90" s="7">
        <f t="shared" si="31"/>
        <v>10.166666666666666</v>
      </c>
      <c r="L90" s="9"/>
      <c r="M90" s="10">
        <f t="shared" si="26"/>
        <v>1</v>
      </c>
      <c r="N90" s="83">
        <v>42822</v>
      </c>
      <c r="O90" s="95">
        <v>0.30486111111111108</v>
      </c>
      <c r="P90" s="96">
        <v>0.71597222222222223</v>
      </c>
      <c r="Q90" s="95"/>
      <c r="R90" s="96"/>
      <c r="S90" s="95"/>
      <c r="T90" s="101"/>
      <c r="U90" s="6">
        <f t="shared" si="27"/>
        <v>0.41111111111111115</v>
      </c>
      <c r="V90" s="7">
        <f t="shared" si="32"/>
        <v>9.8666666666666671</v>
      </c>
      <c r="Y90" s="9"/>
      <c r="Z90" s="10">
        <f t="shared" si="28"/>
        <v>1</v>
      </c>
      <c r="AA90" s="64" t="str">
        <f t="shared" si="33"/>
        <v/>
      </c>
      <c r="AB90" s="83">
        <v>42822</v>
      </c>
      <c r="AC90" s="113">
        <v>14017</v>
      </c>
      <c r="AD90" s="114">
        <v>14085</v>
      </c>
      <c r="AE90" s="109">
        <f t="shared" si="39"/>
        <v>14085</v>
      </c>
      <c r="AF90" s="110">
        <f t="shared" si="39"/>
        <v>14085</v>
      </c>
      <c r="AG90" s="111">
        <f t="shared" si="39"/>
        <v>14085</v>
      </c>
      <c r="AH90" s="112">
        <f t="shared" si="39"/>
        <v>14085</v>
      </c>
      <c r="AI90" s="106">
        <f t="shared" si="42"/>
        <v>14085</v>
      </c>
      <c r="AJ90" s="94">
        <f t="shared" si="40"/>
        <v>-34</v>
      </c>
      <c r="AK90" s="94">
        <f t="shared" si="29"/>
        <v>68</v>
      </c>
      <c r="AN90" s="9"/>
      <c r="AO90" s="10">
        <f t="shared" si="34"/>
        <v>1</v>
      </c>
      <c r="AP90" s="83">
        <v>42822</v>
      </c>
      <c r="AQ90" s="113">
        <v>14017</v>
      </c>
      <c r="AR90" s="114">
        <v>14083</v>
      </c>
      <c r="AS90" s="109">
        <f t="shared" si="41"/>
        <v>14083</v>
      </c>
      <c r="AT90" s="110">
        <f t="shared" si="41"/>
        <v>14083</v>
      </c>
      <c r="AU90" s="111">
        <f t="shared" si="41"/>
        <v>14083</v>
      </c>
      <c r="AV90" s="112">
        <f t="shared" si="41"/>
        <v>14083</v>
      </c>
      <c r="AW90" s="106">
        <f t="shared" si="35"/>
        <v>14083</v>
      </c>
      <c r="AX90" s="94">
        <f t="shared" si="36"/>
        <v>-24</v>
      </c>
      <c r="AY90" s="94">
        <f t="shared" si="37"/>
        <v>66</v>
      </c>
      <c r="BB90" s="9"/>
      <c r="BC90" s="10">
        <f t="shared" si="30"/>
        <v>1</v>
      </c>
      <c r="BD90" s="64" t="str">
        <f t="shared" si="38"/>
        <v>Same Start 1st</v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14085</v>
      </c>
      <c r="AD91" s="114">
        <f t="shared" si="39"/>
        <v>14085</v>
      </c>
      <c r="AE91" s="109">
        <f t="shared" si="39"/>
        <v>14085</v>
      </c>
      <c r="AF91" s="110">
        <f t="shared" si="39"/>
        <v>14085</v>
      </c>
      <c r="AG91" s="111">
        <f t="shared" si="39"/>
        <v>14085</v>
      </c>
      <c r="AH91" s="112">
        <f t="shared" si="39"/>
        <v>14085</v>
      </c>
      <c r="AI91" s="106">
        <f t="shared" si="42"/>
        <v>14085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14083</v>
      </c>
      <c r="AR91" s="114">
        <f t="shared" si="41"/>
        <v>14083</v>
      </c>
      <c r="AS91" s="109">
        <f t="shared" si="41"/>
        <v>14083</v>
      </c>
      <c r="AT91" s="110">
        <f t="shared" si="41"/>
        <v>14083</v>
      </c>
      <c r="AU91" s="111">
        <f t="shared" si="41"/>
        <v>14083</v>
      </c>
      <c r="AV91" s="112">
        <f t="shared" si="41"/>
        <v>14083</v>
      </c>
      <c r="AW91" s="106">
        <f t="shared" si="35"/>
        <v>14083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>
        <v>0.2986111111111111</v>
      </c>
      <c r="C92" s="96">
        <v>0.62638888888888888</v>
      </c>
      <c r="D92" s="95"/>
      <c r="E92" s="96"/>
      <c r="F92" s="95"/>
      <c r="G92" s="101"/>
      <c r="H92" s="6">
        <f t="shared" si="45"/>
        <v>0.32777777777777778</v>
      </c>
      <c r="I92" s="7">
        <f t="shared" si="31"/>
        <v>7.8666666666666671</v>
      </c>
      <c r="J92" s="37"/>
      <c r="L92" s="9"/>
      <c r="M92" s="10">
        <f t="shared" si="26"/>
        <v>1</v>
      </c>
      <c r="N92" s="83">
        <v>42824</v>
      </c>
      <c r="O92" s="95">
        <v>0.30416666666666664</v>
      </c>
      <c r="P92" s="96">
        <v>0.6166666666666667</v>
      </c>
      <c r="Q92" s="95"/>
      <c r="R92" s="96"/>
      <c r="S92" s="95"/>
      <c r="T92" s="101"/>
      <c r="U92" s="6">
        <f t="shared" si="27"/>
        <v>0.31250000000000006</v>
      </c>
      <c r="V92" s="7">
        <f t="shared" si="32"/>
        <v>7.5000000000000018</v>
      </c>
      <c r="W92" s="37"/>
      <c r="Y92" s="9"/>
      <c r="Z92" s="10">
        <f t="shared" si="28"/>
        <v>1</v>
      </c>
      <c r="AA92" s="64" t="str">
        <f t="shared" si="33"/>
        <v/>
      </c>
      <c r="AB92" s="83">
        <v>42824</v>
      </c>
      <c r="AC92" s="113">
        <v>14164</v>
      </c>
      <c r="AD92" s="114">
        <v>14198</v>
      </c>
      <c r="AE92" s="109">
        <f t="shared" si="39"/>
        <v>14198</v>
      </c>
      <c r="AF92" s="110">
        <f t="shared" si="39"/>
        <v>14198</v>
      </c>
      <c r="AG92" s="111">
        <f t="shared" si="39"/>
        <v>14198</v>
      </c>
      <c r="AH92" s="112">
        <f t="shared" si="39"/>
        <v>14198</v>
      </c>
      <c r="AI92" s="106">
        <f t="shared" si="42"/>
        <v>14198</v>
      </c>
      <c r="AJ92" s="94">
        <f t="shared" si="40"/>
        <v>79</v>
      </c>
      <c r="AK92" s="94">
        <f t="shared" si="29"/>
        <v>34</v>
      </c>
      <c r="AL92" s="37"/>
      <c r="AN92" s="9"/>
      <c r="AO92" s="10">
        <f t="shared" si="34"/>
        <v>1</v>
      </c>
      <c r="AP92" s="83">
        <v>42824</v>
      </c>
      <c r="AQ92" s="113">
        <v>14166</v>
      </c>
      <c r="AR92" s="114">
        <v>14197</v>
      </c>
      <c r="AS92" s="109">
        <f t="shared" si="41"/>
        <v>14197</v>
      </c>
      <c r="AT92" s="110">
        <f t="shared" si="41"/>
        <v>14197</v>
      </c>
      <c r="AU92" s="111">
        <f t="shared" si="41"/>
        <v>14197</v>
      </c>
      <c r="AV92" s="112">
        <f t="shared" si="41"/>
        <v>14197</v>
      </c>
      <c r="AW92" s="106">
        <f t="shared" si="35"/>
        <v>14197</v>
      </c>
      <c r="AX92" s="94">
        <f t="shared" si="36"/>
        <v>83</v>
      </c>
      <c r="AY92" s="94">
        <f t="shared" si="37"/>
        <v>31</v>
      </c>
      <c r="AZ92" s="37"/>
      <c r="BB92" s="9"/>
      <c r="BC92" s="10">
        <f t="shared" si="30"/>
        <v>1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14198</v>
      </c>
      <c r="AD93" s="197">
        <f t="shared" si="39"/>
        <v>14198</v>
      </c>
      <c r="AE93" s="198">
        <f t="shared" si="39"/>
        <v>14198</v>
      </c>
      <c r="AF93" s="199">
        <f t="shared" si="39"/>
        <v>14198</v>
      </c>
      <c r="AG93" s="200">
        <f t="shared" si="39"/>
        <v>14198</v>
      </c>
      <c r="AH93" s="201">
        <f t="shared" si="39"/>
        <v>14198</v>
      </c>
      <c r="AI93" s="202">
        <f t="shared" si="42"/>
        <v>14198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14197</v>
      </c>
      <c r="AR93" s="197">
        <f t="shared" si="41"/>
        <v>14197</v>
      </c>
      <c r="AS93" s="198">
        <f t="shared" si="41"/>
        <v>14197</v>
      </c>
      <c r="AT93" s="199">
        <f t="shared" si="41"/>
        <v>14197</v>
      </c>
      <c r="AU93" s="200">
        <f t="shared" si="41"/>
        <v>14197</v>
      </c>
      <c r="AV93" s="201">
        <f t="shared" si="41"/>
        <v>14197</v>
      </c>
      <c r="AW93" s="202">
        <f t="shared" si="35"/>
        <v>14197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>
        <v>0.2986111111111111</v>
      </c>
      <c r="C94" s="116">
        <v>0.54791666666666672</v>
      </c>
      <c r="D94" s="115">
        <v>0.69444444444444453</v>
      </c>
      <c r="E94" s="116">
        <v>0.76041666666666663</v>
      </c>
      <c r="F94" s="115"/>
      <c r="G94" s="117"/>
      <c r="H94" s="6">
        <f t="shared" si="45"/>
        <v>0.31527777777777771</v>
      </c>
      <c r="I94" s="7">
        <f t="shared" si="31"/>
        <v>7.5666666666666647</v>
      </c>
      <c r="L94" s="9"/>
      <c r="M94" s="10">
        <f t="shared" si="26"/>
        <v>1</v>
      </c>
      <c r="N94" s="83">
        <v>42826</v>
      </c>
      <c r="O94" s="115">
        <v>0.30486111111111108</v>
      </c>
      <c r="P94" s="116">
        <v>0.54791666666666672</v>
      </c>
      <c r="Q94" s="115">
        <v>0.70972222222222225</v>
      </c>
      <c r="R94" s="116">
        <v>0.74305555555555547</v>
      </c>
      <c r="S94" s="115"/>
      <c r="T94" s="117"/>
      <c r="U94" s="6">
        <f t="shared" si="27"/>
        <v>0.27638888888888885</v>
      </c>
      <c r="V94" s="7">
        <f t="shared" si="32"/>
        <v>6.6333333333333329</v>
      </c>
      <c r="Y94" s="9"/>
      <c r="Z94" s="10">
        <f t="shared" si="28"/>
        <v>1</v>
      </c>
      <c r="AA94" s="64" t="str">
        <f t="shared" si="33"/>
        <v>Same End 1st</v>
      </c>
      <c r="AB94" s="83">
        <v>42826</v>
      </c>
      <c r="AC94" s="113">
        <v>14291</v>
      </c>
      <c r="AD94" s="114">
        <v>14352</v>
      </c>
      <c r="AE94" s="109">
        <f t="shared" si="39"/>
        <v>14352</v>
      </c>
      <c r="AF94" s="110">
        <v>14364</v>
      </c>
      <c r="AG94" s="111">
        <f t="shared" si="39"/>
        <v>14364</v>
      </c>
      <c r="AH94" s="112">
        <f t="shared" si="39"/>
        <v>14364</v>
      </c>
      <c r="AI94" s="106">
        <f t="shared" si="42"/>
        <v>14364</v>
      </c>
      <c r="AJ94" s="94">
        <f t="shared" si="40"/>
        <v>93</v>
      </c>
      <c r="AK94" s="94">
        <f t="shared" si="29"/>
        <v>73</v>
      </c>
      <c r="AN94" s="9"/>
      <c r="AO94" s="10">
        <f t="shared" si="34"/>
        <v>1</v>
      </c>
      <c r="AP94" s="83">
        <v>42826</v>
      </c>
      <c r="AQ94" s="113">
        <v>14294</v>
      </c>
      <c r="AR94" s="114">
        <v>14339</v>
      </c>
      <c r="AS94" s="109">
        <v>14355</v>
      </c>
      <c r="AT94" s="110">
        <v>14360</v>
      </c>
      <c r="AU94" s="111">
        <f t="shared" si="41"/>
        <v>14360</v>
      </c>
      <c r="AV94" s="112">
        <f t="shared" si="41"/>
        <v>14360</v>
      </c>
      <c r="AW94" s="106">
        <f t="shared" si="35"/>
        <v>14360</v>
      </c>
      <c r="AX94" s="94">
        <f t="shared" si="36"/>
        <v>97</v>
      </c>
      <c r="AY94" s="94">
        <f t="shared" si="37"/>
        <v>50</v>
      </c>
      <c r="BB94" s="9"/>
      <c r="BC94" s="10">
        <f t="shared" si="30"/>
        <v>1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14364</v>
      </c>
      <c r="AD95" s="114">
        <f t="shared" si="39"/>
        <v>14364</v>
      </c>
      <c r="AE95" s="109">
        <f t="shared" si="39"/>
        <v>14364</v>
      </c>
      <c r="AF95" s="110">
        <f t="shared" si="39"/>
        <v>14364</v>
      </c>
      <c r="AG95" s="111">
        <f t="shared" si="39"/>
        <v>14364</v>
      </c>
      <c r="AH95" s="112">
        <f t="shared" si="39"/>
        <v>14364</v>
      </c>
      <c r="AI95" s="106">
        <f t="shared" si="42"/>
        <v>14364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14360</v>
      </c>
      <c r="AR95" s="114">
        <f t="shared" si="41"/>
        <v>14360</v>
      </c>
      <c r="AS95" s="109">
        <f t="shared" si="41"/>
        <v>14360</v>
      </c>
      <c r="AT95" s="110">
        <f t="shared" si="41"/>
        <v>14360</v>
      </c>
      <c r="AU95" s="111">
        <f t="shared" si="41"/>
        <v>14360</v>
      </c>
      <c r="AV95" s="112">
        <f t="shared" si="41"/>
        <v>14360</v>
      </c>
      <c r="AW95" s="106">
        <f t="shared" si="35"/>
        <v>14360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14364</v>
      </c>
      <c r="AD96" s="114">
        <f t="shared" si="39"/>
        <v>14364</v>
      </c>
      <c r="AE96" s="109">
        <f t="shared" si="39"/>
        <v>14364</v>
      </c>
      <c r="AF96" s="110">
        <f t="shared" si="39"/>
        <v>14364</v>
      </c>
      <c r="AG96" s="111">
        <f t="shared" si="39"/>
        <v>14364</v>
      </c>
      <c r="AH96" s="112">
        <f t="shared" si="39"/>
        <v>14364</v>
      </c>
      <c r="AI96" s="106">
        <f t="shared" si="42"/>
        <v>14364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14360</v>
      </c>
      <c r="AR96" s="114">
        <f t="shared" si="41"/>
        <v>14360</v>
      </c>
      <c r="AS96" s="109">
        <f t="shared" si="41"/>
        <v>14360</v>
      </c>
      <c r="AT96" s="110">
        <f t="shared" si="41"/>
        <v>14360</v>
      </c>
      <c r="AU96" s="111">
        <f t="shared" si="41"/>
        <v>14360</v>
      </c>
      <c r="AV96" s="112">
        <f t="shared" si="41"/>
        <v>14360</v>
      </c>
      <c r="AW96" s="106">
        <f t="shared" si="35"/>
        <v>14360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0.2986111111111111</v>
      </c>
      <c r="C97" s="96">
        <v>0.625</v>
      </c>
      <c r="D97" s="95"/>
      <c r="E97" s="96"/>
      <c r="F97" s="95"/>
      <c r="G97" s="101"/>
      <c r="H97" s="6">
        <f t="shared" si="45"/>
        <v>0.3263888888888889</v>
      </c>
      <c r="I97" s="7">
        <f t="shared" si="31"/>
        <v>7.8333333333333339</v>
      </c>
      <c r="J97" s="37"/>
      <c r="L97" s="9"/>
      <c r="M97" s="10">
        <f t="shared" si="26"/>
        <v>1</v>
      </c>
      <c r="N97" s="83">
        <v>42829</v>
      </c>
      <c r="O97" s="95">
        <v>0.30416666666666664</v>
      </c>
      <c r="P97" s="96">
        <v>0.60763888888888895</v>
      </c>
      <c r="Q97" s="95"/>
      <c r="R97" s="96"/>
      <c r="S97" s="95"/>
      <c r="T97" s="101"/>
      <c r="U97" s="6">
        <f t="shared" si="27"/>
        <v>0.30347222222222231</v>
      </c>
      <c r="V97" s="7">
        <f t="shared" si="32"/>
        <v>7.283333333333335</v>
      </c>
      <c r="W97" s="37"/>
      <c r="Y97" s="9"/>
      <c r="Z97" s="10">
        <f t="shared" si="28"/>
        <v>1</v>
      </c>
      <c r="AA97" s="64" t="str">
        <f t="shared" si="33"/>
        <v/>
      </c>
      <c r="AB97" s="83">
        <v>42829</v>
      </c>
      <c r="AC97" s="113">
        <f t="shared" si="43"/>
        <v>14364</v>
      </c>
      <c r="AD97" s="114">
        <v>14435</v>
      </c>
      <c r="AE97" s="109">
        <f t="shared" si="39"/>
        <v>14435</v>
      </c>
      <c r="AF97" s="110">
        <f t="shared" si="39"/>
        <v>14435</v>
      </c>
      <c r="AG97" s="111">
        <f t="shared" si="39"/>
        <v>14435</v>
      </c>
      <c r="AH97" s="112">
        <f t="shared" si="39"/>
        <v>14435</v>
      </c>
      <c r="AI97" s="106">
        <f t="shared" si="42"/>
        <v>14435</v>
      </c>
      <c r="AJ97" s="94">
        <f t="shared" si="40"/>
        <v>0</v>
      </c>
      <c r="AK97" s="94">
        <f t="shared" si="29"/>
        <v>71</v>
      </c>
      <c r="AL97" s="37"/>
      <c r="AN97" s="9"/>
      <c r="AO97" s="10">
        <f t="shared" si="34"/>
        <v>1</v>
      </c>
      <c r="AP97" s="83">
        <v>42829</v>
      </c>
      <c r="AQ97" s="113">
        <v>14367</v>
      </c>
      <c r="AR97" s="114">
        <v>14434</v>
      </c>
      <c r="AS97" s="109">
        <f t="shared" si="41"/>
        <v>14434</v>
      </c>
      <c r="AT97" s="110">
        <f t="shared" si="41"/>
        <v>14434</v>
      </c>
      <c r="AU97" s="111">
        <f t="shared" si="41"/>
        <v>14434</v>
      </c>
      <c r="AV97" s="112">
        <f t="shared" si="41"/>
        <v>14434</v>
      </c>
      <c r="AW97" s="106">
        <f t="shared" si="35"/>
        <v>14434</v>
      </c>
      <c r="AX97" s="94">
        <f t="shared" si="36"/>
        <v>7</v>
      </c>
      <c r="AY97" s="94">
        <f t="shared" si="37"/>
        <v>67</v>
      </c>
      <c r="AZ97" s="37"/>
      <c r="BB97" s="9"/>
      <c r="BC97" s="10">
        <f t="shared" si="30"/>
        <v>1</v>
      </c>
      <c r="BD97" s="64" t="str">
        <f t="shared" si="38"/>
        <v/>
      </c>
    </row>
    <row r="98" spans="1:56" s="38" customFormat="1" x14ac:dyDescent="0.25">
      <c r="A98" s="83">
        <v>42830</v>
      </c>
      <c r="B98" s="95">
        <v>0.2986111111111111</v>
      </c>
      <c r="C98" s="96">
        <v>0.60416666666666663</v>
      </c>
      <c r="D98" s="95"/>
      <c r="E98" s="96"/>
      <c r="F98" s="95"/>
      <c r="G98" s="101"/>
      <c r="H98" s="6">
        <f t="shared" si="45"/>
        <v>0.30555555555555552</v>
      </c>
      <c r="I98" s="7">
        <f t="shared" si="31"/>
        <v>7.3333333333333321</v>
      </c>
      <c r="J98" s="39"/>
      <c r="L98" s="9"/>
      <c r="M98" s="10">
        <f t="shared" si="26"/>
        <v>1</v>
      </c>
      <c r="N98" s="83">
        <v>42830</v>
      </c>
      <c r="O98" s="95">
        <v>0.3034722222222222</v>
      </c>
      <c r="P98" s="96">
        <v>0.56736111111111109</v>
      </c>
      <c r="Q98" s="95"/>
      <c r="R98" s="96"/>
      <c r="S98" s="95"/>
      <c r="T98" s="101"/>
      <c r="U98" s="6">
        <f t="shared" si="27"/>
        <v>0.2638888888888889</v>
      </c>
      <c r="V98" s="7">
        <f t="shared" si="32"/>
        <v>6.3333333333333339</v>
      </c>
      <c r="W98" s="39"/>
      <c r="Y98" s="9"/>
      <c r="Z98" s="10">
        <f t="shared" si="28"/>
        <v>1</v>
      </c>
      <c r="AA98" s="64" t="str">
        <f t="shared" si="33"/>
        <v/>
      </c>
      <c r="AB98" s="83">
        <v>42830</v>
      </c>
      <c r="AC98" s="113">
        <f t="shared" si="43"/>
        <v>14435</v>
      </c>
      <c r="AD98" s="114">
        <v>14520</v>
      </c>
      <c r="AE98" s="109">
        <f t="shared" si="39"/>
        <v>14520</v>
      </c>
      <c r="AF98" s="110">
        <f t="shared" si="39"/>
        <v>14520</v>
      </c>
      <c r="AG98" s="111">
        <f t="shared" si="39"/>
        <v>14520</v>
      </c>
      <c r="AH98" s="112">
        <f t="shared" si="39"/>
        <v>14520</v>
      </c>
      <c r="AI98" s="106">
        <f t="shared" si="42"/>
        <v>14520</v>
      </c>
      <c r="AJ98" s="94">
        <f t="shared" si="40"/>
        <v>0</v>
      </c>
      <c r="AK98" s="94">
        <f t="shared" si="29"/>
        <v>85</v>
      </c>
      <c r="AL98" s="39"/>
      <c r="AN98" s="9"/>
      <c r="AO98" s="10">
        <f t="shared" si="34"/>
        <v>1</v>
      </c>
      <c r="AP98" s="83">
        <v>42830</v>
      </c>
      <c r="AQ98" s="113">
        <v>14438</v>
      </c>
      <c r="AR98" s="114">
        <v>14517</v>
      </c>
      <c r="AS98" s="109">
        <f t="shared" si="41"/>
        <v>14517</v>
      </c>
      <c r="AT98" s="110">
        <f t="shared" si="41"/>
        <v>14517</v>
      </c>
      <c r="AU98" s="111">
        <f t="shared" si="41"/>
        <v>14517</v>
      </c>
      <c r="AV98" s="112">
        <f t="shared" si="41"/>
        <v>14517</v>
      </c>
      <c r="AW98" s="106">
        <f t="shared" si="35"/>
        <v>14517</v>
      </c>
      <c r="AX98" s="94">
        <f t="shared" si="36"/>
        <v>4</v>
      </c>
      <c r="AY98" s="94">
        <f t="shared" si="37"/>
        <v>79</v>
      </c>
      <c r="AZ98" s="39"/>
      <c r="BB98" s="9"/>
      <c r="BC98" s="10">
        <f t="shared" si="30"/>
        <v>1</v>
      </c>
      <c r="BD98" s="64" t="str">
        <f t="shared" si="38"/>
        <v/>
      </c>
    </row>
    <row r="99" spans="1:56" s="38" customFormat="1" x14ac:dyDescent="0.25">
      <c r="A99" s="83">
        <v>42831</v>
      </c>
      <c r="B99" s="95">
        <v>0.28125</v>
      </c>
      <c r="C99" s="96">
        <v>0.44791666666666669</v>
      </c>
      <c r="D99" s="95"/>
      <c r="E99" s="96"/>
      <c r="F99" s="95"/>
      <c r="G99" s="101"/>
      <c r="H99" s="6">
        <f t="shared" si="45"/>
        <v>0.16666666666666669</v>
      </c>
      <c r="I99" s="7">
        <f t="shared" si="31"/>
        <v>4</v>
      </c>
      <c r="L99" s="9"/>
      <c r="M99" s="10">
        <f t="shared" si="26"/>
        <v>1</v>
      </c>
      <c r="N99" s="83">
        <v>42831</v>
      </c>
      <c r="O99" s="95">
        <v>0.29166666666666669</v>
      </c>
      <c r="P99" s="96">
        <v>0.4375</v>
      </c>
      <c r="Q99" s="95"/>
      <c r="R99" s="96"/>
      <c r="S99" s="95"/>
      <c r="T99" s="101"/>
      <c r="U99" s="6">
        <f t="shared" si="27"/>
        <v>0.14583333333333331</v>
      </c>
      <c r="V99" s="7">
        <f t="shared" si="32"/>
        <v>3.4999999999999996</v>
      </c>
      <c r="Y99" s="9"/>
      <c r="Z99" s="10">
        <f t="shared" si="28"/>
        <v>1</v>
      </c>
      <c r="AA99" s="64" t="str">
        <f t="shared" si="33"/>
        <v/>
      </c>
      <c r="AB99" s="83">
        <v>42831</v>
      </c>
      <c r="AC99" s="113">
        <f t="shared" si="43"/>
        <v>14520</v>
      </c>
      <c r="AD99" s="114">
        <v>14571</v>
      </c>
      <c r="AE99" s="109">
        <f t="shared" si="39"/>
        <v>14571</v>
      </c>
      <c r="AF99" s="110">
        <v>14600</v>
      </c>
      <c r="AG99" s="111">
        <f t="shared" si="39"/>
        <v>14600</v>
      </c>
      <c r="AH99" s="112">
        <f t="shared" si="39"/>
        <v>14600</v>
      </c>
      <c r="AI99" s="106">
        <f t="shared" si="42"/>
        <v>14600</v>
      </c>
      <c r="AJ99" s="94">
        <f t="shared" si="40"/>
        <v>0</v>
      </c>
      <c r="AK99" s="94">
        <f t="shared" si="29"/>
        <v>80</v>
      </c>
      <c r="AN99" s="9"/>
      <c r="AO99" s="10">
        <f t="shared" si="34"/>
        <v>1</v>
      </c>
      <c r="AP99" s="83">
        <v>42831</v>
      </c>
      <c r="AQ99" s="113">
        <v>14523</v>
      </c>
      <c r="AR99" s="114">
        <v>14571</v>
      </c>
      <c r="AS99" s="109">
        <f t="shared" si="41"/>
        <v>14571</v>
      </c>
      <c r="AT99" s="110">
        <v>14597</v>
      </c>
      <c r="AU99" s="111">
        <f t="shared" si="41"/>
        <v>14597</v>
      </c>
      <c r="AV99" s="112">
        <f t="shared" si="41"/>
        <v>14597</v>
      </c>
      <c r="AW99" s="106">
        <f t="shared" si="35"/>
        <v>14597</v>
      </c>
      <c r="AX99" s="94">
        <f t="shared" si="36"/>
        <v>6</v>
      </c>
      <c r="AY99" s="94">
        <f t="shared" si="37"/>
        <v>74</v>
      </c>
      <c r="BB99" s="9"/>
      <c r="BC99" s="10">
        <f t="shared" si="30"/>
        <v>1</v>
      </c>
      <c r="BD99" s="64" t="str">
        <f t="shared" si="38"/>
        <v>Same Start 2nd</v>
      </c>
    </row>
    <row r="100" spans="1:56" s="38" customFormat="1" x14ac:dyDescent="0.25">
      <c r="A100" s="83">
        <v>42832</v>
      </c>
      <c r="B100" s="95">
        <v>0.2986111111111111</v>
      </c>
      <c r="C100" s="96">
        <v>0.64583333333333337</v>
      </c>
      <c r="D100" s="95">
        <v>0.65277777777777779</v>
      </c>
      <c r="E100" s="96">
        <v>0.76736111111111116</v>
      </c>
      <c r="F100" s="95"/>
      <c r="G100" s="101"/>
      <c r="H100" s="6">
        <f t="shared" si="45"/>
        <v>0.46180555555555564</v>
      </c>
      <c r="I100" s="7">
        <f t="shared" si="31"/>
        <v>11.083333333333336</v>
      </c>
      <c r="L100" s="9"/>
      <c r="M100" s="10">
        <f t="shared" si="26"/>
        <v>1</v>
      </c>
      <c r="N100" s="83">
        <v>42832</v>
      </c>
      <c r="O100" s="95">
        <v>0.30555555555555552</v>
      </c>
      <c r="P100" s="96">
        <v>0.63263888888888886</v>
      </c>
      <c r="Q100" s="95">
        <v>0.67013888888888884</v>
      </c>
      <c r="R100" s="96">
        <v>0.6777777777777777</v>
      </c>
      <c r="S100" s="95"/>
      <c r="T100" s="101"/>
      <c r="U100" s="6">
        <f t="shared" si="27"/>
        <v>0.3347222222222222</v>
      </c>
      <c r="V100" s="7">
        <f t="shared" si="32"/>
        <v>8.0333333333333332</v>
      </c>
      <c r="Y100" s="9"/>
      <c r="Z100" s="10">
        <f t="shared" si="28"/>
        <v>1</v>
      </c>
      <c r="AA100" s="64" t="str">
        <f t="shared" si="33"/>
        <v/>
      </c>
      <c r="AB100" s="83">
        <v>42832</v>
      </c>
      <c r="AC100" s="113">
        <f t="shared" si="43"/>
        <v>14600</v>
      </c>
      <c r="AD100" s="114">
        <v>14660</v>
      </c>
      <c r="AE100" s="109">
        <f t="shared" si="39"/>
        <v>14660</v>
      </c>
      <c r="AF100" s="110">
        <v>14678</v>
      </c>
      <c r="AG100" s="111">
        <f t="shared" si="39"/>
        <v>14678</v>
      </c>
      <c r="AH100" s="112">
        <f t="shared" si="39"/>
        <v>14678</v>
      </c>
      <c r="AI100" s="106">
        <f t="shared" si="42"/>
        <v>14678</v>
      </c>
      <c r="AJ100" s="94">
        <f t="shared" si="40"/>
        <v>0</v>
      </c>
      <c r="AK100" s="94">
        <f t="shared" si="29"/>
        <v>78</v>
      </c>
      <c r="AN100" s="9"/>
      <c r="AO100" s="10">
        <f t="shared" si="34"/>
        <v>1</v>
      </c>
      <c r="AP100" s="83">
        <v>42832</v>
      </c>
      <c r="AQ100" s="113">
        <v>14602</v>
      </c>
      <c r="AR100" s="114">
        <v>14659</v>
      </c>
      <c r="AS100" s="109">
        <f t="shared" si="41"/>
        <v>14659</v>
      </c>
      <c r="AT100" s="110">
        <v>14677</v>
      </c>
      <c r="AU100" s="111">
        <f t="shared" si="41"/>
        <v>14677</v>
      </c>
      <c r="AV100" s="112">
        <f t="shared" si="41"/>
        <v>14677</v>
      </c>
      <c r="AW100" s="106">
        <f t="shared" si="35"/>
        <v>14677</v>
      </c>
      <c r="AX100" s="94">
        <f t="shared" si="36"/>
        <v>5</v>
      </c>
      <c r="AY100" s="94">
        <f t="shared" si="37"/>
        <v>75</v>
      </c>
      <c r="BB100" s="9"/>
      <c r="BC100" s="10">
        <f t="shared" si="30"/>
        <v>1</v>
      </c>
      <c r="BD100" s="64" t="str">
        <f t="shared" si="38"/>
        <v>Rev Less Act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14678</v>
      </c>
      <c r="AD101" s="114">
        <f t="shared" si="39"/>
        <v>14678</v>
      </c>
      <c r="AE101" s="109">
        <f t="shared" si="39"/>
        <v>14678</v>
      </c>
      <c r="AF101" s="110">
        <f t="shared" si="39"/>
        <v>14678</v>
      </c>
      <c r="AG101" s="111">
        <f t="shared" si="39"/>
        <v>14678</v>
      </c>
      <c r="AH101" s="112">
        <f t="shared" si="39"/>
        <v>14678</v>
      </c>
      <c r="AI101" s="106">
        <f t="shared" si="42"/>
        <v>14678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14677</v>
      </c>
      <c r="AR101" s="114">
        <f t="shared" si="41"/>
        <v>14677</v>
      </c>
      <c r="AS101" s="109">
        <f t="shared" si="41"/>
        <v>14677</v>
      </c>
      <c r="AT101" s="110">
        <f t="shared" si="41"/>
        <v>14677</v>
      </c>
      <c r="AU101" s="111">
        <f t="shared" si="41"/>
        <v>14677</v>
      </c>
      <c r="AV101" s="112">
        <f t="shared" si="41"/>
        <v>14677</v>
      </c>
      <c r="AW101" s="106">
        <f t="shared" si="35"/>
        <v>14677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14678</v>
      </c>
      <c r="AD102" s="114">
        <f t="shared" si="39"/>
        <v>14678</v>
      </c>
      <c r="AE102" s="109">
        <f t="shared" si="39"/>
        <v>14678</v>
      </c>
      <c r="AF102" s="110">
        <f t="shared" si="39"/>
        <v>14678</v>
      </c>
      <c r="AG102" s="111">
        <f t="shared" si="39"/>
        <v>14678</v>
      </c>
      <c r="AH102" s="112">
        <f t="shared" si="39"/>
        <v>14678</v>
      </c>
      <c r="AI102" s="106">
        <f t="shared" si="42"/>
        <v>14678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14677</v>
      </c>
      <c r="AR102" s="114">
        <f t="shared" si="41"/>
        <v>14677</v>
      </c>
      <c r="AS102" s="109">
        <f t="shared" si="41"/>
        <v>14677</v>
      </c>
      <c r="AT102" s="110">
        <f t="shared" si="41"/>
        <v>14677</v>
      </c>
      <c r="AU102" s="111">
        <f t="shared" si="41"/>
        <v>14677</v>
      </c>
      <c r="AV102" s="112">
        <f t="shared" si="41"/>
        <v>14677</v>
      </c>
      <c r="AW102" s="106">
        <f t="shared" si="35"/>
        <v>14677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0.2986111111111111</v>
      </c>
      <c r="C103" s="96">
        <v>0.57500000000000007</v>
      </c>
      <c r="D103" s="95"/>
      <c r="E103" s="96"/>
      <c r="F103" s="95"/>
      <c r="G103" s="101"/>
      <c r="H103" s="6">
        <f t="shared" si="45"/>
        <v>0.27638888888888896</v>
      </c>
      <c r="I103" s="7">
        <f t="shared" si="31"/>
        <v>6.6333333333333346</v>
      </c>
      <c r="L103" s="9"/>
      <c r="M103" s="10">
        <f t="shared" si="26"/>
        <v>1</v>
      </c>
      <c r="N103" s="83">
        <v>42835</v>
      </c>
      <c r="O103" s="95">
        <v>0.30416666666666664</v>
      </c>
      <c r="P103" s="96">
        <v>0.57500000000000007</v>
      </c>
      <c r="Q103" s="95"/>
      <c r="R103" s="96"/>
      <c r="S103" s="95"/>
      <c r="T103" s="101"/>
      <c r="U103" s="6">
        <f t="shared" si="27"/>
        <v>0.27083333333333343</v>
      </c>
      <c r="V103" s="7">
        <f t="shared" si="32"/>
        <v>6.5000000000000018</v>
      </c>
      <c r="Y103" s="9"/>
      <c r="Z103" s="10">
        <f t="shared" si="28"/>
        <v>1</v>
      </c>
      <c r="AA103" s="64" t="str">
        <f t="shared" si="33"/>
        <v>Same End 1st</v>
      </c>
      <c r="AB103" s="83">
        <v>42835</v>
      </c>
      <c r="AC103" s="113">
        <v>14678</v>
      </c>
      <c r="AD103" s="114">
        <v>14717</v>
      </c>
      <c r="AE103" s="109">
        <f t="shared" si="39"/>
        <v>14717</v>
      </c>
      <c r="AF103" s="110">
        <f t="shared" si="39"/>
        <v>14717</v>
      </c>
      <c r="AG103" s="111">
        <f t="shared" si="39"/>
        <v>14717</v>
      </c>
      <c r="AH103" s="112">
        <f t="shared" si="39"/>
        <v>14717</v>
      </c>
      <c r="AI103" s="106">
        <f t="shared" si="42"/>
        <v>14717</v>
      </c>
      <c r="AJ103" s="94">
        <f t="shared" si="40"/>
        <v>0</v>
      </c>
      <c r="AK103" s="94">
        <f t="shared" si="29"/>
        <v>39</v>
      </c>
      <c r="AN103" s="9"/>
      <c r="AO103" s="10">
        <f t="shared" si="34"/>
        <v>1</v>
      </c>
      <c r="AP103" s="83">
        <v>42835</v>
      </c>
      <c r="AQ103" s="113">
        <v>14680</v>
      </c>
      <c r="AR103" s="114">
        <v>14714</v>
      </c>
      <c r="AS103" s="109">
        <f t="shared" si="41"/>
        <v>14714</v>
      </c>
      <c r="AT103" s="110">
        <f t="shared" si="41"/>
        <v>14714</v>
      </c>
      <c r="AU103" s="111">
        <f t="shared" si="41"/>
        <v>14714</v>
      </c>
      <c r="AV103" s="112">
        <f t="shared" si="41"/>
        <v>14714</v>
      </c>
      <c r="AW103" s="106">
        <f t="shared" si="35"/>
        <v>14714</v>
      </c>
      <c r="AX103" s="94">
        <f t="shared" si="36"/>
        <v>3</v>
      </c>
      <c r="AY103" s="94">
        <f t="shared" si="37"/>
        <v>34</v>
      </c>
      <c r="BB103" s="9"/>
      <c r="BC103" s="10">
        <f t="shared" si="30"/>
        <v>1</v>
      </c>
      <c r="BD103" s="64" t="str">
        <f t="shared" si="38"/>
        <v/>
      </c>
    </row>
    <row r="104" spans="1:56" s="38" customFormat="1" x14ac:dyDescent="0.25">
      <c r="A104" s="83">
        <v>42836</v>
      </c>
      <c r="B104" s="95">
        <v>0.2986111111111111</v>
      </c>
      <c r="C104" s="96">
        <v>0.4375</v>
      </c>
      <c r="D104" s="95">
        <v>0.57291666666666663</v>
      </c>
      <c r="E104" s="96">
        <v>0.63194444444444442</v>
      </c>
      <c r="F104" s="95"/>
      <c r="G104" s="101"/>
      <c r="H104" s="6">
        <f t="shared" si="45"/>
        <v>0.19791666666666669</v>
      </c>
      <c r="I104" s="7">
        <f t="shared" si="31"/>
        <v>4.75</v>
      </c>
      <c r="L104" s="9"/>
      <c r="M104" s="10">
        <f t="shared" si="26"/>
        <v>1</v>
      </c>
      <c r="N104" s="83">
        <v>42836</v>
      </c>
      <c r="O104" s="95">
        <v>0.30624999999999997</v>
      </c>
      <c r="P104" s="96">
        <v>0.42430555555555555</v>
      </c>
      <c r="Q104" s="95">
        <v>0.57291666666666663</v>
      </c>
      <c r="R104" s="96">
        <v>0.62013888888888891</v>
      </c>
      <c r="S104" s="95"/>
      <c r="T104" s="101"/>
      <c r="U104" s="6">
        <f t="shared" si="27"/>
        <v>0.16527777777777786</v>
      </c>
      <c r="V104" s="7">
        <f t="shared" si="32"/>
        <v>3.9666666666666686</v>
      </c>
      <c r="Y104" s="9"/>
      <c r="Z104" s="10">
        <f t="shared" si="28"/>
        <v>1</v>
      </c>
      <c r="AA104" s="64" t="str">
        <f t="shared" si="33"/>
        <v>Same Start 2nd</v>
      </c>
      <c r="AB104" s="83">
        <v>42836</v>
      </c>
      <c r="AC104" s="113">
        <f t="shared" si="43"/>
        <v>14717</v>
      </c>
      <c r="AD104" s="114">
        <v>14746</v>
      </c>
      <c r="AE104" s="109">
        <v>14753</v>
      </c>
      <c r="AF104" s="110">
        <v>14763</v>
      </c>
      <c r="AG104" s="111">
        <f t="shared" si="39"/>
        <v>14763</v>
      </c>
      <c r="AH104" s="112">
        <f t="shared" si="39"/>
        <v>14763</v>
      </c>
      <c r="AI104" s="106">
        <f t="shared" si="42"/>
        <v>14763</v>
      </c>
      <c r="AJ104" s="94">
        <f t="shared" si="40"/>
        <v>0</v>
      </c>
      <c r="AK104" s="94">
        <f t="shared" si="29"/>
        <v>39</v>
      </c>
      <c r="AN104" s="9"/>
      <c r="AO104" s="10">
        <f t="shared" si="34"/>
        <v>1</v>
      </c>
      <c r="AP104" s="83">
        <v>42836</v>
      </c>
      <c r="AQ104" s="113">
        <v>14720</v>
      </c>
      <c r="AR104" s="114">
        <v>14744</v>
      </c>
      <c r="AS104" s="109">
        <v>14754</v>
      </c>
      <c r="AT104" s="110">
        <v>14762</v>
      </c>
      <c r="AU104" s="111">
        <f t="shared" si="41"/>
        <v>14762</v>
      </c>
      <c r="AV104" s="112">
        <f t="shared" si="41"/>
        <v>14762</v>
      </c>
      <c r="AW104" s="106">
        <f t="shared" si="35"/>
        <v>14762</v>
      </c>
      <c r="AX104" s="94">
        <f t="shared" si="36"/>
        <v>6</v>
      </c>
      <c r="AY104" s="94">
        <f t="shared" si="37"/>
        <v>32</v>
      </c>
      <c r="BB104" s="9"/>
      <c r="BC104" s="10">
        <f t="shared" si="30"/>
        <v>1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0.2986111111111111</v>
      </c>
      <c r="C105" s="96">
        <v>0.54861111111111105</v>
      </c>
      <c r="D105" s="95"/>
      <c r="E105" s="96"/>
      <c r="F105" s="95"/>
      <c r="G105" s="101"/>
      <c r="H105" s="6">
        <f t="shared" si="45"/>
        <v>0.24999999999999994</v>
      </c>
      <c r="I105" s="7">
        <f t="shared" si="31"/>
        <v>5.9999999999999982</v>
      </c>
      <c r="L105" s="9"/>
      <c r="M105" s="10">
        <f t="shared" si="26"/>
        <v>1</v>
      </c>
      <c r="N105" s="83">
        <v>42837</v>
      </c>
      <c r="O105" s="95">
        <v>0.30416666666666664</v>
      </c>
      <c r="P105" s="96">
        <v>0.5395833333333333</v>
      </c>
      <c r="Q105" s="95"/>
      <c r="R105" s="96"/>
      <c r="S105" s="95"/>
      <c r="T105" s="101"/>
      <c r="U105" s="6">
        <f t="shared" si="27"/>
        <v>0.23541666666666666</v>
      </c>
      <c r="V105" s="7">
        <f t="shared" si="32"/>
        <v>5.65</v>
      </c>
      <c r="Y105" s="9"/>
      <c r="Z105" s="10">
        <f t="shared" si="28"/>
        <v>1</v>
      </c>
      <c r="AA105" s="64" t="str">
        <f t="shared" si="33"/>
        <v/>
      </c>
      <c r="AB105" s="83">
        <v>42837</v>
      </c>
      <c r="AC105" s="113">
        <f t="shared" si="43"/>
        <v>14763</v>
      </c>
      <c r="AD105" s="114">
        <v>14803</v>
      </c>
      <c r="AE105" s="109">
        <f t="shared" si="39"/>
        <v>14803</v>
      </c>
      <c r="AF105" s="110">
        <f t="shared" si="39"/>
        <v>14803</v>
      </c>
      <c r="AG105" s="111">
        <f t="shared" si="39"/>
        <v>14803</v>
      </c>
      <c r="AH105" s="112">
        <f t="shared" si="39"/>
        <v>14803</v>
      </c>
      <c r="AI105" s="106">
        <f t="shared" si="42"/>
        <v>14803</v>
      </c>
      <c r="AJ105" s="94">
        <f t="shared" si="40"/>
        <v>0</v>
      </c>
      <c r="AK105" s="94">
        <f t="shared" si="29"/>
        <v>40</v>
      </c>
      <c r="AN105" s="9"/>
      <c r="AO105" s="10">
        <f t="shared" si="34"/>
        <v>1</v>
      </c>
      <c r="AP105" s="83">
        <v>42837</v>
      </c>
      <c r="AQ105" s="113">
        <v>14765</v>
      </c>
      <c r="AR105" s="114">
        <v>14798</v>
      </c>
      <c r="AS105" s="109">
        <f t="shared" si="41"/>
        <v>14798</v>
      </c>
      <c r="AT105" s="110">
        <f t="shared" si="41"/>
        <v>14798</v>
      </c>
      <c r="AU105" s="111">
        <f t="shared" si="41"/>
        <v>14798</v>
      </c>
      <c r="AV105" s="112">
        <f t="shared" si="41"/>
        <v>14798</v>
      </c>
      <c r="AW105" s="106">
        <f t="shared" si="35"/>
        <v>14798</v>
      </c>
      <c r="AX105" s="94">
        <f t="shared" si="36"/>
        <v>3</v>
      </c>
      <c r="AY105" s="94">
        <f t="shared" si="37"/>
        <v>33</v>
      </c>
      <c r="BB105" s="9"/>
      <c r="BC105" s="10">
        <f t="shared" si="30"/>
        <v>1</v>
      </c>
      <c r="BD105" s="64" t="str">
        <f t="shared" si="38"/>
        <v/>
      </c>
    </row>
    <row r="106" spans="1:56" s="38" customFormat="1" x14ac:dyDescent="0.25">
      <c r="A106" s="83">
        <v>42838</v>
      </c>
      <c r="B106" s="95">
        <v>0.2986111111111111</v>
      </c>
      <c r="C106" s="96">
        <v>0.58333333333333337</v>
      </c>
      <c r="D106" s="95"/>
      <c r="E106" s="96"/>
      <c r="F106" s="95"/>
      <c r="G106" s="101"/>
      <c r="H106" s="6">
        <f t="shared" si="45"/>
        <v>0.28472222222222227</v>
      </c>
      <c r="I106" s="7">
        <f t="shared" si="31"/>
        <v>6.8333333333333339</v>
      </c>
      <c r="L106" s="9"/>
      <c r="M106" s="10">
        <f t="shared" si="26"/>
        <v>1</v>
      </c>
      <c r="N106" s="83">
        <v>42838</v>
      </c>
      <c r="O106" s="95">
        <v>0.30555555555555552</v>
      </c>
      <c r="P106" s="96">
        <v>0.58333333333333337</v>
      </c>
      <c r="Q106" s="95"/>
      <c r="R106" s="96"/>
      <c r="S106" s="95"/>
      <c r="T106" s="101"/>
      <c r="U106" s="6">
        <f t="shared" si="27"/>
        <v>0.27777777777777785</v>
      </c>
      <c r="V106" s="7">
        <f t="shared" si="32"/>
        <v>6.6666666666666679</v>
      </c>
      <c r="Y106" s="9"/>
      <c r="Z106" s="10">
        <f t="shared" si="28"/>
        <v>1</v>
      </c>
      <c r="AA106" s="64" t="str">
        <f t="shared" si="33"/>
        <v>Same End 1st</v>
      </c>
      <c r="AB106" s="83">
        <v>42838</v>
      </c>
      <c r="AC106" s="113">
        <f t="shared" si="43"/>
        <v>14803</v>
      </c>
      <c r="AD106" s="114">
        <v>14855</v>
      </c>
      <c r="AE106" s="109">
        <f t="shared" si="39"/>
        <v>14855</v>
      </c>
      <c r="AF106" s="110">
        <f t="shared" si="39"/>
        <v>14855</v>
      </c>
      <c r="AG106" s="111">
        <f t="shared" si="39"/>
        <v>14855</v>
      </c>
      <c r="AH106" s="112">
        <f t="shared" si="39"/>
        <v>14855</v>
      </c>
      <c r="AI106" s="106">
        <f t="shared" si="42"/>
        <v>14855</v>
      </c>
      <c r="AJ106" s="94">
        <f t="shared" si="40"/>
        <v>0</v>
      </c>
      <c r="AK106" s="94">
        <f t="shared" si="29"/>
        <v>52</v>
      </c>
      <c r="AN106" s="9"/>
      <c r="AO106" s="10">
        <f t="shared" si="34"/>
        <v>1</v>
      </c>
      <c r="AP106" s="83">
        <v>42838</v>
      </c>
      <c r="AQ106" s="113">
        <v>14806</v>
      </c>
      <c r="AR106" s="114">
        <v>14842</v>
      </c>
      <c r="AS106" s="109">
        <f t="shared" si="41"/>
        <v>14842</v>
      </c>
      <c r="AT106" s="110">
        <f t="shared" si="41"/>
        <v>14842</v>
      </c>
      <c r="AU106" s="111">
        <f t="shared" si="41"/>
        <v>14842</v>
      </c>
      <c r="AV106" s="112">
        <f t="shared" si="41"/>
        <v>14842</v>
      </c>
      <c r="AW106" s="106">
        <f t="shared" si="35"/>
        <v>14842</v>
      </c>
      <c r="AX106" s="94">
        <f t="shared" si="36"/>
        <v>8</v>
      </c>
      <c r="AY106" s="94">
        <f t="shared" si="37"/>
        <v>36</v>
      </c>
      <c r="BB106" s="9"/>
      <c r="BC106" s="10">
        <f t="shared" si="30"/>
        <v>1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14855</v>
      </c>
      <c r="AD107" s="114">
        <f t="shared" si="39"/>
        <v>14855</v>
      </c>
      <c r="AE107" s="109">
        <f t="shared" si="39"/>
        <v>14855</v>
      </c>
      <c r="AF107" s="110">
        <f t="shared" si="39"/>
        <v>14855</v>
      </c>
      <c r="AG107" s="111">
        <f t="shared" si="39"/>
        <v>14855</v>
      </c>
      <c r="AH107" s="112">
        <f t="shared" si="39"/>
        <v>14855</v>
      </c>
      <c r="AI107" s="106">
        <f t="shared" si="42"/>
        <v>14855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14842</v>
      </c>
      <c r="AR107" s="114">
        <f t="shared" si="41"/>
        <v>14842</v>
      </c>
      <c r="AS107" s="109">
        <f t="shared" si="41"/>
        <v>14842</v>
      </c>
      <c r="AT107" s="110">
        <f t="shared" si="41"/>
        <v>14842</v>
      </c>
      <c r="AU107" s="111">
        <f t="shared" si="41"/>
        <v>14842</v>
      </c>
      <c r="AV107" s="112">
        <f t="shared" si="41"/>
        <v>14842</v>
      </c>
      <c r="AW107" s="106">
        <f t="shared" si="35"/>
        <v>14842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14855</v>
      </c>
      <c r="AD108" s="114">
        <f t="shared" si="39"/>
        <v>14855</v>
      </c>
      <c r="AE108" s="109">
        <f t="shared" si="39"/>
        <v>14855</v>
      </c>
      <c r="AF108" s="110">
        <f t="shared" si="39"/>
        <v>14855</v>
      </c>
      <c r="AG108" s="111">
        <f t="shared" si="39"/>
        <v>14855</v>
      </c>
      <c r="AH108" s="112">
        <f t="shared" si="39"/>
        <v>14855</v>
      </c>
      <c r="AI108" s="106">
        <f t="shared" si="42"/>
        <v>14855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14842</v>
      </c>
      <c r="AR108" s="114">
        <f t="shared" si="41"/>
        <v>14842</v>
      </c>
      <c r="AS108" s="109">
        <f t="shared" si="41"/>
        <v>14842</v>
      </c>
      <c r="AT108" s="110">
        <f t="shared" si="41"/>
        <v>14842</v>
      </c>
      <c r="AU108" s="111">
        <f t="shared" si="41"/>
        <v>14842</v>
      </c>
      <c r="AV108" s="112">
        <f t="shared" si="41"/>
        <v>14842</v>
      </c>
      <c r="AW108" s="106">
        <f t="shared" si="35"/>
        <v>14842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14855</v>
      </c>
      <c r="AD109" s="114">
        <f t="shared" si="39"/>
        <v>14855</v>
      </c>
      <c r="AE109" s="109">
        <f t="shared" si="39"/>
        <v>14855</v>
      </c>
      <c r="AF109" s="110">
        <f t="shared" si="39"/>
        <v>14855</v>
      </c>
      <c r="AG109" s="111">
        <f t="shared" si="39"/>
        <v>14855</v>
      </c>
      <c r="AH109" s="112">
        <f t="shared" si="39"/>
        <v>14855</v>
      </c>
      <c r="AI109" s="106">
        <f t="shared" si="42"/>
        <v>14855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14842</v>
      </c>
      <c r="AR109" s="114">
        <f t="shared" si="41"/>
        <v>14842</v>
      </c>
      <c r="AS109" s="109">
        <f t="shared" si="41"/>
        <v>14842</v>
      </c>
      <c r="AT109" s="110">
        <f t="shared" si="41"/>
        <v>14842</v>
      </c>
      <c r="AU109" s="111">
        <f t="shared" si="41"/>
        <v>14842</v>
      </c>
      <c r="AV109" s="112">
        <f t="shared" si="41"/>
        <v>14842</v>
      </c>
      <c r="AW109" s="106">
        <f t="shared" si="35"/>
        <v>14842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>
        <v>0.2986111111111111</v>
      </c>
      <c r="C110" s="96">
        <v>0.52986111111111112</v>
      </c>
      <c r="D110" s="95"/>
      <c r="E110" s="96"/>
      <c r="F110" s="95"/>
      <c r="G110" s="101"/>
      <c r="H110" s="6">
        <f t="shared" si="45"/>
        <v>0.23125000000000001</v>
      </c>
      <c r="I110" s="7">
        <f t="shared" si="31"/>
        <v>5.5500000000000007</v>
      </c>
      <c r="L110" s="9"/>
      <c r="M110" s="10">
        <f t="shared" si="26"/>
        <v>1</v>
      </c>
      <c r="N110" s="83">
        <v>42842</v>
      </c>
      <c r="O110" s="95">
        <v>0.30555555555555552</v>
      </c>
      <c r="P110" s="96">
        <v>0.5229166666666667</v>
      </c>
      <c r="Q110" s="95"/>
      <c r="R110" s="96"/>
      <c r="S110" s="95"/>
      <c r="T110" s="101"/>
      <c r="U110" s="6">
        <f t="shared" si="27"/>
        <v>0.21736111111111117</v>
      </c>
      <c r="V110" s="7">
        <f t="shared" si="32"/>
        <v>5.2166666666666686</v>
      </c>
      <c r="Y110" s="9"/>
      <c r="Z110" s="10">
        <f t="shared" si="28"/>
        <v>1</v>
      </c>
      <c r="AA110" s="64" t="str">
        <f t="shared" si="33"/>
        <v/>
      </c>
      <c r="AB110" s="83">
        <v>42842</v>
      </c>
      <c r="AC110" s="113">
        <v>14892</v>
      </c>
      <c r="AD110" s="114">
        <v>14914</v>
      </c>
      <c r="AE110" s="109">
        <f t="shared" si="39"/>
        <v>14914</v>
      </c>
      <c r="AF110" s="110">
        <f t="shared" si="39"/>
        <v>14914</v>
      </c>
      <c r="AG110" s="111">
        <f t="shared" si="39"/>
        <v>14914</v>
      </c>
      <c r="AH110" s="112">
        <f t="shared" si="39"/>
        <v>14914</v>
      </c>
      <c r="AI110" s="106">
        <f t="shared" si="42"/>
        <v>14914</v>
      </c>
      <c r="AJ110" s="94">
        <f t="shared" si="40"/>
        <v>37</v>
      </c>
      <c r="AK110" s="94">
        <f t="shared" si="29"/>
        <v>22</v>
      </c>
      <c r="AN110" s="9"/>
      <c r="AO110" s="10">
        <f t="shared" si="34"/>
        <v>1</v>
      </c>
      <c r="AP110" s="83">
        <v>42842</v>
      </c>
      <c r="AQ110" s="113">
        <v>14894</v>
      </c>
      <c r="AR110" s="114">
        <v>14911</v>
      </c>
      <c r="AS110" s="109">
        <f t="shared" si="41"/>
        <v>14911</v>
      </c>
      <c r="AT110" s="110">
        <f t="shared" si="41"/>
        <v>14911</v>
      </c>
      <c r="AU110" s="111">
        <f t="shared" si="41"/>
        <v>14911</v>
      </c>
      <c r="AV110" s="112">
        <f t="shared" si="41"/>
        <v>14911</v>
      </c>
      <c r="AW110" s="106">
        <f t="shared" si="35"/>
        <v>14911</v>
      </c>
      <c r="AX110" s="94">
        <f t="shared" si="36"/>
        <v>52</v>
      </c>
      <c r="AY110" s="94">
        <f t="shared" si="37"/>
        <v>17</v>
      </c>
      <c r="BB110" s="9"/>
      <c r="BC110" s="10">
        <f t="shared" si="30"/>
        <v>1</v>
      </c>
      <c r="BD110" s="64" t="str">
        <f t="shared" si="38"/>
        <v/>
      </c>
    </row>
    <row r="111" spans="1:56" s="38" customFormat="1" x14ac:dyDescent="0.25">
      <c r="A111" s="83">
        <v>42843</v>
      </c>
      <c r="B111" s="95">
        <v>0.2986111111111111</v>
      </c>
      <c r="C111" s="96">
        <v>0.52083333333333337</v>
      </c>
      <c r="D111" s="95"/>
      <c r="E111" s="96"/>
      <c r="F111" s="95"/>
      <c r="G111" s="101"/>
      <c r="H111" s="6">
        <f t="shared" si="45"/>
        <v>0.22222222222222227</v>
      </c>
      <c r="I111" s="7">
        <f t="shared" si="31"/>
        <v>5.3333333333333339</v>
      </c>
      <c r="L111" s="9"/>
      <c r="M111" s="10">
        <f t="shared" si="26"/>
        <v>1</v>
      </c>
      <c r="N111" s="83">
        <v>42843</v>
      </c>
      <c r="O111" s="95">
        <v>0.30555555555555552</v>
      </c>
      <c r="P111" s="96">
        <v>0.51527777777777783</v>
      </c>
      <c r="Q111" s="95"/>
      <c r="R111" s="96"/>
      <c r="S111" s="95"/>
      <c r="T111" s="101"/>
      <c r="U111" s="6">
        <f t="shared" si="27"/>
        <v>0.20972222222222231</v>
      </c>
      <c r="V111" s="7">
        <f t="shared" si="32"/>
        <v>5.033333333333335</v>
      </c>
      <c r="Y111" s="9"/>
      <c r="Z111" s="10">
        <f t="shared" si="28"/>
        <v>1</v>
      </c>
      <c r="AA111" s="64" t="str">
        <f t="shared" si="33"/>
        <v/>
      </c>
      <c r="AB111" s="83">
        <v>42843</v>
      </c>
      <c r="AC111" s="113">
        <f t="shared" si="43"/>
        <v>14914</v>
      </c>
      <c r="AD111" s="114">
        <v>14943</v>
      </c>
      <c r="AE111" s="109">
        <f t="shared" si="39"/>
        <v>14943</v>
      </c>
      <c r="AF111" s="110">
        <f t="shared" si="39"/>
        <v>14943</v>
      </c>
      <c r="AG111" s="111">
        <f t="shared" si="39"/>
        <v>14943</v>
      </c>
      <c r="AH111" s="112">
        <f t="shared" si="39"/>
        <v>14943</v>
      </c>
      <c r="AI111" s="106">
        <f t="shared" si="42"/>
        <v>14943</v>
      </c>
      <c r="AJ111" s="94">
        <f t="shared" si="40"/>
        <v>0</v>
      </c>
      <c r="AK111" s="94">
        <f t="shared" si="29"/>
        <v>29</v>
      </c>
      <c r="AN111" s="9"/>
      <c r="AO111" s="10">
        <f t="shared" si="34"/>
        <v>1</v>
      </c>
      <c r="AP111" s="83">
        <v>42843</v>
      </c>
      <c r="AQ111" s="113">
        <v>14916</v>
      </c>
      <c r="AR111" s="114">
        <v>14939</v>
      </c>
      <c r="AS111" s="109">
        <f t="shared" si="41"/>
        <v>14939</v>
      </c>
      <c r="AT111" s="110">
        <f t="shared" si="41"/>
        <v>14939</v>
      </c>
      <c r="AU111" s="111">
        <f t="shared" si="41"/>
        <v>14939</v>
      </c>
      <c r="AV111" s="112">
        <f t="shared" si="41"/>
        <v>14939</v>
      </c>
      <c r="AW111" s="106">
        <f t="shared" si="35"/>
        <v>14939</v>
      </c>
      <c r="AX111" s="94">
        <f t="shared" si="36"/>
        <v>5</v>
      </c>
      <c r="AY111" s="94">
        <f t="shared" si="37"/>
        <v>23</v>
      </c>
      <c r="BB111" s="9"/>
      <c r="BC111" s="10">
        <f t="shared" si="30"/>
        <v>1</v>
      </c>
      <c r="BD111" s="64" t="str">
        <f t="shared" si="38"/>
        <v/>
      </c>
    </row>
    <row r="112" spans="1:56" s="38" customFormat="1" x14ac:dyDescent="0.25">
      <c r="A112" s="83">
        <v>42844</v>
      </c>
      <c r="B112" s="95">
        <v>0.2986111111111111</v>
      </c>
      <c r="C112" s="96">
        <v>0.53125</v>
      </c>
      <c r="D112" s="95"/>
      <c r="E112" s="96"/>
      <c r="F112" s="95"/>
      <c r="G112" s="101"/>
      <c r="H112" s="6">
        <f t="shared" si="45"/>
        <v>0.2326388888888889</v>
      </c>
      <c r="I112" s="7">
        <f t="shared" si="31"/>
        <v>5.5833333333333339</v>
      </c>
      <c r="L112" s="9"/>
      <c r="M112" s="10">
        <f t="shared" si="26"/>
        <v>1</v>
      </c>
      <c r="N112" s="83">
        <v>42844</v>
      </c>
      <c r="O112" s="95">
        <v>0.30694444444444441</v>
      </c>
      <c r="P112" s="96">
        <v>0.52638888888888891</v>
      </c>
      <c r="Q112" s="95"/>
      <c r="R112" s="96"/>
      <c r="S112" s="95"/>
      <c r="T112" s="101"/>
      <c r="U112" s="6">
        <f t="shared" si="27"/>
        <v>0.2194444444444445</v>
      </c>
      <c r="V112" s="7">
        <f t="shared" si="32"/>
        <v>5.2666666666666675</v>
      </c>
      <c r="Y112" s="9"/>
      <c r="Z112" s="10">
        <f t="shared" si="28"/>
        <v>1</v>
      </c>
      <c r="AA112" s="64" t="str">
        <f t="shared" si="33"/>
        <v/>
      </c>
      <c r="AB112" s="83">
        <v>42844</v>
      </c>
      <c r="AC112" s="113">
        <v>14943</v>
      </c>
      <c r="AD112" s="114">
        <v>14977</v>
      </c>
      <c r="AE112" s="109">
        <f t="shared" si="39"/>
        <v>14977</v>
      </c>
      <c r="AF112" s="110">
        <f t="shared" si="39"/>
        <v>14977</v>
      </c>
      <c r="AG112" s="111">
        <f t="shared" si="39"/>
        <v>14977</v>
      </c>
      <c r="AH112" s="112">
        <f t="shared" si="39"/>
        <v>14977</v>
      </c>
      <c r="AI112" s="106">
        <f t="shared" si="42"/>
        <v>14977</v>
      </c>
      <c r="AJ112" s="94">
        <f t="shared" si="40"/>
        <v>0</v>
      </c>
      <c r="AK112" s="94">
        <f t="shared" si="29"/>
        <v>34</v>
      </c>
      <c r="AN112" s="9"/>
      <c r="AO112" s="10">
        <f t="shared" si="34"/>
        <v>1</v>
      </c>
      <c r="AP112" s="83">
        <v>42844</v>
      </c>
      <c r="AQ112" s="113">
        <v>14950</v>
      </c>
      <c r="AR112" s="114">
        <v>14974</v>
      </c>
      <c r="AS112" s="109">
        <f t="shared" si="41"/>
        <v>14974</v>
      </c>
      <c r="AT112" s="110">
        <f t="shared" si="41"/>
        <v>14974</v>
      </c>
      <c r="AU112" s="111">
        <f t="shared" si="41"/>
        <v>14974</v>
      </c>
      <c r="AV112" s="112">
        <f t="shared" si="41"/>
        <v>14974</v>
      </c>
      <c r="AW112" s="106">
        <f t="shared" si="35"/>
        <v>14974</v>
      </c>
      <c r="AX112" s="94">
        <f t="shared" si="36"/>
        <v>11</v>
      </c>
      <c r="AY112" s="94">
        <f t="shared" si="37"/>
        <v>24</v>
      </c>
      <c r="BB112" s="9"/>
      <c r="BC112" s="10">
        <f t="shared" si="30"/>
        <v>1</v>
      </c>
      <c r="BD112" s="64" t="str">
        <f t="shared" si="38"/>
        <v/>
      </c>
    </row>
    <row r="113" spans="1:56" s="38" customFormat="1" x14ac:dyDescent="0.25">
      <c r="A113" s="83">
        <v>42845</v>
      </c>
      <c r="B113" s="95">
        <v>0.2986111111111111</v>
      </c>
      <c r="C113" s="96">
        <v>0.5</v>
      </c>
      <c r="D113" s="95"/>
      <c r="E113" s="96"/>
      <c r="F113" s="95"/>
      <c r="G113" s="101"/>
      <c r="H113" s="6">
        <f t="shared" si="45"/>
        <v>0.2013888888888889</v>
      </c>
      <c r="I113" s="7">
        <f t="shared" si="31"/>
        <v>4.8333333333333339</v>
      </c>
      <c r="L113" s="9"/>
      <c r="M113" s="10">
        <f t="shared" si="26"/>
        <v>1</v>
      </c>
      <c r="N113" s="83">
        <v>42845</v>
      </c>
      <c r="O113" s="95">
        <v>0.30555555555555552</v>
      </c>
      <c r="P113" s="96">
        <v>0.5</v>
      </c>
      <c r="Q113" s="95"/>
      <c r="R113" s="96"/>
      <c r="S113" s="95"/>
      <c r="T113" s="101"/>
      <c r="U113" s="6">
        <f t="shared" si="27"/>
        <v>0.19444444444444448</v>
      </c>
      <c r="V113" s="7">
        <f t="shared" si="32"/>
        <v>4.6666666666666679</v>
      </c>
      <c r="Y113" s="9"/>
      <c r="Z113" s="10">
        <f t="shared" si="28"/>
        <v>1</v>
      </c>
      <c r="AA113" s="64" t="str">
        <f t="shared" si="33"/>
        <v>Same End 1st</v>
      </c>
      <c r="AB113" s="83">
        <v>42845</v>
      </c>
      <c r="AC113" s="113">
        <v>14977</v>
      </c>
      <c r="AD113" s="114">
        <f t="shared" si="39"/>
        <v>14977</v>
      </c>
      <c r="AE113" s="109">
        <f t="shared" si="39"/>
        <v>14977</v>
      </c>
      <c r="AF113" s="110">
        <f t="shared" si="39"/>
        <v>14977</v>
      </c>
      <c r="AG113" s="111">
        <f t="shared" si="39"/>
        <v>14977</v>
      </c>
      <c r="AH113" s="112">
        <f t="shared" si="39"/>
        <v>14977</v>
      </c>
      <c r="AI113" s="106">
        <f t="shared" si="42"/>
        <v>14977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v>14979</v>
      </c>
      <c r="AR113" s="114">
        <v>15021</v>
      </c>
      <c r="AS113" s="109">
        <f t="shared" si="41"/>
        <v>15021</v>
      </c>
      <c r="AT113" s="110">
        <f t="shared" si="41"/>
        <v>15021</v>
      </c>
      <c r="AU113" s="111">
        <f t="shared" si="41"/>
        <v>15021</v>
      </c>
      <c r="AV113" s="112">
        <f t="shared" si="41"/>
        <v>15021</v>
      </c>
      <c r="AW113" s="106">
        <f t="shared" si="35"/>
        <v>15021</v>
      </c>
      <c r="AX113" s="94">
        <f t="shared" si="36"/>
        <v>5</v>
      </c>
      <c r="AY113" s="94">
        <f t="shared" si="37"/>
        <v>42</v>
      </c>
      <c r="BB113" s="9"/>
      <c r="BC113" s="10">
        <f t="shared" si="30"/>
        <v>1</v>
      </c>
      <c r="BD113" s="64" t="str">
        <f t="shared" si="38"/>
        <v>Actual less than Revenue</v>
      </c>
    </row>
    <row r="114" spans="1:56" s="38" customFormat="1" x14ac:dyDescent="0.25">
      <c r="A114" s="83">
        <v>42846</v>
      </c>
      <c r="B114" s="95">
        <v>0.2986111111111111</v>
      </c>
      <c r="C114" s="96">
        <v>0.54166666666666663</v>
      </c>
      <c r="D114" s="95"/>
      <c r="E114" s="96"/>
      <c r="F114" s="95"/>
      <c r="G114" s="101"/>
      <c r="H114" s="6">
        <f t="shared" si="45"/>
        <v>0.24305555555555552</v>
      </c>
      <c r="I114" s="7">
        <f t="shared" si="31"/>
        <v>5.8333333333333321</v>
      </c>
      <c r="L114" s="9"/>
      <c r="M114" s="10">
        <f t="shared" si="26"/>
        <v>1</v>
      </c>
      <c r="N114" s="83">
        <v>42846</v>
      </c>
      <c r="O114" s="95">
        <v>0.30555555555555552</v>
      </c>
      <c r="P114" s="96">
        <v>0.53749999999999998</v>
      </c>
      <c r="Q114" s="95"/>
      <c r="R114" s="96"/>
      <c r="S114" s="95"/>
      <c r="T114" s="101"/>
      <c r="U114" s="6">
        <f t="shared" si="27"/>
        <v>0.23194444444444445</v>
      </c>
      <c r="V114" s="7">
        <f t="shared" si="32"/>
        <v>5.5666666666666664</v>
      </c>
      <c r="Y114" s="9"/>
      <c r="Z114" s="10">
        <f t="shared" si="28"/>
        <v>1</v>
      </c>
      <c r="AA114" s="64" t="str">
        <f t="shared" si="33"/>
        <v/>
      </c>
      <c r="AB114" s="83">
        <v>42846</v>
      </c>
      <c r="AC114" s="113">
        <v>15023</v>
      </c>
      <c r="AD114" s="114">
        <v>15072</v>
      </c>
      <c r="AE114" s="109">
        <f t="shared" si="39"/>
        <v>15072</v>
      </c>
      <c r="AF114" s="110">
        <f t="shared" si="39"/>
        <v>15072</v>
      </c>
      <c r="AG114" s="111">
        <f t="shared" si="39"/>
        <v>15072</v>
      </c>
      <c r="AH114" s="112">
        <f t="shared" si="39"/>
        <v>15072</v>
      </c>
      <c r="AI114" s="106">
        <f t="shared" si="42"/>
        <v>15072</v>
      </c>
      <c r="AJ114" s="94">
        <f t="shared" si="40"/>
        <v>46</v>
      </c>
      <c r="AK114" s="94">
        <f t="shared" si="29"/>
        <v>49</v>
      </c>
      <c r="AN114" s="9"/>
      <c r="AO114" s="10">
        <f t="shared" si="34"/>
        <v>1</v>
      </c>
      <c r="AP114" s="83">
        <v>42846</v>
      </c>
      <c r="AQ114" s="113">
        <v>15025</v>
      </c>
      <c r="AR114" s="114">
        <v>15064</v>
      </c>
      <c r="AS114" s="109">
        <f t="shared" si="41"/>
        <v>15064</v>
      </c>
      <c r="AT114" s="110">
        <f t="shared" si="41"/>
        <v>15064</v>
      </c>
      <c r="AU114" s="111">
        <f t="shared" si="41"/>
        <v>15064</v>
      </c>
      <c r="AV114" s="112">
        <f t="shared" si="41"/>
        <v>15064</v>
      </c>
      <c r="AW114" s="106">
        <f t="shared" si="35"/>
        <v>15064</v>
      </c>
      <c r="AX114" s="94">
        <f t="shared" si="36"/>
        <v>4</v>
      </c>
      <c r="AY114" s="94">
        <f t="shared" si="37"/>
        <v>39</v>
      </c>
      <c r="BB114" s="9"/>
      <c r="BC114" s="10">
        <f t="shared" si="30"/>
        <v>1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15072</v>
      </c>
      <c r="AD115" s="114">
        <f t="shared" si="39"/>
        <v>15072</v>
      </c>
      <c r="AE115" s="109">
        <f t="shared" si="39"/>
        <v>15072</v>
      </c>
      <c r="AF115" s="110">
        <f t="shared" si="39"/>
        <v>15072</v>
      </c>
      <c r="AG115" s="111">
        <f t="shared" si="39"/>
        <v>15072</v>
      </c>
      <c r="AH115" s="112">
        <f t="shared" si="39"/>
        <v>15072</v>
      </c>
      <c r="AI115" s="106">
        <f t="shared" si="42"/>
        <v>15072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15064</v>
      </c>
      <c r="AR115" s="114">
        <f t="shared" si="41"/>
        <v>15064</v>
      </c>
      <c r="AS115" s="109">
        <f t="shared" si="41"/>
        <v>15064</v>
      </c>
      <c r="AT115" s="110">
        <f t="shared" si="41"/>
        <v>15064</v>
      </c>
      <c r="AU115" s="111">
        <f t="shared" si="41"/>
        <v>15064</v>
      </c>
      <c r="AV115" s="112">
        <f t="shared" si="41"/>
        <v>15064</v>
      </c>
      <c r="AW115" s="106">
        <f t="shared" si="35"/>
        <v>15064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15072</v>
      </c>
      <c r="AD116" s="114">
        <f t="shared" si="39"/>
        <v>15072</v>
      </c>
      <c r="AE116" s="109">
        <f t="shared" si="39"/>
        <v>15072</v>
      </c>
      <c r="AF116" s="110">
        <f t="shared" si="39"/>
        <v>15072</v>
      </c>
      <c r="AG116" s="111">
        <f t="shared" si="39"/>
        <v>15072</v>
      </c>
      <c r="AH116" s="112">
        <f t="shared" si="39"/>
        <v>15072</v>
      </c>
      <c r="AI116" s="106">
        <f t="shared" si="42"/>
        <v>15072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15064</v>
      </c>
      <c r="AR116" s="114">
        <f t="shared" si="41"/>
        <v>15064</v>
      </c>
      <c r="AS116" s="109">
        <f t="shared" si="41"/>
        <v>15064</v>
      </c>
      <c r="AT116" s="110">
        <f t="shared" si="41"/>
        <v>15064</v>
      </c>
      <c r="AU116" s="111">
        <f t="shared" si="41"/>
        <v>15064</v>
      </c>
      <c r="AV116" s="112">
        <f t="shared" si="41"/>
        <v>15064</v>
      </c>
      <c r="AW116" s="106">
        <f t="shared" si="35"/>
        <v>15064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>
        <v>0.2986111111111111</v>
      </c>
      <c r="C117" s="96">
        <v>0.56944444444444442</v>
      </c>
      <c r="D117" s="95"/>
      <c r="E117" s="96"/>
      <c r="F117" s="95"/>
      <c r="G117" s="101"/>
      <c r="H117" s="6">
        <f t="shared" si="45"/>
        <v>0.27083333333333331</v>
      </c>
      <c r="I117" s="7">
        <f t="shared" si="31"/>
        <v>6.5</v>
      </c>
      <c r="L117" s="9"/>
      <c r="M117" s="10">
        <f t="shared" si="26"/>
        <v>1</v>
      </c>
      <c r="N117" s="83">
        <v>42849</v>
      </c>
      <c r="O117" s="95">
        <v>0.30555555555555552</v>
      </c>
      <c r="P117" s="96">
        <v>0.56111111111111112</v>
      </c>
      <c r="Q117" s="95"/>
      <c r="R117" s="96"/>
      <c r="S117" s="95"/>
      <c r="T117" s="101"/>
      <c r="U117" s="6">
        <f t="shared" si="27"/>
        <v>0.25555555555555559</v>
      </c>
      <c r="V117" s="7">
        <f t="shared" si="32"/>
        <v>6.1333333333333346</v>
      </c>
      <c r="Y117" s="9"/>
      <c r="Z117" s="10">
        <f t="shared" si="28"/>
        <v>1</v>
      </c>
      <c r="AA117" s="64" t="str">
        <f t="shared" si="33"/>
        <v/>
      </c>
      <c r="AB117" s="83">
        <v>42849</v>
      </c>
      <c r="AC117" s="113">
        <f t="shared" si="43"/>
        <v>15072</v>
      </c>
      <c r="AD117" s="114">
        <v>15138</v>
      </c>
      <c r="AE117" s="109">
        <f t="shared" si="39"/>
        <v>15138</v>
      </c>
      <c r="AF117" s="110">
        <f t="shared" si="39"/>
        <v>15138</v>
      </c>
      <c r="AG117" s="111">
        <f t="shared" si="39"/>
        <v>15138</v>
      </c>
      <c r="AH117" s="112">
        <f t="shared" si="39"/>
        <v>15138</v>
      </c>
      <c r="AI117" s="106">
        <f t="shared" si="42"/>
        <v>15138</v>
      </c>
      <c r="AJ117" s="94">
        <f t="shared" si="40"/>
        <v>0</v>
      </c>
      <c r="AK117" s="94">
        <f t="shared" si="29"/>
        <v>66</v>
      </c>
      <c r="AN117" s="9"/>
      <c r="AO117" s="10">
        <f t="shared" si="34"/>
        <v>1</v>
      </c>
      <c r="AP117" s="83">
        <v>42849</v>
      </c>
      <c r="AQ117" s="113">
        <v>15078</v>
      </c>
      <c r="AR117" s="114">
        <v>15136</v>
      </c>
      <c r="AS117" s="109">
        <f t="shared" si="41"/>
        <v>15136</v>
      </c>
      <c r="AT117" s="110">
        <f t="shared" si="41"/>
        <v>15136</v>
      </c>
      <c r="AU117" s="111">
        <f t="shared" si="41"/>
        <v>15136</v>
      </c>
      <c r="AV117" s="112">
        <f t="shared" si="41"/>
        <v>15136</v>
      </c>
      <c r="AW117" s="106">
        <f t="shared" si="35"/>
        <v>15136</v>
      </c>
      <c r="AX117" s="94">
        <f t="shared" si="36"/>
        <v>14</v>
      </c>
      <c r="AY117" s="94">
        <f t="shared" si="37"/>
        <v>58</v>
      </c>
      <c r="BB117" s="9"/>
      <c r="BC117" s="10">
        <f t="shared" si="30"/>
        <v>1</v>
      </c>
      <c r="BD117" s="64" t="str">
        <f t="shared" si="38"/>
        <v/>
      </c>
    </row>
    <row r="118" spans="1:56" s="38" customFormat="1" x14ac:dyDescent="0.25">
      <c r="A118" s="83">
        <v>42850</v>
      </c>
      <c r="B118" s="95">
        <v>0.2986111111111111</v>
      </c>
      <c r="C118" s="96">
        <v>0.54861111111111105</v>
      </c>
      <c r="D118" s="95"/>
      <c r="E118" s="96"/>
      <c r="F118" s="95"/>
      <c r="G118" s="101"/>
      <c r="H118" s="6">
        <f t="shared" si="45"/>
        <v>0.24999999999999994</v>
      </c>
      <c r="I118" s="7">
        <f t="shared" si="31"/>
        <v>5.9999999999999982</v>
      </c>
      <c r="L118" s="9"/>
      <c r="M118" s="10">
        <f t="shared" si="26"/>
        <v>1</v>
      </c>
      <c r="N118" s="83">
        <v>42850</v>
      </c>
      <c r="O118" s="95">
        <v>0.30555555555555552</v>
      </c>
      <c r="P118" s="96">
        <v>0.54583333333333328</v>
      </c>
      <c r="Q118" s="95"/>
      <c r="R118" s="96"/>
      <c r="S118" s="95"/>
      <c r="T118" s="101"/>
      <c r="U118" s="6">
        <f t="shared" si="27"/>
        <v>0.24027777777777776</v>
      </c>
      <c r="V118" s="7">
        <f t="shared" si="32"/>
        <v>5.7666666666666657</v>
      </c>
      <c r="Y118" s="9"/>
      <c r="Z118" s="10">
        <f t="shared" si="28"/>
        <v>1</v>
      </c>
      <c r="AA118" s="64" t="str">
        <f t="shared" si="33"/>
        <v/>
      </c>
      <c r="AB118" s="83">
        <v>42850</v>
      </c>
      <c r="AC118" s="113">
        <v>15138</v>
      </c>
      <c r="AD118" s="114">
        <v>15210</v>
      </c>
      <c r="AE118" s="109">
        <f t="shared" si="39"/>
        <v>15210</v>
      </c>
      <c r="AF118" s="110">
        <f t="shared" si="39"/>
        <v>15210</v>
      </c>
      <c r="AG118" s="111">
        <f t="shared" si="39"/>
        <v>15210</v>
      </c>
      <c r="AH118" s="112">
        <f t="shared" si="39"/>
        <v>15210</v>
      </c>
      <c r="AI118" s="106">
        <f t="shared" si="42"/>
        <v>15210</v>
      </c>
      <c r="AJ118" s="94">
        <f t="shared" si="40"/>
        <v>0</v>
      </c>
      <c r="AK118" s="94">
        <f t="shared" si="29"/>
        <v>72</v>
      </c>
      <c r="AN118" s="9"/>
      <c r="AO118" s="10">
        <f t="shared" si="34"/>
        <v>1</v>
      </c>
      <c r="AP118" s="83">
        <v>42850</v>
      </c>
      <c r="AQ118" s="113">
        <v>15141</v>
      </c>
      <c r="AR118" s="114">
        <v>15208</v>
      </c>
      <c r="AS118" s="109">
        <f t="shared" si="41"/>
        <v>15208</v>
      </c>
      <c r="AT118" s="110">
        <f t="shared" si="41"/>
        <v>15208</v>
      </c>
      <c r="AU118" s="111">
        <f t="shared" si="41"/>
        <v>15208</v>
      </c>
      <c r="AV118" s="112">
        <f t="shared" si="41"/>
        <v>15208</v>
      </c>
      <c r="AW118" s="106">
        <f t="shared" si="35"/>
        <v>15208</v>
      </c>
      <c r="AX118" s="94">
        <f t="shared" si="36"/>
        <v>5</v>
      </c>
      <c r="AY118" s="94">
        <f t="shared" si="37"/>
        <v>67</v>
      </c>
      <c r="BB118" s="9"/>
      <c r="BC118" s="10">
        <f t="shared" si="30"/>
        <v>1</v>
      </c>
      <c r="BD118" s="64" t="str">
        <f t="shared" si="38"/>
        <v/>
      </c>
    </row>
    <row r="119" spans="1:56" s="38" customFormat="1" x14ac:dyDescent="0.25">
      <c r="A119" s="83">
        <v>42851</v>
      </c>
      <c r="B119" s="95">
        <v>0.2986111111111111</v>
      </c>
      <c r="C119" s="96">
        <v>0.54861111111111105</v>
      </c>
      <c r="D119" s="95"/>
      <c r="E119" s="96"/>
      <c r="F119" s="95"/>
      <c r="G119" s="101"/>
      <c r="H119" s="6">
        <f t="shared" si="45"/>
        <v>0.24999999999999994</v>
      </c>
      <c r="I119" s="7">
        <f t="shared" si="31"/>
        <v>5.9999999999999982</v>
      </c>
      <c r="L119" s="9"/>
      <c r="M119" s="10">
        <f t="shared" si="26"/>
        <v>1</v>
      </c>
      <c r="N119" s="83">
        <v>42851</v>
      </c>
      <c r="O119" s="95">
        <v>0.30416666666666664</v>
      </c>
      <c r="P119" s="96">
        <v>0.54305555555555551</v>
      </c>
      <c r="Q119" s="95"/>
      <c r="R119" s="96"/>
      <c r="S119" s="95"/>
      <c r="T119" s="101"/>
      <c r="U119" s="6">
        <f t="shared" si="27"/>
        <v>0.23888888888888887</v>
      </c>
      <c r="V119" s="7">
        <f t="shared" si="32"/>
        <v>5.7333333333333325</v>
      </c>
      <c r="Y119" s="9"/>
      <c r="Z119" s="10">
        <f t="shared" si="28"/>
        <v>1</v>
      </c>
      <c r="AA119" s="64" t="str">
        <f t="shared" si="33"/>
        <v/>
      </c>
      <c r="AB119" s="83">
        <v>42851</v>
      </c>
      <c r="AC119" s="113">
        <f t="shared" si="43"/>
        <v>15210</v>
      </c>
      <c r="AD119" s="114">
        <v>15239</v>
      </c>
      <c r="AE119" s="109">
        <f t="shared" si="39"/>
        <v>15239</v>
      </c>
      <c r="AF119" s="110">
        <f t="shared" si="39"/>
        <v>15239</v>
      </c>
      <c r="AG119" s="111">
        <f t="shared" si="39"/>
        <v>15239</v>
      </c>
      <c r="AH119" s="112">
        <f t="shared" si="39"/>
        <v>15239</v>
      </c>
      <c r="AI119" s="106">
        <f t="shared" si="42"/>
        <v>15239</v>
      </c>
      <c r="AJ119" s="94">
        <f t="shared" si="40"/>
        <v>0</v>
      </c>
      <c r="AK119" s="94">
        <f t="shared" si="29"/>
        <v>29</v>
      </c>
      <c r="AN119" s="9"/>
      <c r="AO119" s="10">
        <f t="shared" si="34"/>
        <v>1</v>
      </c>
      <c r="AP119" s="83">
        <v>42851</v>
      </c>
      <c r="AQ119" s="113">
        <v>15212</v>
      </c>
      <c r="AR119" s="114">
        <v>15237</v>
      </c>
      <c r="AS119" s="109">
        <f t="shared" si="41"/>
        <v>15237</v>
      </c>
      <c r="AT119" s="110">
        <f t="shared" si="41"/>
        <v>15237</v>
      </c>
      <c r="AU119" s="111">
        <f t="shared" si="41"/>
        <v>15237</v>
      </c>
      <c r="AV119" s="112">
        <f t="shared" si="41"/>
        <v>15237</v>
      </c>
      <c r="AW119" s="106">
        <f t="shared" si="35"/>
        <v>15237</v>
      </c>
      <c r="AX119" s="94">
        <f t="shared" si="36"/>
        <v>4</v>
      </c>
      <c r="AY119" s="94">
        <f t="shared" si="37"/>
        <v>25</v>
      </c>
      <c r="BB119" s="9"/>
      <c r="BC119" s="10">
        <f t="shared" si="30"/>
        <v>1</v>
      </c>
      <c r="BD119" s="64" t="str">
        <f t="shared" si="38"/>
        <v/>
      </c>
    </row>
    <row r="120" spans="1:56" s="38" customFormat="1" x14ac:dyDescent="0.25">
      <c r="A120" s="83">
        <v>42852</v>
      </c>
      <c r="B120" s="95">
        <v>0.2986111111111111</v>
      </c>
      <c r="C120" s="96">
        <v>0.61458333333333337</v>
      </c>
      <c r="D120" s="95"/>
      <c r="E120" s="96"/>
      <c r="F120" s="95"/>
      <c r="G120" s="101"/>
      <c r="H120" s="6">
        <f t="shared" si="45"/>
        <v>0.31597222222222227</v>
      </c>
      <c r="I120" s="7">
        <f t="shared" si="31"/>
        <v>7.5833333333333339</v>
      </c>
      <c r="L120" s="9"/>
      <c r="M120" s="10">
        <f t="shared" si="26"/>
        <v>1</v>
      </c>
      <c r="N120" s="83">
        <v>42852</v>
      </c>
      <c r="O120" s="95">
        <v>0.3034722222222222</v>
      </c>
      <c r="P120" s="96">
        <v>0.60902777777777783</v>
      </c>
      <c r="Q120" s="95"/>
      <c r="R120" s="96"/>
      <c r="S120" s="95"/>
      <c r="T120" s="101"/>
      <c r="U120" s="6">
        <f t="shared" si="27"/>
        <v>0.30555555555555564</v>
      </c>
      <c r="V120" s="7">
        <f t="shared" si="32"/>
        <v>7.3333333333333357</v>
      </c>
      <c r="Y120" s="9"/>
      <c r="Z120" s="10">
        <f t="shared" si="28"/>
        <v>1</v>
      </c>
      <c r="AA120" s="64" t="str">
        <f t="shared" si="33"/>
        <v/>
      </c>
      <c r="AB120" s="83">
        <v>42852</v>
      </c>
      <c r="AC120" s="113">
        <f t="shared" si="43"/>
        <v>15239</v>
      </c>
      <c r="AD120" s="114">
        <v>15267</v>
      </c>
      <c r="AE120" s="109">
        <f t="shared" si="39"/>
        <v>15267</v>
      </c>
      <c r="AF120" s="110">
        <f t="shared" si="39"/>
        <v>15267</v>
      </c>
      <c r="AG120" s="111">
        <f t="shared" si="39"/>
        <v>15267</v>
      </c>
      <c r="AH120" s="112">
        <f t="shared" si="39"/>
        <v>15267</v>
      </c>
      <c r="AI120" s="106">
        <f t="shared" si="42"/>
        <v>15267</v>
      </c>
      <c r="AJ120" s="94">
        <f t="shared" si="40"/>
        <v>0</v>
      </c>
      <c r="AK120" s="94">
        <f t="shared" si="29"/>
        <v>28</v>
      </c>
      <c r="AN120" s="9"/>
      <c r="AO120" s="10">
        <f t="shared" si="34"/>
        <v>1</v>
      </c>
      <c r="AP120" s="83">
        <v>42852</v>
      </c>
      <c r="AQ120" s="113">
        <v>15241</v>
      </c>
      <c r="AR120" s="114">
        <v>15266</v>
      </c>
      <c r="AS120" s="109">
        <f t="shared" si="41"/>
        <v>15266</v>
      </c>
      <c r="AT120" s="110">
        <f t="shared" si="41"/>
        <v>15266</v>
      </c>
      <c r="AU120" s="111">
        <f t="shared" si="41"/>
        <v>15266</v>
      </c>
      <c r="AV120" s="112">
        <f t="shared" si="41"/>
        <v>15266</v>
      </c>
      <c r="AW120" s="106">
        <f t="shared" si="35"/>
        <v>15266</v>
      </c>
      <c r="AX120" s="94">
        <f t="shared" si="36"/>
        <v>4</v>
      </c>
      <c r="AY120" s="94">
        <f t="shared" si="37"/>
        <v>25</v>
      </c>
      <c r="BB120" s="9"/>
      <c r="BC120" s="10">
        <f t="shared" si="30"/>
        <v>1</v>
      </c>
      <c r="BD120" s="64" t="str">
        <f t="shared" si="38"/>
        <v/>
      </c>
    </row>
    <row r="121" spans="1:56" s="38" customFormat="1" x14ac:dyDescent="0.25">
      <c r="A121" s="83">
        <v>42853</v>
      </c>
      <c r="B121" s="95">
        <v>0.2986111111111111</v>
      </c>
      <c r="C121" s="96">
        <v>0.5625</v>
      </c>
      <c r="D121" s="95"/>
      <c r="E121" s="96"/>
      <c r="F121" s="95"/>
      <c r="G121" s="101"/>
      <c r="H121" s="6">
        <f t="shared" si="45"/>
        <v>0.2638888888888889</v>
      </c>
      <c r="I121" s="7">
        <f t="shared" si="31"/>
        <v>6.3333333333333339</v>
      </c>
      <c r="L121" s="9"/>
      <c r="M121" s="10">
        <f t="shared" si="26"/>
        <v>1</v>
      </c>
      <c r="N121" s="83">
        <v>42853</v>
      </c>
      <c r="O121" s="95">
        <v>0.30555555555555552</v>
      </c>
      <c r="P121" s="96">
        <v>0.55208333333333337</v>
      </c>
      <c r="Q121" s="95"/>
      <c r="R121" s="96"/>
      <c r="S121" s="95"/>
      <c r="T121" s="101"/>
      <c r="U121" s="6">
        <f t="shared" si="27"/>
        <v>0.24652777777777785</v>
      </c>
      <c r="V121" s="7">
        <f t="shared" si="32"/>
        <v>5.9166666666666679</v>
      </c>
      <c r="Y121" s="9"/>
      <c r="Z121" s="10">
        <f t="shared" si="28"/>
        <v>1</v>
      </c>
      <c r="AA121" s="64" t="str">
        <f t="shared" si="33"/>
        <v/>
      </c>
      <c r="AB121" s="83">
        <v>42853</v>
      </c>
      <c r="AC121" s="113">
        <v>15267</v>
      </c>
      <c r="AD121" s="114">
        <v>15323</v>
      </c>
      <c r="AE121" s="109">
        <f t="shared" si="39"/>
        <v>15323</v>
      </c>
      <c r="AF121" s="110">
        <f t="shared" si="39"/>
        <v>15323</v>
      </c>
      <c r="AG121" s="111">
        <f t="shared" si="39"/>
        <v>15323</v>
      </c>
      <c r="AH121" s="112">
        <f t="shared" si="39"/>
        <v>15323</v>
      </c>
      <c r="AI121" s="106">
        <f t="shared" si="42"/>
        <v>15323</v>
      </c>
      <c r="AJ121" s="94">
        <f t="shared" si="40"/>
        <v>0</v>
      </c>
      <c r="AK121" s="94">
        <f t="shared" si="29"/>
        <v>56</v>
      </c>
      <c r="AN121" s="9"/>
      <c r="AO121" s="10">
        <f t="shared" si="34"/>
        <v>1</v>
      </c>
      <c r="AP121" s="83">
        <v>42853</v>
      </c>
      <c r="AQ121" s="113">
        <v>15270</v>
      </c>
      <c r="AR121" s="114">
        <v>15320</v>
      </c>
      <c r="AS121" s="109">
        <f t="shared" si="41"/>
        <v>15320</v>
      </c>
      <c r="AT121" s="110">
        <f t="shared" si="41"/>
        <v>15320</v>
      </c>
      <c r="AU121" s="111">
        <f t="shared" si="41"/>
        <v>15320</v>
      </c>
      <c r="AV121" s="112">
        <f t="shared" si="41"/>
        <v>15320</v>
      </c>
      <c r="AW121" s="106">
        <f t="shared" si="35"/>
        <v>15320</v>
      </c>
      <c r="AX121" s="94">
        <f t="shared" si="36"/>
        <v>4</v>
      </c>
      <c r="AY121" s="94">
        <f t="shared" si="37"/>
        <v>50</v>
      </c>
      <c r="BB121" s="9"/>
      <c r="BC121" s="10">
        <f t="shared" si="30"/>
        <v>1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15323</v>
      </c>
      <c r="AD122" s="114">
        <f t="shared" ref="AD122:AH172" si="46">AC122</f>
        <v>15323</v>
      </c>
      <c r="AE122" s="109">
        <f t="shared" si="46"/>
        <v>15323</v>
      </c>
      <c r="AF122" s="110">
        <f t="shared" si="46"/>
        <v>15323</v>
      </c>
      <c r="AG122" s="111">
        <f t="shared" si="46"/>
        <v>15323</v>
      </c>
      <c r="AH122" s="112">
        <f t="shared" si="46"/>
        <v>15323</v>
      </c>
      <c r="AI122" s="106">
        <f t="shared" si="42"/>
        <v>15323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15320</v>
      </c>
      <c r="AR122" s="114">
        <f t="shared" ref="AR122:AV172" si="47">AQ122</f>
        <v>15320</v>
      </c>
      <c r="AS122" s="109">
        <f t="shared" si="47"/>
        <v>15320</v>
      </c>
      <c r="AT122" s="110">
        <f t="shared" si="47"/>
        <v>15320</v>
      </c>
      <c r="AU122" s="111">
        <f t="shared" si="47"/>
        <v>15320</v>
      </c>
      <c r="AV122" s="112">
        <f t="shared" si="47"/>
        <v>15320</v>
      </c>
      <c r="AW122" s="106">
        <f t="shared" si="35"/>
        <v>15320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15323</v>
      </c>
      <c r="AD123" s="197">
        <f t="shared" si="46"/>
        <v>15323</v>
      </c>
      <c r="AE123" s="198">
        <f t="shared" si="46"/>
        <v>15323</v>
      </c>
      <c r="AF123" s="199">
        <f t="shared" si="46"/>
        <v>15323</v>
      </c>
      <c r="AG123" s="200">
        <f t="shared" si="46"/>
        <v>15323</v>
      </c>
      <c r="AH123" s="201">
        <f t="shared" si="46"/>
        <v>15323</v>
      </c>
      <c r="AI123" s="202">
        <f t="shared" si="42"/>
        <v>15323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15320</v>
      </c>
      <c r="AR123" s="197">
        <f t="shared" si="47"/>
        <v>15320</v>
      </c>
      <c r="AS123" s="198">
        <f t="shared" si="47"/>
        <v>15320</v>
      </c>
      <c r="AT123" s="199">
        <f t="shared" si="47"/>
        <v>15320</v>
      </c>
      <c r="AU123" s="200">
        <f t="shared" si="47"/>
        <v>15320</v>
      </c>
      <c r="AV123" s="201">
        <f t="shared" si="47"/>
        <v>15320</v>
      </c>
      <c r="AW123" s="202">
        <f t="shared" si="35"/>
        <v>15320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0.59236111111111112</v>
      </c>
      <c r="D124" s="115"/>
      <c r="E124" s="116"/>
      <c r="F124" s="115"/>
      <c r="G124" s="117"/>
      <c r="H124" s="6">
        <f t="shared" si="45"/>
        <v>0.30763888888888891</v>
      </c>
      <c r="I124" s="7">
        <f t="shared" si="31"/>
        <v>7.3833333333333337</v>
      </c>
      <c r="L124" s="9"/>
      <c r="M124" s="10">
        <f t="shared" si="26"/>
        <v>1</v>
      </c>
      <c r="N124" s="83">
        <v>42856</v>
      </c>
      <c r="O124" s="115">
        <v>0.29166666666666669</v>
      </c>
      <c r="P124" s="116">
        <v>0.57847222222222217</v>
      </c>
      <c r="Q124" s="115"/>
      <c r="R124" s="116"/>
      <c r="S124" s="115"/>
      <c r="T124" s="117"/>
      <c r="U124" s="6">
        <f t="shared" si="27"/>
        <v>0.28680555555555548</v>
      </c>
      <c r="V124" s="7">
        <f t="shared" si="32"/>
        <v>6.8833333333333311</v>
      </c>
      <c r="Y124" s="9"/>
      <c r="Z124" s="10">
        <f t="shared" si="28"/>
        <v>1</v>
      </c>
      <c r="AA124" s="64" t="str">
        <f t="shared" si="33"/>
        <v/>
      </c>
      <c r="AB124" s="83">
        <v>42856</v>
      </c>
      <c r="AC124" s="113">
        <f t="shared" si="43"/>
        <v>15323</v>
      </c>
      <c r="AD124" s="114">
        <v>15420</v>
      </c>
      <c r="AE124" s="109">
        <f t="shared" si="46"/>
        <v>15420</v>
      </c>
      <c r="AF124" s="110">
        <f t="shared" si="46"/>
        <v>15420</v>
      </c>
      <c r="AG124" s="111">
        <f t="shared" si="46"/>
        <v>15420</v>
      </c>
      <c r="AH124" s="112">
        <f t="shared" si="46"/>
        <v>15420</v>
      </c>
      <c r="AI124" s="106">
        <f t="shared" si="42"/>
        <v>15420</v>
      </c>
      <c r="AJ124" s="94">
        <f t="shared" si="40"/>
        <v>0</v>
      </c>
      <c r="AK124" s="94">
        <f t="shared" si="29"/>
        <v>97</v>
      </c>
      <c r="AN124" s="9"/>
      <c r="AO124" s="10">
        <f t="shared" si="34"/>
        <v>1</v>
      </c>
      <c r="AP124" s="83">
        <v>42856</v>
      </c>
      <c r="AQ124" s="113">
        <v>15325</v>
      </c>
      <c r="AR124" s="114">
        <v>15418</v>
      </c>
      <c r="AS124" s="109">
        <f t="shared" si="47"/>
        <v>15418</v>
      </c>
      <c r="AT124" s="110">
        <f t="shared" si="47"/>
        <v>15418</v>
      </c>
      <c r="AU124" s="111">
        <f t="shared" si="47"/>
        <v>15418</v>
      </c>
      <c r="AV124" s="112">
        <f t="shared" si="47"/>
        <v>15418</v>
      </c>
      <c r="AW124" s="106">
        <f t="shared" si="35"/>
        <v>15418</v>
      </c>
      <c r="AX124" s="94">
        <f t="shared" si="36"/>
        <v>5</v>
      </c>
      <c r="AY124" s="94">
        <f t="shared" si="37"/>
        <v>93</v>
      </c>
      <c r="BB124" s="9"/>
      <c r="BC124" s="10">
        <f t="shared" si="30"/>
        <v>1</v>
      </c>
      <c r="BD124" s="64" t="str">
        <f t="shared" si="38"/>
        <v/>
      </c>
    </row>
    <row r="125" spans="1:56" s="38" customFormat="1" x14ac:dyDescent="0.25">
      <c r="A125" s="83">
        <v>42857</v>
      </c>
      <c r="B125" s="95">
        <v>0.28472222222222221</v>
      </c>
      <c r="C125" s="96">
        <v>0.59513888888888888</v>
      </c>
      <c r="D125" s="95"/>
      <c r="E125" s="96"/>
      <c r="F125" s="95"/>
      <c r="G125" s="101"/>
      <c r="H125" s="6">
        <f t="shared" si="45"/>
        <v>0.31041666666666667</v>
      </c>
      <c r="I125" s="7">
        <f t="shared" si="31"/>
        <v>7.45</v>
      </c>
      <c r="L125" s="9"/>
      <c r="M125" s="10">
        <f t="shared" si="26"/>
        <v>1</v>
      </c>
      <c r="N125" s="83">
        <v>42857</v>
      </c>
      <c r="O125" s="95">
        <v>0.28958333333333336</v>
      </c>
      <c r="P125" s="96">
        <v>0.59513888888888888</v>
      </c>
      <c r="Q125" s="95"/>
      <c r="R125" s="96"/>
      <c r="S125" s="95"/>
      <c r="T125" s="101"/>
      <c r="U125" s="6">
        <f t="shared" si="27"/>
        <v>0.30555555555555552</v>
      </c>
      <c r="V125" s="7">
        <f t="shared" si="32"/>
        <v>7.3333333333333321</v>
      </c>
      <c r="Y125" s="9"/>
      <c r="Z125" s="10">
        <f t="shared" si="28"/>
        <v>1</v>
      </c>
      <c r="AA125" s="64" t="str">
        <f t="shared" si="33"/>
        <v>Same End 1st</v>
      </c>
      <c r="AB125" s="83">
        <v>42857</v>
      </c>
      <c r="AC125" s="113">
        <v>15420</v>
      </c>
      <c r="AD125" s="114">
        <v>15475</v>
      </c>
      <c r="AE125" s="109">
        <f t="shared" si="46"/>
        <v>15475</v>
      </c>
      <c r="AF125" s="110">
        <f t="shared" si="46"/>
        <v>15475</v>
      </c>
      <c r="AG125" s="111">
        <f t="shared" si="46"/>
        <v>15475</v>
      </c>
      <c r="AH125" s="112">
        <f t="shared" si="46"/>
        <v>15475</v>
      </c>
      <c r="AI125" s="106">
        <f t="shared" si="42"/>
        <v>15475</v>
      </c>
      <c r="AJ125" s="94">
        <f t="shared" si="40"/>
        <v>0</v>
      </c>
      <c r="AK125" s="94">
        <f t="shared" si="29"/>
        <v>55</v>
      </c>
      <c r="AN125" s="9"/>
      <c r="AO125" s="10">
        <f t="shared" si="34"/>
        <v>1</v>
      </c>
      <c r="AP125" s="83">
        <v>42857</v>
      </c>
      <c r="AQ125" s="113">
        <v>15424</v>
      </c>
      <c r="AR125" s="114">
        <v>15475</v>
      </c>
      <c r="AS125" s="109">
        <f t="shared" si="47"/>
        <v>15475</v>
      </c>
      <c r="AT125" s="110">
        <f t="shared" si="47"/>
        <v>15475</v>
      </c>
      <c r="AU125" s="111">
        <f t="shared" si="47"/>
        <v>15475</v>
      </c>
      <c r="AV125" s="112">
        <f t="shared" si="47"/>
        <v>15475</v>
      </c>
      <c r="AW125" s="106">
        <f t="shared" si="35"/>
        <v>15475</v>
      </c>
      <c r="AX125" s="94">
        <f t="shared" si="36"/>
        <v>6</v>
      </c>
      <c r="AY125" s="94">
        <f t="shared" si="37"/>
        <v>51</v>
      </c>
      <c r="BB125" s="9"/>
      <c r="BC125" s="10">
        <f t="shared" si="30"/>
        <v>1</v>
      </c>
      <c r="BD125" s="64" t="str">
        <f t="shared" si="38"/>
        <v>Same End 1st</v>
      </c>
    </row>
    <row r="126" spans="1:56" s="38" customFormat="1" x14ac:dyDescent="0.25">
      <c r="A126" s="83">
        <v>42858</v>
      </c>
      <c r="B126" s="95">
        <v>0.2986111111111111</v>
      </c>
      <c r="C126" s="96">
        <v>0.59375</v>
      </c>
      <c r="D126" s="95"/>
      <c r="E126" s="96"/>
      <c r="F126" s="95"/>
      <c r="G126" s="101"/>
      <c r="H126" s="6">
        <f t="shared" si="45"/>
        <v>0.2951388888888889</v>
      </c>
      <c r="I126" s="7">
        <f t="shared" si="31"/>
        <v>7.0833333333333339</v>
      </c>
      <c r="J126" s="39"/>
      <c r="L126" s="9"/>
      <c r="M126" s="10">
        <f t="shared" si="26"/>
        <v>1</v>
      </c>
      <c r="N126" s="83">
        <v>42858</v>
      </c>
      <c r="O126" s="95">
        <v>0.30486111111111108</v>
      </c>
      <c r="P126" s="96">
        <v>0.58819444444444446</v>
      </c>
      <c r="Q126" s="95"/>
      <c r="R126" s="96"/>
      <c r="S126" s="95"/>
      <c r="T126" s="101"/>
      <c r="U126" s="6">
        <f t="shared" si="27"/>
        <v>0.28333333333333338</v>
      </c>
      <c r="V126" s="7">
        <f t="shared" si="32"/>
        <v>6.8000000000000007</v>
      </c>
      <c r="W126" s="39"/>
      <c r="Y126" s="9"/>
      <c r="Z126" s="10">
        <f t="shared" si="28"/>
        <v>1</v>
      </c>
      <c r="AA126" s="64" t="str">
        <f t="shared" si="33"/>
        <v/>
      </c>
      <c r="AB126" s="83">
        <v>42858</v>
      </c>
      <c r="AC126" s="113">
        <f t="shared" si="43"/>
        <v>15475</v>
      </c>
      <c r="AD126" s="114">
        <v>15551</v>
      </c>
      <c r="AE126" s="109">
        <f t="shared" si="46"/>
        <v>15551</v>
      </c>
      <c r="AF126" s="110">
        <f t="shared" si="46"/>
        <v>15551</v>
      </c>
      <c r="AG126" s="111">
        <f t="shared" si="46"/>
        <v>15551</v>
      </c>
      <c r="AH126" s="112">
        <f t="shared" si="46"/>
        <v>15551</v>
      </c>
      <c r="AI126" s="106">
        <f t="shared" si="42"/>
        <v>15551</v>
      </c>
      <c r="AJ126" s="94">
        <f t="shared" si="40"/>
        <v>0</v>
      </c>
      <c r="AK126" s="94">
        <f t="shared" si="29"/>
        <v>76</v>
      </c>
      <c r="AL126" s="39"/>
      <c r="AN126" s="9"/>
      <c r="AO126" s="10">
        <f t="shared" si="34"/>
        <v>1</v>
      </c>
      <c r="AP126" s="83">
        <v>42858</v>
      </c>
      <c r="AQ126" s="113">
        <v>15478</v>
      </c>
      <c r="AR126" s="114">
        <v>15546</v>
      </c>
      <c r="AS126" s="109">
        <f t="shared" si="47"/>
        <v>15546</v>
      </c>
      <c r="AT126" s="110">
        <f t="shared" si="47"/>
        <v>15546</v>
      </c>
      <c r="AU126" s="111">
        <f t="shared" si="47"/>
        <v>15546</v>
      </c>
      <c r="AV126" s="112">
        <f t="shared" si="47"/>
        <v>15546</v>
      </c>
      <c r="AW126" s="106">
        <f t="shared" si="35"/>
        <v>15546</v>
      </c>
      <c r="AX126" s="94">
        <f t="shared" si="36"/>
        <v>3</v>
      </c>
      <c r="AY126" s="94">
        <f t="shared" si="37"/>
        <v>68</v>
      </c>
      <c r="AZ126" s="39"/>
      <c r="BB126" s="9"/>
      <c r="BC126" s="10">
        <f t="shared" si="30"/>
        <v>1</v>
      </c>
      <c r="BD126" s="64" t="str">
        <f t="shared" si="38"/>
        <v/>
      </c>
    </row>
    <row r="127" spans="1:56" s="38" customFormat="1" x14ac:dyDescent="0.25">
      <c r="A127" s="83">
        <v>42859</v>
      </c>
      <c r="B127" s="95">
        <v>0.2986111111111111</v>
      </c>
      <c r="C127" s="96">
        <v>0.59722222222222221</v>
      </c>
      <c r="D127" s="95"/>
      <c r="E127" s="96"/>
      <c r="F127" s="95"/>
      <c r="G127" s="101"/>
      <c r="H127" s="6">
        <f t="shared" si="45"/>
        <v>0.2986111111111111</v>
      </c>
      <c r="I127" s="7">
        <f t="shared" si="31"/>
        <v>7.1666666666666661</v>
      </c>
      <c r="L127" s="9"/>
      <c r="M127" s="10">
        <f t="shared" si="26"/>
        <v>1</v>
      </c>
      <c r="N127" s="83">
        <v>42859</v>
      </c>
      <c r="O127" s="95">
        <v>0.30277777777777776</v>
      </c>
      <c r="P127" s="96">
        <v>0.58958333333333335</v>
      </c>
      <c r="Q127" s="95"/>
      <c r="R127" s="96"/>
      <c r="S127" s="95"/>
      <c r="T127" s="101"/>
      <c r="U127" s="6">
        <f t="shared" si="27"/>
        <v>0.28680555555555559</v>
      </c>
      <c r="V127" s="7">
        <f t="shared" si="32"/>
        <v>6.8833333333333346</v>
      </c>
      <c r="Y127" s="9"/>
      <c r="Z127" s="10">
        <f t="shared" si="28"/>
        <v>1</v>
      </c>
      <c r="AA127" s="64" t="str">
        <f t="shared" si="33"/>
        <v/>
      </c>
      <c r="AB127" s="83">
        <v>42859</v>
      </c>
      <c r="AC127" s="113">
        <f t="shared" si="43"/>
        <v>15551</v>
      </c>
      <c r="AD127" s="114">
        <v>15597</v>
      </c>
      <c r="AE127" s="109">
        <f t="shared" si="46"/>
        <v>15597</v>
      </c>
      <c r="AF127" s="110">
        <f t="shared" si="46"/>
        <v>15597</v>
      </c>
      <c r="AG127" s="111">
        <f t="shared" si="46"/>
        <v>15597</v>
      </c>
      <c r="AH127" s="112">
        <f t="shared" si="46"/>
        <v>15597</v>
      </c>
      <c r="AI127" s="106">
        <f t="shared" si="42"/>
        <v>15597</v>
      </c>
      <c r="AJ127" s="94">
        <f t="shared" si="40"/>
        <v>0</v>
      </c>
      <c r="AK127" s="94">
        <f t="shared" si="29"/>
        <v>46</v>
      </c>
      <c r="AN127" s="9"/>
      <c r="AO127" s="10">
        <f t="shared" si="34"/>
        <v>1</v>
      </c>
      <c r="AP127" s="83">
        <v>42859</v>
      </c>
      <c r="AQ127" s="113">
        <v>15553</v>
      </c>
      <c r="AR127" s="114">
        <v>15595</v>
      </c>
      <c r="AS127" s="109">
        <f t="shared" si="47"/>
        <v>15595</v>
      </c>
      <c r="AT127" s="110">
        <f t="shared" si="47"/>
        <v>15595</v>
      </c>
      <c r="AU127" s="111">
        <f t="shared" si="47"/>
        <v>15595</v>
      </c>
      <c r="AV127" s="112">
        <f t="shared" si="47"/>
        <v>15595</v>
      </c>
      <c r="AW127" s="106">
        <f t="shared" si="35"/>
        <v>15595</v>
      </c>
      <c r="AX127" s="94">
        <f t="shared" si="36"/>
        <v>7</v>
      </c>
      <c r="AY127" s="94">
        <f t="shared" si="37"/>
        <v>42</v>
      </c>
      <c r="BB127" s="9"/>
      <c r="BC127" s="10">
        <f t="shared" si="30"/>
        <v>1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0.45833333333333331</v>
      </c>
      <c r="C128" s="96">
        <v>0.57291666666666663</v>
      </c>
      <c r="D128" s="95"/>
      <c r="E128" s="96"/>
      <c r="F128" s="95"/>
      <c r="G128" s="101"/>
      <c r="H128" s="6">
        <f t="shared" si="45"/>
        <v>0.11458333333333331</v>
      </c>
      <c r="I128" s="7">
        <f t="shared" si="31"/>
        <v>2.7499999999999996</v>
      </c>
      <c r="J128" s="37"/>
      <c r="L128" s="9"/>
      <c r="M128" s="10">
        <f t="shared" si="26"/>
        <v>1</v>
      </c>
      <c r="N128" s="83">
        <v>42860</v>
      </c>
      <c r="O128" s="95">
        <v>0.47222222222222227</v>
      </c>
      <c r="P128" s="96">
        <v>0.56597222222222221</v>
      </c>
      <c r="Q128" s="95"/>
      <c r="R128" s="96"/>
      <c r="S128" s="95"/>
      <c r="T128" s="101"/>
      <c r="U128" s="6">
        <f t="shared" si="27"/>
        <v>9.3749999999999944E-2</v>
      </c>
      <c r="V128" s="7">
        <f t="shared" si="32"/>
        <v>2.2499999999999987</v>
      </c>
      <c r="W128" s="37"/>
      <c r="Y128" s="9"/>
      <c r="Z128" s="10">
        <f t="shared" si="28"/>
        <v>1</v>
      </c>
      <c r="AA128" s="64" t="str">
        <f t="shared" si="33"/>
        <v/>
      </c>
      <c r="AB128" s="83">
        <v>42860</v>
      </c>
      <c r="AC128" s="113">
        <v>15645</v>
      </c>
      <c r="AD128" s="114">
        <v>15681</v>
      </c>
      <c r="AE128" s="109">
        <f t="shared" si="46"/>
        <v>15681</v>
      </c>
      <c r="AF128" s="110">
        <f t="shared" si="46"/>
        <v>15681</v>
      </c>
      <c r="AG128" s="111">
        <f t="shared" si="46"/>
        <v>15681</v>
      </c>
      <c r="AH128" s="112">
        <f t="shared" si="46"/>
        <v>15681</v>
      </c>
      <c r="AI128" s="106">
        <f t="shared" si="42"/>
        <v>15681</v>
      </c>
      <c r="AJ128" s="94">
        <f t="shared" si="40"/>
        <v>48</v>
      </c>
      <c r="AK128" s="94">
        <f t="shared" si="29"/>
        <v>36</v>
      </c>
      <c r="AL128" s="37"/>
      <c r="AN128" s="9"/>
      <c r="AO128" s="10">
        <f t="shared" si="34"/>
        <v>1</v>
      </c>
      <c r="AP128" s="83">
        <v>42860</v>
      </c>
      <c r="AQ128" s="113">
        <v>15649</v>
      </c>
      <c r="AR128" s="114">
        <v>15681</v>
      </c>
      <c r="AS128" s="109">
        <f t="shared" si="47"/>
        <v>15681</v>
      </c>
      <c r="AT128" s="110">
        <f t="shared" si="47"/>
        <v>15681</v>
      </c>
      <c r="AU128" s="111">
        <f t="shared" si="47"/>
        <v>15681</v>
      </c>
      <c r="AV128" s="112">
        <f t="shared" si="47"/>
        <v>15681</v>
      </c>
      <c r="AW128" s="106">
        <f t="shared" si="35"/>
        <v>15681</v>
      </c>
      <c r="AX128" s="94">
        <f t="shared" si="36"/>
        <v>54</v>
      </c>
      <c r="AY128" s="94">
        <f t="shared" si="37"/>
        <v>32</v>
      </c>
      <c r="AZ128" s="37"/>
      <c r="BB128" s="9"/>
      <c r="BC128" s="10">
        <f t="shared" si="30"/>
        <v>1</v>
      </c>
      <c r="BD128" s="64" t="str">
        <f t="shared" si="38"/>
        <v>Same End 1st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15681</v>
      </c>
      <c r="AD129" s="114">
        <f t="shared" si="46"/>
        <v>15681</v>
      </c>
      <c r="AE129" s="109">
        <f t="shared" si="46"/>
        <v>15681</v>
      </c>
      <c r="AF129" s="110">
        <f t="shared" si="46"/>
        <v>15681</v>
      </c>
      <c r="AG129" s="111">
        <f t="shared" si="46"/>
        <v>15681</v>
      </c>
      <c r="AH129" s="112">
        <f t="shared" si="46"/>
        <v>15681</v>
      </c>
      <c r="AI129" s="106">
        <f t="shared" si="42"/>
        <v>15681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15681</v>
      </c>
      <c r="AR129" s="114">
        <f t="shared" si="47"/>
        <v>15681</v>
      </c>
      <c r="AS129" s="109">
        <f t="shared" si="47"/>
        <v>15681</v>
      </c>
      <c r="AT129" s="110">
        <f t="shared" si="47"/>
        <v>15681</v>
      </c>
      <c r="AU129" s="111">
        <f t="shared" si="47"/>
        <v>15681</v>
      </c>
      <c r="AV129" s="112">
        <f t="shared" si="47"/>
        <v>15681</v>
      </c>
      <c r="AW129" s="106">
        <f t="shared" si="35"/>
        <v>15681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15681</v>
      </c>
      <c r="AD130" s="114">
        <f t="shared" si="46"/>
        <v>15681</v>
      </c>
      <c r="AE130" s="109">
        <f t="shared" si="46"/>
        <v>15681</v>
      </c>
      <c r="AF130" s="110">
        <f t="shared" si="46"/>
        <v>15681</v>
      </c>
      <c r="AG130" s="111">
        <f t="shared" si="46"/>
        <v>15681</v>
      </c>
      <c r="AH130" s="112">
        <f t="shared" si="46"/>
        <v>15681</v>
      </c>
      <c r="AI130" s="106">
        <f t="shared" si="42"/>
        <v>15681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15681</v>
      </c>
      <c r="AR130" s="114">
        <f t="shared" si="47"/>
        <v>15681</v>
      </c>
      <c r="AS130" s="109">
        <f t="shared" si="47"/>
        <v>15681</v>
      </c>
      <c r="AT130" s="110">
        <f t="shared" si="47"/>
        <v>15681</v>
      </c>
      <c r="AU130" s="111">
        <f t="shared" si="47"/>
        <v>15681</v>
      </c>
      <c r="AV130" s="112">
        <f t="shared" si="47"/>
        <v>15681</v>
      </c>
      <c r="AW130" s="106">
        <f t="shared" si="35"/>
        <v>15681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0.4145833333333333</v>
      </c>
      <c r="C131" s="96">
        <v>0.54861111111111105</v>
      </c>
      <c r="D131" s="95"/>
      <c r="E131" s="96"/>
      <c r="F131" s="95"/>
      <c r="G131" s="101"/>
      <c r="H131" s="6">
        <f t="shared" si="45"/>
        <v>0.13402777777777775</v>
      </c>
      <c r="I131" s="7">
        <f t="shared" si="31"/>
        <v>3.2166666666666659</v>
      </c>
      <c r="L131" s="9"/>
      <c r="M131" s="10">
        <f t="shared" si="26"/>
        <v>1</v>
      </c>
      <c r="N131" s="83">
        <v>42863</v>
      </c>
      <c r="O131" s="95">
        <v>0.4145833333333333</v>
      </c>
      <c r="P131" s="96">
        <v>0.54513888888888895</v>
      </c>
      <c r="Q131" s="95"/>
      <c r="R131" s="96"/>
      <c r="S131" s="95"/>
      <c r="T131" s="101"/>
      <c r="U131" s="6">
        <f t="shared" si="27"/>
        <v>0.13055555555555565</v>
      </c>
      <c r="V131" s="7">
        <f t="shared" si="32"/>
        <v>3.1333333333333355</v>
      </c>
      <c r="Y131" s="9"/>
      <c r="Z131" s="10">
        <f t="shared" si="28"/>
        <v>1</v>
      </c>
      <c r="AA131" s="64" t="str">
        <f t="shared" si="33"/>
        <v>Same Start 1st</v>
      </c>
      <c r="AB131" s="83">
        <v>42863</v>
      </c>
      <c r="AC131" s="113">
        <v>15685</v>
      </c>
      <c r="AD131" s="114">
        <v>15713</v>
      </c>
      <c r="AE131" s="109">
        <f t="shared" si="46"/>
        <v>15713</v>
      </c>
      <c r="AF131" s="110">
        <f t="shared" si="46"/>
        <v>15713</v>
      </c>
      <c r="AG131" s="111">
        <f t="shared" si="46"/>
        <v>15713</v>
      </c>
      <c r="AH131" s="112">
        <f t="shared" si="46"/>
        <v>15713</v>
      </c>
      <c r="AI131" s="106">
        <f t="shared" si="42"/>
        <v>15713</v>
      </c>
      <c r="AJ131" s="94">
        <f t="shared" si="40"/>
        <v>4</v>
      </c>
      <c r="AK131" s="94">
        <f t="shared" si="29"/>
        <v>28</v>
      </c>
      <c r="AN131" s="9"/>
      <c r="AO131" s="10">
        <f t="shared" si="34"/>
        <v>1</v>
      </c>
      <c r="AP131" s="83">
        <v>42863</v>
      </c>
      <c r="AQ131" s="113">
        <v>15685</v>
      </c>
      <c r="AR131" s="114">
        <v>15705</v>
      </c>
      <c r="AS131" s="109">
        <f t="shared" si="47"/>
        <v>15705</v>
      </c>
      <c r="AT131" s="110">
        <f t="shared" si="47"/>
        <v>15705</v>
      </c>
      <c r="AU131" s="111">
        <f t="shared" si="47"/>
        <v>15705</v>
      </c>
      <c r="AV131" s="112">
        <f t="shared" si="47"/>
        <v>15705</v>
      </c>
      <c r="AW131" s="106">
        <f t="shared" si="35"/>
        <v>15705</v>
      </c>
      <c r="AX131" s="94">
        <f t="shared" si="36"/>
        <v>4</v>
      </c>
      <c r="AY131" s="94">
        <f t="shared" si="37"/>
        <v>20</v>
      </c>
      <c r="BB131" s="9"/>
      <c r="BC131" s="10">
        <f t="shared" si="30"/>
        <v>1</v>
      </c>
      <c r="BD131" s="64" t="str">
        <f t="shared" si="38"/>
        <v>Same Start 1st</v>
      </c>
    </row>
    <row r="132" spans="1:56" s="38" customFormat="1" x14ac:dyDescent="0.25">
      <c r="A132" s="83">
        <v>42864</v>
      </c>
      <c r="B132" s="95">
        <v>0.2986111111111111</v>
      </c>
      <c r="C132" s="96">
        <v>0.54166666666666663</v>
      </c>
      <c r="D132" s="95"/>
      <c r="E132" s="96"/>
      <c r="F132" s="95"/>
      <c r="G132" s="101"/>
      <c r="H132" s="6">
        <f t="shared" si="45"/>
        <v>0.24305555555555552</v>
      </c>
      <c r="I132" s="7">
        <f t="shared" si="31"/>
        <v>5.8333333333333321</v>
      </c>
      <c r="L132" s="9"/>
      <c r="M132" s="10">
        <f t="shared" ref="M132:M195" si="48">IF(H132&gt;0, 1, 0)</f>
        <v>1</v>
      </c>
      <c r="N132" s="83">
        <v>42864</v>
      </c>
      <c r="O132" s="95">
        <v>0.3034722222222222</v>
      </c>
      <c r="P132" s="96">
        <v>0.52916666666666667</v>
      </c>
      <c r="Q132" s="95"/>
      <c r="R132" s="96"/>
      <c r="S132" s="95"/>
      <c r="T132" s="101"/>
      <c r="U132" s="6">
        <f t="shared" ref="U132:U195" si="49">(P132-O132)+(R132-Q132)+(T132-S132)</f>
        <v>0.22569444444444448</v>
      </c>
      <c r="V132" s="7">
        <f t="shared" si="32"/>
        <v>5.4166666666666679</v>
      </c>
      <c r="Y132" s="9"/>
      <c r="Z132" s="10">
        <f t="shared" ref="Z132:Z195" si="50">IF(U132&gt;0, 1, 0)</f>
        <v>1</v>
      </c>
      <c r="AA132" s="64" t="str">
        <f t="shared" si="33"/>
        <v/>
      </c>
      <c r="AB132" s="83">
        <v>42864</v>
      </c>
      <c r="AC132" s="113">
        <f t="shared" si="43"/>
        <v>15713</v>
      </c>
      <c r="AD132" s="114">
        <v>15759</v>
      </c>
      <c r="AE132" s="109">
        <f t="shared" si="46"/>
        <v>15759</v>
      </c>
      <c r="AF132" s="110">
        <f t="shared" si="46"/>
        <v>15759</v>
      </c>
      <c r="AG132" s="111">
        <f t="shared" si="46"/>
        <v>15759</v>
      </c>
      <c r="AH132" s="112">
        <f t="shared" si="46"/>
        <v>15759</v>
      </c>
      <c r="AI132" s="106">
        <f t="shared" si="42"/>
        <v>15759</v>
      </c>
      <c r="AJ132" s="94">
        <f t="shared" si="40"/>
        <v>0</v>
      </c>
      <c r="AK132" s="94">
        <f t="shared" ref="AK132:AK195" si="51">(AD132-AC132)+(AF132-AE132)+(AH132-AG132)</f>
        <v>46</v>
      </c>
      <c r="AN132" s="9"/>
      <c r="AO132" s="10">
        <f t="shared" si="34"/>
        <v>1</v>
      </c>
      <c r="AP132" s="83">
        <v>42864</v>
      </c>
      <c r="AQ132" s="113">
        <v>15715</v>
      </c>
      <c r="AR132" s="114">
        <v>15756</v>
      </c>
      <c r="AS132" s="109">
        <f t="shared" si="47"/>
        <v>15756</v>
      </c>
      <c r="AT132" s="110">
        <f t="shared" si="47"/>
        <v>15756</v>
      </c>
      <c r="AU132" s="111">
        <f t="shared" si="47"/>
        <v>15756</v>
      </c>
      <c r="AV132" s="112">
        <f t="shared" si="47"/>
        <v>15756</v>
      </c>
      <c r="AW132" s="106">
        <f t="shared" si="35"/>
        <v>15756</v>
      </c>
      <c r="AX132" s="94">
        <f t="shared" si="36"/>
        <v>10</v>
      </c>
      <c r="AY132" s="94">
        <f t="shared" si="37"/>
        <v>41</v>
      </c>
      <c r="BB132" s="9"/>
      <c r="BC132" s="10">
        <f t="shared" ref="BC132:BC195" si="52">IF(AY132&gt;0, 1, 0)</f>
        <v>1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15759</v>
      </c>
      <c r="AD133" s="114">
        <f t="shared" si="46"/>
        <v>15759</v>
      </c>
      <c r="AE133" s="109">
        <f t="shared" si="46"/>
        <v>15759</v>
      </c>
      <c r="AF133" s="110">
        <f t="shared" si="46"/>
        <v>15759</v>
      </c>
      <c r="AG133" s="111">
        <f t="shared" si="46"/>
        <v>15759</v>
      </c>
      <c r="AH133" s="112">
        <f t="shared" si="46"/>
        <v>15759</v>
      </c>
      <c r="AI133" s="106">
        <f t="shared" si="42"/>
        <v>15759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15756</v>
      </c>
      <c r="AR133" s="114">
        <f t="shared" si="47"/>
        <v>15756</v>
      </c>
      <c r="AS133" s="109">
        <f t="shared" si="47"/>
        <v>15756</v>
      </c>
      <c r="AT133" s="110">
        <f t="shared" si="47"/>
        <v>15756</v>
      </c>
      <c r="AU133" s="111">
        <f t="shared" si="47"/>
        <v>15756</v>
      </c>
      <c r="AV133" s="112">
        <f t="shared" si="47"/>
        <v>15756</v>
      </c>
      <c r="AW133" s="106">
        <f t="shared" ref="AW133:AW196" si="57">MAX(AR133, AT133, AV133)</f>
        <v>15756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15759</v>
      </c>
      <c r="AD134" s="114">
        <f t="shared" si="46"/>
        <v>15759</v>
      </c>
      <c r="AE134" s="109">
        <f t="shared" si="46"/>
        <v>15759</v>
      </c>
      <c r="AF134" s="110">
        <f t="shared" si="46"/>
        <v>15759</v>
      </c>
      <c r="AG134" s="111">
        <f t="shared" si="46"/>
        <v>15759</v>
      </c>
      <c r="AH134" s="112">
        <f t="shared" si="46"/>
        <v>15759</v>
      </c>
      <c r="AI134" s="106">
        <f t="shared" si="42"/>
        <v>15759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15756</v>
      </c>
      <c r="AR134" s="114">
        <f t="shared" si="47"/>
        <v>15756</v>
      </c>
      <c r="AS134" s="109">
        <f t="shared" si="47"/>
        <v>15756</v>
      </c>
      <c r="AT134" s="110">
        <f t="shared" si="47"/>
        <v>15756</v>
      </c>
      <c r="AU134" s="111">
        <f t="shared" si="47"/>
        <v>15756</v>
      </c>
      <c r="AV134" s="112">
        <f t="shared" si="47"/>
        <v>15756</v>
      </c>
      <c r="AW134" s="106">
        <f t="shared" si="57"/>
        <v>15756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15759</v>
      </c>
      <c r="AD135" s="114">
        <f t="shared" si="46"/>
        <v>15759</v>
      </c>
      <c r="AE135" s="109">
        <f t="shared" si="46"/>
        <v>15759</v>
      </c>
      <c r="AF135" s="110">
        <f t="shared" si="46"/>
        <v>15759</v>
      </c>
      <c r="AG135" s="111">
        <f t="shared" si="46"/>
        <v>15759</v>
      </c>
      <c r="AH135" s="112">
        <f t="shared" si="46"/>
        <v>15759</v>
      </c>
      <c r="AI135" s="106">
        <f t="shared" si="42"/>
        <v>15759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15756</v>
      </c>
      <c r="AR135" s="114">
        <f t="shared" si="47"/>
        <v>15756</v>
      </c>
      <c r="AS135" s="109">
        <f t="shared" si="47"/>
        <v>15756</v>
      </c>
      <c r="AT135" s="110">
        <f t="shared" si="47"/>
        <v>15756</v>
      </c>
      <c r="AU135" s="111">
        <f t="shared" si="47"/>
        <v>15756</v>
      </c>
      <c r="AV135" s="112">
        <f t="shared" si="47"/>
        <v>15756</v>
      </c>
      <c r="AW135" s="106">
        <f t="shared" si="57"/>
        <v>15756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15759</v>
      </c>
      <c r="AD136" s="114">
        <f t="shared" si="46"/>
        <v>15759</v>
      </c>
      <c r="AE136" s="109">
        <f t="shared" si="46"/>
        <v>15759</v>
      </c>
      <c r="AF136" s="110">
        <f t="shared" si="46"/>
        <v>15759</v>
      </c>
      <c r="AG136" s="111">
        <f t="shared" si="46"/>
        <v>15759</v>
      </c>
      <c r="AH136" s="112">
        <f t="shared" si="46"/>
        <v>15759</v>
      </c>
      <c r="AI136" s="106">
        <f t="shared" si="42"/>
        <v>15759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15756</v>
      </c>
      <c r="AR136" s="114">
        <f t="shared" si="47"/>
        <v>15756</v>
      </c>
      <c r="AS136" s="109">
        <f t="shared" si="47"/>
        <v>15756</v>
      </c>
      <c r="AT136" s="110">
        <f t="shared" si="47"/>
        <v>15756</v>
      </c>
      <c r="AU136" s="111">
        <f t="shared" si="47"/>
        <v>15756</v>
      </c>
      <c r="AV136" s="112">
        <f t="shared" si="47"/>
        <v>15756</v>
      </c>
      <c r="AW136" s="106">
        <f t="shared" si="57"/>
        <v>15756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15759</v>
      </c>
      <c r="AD137" s="114">
        <f t="shared" si="46"/>
        <v>15759</v>
      </c>
      <c r="AE137" s="109">
        <f t="shared" si="46"/>
        <v>15759</v>
      </c>
      <c r="AF137" s="110">
        <f t="shared" si="46"/>
        <v>15759</v>
      </c>
      <c r="AG137" s="111">
        <f t="shared" si="46"/>
        <v>15759</v>
      </c>
      <c r="AH137" s="112">
        <f t="shared" si="46"/>
        <v>15759</v>
      </c>
      <c r="AI137" s="106">
        <f t="shared" si="42"/>
        <v>15759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15756</v>
      </c>
      <c r="AR137" s="114">
        <f t="shared" si="47"/>
        <v>15756</v>
      </c>
      <c r="AS137" s="109">
        <f t="shared" si="47"/>
        <v>15756</v>
      </c>
      <c r="AT137" s="110">
        <f t="shared" si="47"/>
        <v>15756</v>
      </c>
      <c r="AU137" s="111">
        <f t="shared" si="47"/>
        <v>15756</v>
      </c>
      <c r="AV137" s="112">
        <f t="shared" si="47"/>
        <v>15756</v>
      </c>
      <c r="AW137" s="106">
        <f t="shared" si="57"/>
        <v>15756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15759</v>
      </c>
      <c r="AD138" s="114">
        <f t="shared" si="46"/>
        <v>15759</v>
      </c>
      <c r="AE138" s="109">
        <f t="shared" si="46"/>
        <v>15759</v>
      </c>
      <c r="AF138" s="110">
        <f t="shared" si="46"/>
        <v>15759</v>
      </c>
      <c r="AG138" s="111">
        <f t="shared" si="46"/>
        <v>15759</v>
      </c>
      <c r="AH138" s="112">
        <f t="shared" si="46"/>
        <v>15759</v>
      </c>
      <c r="AI138" s="106">
        <f t="shared" si="42"/>
        <v>15759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15756</v>
      </c>
      <c r="AR138" s="114">
        <f t="shared" si="47"/>
        <v>15756</v>
      </c>
      <c r="AS138" s="109">
        <f t="shared" si="47"/>
        <v>15756</v>
      </c>
      <c r="AT138" s="110">
        <f t="shared" si="47"/>
        <v>15756</v>
      </c>
      <c r="AU138" s="111">
        <f t="shared" si="47"/>
        <v>15756</v>
      </c>
      <c r="AV138" s="112">
        <f t="shared" si="47"/>
        <v>15756</v>
      </c>
      <c r="AW138" s="106">
        <f t="shared" si="57"/>
        <v>15756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15759</v>
      </c>
      <c r="AD139" s="114">
        <f t="shared" si="46"/>
        <v>15759</v>
      </c>
      <c r="AE139" s="109">
        <f t="shared" si="46"/>
        <v>15759</v>
      </c>
      <c r="AF139" s="110">
        <f t="shared" si="46"/>
        <v>15759</v>
      </c>
      <c r="AG139" s="111">
        <f t="shared" si="46"/>
        <v>15759</v>
      </c>
      <c r="AH139" s="112">
        <f t="shared" si="46"/>
        <v>15759</v>
      </c>
      <c r="AI139" s="106">
        <f t="shared" si="42"/>
        <v>15759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15756</v>
      </c>
      <c r="AR139" s="114">
        <f t="shared" si="47"/>
        <v>15756</v>
      </c>
      <c r="AS139" s="109">
        <f t="shared" si="47"/>
        <v>15756</v>
      </c>
      <c r="AT139" s="110">
        <f t="shared" si="47"/>
        <v>15756</v>
      </c>
      <c r="AU139" s="111">
        <f t="shared" si="47"/>
        <v>15756</v>
      </c>
      <c r="AV139" s="112">
        <f t="shared" si="47"/>
        <v>15756</v>
      </c>
      <c r="AW139" s="106">
        <f t="shared" si="57"/>
        <v>15756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15759</v>
      </c>
      <c r="AD140" s="114">
        <f t="shared" si="46"/>
        <v>15759</v>
      </c>
      <c r="AE140" s="109">
        <f t="shared" si="46"/>
        <v>15759</v>
      </c>
      <c r="AF140" s="110">
        <f t="shared" si="46"/>
        <v>15759</v>
      </c>
      <c r="AG140" s="111">
        <f t="shared" si="46"/>
        <v>15759</v>
      </c>
      <c r="AH140" s="112">
        <f t="shared" si="46"/>
        <v>15759</v>
      </c>
      <c r="AI140" s="106">
        <f t="shared" ref="AI140:AI203" si="62">MAX(AD140, AF140, AH140)</f>
        <v>15759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15756</v>
      </c>
      <c r="AR140" s="114">
        <f t="shared" si="47"/>
        <v>15756</v>
      </c>
      <c r="AS140" s="109">
        <f t="shared" si="47"/>
        <v>15756</v>
      </c>
      <c r="AT140" s="110">
        <f t="shared" si="47"/>
        <v>15756</v>
      </c>
      <c r="AU140" s="111">
        <f t="shared" si="47"/>
        <v>15756</v>
      </c>
      <c r="AV140" s="112">
        <f t="shared" si="47"/>
        <v>15756</v>
      </c>
      <c r="AW140" s="106">
        <f t="shared" si="57"/>
        <v>15756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15759</v>
      </c>
      <c r="AD141" s="114">
        <f t="shared" si="46"/>
        <v>15759</v>
      </c>
      <c r="AE141" s="109">
        <f t="shared" si="46"/>
        <v>15759</v>
      </c>
      <c r="AF141" s="110">
        <f t="shared" si="46"/>
        <v>15759</v>
      </c>
      <c r="AG141" s="111">
        <f t="shared" si="46"/>
        <v>15759</v>
      </c>
      <c r="AH141" s="112">
        <f t="shared" si="46"/>
        <v>15759</v>
      </c>
      <c r="AI141" s="106">
        <f t="shared" si="62"/>
        <v>15759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15756</v>
      </c>
      <c r="AR141" s="114">
        <f t="shared" si="47"/>
        <v>15756</v>
      </c>
      <c r="AS141" s="109">
        <f t="shared" si="47"/>
        <v>15756</v>
      </c>
      <c r="AT141" s="110">
        <f t="shared" si="47"/>
        <v>15756</v>
      </c>
      <c r="AU141" s="111">
        <f t="shared" si="47"/>
        <v>15756</v>
      </c>
      <c r="AV141" s="112">
        <f t="shared" si="47"/>
        <v>15756</v>
      </c>
      <c r="AW141" s="106">
        <f t="shared" si="57"/>
        <v>15756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15759</v>
      </c>
      <c r="AD142" s="114">
        <f t="shared" si="46"/>
        <v>15759</v>
      </c>
      <c r="AE142" s="109">
        <f t="shared" si="46"/>
        <v>15759</v>
      </c>
      <c r="AF142" s="110">
        <f t="shared" si="46"/>
        <v>15759</v>
      </c>
      <c r="AG142" s="111">
        <f t="shared" si="46"/>
        <v>15759</v>
      </c>
      <c r="AH142" s="112">
        <f t="shared" si="46"/>
        <v>15759</v>
      </c>
      <c r="AI142" s="106">
        <f t="shared" si="62"/>
        <v>15759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15756</v>
      </c>
      <c r="AR142" s="114">
        <f t="shared" si="47"/>
        <v>15756</v>
      </c>
      <c r="AS142" s="109">
        <f t="shared" si="47"/>
        <v>15756</v>
      </c>
      <c r="AT142" s="110">
        <f t="shared" si="47"/>
        <v>15756</v>
      </c>
      <c r="AU142" s="111">
        <f t="shared" si="47"/>
        <v>15756</v>
      </c>
      <c r="AV142" s="112">
        <f t="shared" si="47"/>
        <v>15756</v>
      </c>
      <c r="AW142" s="106">
        <f t="shared" si="57"/>
        <v>15756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15759</v>
      </c>
      <c r="AD143" s="114">
        <f t="shared" si="46"/>
        <v>15759</v>
      </c>
      <c r="AE143" s="109">
        <f t="shared" si="46"/>
        <v>15759</v>
      </c>
      <c r="AF143" s="110">
        <f t="shared" si="46"/>
        <v>15759</v>
      </c>
      <c r="AG143" s="111">
        <f t="shared" si="46"/>
        <v>15759</v>
      </c>
      <c r="AH143" s="112">
        <f t="shared" si="46"/>
        <v>15759</v>
      </c>
      <c r="AI143" s="106">
        <f t="shared" si="62"/>
        <v>15759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15756</v>
      </c>
      <c r="AR143" s="114">
        <f t="shared" si="47"/>
        <v>15756</v>
      </c>
      <c r="AS143" s="109">
        <f t="shared" si="47"/>
        <v>15756</v>
      </c>
      <c r="AT143" s="110">
        <f t="shared" si="47"/>
        <v>15756</v>
      </c>
      <c r="AU143" s="111">
        <f t="shared" si="47"/>
        <v>15756</v>
      </c>
      <c r="AV143" s="112">
        <f t="shared" si="47"/>
        <v>15756</v>
      </c>
      <c r="AW143" s="106">
        <f t="shared" si="57"/>
        <v>15756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15759</v>
      </c>
      <c r="AD144" s="114">
        <f t="shared" si="46"/>
        <v>15759</v>
      </c>
      <c r="AE144" s="109">
        <f t="shared" si="46"/>
        <v>15759</v>
      </c>
      <c r="AF144" s="110">
        <f t="shared" si="46"/>
        <v>15759</v>
      </c>
      <c r="AG144" s="111">
        <f t="shared" si="46"/>
        <v>15759</v>
      </c>
      <c r="AH144" s="112">
        <f t="shared" si="46"/>
        <v>15759</v>
      </c>
      <c r="AI144" s="106">
        <f t="shared" si="62"/>
        <v>15759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15756</v>
      </c>
      <c r="AR144" s="114">
        <f t="shared" si="47"/>
        <v>15756</v>
      </c>
      <c r="AS144" s="109">
        <f t="shared" si="47"/>
        <v>15756</v>
      </c>
      <c r="AT144" s="110">
        <f t="shared" si="47"/>
        <v>15756</v>
      </c>
      <c r="AU144" s="111">
        <f t="shared" si="47"/>
        <v>15756</v>
      </c>
      <c r="AV144" s="112">
        <f t="shared" si="47"/>
        <v>15756</v>
      </c>
      <c r="AW144" s="106">
        <f t="shared" si="57"/>
        <v>15756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15759</v>
      </c>
      <c r="AD145" s="114">
        <f t="shared" si="46"/>
        <v>15759</v>
      </c>
      <c r="AE145" s="109">
        <f t="shared" si="46"/>
        <v>15759</v>
      </c>
      <c r="AF145" s="110">
        <f t="shared" si="46"/>
        <v>15759</v>
      </c>
      <c r="AG145" s="111">
        <f t="shared" si="46"/>
        <v>15759</v>
      </c>
      <c r="AH145" s="112">
        <f t="shared" si="46"/>
        <v>15759</v>
      </c>
      <c r="AI145" s="106">
        <f t="shared" si="62"/>
        <v>15759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15756</v>
      </c>
      <c r="AR145" s="114">
        <f t="shared" si="47"/>
        <v>15756</v>
      </c>
      <c r="AS145" s="109">
        <f t="shared" si="47"/>
        <v>15756</v>
      </c>
      <c r="AT145" s="110">
        <f t="shared" si="47"/>
        <v>15756</v>
      </c>
      <c r="AU145" s="111">
        <f t="shared" si="47"/>
        <v>15756</v>
      </c>
      <c r="AV145" s="112">
        <f t="shared" si="47"/>
        <v>15756</v>
      </c>
      <c r="AW145" s="106">
        <f t="shared" si="57"/>
        <v>15756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15759</v>
      </c>
      <c r="AD146" s="114">
        <f t="shared" si="46"/>
        <v>15759</v>
      </c>
      <c r="AE146" s="109">
        <f t="shared" si="46"/>
        <v>15759</v>
      </c>
      <c r="AF146" s="110">
        <f t="shared" si="46"/>
        <v>15759</v>
      </c>
      <c r="AG146" s="111">
        <f t="shared" si="46"/>
        <v>15759</v>
      </c>
      <c r="AH146" s="112">
        <f t="shared" si="46"/>
        <v>15759</v>
      </c>
      <c r="AI146" s="106">
        <f t="shared" si="62"/>
        <v>15759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15756</v>
      </c>
      <c r="AR146" s="114">
        <f t="shared" si="47"/>
        <v>15756</v>
      </c>
      <c r="AS146" s="109">
        <f t="shared" si="47"/>
        <v>15756</v>
      </c>
      <c r="AT146" s="110">
        <f t="shared" si="47"/>
        <v>15756</v>
      </c>
      <c r="AU146" s="111">
        <f t="shared" si="47"/>
        <v>15756</v>
      </c>
      <c r="AV146" s="112">
        <f t="shared" si="47"/>
        <v>15756</v>
      </c>
      <c r="AW146" s="106">
        <f t="shared" si="57"/>
        <v>15756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15759</v>
      </c>
      <c r="AD147" s="114">
        <f t="shared" si="46"/>
        <v>15759</v>
      </c>
      <c r="AE147" s="109">
        <f t="shared" si="46"/>
        <v>15759</v>
      </c>
      <c r="AF147" s="110">
        <f t="shared" si="46"/>
        <v>15759</v>
      </c>
      <c r="AG147" s="111">
        <f t="shared" si="46"/>
        <v>15759</v>
      </c>
      <c r="AH147" s="112">
        <f t="shared" si="46"/>
        <v>15759</v>
      </c>
      <c r="AI147" s="106">
        <f t="shared" si="62"/>
        <v>15759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15756</v>
      </c>
      <c r="AR147" s="114">
        <f t="shared" si="47"/>
        <v>15756</v>
      </c>
      <c r="AS147" s="109">
        <f t="shared" si="47"/>
        <v>15756</v>
      </c>
      <c r="AT147" s="110">
        <f t="shared" si="47"/>
        <v>15756</v>
      </c>
      <c r="AU147" s="111">
        <f t="shared" si="47"/>
        <v>15756</v>
      </c>
      <c r="AV147" s="112">
        <f t="shared" si="47"/>
        <v>15756</v>
      </c>
      <c r="AW147" s="106">
        <f t="shared" si="57"/>
        <v>15756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15759</v>
      </c>
      <c r="AD148" s="114">
        <f t="shared" si="46"/>
        <v>15759</v>
      </c>
      <c r="AE148" s="109">
        <f t="shared" si="46"/>
        <v>15759</v>
      </c>
      <c r="AF148" s="110">
        <f t="shared" si="46"/>
        <v>15759</v>
      </c>
      <c r="AG148" s="111">
        <f t="shared" si="46"/>
        <v>15759</v>
      </c>
      <c r="AH148" s="112">
        <f t="shared" si="46"/>
        <v>15759</v>
      </c>
      <c r="AI148" s="106">
        <f t="shared" si="62"/>
        <v>15759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15756</v>
      </c>
      <c r="AR148" s="114">
        <f t="shared" si="47"/>
        <v>15756</v>
      </c>
      <c r="AS148" s="109">
        <f t="shared" si="47"/>
        <v>15756</v>
      </c>
      <c r="AT148" s="110">
        <f t="shared" si="47"/>
        <v>15756</v>
      </c>
      <c r="AU148" s="111">
        <f t="shared" si="47"/>
        <v>15756</v>
      </c>
      <c r="AV148" s="112">
        <f t="shared" si="47"/>
        <v>15756</v>
      </c>
      <c r="AW148" s="106">
        <f t="shared" si="57"/>
        <v>15756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15759</v>
      </c>
      <c r="AD149" s="114">
        <f t="shared" si="46"/>
        <v>15759</v>
      </c>
      <c r="AE149" s="109">
        <f t="shared" si="46"/>
        <v>15759</v>
      </c>
      <c r="AF149" s="110">
        <f t="shared" si="46"/>
        <v>15759</v>
      </c>
      <c r="AG149" s="111">
        <f t="shared" si="46"/>
        <v>15759</v>
      </c>
      <c r="AH149" s="112">
        <f t="shared" si="46"/>
        <v>15759</v>
      </c>
      <c r="AI149" s="106">
        <f t="shared" si="62"/>
        <v>15759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15756</v>
      </c>
      <c r="AR149" s="114">
        <f t="shared" si="47"/>
        <v>15756</v>
      </c>
      <c r="AS149" s="109">
        <f t="shared" si="47"/>
        <v>15756</v>
      </c>
      <c r="AT149" s="110">
        <f t="shared" si="47"/>
        <v>15756</v>
      </c>
      <c r="AU149" s="111">
        <f t="shared" si="47"/>
        <v>15756</v>
      </c>
      <c r="AV149" s="112">
        <f t="shared" si="47"/>
        <v>15756</v>
      </c>
      <c r="AW149" s="106">
        <f t="shared" si="57"/>
        <v>15756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15759</v>
      </c>
      <c r="AD150" s="114">
        <f t="shared" si="46"/>
        <v>15759</v>
      </c>
      <c r="AE150" s="109">
        <f t="shared" si="46"/>
        <v>15759</v>
      </c>
      <c r="AF150" s="110">
        <f t="shared" si="46"/>
        <v>15759</v>
      </c>
      <c r="AG150" s="111">
        <f t="shared" si="46"/>
        <v>15759</v>
      </c>
      <c r="AH150" s="112">
        <f t="shared" si="46"/>
        <v>15759</v>
      </c>
      <c r="AI150" s="106">
        <f t="shared" si="62"/>
        <v>15759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15756</v>
      </c>
      <c r="AR150" s="114">
        <f t="shared" si="47"/>
        <v>15756</v>
      </c>
      <c r="AS150" s="109">
        <f t="shared" si="47"/>
        <v>15756</v>
      </c>
      <c r="AT150" s="110">
        <f t="shared" si="47"/>
        <v>15756</v>
      </c>
      <c r="AU150" s="111">
        <f t="shared" si="47"/>
        <v>15756</v>
      </c>
      <c r="AV150" s="112">
        <f t="shared" si="47"/>
        <v>15756</v>
      </c>
      <c r="AW150" s="106">
        <f t="shared" si="57"/>
        <v>15756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15759</v>
      </c>
      <c r="AD151" s="114">
        <f t="shared" si="46"/>
        <v>15759</v>
      </c>
      <c r="AE151" s="109">
        <f t="shared" si="46"/>
        <v>15759</v>
      </c>
      <c r="AF151" s="110">
        <f t="shared" si="46"/>
        <v>15759</v>
      </c>
      <c r="AG151" s="111">
        <f t="shared" si="46"/>
        <v>15759</v>
      </c>
      <c r="AH151" s="112">
        <f t="shared" si="46"/>
        <v>15759</v>
      </c>
      <c r="AI151" s="106">
        <f t="shared" si="62"/>
        <v>15759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15756</v>
      </c>
      <c r="AR151" s="114">
        <f t="shared" si="47"/>
        <v>15756</v>
      </c>
      <c r="AS151" s="109">
        <f t="shared" si="47"/>
        <v>15756</v>
      </c>
      <c r="AT151" s="110">
        <f t="shared" si="47"/>
        <v>15756</v>
      </c>
      <c r="AU151" s="111">
        <f t="shared" si="47"/>
        <v>15756</v>
      </c>
      <c r="AV151" s="112">
        <f t="shared" si="47"/>
        <v>15756</v>
      </c>
      <c r="AW151" s="106">
        <f t="shared" si="57"/>
        <v>15756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15759</v>
      </c>
      <c r="AD152" s="114">
        <f t="shared" si="46"/>
        <v>15759</v>
      </c>
      <c r="AE152" s="109">
        <f t="shared" si="46"/>
        <v>15759</v>
      </c>
      <c r="AF152" s="110">
        <f t="shared" si="46"/>
        <v>15759</v>
      </c>
      <c r="AG152" s="111">
        <f t="shared" si="46"/>
        <v>15759</v>
      </c>
      <c r="AH152" s="112">
        <f t="shared" si="46"/>
        <v>15759</v>
      </c>
      <c r="AI152" s="106">
        <f t="shared" si="62"/>
        <v>15759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15756</v>
      </c>
      <c r="AR152" s="114">
        <f t="shared" si="47"/>
        <v>15756</v>
      </c>
      <c r="AS152" s="109">
        <f t="shared" si="47"/>
        <v>15756</v>
      </c>
      <c r="AT152" s="110">
        <f t="shared" si="47"/>
        <v>15756</v>
      </c>
      <c r="AU152" s="111">
        <f t="shared" si="47"/>
        <v>15756</v>
      </c>
      <c r="AV152" s="112">
        <f t="shared" si="47"/>
        <v>15756</v>
      </c>
      <c r="AW152" s="106">
        <f t="shared" si="57"/>
        <v>15756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15759</v>
      </c>
      <c r="AD153" s="114">
        <f t="shared" si="46"/>
        <v>15759</v>
      </c>
      <c r="AE153" s="109">
        <f t="shared" si="46"/>
        <v>15759</v>
      </c>
      <c r="AF153" s="110">
        <f t="shared" si="46"/>
        <v>15759</v>
      </c>
      <c r="AG153" s="111">
        <f t="shared" si="46"/>
        <v>15759</v>
      </c>
      <c r="AH153" s="112">
        <f t="shared" si="46"/>
        <v>15759</v>
      </c>
      <c r="AI153" s="106">
        <f t="shared" si="62"/>
        <v>15759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15756</v>
      </c>
      <c r="AR153" s="114">
        <f t="shared" si="47"/>
        <v>15756</v>
      </c>
      <c r="AS153" s="109">
        <f t="shared" si="47"/>
        <v>15756</v>
      </c>
      <c r="AT153" s="110">
        <f t="shared" si="47"/>
        <v>15756</v>
      </c>
      <c r="AU153" s="111">
        <f t="shared" si="47"/>
        <v>15756</v>
      </c>
      <c r="AV153" s="112">
        <f t="shared" si="47"/>
        <v>15756</v>
      </c>
      <c r="AW153" s="106">
        <f t="shared" si="57"/>
        <v>15756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15759</v>
      </c>
      <c r="AD154" s="197">
        <f t="shared" si="46"/>
        <v>15759</v>
      </c>
      <c r="AE154" s="198">
        <f t="shared" si="46"/>
        <v>15759</v>
      </c>
      <c r="AF154" s="199">
        <f t="shared" si="46"/>
        <v>15759</v>
      </c>
      <c r="AG154" s="200">
        <f t="shared" si="46"/>
        <v>15759</v>
      </c>
      <c r="AH154" s="201">
        <f t="shared" si="46"/>
        <v>15759</v>
      </c>
      <c r="AI154" s="202">
        <f t="shared" si="62"/>
        <v>15759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15756</v>
      </c>
      <c r="AR154" s="197">
        <f t="shared" si="47"/>
        <v>15756</v>
      </c>
      <c r="AS154" s="198">
        <f t="shared" si="47"/>
        <v>15756</v>
      </c>
      <c r="AT154" s="199">
        <f t="shared" si="47"/>
        <v>15756</v>
      </c>
      <c r="AU154" s="200">
        <f t="shared" si="47"/>
        <v>15756</v>
      </c>
      <c r="AV154" s="201">
        <f t="shared" si="47"/>
        <v>15756</v>
      </c>
      <c r="AW154" s="202">
        <f t="shared" si="57"/>
        <v>15756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15759</v>
      </c>
      <c r="AD155" s="114">
        <f t="shared" si="46"/>
        <v>15759</v>
      </c>
      <c r="AE155" s="109">
        <f t="shared" si="46"/>
        <v>15759</v>
      </c>
      <c r="AF155" s="110">
        <f t="shared" si="46"/>
        <v>15759</v>
      </c>
      <c r="AG155" s="111">
        <f t="shared" si="46"/>
        <v>15759</v>
      </c>
      <c r="AH155" s="112">
        <f t="shared" si="46"/>
        <v>15759</v>
      </c>
      <c r="AI155" s="106">
        <f t="shared" si="62"/>
        <v>15759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15756</v>
      </c>
      <c r="AR155" s="114">
        <f t="shared" si="47"/>
        <v>15756</v>
      </c>
      <c r="AS155" s="109">
        <f t="shared" si="47"/>
        <v>15756</v>
      </c>
      <c r="AT155" s="110">
        <f t="shared" si="47"/>
        <v>15756</v>
      </c>
      <c r="AU155" s="111">
        <f t="shared" si="47"/>
        <v>15756</v>
      </c>
      <c r="AV155" s="112">
        <f t="shared" si="47"/>
        <v>15756</v>
      </c>
      <c r="AW155" s="106">
        <f t="shared" si="57"/>
        <v>15756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15759</v>
      </c>
      <c r="AD156" s="114">
        <f t="shared" si="46"/>
        <v>15759</v>
      </c>
      <c r="AE156" s="109">
        <f t="shared" si="46"/>
        <v>15759</v>
      </c>
      <c r="AF156" s="110">
        <f t="shared" si="46"/>
        <v>15759</v>
      </c>
      <c r="AG156" s="111">
        <f t="shared" si="46"/>
        <v>15759</v>
      </c>
      <c r="AH156" s="112">
        <f t="shared" si="46"/>
        <v>15759</v>
      </c>
      <c r="AI156" s="106">
        <f t="shared" si="62"/>
        <v>15759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15756</v>
      </c>
      <c r="AR156" s="114">
        <f t="shared" si="47"/>
        <v>15756</v>
      </c>
      <c r="AS156" s="109">
        <f t="shared" si="47"/>
        <v>15756</v>
      </c>
      <c r="AT156" s="110">
        <f t="shared" si="47"/>
        <v>15756</v>
      </c>
      <c r="AU156" s="111">
        <f t="shared" si="47"/>
        <v>15756</v>
      </c>
      <c r="AV156" s="112">
        <f t="shared" si="47"/>
        <v>15756</v>
      </c>
      <c r="AW156" s="106">
        <f t="shared" si="57"/>
        <v>15756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15759</v>
      </c>
      <c r="AD157" s="114">
        <f t="shared" si="46"/>
        <v>15759</v>
      </c>
      <c r="AE157" s="109">
        <f t="shared" si="46"/>
        <v>15759</v>
      </c>
      <c r="AF157" s="110">
        <f t="shared" si="46"/>
        <v>15759</v>
      </c>
      <c r="AG157" s="111">
        <f t="shared" si="46"/>
        <v>15759</v>
      </c>
      <c r="AH157" s="112">
        <f t="shared" si="46"/>
        <v>15759</v>
      </c>
      <c r="AI157" s="106">
        <f t="shared" si="62"/>
        <v>15759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15756</v>
      </c>
      <c r="AR157" s="114">
        <f t="shared" si="47"/>
        <v>15756</v>
      </c>
      <c r="AS157" s="109">
        <f t="shared" si="47"/>
        <v>15756</v>
      </c>
      <c r="AT157" s="110">
        <f t="shared" si="47"/>
        <v>15756</v>
      </c>
      <c r="AU157" s="111">
        <f t="shared" si="47"/>
        <v>15756</v>
      </c>
      <c r="AV157" s="112">
        <f t="shared" si="47"/>
        <v>15756</v>
      </c>
      <c r="AW157" s="106">
        <f t="shared" si="57"/>
        <v>15756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15759</v>
      </c>
      <c r="AD158" s="114">
        <f t="shared" si="46"/>
        <v>15759</v>
      </c>
      <c r="AE158" s="109">
        <f t="shared" si="46"/>
        <v>15759</v>
      </c>
      <c r="AF158" s="110">
        <f t="shared" si="46"/>
        <v>15759</v>
      </c>
      <c r="AG158" s="111">
        <f t="shared" si="46"/>
        <v>15759</v>
      </c>
      <c r="AH158" s="112">
        <f t="shared" si="46"/>
        <v>15759</v>
      </c>
      <c r="AI158" s="106">
        <f t="shared" si="62"/>
        <v>15759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15756</v>
      </c>
      <c r="AR158" s="114">
        <f t="shared" si="47"/>
        <v>15756</v>
      </c>
      <c r="AS158" s="109">
        <f t="shared" si="47"/>
        <v>15756</v>
      </c>
      <c r="AT158" s="110">
        <f t="shared" si="47"/>
        <v>15756</v>
      </c>
      <c r="AU158" s="111">
        <f t="shared" si="47"/>
        <v>15756</v>
      </c>
      <c r="AV158" s="112">
        <f t="shared" si="47"/>
        <v>15756</v>
      </c>
      <c r="AW158" s="106">
        <f t="shared" si="57"/>
        <v>15756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15759</v>
      </c>
      <c r="AD159" s="114">
        <f t="shared" si="46"/>
        <v>15759</v>
      </c>
      <c r="AE159" s="109">
        <f t="shared" si="46"/>
        <v>15759</v>
      </c>
      <c r="AF159" s="110">
        <f t="shared" si="46"/>
        <v>15759</v>
      </c>
      <c r="AG159" s="111">
        <f t="shared" si="46"/>
        <v>15759</v>
      </c>
      <c r="AH159" s="112">
        <f t="shared" si="46"/>
        <v>15759</v>
      </c>
      <c r="AI159" s="106">
        <f t="shared" si="62"/>
        <v>15759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15756</v>
      </c>
      <c r="AR159" s="114">
        <f t="shared" si="47"/>
        <v>15756</v>
      </c>
      <c r="AS159" s="109">
        <f t="shared" si="47"/>
        <v>15756</v>
      </c>
      <c r="AT159" s="110">
        <f t="shared" si="47"/>
        <v>15756</v>
      </c>
      <c r="AU159" s="111">
        <f t="shared" si="47"/>
        <v>15756</v>
      </c>
      <c r="AV159" s="112">
        <f t="shared" si="47"/>
        <v>15756</v>
      </c>
      <c r="AW159" s="106">
        <f t="shared" si="57"/>
        <v>15756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15759</v>
      </c>
      <c r="AD160" s="114">
        <f t="shared" si="46"/>
        <v>15759</v>
      </c>
      <c r="AE160" s="109">
        <f t="shared" si="46"/>
        <v>15759</v>
      </c>
      <c r="AF160" s="110">
        <f t="shared" si="46"/>
        <v>15759</v>
      </c>
      <c r="AG160" s="111">
        <f t="shared" si="46"/>
        <v>15759</v>
      </c>
      <c r="AH160" s="112">
        <f t="shared" si="46"/>
        <v>15759</v>
      </c>
      <c r="AI160" s="106">
        <f t="shared" si="62"/>
        <v>15759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15756</v>
      </c>
      <c r="AR160" s="114">
        <f t="shared" si="47"/>
        <v>15756</v>
      </c>
      <c r="AS160" s="109">
        <f t="shared" si="47"/>
        <v>15756</v>
      </c>
      <c r="AT160" s="110">
        <f t="shared" si="47"/>
        <v>15756</v>
      </c>
      <c r="AU160" s="111">
        <f t="shared" si="47"/>
        <v>15756</v>
      </c>
      <c r="AV160" s="112">
        <f t="shared" si="47"/>
        <v>15756</v>
      </c>
      <c r="AW160" s="106">
        <f t="shared" si="57"/>
        <v>15756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15759</v>
      </c>
      <c r="AD161" s="114">
        <f t="shared" si="46"/>
        <v>15759</v>
      </c>
      <c r="AE161" s="109">
        <f t="shared" si="46"/>
        <v>15759</v>
      </c>
      <c r="AF161" s="110">
        <f t="shared" si="46"/>
        <v>15759</v>
      </c>
      <c r="AG161" s="111">
        <f t="shared" si="46"/>
        <v>15759</v>
      </c>
      <c r="AH161" s="112">
        <f t="shared" si="46"/>
        <v>15759</v>
      </c>
      <c r="AI161" s="106">
        <f t="shared" si="62"/>
        <v>15759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15756</v>
      </c>
      <c r="AR161" s="114">
        <f t="shared" si="47"/>
        <v>15756</v>
      </c>
      <c r="AS161" s="109">
        <f t="shared" si="47"/>
        <v>15756</v>
      </c>
      <c r="AT161" s="110">
        <f t="shared" si="47"/>
        <v>15756</v>
      </c>
      <c r="AU161" s="111">
        <f t="shared" si="47"/>
        <v>15756</v>
      </c>
      <c r="AV161" s="112">
        <f t="shared" si="47"/>
        <v>15756</v>
      </c>
      <c r="AW161" s="106">
        <f t="shared" si="57"/>
        <v>15756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15759</v>
      </c>
      <c r="AD162" s="114">
        <f t="shared" si="46"/>
        <v>15759</v>
      </c>
      <c r="AE162" s="109">
        <f t="shared" si="46"/>
        <v>15759</v>
      </c>
      <c r="AF162" s="110">
        <f t="shared" si="46"/>
        <v>15759</v>
      </c>
      <c r="AG162" s="111">
        <f t="shared" si="46"/>
        <v>15759</v>
      </c>
      <c r="AH162" s="112">
        <f t="shared" si="46"/>
        <v>15759</v>
      </c>
      <c r="AI162" s="106">
        <f t="shared" si="62"/>
        <v>15759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15756</v>
      </c>
      <c r="AR162" s="114">
        <f t="shared" si="47"/>
        <v>15756</v>
      </c>
      <c r="AS162" s="109">
        <f t="shared" si="47"/>
        <v>15756</v>
      </c>
      <c r="AT162" s="110">
        <f t="shared" si="47"/>
        <v>15756</v>
      </c>
      <c r="AU162" s="111">
        <f t="shared" si="47"/>
        <v>15756</v>
      </c>
      <c r="AV162" s="112">
        <f t="shared" si="47"/>
        <v>15756</v>
      </c>
      <c r="AW162" s="106">
        <f t="shared" si="57"/>
        <v>15756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15759</v>
      </c>
      <c r="AD163" s="114">
        <f t="shared" si="46"/>
        <v>15759</v>
      </c>
      <c r="AE163" s="109">
        <f t="shared" si="46"/>
        <v>15759</v>
      </c>
      <c r="AF163" s="110">
        <f t="shared" si="46"/>
        <v>15759</v>
      </c>
      <c r="AG163" s="111">
        <f t="shared" si="46"/>
        <v>15759</v>
      </c>
      <c r="AH163" s="112">
        <f t="shared" si="46"/>
        <v>15759</v>
      </c>
      <c r="AI163" s="106">
        <f t="shared" si="62"/>
        <v>15759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15756</v>
      </c>
      <c r="AR163" s="114">
        <f t="shared" si="47"/>
        <v>15756</v>
      </c>
      <c r="AS163" s="109">
        <f t="shared" si="47"/>
        <v>15756</v>
      </c>
      <c r="AT163" s="110">
        <f t="shared" si="47"/>
        <v>15756</v>
      </c>
      <c r="AU163" s="111">
        <f t="shared" si="47"/>
        <v>15756</v>
      </c>
      <c r="AV163" s="112">
        <f t="shared" si="47"/>
        <v>15756</v>
      </c>
      <c r="AW163" s="106">
        <f t="shared" si="57"/>
        <v>15756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15759</v>
      </c>
      <c r="AD164" s="114">
        <f t="shared" si="46"/>
        <v>15759</v>
      </c>
      <c r="AE164" s="109">
        <f t="shared" si="46"/>
        <v>15759</v>
      </c>
      <c r="AF164" s="110">
        <f t="shared" si="46"/>
        <v>15759</v>
      </c>
      <c r="AG164" s="111">
        <f t="shared" si="46"/>
        <v>15759</v>
      </c>
      <c r="AH164" s="112">
        <f t="shared" si="46"/>
        <v>15759</v>
      </c>
      <c r="AI164" s="106">
        <f t="shared" si="62"/>
        <v>15759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15756</v>
      </c>
      <c r="AR164" s="114">
        <f t="shared" si="47"/>
        <v>15756</v>
      </c>
      <c r="AS164" s="109">
        <f t="shared" si="47"/>
        <v>15756</v>
      </c>
      <c r="AT164" s="110">
        <f t="shared" si="47"/>
        <v>15756</v>
      </c>
      <c r="AU164" s="111">
        <f t="shared" si="47"/>
        <v>15756</v>
      </c>
      <c r="AV164" s="112">
        <f t="shared" si="47"/>
        <v>15756</v>
      </c>
      <c r="AW164" s="106">
        <f t="shared" si="57"/>
        <v>15756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15759</v>
      </c>
      <c r="AD165" s="114">
        <f t="shared" si="46"/>
        <v>15759</v>
      </c>
      <c r="AE165" s="109">
        <f t="shared" si="46"/>
        <v>15759</v>
      </c>
      <c r="AF165" s="110">
        <f t="shared" si="46"/>
        <v>15759</v>
      </c>
      <c r="AG165" s="111">
        <f t="shared" si="46"/>
        <v>15759</v>
      </c>
      <c r="AH165" s="112">
        <f t="shared" si="46"/>
        <v>15759</v>
      </c>
      <c r="AI165" s="106">
        <f t="shared" si="62"/>
        <v>15759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15756</v>
      </c>
      <c r="AR165" s="114">
        <f t="shared" si="47"/>
        <v>15756</v>
      </c>
      <c r="AS165" s="109">
        <f t="shared" si="47"/>
        <v>15756</v>
      </c>
      <c r="AT165" s="110">
        <f t="shared" si="47"/>
        <v>15756</v>
      </c>
      <c r="AU165" s="111">
        <f t="shared" si="47"/>
        <v>15756</v>
      </c>
      <c r="AV165" s="112">
        <f t="shared" si="47"/>
        <v>15756</v>
      </c>
      <c r="AW165" s="106">
        <f t="shared" si="57"/>
        <v>15756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15759</v>
      </c>
      <c r="AD166" s="114">
        <f t="shared" si="46"/>
        <v>15759</v>
      </c>
      <c r="AE166" s="109">
        <f t="shared" si="46"/>
        <v>15759</v>
      </c>
      <c r="AF166" s="110">
        <f t="shared" si="46"/>
        <v>15759</v>
      </c>
      <c r="AG166" s="111">
        <f t="shared" si="46"/>
        <v>15759</v>
      </c>
      <c r="AH166" s="112">
        <f t="shared" si="46"/>
        <v>15759</v>
      </c>
      <c r="AI166" s="106">
        <f t="shared" si="62"/>
        <v>15759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15756</v>
      </c>
      <c r="AR166" s="114">
        <f t="shared" si="47"/>
        <v>15756</v>
      </c>
      <c r="AS166" s="109">
        <f t="shared" si="47"/>
        <v>15756</v>
      </c>
      <c r="AT166" s="110">
        <f t="shared" si="47"/>
        <v>15756</v>
      </c>
      <c r="AU166" s="111">
        <f t="shared" si="47"/>
        <v>15756</v>
      </c>
      <c r="AV166" s="112">
        <f t="shared" si="47"/>
        <v>15756</v>
      </c>
      <c r="AW166" s="106">
        <f t="shared" si="57"/>
        <v>15756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15759</v>
      </c>
      <c r="AD167" s="114">
        <f t="shared" si="46"/>
        <v>15759</v>
      </c>
      <c r="AE167" s="109">
        <f t="shared" si="46"/>
        <v>15759</v>
      </c>
      <c r="AF167" s="110">
        <f t="shared" si="46"/>
        <v>15759</v>
      </c>
      <c r="AG167" s="111">
        <f t="shared" si="46"/>
        <v>15759</v>
      </c>
      <c r="AH167" s="112">
        <f t="shared" si="46"/>
        <v>15759</v>
      </c>
      <c r="AI167" s="106">
        <f t="shared" si="62"/>
        <v>15759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15756</v>
      </c>
      <c r="AR167" s="114">
        <f t="shared" si="47"/>
        <v>15756</v>
      </c>
      <c r="AS167" s="109">
        <f t="shared" si="47"/>
        <v>15756</v>
      </c>
      <c r="AT167" s="110">
        <f t="shared" si="47"/>
        <v>15756</v>
      </c>
      <c r="AU167" s="111">
        <f t="shared" si="47"/>
        <v>15756</v>
      </c>
      <c r="AV167" s="112">
        <f t="shared" si="47"/>
        <v>15756</v>
      </c>
      <c r="AW167" s="106">
        <f t="shared" si="57"/>
        <v>15756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15759</v>
      </c>
      <c r="AD168" s="114">
        <f t="shared" si="46"/>
        <v>15759</v>
      </c>
      <c r="AE168" s="109">
        <f t="shared" si="46"/>
        <v>15759</v>
      </c>
      <c r="AF168" s="110">
        <f t="shared" si="46"/>
        <v>15759</v>
      </c>
      <c r="AG168" s="111">
        <f t="shared" si="46"/>
        <v>15759</v>
      </c>
      <c r="AH168" s="112">
        <f t="shared" si="46"/>
        <v>15759</v>
      </c>
      <c r="AI168" s="106">
        <f t="shared" si="62"/>
        <v>15759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15756</v>
      </c>
      <c r="AR168" s="114">
        <f t="shared" si="47"/>
        <v>15756</v>
      </c>
      <c r="AS168" s="109">
        <f t="shared" si="47"/>
        <v>15756</v>
      </c>
      <c r="AT168" s="110">
        <f t="shared" si="47"/>
        <v>15756</v>
      </c>
      <c r="AU168" s="111">
        <f t="shared" si="47"/>
        <v>15756</v>
      </c>
      <c r="AV168" s="112">
        <f t="shared" si="47"/>
        <v>15756</v>
      </c>
      <c r="AW168" s="106">
        <f t="shared" si="57"/>
        <v>15756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15759</v>
      </c>
      <c r="AD169" s="114">
        <f t="shared" si="46"/>
        <v>15759</v>
      </c>
      <c r="AE169" s="109">
        <f t="shared" si="46"/>
        <v>15759</v>
      </c>
      <c r="AF169" s="110">
        <f t="shared" si="46"/>
        <v>15759</v>
      </c>
      <c r="AG169" s="111">
        <f t="shared" si="46"/>
        <v>15759</v>
      </c>
      <c r="AH169" s="112">
        <f t="shared" si="46"/>
        <v>15759</v>
      </c>
      <c r="AI169" s="106">
        <f t="shared" si="62"/>
        <v>15759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15756</v>
      </c>
      <c r="AR169" s="114">
        <f t="shared" si="47"/>
        <v>15756</v>
      </c>
      <c r="AS169" s="109">
        <f t="shared" si="47"/>
        <v>15756</v>
      </c>
      <c r="AT169" s="110">
        <f t="shared" si="47"/>
        <v>15756</v>
      </c>
      <c r="AU169" s="111">
        <f t="shared" si="47"/>
        <v>15756</v>
      </c>
      <c r="AV169" s="112">
        <f t="shared" si="47"/>
        <v>15756</v>
      </c>
      <c r="AW169" s="106">
        <f t="shared" si="57"/>
        <v>15756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15759</v>
      </c>
      <c r="AD170" s="114">
        <f t="shared" si="46"/>
        <v>15759</v>
      </c>
      <c r="AE170" s="109">
        <f t="shared" si="46"/>
        <v>15759</v>
      </c>
      <c r="AF170" s="110">
        <f t="shared" si="46"/>
        <v>15759</v>
      </c>
      <c r="AG170" s="111">
        <f t="shared" si="46"/>
        <v>15759</v>
      </c>
      <c r="AH170" s="112">
        <f t="shared" si="46"/>
        <v>15759</v>
      </c>
      <c r="AI170" s="106">
        <f t="shared" si="62"/>
        <v>15759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15756</v>
      </c>
      <c r="AR170" s="114">
        <f t="shared" si="47"/>
        <v>15756</v>
      </c>
      <c r="AS170" s="109">
        <f t="shared" si="47"/>
        <v>15756</v>
      </c>
      <c r="AT170" s="110">
        <f t="shared" si="47"/>
        <v>15756</v>
      </c>
      <c r="AU170" s="111">
        <f t="shared" si="47"/>
        <v>15756</v>
      </c>
      <c r="AV170" s="112">
        <f t="shared" si="47"/>
        <v>15756</v>
      </c>
      <c r="AW170" s="106">
        <f t="shared" si="57"/>
        <v>15756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15759</v>
      </c>
      <c r="AD171" s="114">
        <f t="shared" si="46"/>
        <v>15759</v>
      </c>
      <c r="AE171" s="109">
        <f t="shared" si="46"/>
        <v>15759</v>
      </c>
      <c r="AF171" s="110">
        <f t="shared" si="46"/>
        <v>15759</v>
      </c>
      <c r="AG171" s="111">
        <f t="shared" si="46"/>
        <v>15759</v>
      </c>
      <c r="AH171" s="112">
        <f t="shared" si="46"/>
        <v>15759</v>
      </c>
      <c r="AI171" s="106">
        <f t="shared" si="62"/>
        <v>15759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15756</v>
      </c>
      <c r="AR171" s="114">
        <f t="shared" si="47"/>
        <v>15756</v>
      </c>
      <c r="AS171" s="109">
        <f t="shared" si="47"/>
        <v>15756</v>
      </c>
      <c r="AT171" s="110">
        <f t="shared" si="47"/>
        <v>15756</v>
      </c>
      <c r="AU171" s="111">
        <f t="shared" si="47"/>
        <v>15756</v>
      </c>
      <c r="AV171" s="112">
        <f t="shared" si="47"/>
        <v>15756</v>
      </c>
      <c r="AW171" s="106">
        <f t="shared" si="57"/>
        <v>15756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15759</v>
      </c>
      <c r="AD172" s="114">
        <f t="shared" si="46"/>
        <v>15759</v>
      </c>
      <c r="AE172" s="109">
        <f t="shared" si="46"/>
        <v>15759</v>
      </c>
      <c r="AF172" s="110">
        <f t="shared" si="46"/>
        <v>15759</v>
      </c>
      <c r="AG172" s="111">
        <f t="shared" si="46"/>
        <v>15759</v>
      </c>
      <c r="AH172" s="112">
        <f t="shared" si="46"/>
        <v>15759</v>
      </c>
      <c r="AI172" s="106">
        <f t="shared" si="62"/>
        <v>15759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15756</v>
      </c>
      <c r="AR172" s="114">
        <f t="shared" si="47"/>
        <v>15756</v>
      </c>
      <c r="AS172" s="109">
        <f t="shared" si="47"/>
        <v>15756</v>
      </c>
      <c r="AT172" s="110">
        <f t="shared" si="47"/>
        <v>15756</v>
      </c>
      <c r="AU172" s="111">
        <f t="shared" si="47"/>
        <v>15756</v>
      </c>
      <c r="AV172" s="112">
        <f t="shared" si="47"/>
        <v>15756</v>
      </c>
      <c r="AW172" s="106">
        <f t="shared" si="57"/>
        <v>15756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15759</v>
      </c>
      <c r="AD173" s="114">
        <f t="shared" ref="AD173:AH223" si="66">AC173</f>
        <v>15759</v>
      </c>
      <c r="AE173" s="109">
        <f t="shared" si="66"/>
        <v>15759</v>
      </c>
      <c r="AF173" s="110">
        <f t="shared" si="66"/>
        <v>15759</v>
      </c>
      <c r="AG173" s="111">
        <f t="shared" si="66"/>
        <v>15759</v>
      </c>
      <c r="AH173" s="112">
        <f t="shared" si="66"/>
        <v>15759</v>
      </c>
      <c r="AI173" s="106">
        <f t="shared" si="62"/>
        <v>15759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15756</v>
      </c>
      <c r="AR173" s="114">
        <f t="shared" ref="AR173:AV223" si="67">AQ173</f>
        <v>15756</v>
      </c>
      <c r="AS173" s="109">
        <f t="shared" si="67"/>
        <v>15756</v>
      </c>
      <c r="AT173" s="110">
        <f t="shared" si="67"/>
        <v>15756</v>
      </c>
      <c r="AU173" s="111">
        <f t="shared" si="67"/>
        <v>15756</v>
      </c>
      <c r="AV173" s="112">
        <f t="shared" si="67"/>
        <v>15756</v>
      </c>
      <c r="AW173" s="106">
        <f t="shared" si="57"/>
        <v>15756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15759</v>
      </c>
      <c r="AD174" s="114">
        <f t="shared" si="66"/>
        <v>15759</v>
      </c>
      <c r="AE174" s="109">
        <f t="shared" si="66"/>
        <v>15759</v>
      </c>
      <c r="AF174" s="110">
        <f t="shared" si="66"/>
        <v>15759</v>
      </c>
      <c r="AG174" s="111">
        <f t="shared" si="66"/>
        <v>15759</v>
      </c>
      <c r="AH174" s="112">
        <f t="shared" si="66"/>
        <v>15759</v>
      </c>
      <c r="AI174" s="106">
        <f t="shared" si="62"/>
        <v>15759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15756</v>
      </c>
      <c r="AR174" s="114">
        <f t="shared" si="67"/>
        <v>15756</v>
      </c>
      <c r="AS174" s="109">
        <f t="shared" si="67"/>
        <v>15756</v>
      </c>
      <c r="AT174" s="110">
        <f t="shared" si="67"/>
        <v>15756</v>
      </c>
      <c r="AU174" s="111">
        <f t="shared" si="67"/>
        <v>15756</v>
      </c>
      <c r="AV174" s="112">
        <f t="shared" si="67"/>
        <v>15756</v>
      </c>
      <c r="AW174" s="106">
        <f t="shared" si="57"/>
        <v>15756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15759</v>
      </c>
      <c r="AD175" s="114">
        <f t="shared" si="66"/>
        <v>15759</v>
      </c>
      <c r="AE175" s="109">
        <f t="shared" si="66"/>
        <v>15759</v>
      </c>
      <c r="AF175" s="110">
        <f t="shared" si="66"/>
        <v>15759</v>
      </c>
      <c r="AG175" s="111">
        <f t="shared" si="66"/>
        <v>15759</v>
      </c>
      <c r="AH175" s="112">
        <f t="shared" si="66"/>
        <v>15759</v>
      </c>
      <c r="AI175" s="106">
        <f t="shared" si="62"/>
        <v>15759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15756</v>
      </c>
      <c r="AR175" s="114">
        <f t="shared" si="67"/>
        <v>15756</v>
      </c>
      <c r="AS175" s="109">
        <f t="shared" si="67"/>
        <v>15756</v>
      </c>
      <c r="AT175" s="110">
        <f t="shared" si="67"/>
        <v>15756</v>
      </c>
      <c r="AU175" s="111">
        <f t="shared" si="67"/>
        <v>15756</v>
      </c>
      <c r="AV175" s="112">
        <f t="shared" si="67"/>
        <v>15756</v>
      </c>
      <c r="AW175" s="106">
        <f t="shared" si="57"/>
        <v>15756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15759</v>
      </c>
      <c r="AD176" s="114">
        <f t="shared" si="66"/>
        <v>15759</v>
      </c>
      <c r="AE176" s="109">
        <f t="shared" si="66"/>
        <v>15759</v>
      </c>
      <c r="AF176" s="110">
        <f t="shared" si="66"/>
        <v>15759</v>
      </c>
      <c r="AG176" s="111">
        <f t="shared" si="66"/>
        <v>15759</v>
      </c>
      <c r="AH176" s="112">
        <f t="shared" si="66"/>
        <v>15759</v>
      </c>
      <c r="AI176" s="106">
        <f t="shared" si="62"/>
        <v>15759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15756</v>
      </c>
      <c r="AR176" s="114">
        <f t="shared" si="67"/>
        <v>15756</v>
      </c>
      <c r="AS176" s="109">
        <f t="shared" si="67"/>
        <v>15756</v>
      </c>
      <c r="AT176" s="110">
        <f t="shared" si="67"/>
        <v>15756</v>
      </c>
      <c r="AU176" s="111">
        <f t="shared" si="67"/>
        <v>15756</v>
      </c>
      <c r="AV176" s="112">
        <f t="shared" si="67"/>
        <v>15756</v>
      </c>
      <c r="AW176" s="106">
        <f t="shared" si="57"/>
        <v>15756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15759</v>
      </c>
      <c r="AD177" s="114">
        <f t="shared" si="66"/>
        <v>15759</v>
      </c>
      <c r="AE177" s="109">
        <f t="shared" si="66"/>
        <v>15759</v>
      </c>
      <c r="AF177" s="110">
        <f t="shared" si="66"/>
        <v>15759</v>
      </c>
      <c r="AG177" s="111">
        <f t="shared" si="66"/>
        <v>15759</v>
      </c>
      <c r="AH177" s="112">
        <f t="shared" si="66"/>
        <v>15759</v>
      </c>
      <c r="AI177" s="106">
        <f t="shared" si="62"/>
        <v>15759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15756</v>
      </c>
      <c r="AR177" s="114">
        <f t="shared" si="67"/>
        <v>15756</v>
      </c>
      <c r="AS177" s="109">
        <f t="shared" si="67"/>
        <v>15756</v>
      </c>
      <c r="AT177" s="110">
        <f t="shared" si="67"/>
        <v>15756</v>
      </c>
      <c r="AU177" s="111">
        <f t="shared" si="67"/>
        <v>15756</v>
      </c>
      <c r="AV177" s="112">
        <f t="shared" si="67"/>
        <v>15756</v>
      </c>
      <c r="AW177" s="106">
        <f t="shared" si="57"/>
        <v>15756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15759</v>
      </c>
      <c r="AD178" s="114">
        <f t="shared" si="66"/>
        <v>15759</v>
      </c>
      <c r="AE178" s="109">
        <f t="shared" si="66"/>
        <v>15759</v>
      </c>
      <c r="AF178" s="110">
        <f t="shared" si="66"/>
        <v>15759</v>
      </c>
      <c r="AG178" s="111">
        <f t="shared" si="66"/>
        <v>15759</v>
      </c>
      <c r="AH178" s="112">
        <f t="shared" si="66"/>
        <v>15759</v>
      </c>
      <c r="AI178" s="106">
        <f t="shared" si="62"/>
        <v>15759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15756</v>
      </c>
      <c r="AR178" s="114">
        <f t="shared" si="67"/>
        <v>15756</v>
      </c>
      <c r="AS178" s="109">
        <f t="shared" si="67"/>
        <v>15756</v>
      </c>
      <c r="AT178" s="110">
        <f t="shared" si="67"/>
        <v>15756</v>
      </c>
      <c r="AU178" s="111">
        <f t="shared" si="67"/>
        <v>15756</v>
      </c>
      <c r="AV178" s="112">
        <f t="shared" si="67"/>
        <v>15756</v>
      </c>
      <c r="AW178" s="106">
        <f t="shared" si="57"/>
        <v>15756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15759</v>
      </c>
      <c r="AD179" s="114">
        <f t="shared" si="66"/>
        <v>15759</v>
      </c>
      <c r="AE179" s="109">
        <f t="shared" si="66"/>
        <v>15759</v>
      </c>
      <c r="AF179" s="110">
        <f t="shared" si="66"/>
        <v>15759</v>
      </c>
      <c r="AG179" s="111">
        <f t="shared" si="66"/>
        <v>15759</v>
      </c>
      <c r="AH179" s="112">
        <f t="shared" si="66"/>
        <v>15759</v>
      </c>
      <c r="AI179" s="106">
        <f t="shared" si="62"/>
        <v>15759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15756</v>
      </c>
      <c r="AR179" s="114">
        <f t="shared" si="67"/>
        <v>15756</v>
      </c>
      <c r="AS179" s="109">
        <f t="shared" si="67"/>
        <v>15756</v>
      </c>
      <c r="AT179" s="110">
        <f t="shared" si="67"/>
        <v>15756</v>
      </c>
      <c r="AU179" s="111">
        <f t="shared" si="67"/>
        <v>15756</v>
      </c>
      <c r="AV179" s="112">
        <f t="shared" si="67"/>
        <v>15756</v>
      </c>
      <c r="AW179" s="106">
        <f t="shared" si="57"/>
        <v>15756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15759</v>
      </c>
      <c r="AD180" s="114">
        <f t="shared" si="66"/>
        <v>15759</v>
      </c>
      <c r="AE180" s="109">
        <f t="shared" si="66"/>
        <v>15759</v>
      </c>
      <c r="AF180" s="110">
        <f t="shared" si="66"/>
        <v>15759</v>
      </c>
      <c r="AG180" s="111">
        <f t="shared" si="66"/>
        <v>15759</v>
      </c>
      <c r="AH180" s="112">
        <f t="shared" si="66"/>
        <v>15759</v>
      </c>
      <c r="AI180" s="106">
        <f t="shared" si="62"/>
        <v>15759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15756</v>
      </c>
      <c r="AR180" s="114">
        <f t="shared" si="67"/>
        <v>15756</v>
      </c>
      <c r="AS180" s="109">
        <f t="shared" si="67"/>
        <v>15756</v>
      </c>
      <c r="AT180" s="110">
        <f t="shared" si="67"/>
        <v>15756</v>
      </c>
      <c r="AU180" s="111">
        <f t="shared" si="67"/>
        <v>15756</v>
      </c>
      <c r="AV180" s="112">
        <f t="shared" si="67"/>
        <v>15756</v>
      </c>
      <c r="AW180" s="106">
        <f t="shared" si="57"/>
        <v>15756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15759</v>
      </c>
      <c r="AD181" s="114">
        <f t="shared" si="66"/>
        <v>15759</v>
      </c>
      <c r="AE181" s="109">
        <f t="shared" si="66"/>
        <v>15759</v>
      </c>
      <c r="AF181" s="110">
        <f t="shared" si="66"/>
        <v>15759</v>
      </c>
      <c r="AG181" s="111">
        <f t="shared" si="66"/>
        <v>15759</v>
      </c>
      <c r="AH181" s="112">
        <f t="shared" si="66"/>
        <v>15759</v>
      </c>
      <c r="AI181" s="106">
        <f t="shared" si="62"/>
        <v>15759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15756</v>
      </c>
      <c r="AR181" s="114">
        <f t="shared" si="67"/>
        <v>15756</v>
      </c>
      <c r="AS181" s="109">
        <f t="shared" si="67"/>
        <v>15756</v>
      </c>
      <c r="AT181" s="110">
        <f t="shared" si="67"/>
        <v>15756</v>
      </c>
      <c r="AU181" s="111">
        <f t="shared" si="67"/>
        <v>15756</v>
      </c>
      <c r="AV181" s="112">
        <f t="shared" si="67"/>
        <v>15756</v>
      </c>
      <c r="AW181" s="106">
        <f t="shared" si="57"/>
        <v>15756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15759</v>
      </c>
      <c r="AD182" s="114">
        <f t="shared" si="66"/>
        <v>15759</v>
      </c>
      <c r="AE182" s="109">
        <f t="shared" si="66"/>
        <v>15759</v>
      </c>
      <c r="AF182" s="110">
        <f t="shared" si="66"/>
        <v>15759</v>
      </c>
      <c r="AG182" s="111">
        <f t="shared" si="66"/>
        <v>15759</v>
      </c>
      <c r="AH182" s="112">
        <f t="shared" si="66"/>
        <v>15759</v>
      </c>
      <c r="AI182" s="106">
        <f t="shared" si="62"/>
        <v>15759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15756</v>
      </c>
      <c r="AR182" s="114">
        <f t="shared" si="67"/>
        <v>15756</v>
      </c>
      <c r="AS182" s="109">
        <f t="shared" si="67"/>
        <v>15756</v>
      </c>
      <c r="AT182" s="110">
        <f t="shared" si="67"/>
        <v>15756</v>
      </c>
      <c r="AU182" s="111">
        <f t="shared" si="67"/>
        <v>15756</v>
      </c>
      <c r="AV182" s="112">
        <f t="shared" si="67"/>
        <v>15756</v>
      </c>
      <c r="AW182" s="106">
        <f t="shared" si="57"/>
        <v>15756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15759</v>
      </c>
      <c r="AD183" s="114">
        <f t="shared" si="66"/>
        <v>15759</v>
      </c>
      <c r="AE183" s="109">
        <f t="shared" si="66"/>
        <v>15759</v>
      </c>
      <c r="AF183" s="110">
        <f t="shared" si="66"/>
        <v>15759</v>
      </c>
      <c r="AG183" s="111">
        <f t="shared" si="66"/>
        <v>15759</v>
      </c>
      <c r="AH183" s="112">
        <f t="shared" si="66"/>
        <v>15759</v>
      </c>
      <c r="AI183" s="106">
        <f t="shared" si="62"/>
        <v>15759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15756</v>
      </c>
      <c r="AR183" s="114">
        <f t="shared" si="67"/>
        <v>15756</v>
      </c>
      <c r="AS183" s="109">
        <f t="shared" si="67"/>
        <v>15756</v>
      </c>
      <c r="AT183" s="110">
        <f t="shared" si="67"/>
        <v>15756</v>
      </c>
      <c r="AU183" s="111">
        <f t="shared" si="67"/>
        <v>15756</v>
      </c>
      <c r="AV183" s="112">
        <f t="shared" si="67"/>
        <v>15756</v>
      </c>
      <c r="AW183" s="106">
        <f t="shared" si="57"/>
        <v>15756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15759</v>
      </c>
      <c r="AD184" s="197">
        <f t="shared" si="66"/>
        <v>15759</v>
      </c>
      <c r="AE184" s="198">
        <f t="shared" si="66"/>
        <v>15759</v>
      </c>
      <c r="AF184" s="199">
        <f t="shared" si="66"/>
        <v>15759</v>
      </c>
      <c r="AG184" s="200">
        <f t="shared" si="66"/>
        <v>15759</v>
      </c>
      <c r="AH184" s="201">
        <f t="shared" si="66"/>
        <v>15759</v>
      </c>
      <c r="AI184" s="202">
        <f t="shared" si="62"/>
        <v>15759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15756</v>
      </c>
      <c r="AR184" s="197">
        <f t="shared" si="67"/>
        <v>15756</v>
      </c>
      <c r="AS184" s="198">
        <f t="shared" si="67"/>
        <v>15756</v>
      </c>
      <c r="AT184" s="199">
        <f t="shared" si="67"/>
        <v>15756</v>
      </c>
      <c r="AU184" s="200">
        <f t="shared" si="67"/>
        <v>15756</v>
      </c>
      <c r="AV184" s="201">
        <f t="shared" si="67"/>
        <v>15756</v>
      </c>
      <c r="AW184" s="202">
        <f t="shared" si="57"/>
        <v>15756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15759</v>
      </c>
      <c r="AD185" s="114">
        <f t="shared" si="66"/>
        <v>15759</v>
      </c>
      <c r="AE185" s="109">
        <f t="shared" si="66"/>
        <v>15759</v>
      </c>
      <c r="AF185" s="110">
        <f t="shared" si="66"/>
        <v>15759</v>
      </c>
      <c r="AG185" s="111">
        <f t="shared" si="66"/>
        <v>15759</v>
      </c>
      <c r="AH185" s="112">
        <f t="shared" si="66"/>
        <v>15759</v>
      </c>
      <c r="AI185" s="106">
        <f t="shared" si="62"/>
        <v>15759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15756</v>
      </c>
      <c r="AR185" s="114">
        <f t="shared" si="67"/>
        <v>15756</v>
      </c>
      <c r="AS185" s="109">
        <f t="shared" si="67"/>
        <v>15756</v>
      </c>
      <c r="AT185" s="110">
        <f t="shared" si="67"/>
        <v>15756</v>
      </c>
      <c r="AU185" s="111">
        <f t="shared" si="67"/>
        <v>15756</v>
      </c>
      <c r="AV185" s="112">
        <f t="shared" si="67"/>
        <v>15756</v>
      </c>
      <c r="AW185" s="106">
        <f t="shared" si="57"/>
        <v>15756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15759</v>
      </c>
      <c r="AD186" s="114">
        <f t="shared" si="66"/>
        <v>15759</v>
      </c>
      <c r="AE186" s="109">
        <f t="shared" si="66"/>
        <v>15759</v>
      </c>
      <c r="AF186" s="110">
        <f t="shared" si="66"/>
        <v>15759</v>
      </c>
      <c r="AG186" s="111">
        <f t="shared" si="66"/>
        <v>15759</v>
      </c>
      <c r="AH186" s="112">
        <f t="shared" si="66"/>
        <v>15759</v>
      </c>
      <c r="AI186" s="106">
        <f t="shared" si="62"/>
        <v>15759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15756</v>
      </c>
      <c r="AR186" s="114">
        <f t="shared" si="67"/>
        <v>15756</v>
      </c>
      <c r="AS186" s="109">
        <f t="shared" si="67"/>
        <v>15756</v>
      </c>
      <c r="AT186" s="110">
        <f t="shared" si="67"/>
        <v>15756</v>
      </c>
      <c r="AU186" s="111">
        <f t="shared" si="67"/>
        <v>15756</v>
      </c>
      <c r="AV186" s="112">
        <f t="shared" si="67"/>
        <v>15756</v>
      </c>
      <c r="AW186" s="106">
        <f t="shared" si="57"/>
        <v>15756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15759</v>
      </c>
      <c r="AD187" s="114">
        <f t="shared" si="66"/>
        <v>15759</v>
      </c>
      <c r="AE187" s="109">
        <f t="shared" si="66"/>
        <v>15759</v>
      </c>
      <c r="AF187" s="110">
        <f t="shared" si="66"/>
        <v>15759</v>
      </c>
      <c r="AG187" s="111">
        <f t="shared" si="66"/>
        <v>15759</v>
      </c>
      <c r="AH187" s="112">
        <f t="shared" si="66"/>
        <v>15759</v>
      </c>
      <c r="AI187" s="106">
        <f t="shared" si="62"/>
        <v>15759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15756</v>
      </c>
      <c r="AR187" s="114">
        <f t="shared" si="67"/>
        <v>15756</v>
      </c>
      <c r="AS187" s="109">
        <f t="shared" si="67"/>
        <v>15756</v>
      </c>
      <c r="AT187" s="110">
        <f t="shared" si="67"/>
        <v>15756</v>
      </c>
      <c r="AU187" s="111">
        <f t="shared" si="67"/>
        <v>15756</v>
      </c>
      <c r="AV187" s="112">
        <f t="shared" si="67"/>
        <v>15756</v>
      </c>
      <c r="AW187" s="106">
        <f t="shared" si="57"/>
        <v>15756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15759</v>
      </c>
      <c r="AD188" s="114">
        <f t="shared" si="66"/>
        <v>15759</v>
      </c>
      <c r="AE188" s="109">
        <f t="shared" si="66"/>
        <v>15759</v>
      </c>
      <c r="AF188" s="110">
        <f t="shared" si="66"/>
        <v>15759</v>
      </c>
      <c r="AG188" s="111">
        <f t="shared" si="66"/>
        <v>15759</v>
      </c>
      <c r="AH188" s="112">
        <f t="shared" si="66"/>
        <v>15759</v>
      </c>
      <c r="AI188" s="106">
        <f t="shared" si="62"/>
        <v>15759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15756</v>
      </c>
      <c r="AR188" s="114">
        <f t="shared" si="67"/>
        <v>15756</v>
      </c>
      <c r="AS188" s="109">
        <f t="shared" si="67"/>
        <v>15756</v>
      </c>
      <c r="AT188" s="110">
        <f t="shared" si="67"/>
        <v>15756</v>
      </c>
      <c r="AU188" s="111">
        <f t="shared" si="67"/>
        <v>15756</v>
      </c>
      <c r="AV188" s="112">
        <f t="shared" si="67"/>
        <v>15756</v>
      </c>
      <c r="AW188" s="106">
        <f t="shared" si="57"/>
        <v>15756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15759</v>
      </c>
      <c r="AD189" s="114">
        <f t="shared" si="66"/>
        <v>15759</v>
      </c>
      <c r="AE189" s="109">
        <f t="shared" si="66"/>
        <v>15759</v>
      </c>
      <c r="AF189" s="110">
        <f t="shared" si="66"/>
        <v>15759</v>
      </c>
      <c r="AG189" s="111">
        <f t="shared" si="66"/>
        <v>15759</v>
      </c>
      <c r="AH189" s="112">
        <f t="shared" si="66"/>
        <v>15759</v>
      </c>
      <c r="AI189" s="106">
        <f t="shared" si="62"/>
        <v>15759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15756</v>
      </c>
      <c r="AR189" s="114">
        <f t="shared" si="67"/>
        <v>15756</v>
      </c>
      <c r="AS189" s="109">
        <f t="shared" si="67"/>
        <v>15756</v>
      </c>
      <c r="AT189" s="110">
        <f t="shared" si="67"/>
        <v>15756</v>
      </c>
      <c r="AU189" s="111">
        <f t="shared" si="67"/>
        <v>15756</v>
      </c>
      <c r="AV189" s="112">
        <f t="shared" si="67"/>
        <v>15756</v>
      </c>
      <c r="AW189" s="106">
        <f t="shared" si="57"/>
        <v>15756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15759</v>
      </c>
      <c r="AD190" s="114">
        <f t="shared" si="66"/>
        <v>15759</v>
      </c>
      <c r="AE190" s="109">
        <f t="shared" si="66"/>
        <v>15759</v>
      </c>
      <c r="AF190" s="110">
        <f t="shared" si="66"/>
        <v>15759</v>
      </c>
      <c r="AG190" s="111">
        <f t="shared" si="66"/>
        <v>15759</v>
      </c>
      <c r="AH190" s="112">
        <f t="shared" si="66"/>
        <v>15759</v>
      </c>
      <c r="AI190" s="106">
        <f t="shared" si="62"/>
        <v>15759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15756</v>
      </c>
      <c r="AR190" s="114">
        <f t="shared" si="67"/>
        <v>15756</v>
      </c>
      <c r="AS190" s="109">
        <f t="shared" si="67"/>
        <v>15756</v>
      </c>
      <c r="AT190" s="110">
        <f t="shared" si="67"/>
        <v>15756</v>
      </c>
      <c r="AU190" s="111">
        <f t="shared" si="67"/>
        <v>15756</v>
      </c>
      <c r="AV190" s="112">
        <f t="shared" si="67"/>
        <v>15756</v>
      </c>
      <c r="AW190" s="106">
        <f t="shared" si="57"/>
        <v>15756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15759</v>
      </c>
      <c r="AD191" s="114">
        <f t="shared" si="66"/>
        <v>15759</v>
      </c>
      <c r="AE191" s="109">
        <f t="shared" si="66"/>
        <v>15759</v>
      </c>
      <c r="AF191" s="110">
        <f t="shared" si="66"/>
        <v>15759</v>
      </c>
      <c r="AG191" s="111">
        <f t="shared" si="66"/>
        <v>15759</v>
      </c>
      <c r="AH191" s="112">
        <f t="shared" si="66"/>
        <v>15759</v>
      </c>
      <c r="AI191" s="106">
        <f t="shared" si="62"/>
        <v>15759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15756</v>
      </c>
      <c r="AR191" s="114">
        <f t="shared" si="67"/>
        <v>15756</v>
      </c>
      <c r="AS191" s="109">
        <f t="shared" si="67"/>
        <v>15756</v>
      </c>
      <c r="AT191" s="110">
        <f t="shared" si="67"/>
        <v>15756</v>
      </c>
      <c r="AU191" s="111">
        <f t="shared" si="67"/>
        <v>15756</v>
      </c>
      <c r="AV191" s="112">
        <f t="shared" si="67"/>
        <v>15756</v>
      </c>
      <c r="AW191" s="106">
        <f t="shared" si="57"/>
        <v>15756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15759</v>
      </c>
      <c r="AD192" s="114">
        <f t="shared" si="66"/>
        <v>15759</v>
      </c>
      <c r="AE192" s="109">
        <f t="shared" si="66"/>
        <v>15759</v>
      </c>
      <c r="AF192" s="110">
        <f t="shared" si="66"/>
        <v>15759</v>
      </c>
      <c r="AG192" s="111">
        <f t="shared" si="66"/>
        <v>15759</v>
      </c>
      <c r="AH192" s="112">
        <f t="shared" si="66"/>
        <v>15759</v>
      </c>
      <c r="AI192" s="106">
        <f t="shared" si="62"/>
        <v>15759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15756</v>
      </c>
      <c r="AR192" s="114">
        <f t="shared" si="67"/>
        <v>15756</v>
      </c>
      <c r="AS192" s="109">
        <f t="shared" si="67"/>
        <v>15756</v>
      </c>
      <c r="AT192" s="110">
        <f t="shared" si="67"/>
        <v>15756</v>
      </c>
      <c r="AU192" s="111">
        <f t="shared" si="67"/>
        <v>15756</v>
      </c>
      <c r="AV192" s="112">
        <f t="shared" si="67"/>
        <v>15756</v>
      </c>
      <c r="AW192" s="106">
        <f t="shared" si="57"/>
        <v>15756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15759</v>
      </c>
      <c r="AD193" s="114">
        <f t="shared" si="66"/>
        <v>15759</v>
      </c>
      <c r="AE193" s="109">
        <f t="shared" si="66"/>
        <v>15759</v>
      </c>
      <c r="AF193" s="110">
        <f t="shared" si="66"/>
        <v>15759</v>
      </c>
      <c r="AG193" s="111">
        <f t="shared" si="66"/>
        <v>15759</v>
      </c>
      <c r="AH193" s="112">
        <f t="shared" si="66"/>
        <v>15759</v>
      </c>
      <c r="AI193" s="106">
        <f t="shared" si="62"/>
        <v>15759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15756</v>
      </c>
      <c r="AR193" s="114">
        <f t="shared" si="67"/>
        <v>15756</v>
      </c>
      <c r="AS193" s="109">
        <f t="shared" si="67"/>
        <v>15756</v>
      </c>
      <c r="AT193" s="110">
        <f t="shared" si="67"/>
        <v>15756</v>
      </c>
      <c r="AU193" s="111">
        <f t="shared" si="67"/>
        <v>15756</v>
      </c>
      <c r="AV193" s="112">
        <f t="shared" si="67"/>
        <v>15756</v>
      </c>
      <c r="AW193" s="106">
        <f t="shared" si="57"/>
        <v>15756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15759</v>
      </c>
      <c r="AD194" s="114">
        <f t="shared" si="66"/>
        <v>15759</v>
      </c>
      <c r="AE194" s="109">
        <f t="shared" si="66"/>
        <v>15759</v>
      </c>
      <c r="AF194" s="110">
        <f t="shared" si="66"/>
        <v>15759</v>
      </c>
      <c r="AG194" s="111">
        <f t="shared" si="66"/>
        <v>15759</v>
      </c>
      <c r="AH194" s="112">
        <f t="shared" si="66"/>
        <v>15759</v>
      </c>
      <c r="AI194" s="106">
        <f t="shared" si="62"/>
        <v>15759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15756</v>
      </c>
      <c r="AR194" s="114">
        <f t="shared" si="67"/>
        <v>15756</v>
      </c>
      <c r="AS194" s="109">
        <f t="shared" si="67"/>
        <v>15756</v>
      </c>
      <c r="AT194" s="110">
        <f t="shared" si="67"/>
        <v>15756</v>
      </c>
      <c r="AU194" s="111">
        <f t="shared" si="67"/>
        <v>15756</v>
      </c>
      <c r="AV194" s="112">
        <f t="shared" si="67"/>
        <v>15756</v>
      </c>
      <c r="AW194" s="106">
        <f t="shared" si="57"/>
        <v>15756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15759</v>
      </c>
      <c r="AD195" s="114">
        <f t="shared" si="66"/>
        <v>15759</v>
      </c>
      <c r="AE195" s="109">
        <f t="shared" si="66"/>
        <v>15759</v>
      </c>
      <c r="AF195" s="110">
        <f t="shared" si="66"/>
        <v>15759</v>
      </c>
      <c r="AG195" s="111">
        <f t="shared" si="66"/>
        <v>15759</v>
      </c>
      <c r="AH195" s="112">
        <f t="shared" si="66"/>
        <v>15759</v>
      </c>
      <c r="AI195" s="106">
        <f t="shared" si="62"/>
        <v>15759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15756</v>
      </c>
      <c r="AR195" s="114">
        <f t="shared" si="67"/>
        <v>15756</v>
      </c>
      <c r="AS195" s="109">
        <f t="shared" si="67"/>
        <v>15756</v>
      </c>
      <c r="AT195" s="110">
        <f t="shared" si="67"/>
        <v>15756</v>
      </c>
      <c r="AU195" s="111">
        <f t="shared" si="67"/>
        <v>15756</v>
      </c>
      <c r="AV195" s="112">
        <f t="shared" si="67"/>
        <v>15756</v>
      </c>
      <c r="AW195" s="106">
        <f t="shared" si="57"/>
        <v>15756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15759</v>
      </c>
      <c r="AD196" s="114">
        <f t="shared" si="66"/>
        <v>15759</v>
      </c>
      <c r="AE196" s="109">
        <f t="shared" si="66"/>
        <v>15759</v>
      </c>
      <c r="AF196" s="110">
        <f t="shared" si="66"/>
        <v>15759</v>
      </c>
      <c r="AG196" s="111">
        <f t="shared" si="66"/>
        <v>15759</v>
      </c>
      <c r="AH196" s="112">
        <f t="shared" si="66"/>
        <v>15759</v>
      </c>
      <c r="AI196" s="106">
        <f t="shared" si="62"/>
        <v>15759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15756</v>
      </c>
      <c r="AR196" s="114">
        <f t="shared" si="67"/>
        <v>15756</v>
      </c>
      <c r="AS196" s="109">
        <f t="shared" si="67"/>
        <v>15756</v>
      </c>
      <c r="AT196" s="110">
        <f t="shared" si="67"/>
        <v>15756</v>
      </c>
      <c r="AU196" s="111">
        <f t="shared" si="67"/>
        <v>15756</v>
      </c>
      <c r="AV196" s="112">
        <f t="shared" si="67"/>
        <v>15756</v>
      </c>
      <c r="AW196" s="106">
        <f t="shared" si="57"/>
        <v>15756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15759</v>
      </c>
      <c r="AD197" s="114">
        <f t="shared" si="66"/>
        <v>15759</v>
      </c>
      <c r="AE197" s="109">
        <f t="shared" si="66"/>
        <v>15759</v>
      </c>
      <c r="AF197" s="110">
        <f t="shared" si="66"/>
        <v>15759</v>
      </c>
      <c r="AG197" s="111">
        <f t="shared" si="66"/>
        <v>15759</v>
      </c>
      <c r="AH197" s="112">
        <f t="shared" si="66"/>
        <v>15759</v>
      </c>
      <c r="AI197" s="106">
        <f t="shared" si="62"/>
        <v>15759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15756</v>
      </c>
      <c r="AR197" s="114">
        <f t="shared" si="67"/>
        <v>15756</v>
      </c>
      <c r="AS197" s="109">
        <f t="shared" si="67"/>
        <v>15756</v>
      </c>
      <c r="AT197" s="110">
        <f t="shared" si="67"/>
        <v>15756</v>
      </c>
      <c r="AU197" s="111">
        <f t="shared" si="67"/>
        <v>15756</v>
      </c>
      <c r="AV197" s="112">
        <f t="shared" si="67"/>
        <v>15756</v>
      </c>
      <c r="AW197" s="106">
        <f t="shared" ref="AW197:AW260" si="77">MAX(AR197, AT197, AV197)</f>
        <v>15756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15759</v>
      </c>
      <c r="AD198" s="114">
        <f t="shared" si="66"/>
        <v>15759</v>
      </c>
      <c r="AE198" s="109">
        <f t="shared" si="66"/>
        <v>15759</v>
      </c>
      <c r="AF198" s="110">
        <f t="shared" si="66"/>
        <v>15759</v>
      </c>
      <c r="AG198" s="111">
        <f t="shared" si="66"/>
        <v>15759</v>
      </c>
      <c r="AH198" s="112">
        <f t="shared" si="66"/>
        <v>15759</v>
      </c>
      <c r="AI198" s="106">
        <f t="shared" si="62"/>
        <v>15759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15756</v>
      </c>
      <c r="AR198" s="114">
        <f t="shared" si="67"/>
        <v>15756</v>
      </c>
      <c r="AS198" s="109">
        <f t="shared" si="67"/>
        <v>15756</v>
      </c>
      <c r="AT198" s="110">
        <f t="shared" si="67"/>
        <v>15756</v>
      </c>
      <c r="AU198" s="111">
        <f t="shared" si="67"/>
        <v>15756</v>
      </c>
      <c r="AV198" s="112">
        <f t="shared" si="67"/>
        <v>15756</v>
      </c>
      <c r="AW198" s="106">
        <f t="shared" si="77"/>
        <v>15756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15759</v>
      </c>
      <c r="AD199" s="114">
        <f t="shared" si="66"/>
        <v>15759</v>
      </c>
      <c r="AE199" s="109">
        <f t="shared" si="66"/>
        <v>15759</v>
      </c>
      <c r="AF199" s="110">
        <f t="shared" si="66"/>
        <v>15759</v>
      </c>
      <c r="AG199" s="111">
        <f t="shared" si="66"/>
        <v>15759</v>
      </c>
      <c r="AH199" s="112">
        <f t="shared" si="66"/>
        <v>15759</v>
      </c>
      <c r="AI199" s="106">
        <f t="shared" si="62"/>
        <v>15759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15756</v>
      </c>
      <c r="AR199" s="114">
        <f t="shared" si="67"/>
        <v>15756</v>
      </c>
      <c r="AS199" s="109">
        <f t="shared" si="67"/>
        <v>15756</v>
      </c>
      <c r="AT199" s="110">
        <f t="shared" si="67"/>
        <v>15756</v>
      </c>
      <c r="AU199" s="111">
        <f t="shared" si="67"/>
        <v>15756</v>
      </c>
      <c r="AV199" s="112">
        <f t="shared" si="67"/>
        <v>15756</v>
      </c>
      <c r="AW199" s="106">
        <f t="shared" si="77"/>
        <v>15756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15759</v>
      </c>
      <c r="AD200" s="114">
        <f t="shared" si="66"/>
        <v>15759</v>
      </c>
      <c r="AE200" s="109">
        <f t="shared" si="66"/>
        <v>15759</v>
      </c>
      <c r="AF200" s="110">
        <f t="shared" si="66"/>
        <v>15759</v>
      </c>
      <c r="AG200" s="111">
        <f t="shared" si="66"/>
        <v>15759</v>
      </c>
      <c r="AH200" s="112">
        <f t="shared" si="66"/>
        <v>15759</v>
      </c>
      <c r="AI200" s="106">
        <f t="shared" si="62"/>
        <v>15759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15756</v>
      </c>
      <c r="AR200" s="114">
        <f t="shared" si="67"/>
        <v>15756</v>
      </c>
      <c r="AS200" s="109">
        <f t="shared" si="67"/>
        <v>15756</v>
      </c>
      <c r="AT200" s="110">
        <f t="shared" si="67"/>
        <v>15756</v>
      </c>
      <c r="AU200" s="111">
        <f t="shared" si="67"/>
        <v>15756</v>
      </c>
      <c r="AV200" s="112">
        <f t="shared" si="67"/>
        <v>15756</v>
      </c>
      <c r="AW200" s="106">
        <f t="shared" si="77"/>
        <v>15756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15759</v>
      </c>
      <c r="AD201" s="114">
        <f t="shared" si="66"/>
        <v>15759</v>
      </c>
      <c r="AE201" s="109">
        <f t="shared" si="66"/>
        <v>15759</v>
      </c>
      <c r="AF201" s="110">
        <f t="shared" si="66"/>
        <v>15759</v>
      </c>
      <c r="AG201" s="111">
        <f t="shared" si="66"/>
        <v>15759</v>
      </c>
      <c r="AH201" s="112">
        <f t="shared" si="66"/>
        <v>15759</v>
      </c>
      <c r="AI201" s="106">
        <f t="shared" si="62"/>
        <v>15759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15756</v>
      </c>
      <c r="AR201" s="114">
        <f t="shared" si="67"/>
        <v>15756</v>
      </c>
      <c r="AS201" s="109">
        <f t="shared" si="67"/>
        <v>15756</v>
      </c>
      <c r="AT201" s="110">
        <f t="shared" si="67"/>
        <v>15756</v>
      </c>
      <c r="AU201" s="111">
        <f t="shared" si="67"/>
        <v>15756</v>
      </c>
      <c r="AV201" s="112">
        <f t="shared" si="67"/>
        <v>15756</v>
      </c>
      <c r="AW201" s="106">
        <f t="shared" si="77"/>
        <v>15756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15759</v>
      </c>
      <c r="AD202" s="114">
        <f t="shared" si="66"/>
        <v>15759</v>
      </c>
      <c r="AE202" s="109">
        <f t="shared" si="66"/>
        <v>15759</v>
      </c>
      <c r="AF202" s="110">
        <f t="shared" si="66"/>
        <v>15759</v>
      </c>
      <c r="AG202" s="111">
        <f t="shared" si="66"/>
        <v>15759</v>
      </c>
      <c r="AH202" s="112">
        <f t="shared" si="66"/>
        <v>15759</v>
      </c>
      <c r="AI202" s="106">
        <f t="shared" si="62"/>
        <v>15759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15756</v>
      </c>
      <c r="AR202" s="114">
        <f t="shared" si="67"/>
        <v>15756</v>
      </c>
      <c r="AS202" s="109">
        <f t="shared" si="67"/>
        <v>15756</v>
      </c>
      <c r="AT202" s="110">
        <f t="shared" si="67"/>
        <v>15756</v>
      </c>
      <c r="AU202" s="111">
        <f t="shared" si="67"/>
        <v>15756</v>
      </c>
      <c r="AV202" s="112">
        <f t="shared" si="67"/>
        <v>15756</v>
      </c>
      <c r="AW202" s="106">
        <f t="shared" si="77"/>
        <v>15756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15759</v>
      </c>
      <c r="AD203" s="114">
        <f t="shared" si="66"/>
        <v>15759</v>
      </c>
      <c r="AE203" s="109">
        <f t="shared" si="66"/>
        <v>15759</v>
      </c>
      <c r="AF203" s="110">
        <f t="shared" si="66"/>
        <v>15759</v>
      </c>
      <c r="AG203" s="111">
        <f t="shared" si="66"/>
        <v>15759</v>
      </c>
      <c r="AH203" s="112">
        <f t="shared" si="66"/>
        <v>15759</v>
      </c>
      <c r="AI203" s="106">
        <f t="shared" si="62"/>
        <v>15759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15756</v>
      </c>
      <c r="AR203" s="114">
        <f t="shared" si="67"/>
        <v>15756</v>
      </c>
      <c r="AS203" s="109">
        <f t="shared" si="67"/>
        <v>15756</v>
      </c>
      <c r="AT203" s="110">
        <f t="shared" si="67"/>
        <v>15756</v>
      </c>
      <c r="AU203" s="111">
        <f t="shared" si="67"/>
        <v>15756</v>
      </c>
      <c r="AV203" s="112">
        <f t="shared" si="67"/>
        <v>15756</v>
      </c>
      <c r="AW203" s="106">
        <f t="shared" si="77"/>
        <v>15756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15759</v>
      </c>
      <c r="AD204" s="114">
        <f t="shared" si="66"/>
        <v>15759</v>
      </c>
      <c r="AE204" s="109">
        <f t="shared" si="66"/>
        <v>15759</v>
      </c>
      <c r="AF204" s="110">
        <f t="shared" si="66"/>
        <v>15759</v>
      </c>
      <c r="AG204" s="111">
        <f t="shared" si="66"/>
        <v>15759</v>
      </c>
      <c r="AH204" s="112">
        <f t="shared" si="66"/>
        <v>15759</v>
      </c>
      <c r="AI204" s="106">
        <f t="shared" ref="AI204:AI267" si="82">MAX(AD204, AF204, AH204)</f>
        <v>15759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15756</v>
      </c>
      <c r="AR204" s="114">
        <f t="shared" si="67"/>
        <v>15756</v>
      </c>
      <c r="AS204" s="109">
        <f t="shared" si="67"/>
        <v>15756</v>
      </c>
      <c r="AT204" s="110">
        <f t="shared" si="67"/>
        <v>15756</v>
      </c>
      <c r="AU204" s="111">
        <f t="shared" si="67"/>
        <v>15756</v>
      </c>
      <c r="AV204" s="112">
        <f t="shared" si="67"/>
        <v>15756</v>
      </c>
      <c r="AW204" s="106">
        <f t="shared" si="77"/>
        <v>15756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15759</v>
      </c>
      <c r="AD205" s="114">
        <f t="shared" si="66"/>
        <v>15759</v>
      </c>
      <c r="AE205" s="109">
        <f t="shared" si="66"/>
        <v>15759</v>
      </c>
      <c r="AF205" s="110">
        <f t="shared" si="66"/>
        <v>15759</v>
      </c>
      <c r="AG205" s="111">
        <f t="shared" si="66"/>
        <v>15759</v>
      </c>
      <c r="AH205" s="112">
        <f t="shared" si="66"/>
        <v>15759</v>
      </c>
      <c r="AI205" s="106">
        <f t="shared" si="82"/>
        <v>15759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15756</v>
      </c>
      <c r="AR205" s="114">
        <f t="shared" si="67"/>
        <v>15756</v>
      </c>
      <c r="AS205" s="109">
        <f t="shared" si="67"/>
        <v>15756</v>
      </c>
      <c r="AT205" s="110">
        <f t="shared" si="67"/>
        <v>15756</v>
      </c>
      <c r="AU205" s="111">
        <f t="shared" si="67"/>
        <v>15756</v>
      </c>
      <c r="AV205" s="112">
        <f t="shared" si="67"/>
        <v>15756</v>
      </c>
      <c r="AW205" s="106">
        <f t="shared" si="77"/>
        <v>15756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15759</v>
      </c>
      <c r="AD206" s="114">
        <f t="shared" si="66"/>
        <v>15759</v>
      </c>
      <c r="AE206" s="109">
        <f t="shared" si="66"/>
        <v>15759</v>
      </c>
      <c r="AF206" s="110">
        <f t="shared" si="66"/>
        <v>15759</v>
      </c>
      <c r="AG206" s="111">
        <f t="shared" si="66"/>
        <v>15759</v>
      </c>
      <c r="AH206" s="112">
        <f t="shared" si="66"/>
        <v>15759</v>
      </c>
      <c r="AI206" s="106">
        <f t="shared" si="82"/>
        <v>15759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15756</v>
      </c>
      <c r="AR206" s="114">
        <f t="shared" si="67"/>
        <v>15756</v>
      </c>
      <c r="AS206" s="109">
        <f t="shared" si="67"/>
        <v>15756</v>
      </c>
      <c r="AT206" s="110">
        <f t="shared" si="67"/>
        <v>15756</v>
      </c>
      <c r="AU206" s="111">
        <f t="shared" si="67"/>
        <v>15756</v>
      </c>
      <c r="AV206" s="112">
        <f t="shared" si="67"/>
        <v>15756</v>
      </c>
      <c r="AW206" s="106">
        <f t="shared" si="77"/>
        <v>15756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15759</v>
      </c>
      <c r="AD207" s="114">
        <f t="shared" si="66"/>
        <v>15759</v>
      </c>
      <c r="AE207" s="109">
        <f t="shared" si="66"/>
        <v>15759</v>
      </c>
      <c r="AF207" s="110">
        <f t="shared" si="66"/>
        <v>15759</v>
      </c>
      <c r="AG207" s="111">
        <f t="shared" si="66"/>
        <v>15759</v>
      </c>
      <c r="AH207" s="112">
        <f t="shared" si="66"/>
        <v>15759</v>
      </c>
      <c r="AI207" s="106">
        <f t="shared" si="82"/>
        <v>15759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15756</v>
      </c>
      <c r="AR207" s="114">
        <f t="shared" si="67"/>
        <v>15756</v>
      </c>
      <c r="AS207" s="109">
        <f t="shared" si="67"/>
        <v>15756</v>
      </c>
      <c r="AT207" s="110">
        <f t="shared" si="67"/>
        <v>15756</v>
      </c>
      <c r="AU207" s="111">
        <f t="shared" si="67"/>
        <v>15756</v>
      </c>
      <c r="AV207" s="112">
        <f t="shared" si="67"/>
        <v>15756</v>
      </c>
      <c r="AW207" s="106">
        <f t="shared" si="77"/>
        <v>15756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15759</v>
      </c>
      <c r="AD208" s="114">
        <f t="shared" si="66"/>
        <v>15759</v>
      </c>
      <c r="AE208" s="109">
        <f t="shared" si="66"/>
        <v>15759</v>
      </c>
      <c r="AF208" s="110">
        <f t="shared" si="66"/>
        <v>15759</v>
      </c>
      <c r="AG208" s="111">
        <f t="shared" si="66"/>
        <v>15759</v>
      </c>
      <c r="AH208" s="112">
        <f t="shared" si="66"/>
        <v>15759</v>
      </c>
      <c r="AI208" s="106">
        <f t="shared" si="82"/>
        <v>15759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15756</v>
      </c>
      <c r="AR208" s="114">
        <f t="shared" si="67"/>
        <v>15756</v>
      </c>
      <c r="AS208" s="109">
        <f t="shared" si="67"/>
        <v>15756</v>
      </c>
      <c r="AT208" s="110">
        <f t="shared" si="67"/>
        <v>15756</v>
      </c>
      <c r="AU208" s="111">
        <f t="shared" si="67"/>
        <v>15756</v>
      </c>
      <c r="AV208" s="112">
        <f t="shared" si="67"/>
        <v>15756</v>
      </c>
      <c r="AW208" s="106">
        <f t="shared" si="77"/>
        <v>15756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15759</v>
      </c>
      <c r="AD209" s="114">
        <f t="shared" si="66"/>
        <v>15759</v>
      </c>
      <c r="AE209" s="109">
        <f t="shared" si="66"/>
        <v>15759</v>
      </c>
      <c r="AF209" s="110">
        <f t="shared" si="66"/>
        <v>15759</v>
      </c>
      <c r="AG209" s="111">
        <f t="shared" si="66"/>
        <v>15759</v>
      </c>
      <c r="AH209" s="112">
        <f t="shared" si="66"/>
        <v>15759</v>
      </c>
      <c r="AI209" s="106">
        <f t="shared" si="82"/>
        <v>15759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15756</v>
      </c>
      <c r="AR209" s="114">
        <f t="shared" si="67"/>
        <v>15756</v>
      </c>
      <c r="AS209" s="109">
        <f t="shared" si="67"/>
        <v>15756</v>
      </c>
      <c r="AT209" s="110">
        <f t="shared" si="67"/>
        <v>15756</v>
      </c>
      <c r="AU209" s="111">
        <f t="shared" si="67"/>
        <v>15756</v>
      </c>
      <c r="AV209" s="112">
        <f t="shared" si="67"/>
        <v>15756</v>
      </c>
      <c r="AW209" s="106">
        <f t="shared" si="77"/>
        <v>15756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15759</v>
      </c>
      <c r="AD210" s="114">
        <f t="shared" si="66"/>
        <v>15759</v>
      </c>
      <c r="AE210" s="109">
        <f t="shared" si="66"/>
        <v>15759</v>
      </c>
      <c r="AF210" s="110">
        <f t="shared" si="66"/>
        <v>15759</v>
      </c>
      <c r="AG210" s="111">
        <f t="shared" si="66"/>
        <v>15759</v>
      </c>
      <c r="AH210" s="112">
        <f t="shared" si="66"/>
        <v>15759</v>
      </c>
      <c r="AI210" s="106">
        <f t="shared" si="82"/>
        <v>15759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15756</v>
      </c>
      <c r="AR210" s="114">
        <f t="shared" si="67"/>
        <v>15756</v>
      </c>
      <c r="AS210" s="109">
        <f t="shared" si="67"/>
        <v>15756</v>
      </c>
      <c r="AT210" s="110">
        <f t="shared" si="67"/>
        <v>15756</v>
      </c>
      <c r="AU210" s="111">
        <f t="shared" si="67"/>
        <v>15756</v>
      </c>
      <c r="AV210" s="112">
        <f t="shared" si="67"/>
        <v>15756</v>
      </c>
      <c r="AW210" s="106">
        <f t="shared" si="77"/>
        <v>15756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15759</v>
      </c>
      <c r="AD211" s="114">
        <f t="shared" si="66"/>
        <v>15759</v>
      </c>
      <c r="AE211" s="109">
        <f t="shared" si="66"/>
        <v>15759</v>
      </c>
      <c r="AF211" s="110">
        <f t="shared" si="66"/>
        <v>15759</v>
      </c>
      <c r="AG211" s="111">
        <f t="shared" si="66"/>
        <v>15759</v>
      </c>
      <c r="AH211" s="112">
        <f t="shared" si="66"/>
        <v>15759</v>
      </c>
      <c r="AI211" s="106">
        <f t="shared" si="82"/>
        <v>15759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15756</v>
      </c>
      <c r="AR211" s="114">
        <f t="shared" si="67"/>
        <v>15756</v>
      </c>
      <c r="AS211" s="109">
        <f t="shared" si="67"/>
        <v>15756</v>
      </c>
      <c r="AT211" s="110">
        <f t="shared" si="67"/>
        <v>15756</v>
      </c>
      <c r="AU211" s="111">
        <f t="shared" si="67"/>
        <v>15756</v>
      </c>
      <c r="AV211" s="112">
        <f t="shared" si="67"/>
        <v>15756</v>
      </c>
      <c r="AW211" s="106">
        <f t="shared" si="77"/>
        <v>15756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15759</v>
      </c>
      <c r="AD212" s="114">
        <f t="shared" si="66"/>
        <v>15759</v>
      </c>
      <c r="AE212" s="109">
        <f t="shared" si="66"/>
        <v>15759</v>
      </c>
      <c r="AF212" s="110">
        <f t="shared" si="66"/>
        <v>15759</v>
      </c>
      <c r="AG212" s="111">
        <f t="shared" si="66"/>
        <v>15759</v>
      </c>
      <c r="AH212" s="112">
        <f t="shared" si="66"/>
        <v>15759</v>
      </c>
      <c r="AI212" s="106">
        <f t="shared" si="82"/>
        <v>15759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15756</v>
      </c>
      <c r="AR212" s="114">
        <f t="shared" si="67"/>
        <v>15756</v>
      </c>
      <c r="AS212" s="109">
        <f t="shared" si="67"/>
        <v>15756</v>
      </c>
      <c r="AT212" s="110">
        <f t="shared" si="67"/>
        <v>15756</v>
      </c>
      <c r="AU212" s="111">
        <f t="shared" si="67"/>
        <v>15756</v>
      </c>
      <c r="AV212" s="112">
        <f t="shared" si="67"/>
        <v>15756</v>
      </c>
      <c r="AW212" s="106">
        <f t="shared" si="77"/>
        <v>15756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15759</v>
      </c>
      <c r="AD213" s="114">
        <f t="shared" si="66"/>
        <v>15759</v>
      </c>
      <c r="AE213" s="109">
        <f t="shared" si="66"/>
        <v>15759</v>
      </c>
      <c r="AF213" s="110">
        <f t="shared" si="66"/>
        <v>15759</v>
      </c>
      <c r="AG213" s="111">
        <f t="shared" si="66"/>
        <v>15759</v>
      </c>
      <c r="AH213" s="112">
        <f t="shared" si="66"/>
        <v>15759</v>
      </c>
      <c r="AI213" s="106">
        <f t="shared" si="82"/>
        <v>15759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15756</v>
      </c>
      <c r="AR213" s="114">
        <f t="shared" si="67"/>
        <v>15756</v>
      </c>
      <c r="AS213" s="109">
        <f t="shared" si="67"/>
        <v>15756</v>
      </c>
      <c r="AT213" s="110">
        <f t="shared" si="67"/>
        <v>15756</v>
      </c>
      <c r="AU213" s="111">
        <f t="shared" si="67"/>
        <v>15756</v>
      </c>
      <c r="AV213" s="112">
        <f t="shared" si="67"/>
        <v>15756</v>
      </c>
      <c r="AW213" s="106">
        <f t="shared" si="77"/>
        <v>15756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15759</v>
      </c>
      <c r="AD214" s="114">
        <f t="shared" si="66"/>
        <v>15759</v>
      </c>
      <c r="AE214" s="109">
        <f t="shared" si="66"/>
        <v>15759</v>
      </c>
      <c r="AF214" s="110">
        <f t="shared" si="66"/>
        <v>15759</v>
      </c>
      <c r="AG214" s="111">
        <f t="shared" si="66"/>
        <v>15759</v>
      </c>
      <c r="AH214" s="112">
        <f t="shared" si="66"/>
        <v>15759</v>
      </c>
      <c r="AI214" s="106">
        <f t="shared" si="82"/>
        <v>15759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15756</v>
      </c>
      <c r="AR214" s="114">
        <f t="shared" si="67"/>
        <v>15756</v>
      </c>
      <c r="AS214" s="109">
        <f t="shared" si="67"/>
        <v>15756</v>
      </c>
      <c r="AT214" s="110">
        <f t="shared" si="67"/>
        <v>15756</v>
      </c>
      <c r="AU214" s="111">
        <f t="shared" si="67"/>
        <v>15756</v>
      </c>
      <c r="AV214" s="112">
        <f t="shared" si="67"/>
        <v>15756</v>
      </c>
      <c r="AW214" s="106">
        <f t="shared" si="77"/>
        <v>15756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15759</v>
      </c>
      <c r="AD215" s="197">
        <f t="shared" si="66"/>
        <v>15759</v>
      </c>
      <c r="AE215" s="198">
        <f t="shared" si="66"/>
        <v>15759</v>
      </c>
      <c r="AF215" s="199">
        <f t="shared" si="66"/>
        <v>15759</v>
      </c>
      <c r="AG215" s="200">
        <f t="shared" si="66"/>
        <v>15759</v>
      </c>
      <c r="AH215" s="201">
        <f t="shared" si="66"/>
        <v>15759</v>
      </c>
      <c r="AI215" s="202">
        <f t="shared" si="82"/>
        <v>15759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15756</v>
      </c>
      <c r="AR215" s="197">
        <f t="shared" si="67"/>
        <v>15756</v>
      </c>
      <c r="AS215" s="198">
        <f t="shared" si="67"/>
        <v>15756</v>
      </c>
      <c r="AT215" s="199">
        <f t="shared" si="67"/>
        <v>15756</v>
      </c>
      <c r="AU215" s="200">
        <f t="shared" si="67"/>
        <v>15756</v>
      </c>
      <c r="AV215" s="201">
        <f t="shared" si="67"/>
        <v>15756</v>
      </c>
      <c r="AW215" s="202">
        <f t="shared" si="77"/>
        <v>15756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15759</v>
      </c>
      <c r="AD216" s="114">
        <f t="shared" si="66"/>
        <v>15759</v>
      </c>
      <c r="AE216" s="109">
        <f t="shared" si="66"/>
        <v>15759</v>
      </c>
      <c r="AF216" s="110">
        <f t="shared" si="66"/>
        <v>15759</v>
      </c>
      <c r="AG216" s="111">
        <f t="shared" si="66"/>
        <v>15759</v>
      </c>
      <c r="AH216" s="112">
        <f t="shared" si="66"/>
        <v>15759</v>
      </c>
      <c r="AI216" s="106">
        <f t="shared" si="82"/>
        <v>15759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15756</v>
      </c>
      <c r="AR216" s="114">
        <f t="shared" si="67"/>
        <v>15756</v>
      </c>
      <c r="AS216" s="109">
        <f t="shared" si="67"/>
        <v>15756</v>
      </c>
      <c r="AT216" s="110">
        <f t="shared" si="67"/>
        <v>15756</v>
      </c>
      <c r="AU216" s="111">
        <f t="shared" si="67"/>
        <v>15756</v>
      </c>
      <c r="AV216" s="112">
        <f t="shared" si="67"/>
        <v>15756</v>
      </c>
      <c r="AW216" s="106">
        <f t="shared" si="77"/>
        <v>15756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15759</v>
      </c>
      <c r="AD217" s="114">
        <f t="shared" si="66"/>
        <v>15759</v>
      </c>
      <c r="AE217" s="109">
        <f t="shared" si="66"/>
        <v>15759</v>
      </c>
      <c r="AF217" s="110">
        <f t="shared" si="66"/>
        <v>15759</v>
      </c>
      <c r="AG217" s="111">
        <f t="shared" si="66"/>
        <v>15759</v>
      </c>
      <c r="AH217" s="112">
        <f t="shared" si="66"/>
        <v>15759</v>
      </c>
      <c r="AI217" s="106">
        <f t="shared" si="82"/>
        <v>15759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15756</v>
      </c>
      <c r="AR217" s="114">
        <f t="shared" si="67"/>
        <v>15756</v>
      </c>
      <c r="AS217" s="109">
        <f t="shared" si="67"/>
        <v>15756</v>
      </c>
      <c r="AT217" s="110">
        <f t="shared" si="67"/>
        <v>15756</v>
      </c>
      <c r="AU217" s="111">
        <f t="shared" si="67"/>
        <v>15756</v>
      </c>
      <c r="AV217" s="112">
        <f t="shared" si="67"/>
        <v>15756</v>
      </c>
      <c r="AW217" s="106">
        <f t="shared" si="77"/>
        <v>15756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15759</v>
      </c>
      <c r="AD218" s="114">
        <f t="shared" si="66"/>
        <v>15759</v>
      </c>
      <c r="AE218" s="109">
        <f t="shared" si="66"/>
        <v>15759</v>
      </c>
      <c r="AF218" s="110">
        <f t="shared" si="66"/>
        <v>15759</v>
      </c>
      <c r="AG218" s="111">
        <f t="shared" si="66"/>
        <v>15759</v>
      </c>
      <c r="AH218" s="112">
        <f t="shared" si="66"/>
        <v>15759</v>
      </c>
      <c r="AI218" s="106">
        <f t="shared" si="82"/>
        <v>15759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15756</v>
      </c>
      <c r="AR218" s="114">
        <f t="shared" si="67"/>
        <v>15756</v>
      </c>
      <c r="AS218" s="109">
        <f t="shared" si="67"/>
        <v>15756</v>
      </c>
      <c r="AT218" s="110">
        <f t="shared" si="67"/>
        <v>15756</v>
      </c>
      <c r="AU218" s="111">
        <f t="shared" si="67"/>
        <v>15756</v>
      </c>
      <c r="AV218" s="112">
        <f t="shared" si="67"/>
        <v>15756</v>
      </c>
      <c r="AW218" s="106">
        <f t="shared" si="77"/>
        <v>15756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15759</v>
      </c>
      <c r="AD219" s="114">
        <f t="shared" si="66"/>
        <v>15759</v>
      </c>
      <c r="AE219" s="109">
        <f t="shared" si="66"/>
        <v>15759</v>
      </c>
      <c r="AF219" s="110">
        <f t="shared" si="66"/>
        <v>15759</v>
      </c>
      <c r="AG219" s="111">
        <f t="shared" si="66"/>
        <v>15759</v>
      </c>
      <c r="AH219" s="112">
        <f t="shared" si="66"/>
        <v>15759</v>
      </c>
      <c r="AI219" s="106">
        <f t="shared" si="82"/>
        <v>15759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15756</v>
      </c>
      <c r="AR219" s="114">
        <f t="shared" si="67"/>
        <v>15756</v>
      </c>
      <c r="AS219" s="109">
        <f t="shared" si="67"/>
        <v>15756</v>
      </c>
      <c r="AT219" s="110">
        <f t="shared" si="67"/>
        <v>15756</v>
      </c>
      <c r="AU219" s="111">
        <f t="shared" si="67"/>
        <v>15756</v>
      </c>
      <c r="AV219" s="112">
        <f t="shared" si="67"/>
        <v>15756</v>
      </c>
      <c r="AW219" s="106">
        <f t="shared" si="77"/>
        <v>15756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15759</v>
      </c>
      <c r="AD220" s="114">
        <f t="shared" si="66"/>
        <v>15759</v>
      </c>
      <c r="AE220" s="109">
        <f t="shared" si="66"/>
        <v>15759</v>
      </c>
      <c r="AF220" s="110">
        <f t="shared" si="66"/>
        <v>15759</v>
      </c>
      <c r="AG220" s="111">
        <f t="shared" si="66"/>
        <v>15759</v>
      </c>
      <c r="AH220" s="112">
        <f t="shared" si="66"/>
        <v>15759</v>
      </c>
      <c r="AI220" s="106">
        <f t="shared" si="82"/>
        <v>15759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15756</v>
      </c>
      <c r="AR220" s="114">
        <f t="shared" si="67"/>
        <v>15756</v>
      </c>
      <c r="AS220" s="109">
        <f t="shared" si="67"/>
        <v>15756</v>
      </c>
      <c r="AT220" s="110">
        <f t="shared" si="67"/>
        <v>15756</v>
      </c>
      <c r="AU220" s="111">
        <f t="shared" si="67"/>
        <v>15756</v>
      </c>
      <c r="AV220" s="112">
        <f t="shared" si="67"/>
        <v>15756</v>
      </c>
      <c r="AW220" s="106">
        <f t="shared" si="77"/>
        <v>15756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15759</v>
      </c>
      <c r="AD221" s="114">
        <f t="shared" si="66"/>
        <v>15759</v>
      </c>
      <c r="AE221" s="109">
        <f t="shared" si="66"/>
        <v>15759</v>
      </c>
      <c r="AF221" s="110">
        <f t="shared" si="66"/>
        <v>15759</v>
      </c>
      <c r="AG221" s="111">
        <f t="shared" si="66"/>
        <v>15759</v>
      </c>
      <c r="AH221" s="112">
        <f t="shared" si="66"/>
        <v>15759</v>
      </c>
      <c r="AI221" s="106">
        <f t="shared" si="82"/>
        <v>15759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15756</v>
      </c>
      <c r="AR221" s="114">
        <f t="shared" si="67"/>
        <v>15756</v>
      </c>
      <c r="AS221" s="109">
        <f t="shared" si="67"/>
        <v>15756</v>
      </c>
      <c r="AT221" s="110">
        <f t="shared" si="67"/>
        <v>15756</v>
      </c>
      <c r="AU221" s="111">
        <f t="shared" si="67"/>
        <v>15756</v>
      </c>
      <c r="AV221" s="112">
        <f t="shared" si="67"/>
        <v>15756</v>
      </c>
      <c r="AW221" s="106">
        <f t="shared" si="77"/>
        <v>15756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15759</v>
      </c>
      <c r="AD222" s="114">
        <f t="shared" si="66"/>
        <v>15759</v>
      </c>
      <c r="AE222" s="109">
        <f t="shared" si="66"/>
        <v>15759</v>
      </c>
      <c r="AF222" s="110">
        <f t="shared" si="66"/>
        <v>15759</v>
      </c>
      <c r="AG222" s="111">
        <f t="shared" si="66"/>
        <v>15759</v>
      </c>
      <c r="AH222" s="112">
        <f t="shared" si="66"/>
        <v>15759</v>
      </c>
      <c r="AI222" s="106">
        <f t="shared" si="82"/>
        <v>15759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15756</v>
      </c>
      <c r="AR222" s="114">
        <f t="shared" si="67"/>
        <v>15756</v>
      </c>
      <c r="AS222" s="109">
        <f t="shared" si="67"/>
        <v>15756</v>
      </c>
      <c r="AT222" s="110">
        <f t="shared" si="67"/>
        <v>15756</v>
      </c>
      <c r="AU222" s="111">
        <f t="shared" si="67"/>
        <v>15756</v>
      </c>
      <c r="AV222" s="112">
        <f t="shared" si="67"/>
        <v>15756</v>
      </c>
      <c r="AW222" s="106">
        <f t="shared" si="77"/>
        <v>15756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15759</v>
      </c>
      <c r="AD223" s="114">
        <f t="shared" si="66"/>
        <v>15759</v>
      </c>
      <c r="AE223" s="109">
        <f t="shared" si="66"/>
        <v>15759</v>
      </c>
      <c r="AF223" s="110">
        <f t="shared" si="66"/>
        <v>15759</v>
      </c>
      <c r="AG223" s="111">
        <f t="shared" si="66"/>
        <v>15759</v>
      </c>
      <c r="AH223" s="112">
        <f t="shared" si="66"/>
        <v>15759</v>
      </c>
      <c r="AI223" s="106">
        <f t="shared" si="82"/>
        <v>15759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15756</v>
      </c>
      <c r="AR223" s="114">
        <f t="shared" si="67"/>
        <v>15756</v>
      </c>
      <c r="AS223" s="109">
        <f t="shared" si="67"/>
        <v>15756</v>
      </c>
      <c r="AT223" s="110">
        <f t="shared" si="67"/>
        <v>15756</v>
      </c>
      <c r="AU223" s="111">
        <f t="shared" si="67"/>
        <v>15756</v>
      </c>
      <c r="AV223" s="112">
        <f t="shared" si="67"/>
        <v>15756</v>
      </c>
      <c r="AW223" s="106">
        <f t="shared" si="77"/>
        <v>15756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15759</v>
      </c>
      <c r="AD224" s="114">
        <f t="shared" ref="AD224:AH274" si="86">AC224</f>
        <v>15759</v>
      </c>
      <c r="AE224" s="109">
        <f t="shared" si="86"/>
        <v>15759</v>
      </c>
      <c r="AF224" s="110">
        <f t="shared" si="86"/>
        <v>15759</v>
      </c>
      <c r="AG224" s="111">
        <f t="shared" si="86"/>
        <v>15759</v>
      </c>
      <c r="AH224" s="112">
        <f t="shared" si="86"/>
        <v>15759</v>
      </c>
      <c r="AI224" s="106">
        <f t="shared" si="82"/>
        <v>15759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15756</v>
      </c>
      <c r="AR224" s="114">
        <f t="shared" ref="AR224:AV274" si="87">AQ224</f>
        <v>15756</v>
      </c>
      <c r="AS224" s="109">
        <f t="shared" si="87"/>
        <v>15756</v>
      </c>
      <c r="AT224" s="110">
        <f t="shared" si="87"/>
        <v>15756</v>
      </c>
      <c r="AU224" s="111">
        <f t="shared" si="87"/>
        <v>15756</v>
      </c>
      <c r="AV224" s="112">
        <f t="shared" si="87"/>
        <v>15756</v>
      </c>
      <c r="AW224" s="106">
        <f t="shared" si="77"/>
        <v>15756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15759</v>
      </c>
      <c r="AD225" s="114">
        <f t="shared" si="86"/>
        <v>15759</v>
      </c>
      <c r="AE225" s="109">
        <f t="shared" si="86"/>
        <v>15759</v>
      </c>
      <c r="AF225" s="110">
        <f t="shared" si="86"/>
        <v>15759</v>
      </c>
      <c r="AG225" s="111">
        <f t="shared" si="86"/>
        <v>15759</v>
      </c>
      <c r="AH225" s="112">
        <f t="shared" si="86"/>
        <v>15759</v>
      </c>
      <c r="AI225" s="106">
        <f t="shared" si="82"/>
        <v>15759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15756</v>
      </c>
      <c r="AR225" s="114">
        <f t="shared" si="87"/>
        <v>15756</v>
      </c>
      <c r="AS225" s="109">
        <f t="shared" si="87"/>
        <v>15756</v>
      </c>
      <c r="AT225" s="110">
        <f t="shared" si="87"/>
        <v>15756</v>
      </c>
      <c r="AU225" s="111">
        <f t="shared" si="87"/>
        <v>15756</v>
      </c>
      <c r="AV225" s="112">
        <f t="shared" si="87"/>
        <v>15756</v>
      </c>
      <c r="AW225" s="106">
        <f t="shared" si="77"/>
        <v>15756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15759</v>
      </c>
      <c r="AD226" s="114">
        <f t="shared" si="86"/>
        <v>15759</v>
      </c>
      <c r="AE226" s="109">
        <f t="shared" si="86"/>
        <v>15759</v>
      </c>
      <c r="AF226" s="110">
        <f t="shared" si="86"/>
        <v>15759</v>
      </c>
      <c r="AG226" s="111">
        <f t="shared" si="86"/>
        <v>15759</v>
      </c>
      <c r="AH226" s="112">
        <f t="shared" si="86"/>
        <v>15759</v>
      </c>
      <c r="AI226" s="106">
        <f t="shared" si="82"/>
        <v>15759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15756</v>
      </c>
      <c r="AR226" s="114">
        <f t="shared" si="87"/>
        <v>15756</v>
      </c>
      <c r="AS226" s="109">
        <f t="shared" si="87"/>
        <v>15756</v>
      </c>
      <c r="AT226" s="110">
        <f t="shared" si="87"/>
        <v>15756</v>
      </c>
      <c r="AU226" s="111">
        <f t="shared" si="87"/>
        <v>15756</v>
      </c>
      <c r="AV226" s="112">
        <f t="shared" si="87"/>
        <v>15756</v>
      </c>
      <c r="AW226" s="106">
        <f t="shared" si="77"/>
        <v>15756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15759</v>
      </c>
      <c r="AD227" s="114">
        <f t="shared" si="86"/>
        <v>15759</v>
      </c>
      <c r="AE227" s="109">
        <f t="shared" si="86"/>
        <v>15759</v>
      </c>
      <c r="AF227" s="110">
        <f t="shared" si="86"/>
        <v>15759</v>
      </c>
      <c r="AG227" s="111">
        <f t="shared" si="86"/>
        <v>15759</v>
      </c>
      <c r="AH227" s="112">
        <f t="shared" si="86"/>
        <v>15759</v>
      </c>
      <c r="AI227" s="106">
        <f t="shared" si="82"/>
        <v>15759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15756</v>
      </c>
      <c r="AR227" s="114">
        <f t="shared" si="87"/>
        <v>15756</v>
      </c>
      <c r="AS227" s="109">
        <f t="shared" si="87"/>
        <v>15756</v>
      </c>
      <c r="AT227" s="110">
        <f t="shared" si="87"/>
        <v>15756</v>
      </c>
      <c r="AU227" s="111">
        <f t="shared" si="87"/>
        <v>15756</v>
      </c>
      <c r="AV227" s="112">
        <f t="shared" si="87"/>
        <v>15756</v>
      </c>
      <c r="AW227" s="106">
        <f t="shared" si="77"/>
        <v>15756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15759</v>
      </c>
      <c r="AD228" s="114">
        <f t="shared" si="86"/>
        <v>15759</v>
      </c>
      <c r="AE228" s="109">
        <f t="shared" si="86"/>
        <v>15759</v>
      </c>
      <c r="AF228" s="110">
        <f t="shared" si="86"/>
        <v>15759</v>
      </c>
      <c r="AG228" s="111">
        <f t="shared" si="86"/>
        <v>15759</v>
      </c>
      <c r="AH228" s="112">
        <f t="shared" si="86"/>
        <v>15759</v>
      </c>
      <c r="AI228" s="106">
        <f t="shared" si="82"/>
        <v>15759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15756</v>
      </c>
      <c r="AR228" s="114">
        <f t="shared" si="87"/>
        <v>15756</v>
      </c>
      <c r="AS228" s="109">
        <f t="shared" si="87"/>
        <v>15756</v>
      </c>
      <c r="AT228" s="110">
        <f t="shared" si="87"/>
        <v>15756</v>
      </c>
      <c r="AU228" s="111">
        <f t="shared" si="87"/>
        <v>15756</v>
      </c>
      <c r="AV228" s="112">
        <f t="shared" si="87"/>
        <v>15756</v>
      </c>
      <c r="AW228" s="106">
        <f t="shared" si="77"/>
        <v>15756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15759</v>
      </c>
      <c r="AD229" s="114">
        <f t="shared" si="86"/>
        <v>15759</v>
      </c>
      <c r="AE229" s="109">
        <f t="shared" si="86"/>
        <v>15759</v>
      </c>
      <c r="AF229" s="110">
        <f t="shared" si="86"/>
        <v>15759</v>
      </c>
      <c r="AG229" s="111">
        <f t="shared" si="86"/>
        <v>15759</v>
      </c>
      <c r="AH229" s="112">
        <f t="shared" si="86"/>
        <v>15759</v>
      </c>
      <c r="AI229" s="106">
        <f t="shared" si="82"/>
        <v>15759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15756</v>
      </c>
      <c r="AR229" s="114">
        <f t="shared" si="87"/>
        <v>15756</v>
      </c>
      <c r="AS229" s="109">
        <f t="shared" si="87"/>
        <v>15756</v>
      </c>
      <c r="AT229" s="110">
        <f t="shared" si="87"/>
        <v>15756</v>
      </c>
      <c r="AU229" s="111">
        <f t="shared" si="87"/>
        <v>15756</v>
      </c>
      <c r="AV229" s="112">
        <f t="shared" si="87"/>
        <v>15756</v>
      </c>
      <c r="AW229" s="106">
        <f t="shared" si="77"/>
        <v>15756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15759</v>
      </c>
      <c r="AD230" s="114">
        <f t="shared" si="86"/>
        <v>15759</v>
      </c>
      <c r="AE230" s="109">
        <f t="shared" si="86"/>
        <v>15759</v>
      </c>
      <c r="AF230" s="110">
        <f t="shared" si="86"/>
        <v>15759</v>
      </c>
      <c r="AG230" s="111">
        <f t="shared" si="86"/>
        <v>15759</v>
      </c>
      <c r="AH230" s="112">
        <f t="shared" si="86"/>
        <v>15759</v>
      </c>
      <c r="AI230" s="106">
        <f t="shared" si="82"/>
        <v>15759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15756</v>
      </c>
      <c r="AR230" s="114">
        <f t="shared" si="87"/>
        <v>15756</v>
      </c>
      <c r="AS230" s="109">
        <f t="shared" si="87"/>
        <v>15756</v>
      </c>
      <c r="AT230" s="110">
        <f t="shared" si="87"/>
        <v>15756</v>
      </c>
      <c r="AU230" s="111">
        <f t="shared" si="87"/>
        <v>15756</v>
      </c>
      <c r="AV230" s="112">
        <f t="shared" si="87"/>
        <v>15756</v>
      </c>
      <c r="AW230" s="106">
        <f t="shared" si="77"/>
        <v>15756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15759</v>
      </c>
      <c r="AD231" s="114">
        <f t="shared" si="86"/>
        <v>15759</v>
      </c>
      <c r="AE231" s="109">
        <f t="shared" si="86"/>
        <v>15759</v>
      </c>
      <c r="AF231" s="110">
        <f t="shared" si="86"/>
        <v>15759</v>
      </c>
      <c r="AG231" s="111">
        <f t="shared" si="86"/>
        <v>15759</v>
      </c>
      <c r="AH231" s="112">
        <f t="shared" si="86"/>
        <v>15759</v>
      </c>
      <c r="AI231" s="106">
        <f t="shared" si="82"/>
        <v>15759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15756</v>
      </c>
      <c r="AR231" s="114">
        <f t="shared" si="87"/>
        <v>15756</v>
      </c>
      <c r="AS231" s="109">
        <f t="shared" si="87"/>
        <v>15756</v>
      </c>
      <c r="AT231" s="110">
        <f t="shared" si="87"/>
        <v>15756</v>
      </c>
      <c r="AU231" s="111">
        <f t="shared" si="87"/>
        <v>15756</v>
      </c>
      <c r="AV231" s="112">
        <f t="shared" si="87"/>
        <v>15756</v>
      </c>
      <c r="AW231" s="106">
        <f t="shared" si="77"/>
        <v>15756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15759</v>
      </c>
      <c r="AD232" s="114">
        <f t="shared" si="86"/>
        <v>15759</v>
      </c>
      <c r="AE232" s="109">
        <f t="shared" si="86"/>
        <v>15759</v>
      </c>
      <c r="AF232" s="110">
        <f t="shared" si="86"/>
        <v>15759</v>
      </c>
      <c r="AG232" s="111">
        <f t="shared" si="86"/>
        <v>15759</v>
      </c>
      <c r="AH232" s="112">
        <f t="shared" si="86"/>
        <v>15759</v>
      </c>
      <c r="AI232" s="106">
        <f t="shared" si="82"/>
        <v>15759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15756</v>
      </c>
      <c r="AR232" s="114">
        <f t="shared" si="87"/>
        <v>15756</v>
      </c>
      <c r="AS232" s="109">
        <f t="shared" si="87"/>
        <v>15756</v>
      </c>
      <c r="AT232" s="110">
        <f t="shared" si="87"/>
        <v>15756</v>
      </c>
      <c r="AU232" s="111">
        <f t="shared" si="87"/>
        <v>15756</v>
      </c>
      <c r="AV232" s="112">
        <f t="shared" si="87"/>
        <v>15756</v>
      </c>
      <c r="AW232" s="106">
        <f t="shared" si="77"/>
        <v>15756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15759</v>
      </c>
      <c r="AD233" s="114">
        <f t="shared" si="86"/>
        <v>15759</v>
      </c>
      <c r="AE233" s="109">
        <f t="shared" si="86"/>
        <v>15759</v>
      </c>
      <c r="AF233" s="110">
        <f t="shared" si="86"/>
        <v>15759</v>
      </c>
      <c r="AG233" s="111">
        <f t="shared" si="86"/>
        <v>15759</v>
      </c>
      <c r="AH233" s="112">
        <f t="shared" si="86"/>
        <v>15759</v>
      </c>
      <c r="AI233" s="106">
        <f t="shared" si="82"/>
        <v>15759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15756</v>
      </c>
      <c r="AR233" s="114">
        <f t="shared" si="87"/>
        <v>15756</v>
      </c>
      <c r="AS233" s="109">
        <f t="shared" si="87"/>
        <v>15756</v>
      </c>
      <c r="AT233" s="110">
        <f t="shared" si="87"/>
        <v>15756</v>
      </c>
      <c r="AU233" s="111">
        <f t="shared" si="87"/>
        <v>15756</v>
      </c>
      <c r="AV233" s="112">
        <f t="shared" si="87"/>
        <v>15756</v>
      </c>
      <c r="AW233" s="106">
        <f t="shared" si="77"/>
        <v>15756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15759</v>
      </c>
      <c r="AD234" s="114">
        <f t="shared" si="86"/>
        <v>15759</v>
      </c>
      <c r="AE234" s="109">
        <f t="shared" si="86"/>
        <v>15759</v>
      </c>
      <c r="AF234" s="110">
        <f t="shared" si="86"/>
        <v>15759</v>
      </c>
      <c r="AG234" s="111">
        <f t="shared" si="86"/>
        <v>15759</v>
      </c>
      <c r="AH234" s="112">
        <f t="shared" si="86"/>
        <v>15759</v>
      </c>
      <c r="AI234" s="106">
        <f t="shared" si="82"/>
        <v>15759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15756</v>
      </c>
      <c r="AR234" s="114">
        <f t="shared" si="87"/>
        <v>15756</v>
      </c>
      <c r="AS234" s="109">
        <f t="shared" si="87"/>
        <v>15756</v>
      </c>
      <c r="AT234" s="110">
        <f t="shared" si="87"/>
        <v>15756</v>
      </c>
      <c r="AU234" s="111">
        <f t="shared" si="87"/>
        <v>15756</v>
      </c>
      <c r="AV234" s="112">
        <f t="shared" si="87"/>
        <v>15756</v>
      </c>
      <c r="AW234" s="106">
        <f t="shared" si="77"/>
        <v>15756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15759</v>
      </c>
      <c r="AD235" s="114">
        <f t="shared" si="86"/>
        <v>15759</v>
      </c>
      <c r="AE235" s="109">
        <f t="shared" si="86"/>
        <v>15759</v>
      </c>
      <c r="AF235" s="110">
        <f t="shared" si="86"/>
        <v>15759</v>
      </c>
      <c r="AG235" s="111">
        <f t="shared" si="86"/>
        <v>15759</v>
      </c>
      <c r="AH235" s="112">
        <f t="shared" si="86"/>
        <v>15759</v>
      </c>
      <c r="AI235" s="106">
        <f t="shared" si="82"/>
        <v>15759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15756</v>
      </c>
      <c r="AR235" s="114">
        <f t="shared" si="87"/>
        <v>15756</v>
      </c>
      <c r="AS235" s="109">
        <f t="shared" si="87"/>
        <v>15756</v>
      </c>
      <c r="AT235" s="110">
        <f t="shared" si="87"/>
        <v>15756</v>
      </c>
      <c r="AU235" s="111">
        <f t="shared" si="87"/>
        <v>15756</v>
      </c>
      <c r="AV235" s="112">
        <f t="shared" si="87"/>
        <v>15756</v>
      </c>
      <c r="AW235" s="106">
        <f t="shared" si="77"/>
        <v>15756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15759</v>
      </c>
      <c r="AD236" s="114">
        <f t="shared" si="86"/>
        <v>15759</v>
      </c>
      <c r="AE236" s="109">
        <f t="shared" si="86"/>
        <v>15759</v>
      </c>
      <c r="AF236" s="110">
        <f t="shared" si="86"/>
        <v>15759</v>
      </c>
      <c r="AG236" s="111">
        <f t="shared" si="86"/>
        <v>15759</v>
      </c>
      <c r="AH236" s="112">
        <f t="shared" si="86"/>
        <v>15759</v>
      </c>
      <c r="AI236" s="106">
        <f t="shared" si="82"/>
        <v>15759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15756</v>
      </c>
      <c r="AR236" s="114">
        <f t="shared" si="87"/>
        <v>15756</v>
      </c>
      <c r="AS236" s="109">
        <f t="shared" si="87"/>
        <v>15756</v>
      </c>
      <c r="AT236" s="110">
        <f t="shared" si="87"/>
        <v>15756</v>
      </c>
      <c r="AU236" s="111">
        <f t="shared" si="87"/>
        <v>15756</v>
      </c>
      <c r="AV236" s="112">
        <f t="shared" si="87"/>
        <v>15756</v>
      </c>
      <c r="AW236" s="106">
        <f t="shared" si="77"/>
        <v>15756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15759</v>
      </c>
      <c r="AD237" s="114">
        <f t="shared" si="86"/>
        <v>15759</v>
      </c>
      <c r="AE237" s="109">
        <f t="shared" si="86"/>
        <v>15759</v>
      </c>
      <c r="AF237" s="110">
        <f t="shared" si="86"/>
        <v>15759</v>
      </c>
      <c r="AG237" s="111">
        <f t="shared" si="86"/>
        <v>15759</v>
      </c>
      <c r="AH237" s="112">
        <f t="shared" si="86"/>
        <v>15759</v>
      </c>
      <c r="AI237" s="106">
        <f t="shared" si="82"/>
        <v>15759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15756</v>
      </c>
      <c r="AR237" s="114">
        <f t="shared" si="87"/>
        <v>15756</v>
      </c>
      <c r="AS237" s="109">
        <f t="shared" si="87"/>
        <v>15756</v>
      </c>
      <c r="AT237" s="110">
        <f t="shared" si="87"/>
        <v>15756</v>
      </c>
      <c r="AU237" s="111">
        <f t="shared" si="87"/>
        <v>15756</v>
      </c>
      <c r="AV237" s="112">
        <f t="shared" si="87"/>
        <v>15756</v>
      </c>
      <c r="AW237" s="106">
        <f t="shared" si="77"/>
        <v>15756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15759</v>
      </c>
      <c r="AD238" s="114">
        <f t="shared" si="86"/>
        <v>15759</v>
      </c>
      <c r="AE238" s="109">
        <f t="shared" si="86"/>
        <v>15759</v>
      </c>
      <c r="AF238" s="110">
        <f t="shared" si="86"/>
        <v>15759</v>
      </c>
      <c r="AG238" s="111">
        <f t="shared" si="86"/>
        <v>15759</v>
      </c>
      <c r="AH238" s="112">
        <f t="shared" si="86"/>
        <v>15759</v>
      </c>
      <c r="AI238" s="106">
        <f t="shared" si="82"/>
        <v>15759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15756</v>
      </c>
      <c r="AR238" s="114">
        <f t="shared" si="87"/>
        <v>15756</v>
      </c>
      <c r="AS238" s="109">
        <f t="shared" si="87"/>
        <v>15756</v>
      </c>
      <c r="AT238" s="110">
        <f t="shared" si="87"/>
        <v>15756</v>
      </c>
      <c r="AU238" s="111">
        <f t="shared" si="87"/>
        <v>15756</v>
      </c>
      <c r="AV238" s="112">
        <f t="shared" si="87"/>
        <v>15756</v>
      </c>
      <c r="AW238" s="106">
        <f t="shared" si="77"/>
        <v>15756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15759</v>
      </c>
      <c r="AD239" s="114">
        <f t="shared" si="86"/>
        <v>15759</v>
      </c>
      <c r="AE239" s="109">
        <f t="shared" si="86"/>
        <v>15759</v>
      </c>
      <c r="AF239" s="110">
        <f t="shared" si="86"/>
        <v>15759</v>
      </c>
      <c r="AG239" s="111">
        <f t="shared" si="86"/>
        <v>15759</v>
      </c>
      <c r="AH239" s="112">
        <f t="shared" si="86"/>
        <v>15759</v>
      </c>
      <c r="AI239" s="106">
        <f t="shared" si="82"/>
        <v>15759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15756</v>
      </c>
      <c r="AR239" s="114">
        <f t="shared" si="87"/>
        <v>15756</v>
      </c>
      <c r="AS239" s="109">
        <f t="shared" si="87"/>
        <v>15756</v>
      </c>
      <c r="AT239" s="110">
        <f t="shared" si="87"/>
        <v>15756</v>
      </c>
      <c r="AU239" s="111">
        <f t="shared" si="87"/>
        <v>15756</v>
      </c>
      <c r="AV239" s="112">
        <f t="shared" si="87"/>
        <v>15756</v>
      </c>
      <c r="AW239" s="106">
        <f t="shared" si="77"/>
        <v>15756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15759</v>
      </c>
      <c r="AD240" s="114">
        <f t="shared" si="86"/>
        <v>15759</v>
      </c>
      <c r="AE240" s="109">
        <f t="shared" si="86"/>
        <v>15759</v>
      </c>
      <c r="AF240" s="110">
        <f t="shared" si="86"/>
        <v>15759</v>
      </c>
      <c r="AG240" s="111">
        <f t="shared" si="86"/>
        <v>15759</v>
      </c>
      <c r="AH240" s="112">
        <f t="shared" si="86"/>
        <v>15759</v>
      </c>
      <c r="AI240" s="106">
        <f t="shared" si="82"/>
        <v>15759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15756</v>
      </c>
      <c r="AR240" s="114">
        <f t="shared" si="87"/>
        <v>15756</v>
      </c>
      <c r="AS240" s="109">
        <f t="shared" si="87"/>
        <v>15756</v>
      </c>
      <c r="AT240" s="110">
        <f t="shared" si="87"/>
        <v>15756</v>
      </c>
      <c r="AU240" s="111">
        <f t="shared" si="87"/>
        <v>15756</v>
      </c>
      <c r="AV240" s="112">
        <f t="shared" si="87"/>
        <v>15756</v>
      </c>
      <c r="AW240" s="106">
        <f t="shared" si="77"/>
        <v>15756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15759</v>
      </c>
      <c r="AD241" s="114">
        <f t="shared" si="86"/>
        <v>15759</v>
      </c>
      <c r="AE241" s="109">
        <f t="shared" si="86"/>
        <v>15759</v>
      </c>
      <c r="AF241" s="110">
        <f t="shared" si="86"/>
        <v>15759</v>
      </c>
      <c r="AG241" s="111">
        <f t="shared" si="86"/>
        <v>15759</v>
      </c>
      <c r="AH241" s="112">
        <f t="shared" si="86"/>
        <v>15759</v>
      </c>
      <c r="AI241" s="106">
        <f t="shared" si="82"/>
        <v>15759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15756</v>
      </c>
      <c r="AR241" s="114">
        <f t="shared" si="87"/>
        <v>15756</v>
      </c>
      <c r="AS241" s="109">
        <f t="shared" si="87"/>
        <v>15756</v>
      </c>
      <c r="AT241" s="110">
        <f t="shared" si="87"/>
        <v>15756</v>
      </c>
      <c r="AU241" s="111">
        <f t="shared" si="87"/>
        <v>15756</v>
      </c>
      <c r="AV241" s="112">
        <f t="shared" si="87"/>
        <v>15756</v>
      </c>
      <c r="AW241" s="106">
        <f t="shared" si="77"/>
        <v>15756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15759</v>
      </c>
      <c r="AD242" s="114">
        <f t="shared" si="86"/>
        <v>15759</v>
      </c>
      <c r="AE242" s="109">
        <f t="shared" si="86"/>
        <v>15759</v>
      </c>
      <c r="AF242" s="110">
        <f t="shared" si="86"/>
        <v>15759</v>
      </c>
      <c r="AG242" s="111">
        <f t="shared" si="86"/>
        <v>15759</v>
      </c>
      <c r="AH242" s="112">
        <f t="shared" si="86"/>
        <v>15759</v>
      </c>
      <c r="AI242" s="106">
        <f t="shared" si="82"/>
        <v>15759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15756</v>
      </c>
      <c r="AR242" s="114">
        <f t="shared" si="87"/>
        <v>15756</v>
      </c>
      <c r="AS242" s="109">
        <f t="shared" si="87"/>
        <v>15756</v>
      </c>
      <c r="AT242" s="110">
        <f t="shared" si="87"/>
        <v>15756</v>
      </c>
      <c r="AU242" s="111">
        <f t="shared" si="87"/>
        <v>15756</v>
      </c>
      <c r="AV242" s="112">
        <f t="shared" si="87"/>
        <v>15756</v>
      </c>
      <c r="AW242" s="106">
        <f t="shared" si="77"/>
        <v>15756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15759</v>
      </c>
      <c r="AD243" s="114">
        <f t="shared" si="86"/>
        <v>15759</v>
      </c>
      <c r="AE243" s="109">
        <f t="shared" si="86"/>
        <v>15759</v>
      </c>
      <c r="AF243" s="110">
        <f t="shared" si="86"/>
        <v>15759</v>
      </c>
      <c r="AG243" s="111">
        <f t="shared" si="86"/>
        <v>15759</v>
      </c>
      <c r="AH243" s="112">
        <f t="shared" si="86"/>
        <v>15759</v>
      </c>
      <c r="AI243" s="106">
        <f t="shared" si="82"/>
        <v>15759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15756</v>
      </c>
      <c r="AR243" s="114">
        <f t="shared" si="87"/>
        <v>15756</v>
      </c>
      <c r="AS243" s="109">
        <f t="shared" si="87"/>
        <v>15756</v>
      </c>
      <c r="AT243" s="110">
        <f t="shared" si="87"/>
        <v>15756</v>
      </c>
      <c r="AU243" s="111">
        <f t="shared" si="87"/>
        <v>15756</v>
      </c>
      <c r="AV243" s="112">
        <f t="shared" si="87"/>
        <v>15756</v>
      </c>
      <c r="AW243" s="106">
        <f t="shared" si="77"/>
        <v>15756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15759</v>
      </c>
      <c r="AD244" s="114">
        <f t="shared" si="86"/>
        <v>15759</v>
      </c>
      <c r="AE244" s="109">
        <f t="shared" si="86"/>
        <v>15759</v>
      </c>
      <c r="AF244" s="110">
        <f t="shared" si="86"/>
        <v>15759</v>
      </c>
      <c r="AG244" s="111">
        <f t="shared" si="86"/>
        <v>15759</v>
      </c>
      <c r="AH244" s="112">
        <f t="shared" si="86"/>
        <v>15759</v>
      </c>
      <c r="AI244" s="106">
        <f t="shared" si="82"/>
        <v>15759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15756</v>
      </c>
      <c r="AR244" s="114">
        <f t="shared" si="87"/>
        <v>15756</v>
      </c>
      <c r="AS244" s="109">
        <f t="shared" si="87"/>
        <v>15756</v>
      </c>
      <c r="AT244" s="110">
        <f t="shared" si="87"/>
        <v>15756</v>
      </c>
      <c r="AU244" s="111">
        <f t="shared" si="87"/>
        <v>15756</v>
      </c>
      <c r="AV244" s="112">
        <f t="shared" si="87"/>
        <v>15756</v>
      </c>
      <c r="AW244" s="106">
        <f t="shared" si="77"/>
        <v>15756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15759</v>
      </c>
      <c r="AD245" s="114">
        <f t="shared" si="86"/>
        <v>15759</v>
      </c>
      <c r="AE245" s="109">
        <f t="shared" si="86"/>
        <v>15759</v>
      </c>
      <c r="AF245" s="110">
        <f t="shared" si="86"/>
        <v>15759</v>
      </c>
      <c r="AG245" s="111">
        <f t="shared" si="86"/>
        <v>15759</v>
      </c>
      <c r="AH245" s="112">
        <f t="shared" si="86"/>
        <v>15759</v>
      </c>
      <c r="AI245" s="106">
        <f t="shared" si="82"/>
        <v>15759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15756</v>
      </c>
      <c r="AR245" s="114">
        <f t="shared" si="87"/>
        <v>15756</v>
      </c>
      <c r="AS245" s="109">
        <f t="shared" si="87"/>
        <v>15756</v>
      </c>
      <c r="AT245" s="110">
        <f t="shared" si="87"/>
        <v>15756</v>
      </c>
      <c r="AU245" s="111">
        <f t="shared" si="87"/>
        <v>15756</v>
      </c>
      <c r="AV245" s="112">
        <f t="shared" si="87"/>
        <v>15756</v>
      </c>
      <c r="AW245" s="106">
        <f t="shared" si="77"/>
        <v>15756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15759</v>
      </c>
      <c r="AD246" s="197">
        <f t="shared" si="86"/>
        <v>15759</v>
      </c>
      <c r="AE246" s="198">
        <f t="shared" si="86"/>
        <v>15759</v>
      </c>
      <c r="AF246" s="199">
        <f t="shared" si="86"/>
        <v>15759</v>
      </c>
      <c r="AG246" s="200">
        <f t="shared" si="86"/>
        <v>15759</v>
      </c>
      <c r="AH246" s="201">
        <f t="shared" si="86"/>
        <v>15759</v>
      </c>
      <c r="AI246" s="202">
        <f t="shared" si="82"/>
        <v>15759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15756</v>
      </c>
      <c r="AR246" s="197">
        <f t="shared" si="87"/>
        <v>15756</v>
      </c>
      <c r="AS246" s="198">
        <f t="shared" si="87"/>
        <v>15756</v>
      </c>
      <c r="AT246" s="199">
        <f t="shared" si="87"/>
        <v>15756</v>
      </c>
      <c r="AU246" s="200">
        <f t="shared" si="87"/>
        <v>15756</v>
      </c>
      <c r="AV246" s="201">
        <f t="shared" si="87"/>
        <v>15756</v>
      </c>
      <c r="AW246" s="202">
        <f t="shared" si="77"/>
        <v>15756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15759</v>
      </c>
      <c r="AD247" s="114">
        <f t="shared" si="86"/>
        <v>15759</v>
      </c>
      <c r="AE247" s="109">
        <f t="shared" si="86"/>
        <v>15759</v>
      </c>
      <c r="AF247" s="110">
        <f t="shared" si="86"/>
        <v>15759</v>
      </c>
      <c r="AG247" s="111">
        <f t="shared" si="86"/>
        <v>15759</v>
      </c>
      <c r="AH247" s="112">
        <f t="shared" si="86"/>
        <v>15759</v>
      </c>
      <c r="AI247" s="106">
        <f t="shared" si="82"/>
        <v>15759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15756</v>
      </c>
      <c r="AR247" s="114">
        <f t="shared" si="87"/>
        <v>15756</v>
      </c>
      <c r="AS247" s="109">
        <f t="shared" si="87"/>
        <v>15756</v>
      </c>
      <c r="AT247" s="110">
        <f t="shared" si="87"/>
        <v>15756</v>
      </c>
      <c r="AU247" s="111">
        <f t="shared" si="87"/>
        <v>15756</v>
      </c>
      <c r="AV247" s="112">
        <f t="shared" si="87"/>
        <v>15756</v>
      </c>
      <c r="AW247" s="106">
        <f t="shared" si="77"/>
        <v>15756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15759</v>
      </c>
      <c r="AD248" s="114">
        <f t="shared" si="86"/>
        <v>15759</v>
      </c>
      <c r="AE248" s="109">
        <f t="shared" si="86"/>
        <v>15759</v>
      </c>
      <c r="AF248" s="110">
        <f t="shared" si="86"/>
        <v>15759</v>
      </c>
      <c r="AG248" s="111">
        <f t="shared" si="86"/>
        <v>15759</v>
      </c>
      <c r="AH248" s="112">
        <f t="shared" si="86"/>
        <v>15759</v>
      </c>
      <c r="AI248" s="106">
        <f t="shared" si="82"/>
        <v>15759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15756</v>
      </c>
      <c r="AR248" s="114">
        <f t="shared" si="87"/>
        <v>15756</v>
      </c>
      <c r="AS248" s="109">
        <f t="shared" si="87"/>
        <v>15756</v>
      </c>
      <c r="AT248" s="110">
        <f t="shared" si="87"/>
        <v>15756</v>
      </c>
      <c r="AU248" s="111">
        <f t="shared" si="87"/>
        <v>15756</v>
      </c>
      <c r="AV248" s="112">
        <f t="shared" si="87"/>
        <v>15756</v>
      </c>
      <c r="AW248" s="106">
        <f t="shared" si="77"/>
        <v>15756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15759</v>
      </c>
      <c r="AD249" s="114">
        <f t="shared" si="86"/>
        <v>15759</v>
      </c>
      <c r="AE249" s="109">
        <f t="shared" si="86"/>
        <v>15759</v>
      </c>
      <c r="AF249" s="110">
        <f t="shared" si="86"/>
        <v>15759</v>
      </c>
      <c r="AG249" s="111">
        <f t="shared" si="86"/>
        <v>15759</v>
      </c>
      <c r="AH249" s="112">
        <f t="shared" si="86"/>
        <v>15759</v>
      </c>
      <c r="AI249" s="106">
        <f t="shared" si="82"/>
        <v>15759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15756</v>
      </c>
      <c r="AR249" s="114">
        <f t="shared" si="87"/>
        <v>15756</v>
      </c>
      <c r="AS249" s="109">
        <f t="shared" si="87"/>
        <v>15756</v>
      </c>
      <c r="AT249" s="110">
        <f t="shared" si="87"/>
        <v>15756</v>
      </c>
      <c r="AU249" s="111">
        <f t="shared" si="87"/>
        <v>15756</v>
      </c>
      <c r="AV249" s="112">
        <f t="shared" si="87"/>
        <v>15756</v>
      </c>
      <c r="AW249" s="106">
        <f t="shared" si="77"/>
        <v>15756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15759</v>
      </c>
      <c r="AD250" s="114">
        <f t="shared" si="86"/>
        <v>15759</v>
      </c>
      <c r="AE250" s="109">
        <f t="shared" si="86"/>
        <v>15759</v>
      </c>
      <c r="AF250" s="110">
        <f t="shared" si="86"/>
        <v>15759</v>
      </c>
      <c r="AG250" s="111">
        <f t="shared" si="86"/>
        <v>15759</v>
      </c>
      <c r="AH250" s="112">
        <f t="shared" si="86"/>
        <v>15759</v>
      </c>
      <c r="AI250" s="106">
        <f t="shared" si="82"/>
        <v>15759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15756</v>
      </c>
      <c r="AR250" s="114">
        <f t="shared" si="87"/>
        <v>15756</v>
      </c>
      <c r="AS250" s="109">
        <f t="shared" si="87"/>
        <v>15756</v>
      </c>
      <c r="AT250" s="110">
        <f t="shared" si="87"/>
        <v>15756</v>
      </c>
      <c r="AU250" s="111">
        <f t="shared" si="87"/>
        <v>15756</v>
      </c>
      <c r="AV250" s="112">
        <f t="shared" si="87"/>
        <v>15756</v>
      </c>
      <c r="AW250" s="106">
        <f t="shared" si="77"/>
        <v>15756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15759</v>
      </c>
      <c r="AD251" s="114">
        <f t="shared" si="86"/>
        <v>15759</v>
      </c>
      <c r="AE251" s="109">
        <f t="shared" si="86"/>
        <v>15759</v>
      </c>
      <c r="AF251" s="110">
        <f t="shared" si="86"/>
        <v>15759</v>
      </c>
      <c r="AG251" s="111">
        <f t="shared" si="86"/>
        <v>15759</v>
      </c>
      <c r="AH251" s="112">
        <f t="shared" si="86"/>
        <v>15759</v>
      </c>
      <c r="AI251" s="106">
        <f t="shared" si="82"/>
        <v>15759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15756</v>
      </c>
      <c r="AR251" s="114">
        <f t="shared" si="87"/>
        <v>15756</v>
      </c>
      <c r="AS251" s="109">
        <f t="shared" si="87"/>
        <v>15756</v>
      </c>
      <c r="AT251" s="110">
        <f t="shared" si="87"/>
        <v>15756</v>
      </c>
      <c r="AU251" s="111">
        <f t="shared" si="87"/>
        <v>15756</v>
      </c>
      <c r="AV251" s="112">
        <f t="shared" si="87"/>
        <v>15756</v>
      </c>
      <c r="AW251" s="106">
        <f t="shared" si="77"/>
        <v>15756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15759</v>
      </c>
      <c r="AD252" s="114">
        <f t="shared" si="86"/>
        <v>15759</v>
      </c>
      <c r="AE252" s="109">
        <f t="shared" si="86"/>
        <v>15759</v>
      </c>
      <c r="AF252" s="110">
        <f t="shared" si="86"/>
        <v>15759</v>
      </c>
      <c r="AG252" s="111">
        <f t="shared" si="86"/>
        <v>15759</v>
      </c>
      <c r="AH252" s="112">
        <f t="shared" si="86"/>
        <v>15759</v>
      </c>
      <c r="AI252" s="106">
        <f t="shared" si="82"/>
        <v>15759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15756</v>
      </c>
      <c r="AR252" s="114">
        <f t="shared" si="87"/>
        <v>15756</v>
      </c>
      <c r="AS252" s="109">
        <f t="shared" si="87"/>
        <v>15756</v>
      </c>
      <c r="AT252" s="110">
        <f t="shared" si="87"/>
        <v>15756</v>
      </c>
      <c r="AU252" s="111">
        <f t="shared" si="87"/>
        <v>15756</v>
      </c>
      <c r="AV252" s="112">
        <f t="shared" si="87"/>
        <v>15756</v>
      </c>
      <c r="AW252" s="106">
        <f t="shared" si="77"/>
        <v>15756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15759</v>
      </c>
      <c r="AD253" s="114">
        <f t="shared" si="86"/>
        <v>15759</v>
      </c>
      <c r="AE253" s="109">
        <f t="shared" si="86"/>
        <v>15759</v>
      </c>
      <c r="AF253" s="110">
        <f t="shared" si="86"/>
        <v>15759</v>
      </c>
      <c r="AG253" s="111">
        <f t="shared" si="86"/>
        <v>15759</v>
      </c>
      <c r="AH253" s="112">
        <f t="shared" si="86"/>
        <v>15759</v>
      </c>
      <c r="AI253" s="106">
        <f t="shared" si="82"/>
        <v>15759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15756</v>
      </c>
      <c r="AR253" s="114">
        <f t="shared" si="87"/>
        <v>15756</v>
      </c>
      <c r="AS253" s="109">
        <f t="shared" si="87"/>
        <v>15756</v>
      </c>
      <c r="AT253" s="110">
        <f t="shared" si="87"/>
        <v>15756</v>
      </c>
      <c r="AU253" s="111">
        <f t="shared" si="87"/>
        <v>15756</v>
      </c>
      <c r="AV253" s="112">
        <f t="shared" si="87"/>
        <v>15756</v>
      </c>
      <c r="AW253" s="106">
        <f t="shared" si="77"/>
        <v>15756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15759</v>
      </c>
      <c r="AD254" s="114">
        <f t="shared" si="86"/>
        <v>15759</v>
      </c>
      <c r="AE254" s="109">
        <f t="shared" si="86"/>
        <v>15759</v>
      </c>
      <c r="AF254" s="110">
        <f t="shared" si="86"/>
        <v>15759</v>
      </c>
      <c r="AG254" s="111">
        <f t="shared" si="86"/>
        <v>15759</v>
      </c>
      <c r="AH254" s="112">
        <f t="shared" si="86"/>
        <v>15759</v>
      </c>
      <c r="AI254" s="106">
        <f t="shared" si="82"/>
        <v>15759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15756</v>
      </c>
      <c r="AR254" s="114">
        <f t="shared" si="87"/>
        <v>15756</v>
      </c>
      <c r="AS254" s="109">
        <f t="shared" si="87"/>
        <v>15756</v>
      </c>
      <c r="AT254" s="110">
        <f t="shared" si="87"/>
        <v>15756</v>
      </c>
      <c r="AU254" s="111">
        <f t="shared" si="87"/>
        <v>15756</v>
      </c>
      <c r="AV254" s="112">
        <f t="shared" si="87"/>
        <v>15756</v>
      </c>
      <c r="AW254" s="106">
        <f t="shared" si="77"/>
        <v>15756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15759</v>
      </c>
      <c r="AD255" s="114">
        <f t="shared" si="86"/>
        <v>15759</v>
      </c>
      <c r="AE255" s="109">
        <f t="shared" si="86"/>
        <v>15759</v>
      </c>
      <c r="AF255" s="110">
        <f t="shared" si="86"/>
        <v>15759</v>
      </c>
      <c r="AG255" s="111">
        <f t="shared" si="86"/>
        <v>15759</v>
      </c>
      <c r="AH255" s="112">
        <f t="shared" si="86"/>
        <v>15759</v>
      </c>
      <c r="AI255" s="106">
        <f t="shared" si="82"/>
        <v>15759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15756</v>
      </c>
      <c r="AR255" s="114">
        <f t="shared" si="87"/>
        <v>15756</v>
      </c>
      <c r="AS255" s="109">
        <f t="shared" si="87"/>
        <v>15756</v>
      </c>
      <c r="AT255" s="110">
        <f t="shared" si="87"/>
        <v>15756</v>
      </c>
      <c r="AU255" s="111">
        <f t="shared" si="87"/>
        <v>15756</v>
      </c>
      <c r="AV255" s="112">
        <f t="shared" si="87"/>
        <v>15756</v>
      </c>
      <c r="AW255" s="106">
        <f t="shared" si="77"/>
        <v>15756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15759</v>
      </c>
      <c r="AD256" s="114">
        <f t="shared" si="86"/>
        <v>15759</v>
      </c>
      <c r="AE256" s="109">
        <f t="shared" si="86"/>
        <v>15759</v>
      </c>
      <c r="AF256" s="110">
        <f t="shared" si="86"/>
        <v>15759</v>
      </c>
      <c r="AG256" s="111">
        <f t="shared" si="86"/>
        <v>15759</v>
      </c>
      <c r="AH256" s="112">
        <f t="shared" si="86"/>
        <v>15759</v>
      </c>
      <c r="AI256" s="106">
        <f t="shared" si="82"/>
        <v>15759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15756</v>
      </c>
      <c r="AR256" s="114">
        <f t="shared" si="87"/>
        <v>15756</v>
      </c>
      <c r="AS256" s="109">
        <f t="shared" si="87"/>
        <v>15756</v>
      </c>
      <c r="AT256" s="110">
        <f t="shared" si="87"/>
        <v>15756</v>
      </c>
      <c r="AU256" s="111">
        <f t="shared" si="87"/>
        <v>15756</v>
      </c>
      <c r="AV256" s="112">
        <f t="shared" si="87"/>
        <v>15756</v>
      </c>
      <c r="AW256" s="106">
        <f t="shared" si="77"/>
        <v>15756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15759</v>
      </c>
      <c r="AD257" s="114">
        <f t="shared" si="86"/>
        <v>15759</v>
      </c>
      <c r="AE257" s="109">
        <f t="shared" si="86"/>
        <v>15759</v>
      </c>
      <c r="AF257" s="110">
        <f t="shared" si="86"/>
        <v>15759</v>
      </c>
      <c r="AG257" s="111">
        <f t="shared" si="86"/>
        <v>15759</v>
      </c>
      <c r="AH257" s="112">
        <f t="shared" si="86"/>
        <v>15759</v>
      </c>
      <c r="AI257" s="106">
        <f t="shared" si="82"/>
        <v>15759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15756</v>
      </c>
      <c r="AR257" s="114">
        <f t="shared" si="87"/>
        <v>15756</v>
      </c>
      <c r="AS257" s="109">
        <f t="shared" si="87"/>
        <v>15756</v>
      </c>
      <c r="AT257" s="110">
        <f t="shared" si="87"/>
        <v>15756</v>
      </c>
      <c r="AU257" s="111">
        <f t="shared" si="87"/>
        <v>15756</v>
      </c>
      <c r="AV257" s="112">
        <f t="shared" si="87"/>
        <v>15756</v>
      </c>
      <c r="AW257" s="106">
        <f t="shared" si="77"/>
        <v>15756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15759</v>
      </c>
      <c r="AD258" s="114">
        <f t="shared" si="86"/>
        <v>15759</v>
      </c>
      <c r="AE258" s="109">
        <f t="shared" si="86"/>
        <v>15759</v>
      </c>
      <c r="AF258" s="110">
        <f t="shared" si="86"/>
        <v>15759</v>
      </c>
      <c r="AG258" s="111">
        <f t="shared" si="86"/>
        <v>15759</v>
      </c>
      <c r="AH258" s="112">
        <f t="shared" si="86"/>
        <v>15759</v>
      </c>
      <c r="AI258" s="106">
        <f t="shared" si="82"/>
        <v>15759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15756</v>
      </c>
      <c r="AR258" s="114">
        <f t="shared" si="87"/>
        <v>15756</v>
      </c>
      <c r="AS258" s="109">
        <f t="shared" si="87"/>
        <v>15756</v>
      </c>
      <c r="AT258" s="110">
        <f t="shared" si="87"/>
        <v>15756</v>
      </c>
      <c r="AU258" s="111">
        <f t="shared" si="87"/>
        <v>15756</v>
      </c>
      <c r="AV258" s="112">
        <f t="shared" si="87"/>
        <v>15756</v>
      </c>
      <c r="AW258" s="106">
        <f t="shared" si="77"/>
        <v>15756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15759</v>
      </c>
      <c r="AD259" s="114">
        <f t="shared" si="86"/>
        <v>15759</v>
      </c>
      <c r="AE259" s="109">
        <f t="shared" si="86"/>
        <v>15759</v>
      </c>
      <c r="AF259" s="110">
        <f t="shared" si="86"/>
        <v>15759</v>
      </c>
      <c r="AG259" s="111">
        <f t="shared" si="86"/>
        <v>15759</v>
      </c>
      <c r="AH259" s="112">
        <f t="shared" si="86"/>
        <v>15759</v>
      </c>
      <c r="AI259" s="106">
        <f t="shared" si="82"/>
        <v>15759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15756</v>
      </c>
      <c r="AR259" s="114">
        <f t="shared" si="87"/>
        <v>15756</v>
      </c>
      <c r="AS259" s="109">
        <f t="shared" si="87"/>
        <v>15756</v>
      </c>
      <c r="AT259" s="110">
        <f t="shared" si="87"/>
        <v>15756</v>
      </c>
      <c r="AU259" s="111">
        <f t="shared" si="87"/>
        <v>15756</v>
      </c>
      <c r="AV259" s="112">
        <f t="shared" si="87"/>
        <v>15756</v>
      </c>
      <c r="AW259" s="106">
        <f t="shared" si="77"/>
        <v>15756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15759</v>
      </c>
      <c r="AD260" s="114">
        <f t="shared" si="86"/>
        <v>15759</v>
      </c>
      <c r="AE260" s="109">
        <f t="shared" si="86"/>
        <v>15759</v>
      </c>
      <c r="AF260" s="110">
        <f t="shared" si="86"/>
        <v>15759</v>
      </c>
      <c r="AG260" s="111">
        <f t="shared" si="86"/>
        <v>15759</v>
      </c>
      <c r="AH260" s="112">
        <f t="shared" si="86"/>
        <v>15759</v>
      </c>
      <c r="AI260" s="106">
        <f t="shared" si="82"/>
        <v>15759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15756</v>
      </c>
      <c r="AR260" s="114">
        <f t="shared" si="87"/>
        <v>15756</v>
      </c>
      <c r="AS260" s="109">
        <f t="shared" si="87"/>
        <v>15756</v>
      </c>
      <c r="AT260" s="110">
        <f t="shared" si="87"/>
        <v>15756</v>
      </c>
      <c r="AU260" s="111">
        <f t="shared" si="87"/>
        <v>15756</v>
      </c>
      <c r="AV260" s="112">
        <f t="shared" si="87"/>
        <v>15756</v>
      </c>
      <c r="AW260" s="106">
        <f t="shared" si="77"/>
        <v>15756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15759</v>
      </c>
      <c r="AD261" s="114">
        <f t="shared" si="86"/>
        <v>15759</v>
      </c>
      <c r="AE261" s="109">
        <f t="shared" si="86"/>
        <v>15759</v>
      </c>
      <c r="AF261" s="110">
        <f t="shared" si="86"/>
        <v>15759</v>
      </c>
      <c r="AG261" s="111">
        <f t="shared" si="86"/>
        <v>15759</v>
      </c>
      <c r="AH261" s="112">
        <f t="shared" si="86"/>
        <v>15759</v>
      </c>
      <c r="AI261" s="106">
        <f t="shared" si="82"/>
        <v>15759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15756</v>
      </c>
      <c r="AR261" s="114">
        <f t="shared" si="87"/>
        <v>15756</v>
      </c>
      <c r="AS261" s="109">
        <f t="shared" si="87"/>
        <v>15756</v>
      </c>
      <c r="AT261" s="110">
        <f t="shared" si="87"/>
        <v>15756</v>
      </c>
      <c r="AU261" s="111">
        <f t="shared" si="87"/>
        <v>15756</v>
      </c>
      <c r="AV261" s="112">
        <f t="shared" si="87"/>
        <v>15756</v>
      </c>
      <c r="AW261" s="106">
        <f t="shared" ref="AW261:AW324" si="97">MAX(AR261, AT261, AV261)</f>
        <v>15756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15759</v>
      </c>
      <c r="AD262" s="114">
        <f t="shared" si="86"/>
        <v>15759</v>
      </c>
      <c r="AE262" s="109">
        <f t="shared" si="86"/>
        <v>15759</v>
      </c>
      <c r="AF262" s="110">
        <f t="shared" si="86"/>
        <v>15759</v>
      </c>
      <c r="AG262" s="111">
        <f t="shared" si="86"/>
        <v>15759</v>
      </c>
      <c r="AH262" s="112">
        <f t="shared" si="86"/>
        <v>15759</v>
      </c>
      <c r="AI262" s="106">
        <f t="shared" si="82"/>
        <v>15759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15756</v>
      </c>
      <c r="AR262" s="114">
        <f t="shared" si="87"/>
        <v>15756</v>
      </c>
      <c r="AS262" s="109">
        <f t="shared" si="87"/>
        <v>15756</v>
      </c>
      <c r="AT262" s="110">
        <f t="shared" si="87"/>
        <v>15756</v>
      </c>
      <c r="AU262" s="111">
        <f t="shared" si="87"/>
        <v>15756</v>
      </c>
      <c r="AV262" s="112">
        <f t="shared" si="87"/>
        <v>15756</v>
      </c>
      <c r="AW262" s="106">
        <f t="shared" si="97"/>
        <v>15756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15759</v>
      </c>
      <c r="AD263" s="114">
        <f t="shared" si="86"/>
        <v>15759</v>
      </c>
      <c r="AE263" s="109">
        <f t="shared" si="86"/>
        <v>15759</v>
      </c>
      <c r="AF263" s="110">
        <f t="shared" si="86"/>
        <v>15759</v>
      </c>
      <c r="AG263" s="111">
        <f t="shared" si="86"/>
        <v>15759</v>
      </c>
      <c r="AH263" s="112">
        <f t="shared" si="86"/>
        <v>15759</v>
      </c>
      <c r="AI263" s="106">
        <f t="shared" si="82"/>
        <v>15759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15756</v>
      </c>
      <c r="AR263" s="114">
        <f t="shared" si="87"/>
        <v>15756</v>
      </c>
      <c r="AS263" s="109">
        <f t="shared" si="87"/>
        <v>15756</v>
      </c>
      <c r="AT263" s="110">
        <f t="shared" si="87"/>
        <v>15756</v>
      </c>
      <c r="AU263" s="111">
        <f t="shared" si="87"/>
        <v>15756</v>
      </c>
      <c r="AV263" s="112">
        <f t="shared" si="87"/>
        <v>15756</v>
      </c>
      <c r="AW263" s="106">
        <f t="shared" si="97"/>
        <v>15756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15759</v>
      </c>
      <c r="AD264" s="114">
        <f t="shared" si="86"/>
        <v>15759</v>
      </c>
      <c r="AE264" s="109">
        <f t="shared" si="86"/>
        <v>15759</v>
      </c>
      <c r="AF264" s="110">
        <f t="shared" si="86"/>
        <v>15759</v>
      </c>
      <c r="AG264" s="111">
        <f t="shared" si="86"/>
        <v>15759</v>
      </c>
      <c r="AH264" s="112">
        <f t="shared" si="86"/>
        <v>15759</v>
      </c>
      <c r="AI264" s="106">
        <f t="shared" si="82"/>
        <v>15759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15756</v>
      </c>
      <c r="AR264" s="114">
        <f t="shared" si="87"/>
        <v>15756</v>
      </c>
      <c r="AS264" s="109">
        <f t="shared" si="87"/>
        <v>15756</v>
      </c>
      <c r="AT264" s="110">
        <f t="shared" si="87"/>
        <v>15756</v>
      </c>
      <c r="AU264" s="111">
        <f t="shared" si="87"/>
        <v>15756</v>
      </c>
      <c r="AV264" s="112">
        <f t="shared" si="87"/>
        <v>15756</v>
      </c>
      <c r="AW264" s="106">
        <f t="shared" si="97"/>
        <v>15756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15759</v>
      </c>
      <c r="AD265" s="114">
        <f t="shared" si="86"/>
        <v>15759</v>
      </c>
      <c r="AE265" s="109">
        <f t="shared" si="86"/>
        <v>15759</v>
      </c>
      <c r="AF265" s="110">
        <f t="shared" si="86"/>
        <v>15759</v>
      </c>
      <c r="AG265" s="111">
        <f t="shared" si="86"/>
        <v>15759</v>
      </c>
      <c r="AH265" s="112">
        <f t="shared" si="86"/>
        <v>15759</v>
      </c>
      <c r="AI265" s="106">
        <f t="shared" si="82"/>
        <v>15759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15756</v>
      </c>
      <c r="AR265" s="114">
        <f t="shared" si="87"/>
        <v>15756</v>
      </c>
      <c r="AS265" s="109">
        <f t="shared" si="87"/>
        <v>15756</v>
      </c>
      <c r="AT265" s="110">
        <f t="shared" si="87"/>
        <v>15756</v>
      </c>
      <c r="AU265" s="111">
        <f t="shared" si="87"/>
        <v>15756</v>
      </c>
      <c r="AV265" s="112">
        <f t="shared" si="87"/>
        <v>15756</v>
      </c>
      <c r="AW265" s="106">
        <f t="shared" si="97"/>
        <v>15756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15759</v>
      </c>
      <c r="AD266" s="114">
        <f t="shared" si="86"/>
        <v>15759</v>
      </c>
      <c r="AE266" s="109">
        <f t="shared" si="86"/>
        <v>15759</v>
      </c>
      <c r="AF266" s="110">
        <f t="shared" si="86"/>
        <v>15759</v>
      </c>
      <c r="AG266" s="111">
        <f t="shared" si="86"/>
        <v>15759</v>
      </c>
      <c r="AH266" s="112">
        <f t="shared" si="86"/>
        <v>15759</v>
      </c>
      <c r="AI266" s="106">
        <f t="shared" si="82"/>
        <v>15759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15756</v>
      </c>
      <c r="AR266" s="114">
        <f t="shared" si="87"/>
        <v>15756</v>
      </c>
      <c r="AS266" s="109">
        <f t="shared" si="87"/>
        <v>15756</v>
      </c>
      <c r="AT266" s="110">
        <f t="shared" si="87"/>
        <v>15756</v>
      </c>
      <c r="AU266" s="111">
        <f t="shared" si="87"/>
        <v>15756</v>
      </c>
      <c r="AV266" s="112">
        <f t="shared" si="87"/>
        <v>15756</v>
      </c>
      <c r="AW266" s="106">
        <f t="shared" si="97"/>
        <v>15756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15759</v>
      </c>
      <c r="AD267" s="114">
        <f t="shared" si="86"/>
        <v>15759</v>
      </c>
      <c r="AE267" s="109">
        <f t="shared" si="86"/>
        <v>15759</v>
      </c>
      <c r="AF267" s="110">
        <f t="shared" si="86"/>
        <v>15759</v>
      </c>
      <c r="AG267" s="111">
        <f t="shared" si="86"/>
        <v>15759</v>
      </c>
      <c r="AH267" s="112">
        <f t="shared" si="86"/>
        <v>15759</v>
      </c>
      <c r="AI267" s="106">
        <f t="shared" si="82"/>
        <v>15759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15756</v>
      </c>
      <c r="AR267" s="114">
        <f t="shared" si="87"/>
        <v>15756</v>
      </c>
      <c r="AS267" s="109">
        <f t="shared" si="87"/>
        <v>15756</v>
      </c>
      <c r="AT267" s="110">
        <f t="shared" si="87"/>
        <v>15756</v>
      </c>
      <c r="AU267" s="111">
        <f t="shared" si="87"/>
        <v>15756</v>
      </c>
      <c r="AV267" s="112">
        <f t="shared" si="87"/>
        <v>15756</v>
      </c>
      <c r="AW267" s="106">
        <f t="shared" si="97"/>
        <v>15756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15759</v>
      </c>
      <c r="AD268" s="114">
        <f t="shared" si="86"/>
        <v>15759</v>
      </c>
      <c r="AE268" s="109">
        <f t="shared" si="86"/>
        <v>15759</v>
      </c>
      <c r="AF268" s="110">
        <f t="shared" si="86"/>
        <v>15759</v>
      </c>
      <c r="AG268" s="111">
        <f t="shared" si="86"/>
        <v>15759</v>
      </c>
      <c r="AH268" s="112">
        <f t="shared" si="86"/>
        <v>15759</v>
      </c>
      <c r="AI268" s="106">
        <f t="shared" ref="AI268:AI331" si="102">MAX(AD268, AF268, AH268)</f>
        <v>15759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15756</v>
      </c>
      <c r="AR268" s="114">
        <f t="shared" si="87"/>
        <v>15756</v>
      </c>
      <c r="AS268" s="109">
        <f t="shared" si="87"/>
        <v>15756</v>
      </c>
      <c r="AT268" s="110">
        <f t="shared" si="87"/>
        <v>15756</v>
      </c>
      <c r="AU268" s="111">
        <f t="shared" si="87"/>
        <v>15756</v>
      </c>
      <c r="AV268" s="112">
        <f t="shared" si="87"/>
        <v>15756</v>
      </c>
      <c r="AW268" s="106">
        <f t="shared" si="97"/>
        <v>15756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15759</v>
      </c>
      <c r="AD269" s="114">
        <f t="shared" si="86"/>
        <v>15759</v>
      </c>
      <c r="AE269" s="109">
        <f t="shared" si="86"/>
        <v>15759</v>
      </c>
      <c r="AF269" s="110">
        <f t="shared" si="86"/>
        <v>15759</v>
      </c>
      <c r="AG269" s="111">
        <f t="shared" si="86"/>
        <v>15759</v>
      </c>
      <c r="AH269" s="112">
        <f t="shared" si="86"/>
        <v>15759</v>
      </c>
      <c r="AI269" s="106">
        <f t="shared" si="102"/>
        <v>15759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15756</v>
      </c>
      <c r="AR269" s="114">
        <f t="shared" si="87"/>
        <v>15756</v>
      </c>
      <c r="AS269" s="109">
        <f t="shared" si="87"/>
        <v>15756</v>
      </c>
      <c r="AT269" s="110">
        <f t="shared" si="87"/>
        <v>15756</v>
      </c>
      <c r="AU269" s="111">
        <f t="shared" si="87"/>
        <v>15756</v>
      </c>
      <c r="AV269" s="112">
        <f t="shared" si="87"/>
        <v>15756</v>
      </c>
      <c r="AW269" s="106">
        <f t="shared" si="97"/>
        <v>15756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15759</v>
      </c>
      <c r="AD270" s="114">
        <f t="shared" si="86"/>
        <v>15759</v>
      </c>
      <c r="AE270" s="109">
        <f t="shared" si="86"/>
        <v>15759</v>
      </c>
      <c r="AF270" s="110">
        <f t="shared" si="86"/>
        <v>15759</v>
      </c>
      <c r="AG270" s="111">
        <f t="shared" si="86"/>
        <v>15759</v>
      </c>
      <c r="AH270" s="112">
        <f t="shared" si="86"/>
        <v>15759</v>
      </c>
      <c r="AI270" s="106">
        <f t="shared" si="102"/>
        <v>15759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15756</v>
      </c>
      <c r="AR270" s="114">
        <f t="shared" si="87"/>
        <v>15756</v>
      </c>
      <c r="AS270" s="109">
        <f t="shared" si="87"/>
        <v>15756</v>
      </c>
      <c r="AT270" s="110">
        <f t="shared" si="87"/>
        <v>15756</v>
      </c>
      <c r="AU270" s="111">
        <f t="shared" si="87"/>
        <v>15756</v>
      </c>
      <c r="AV270" s="112">
        <f t="shared" si="87"/>
        <v>15756</v>
      </c>
      <c r="AW270" s="106">
        <f t="shared" si="97"/>
        <v>15756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15759</v>
      </c>
      <c r="AD271" s="114">
        <f t="shared" si="86"/>
        <v>15759</v>
      </c>
      <c r="AE271" s="109">
        <f t="shared" si="86"/>
        <v>15759</v>
      </c>
      <c r="AF271" s="110">
        <f t="shared" si="86"/>
        <v>15759</v>
      </c>
      <c r="AG271" s="111">
        <f t="shared" si="86"/>
        <v>15759</v>
      </c>
      <c r="AH271" s="112">
        <f t="shared" si="86"/>
        <v>15759</v>
      </c>
      <c r="AI271" s="106">
        <f t="shared" si="102"/>
        <v>15759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15756</v>
      </c>
      <c r="AR271" s="114">
        <f t="shared" si="87"/>
        <v>15756</v>
      </c>
      <c r="AS271" s="109">
        <f t="shared" si="87"/>
        <v>15756</v>
      </c>
      <c r="AT271" s="110">
        <f t="shared" si="87"/>
        <v>15756</v>
      </c>
      <c r="AU271" s="111">
        <f t="shared" si="87"/>
        <v>15756</v>
      </c>
      <c r="AV271" s="112">
        <f t="shared" si="87"/>
        <v>15756</v>
      </c>
      <c r="AW271" s="106">
        <f t="shared" si="97"/>
        <v>15756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15759</v>
      </c>
      <c r="AD272" s="114">
        <f t="shared" si="86"/>
        <v>15759</v>
      </c>
      <c r="AE272" s="109">
        <f t="shared" si="86"/>
        <v>15759</v>
      </c>
      <c r="AF272" s="110">
        <f t="shared" si="86"/>
        <v>15759</v>
      </c>
      <c r="AG272" s="111">
        <f t="shared" si="86"/>
        <v>15759</v>
      </c>
      <c r="AH272" s="112">
        <f t="shared" si="86"/>
        <v>15759</v>
      </c>
      <c r="AI272" s="106">
        <f t="shared" si="102"/>
        <v>15759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15756</v>
      </c>
      <c r="AR272" s="114">
        <f t="shared" si="87"/>
        <v>15756</v>
      </c>
      <c r="AS272" s="109">
        <f t="shared" si="87"/>
        <v>15756</v>
      </c>
      <c r="AT272" s="110">
        <f t="shared" si="87"/>
        <v>15756</v>
      </c>
      <c r="AU272" s="111">
        <f t="shared" si="87"/>
        <v>15756</v>
      </c>
      <c r="AV272" s="112">
        <f t="shared" si="87"/>
        <v>15756</v>
      </c>
      <c r="AW272" s="106">
        <f t="shared" si="97"/>
        <v>15756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15759</v>
      </c>
      <c r="AD273" s="114">
        <f t="shared" si="86"/>
        <v>15759</v>
      </c>
      <c r="AE273" s="109">
        <f t="shared" si="86"/>
        <v>15759</v>
      </c>
      <c r="AF273" s="110">
        <f t="shared" si="86"/>
        <v>15759</v>
      </c>
      <c r="AG273" s="111">
        <f t="shared" si="86"/>
        <v>15759</v>
      </c>
      <c r="AH273" s="112">
        <f t="shared" si="86"/>
        <v>15759</v>
      </c>
      <c r="AI273" s="106">
        <f t="shared" si="102"/>
        <v>15759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15756</v>
      </c>
      <c r="AR273" s="114">
        <f t="shared" si="87"/>
        <v>15756</v>
      </c>
      <c r="AS273" s="109">
        <f t="shared" si="87"/>
        <v>15756</v>
      </c>
      <c r="AT273" s="110">
        <f t="shared" si="87"/>
        <v>15756</v>
      </c>
      <c r="AU273" s="111">
        <f t="shared" si="87"/>
        <v>15756</v>
      </c>
      <c r="AV273" s="112">
        <f t="shared" si="87"/>
        <v>15756</v>
      </c>
      <c r="AW273" s="106">
        <f t="shared" si="97"/>
        <v>15756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15759</v>
      </c>
      <c r="AD274" s="114">
        <f t="shared" si="86"/>
        <v>15759</v>
      </c>
      <c r="AE274" s="109">
        <f t="shared" si="86"/>
        <v>15759</v>
      </c>
      <c r="AF274" s="110">
        <f t="shared" si="86"/>
        <v>15759</v>
      </c>
      <c r="AG274" s="111">
        <f t="shared" si="86"/>
        <v>15759</v>
      </c>
      <c r="AH274" s="112">
        <f t="shared" si="86"/>
        <v>15759</v>
      </c>
      <c r="AI274" s="106">
        <f t="shared" si="102"/>
        <v>15759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15756</v>
      </c>
      <c r="AR274" s="114">
        <f t="shared" si="87"/>
        <v>15756</v>
      </c>
      <c r="AS274" s="109">
        <f t="shared" si="87"/>
        <v>15756</v>
      </c>
      <c r="AT274" s="110">
        <f t="shared" si="87"/>
        <v>15756</v>
      </c>
      <c r="AU274" s="111">
        <f t="shared" si="87"/>
        <v>15756</v>
      </c>
      <c r="AV274" s="112">
        <f t="shared" si="87"/>
        <v>15756</v>
      </c>
      <c r="AW274" s="106">
        <f t="shared" si="97"/>
        <v>15756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15759</v>
      </c>
      <c r="AD275" s="114">
        <f t="shared" ref="AD275:AH325" si="105">AC275</f>
        <v>15759</v>
      </c>
      <c r="AE275" s="109">
        <f t="shared" si="105"/>
        <v>15759</v>
      </c>
      <c r="AF275" s="110">
        <f t="shared" si="105"/>
        <v>15759</v>
      </c>
      <c r="AG275" s="111">
        <f t="shared" si="105"/>
        <v>15759</v>
      </c>
      <c r="AH275" s="112">
        <f t="shared" si="105"/>
        <v>15759</v>
      </c>
      <c r="AI275" s="106">
        <f t="shared" si="102"/>
        <v>15759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15756</v>
      </c>
      <c r="AR275" s="114">
        <f t="shared" ref="AR275:AV325" si="106">AQ275</f>
        <v>15756</v>
      </c>
      <c r="AS275" s="109">
        <f t="shared" si="106"/>
        <v>15756</v>
      </c>
      <c r="AT275" s="110">
        <f t="shared" si="106"/>
        <v>15756</v>
      </c>
      <c r="AU275" s="111">
        <f t="shared" si="106"/>
        <v>15756</v>
      </c>
      <c r="AV275" s="112">
        <f t="shared" si="106"/>
        <v>15756</v>
      </c>
      <c r="AW275" s="106">
        <f t="shared" si="97"/>
        <v>15756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15759</v>
      </c>
      <c r="AD276" s="197">
        <f t="shared" si="105"/>
        <v>15759</v>
      </c>
      <c r="AE276" s="198">
        <f t="shared" si="105"/>
        <v>15759</v>
      </c>
      <c r="AF276" s="199">
        <f t="shared" si="105"/>
        <v>15759</v>
      </c>
      <c r="AG276" s="200">
        <f t="shared" si="105"/>
        <v>15759</v>
      </c>
      <c r="AH276" s="201">
        <f t="shared" si="105"/>
        <v>15759</v>
      </c>
      <c r="AI276" s="202">
        <f t="shared" si="102"/>
        <v>15759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15756</v>
      </c>
      <c r="AR276" s="197">
        <f t="shared" si="106"/>
        <v>15756</v>
      </c>
      <c r="AS276" s="198">
        <f t="shared" si="106"/>
        <v>15756</v>
      </c>
      <c r="AT276" s="199">
        <f t="shared" si="106"/>
        <v>15756</v>
      </c>
      <c r="AU276" s="200">
        <f t="shared" si="106"/>
        <v>15756</v>
      </c>
      <c r="AV276" s="201">
        <f t="shared" si="106"/>
        <v>15756</v>
      </c>
      <c r="AW276" s="202">
        <f t="shared" si="97"/>
        <v>15756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15759</v>
      </c>
      <c r="AD277" s="114">
        <f t="shared" si="105"/>
        <v>15759</v>
      </c>
      <c r="AE277" s="109">
        <f t="shared" si="105"/>
        <v>15759</v>
      </c>
      <c r="AF277" s="110">
        <f t="shared" si="105"/>
        <v>15759</v>
      </c>
      <c r="AG277" s="111">
        <f t="shared" si="105"/>
        <v>15759</v>
      </c>
      <c r="AH277" s="112">
        <f t="shared" si="105"/>
        <v>15759</v>
      </c>
      <c r="AI277" s="106">
        <f t="shared" si="102"/>
        <v>15759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15756</v>
      </c>
      <c r="AR277" s="114">
        <f t="shared" si="106"/>
        <v>15756</v>
      </c>
      <c r="AS277" s="109">
        <f t="shared" si="106"/>
        <v>15756</v>
      </c>
      <c r="AT277" s="110">
        <f t="shared" si="106"/>
        <v>15756</v>
      </c>
      <c r="AU277" s="111">
        <f t="shared" si="106"/>
        <v>15756</v>
      </c>
      <c r="AV277" s="112">
        <f t="shared" si="106"/>
        <v>15756</v>
      </c>
      <c r="AW277" s="106">
        <f t="shared" si="97"/>
        <v>15756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15759</v>
      </c>
      <c r="AD278" s="114">
        <f t="shared" si="105"/>
        <v>15759</v>
      </c>
      <c r="AE278" s="109">
        <f t="shared" si="105"/>
        <v>15759</v>
      </c>
      <c r="AF278" s="110">
        <f t="shared" si="105"/>
        <v>15759</v>
      </c>
      <c r="AG278" s="111">
        <f t="shared" si="105"/>
        <v>15759</v>
      </c>
      <c r="AH278" s="112">
        <f t="shared" si="105"/>
        <v>15759</v>
      </c>
      <c r="AI278" s="106">
        <f t="shared" si="102"/>
        <v>15759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15756</v>
      </c>
      <c r="AR278" s="114">
        <f t="shared" si="106"/>
        <v>15756</v>
      </c>
      <c r="AS278" s="109">
        <f t="shared" si="106"/>
        <v>15756</v>
      </c>
      <c r="AT278" s="110">
        <f t="shared" si="106"/>
        <v>15756</v>
      </c>
      <c r="AU278" s="111">
        <f t="shared" si="106"/>
        <v>15756</v>
      </c>
      <c r="AV278" s="112">
        <f t="shared" si="106"/>
        <v>15756</v>
      </c>
      <c r="AW278" s="106">
        <f t="shared" si="97"/>
        <v>15756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15759</v>
      </c>
      <c r="AD279" s="114">
        <f t="shared" si="105"/>
        <v>15759</v>
      </c>
      <c r="AE279" s="109">
        <f t="shared" si="105"/>
        <v>15759</v>
      </c>
      <c r="AF279" s="110">
        <f t="shared" si="105"/>
        <v>15759</v>
      </c>
      <c r="AG279" s="111">
        <f t="shared" si="105"/>
        <v>15759</v>
      </c>
      <c r="AH279" s="112">
        <f t="shared" si="105"/>
        <v>15759</v>
      </c>
      <c r="AI279" s="106">
        <f t="shared" si="102"/>
        <v>15759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15756</v>
      </c>
      <c r="AR279" s="114">
        <f t="shared" si="106"/>
        <v>15756</v>
      </c>
      <c r="AS279" s="109">
        <f t="shared" si="106"/>
        <v>15756</v>
      </c>
      <c r="AT279" s="110">
        <f t="shared" si="106"/>
        <v>15756</v>
      </c>
      <c r="AU279" s="111">
        <f t="shared" si="106"/>
        <v>15756</v>
      </c>
      <c r="AV279" s="112">
        <f t="shared" si="106"/>
        <v>15756</v>
      </c>
      <c r="AW279" s="106">
        <f t="shared" si="97"/>
        <v>15756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15759</v>
      </c>
      <c r="AD280" s="114">
        <f t="shared" si="105"/>
        <v>15759</v>
      </c>
      <c r="AE280" s="109">
        <f t="shared" si="105"/>
        <v>15759</v>
      </c>
      <c r="AF280" s="110">
        <f t="shared" si="105"/>
        <v>15759</v>
      </c>
      <c r="AG280" s="111">
        <f t="shared" si="105"/>
        <v>15759</v>
      </c>
      <c r="AH280" s="112">
        <f t="shared" si="105"/>
        <v>15759</v>
      </c>
      <c r="AI280" s="106">
        <f t="shared" si="102"/>
        <v>15759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15756</v>
      </c>
      <c r="AR280" s="114">
        <f t="shared" si="106"/>
        <v>15756</v>
      </c>
      <c r="AS280" s="109">
        <f t="shared" si="106"/>
        <v>15756</v>
      </c>
      <c r="AT280" s="110">
        <f t="shared" si="106"/>
        <v>15756</v>
      </c>
      <c r="AU280" s="111">
        <f t="shared" si="106"/>
        <v>15756</v>
      </c>
      <c r="AV280" s="112">
        <f t="shared" si="106"/>
        <v>15756</v>
      </c>
      <c r="AW280" s="106">
        <f t="shared" si="97"/>
        <v>15756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15759</v>
      </c>
      <c r="AD281" s="114">
        <f t="shared" si="105"/>
        <v>15759</v>
      </c>
      <c r="AE281" s="109">
        <f t="shared" si="105"/>
        <v>15759</v>
      </c>
      <c r="AF281" s="110">
        <f t="shared" si="105"/>
        <v>15759</v>
      </c>
      <c r="AG281" s="111">
        <f t="shared" si="105"/>
        <v>15759</v>
      </c>
      <c r="AH281" s="112">
        <f t="shared" si="105"/>
        <v>15759</v>
      </c>
      <c r="AI281" s="106">
        <f t="shared" si="102"/>
        <v>15759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15756</v>
      </c>
      <c r="AR281" s="114">
        <f t="shared" si="106"/>
        <v>15756</v>
      </c>
      <c r="AS281" s="109">
        <f t="shared" si="106"/>
        <v>15756</v>
      </c>
      <c r="AT281" s="110">
        <f t="shared" si="106"/>
        <v>15756</v>
      </c>
      <c r="AU281" s="111">
        <f t="shared" si="106"/>
        <v>15756</v>
      </c>
      <c r="AV281" s="112">
        <f t="shared" si="106"/>
        <v>15756</v>
      </c>
      <c r="AW281" s="106">
        <f t="shared" si="97"/>
        <v>15756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15759</v>
      </c>
      <c r="AD282" s="114">
        <f t="shared" si="105"/>
        <v>15759</v>
      </c>
      <c r="AE282" s="109">
        <f t="shared" si="105"/>
        <v>15759</v>
      </c>
      <c r="AF282" s="110">
        <f t="shared" si="105"/>
        <v>15759</v>
      </c>
      <c r="AG282" s="111">
        <f t="shared" si="105"/>
        <v>15759</v>
      </c>
      <c r="AH282" s="112">
        <f t="shared" si="105"/>
        <v>15759</v>
      </c>
      <c r="AI282" s="106">
        <f t="shared" si="102"/>
        <v>15759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15756</v>
      </c>
      <c r="AR282" s="114">
        <f t="shared" si="106"/>
        <v>15756</v>
      </c>
      <c r="AS282" s="109">
        <f t="shared" si="106"/>
        <v>15756</v>
      </c>
      <c r="AT282" s="110">
        <f t="shared" si="106"/>
        <v>15756</v>
      </c>
      <c r="AU282" s="111">
        <f t="shared" si="106"/>
        <v>15756</v>
      </c>
      <c r="AV282" s="112">
        <f t="shared" si="106"/>
        <v>15756</v>
      </c>
      <c r="AW282" s="106">
        <f t="shared" si="97"/>
        <v>15756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15759</v>
      </c>
      <c r="AD283" s="114">
        <f t="shared" si="105"/>
        <v>15759</v>
      </c>
      <c r="AE283" s="109">
        <f t="shared" si="105"/>
        <v>15759</v>
      </c>
      <c r="AF283" s="110">
        <f t="shared" si="105"/>
        <v>15759</v>
      </c>
      <c r="AG283" s="111">
        <f t="shared" si="105"/>
        <v>15759</v>
      </c>
      <c r="AH283" s="112">
        <f t="shared" si="105"/>
        <v>15759</v>
      </c>
      <c r="AI283" s="106">
        <f t="shared" si="102"/>
        <v>15759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15756</v>
      </c>
      <c r="AR283" s="114">
        <f t="shared" si="106"/>
        <v>15756</v>
      </c>
      <c r="AS283" s="109">
        <f t="shared" si="106"/>
        <v>15756</v>
      </c>
      <c r="AT283" s="110">
        <f t="shared" si="106"/>
        <v>15756</v>
      </c>
      <c r="AU283" s="111">
        <f t="shared" si="106"/>
        <v>15756</v>
      </c>
      <c r="AV283" s="112">
        <f t="shared" si="106"/>
        <v>15756</v>
      </c>
      <c r="AW283" s="106">
        <f t="shared" si="97"/>
        <v>15756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15759</v>
      </c>
      <c r="AD284" s="114">
        <f t="shared" si="105"/>
        <v>15759</v>
      </c>
      <c r="AE284" s="109">
        <f t="shared" si="105"/>
        <v>15759</v>
      </c>
      <c r="AF284" s="110">
        <f t="shared" si="105"/>
        <v>15759</v>
      </c>
      <c r="AG284" s="111">
        <f t="shared" si="105"/>
        <v>15759</v>
      </c>
      <c r="AH284" s="112">
        <f t="shared" si="105"/>
        <v>15759</v>
      </c>
      <c r="AI284" s="106">
        <f t="shared" si="102"/>
        <v>15759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15756</v>
      </c>
      <c r="AR284" s="114">
        <f t="shared" si="106"/>
        <v>15756</v>
      </c>
      <c r="AS284" s="109">
        <f t="shared" si="106"/>
        <v>15756</v>
      </c>
      <c r="AT284" s="110">
        <f t="shared" si="106"/>
        <v>15756</v>
      </c>
      <c r="AU284" s="111">
        <f t="shared" si="106"/>
        <v>15756</v>
      </c>
      <c r="AV284" s="112">
        <f t="shared" si="106"/>
        <v>15756</v>
      </c>
      <c r="AW284" s="106">
        <f t="shared" si="97"/>
        <v>15756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15759</v>
      </c>
      <c r="AD285" s="114">
        <f t="shared" si="105"/>
        <v>15759</v>
      </c>
      <c r="AE285" s="109">
        <f t="shared" si="105"/>
        <v>15759</v>
      </c>
      <c r="AF285" s="110">
        <f t="shared" si="105"/>
        <v>15759</v>
      </c>
      <c r="AG285" s="111">
        <f t="shared" si="105"/>
        <v>15759</v>
      </c>
      <c r="AH285" s="112">
        <f t="shared" si="105"/>
        <v>15759</v>
      </c>
      <c r="AI285" s="106">
        <f t="shared" si="102"/>
        <v>15759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15756</v>
      </c>
      <c r="AR285" s="114">
        <f t="shared" si="106"/>
        <v>15756</v>
      </c>
      <c r="AS285" s="109">
        <f t="shared" si="106"/>
        <v>15756</v>
      </c>
      <c r="AT285" s="110">
        <f t="shared" si="106"/>
        <v>15756</v>
      </c>
      <c r="AU285" s="111">
        <f t="shared" si="106"/>
        <v>15756</v>
      </c>
      <c r="AV285" s="112">
        <f t="shared" si="106"/>
        <v>15756</v>
      </c>
      <c r="AW285" s="106">
        <f t="shared" si="97"/>
        <v>15756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15759</v>
      </c>
      <c r="AD286" s="114">
        <f t="shared" si="105"/>
        <v>15759</v>
      </c>
      <c r="AE286" s="109">
        <f t="shared" si="105"/>
        <v>15759</v>
      </c>
      <c r="AF286" s="110">
        <f t="shared" si="105"/>
        <v>15759</v>
      </c>
      <c r="AG286" s="111">
        <f t="shared" si="105"/>
        <v>15759</v>
      </c>
      <c r="AH286" s="112">
        <f t="shared" si="105"/>
        <v>15759</v>
      </c>
      <c r="AI286" s="106">
        <f t="shared" si="102"/>
        <v>15759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15756</v>
      </c>
      <c r="AR286" s="114">
        <f t="shared" si="106"/>
        <v>15756</v>
      </c>
      <c r="AS286" s="109">
        <f t="shared" si="106"/>
        <v>15756</v>
      </c>
      <c r="AT286" s="110">
        <f t="shared" si="106"/>
        <v>15756</v>
      </c>
      <c r="AU286" s="111">
        <f t="shared" si="106"/>
        <v>15756</v>
      </c>
      <c r="AV286" s="112">
        <f t="shared" si="106"/>
        <v>15756</v>
      </c>
      <c r="AW286" s="106">
        <f t="shared" si="97"/>
        <v>15756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15759</v>
      </c>
      <c r="AD287" s="114">
        <f t="shared" si="105"/>
        <v>15759</v>
      </c>
      <c r="AE287" s="109">
        <f t="shared" si="105"/>
        <v>15759</v>
      </c>
      <c r="AF287" s="110">
        <f t="shared" si="105"/>
        <v>15759</v>
      </c>
      <c r="AG287" s="111">
        <f t="shared" si="105"/>
        <v>15759</v>
      </c>
      <c r="AH287" s="112">
        <f t="shared" si="105"/>
        <v>15759</v>
      </c>
      <c r="AI287" s="106">
        <f t="shared" si="102"/>
        <v>15759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15756</v>
      </c>
      <c r="AR287" s="114">
        <f t="shared" si="106"/>
        <v>15756</v>
      </c>
      <c r="AS287" s="109">
        <f t="shared" si="106"/>
        <v>15756</v>
      </c>
      <c r="AT287" s="110">
        <f t="shared" si="106"/>
        <v>15756</v>
      </c>
      <c r="AU287" s="111">
        <f t="shared" si="106"/>
        <v>15756</v>
      </c>
      <c r="AV287" s="112">
        <f t="shared" si="106"/>
        <v>15756</v>
      </c>
      <c r="AW287" s="106">
        <f t="shared" si="97"/>
        <v>15756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15759</v>
      </c>
      <c r="AD288" s="114">
        <f t="shared" si="105"/>
        <v>15759</v>
      </c>
      <c r="AE288" s="109">
        <f t="shared" si="105"/>
        <v>15759</v>
      </c>
      <c r="AF288" s="110">
        <f t="shared" si="105"/>
        <v>15759</v>
      </c>
      <c r="AG288" s="111">
        <f t="shared" si="105"/>
        <v>15759</v>
      </c>
      <c r="AH288" s="112">
        <f t="shared" si="105"/>
        <v>15759</v>
      </c>
      <c r="AI288" s="106">
        <f t="shared" si="102"/>
        <v>15759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15756</v>
      </c>
      <c r="AR288" s="114">
        <f t="shared" si="106"/>
        <v>15756</v>
      </c>
      <c r="AS288" s="109">
        <f t="shared" si="106"/>
        <v>15756</v>
      </c>
      <c r="AT288" s="110">
        <f t="shared" si="106"/>
        <v>15756</v>
      </c>
      <c r="AU288" s="111">
        <f t="shared" si="106"/>
        <v>15756</v>
      </c>
      <c r="AV288" s="112">
        <f t="shared" si="106"/>
        <v>15756</v>
      </c>
      <c r="AW288" s="106">
        <f t="shared" si="97"/>
        <v>15756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15759</v>
      </c>
      <c r="AD289" s="114">
        <f t="shared" si="105"/>
        <v>15759</v>
      </c>
      <c r="AE289" s="109">
        <f t="shared" si="105"/>
        <v>15759</v>
      </c>
      <c r="AF289" s="110">
        <f t="shared" si="105"/>
        <v>15759</v>
      </c>
      <c r="AG289" s="111">
        <f t="shared" si="105"/>
        <v>15759</v>
      </c>
      <c r="AH289" s="112">
        <f t="shared" si="105"/>
        <v>15759</v>
      </c>
      <c r="AI289" s="106">
        <f t="shared" si="102"/>
        <v>15759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15756</v>
      </c>
      <c r="AR289" s="114">
        <f t="shared" si="106"/>
        <v>15756</v>
      </c>
      <c r="AS289" s="109">
        <f t="shared" si="106"/>
        <v>15756</v>
      </c>
      <c r="AT289" s="110">
        <f t="shared" si="106"/>
        <v>15756</v>
      </c>
      <c r="AU289" s="111">
        <f t="shared" si="106"/>
        <v>15756</v>
      </c>
      <c r="AV289" s="112">
        <f t="shared" si="106"/>
        <v>15756</v>
      </c>
      <c r="AW289" s="106">
        <f t="shared" si="97"/>
        <v>15756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15759</v>
      </c>
      <c r="AD290" s="114">
        <f t="shared" si="105"/>
        <v>15759</v>
      </c>
      <c r="AE290" s="109">
        <f t="shared" si="105"/>
        <v>15759</v>
      </c>
      <c r="AF290" s="110">
        <f t="shared" si="105"/>
        <v>15759</v>
      </c>
      <c r="AG290" s="111">
        <f t="shared" si="105"/>
        <v>15759</v>
      </c>
      <c r="AH290" s="112">
        <f t="shared" si="105"/>
        <v>15759</v>
      </c>
      <c r="AI290" s="106">
        <f t="shared" si="102"/>
        <v>15759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15756</v>
      </c>
      <c r="AR290" s="114">
        <f t="shared" si="106"/>
        <v>15756</v>
      </c>
      <c r="AS290" s="109">
        <f t="shared" si="106"/>
        <v>15756</v>
      </c>
      <c r="AT290" s="110">
        <f t="shared" si="106"/>
        <v>15756</v>
      </c>
      <c r="AU290" s="111">
        <f t="shared" si="106"/>
        <v>15756</v>
      </c>
      <c r="AV290" s="112">
        <f t="shared" si="106"/>
        <v>15756</v>
      </c>
      <c r="AW290" s="106">
        <f t="shared" si="97"/>
        <v>15756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15759</v>
      </c>
      <c r="AD291" s="114">
        <f t="shared" si="105"/>
        <v>15759</v>
      </c>
      <c r="AE291" s="109">
        <f t="shared" si="105"/>
        <v>15759</v>
      </c>
      <c r="AF291" s="110">
        <f t="shared" si="105"/>
        <v>15759</v>
      </c>
      <c r="AG291" s="111">
        <f t="shared" si="105"/>
        <v>15759</v>
      </c>
      <c r="AH291" s="112">
        <f t="shared" si="105"/>
        <v>15759</v>
      </c>
      <c r="AI291" s="106">
        <f t="shared" si="102"/>
        <v>15759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15756</v>
      </c>
      <c r="AR291" s="114">
        <f t="shared" si="106"/>
        <v>15756</v>
      </c>
      <c r="AS291" s="109">
        <f t="shared" si="106"/>
        <v>15756</v>
      </c>
      <c r="AT291" s="110">
        <f t="shared" si="106"/>
        <v>15756</v>
      </c>
      <c r="AU291" s="111">
        <f t="shared" si="106"/>
        <v>15756</v>
      </c>
      <c r="AV291" s="112">
        <f t="shared" si="106"/>
        <v>15756</v>
      </c>
      <c r="AW291" s="106">
        <f t="shared" si="97"/>
        <v>15756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15759</v>
      </c>
      <c r="AD292" s="114">
        <f t="shared" si="105"/>
        <v>15759</v>
      </c>
      <c r="AE292" s="109">
        <f t="shared" si="105"/>
        <v>15759</v>
      </c>
      <c r="AF292" s="110">
        <f t="shared" si="105"/>
        <v>15759</v>
      </c>
      <c r="AG292" s="111">
        <f t="shared" si="105"/>
        <v>15759</v>
      </c>
      <c r="AH292" s="112">
        <f t="shared" si="105"/>
        <v>15759</v>
      </c>
      <c r="AI292" s="106">
        <f t="shared" si="102"/>
        <v>15759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15756</v>
      </c>
      <c r="AR292" s="114">
        <f t="shared" si="106"/>
        <v>15756</v>
      </c>
      <c r="AS292" s="109">
        <f t="shared" si="106"/>
        <v>15756</v>
      </c>
      <c r="AT292" s="110">
        <f t="shared" si="106"/>
        <v>15756</v>
      </c>
      <c r="AU292" s="111">
        <f t="shared" si="106"/>
        <v>15756</v>
      </c>
      <c r="AV292" s="112">
        <f t="shared" si="106"/>
        <v>15756</v>
      </c>
      <c r="AW292" s="106">
        <f t="shared" si="97"/>
        <v>15756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15759</v>
      </c>
      <c r="AD293" s="114">
        <f t="shared" si="105"/>
        <v>15759</v>
      </c>
      <c r="AE293" s="109">
        <f t="shared" si="105"/>
        <v>15759</v>
      </c>
      <c r="AF293" s="110">
        <f t="shared" si="105"/>
        <v>15759</v>
      </c>
      <c r="AG293" s="111">
        <f t="shared" si="105"/>
        <v>15759</v>
      </c>
      <c r="AH293" s="112">
        <f t="shared" si="105"/>
        <v>15759</v>
      </c>
      <c r="AI293" s="106">
        <f t="shared" si="102"/>
        <v>15759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15756</v>
      </c>
      <c r="AR293" s="114">
        <f t="shared" si="106"/>
        <v>15756</v>
      </c>
      <c r="AS293" s="109">
        <f t="shared" si="106"/>
        <v>15756</v>
      </c>
      <c r="AT293" s="110">
        <f t="shared" si="106"/>
        <v>15756</v>
      </c>
      <c r="AU293" s="111">
        <f t="shared" si="106"/>
        <v>15756</v>
      </c>
      <c r="AV293" s="112">
        <f t="shared" si="106"/>
        <v>15756</v>
      </c>
      <c r="AW293" s="106">
        <f t="shared" si="97"/>
        <v>15756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15759</v>
      </c>
      <c r="AD294" s="114">
        <f t="shared" si="105"/>
        <v>15759</v>
      </c>
      <c r="AE294" s="109">
        <f t="shared" si="105"/>
        <v>15759</v>
      </c>
      <c r="AF294" s="110">
        <f t="shared" si="105"/>
        <v>15759</v>
      </c>
      <c r="AG294" s="111">
        <f t="shared" si="105"/>
        <v>15759</v>
      </c>
      <c r="AH294" s="112">
        <f t="shared" si="105"/>
        <v>15759</v>
      </c>
      <c r="AI294" s="106">
        <f t="shared" si="102"/>
        <v>15759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15756</v>
      </c>
      <c r="AR294" s="114">
        <f t="shared" si="106"/>
        <v>15756</v>
      </c>
      <c r="AS294" s="109">
        <f t="shared" si="106"/>
        <v>15756</v>
      </c>
      <c r="AT294" s="110">
        <f t="shared" si="106"/>
        <v>15756</v>
      </c>
      <c r="AU294" s="111">
        <f t="shared" si="106"/>
        <v>15756</v>
      </c>
      <c r="AV294" s="112">
        <f t="shared" si="106"/>
        <v>15756</v>
      </c>
      <c r="AW294" s="106">
        <f t="shared" si="97"/>
        <v>15756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15759</v>
      </c>
      <c r="AD295" s="114">
        <f t="shared" si="105"/>
        <v>15759</v>
      </c>
      <c r="AE295" s="109">
        <f t="shared" si="105"/>
        <v>15759</v>
      </c>
      <c r="AF295" s="110">
        <f t="shared" si="105"/>
        <v>15759</v>
      </c>
      <c r="AG295" s="111">
        <f t="shared" si="105"/>
        <v>15759</v>
      </c>
      <c r="AH295" s="112">
        <f t="shared" si="105"/>
        <v>15759</v>
      </c>
      <c r="AI295" s="106">
        <f t="shared" si="102"/>
        <v>15759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15756</v>
      </c>
      <c r="AR295" s="114">
        <f t="shared" si="106"/>
        <v>15756</v>
      </c>
      <c r="AS295" s="109">
        <f t="shared" si="106"/>
        <v>15756</v>
      </c>
      <c r="AT295" s="110">
        <f t="shared" si="106"/>
        <v>15756</v>
      </c>
      <c r="AU295" s="111">
        <f t="shared" si="106"/>
        <v>15756</v>
      </c>
      <c r="AV295" s="112">
        <f t="shared" si="106"/>
        <v>15756</v>
      </c>
      <c r="AW295" s="106">
        <f t="shared" si="97"/>
        <v>15756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15759</v>
      </c>
      <c r="AD296" s="114">
        <f t="shared" si="105"/>
        <v>15759</v>
      </c>
      <c r="AE296" s="109">
        <f t="shared" si="105"/>
        <v>15759</v>
      </c>
      <c r="AF296" s="110">
        <f t="shared" si="105"/>
        <v>15759</v>
      </c>
      <c r="AG296" s="111">
        <f t="shared" si="105"/>
        <v>15759</v>
      </c>
      <c r="AH296" s="112">
        <f t="shared" si="105"/>
        <v>15759</v>
      </c>
      <c r="AI296" s="106">
        <f t="shared" si="102"/>
        <v>15759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15756</v>
      </c>
      <c r="AR296" s="114">
        <f t="shared" si="106"/>
        <v>15756</v>
      </c>
      <c r="AS296" s="109">
        <f t="shared" si="106"/>
        <v>15756</v>
      </c>
      <c r="AT296" s="110">
        <f t="shared" si="106"/>
        <v>15756</v>
      </c>
      <c r="AU296" s="111">
        <f t="shared" si="106"/>
        <v>15756</v>
      </c>
      <c r="AV296" s="112">
        <f t="shared" si="106"/>
        <v>15756</v>
      </c>
      <c r="AW296" s="106">
        <f t="shared" si="97"/>
        <v>15756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15759</v>
      </c>
      <c r="AD297" s="114">
        <f t="shared" si="105"/>
        <v>15759</v>
      </c>
      <c r="AE297" s="109">
        <f t="shared" si="105"/>
        <v>15759</v>
      </c>
      <c r="AF297" s="110">
        <f t="shared" si="105"/>
        <v>15759</v>
      </c>
      <c r="AG297" s="111">
        <f t="shared" si="105"/>
        <v>15759</v>
      </c>
      <c r="AH297" s="112">
        <f t="shared" si="105"/>
        <v>15759</v>
      </c>
      <c r="AI297" s="106">
        <f t="shared" si="102"/>
        <v>15759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15756</v>
      </c>
      <c r="AR297" s="114">
        <f t="shared" si="106"/>
        <v>15756</v>
      </c>
      <c r="AS297" s="109">
        <f t="shared" si="106"/>
        <v>15756</v>
      </c>
      <c r="AT297" s="110">
        <f t="shared" si="106"/>
        <v>15756</v>
      </c>
      <c r="AU297" s="111">
        <f t="shared" si="106"/>
        <v>15756</v>
      </c>
      <c r="AV297" s="112">
        <f t="shared" si="106"/>
        <v>15756</v>
      </c>
      <c r="AW297" s="106">
        <f t="shared" si="97"/>
        <v>15756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15759</v>
      </c>
      <c r="AD298" s="114">
        <f t="shared" si="105"/>
        <v>15759</v>
      </c>
      <c r="AE298" s="109">
        <f t="shared" si="105"/>
        <v>15759</v>
      </c>
      <c r="AF298" s="110">
        <f t="shared" si="105"/>
        <v>15759</v>
      </c>
      <c r="AG298" s="111">
        <f t="shared" si="105"/>
        <v>15759</v>
      </c>
      <c r="AH298" s="112">
        <f t="shared" si="105"/>
        <v>15759</v>
      </c>
      <c r="AI298" s="106">
        <f t="shared" si="102"/>
        <v>15759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15756</v>
      </c>
      <c r="AR298" s="114">
        <f t="shared" si="106"/>
        <v>15756</v>
      </c>
      <c r="AS298" s="109">
        <f t="shared" si="106"/>
        <v>15756</v>
      </c>
      <c r="AT298" s="110">
        <f t="shared" si="106"/>
        <v>15756</v>
      </c>
      <c r="AU298" s="111">
        <f t="shared" si="106"/>
        <v>15756</v>
      </c>
      <c r="AV298" s="112">
        <f t="shared" si="106"/>
        <v>15756</v>
      </c>
      <c r="AW298" s="106">
        <f t="shared" si="97"/>
        <v>15756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15759</v>
      </c>
      <c r="AD299" s="114">
        <f t="shared" si="105"/>
        <v>15759</v>
      </c>
      <c r="AE299" s="109">
        <f t="shared" si="105"/>
        <v>15759</v>
      </c>
      <c r="AF299" s="110">
        <f t="shared" si="105"/>
        <v>15759</v>
      </c>
      <c r="AG299" s="111">
        <f t="shared" si="105"/>
        <v>15759</v>
      </c>
      <c r="AH299" s="112">
        <f t="shared" si="105"/>
        <v>15759</v>
      </c>
      <c r="AI299" s="106">
        <f t="shared" si="102"/>
        <v>15759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15756</v>
      </c>
      <c r="AR299" s="114">
        <f t="shared" si="106"/>
        <v>15756</v>
      </c>
      <c r="AS299" s="109">
        <f t="shared" si="106"/>
        <v>15756</v>
      </c>
      <c r="AT299" s="110">
        <f t="shared" si="106"/>
        <v>15756</v>
      </c>
      <c r="AU299" s="111">
        <f t="shared" si="106"/>
        <v>15756</v>
      </c>
      <c r="AV299" s="112">
        <f t="shared" si="106"/>
        <v>15756</v>
      </c>
      <c r="AW299" s="106">
        <f t="shared" si="97"/>
        <v>15756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15759</v>
      </c>
      <c r="AD300" s="114">
        <f t="shared" si="105"/>
        <v>15759</v>
      </c>
      <c r="AE300" s="109">
        <f t="shared" si="105"/>
        <v>15759</v>
      </c>
      <c r="AF300" s="110">
        <f t="shared" si="105"/>
        <v>15759</v>
      </c>
      <c r="AG300" s="111">
        <f t="shared" si="105"/>
        <v>15759</v>
      </c>
      <c r="AH300" s="112">
        <f t="shared" si="105"/>
        <v>15759</v>
      </c>
      <c r="AI300" s="106">
        <f t="shared" si="102"/>
        <v>15759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15756</v>
      </c>
      <c r="AR300" s="114">
        <f t="shared" si="106"/>
        <v>15756</v>
      </c>
      <c r="AS300" s="109">
        <f t="shared" si="106"/>
        <v>15756</v>
      </c>
      <c r="AT300" s="110">
        <f t="shared" si="106"/>
        <v>15756</v>
      </c>
      <c r="AU300" s="111">
        <f t="shared" si="106"/>
        <v>15756</v>
      </c>
      <c r="AV300" s="112">
        <f t="shared" si="106"/>
        <v>15756</v>
      </c>
      <c r="AW300" s="106">
        <f t="shared" si="97"/>
        <v>15756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15759</v>
      </c>
      <c r="AD301" s="114">
        <f t="shared" si="105"/>
        <v>15759</v>
      </c>
      <c r="AE301" s="109">
        <f t="shared" si="105"/>
        <v>15759</v>
      </c>
      <c r="AF301" s="110">
        <f t="shared" si="105"/>
        <v>15759</v>
      </c>
      <c r="AG301" s="111">
        <f t="shared" si="105"/>
        <v>15759</v>
      </c>
      <c r="AH301" s="112">
        <f t="shared" si="105"/>
        <v>15759</v>
      </c>
      <c r="AI301" s="106">
        <f t="shared" si="102"/>
        <v>15759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15756</v>
      </c>
      <c r="AR301" s="114">
        <f t="shared" si="106"/>
        <v>15756</v>
      </c>
      <c r="AS301" s="109">
        <f t="shared" si="106"/>
        <v>15756</v>
      </c>
      <c r="AT301" s="110">
        <f t="shared" si="106"/>
        <v>15756</v>
      </c>
      <c r="AU301" s="111">
        <f t="shared" si="106"/>
        <v>15756</v>
      </c>
      <c r="AV301" s="112">
        <f t="shared" si="106"/>
        <v>15756</v>
      </c>
      <c r="AW301" s="106">
        <f t="shared" si="97"/>
        <v>15756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15759</v>
      </c>
      <c r="AD302" s="114">
        <f t="shared" si="105"/>
        <v>15759</v>
      </c>
      <c r="AE302" s="109">
        <f t="shared" si="105"/>
        <v>15759</v>
      </c>
      <c r="AF302" s="110">
        <f t="shared" si="105"/>
        <v>15759</v>
      </c>
      <c r="AG302" s="111">
        <f t="shared" si="105"/>
        <v>15759</v>
      </c>
      <c r="AH302" s="112">
        <f t="shared" si="105"/>
        <v>15759</v>
      </c>
      <c r="AI302" s="106">
        <f t="shared" si="102"/>
        <v>15759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15756</v>
      </c>
      <c r="AR302" s="114">
        <f t="shared" si="106"/>
        <v>15756</v>
      </c>
      <c r="AS302" s="109">
        <f t="shared" si="106"/>
        <v>15756</v>
      </c>
      <c r="AT302" s="110">
        <f t="shared" si="106"/>
        <v>15756</v>
      </c>
      <c r="AU302" s="111">
        <f t="shared" si="106"/>
        <v>15756</v>
      </c>
      <c r="AV302" s="112">
        <f t="shared" si="106"/>
        <v>15756</v>
      </c>
      <c r="AW302" s="106">
        <f t="shared" si="97"/>
        <v>15756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15759</v>
      </c>
      <c r="AD303" s="114">
        <f t="shared" si="105"/>
        <v>15759</v>
      </c>
      <c r="AE303" s="109">
        <f t="shared" si="105"/>
        <v>15759</v>
      </c>
      <c r="AF303" s="110">
        <f t="shared" si="105"/>
        <v>15759</v>
      </c>
      <c r="AG303" s="111">
        <f t="shared" si="105"/>
        <v>15759</v>
      </c>
      <c r="AH303" s="112">
        <f t="shared" si="105"/>
        <v>15759</v>
      </c>
      <c r="AI303" s="106">
        <f t="shared" si="102"/>
        <v>15759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15756</v>
      </c>
      <c r="AR303" s="114">
        <f t="shared" si="106"/>
        <v>15756</v>
      </c>
      <c r="AS303" s="109">
        <f t="shared" si="106"/>
        <v>15756</v>
      </c>
      <c r="AT303" s="110">
        <f t="shared" si="106"/>
        <v>15756</v>
      </c>
      <c r="AU303" s="111">
        <f t="shared" si="106"/>
        <v>15756</v>
      </c>
      <c r="AV303" s="112">
        <f t="shared" si="106"/>
        <v>15756</v>
      </c>
      <c r="AW303" s="106">
        <f t="shared" si="97"/>
        <v>15756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15759</v>
      </c>
      <c r="AD304" s="114">
        <f t="shared" si="105"/>
        <v>15759</v>
      </c>
      <c r="AE304" s="109">
        <f t="shared" si="105"/>
        <v>15759</v>
      </c>
      <c r="AF304" s="110">
        <f t="shared" si="105"/>
        <v>15759</v>
      </c>
      <c r="AG304" s="111">
        <f t="shared" si="105"/>
        <v>15759</v>
      </c>
      <c r="AH304" s="112">
        <f t="shared" si="105"/>
        <v>15759</v>
      </c>
      <c r="AI304" s="106">
        <f t="shared" si="102"/>
        <v>15759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15756</v>
      </c>
      <c r="AR304" s="114">
        <f t="shared" si="106"/>
        <v>15756</v>
      </c>
      <c r="AS304" s="109">
        <f t="shared" si="106"/>
        <v>15756</v>
      </c>
      <c r="AT304" s="110">
        <f t="shared" si="106"/>
        <v>15756</v>
      </c>
      <c r="AU304" s="111">
        <f t="shared" si="106"/>
        <v>15756</v>
      </c>
      <c r="AV304" s="112">
        <f t="shared" si="106"/>
        <v>15756</v>
      </c>
      <c r="AW304" s="106">
        <f t="shared" si="97"/>
        <v>15756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15759</v>
      </c>
      <c r="AD305" s="114">
        <f t="shared" si="105"/>
        <v>15759</v>
      </c>
      <c r="AE305" s="109">
        <f t="shared" si="105"/>
        <v>15759</v>
      </c>
      <c r="AF305" s="110">
        <f t="shared" si="105"/>
        <v>15759</v>
      </c>
      <c r="AG305" s="111">
        <f t="shared" si="105"/>
        <v>15759</v>
      </c>
      <c r="AH305" s="112">
        <f t="shared" si="105"/>
        <v>15759</v>
      </c>
      <c r="AI305" s="106">
        <f t="shared" si="102"/>
        <v>15759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15756</v>
      </c>
      <c r="AR305" s="114">
        <f t="shared" si="106"/>
        <v>15756</v>
      </c>
      <c r="AS305" s="109">
        <f t="shared" si="106"/>
        <v>15756</v>
      </c>
      <c r="AT305" s="110">
        <f t="shared" si="106"/>
        <v>15756</v>
      </c>
      <c r="AU305" s="111">
        <f t="shared" si="106"/>
        <v>15756</v>
      </c>
      <c r="AV305" s="112">
        <f t="shared" si="106"/>
        <v>15756</v>
      </c>
      <c r="AW305" s="106">
        <f t="shared" si="97"/>
        <v>15756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15759</v>
      </c>
      <c r="AD306" s="114">
        <f t="shared" si="105"/>
        <v>15759</v>
      </c>
      <c r="AE306" s="109">
        <f t="shared" si="105"/>
        <v>15759</v>
      </c>
      <c r="AF306" s="110">
        <f t="shared" si="105"/>
        <v>15759</v>
      </c>
      <c r="AG306" s="111">
        <f t="shared" si="105"/>
        <v>15759</v>
      </c>
      <c r="AH306" s="112">
        <f t="shared" si="105"/>
        <v>15759</v>
      </c>
      <c r="AI306" s="106">
        <f t="shared" si="102"/>
        <v>15759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15756</v>
      </c>
      <c r="AR306" s="114">
        <f t="shared" si="106"/>
        <v>15756</v>
      </c>
      <c r="AS306" s="109">
        <f t="shared" si="106"/>
        <v>15756</v>
      </c>
      <c r="AT306" s="110">
        <f t="shared" si="106"/>
        <v>15756</v>
      </c>
      <c r="AU306" s="111">
        <f t="shared" si="106"/>
        <v>15756</v>
      </c>
      <c r="AV306" s="112">
        <f t="shared" si="106"/>
        <v>15756</v>
      </c>
      <c r="AW306" s="106">
        <f t="shared" si="97"/>
        <v>15756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15759</v>
      </c>
      <c r="AD307" s="197">
        <f t="shared" si="105"/>
        <v>15759</v>
      </c>
      <c r="AE307" s="198">
        <f t="shared" si="105"/>
        <v>15759</v>
      </c>
      <c r="AF307" s="199">
        <f t="shared" si="105"/>
        <v>15759</v>
      </c>
      <c r="AG307" s="200">
        <f t="shared" si="105"/>
        <v>15759</v>
      </c>
      <c r="AH307" s="201">
        <f t="shared" si="105"/>
        <v>15759</v>
      </c>
      <c r="AI307" s="202">
        <f t="shared" si="102"/>
        <v>15759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15756</v>
      </c>
      <c r="AR307" s="197">
        <f t="shared" si="106"/>
        <v>15756</v>
      </c>
      <c r="AS307" s="198">
        <f t="shared" si="106"/>
        <v>15756</v>
      </c>
      <c r="AT307" s="199">
        <f t="shared" si="106"/>
        <v>15756</v>
      </c>
      <c r="AU307" s="200">
        <f t="shared" si="106"/>
        <v>15756</v>
      </c>
      <c r="AV307" s="201">
        <f t="shared" si="106"/>
        <v>15756</v>
      </c>
      <c r="AW307" s="202">
        <f t="shared" si="97"/>
        <v>15756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15759</v>
      </c>
      <c r="AD308" s="114">
        <f t="shared" si="105"/>
        <v>15759</v>
      </c>
      <c r="AE308" s="109">
        <f t="shared" si="105"/>
        <v>15759</v>
      </c>
      <c r="AF308" s="110">
        <f t="shared" si="105"/>
        <v>15759</v>
      </c>
      <c r="AG308" s="111">
        <f t="shared" si="105"/>
        <v>15759</v>
      </c>
      <c r="AH308" s="112">
        <f t="shared" si="105"/>
        <v>15759</v>
      </c>
      <c r="AI308" s="106">
        <f t="shared" si="102"/>
        <v>15759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15756</v>
      </c>
      <c r="AR308" s="114">
        <f t="shared" si="106"/>
        <v>15756</v>
      </c>
      <c r="AS308" s="109">
        <f t="shared" si="106"/>
        <v>15756</v>
      </c>
      <c r="AT308" s="110">
        <f t="shared" si="106"/>
        <v>15756</v>
      </c>
      <c r="AU308" s="111">
        <f t="shared" si="106"/>
        <v>15756</v>
      </c>
      <c r="AV308" s="112">
        <f t="shared" si="106"/>
        <v>15756</v>
      </c>
      <c r="AW308" s="106">
        <f t="shared" si="97"/>
        <v>15756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15759</v>
      </c>
      <c r="AD309" s="114">
        <f t="shared" si="105"/>
        <v>15759</v>
      </c>
      <c r="AE309" s="109">
        <f t="shared" si="105"/>
        <v>15759</v>
      </c>
      <c r="AF309" s="110">
        <f t="shared" si="105"/>
        <v>15759</v>
      </c>
      <c r="AG309" s="111">
        <f t="shared" si="105"/>
        <v>15759</v>
      </c>
      <c r="AH309" s="112">
        <f t="shared" si="105"/>
        <v>15759</v>
      </c>
      <c r="AI309" s="106">
        <f t="shared" si="102"/>
        <v>15759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15756</v>
      </c>
      <c r="AR309" s="114">
        <f t="shared" si="106"/>
        <v>15756</v>
      </c>
      <c r="AS309" s="109">
        <f t="shared" si="106"/>
        <v>15756</v>
      </c>
      <c r="AT309" s="110">
        <f t="shared" si="106"/>
        <v>15756</v>
      </c>
      <c r="AU309" s="111">
        <f t="shared" si="106"/>
        <v>15756</v>
      </c>
      <c r="AV309" s="112">
        <f t="shared" si="106"/>
        <v>15756</v>
      </c>
      <c r="AW309" s="106">
        <f t="shared" si="97"/>
        <v>15756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15759</v>
      </c>
      <c r="AD310" s="114">
        <f t="shared" si="105"/>
        <v>15759</v>
      </c>
      <c r="AE310" s="109">
        <f t="shared" si="105"/>
        <v>15759</v>
      </c>
      <c r="AF310" s="110">
        <f t="shared" si="105"/>
        <v>15759</v>
      </c>
      <c r="AG310" s="111">
        <f t="shared" si="105"/>
        <v>15759</v>
      </c>
      <c r="AH310" s="112">
        <f t="shared" si="105"/>
        <v>15759</v>
      </c>
      <c r="AI310" s="106">
        <f t="shared" si="102"/>
        <v>15759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15756</v>
      </c>
      <c r="AR310" s="114">
        <f t="shared" si="106"/>
        <v>15756</v>
      </c>
      <c r="AS310" s="109">
        <f t="shared" si="106"/>
        <v>15756</v>
      </c>
      <c r="AT310" s="110">
        <f t="shared" si="106"/>
        <v>15756</v>
      </c>
      <c r="AU310" s="111">
        <f t="shared" si="106"/>
        <v>15756</v>
      </c>
      <c r="AV310" s="112">
        <f t="shared" si="106"/>
        <v>15756</v>
      </c>
      <c r="AW310" s="106">
        <f t="shared" si="97"/>
        <v>15756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15759</v>
      </c>
      <c r="AD311" s="114">
        <f t="shared" si="105"/>
        <v>15759</v>
      </c>
      <c r="AE311" s="109">
        <f t="shared" si="105"/>
        <v>15759</v>
      </c>
      <c r="AF311" s="110">
        <f t="shared" si="105"/>
        <v>15759</v>
      </c>
      <c r="AG311" s="111">
        <f t="shared" si="105"/>
        <v>15759</v>
      </c>
      <c r="AH311" s="112">
        <f t="shared" si="105"/>
        <v>15759</v>
      </c>
      <c r="AI311" s="106">
        <f t="shared" si="102"/>
        <v>15759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15756</v>
      </c>
      <c r="AR311" s="114">
        <f t="shared" si="106"/>
        <v>15756</v>
      </c>
      <c r="AS311" s="109">
        <f t="shared" si="106"/>
        <v>15756</v>
      </c>
      <c r="AT311" s="110">
        <f t="shared" si="106"/>
        <v>15756</v>
      </c>
      <c r="AU311" s="111">
        <f t="shared" si="106"/>
        <v>15756</v>
      </c>
      <c r="AV311" s="112">
        <f t="shared" si="106"/>
        <v>15756</v>
      </c>
      <c r="AW311" s="106">
        <f t="shared" si="97"/>
        <v>15756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15759</v>
      </c>
      <c r="AD312" s="114">
        <f t="shared" si="105"/>
        <v>15759</v>
      </c>
      <c r="AE312" s="109">
        <f t="shared" si="105"/>
        <v>15759</v>
      </c>
      <c r="AF312" s="110">
        <f t="shared" si="105"/>
        <v>15759</v>
      </c>
      <c r="AG312" s="111">
        <f t="shared" si="105"/>
        <v>15759</v>
      </c>
      <c r="AH312" s="112">
        <f t="shared" si="105"/>
        <v>15759</v>
      </c>
      <c r="AI312" s="106">
        <f t="shared" si="102"/>
        <v>15759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15756</v>
      </c>
      <c r="AR312" s="114">
        <f t="shared" si="106"/>
        <v>15756</v>
      </c>
      <c r="AS312" s="109">
        <f t="shared" si="106"/>
        <v>15756</v>
      </c>
      <c r="AT312" s="110">
        <f t="shared" si="106"/>
        <v>15756</v>
      </c>
      <c r="AU312" s="111">
        <f t="shared" si="106"/>
        <v>15756</v>
      </c>
      <c r="AV312" s="112">
        <f t="shared" si="106"/>
        <v>15756</v>
      </c>
      <c r="AW312" s="106">
        <f t="shared" si="97"/>
        <v>15756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15759</v>
      </c>
      <c r="AD313" s="114">
        <f t="shared" si="105"/>
        <v>15759</v>
      </c>
      <c r="AE313" s="109">
        <f t="shared" si="105"/>
        <v>15759</v>
      </c>
      <c r="AF313" s="110">
        <f t="shared" si="105"/>
        <v>15759</v>
      </c>
      <c r="AG313" s="111">
        <f t="shared" si="105"/>
        <v>15759</v>
      </c>
      <c r="AH313" s="112">
        <f t="shared" si="105"/>
        <v>15759</v>
      </c>
      <c r="AI313" s="106">
        <f t="shared" si="102"/>
        <v>15759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15756</v>
      </c>
      <c r="AR313" s="114">
        <f t="shared" si="106"/>
        <v>15756</v>
      </c>
      <c r="AS313" s="109">
        <f t="shared" si="106"/>
        <v>15756</v>
      </c>
      <c r="AT313" s="110">
        <f t="shared" si="106"/>
        <v>15756</v>
      </c>
      <c r="AU313" s="111">
        <f t="shared" si="106"/>
        <v>15756</v>
      </c>
      <c r="AV313" s="112">
        <f t="shared" si="106"/>
        <v>15756</v>
      </c>
      <c r="AW313" s="106">
        <f t="shared" si="97"/>
        <v>15756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15759</v>
      </c>
      <c r="AD314" s="114">
        <f t="shared" si="105"/>
        <v>15759</v>
      </c>
      <c r="AE314" s="109">
        <f t="shared" si="105"/>
        <v>15759</v>
      </c>
      <c r="AF314" s="110">
        <f t="shared" si="105"/>
        <v>15759</v>
      </c>
      <c r="AG314" s="111">
        <f t="shared" si="105"/>
        <v>15759</v>
      </c>
      <c r="AH314" s="112">
        <f t="shared" si="105"/>
        <v>15759</v>
      </c>
      <c r="AI314" s="106">
        <f t="shared" si="102"/>
        <v>15759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15756</v>
      </c>
      <c r="AR314" s="114">
        <f t="shared" si="106"/>
        <v>15756</v>
      </c>
      <c r="AS314" s="109">
        <f t="shared" si="106"/>
        <v>15756</v>
      </c>
      <c r="AT314" s="110">
        <f t="shared" si="106"/>
        <v>15756</v>
      </c>
      <c r="AU314" s="111">
        <f t="shared" si="106"/>
        <v>15756</v>
      </c>
      <c r="AV314" s="112">
        <f t="shared" si="106"/>
        <v>15756</v>
      </c>
      <c r="AW314" s="106">
        <f t="shared" si="97"/>
        <v>15756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15759</v>
      </c>
      <c r="AD315" s="114">
        <f t="shared" si="105"/>
        <v>15759</v>
      </c>
      <c r="AE315" s="109">
        <f t="shared" si="105"/>
        <v>15759</v>
      </c>
      <c r="AF315" s="110">
        <f t="shared" si="105"/>
        <v>15759</v>
      </c>
      <c r="AG315" s="111">
        <f t="shared" si="105"/>
        <v>15759</v>
      </c>
      <c r="AH315" s="112">
        <f t="shared" si="105"/>
        <v>15759</v>
      </c>
      <c r="AI315" s="106">
        <f t="shared" si="102"/>
        <v>15759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15756</v>
      </c>
      <c r="AR315" s="114">
        <f t="shared" si="106"/>
        <v>15756</v>
      </c>
      <c r="AS315" s="109">
        <f t="shared" si="106"/>
        <v>15756</v>
      </c>
      <c r="AT315" s="110">
        <f t="shared" si="106"/>
        <v>15756</v>
      </c>
      <c r="AU315" s="111">
        <f t="shared" si="106"/>
        <v>15756</v>
      </c>
      <c r="AV315" s="112">
        <f t="shared" si="106"/>
        <v>15756</v>
      </c>
      <c r="AW315" s="106">
        <f t="shared" si="97"/>
        <v>15756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15759</v>
      </c>
      <c r="AD316" s="114">
        <f t="shared" si="105"/>
        <v>15759</v>
      </c>
      <c r="AE316" s="109">
        <f t="shared" si="105"/>
        <v>15759</v>
      </c>
      <c r="AF316" s="110">
        <f t="shared" si="105"/>
        <v>15759</v>
      </c>
      <c r="AG316" s="111">
        <f t="shared" si="105"/>
        <v>15759</v>
      </c>
      <c r="AH316" s="112">
        <f t="shared" si="105"/>
        <v>15759</v>
      </c>
      <c r="AI316" s="106">
        <f t="shared" si="102"/>
        <v>15759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15756</v>
      </c>
      <c r="AR316" s="114">
        <f t="shared" si="106"/>
        <v>15756</v>
      </c>
      <c r="AS316" s="109">
        <f t="shared" si="106"/>
        <v>15756</v>
      </c>
      <c r="AT316" s="110">
        <f t="shared" si="106"/>
        <v>15756</v>
      </c>
      <c r="AU316" s="111">
        <f t="shared" si="106"/>
        <v>15756</v>
      </c>
      <c r="AV316" s="112">
        <f t="shared" si="106"/>
        <v>15756</v>
      </c>
      <c r="AW316" s="106">
        <f t="shared" si="97"/>
        <v>15756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15759</v>
      </c>
      <c r="AD317" s="114">
        <f t="shared" si="105"/>
        <v>15759</v>
      </c>
      <c r="AE317" s="109">
        <f t="shared" si="105"/>
        <v>15759</v>
      </c>
      <c r="AF317" s="110">
        <f t="shared" si="105"/>
        <v>15759</v>
      </c>
      <c r="AG317" s="111">
        <f t="shared" si="105"/>
        <v>15759</v>
      </c>
      <c r="AH317" s="112">
        <f t="shared" si="105"/>
        <v>15759</v>
      </c>
      <c r="AI317" s="106">
        <f t="shared" si="102"/>
        <v>15759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15756</v>
      </c>
      <c r="AR317" s="114">
        <f t="shared" si="106"/>
        <v>15756</v>
      </c>
      <c r="AS317" s="109">
        <f t="shared" si="106"/>
        <v>15756</v>
      </c>
      <c r="AT317" s="110">
        <f t="shared" si="106"/>
        <v>15756</v>
      </c>
      <c r="AU317" s="111">
        <f t="shared" si="106"/>
        <v>15756</v>
      </c>
      <c r="AV317" s="112">
        <f t="shared" si="106"/>
        <v>15756</v>
      </c>
      <c r="AW317" s="106">
        <f t="shared" si="97"/>
        <v>15756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15759</v>
      </c>
      <c r="AD318" s="114">
        <f t="shared" si="105"/>
        <v>15759</v>
      </c>
      <c r="AE318" s="109">
        <f t="shared" si="105"/>
        <v>15759</v>
      </c>
      <c r="AF318" s="110">
        <f t="shared" si="105"/>
        <v>15759</v>
      </c>
      <c r="AG318" s="111">
        <f t="shared" si="105"/>
        <v>15759</v>
      </c>
      <c r="AH318" s="112">
        <f t="shared" si="105"/>
        <v>15759</v>
      </c>
      <c r="AI318" s="106">
        <f t="shared" si="102"/>
        <v>15759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15756</v>
      </c>
      <c r="AR318" s="114">
        <f t="shared" si="106"/>
        <v>15756</v>
      </c>
      <c r="AS318" s="109">
        <f t="shared" si="106"/>
        <v>15756</v>
      </c>
      <c r="AT318" s="110">
        <f t="shared" si="106"/>
        <v>15756</v>
      </c>
      <c r="AU318" s="111">
        <f t="shared" si="106"/>
        <v>15756</v>
      </c>
      <c r="AV318" s="112">
        <f t="shared" si="106"/>
        <v>15756</v>
      </c>
      <c r="AW318" s="106">
        <f t="shared" si="97"/>
        <v>15756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15759</v>
      </c>
      <c r="AD319" s="114">
        <f t="shared" si="105"/>
        <v>15759</v>
      </c>
      <c r="AE319" s="109">
        <f t="shared" si="105"/>
        <v>15759</v>
      </c>
      <c r="AF319" s="110">
        <f t="shared" si="105"/>
        <v>15759</v>
      </c>
      <c r="AG319" s="111">
        <f t="shared" si="105"/>
        <v>15759</v>
      </c>
      <c r="AH319" s="112">
        <f t="shared" si="105"/>
        <v>15759</v>
      </c>
      <c r="AI319" s="106">
        <f t="shared" si="102"/>
        <v>15759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15756</v>
      </c>
      <c r="AR319" s="114">
        <f t="shared" si="106"/>
        <v>15756</v>
      </c>
      <c r="AS319" s="109">
        <f t="shared" si="106"/>
        <v>15756</v>
      </c>
      <c r="AT319" s="110">
        <f t="shared" si="106"/>
        <v>15756</v>
      </c>
      <c r="AU319" s="111">
        <f t="shared" si="106"/>
        <v>15756</v>
      </c>
      <c r="AV319" s="112">
        <f t="shared" si="106"/>
        <v>15756</v>
      </c>
      <c r="AW319" s="106">
        <f t="shared" si="97"/>
        <v>15756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15759</v>
      </c>
      <c r="AD320" s="114">
        <f t="shared" si="105"/>
        <v>15759</v>
      </c>
      <c r="AE320" s="109">
        <f t="shared" si="105"/>
        <v>15759</v>
      </c>
      <c r="AF320" s="110">
        <f t="shared" si="105"/>
        <v>15759</v>
      </c>
      <c r="AG320" s="111">
        <f t="shared" si="105"/>
        <v>15759</v>
      </c>
      <c r="AH320" s="112">
        <f t="shared" si="105"/>
        <v>15759</v>
      </c>
      <c r="AI320" s="106">
        <f t="shared" si="102"/>
        <v>15759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15756</v>
      </c>
      <c r="AR320" s="114">
        <f t="shared" si="106"/>
        <v>15756</v>
      </c>
      <c r="AS320" s="109">
        <f t="shared" si="106"/>
        <v>15756</v>
      </c>
      <c r="AT320" s="110">
        <f t="shared" si="106"/>
        <v>15756</v>
      </c>
      <c r="AU320" s="111">
        <f t="shared" si="106"/>
        <v>15756</v>
      </c>
      <c r="AV320" s="112">
        <f t="shared" si="106"/>
        <v>15756</v>
      </c>
      <c r="AW320" s="106">
        <f t="shared" si="97"/>
        <v>15756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15759</v>
      </c>
      <c r="AD321" s="114">
        <f t="shared" si="105"/>
        <v>15759</v>
      </c>
      <c r="AE321" s="109">
        <f t="shared" si="105"/>
        <v>15759</v>
      </c>
      <c r="AF321" s="110">
        <f t="shared" si="105"/>
        <v>15759</v>
      </c>
      <c r="AG321" s="111">
        <f t="shared" si="105"/>
        <v>15759</v>
      </c>
      <c r="AH321" s="112">
        <f t="shared" si="105"/>
        <v>15759</v>
      </c>
      <c r="AI321" s="106">
        <f t="shared" si="102"/>
        <v>15759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15756</v>
      </c>
      <c r="AR321" s="114">
        <f t="shared" si="106"/>
        <v>15756</v>
      </c>
      <c r="AS321" s="109">
        <f t="shared" si="106"/>
        <v>15756</v>
      </c>
      <c r="AT321" s="110">
        <f t="shared" si="106"/>
        <v>15756</v>
      </c>
      <c r="AU321" s="111">
        <f t="shared" si="106"/>
        <v>15756</v>
      </c>
      <c r="AV321" s="112">
        <f t="shared" si="106"/>
        <v>15756</v>
      </c>
      <c r="AW321" s="106">
        <f t="shared" si="97"/>
        <v>15756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15759</v>
      </c>
      <c r="AD322" s="114">
        <f t="shared" si="105"/>
        <v>15759</v>
      </c>
      <c r="AE322" s="109">
        <f t="shared" si="105"/>
        <v>15759</v>
      </c>
      <c r="AF322" s="110">
        <f t="shared" si="105"/>
        <v>15759</v>
      </c>
      <c r="AG322" s="111">
        <f t="shared" si="105"/>
        <v>15759</v>
      </c>
      <c r="AH322" s="112">
        <f t="shared" si="105"/>
        <v>15759</v>
      </c>
      <c r="AI322" s="106">
        <f t="shared" si="102"/>
        <v>15759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15756</v>
      </c>
      <c r="AR322" s="114">
        <f t="shared" si="106"/>
        <v>15756</v>
      </c>
      <c r="AS322" s="109">
        <f t="shared" si="106"/>
        <v>15756</v>
      </c>
      <c r="AT322" s="110">
        <f t="shared" si="106"/>
        <v>15756</v>
      </c>
      <c r="AU322" s="111">
        <f t="shared" si="106"/>
        <v>15756</v>
      </c>
      <c r="AV322" s="112">
        <f t="shared" si="106"/>
        <v>15756</v>
      </c>
      <c r="AW322" s="106">
        <f t="shared" si="97"/>
        <v>15756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15759</v>
      </c>
      <c r="AD323" s="114">
        <f t="shared" si="105"/>
        <v>15759</v>
      </c>
      <c r="AE323" s="109">
        <f t="shared" si="105"/>
        <v>15759</v>
      </c>
      <c r="AF323" s="110">
        <f t="shared" si="105"/>
        <v>15759</v>
      </c>
      <c r="AG323" s="111">
        <f t="shared" si="105"/>
        <v>15759</v>
      </c>
      <c r="AH323" s="112">
        <f t="shared" si="105"/>
        <v>15759</v>
      </c>
      <c r="AI323" s="106">
        <f t="shared" si="102"/>
        <v>15759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15756</v>
      </c>
      <c r="AR323" s="114">
        <f t="shared" si="106"/>
        <v>15756</v>
      </c>
      <c r="AS323" s="109">
        <f t="shared" si="106"/>
        <v>15756</v>
      </c>
      <c r="AT323" s="110">
        <f t="shared" si="106"/>
        <v>15756</v>
      </c>
      <c r="AU323" s="111">
        <f t="shared" si="106"/>
        <v>15756</v>
      </c>
      <c r="AV323" s="112">
        <f t="shared" si="106"/>
        <v>15756</v>
      </c>
      <c r="AW323" s="106">
        <f t="shared" si="97"/>
        <v>15756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15759</v>
      </c>
      <c r="AD324" s="114">
        <f t="shared" si="105"/>
        <v>15759</v>
      </c>
      <c r="AE324" s="109">
        <f t="shared" si="105"/>
        <v>15759</v>
      </c>
      <c r="AF324" s="110">
        <f t="shared" si="105"/>
        <v>15759</v>
      </c>
      <c r="AG324" s="111">
        <f t="shared" si="105"/>
        <v>15759</v>
      </c>
      <c r="AH324" s="112">
        <f t="shared" si="105"/>
        <v>15759</v>
      </c>
      <c r="AI324" s="106">
        <f t="shared" si="102"/>
        <v>15759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15756</v>
      </c>
      <c r="AR324" s="114">
        <f t="shared" si="106"/>
        <v>15756</v>
      </c>
      <c r="AS324" s="109">
        <f t="shared" si="106"/>
        <v>15756</v>
      </c>
      <c r="AT324" s="110">
        <f t="shared" si="106"/>
        <v>15756</v>
      </c>
      <c r="AU324" s="111">
        <f t="shared" si="106"/>
        <v>15756</v>
      </c>
      <c r="AV324" s="112">
        <f t="shared" si="106"/>
        <v>15756</v>
      </c>
      <c r="AW324" s="106">
        <f t="shared" si="97"/>
        <v>15756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15759</v>
      </c>
      <c r="AD325" s="114">
        <f t="shared" si="105"/>
        <v>15759</v>
      </c>
      <c r="AE325" s="109">
        <f t="shared" si="105"/>
        <v>15759</v>
      </c>
      <c r="AF325" s="110">
        <f t="shared" si="105"/>
        <v>15759</v>
      </c>
      <c r="AG325" s="111">
        <f t="shared" si="105"/>
        <v>15759</v>
      </c>
      <c r="AH325" s="112">
        <f t="shared" si="105"/>
        <v>15759</v>
      </c>
      <c r="AI325" s="106">
        <f t="shared" si="102"/>
        <v>15759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15756</v>
      </c>
      <c r="AR325" s="114">
        <f t="shared" si="106"/>
        <v>15756</v>
      </c>
      <c r="AS325" s="109">
        <f t="shared" si="106"/>
        <v>15756</v>
      </c>
      <c r="AT325" s="110">
        <f t="shared" si="106"/>
        <v>15756</v>
      </c>
      <c r="AU325" s="111">
        <f t="shared" si="106"/>
        <v>15756</v>
      </c>
      <c r="AV325" s="112">
        <f t="shared" si="106"/>
        <v>15756</v>
      </c>
      <c r="AW325" s="106">
        <f t="shared" ref="AW325:AW369" si="117">MAX(AR325, AT325, AV325)</f>
        <v>15756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15759</v>
      </c>
      <c r="AD326" s="114">
        <f t="shared" ref="AD326:AH369" si="121">AC326</f>
        <v>15759</v>
      </c>
      <c r="AE326" s="109">
        <f t="shared" si="121"/>
        <v>15759</v>
      </c>
      <c r="AF326" s="110">
        <f t="shared" si="121"/>
        <v>15759</v>
      </c>
      <c r="AG326" s="111">
        <f t="shared" si="121"/>
        <v>15759</v>
      </c>
      <c r="AH326" s="112">
        <f t="shared" si="121"/>
        <v>15759</v>
      </c>
      <c r="AI326" s="106">
        <f t="shared" si="102"/>
        <v>15759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15756</v>
      </c>
      <c r="AR326" s="114">
        <f t="shared" ref="AR326:AV369" si="122">AQ326</f>
        <v>15756</v>
      </c>
      <c r="AS326" s="109">
        <f t="shared" si="122"/>
        <v>15756</v>
      </c>
      <c r="AT326" s="110">
        <f t="shared" si="122"/>
        <v>15756</v>
      </c>
      <c r="AU326" s="111">
        <f t="shared" si="122"/>
        <v>15756</v>
      </c>
      <c r="AV326" s="112">
        <f t="shared" si="122"/>
        <v>15756</v>
      </c>
      <c r="AW326" s="106">
        <f t="shared" si="117"/>
        <v>15756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15759</v>
      </c>
      <c r="AD327" s="114">
        <f t="shared" si="121"/>
        <v>15759</v>
      </c>
      <c r="AE327" s="109">
        <f t="shared" si="121"/>
        <v>15759</v>
      </c>
      <c r="AF327" s="110">
        <f t="shared" si="121"/>
        <v>15759</v>
      </c>
      <c r="AG327" s="111">
        <f t="shared" si="121"/>
        <v>15759</v>
      </c>
      <c r="AH327" s="112">
        <f t="shared" si="121"/>
        <v>15759</v>
      </c>
      <c r="AI327" s="106">
        <f t="shared" si="102"/>
        <v>15759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15756</v>
      </c>
      <c r="AR327" s="114">
        <f t="shared" si="122"/>
        <v>15756</v>
      </c>
      <c r="AS327" s="109">
        <f t="shared" si="122"/>
        <v>15756</v>
      </c>
      <c r="AT327" s="110">
        <f t="shared" si="122"/>
        <v>15756</v>
      </c>
      <c r="AU327" s="111">
        <f t="shared" si="122"/>
        <v>15756</v>
      </c>
      <c r="AV327" s="112">
        <f t="shared" si="122"/>
        <v>15756</v>
      </c>
      <c r="AW327" s="106">
        <f t="shared" si="117"/>
        <v>15756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15759</v>
      </c>
      <c r="AD328" s="114">
        <f t="shared" si="121"/>
        <v>15759</v>
      </c>
      <c r="AE328" s="109">
        <f t="shared" si="121"/>
        <v>15759</v>
      </c>
      <c r="AF328" s="110">
        <f t="shared" si="121"/>
        <v>15759</v>
      </c>
      <c r="AG328" s="111">
        <f t="shared" si="121"/>
        <v>15759</v>
      </c>
      <c r="AH328" s="112">
        <f t="shared" si="121"/>
        <v>15759</v>
      </c>
      <c r="AI328" s="106">
        <f t="shared" si="102"/>
        <v>15759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15756</v>
      </c>
      <c r="AR328" s="114">
        <f t="shared" si="122"/>
        <v>15756</v>
      </c>
      <c r="AS328" s="109">
        <f t="shared" si="122"/>
        <v>15756</v>
      </c>
      <c r="AT328" s="110">
        <f t="shared" si="122"/>
        <v>15756</v>
      </c>
      <c r="AU328" s="111">
        <f t="shared" si="122"/>
        <v>15756</v>
      </c>
      <c r="AV328" s="112">
        <f t="shared" si="122"/>
        <v>15756</v>
      </c>
      <c r="AW328" s="106">
        <f t="shared" si="117"/>
        <v>15756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15759</v>
      </c>
      <c r="AD329" s="114">
        <f t="shared" si="121"/>
        <v>15759</v>
      </c>
      <c r="AE329" s="109">
        <f t="shared" si="121"/>
        <v>15759</v>
      </c>
      <c r="AF329" s="110">
        <f t="shared" si="121"/>
        <v>15759</v>
      </c>
      <c r="AG329" s="111">
        <f t="shared" si="121"/>
        <v>15759</v>
      </c>
      <c r="AH329" s="112">
        <f t="shared" si="121"/>
        <v>15759</v>
      </c>
      <c r="AI329" s="106">
        <f t="shared" si="102"/>
        <v>15759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15756</v>
      </c>
      <c r="AR329" s="114">
        <f t="shared" si="122"/>
        <v>15756</v>
      </c>
      <c r="AS329" s="109">
        <f t="shared" si="122"/>
        <v>15756</v>
      </c>
      <c r="AT329" s="110">
        <f t="shared" si="122"/>
        <v>15756</v>
      </c>
      <c r="AU329" s="111">
        <f t="shared" si="122"/>
        <v>15756</v>
      </c>
      <c r="AV329" s="112">
        <f t="shared" si="122"/>
        <v>15756</v>
      </c>
      <c r="AW329" s="106">
        <f t="shared" si="117"/>
        <v>15756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15759</v>
      </c>
      <c r="AD330" s="114">
        <f t="shared" si="121"/>
        <v>15759</v>
      </c>
      <c r="AE330" s="109">
        <f t="shared" si="121"/>
        <v>15759</v>
      </c>
      <c r="AF330" s="110">
        <f t="shared" si="121"/>
        <v>15759</v>
      </c>
      <c r="AG330" s="111">
        <f t="shared" si="121"/>
        <v>15759</v>
      </c>
      <c r="AH330" s="112">
        <f t="shared" si="121"/>
        <v>15759</v>
      </c>
      <c r="AI330" s="106">
        <f t="shared" si="102"/>
        <v>15759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15756</v>
      </c>
      <c r="AR330" s="114">
        <f t="shared" si="122"/>
        <v>15756</v>
      </c>
      <c r="AS330" s="109">
        <f t="shared" si="122"/>
        <v>15756</v>
      </c>
      <c r="AT330" s="110">
        <f t="shared" si="122"/>
        <v>15756</v>
      </c>
      <c r="AU330" s="111">
        <f t="shared" si="122"/>
        <v>15756</v>
      </c>
      <c r="AV330" s="112">
        <f t="shared" si="122"/>
        <v>15756</v>
      </c>
      <c r="AW330" s="106">
        <f t="shared" si="117"/>
        <v>15756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15759</v>
      </c>
      <c r="AD331" s="114">
        <f t="shared" si="121"/>
        <v>15759</v>
      </c>
      <c r="AE331" s="109">
        <f t="shared" si="121"/>
        <v>15759</v>
      </c>
      <c r="AF331" s="110">
        <f t="shared" si="121"/>
        <v>15759</v>
      </c>
      <c r="AG331" s="111">
        <f t="shared" si="121"/>
        <v>15759</v>
      </c>
      <c r="AH331" s="112">
        <f t="shared" si="121"/>
        <v>15759</v>
      </c>
      <c r="AI331" s="106">
        <f t="shared" si="102"/>
        <v>15759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15756</v>
      </c>
      <c r="AR331" s="114">
        <f t="shared" si="122"/>
        <v>15756</v>
      </c>
      <c r="AS331" s="109">
        <f t="shared" si="122"/>
        <v>15756</v>
      </c>
      <c r="AT331" s="110">
        <f t="shared" si="122"/>
        <v>15756</v>
      </c>
      <c r="AU331" s="111">
        <f t="shared" si="122"/>
        <v>15756</v>
      </c>
      <c r="AV331" s="112">
        <f t="shared" si="122"/>
        <v>15756</v>
      </c>
      <c r="AW331" s="106">
        <f t="shared" si="117"/>
        <v>15756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15759</v>
      </c>
      <c r="AD332" s="114">
        <f t="shared" si="121"/>
        <v>15759</v>
      </c>
      <c r="AE332" s="109">
        <f t="shared" si="121"/>
        <v>15759</v>
      </c>
      <c r="AF332" s="110">
        <f t="shared" si="121"/>
        <v>15759</v>
      </c>
      <c r="AG332" s="111">
        <f t="shared" si="121"/>
        <v>15759</v>
      </c>
      <c r="AH332" s="112">
        <f t="shared" si="121"/>
        <v>15759</v>
      </c>
      <c r="AI332" s="106">
        <f t="shared" ref="AI332:AI369" si="124">MAX(AD332, AF332, AH332)</f>
        <v>15759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15756</v>
      </c>
      <c r="AR332" s="114">
        <f t="shared" si="122"/>
        <v>15756</v>
      </c>
      <c r="AS332" s="109">
        <f t="shared" si="122"/>
        <v>15756</v>
      </c>
      <c r="AT332" s="110">
        <f t="shared" si="122"/>
        <v>15756</v>
      </c>
      <c r="AU332" s="111">
        <f t="shared" si="122"/>
        <v>15756</v>
      </c>
      <c r="AV332" s="112">
        <f t="shared" si="122"/>
        <v>15756</v>
      </c>
      <c r="AW332" s="106">
        <f t="shared" si="117"/>
        <v>15756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15759</v>
      </c>
      <c r="AD333" s="114">
        <f t="shared" si="121"/>
        <v>15759</v>
      </c>
      <c r="AE333" s="109">
        <f t="shared" si="121"/>
        <v>15759</v>
      </c>
      <c r="AF333" s="110">
        <f t="shared" si="121"/>
        <v>15759</v>
      </c>
      <c r="AG333" s="111">
        <f t="shared" si="121"/>
        <v>15759</v>
      </c>
      <c r="AH333" s="112">
        <f t="shared" si="121"/>
        <v>15759</v>
      </c>
      <c r="AI333" s="106">
        <f t="shared" si="124"/>
        <v>15759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15756</v>
      </c>
      <c r="AR333" s="114">
        <f t="shared" si="122"/>
        <v>15756</v>
      </c>
      <c r="AS333" s="109">
        <f t="shared" si="122"/>
        <v>15756</v>
      </c>
      <c r="AT333" s="110">
        <f t="shared" si="122"/>
        <v>15756</v>
      </c>
      <c r="AU333" s="111">
        <f t="shared" si="122"/>
        <v>15756</v>
      </c>
      <c r="AV333" s="112">
        <f t="shared" si="122"/>
        <v>15756</v>
      </c>
      <c r="AW333" s="106">
        <f t="shared" si="117"/>
        <v>15756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15759</v>
      </c>
      <c r="AD334" s="114">
        <f t="shared" si="121"/>
        <v>15759</v>
      </c>
      <c r="AE334" s="109">
        <f t="shared" si="121"/>
        <v>15759</v>
      </c>
      <c r="AF334" s="110">
        <f t="shared" si="121"/>
        <v>15759</v>
      </c>
      <c r="AG334" s="111">
        <f t="shared" si="121"/>
        <v>15759</v>
      </c>
      <c r="AH334" s="112">
        <f t="shared" si="121"/>
        <v>15759</v>
      </c>
      <c r="AI334" s="106">
        <f t="shared" si="124"/>
        <v>15759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15756</v>
      </c>
      <c r="AR334" s="114">
        <f t="shared" si="122"/>
        <v>15756</v>
      </c>
      <c r="AS334" s="109">
        <f t="shared" si="122"/>
        <v>15756</v>
      </c>
      <c r="AT334" s="110">
        <f t="shared" si="122"/>
        <v>15756</v>
      </c>
      <c r="AU334" s="111">
        <f t="shared" si="122"/>
        <v>15756</v>
      </c>
      <c r="AV334" s="112">
        <f t="shared" si="122"/>
        <v>15756</v>
      </c>
      <c r="AW334" s="106">
        <f t="shared" si="117"/>
        <v>15756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15759</v>
      </c>
      <c r="AD335" s="114">
        <f t="shared" si="121"/>
        <v>15759</v>
      </c>
      <c r="AE335" s="109">
        <f t="shared" si="121"/>
        <v>15759</v>
      </c>
      <c r="AF335" s="110">
        <f t="shared" si="121"/>
        <v>15759</v>
      </c>
      <c r="AG335" s="111">
        <f t="shared" si="121"/>
        <v>15759</v>
      </c>
      <c r="AH335" s="112">
        <f t="shared" si="121"/>
        <v>15759</v>
      </c>
      <c r="AI335" s="106">
        <f t="shared" si="124"/>
        <v>15759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15756</v>
      </c>
      <c r="AR335" s="114">
        <f t="shared" si="122"/>
        <v>15756</v>
      </c>
      <c r="AS335" s="109">
        <f t="shared" si="122"/>
        <v>15756</v>
      </c>
      <c r="AT335" s="110">
        <f t="shared" si="122"/>
        <v>15756</v>
      </c>
      <c r="AU335" s="111">
        <f t="shared" si="122"/>
        <v>15756</v>
      </c>
      <c r="AV335" s="112">
        <f t="shared" si="122"/>
        <v>15756</v>
      </c>
      <c r="AW335" s="106">
        <f t="shared" si="117"/>
        <v>15756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15759</v>
      </c>
      <c r="AD336" s="114">
        <f t="shared" si="121"/>
        <v>15759</v>
      </c>
      <c r="AE336" s="109">
        <f t="shared" si="121"/>
        <v>15759</v>
      </c>
      <c r="AF336" s="110">
        <f t="shared" si="121"/>
        <v>15759</v>
      </c>
      <c r="AG336" s="111">
        <f t="shared" si="121"/>
        <v>15759</v>
      </c>
      <c r="AH336" s="112">
        <f t="shared" si="121"/>
        <v>15759</v>
      </c>
      <c r="AI336" s="106">
        <f t="shared" si="124"/>
        <v>15759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15756</v>
      </c>
      <c r="AR336" s="114">
        <f t="shared" si="122"/>
        <v>15756</v>
      </c>
      <c r="AS336" s="109">
        <f t="shared" si="122"/>
        <v>15756</v>
      </c>
      <c r="AT336" s="110">
        <f t="shared" si="122"/>
        <v>15756</v>
      </c>
      <c r="AU336" s="111">
        <f t="shared" si="122"/>
        <v>15756</v>
      </c>
      <c r="AV336" s="112">
        <f t="shared" si="122"/>
        <v>15756</v>
      </c>
      <c r="AW336" s="106">
        <f t="shared" si="117"/>
        <v>15756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15759</v>
      </c>
      <c r="AD337" s="197">
        <f t="shared" si="121"/>
        <v>15759</v>
      </c>
      <c r="AE337" s="198">
        <f t="shared" si="121"/>
        <v>15759</v>
      </c>
      <c r="AF337" s="199">
        <f t="shared" si="121"/>
        <v>15759</v>
      </c>
      <c r="AG337" s="200">
        <f t="shared" si="121"/>
        <v>15759</v>
      </c>
      <c r="AH337" s="201">
        <f t="shared" si="121"/>
        <v>15759</v>
      </c>
      <c r="AI337" s="202">
        <f t="shared" si="124"/>
        <v>15759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15756</v>
      </c>
      <c r="AR337" s="197">
        <f t="shared" si="122"/>
        <v>15756</v>
      </c>
      <c r="AS337" s="198">
        <f t="shared" si="122"/>
        <v>15756</v>
      </c>
      <c r="AT337" s="199">
        <f t="shared" si="122"/>
        <v>15756</v>
      </c>
      <c r="AU337" s="200">
        <f t="shared" si="122"/>
        <v>15756</v>
      </c>
      <c r="AV337" s="201">
        <f t="shared" si="122"/>
        <v>15756</v>
      </c>
      <c r="AW337" s="202">
        <f t="shared" si="117"/>
        <v>15756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15759</v>
      </c>
      <c r="AD338" s="114">
        <f t="shared" si="121"/>
        <v>15759</v>
      </c>
      <c r="AE338" s="109">
        <f t="shared" si="121"/>
        <v>15759</v>
      </c>
      <c r="AF338" s="110">
        <f t="shared" si="121"/>
        <v>15759</v>
      </c>
      <c r="AG338" s="111">
        <f t="shared" si="121"/>
        <v>15759</v>
      </c>
      <c r="AH338" s="112">
        <f t="shared" si="121"/>
        <v>15759</v>
      </c>
      <c r="AI338" s="106">
        <f t="shared" si="124"/>
        <v>15759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15756</v>
      </c>
      <c r="AR338" s="114">
        <f t="shared" si="122"/>
        <v>15756</v>
      </c>
      <c r="AS338" s="109">
        <f t="shared" si="122"/>
        <v>15756</v>
      </c>
      <c r="AT338" s="110">
        <f t="shared" si="122"/>
        <v>15756</v>
      </c>
      <c r="AU338" s="111">
        <f t="shared" si="122"/>
        <v>15756</v>
      </c>
      <c r="AV338" s="112">
        <f t="shared" si="122"/>
        <v>15756</v>
      </c>
      <c r="AW338" s="106">
        <f t="shared" si="117"/>
        <v>15756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15759</v>
      </c>
      <c r="AD339" s="114">
        <f t="shared" si="121"/>
        <v>15759</v>
      </c>
      <c r="AE339" s="109">
        <f t="shared" si="121"/>
        <v>15759</v>
      </c>
      <c r="AF339" s="110">
        <f t="shared" si="121"/>
        <v>15759</v>
      </c>
      <c r="AG339" s="111">
        <f t="shared" si="121"/>
        <v>15759</v>
      </c>
      <c r="AH339" s="112">
        <f t="shared" si="121"/>
        <v>15759</v>
      </c>
      <c r="AI339" s="106">
        <f t="shared" si="124"/>
        <v>15759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15756</v>
      </c>
      <c r="AR339" s="114">
        <f t="shared" si="122"/>
        <v>15756</v>
      </c>
      <c r="AS339" s="109">
        <f t="shared" si="122"/>
        <v>15756</v>
      </c>
      <c r="AT339" s="110">
        <f t="shared" si="122"/>
        <v>15756</v>
      </c>
      <c r="AU339" s="111">
        <f t="shared" si="122"/>
        <v>15756</v>
      </c>
      <c r="AV339" s="112">
        <f t="shared" si="122"/>
        <v>15756</v>
      </c>
      <c r="AW339" s="106">
        <f t="shared" si="117"/>
        <v>15756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15759</v>
      </c>
      <c r="AD340" s="114">
        <f t="shared" si="121"/>
        <v>15759</v>
      </c>
      <c r="AE340" s="109">
        <f t="shared" si="121"/>
        <v>15759</v>
      </c>
      <c r="AF340" s="110">
        <f t="shared" si="121"/>
        <v>15759</v>
      </c>
      <c r="AG340" s="111">
        <f t="shared" si="121"/>
        <v>15759</v>
      </c>
      <c r="AH340" s="112">
        <f t="shared" si="121"/>
        <v>15759</v>
      </c>
      <c r="AI340" s="106">
        <f t="shared" si="124"/>
        <v>15759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15756</v>
      </c>
      <c r="AR340" s="114">
        <f t="shared" si="122"/>
        <v>15756</v>
      </c>
      <c r="AS340" s="109">
        <f t="shared" si="122"/>
        <v>15756</v>
      </c>
      <c r="AT340" s="110">
        <f t="shared" si="122"/>
        <v>15756</v>
      </c>
      <c r="AU340" s="111">
        <f t="shared" si="122"/>
        <v>15756</v>
      </c>
      <c r="AV340" s="112">
        <f t="shared" si="122"/>
        <v>15756</v>
      </c>
      <c r="AW340" s="106">
        <f t="shared" si="117"/>
        <v>15756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15759</v>
      </c>
      <c r="AD341" s="114">
        <f t="shared" si="121"/>
        <v>15759</v>
      </c>
      <c r="AE341" s="109">
        <f t="shared" si="121"/>
        <v>15759</v>
      </c>
      <c r="AF341" s="110">
        <f t="shared" si="121"/>
        <v>15759</v>
      </c>
      <c r="AG341" s="111">
        <f t="shared" si="121"/>
        <v>15759</v>
      </c>
      <c r="AH341" s="112">
        <f t="shared" si="121"/>
        <v>15759</v>
      </c>
      <c r="AI341" s="106">
        <f t="shared" si="124"/>
        <v>15759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15756</v>
      </c>
      <c r="AR341" s="114">
        <f t="shared" si="122"/>
        <v>15756</v>
      </c>
      <c r="AS341" s="109">
        <f t="shared" si="122"/>
        <v>15756</v>
      </c>
      <c r="AT341" s="110">
        <f t="shared" si="122"/>
        <v>15756</v>
      </c>
      <c r="AU341" s="111">
        <f t="shared" si="122"/>
        <v>15756</v>
      </c>
      <c r="AV341" s="112">
        <f t="shared" si="122"/>
        <v>15756</v>
      </c>
      <c r="AW341" s="106">
        <f t="shared" si="117"/>
        <v>15756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15759</v>
      </c>
      <c r="AD342" s="114">
        <f t="shared" si="121"/>
        <v>15759</v>
      </c>
      <c r="AE342" s="109">
        <f t="shared" si="121"/>
        <v>15759</v>
      </c>
      <c r="AF342" s="110">
        <f t="shared" si="121"/>
        <v>15759</v>
      </c>
      <c r="AG342" s="111">
        <f t="shared" si="121"/>
        <v>15759</v>
      </c>
      <c r="AH342" s="112">
        <f t="shared" si="121"/>
        <v>15759</v>
      </c>
      <c r="AI342" s="106">
        <f t="shared" si="124"/>
        <v>15759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15756</v>
      </c>
      <c r="AR342" s="114">
        <f t="shared" si="122"/>
        <v>15756</v>
      </c>
      <c r="AS342" s="109">
        <f t="shared" si="122"/>
        <v>15756</v>
      </c>
      <c r="AT342" s="110">
        <f t="shared" si="122"/>
        <v>15756</v>
      </c>
      <c r="AU342" s="111">
        <f t="shared" si="122"/>
        <v>15756</v>
      </c>
      <c r="AV342" s="112">
        <f t="shared" si="122"/>
        <v>15756</v>
      </c>
      <c r="AW342" s="106">
        <f t="shared" si="117"/>
        <v>15756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15759</v>
      </c>
      <c r="AD343" s="114">
        <f t="shared" si="121"/>
        <v>15759</v>
      </c>
      <c r="AE343" s="109">
        <f t="shared" si="121"/>
        <v>15759</v>
      </c>
      <c r="AF343" s="110">
        <f t="shared" si="121"/>
        <v>15759</v>
      </c>
      <c r="AG343" s="111">
        <f t="shared" si="121"/>
        <v>15759</v>
      </c>
      <c r="AH343" s="112">
        <f t="shared" si="121"/>
        <v>15759</v>
      </c>
      <c r="AI343" s="106">
        <f t="shared" si="124"/>
        <v>15759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15756</v>
      </c>
      <c r="AR343" s="114">
        <f t="shared" si="122"/>
        <v>15756</v>
      </c>
      <c r="AS343" s="109">
        <f t="shared" si="122"/>
        <v>15756</v>
      </c>
      <c r="AT343" s="110">
        <f t="shared" si="122"/>
        <v>15756</v>
      </c>
      <c r="AU343" s="111">
        <f t="shared" si="122"/>
        <v>15756</v>
      </c>
      <c r="AV343" s="112">
        <f t="shared" si="122"/>
        <v>15756</v>
      </c>
      <c r="AW343" s="106">
        <f t="shared" si="117"/>
        <v>15756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15759</v>
      </c>
      <c r="AD344" s="114">
        <f t="shared" si="121"/>
        <v>15759</v>
      </c>
      <c r="AE344" s="109">
        <f t="shared" si="121"/>
        <v>15759</v>
      </c>
      <c r="AF344" s="110">
        <f t="shared" si="121"/>
        <v>15759</v>
      </c>
      <c r="AG344" s="111">
        <f t="shared" si="121"/>
        <v>15759</v>
      </c>
      <c r="AH344" s="112">
        <f t="shared" si="121"/>
        <v>15759</v>
      </c>
      <c r="AI344" s="106">
        <f t="shared" si="124"/>
        <v>15759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15756</v>
      </c>
      <c r="AR344" s="114">
        <f t="shared" si="122"/>
        <v>15756</v>
      </c>
      <c r="AS344" s="109">
        <f t="shared" si="122"/>
        <v>15756</v>
      </c>
      <c r="AT344" s="110">
        <f t="shared" si="122"/>
        <v>15756</v>
      </c>
      <c r="AU344" s="111">
        <f t="shared" si="122"/>
        <v>15756</v>
      </c>
      <c r="AV344" s="112">
        <f t="shared" si="122"/>
        <v>15756</v>
      </c>
      <c r="AW344" s="106">
        <f t="shared" si="117"/>
        <v>15756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15759</v>
      </c>
      <c r="AD345" s="114">
        <f t="shared" si="121"/>
        <v>15759</v>
      </c>
      <c r="AE345" s="109">
        <f t="shared" si="121"/>
        <v>15759</v>
      </c>
      <c r="AF345" s="110">
        <f t="shared" si="121"/>
        <v>15759</v>
      </c>
      <c r="AG345" s="111">
        <f t="shared" si="121"/>
        <v>15759</v>
      </c>
      <c r="AH345" s="112">
        <f t="shared" si="121"/>
        <v>15759</v>
      </c>
      <c r="AI345" s="106">
        <f t="shared" si="124"/>
        <v>15759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15756</v>
      </c>
      <c r="AR345" s="114">
        <f t="shared" si="122"/>
        <v>15756</v>
      </c>
      <c r="AS345" s="109">
        <f t="shared" si="122"/>
        <v>15756</v>
      </c>
      <c r="AT345" s="110">
        <f t="shared" si="122"/>
        <v>15756</v>
      </c>
      <c r="AU345" s="111">
        <f t="shared" si="122"/>
        <v>15756</v>
      </c>
      <c r="AV345" s="112">
        <f t="shared" si="122"/>
        <v>15756</v>
      </c>
      <c r="AW345" s="106">
        <f t="shared" si="117"/>
        <v>15756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15759</v>
      </c>
      <c r="AD346" s="114">
        <f t="shared" si="121"/>
        <v>15759</v>
      </c>
      <c r="AE346" s="109">
        <f t="shared" si="121"/>
        <v>15759</v>
      </c>
      <c r="AF346" s="110">
        <f t="shared" si="121"/>
        <v>15759</v>
      </c>
      <c r="AG346" s="111">
        <f t="shared" si="121"/>
        <v>15759</v>
      </c>
      <c r="AH346" s="112">
        <f t="shared" si="121"/>
        <v>15759</v>
      </c>
      <c r="AI346" s="106">
        <f t="shared" si="124"/>
        <v>15759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15756</v>
      </c>
      <c r="AR346" s="114">
        <f t="shared" si="122"/>
        <v>15756</v>
      </c>
      <c r="AS346" s="109">
        <f t="shared" si="122"/>
        <v>15756</v>
      </c>
      <c r="AT346" s="110">
        <f t="shared" si="122"/>
        <v>15756</v>
      </c>
      <c r="AU346" s="111">
        <f t="shared" si="122"/>
        <v>15756</v>
      </c>
      <c r="AV346" s="112">
        <f t="shared" si="122"/>
        <v>15756</v>
      </c>
      <c r="AW346" s="106">
        <f t="shared" si="117"/>
        <v>15756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15759</v>
      </c>
      <c r="AD347" s="114">
        <f t="shared" si="121"/>
        <v>15759</v>
      </c>
      <c r="AE347" s="109">
        <f t="shared" si="121"/>
        <v>15759</v>
      </c>
      <c r="AF347" s="110">
        <f t="shared" si="121"/>
        <v>15759</v>
      </c>
      <c r="AG347" s="111">
        <f t="shared" si="121"/>
        <v>15759</v>
      </c>
      <c r="AH347" s="112">
        <f t="shared" si="121"/>
        <v>15759</v>
      </c>
      <c r="AI347" s="106">
        <f t="shared" si="124"/>
        <v>15759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15756</v>
      </c>
      <c r="AR347" s="114">
        <f t="shared" si="122"/>
        <v>15756</v>
      </c>
      <c r="AS347" s="109">
        <f t="shared" si="122"/>
        <v>15756</v>
      </c>
      <c r="AT347" s="110">
        <f t="shared" si="122"/>
        <v>15756</v>
      </c>
      <c r="AU347" s="111">
        <f t="shared" si="122"/>
        <v>15756</v>
      </c>
      <c r="AV347" s="112">
        <f t="shared" si="122"/>
        <v>15756</v>
      </c>
      <c r="AW347" s="106">
        <f t="shared" si="117"/>
        <v>15756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15759</v>
      </c>
      <c r="AD348" s="114">
        <f t="shared" si="121"/>
        <v>15759</v>
      </c>
      <c r="AE348" s="109">
        <f t="shared" si="121"/>
        <v>15759</v>
      </c>
      <c r="AF348" s="110">
        <f t="shared" si="121"/>
        <v>15759</v>
      </c>
      <c r="AG348" s="111">
        <f t="shared" si="121"/>
        <v>15759</v>
      </c>
      <c r="AH348" s="112">
        <f t="shared" si="121"/>
        <v>15759</v>
      </c>
      <c r="AI348" s="106">
        <f t="shared" si="124"/>
        <v>15759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15756</v>
      </c>
      <c r="AR348" s="114">
        <f t="shared" si="122"/>
        <v>15756</v>
      </c>
      <c r="AS348" s="109">
        <f t="shared" si="122"/>
        <v>15756</v>
      </c>
      <c r="AT348" s="110">
        <f t="shared" si="122"/>
        <v>15756</v>
      </c>
      <c r="AU348" s="111">
        <f t="shared" si="122"/>
        <v>15756</v>
      </c>
      <c r="AV348" s="112">
        <f t="shared" si="122"/>
        <v>15756</v>
      </c>
      <c r="AW348" s="106">
        <f t="shared" si="117"/>
        <v>15756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15759</v>
      </c>
      <c r="AD349" s="114">
        <f t="shared" si="121"/>
        <v>15759</v>
      </c>
      <c r="AE349" s="109">
        <f t="shared" si="121"/>
        <v>15759</v>
      </c>
      <c r="AF349" s="110">
        <f t="shared" si="121"/>
        <v>15759</v>
      </c>
      <c r="AG349" s="111">
        <f t="shared" si="121"/>
        <v>15759</v>
      </c>
      <c r="AH349" s="112">
        <f t="shared" si="121"/>
        <v>15759</v>
      </c>
      <c r="AI349" s="106">
        <f t="shared" si="124"/>
        <v>15759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15756</v>
      </c>
      <c r="AR349" s="114">
        <f t="shared" si="122"/>
        <v>15756</v>
      </c>
      <c r="AS349" s="109">
        <f t="shared" si="122"/>
        <v>15756</v>
      </c>
      <c r="AT349" s="110">
        <f t="shared" si="122"/>
        <v>15756</v>
      </c>
      <c r="AU349" s="111">
        <f t="shared" si="122"/>
        <v>15756</v>
      </c>
      <c r="AV349" s="112">
        <f t="shared" si="122"/>
        <v>15756</v>
      </c>
      <c r="AW349" s="106">
        <f t="shared" si="117"/>
        <v>15756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15759</v>
      </c>
      <c r="AD350" s="114">
        <f t="shared" si="121"/>
        <v>15759</v>
      </c>
      <c r="AE350" s="109">
        <f t="shared" si="121"/>
        <v>15759</v>
      </c>
      <c r="AF350" s="110">
        <f t="shared" si="121"/>
        <v>15759</v>
      </c>
      <c r="AG350" s="111">
        <f t="shared" si="121"/>
        <v>15759</v>
      </c>
      <c r="AH350" s="112">
        <f t="shared" si="121"/>
        <v>15759</v>
      </c>
      <c r="AI350" s="106">
        <f t="shared" si="124"/>
        <v>15759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15756</v>
      </c>
      <c r="AR350" s="114">
        <f t="shared" si="122"/>
        <v>15756</v>
      </c>
      <c r="AS350" s="109">
        <f t="shared" si="122"/>
        <v>15756</v>
      </c>
      <c r="AT350" s="110">
        <f t="shared" si="122"/>
        <v>15756</v>
      </c>
      <c r="AU350" s="111">
        <f t="shared" si="122"/>
        <v>15756</v>
      </c>
      <c r="AV350" s="112">
        <f t="shared" si="122"/>
        <v>15756</v>
      </c>
      <c r="AW350" s="106">
        <f t="shared" si="117"/>
        <v>15756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15759</v>
      </c>
      <c r="AD351" s="114">
        <f t="shared" si="121"/>
        <v>15759</v>
      </c>
      <c r="AE351" s="109">
        <f t="shared" si="121"/>
        <v>15759</v>
      </c>
      <c r="AF351" s="110">
        <f t="shared" si="121"/>
        <v>15759</v>
      </c>
      <c r="AG351" s="111">
        <f t="shared" si="121"/>
        <v>15759</v>
      </c>
      <c r="AH351" s="112">
        <f t="shared" si="121"/>
        <v>15759</v>
      </c>
      <c r="AI351" s="106">
        <f t="shared" si="124"/>
        <v>15759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15756</v>
      </c>
      <c r="AR351" s="114">
        <f t="shared" si="122"/>
        <v>15756</v>
      </c>
      <c r="AS351" s="109">
        <f t="shared" si="122"/>
        <v>15756</v>
      </c>
      <c r="AT351" s="110">
        <f t="shared" si="122"/>
        <v>15756</v>
      </c>
      <c r="AU351" s="111">
        <f t="shared" si="122"/>
        <v>15756</v>
      </c>
      <c r="AV351" s="112">
        <f t="shared" si="122"/>
        <v>15756</v>
      </c>
      <c r="AW351" s="106">
        <f t="shared" si="117"/>
        <v>15756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15759</v>
      </c>
      <c r="AD352" s="114">
        <f t="shared" si="121"/>
        <v>15759</v>
      </c>
      <c r="AE352" s="109">
        <f t="shared" si="121"/>
        <v>15759</v>
      </c>
      <c r="AF352" s="110">
        <f t="shared" si="121"/>
        <v>15759</v>
      </c>
      <c r="AG352" s="111">
        <f t="shared" si="121"/>
        <v>15759</v>
      </c>
      <c r="AH352" s="112">
        <f t="shared" si="121"/>
        <v>15759</v>
      </c>
      <c r="AI352" s="106">
        <f t="shared" si="124"/>
        <v>15759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15756</v>
      </c>
      <c r="AR352" s="114">
        <f t="shared" si="122"/>
        <v>15756</v>
      </c>
      <c r="AS352" s="109">
        <f t="shared" si="122"/>
        <v>15756</v>
      </c>
      <c r="AT352" s="110">
        <f t="shared" si="122"/>
        <v>15756</v>
      </c>
      <c r="AU352" s="111">
        <f t="shared" si="122"/>
        <v>15756</v>
      </c>
      <c r="AV352" s="112">
        <f t="shared" si="122"/>
        <v>15756</v>
      </c>
      <c r="AW352" s="106">
        <f t="shared" si="117"/>
        <v>15756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15759</v>
      </c>
      <c r="AD353" s="114">
        <f t="shared" si="121"/>
        <v>15759</v>
      </c>
      <c r="AE353" s="109">
        <f t="shared" si="121"/>
        <v>15759</v>
      </c>
      <c r="AF353" s="110">
        <f t="shared" si="121"/>
        <v>15759</v>
      </c>
      <c r="AG353" s="111">
        <f t="shared" si="121"/>
        <v>15759</v>
      </c>
      <c r="AH353" s="112">
        <f t="shared" si="121"/>
        <v>15759</v>
      </c>
      <c r="AI353" s="106">
        <f t="shared" si="124"/>
        <v>15759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15756</v>
      </c>
      <c r="AR353" s="114">
        <f t="shared" si="122"/>
        <v>15756</v>
      </c>
      <c r="AS353" s="109">
        <f t="shared" si="122"/>
        <v>15756</v>
      </c>
      <c r="AT353" s="110">
        <f t="shared" si="122"/>
        <v>15756</v>
      </c>
      <c r="AU353" s="111">
        <f t="shared" si="122"/>
        <v>15756</v>
      </c>
      <c r="AV353" s="112">
        <f t="shared" si="122"/>
        <v>15756</v>
      </c>
      <c r="AW353" s="106">
        <f t="shared" si="117"/>
        <v>15756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15759</v>
      </c>
      <c r="AD354" s="114">
        <f t="shared" si="121"/>
        <v>15759</v>
      </c>
      <c r="AE354" s="109">
        <f t="shared" si="121"/>
        <v>15759</v>
      </c>
      <c r="AF354" s="110">
        <f t="shared" si="121"/>
        <v>15759</v>
      </c>
      <c r="AG354" s="111">
        <f t="shared" si="121"/>
        <v>15759</v>
      </c>
      <c r="AH354" s="112">
        <f t="shared" si="121"/>
        <v>15759</v>
      </c>
      <c r="AI354" s="106">
        <f t="shared" si="124"/>
        <v>15759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15756</v>
      </c>
      <c r="AR354" s="114">
        <f t="shared" si="122"/>
        <v>15756</v>
      </c>
      <c r="AS354" s="109">
        <f t="shared" si="122"/>
        <v>15756</v>
      </c>
      <c r="AT354" s="110">
        <f t="shared" si="122"/>
        <v>15756</v>
      </c>
      <c r="AU354" s="111">
        <f t="shared" si="122"/>
        <v>15756</v>
      </c>
      <c r="AV354" s="112">
        <f t="shared" si="122"/>
        <v>15756</v>
      </c>
      <c r="AW354" s="106">
        <f t="shared" si="117"/>
        <v>15756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15759</v>
      </c>
      <c r="AD355" s="114">
        <f t="shared" si="121"/>
        <v>15759</v>
      </c>
      <c r="AE355" s="109">
        <f t="shared" si="121"/>
        <v>15759</v>
      </c>
      <c r="AF355" s="110">
        <f t="shared" si="121"/>
        <v>15759</v>
      </c>
      <c r="AG355" s="111">
        <f t="shared" si="121"/>
        <v>15759</v>
      </c>
      <c r="AH355" s="112">
        <f t="shared" si="121"/>
        <v>15759</v>
      </c>
      <c r="AI355" s="106">
        <f t="shared" si="124"/>
        <v>15759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15756</v>
      </c>
      <c r="AR355" s="114">
        <f t="shared" si="122"/>
        <v>15756</v>
      </c>
      <c r="AS355" s="109">
        <f t="shared" si="122"/>
        <v>15756</v>
      </c>
      <c r="AT355" s="110">
        <f t="shared" si="122"/>
        <v>15756</v>
      </c>
      <c r="AU355" s="111">
        <f t="shared" si="122"/>
        <v>15756</v>
      </c>
      <c r="AV355" s="112">
        <f t="shared" si="122"/>
        <v>15756</v>
      </c>
      <c r="AW355" s="106">
        <f t="shared" si="117"/>
        <v>15756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15759</v>
      </c>
      <c r="AD356" s="114">
        <f t="shared" si="121"/>
        <v>15759</v>
      </c>
      <c r="AE356" s="109">
        <f t="shared" si="121"/>
        <v>15759</v>
      </c>
      <c r="AF356" s="110">
        <f t="shared" si="121"/>
        <v>15759</v>
      </c>
      <c r="AG356" s="111">
        <f t="shared" si="121"/>
        <v>15759</v>
      </c>
      <c r="AH356" s="112">
        <f t="shared" si="121"/>
        <v>15759</v>
      </c>
      <c r="AI356" s="106">
        <f t="shared" si="124"/>
        <v>15759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15756</v>
      </c>
      <c r="AR356" s="114">
        <f t="shared" si="122"/>
        <v>15756</v>
      </c>
      <c r="AS356" s="109">
        <f t="shared" si="122"/>
        <v>15756</v>
      </c>
      <c r="AT356" s="110">
        <f t="shared" si="122"/>
        <v>15756</v>
      </c>
      <c r="AU356" s="111">
        <f t="shared" si="122"/>
        <v>15756</v>
      </c>
      <c r="AV356" s="112">
        <f t="shared" si="122"/>
        <v>15756</v>
      </c>
      <c r="AW356" s="106">
        <f t="shared" si="117"/>
        <v>15756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15759</v>
      </c>
      <c r="AD357" s="114">
        <f t="shared" si="121"/>
        <v>15759</v>
      </c>
      <c r="AE357" s="109">
        <f t="shared" si="121"/>
        <v>15759</v>
      </c>
      <c r="AF357" s="110">
        <f t="shared" si="121"/>
        <v>15759</v>
      </c>
      <c r="AG357" s="111">
        <f t="shared" si="121"/>
        <v>15759</v>
      </c>
      <c r="AH357" s="112">
        <f t="shared" si="121"/>
        <v>15759</v>
      </c>
      <c r="AI357" s="106">
        <f t="shared" si="124"/>
        <v>15759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15756</v>
      </c>
      <c r="AR357" s="114">
        <f t="shared" si="122"/>
        <v>15756</v>
      </c>
      <c r="AS357" s="109">
        <f t="shared" si="122"/>
        <v>15756</v>
      </c>
      <c r="AT357" s="110">
        <f t="shared" si="122"/>
        <v>15756</v>
      </c>
      <c r="AU357" s="111">
        <f t="shared" si="122"/>
        <v>15756</v>
      </c>
      <c r="AV357" s="112">
        <f t="shared" si="122"/>
        <v>15756</v>
      </c>
      <c r="AW357" s="106">
        <f t="shared" si="117"/>
        <v>15756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15759</v>
      </c>
      <c r="AD358" s="114">
        <f t="shared" si="121"/>
        <v>15759</v>
      </c>
      <c r="AE358" s="109">
        <f t="shared" si="121"/>
        <v>15759</v>
      </c>
      <c r="AF358" s="110">
        <f t="shared" si="121"/>
        <v>15759</v>
      </c>
      <c r="AG358" s="111">
        <f t="shared" si="121"/>
        <v>15759</v>
      </c>
      <c r="AH358" s="112">
        <f t="shared" si="121"/>
        <v>15759</v>
      </c>
      <c r="AI358" s="106">
        <f t="shared" si="124"/>
        <v>15759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15756</v>
      </c>
      <c r="AR358" s="114">
        <f t="shared" si="122"/>
        <v>15756</v>
      </c>
      <c r="AS358" s="109">
        <f t="shared" si="122"/>
        <v>15756</v>
      </c>
      <c r="AT358" s="110">
        <f t="shared" si="122"/>
        <v>15756</v>
      </c>
      <c r="AU358" s="111">
        <f t="shared" si="122"/>
        <v>15756</v>
      </c>
      <c r="AV358" s="112">
        <f t="shared" si="122"/>
        <v>15756</v>
      </c>
      <c r="AW358" s="106">
        <f t="shared" si="117"/>
        <v>15756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15759</v>
      </c>
      <c r="AD359" s="114">
        <f t="shared" si="121"/>
        <v>15759</v>
      </c>
      <c r="AE359" s="109">
        <f t="shared" si="121"/>
        <v>15759</v>
      </c>
      <c r="AF359" s="110">
        <f t="shared" si="121"/>
        <v>15759</v>
      </c>
      <c r="AG359" s="111">
        <f t="shared" si="121"/>
        <v>15759</v>
      </c>
      <c r="AH359" s="112">
        <f t="shared" si="121"/>
        <v>15759</v>
      </c>
      <c r="AI359" s="106">
        <f t="shared" si="124"/>
        <v>15759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15756</v>
      </c>
      <c r="AR359" s="114">
        <f t="shared" si="122"/>
        <v>15756</v>
      </c>
      <c r="AS359" s="109">
        <f t="shared" si="122"/>
        <v>15756</v>
      </c>
      <c r="AT359" s="110">
        <f t="shared" si="122"/>
        <v>15756</v>
      </c>
      <c r="AU359" s="111">
        <f t="shared" si="122"/>
        <v>15756</v>
      </c>
      <c r="AV359" s="112">
        <f t="shared" si="122"/>
        <v>15756</v>
      </c>
      <c r="AW359" s="106">
        <f t="shared" si="117"/>
        <v>15756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15759</v>
      </c>
      <c r="AD360" s="114">
        <f t="shared" si="121"/>
        <v>15759</v>
      </c>
      <c r="AE360" s="109">
        <f t="shared" si="121"/>
        <v>15759</v>
      </c>
      <c r="AF360" s="110">
        <f t="shared" si="121"/>
        <v>15759</v>
      </c>
      <c r="AG360" s="111">
        <f t="shared" si="121"/>
        <v>15759</v>
      </c>
      <c r="AH360" s="112">
        <f t="shared" si="121"/>
        <v>15759</v>
      </c>
      <c r="AI360" s="106">
        <f t="shared" si="124"/>
        <v>15759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15756</v>
      </c>
      <c r="AR360" s="114">
        <f t="shared" si="122"/>
        <v>15756</v>
      </c>
      <c r="AS360" s="109">
        <f t="shared" si="122"/>
        <v>15756</v>
      </c>
      <c r="AT360" s="110">
        <f t="shared" si="122"/>
        <v>15756</v>
      </c>
      <c r="AU360" s="111">
        <f t="shared" si="122"/>
        <v>15756</v>
      </c>
      <c r="AV360" s="112">
        <f t="shared" si="122"/>
        <v>15756</v>
      </c>
      <c r="AW360" s="106">
        <f t="shared" si="117"/>
        <v>15756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15759</v>
      </c>
      <c r="AD361" s="114">
        <f t="shared" si="121"/>
        <v>15759</v>
      </c>
      <c r="AE361" s="109">
        <f t="shared" si="121"/>
        <v>15759</v>
      </c>
      <c r="AF361" s="110">
        <f t="shared" si="121"/>
        <v>15759</v>
      </c>
      <c r="AG361" s="111">
        <f t="shared" si="121"/>
        <v>15759</v>
      </c>
      <c r="AH361" s="112">
        <f t="shared" si="121"/>
        <v>15759</v>
      </c>
      <c r="AI361" s="106">
        <f t="shared" si="124"/>
        <v>15759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15756</v>
      </c>
      <c r="AR361" s="114">
        <f t="shared" si="122"/>
        <v>15756</v>
      </c>
      <c r="AS361" s="109">
        <f t="shared" si="122"/>
        <v>15756</v>
      </c>
      <c r="AT361" s="110">
        <f t="shared" si="122"/>
        <v>15756</v>
      </c>
      <c r="AU361" s="111">
        <f t="shared" si="122"/>
        <v>15756</v>
      </c>
      <c r="AV361" s="112">
        <f t="shared" si="122"/>
        <v>15756</v>
      </c>
      <c r="AW361" s="106">
        <f t="shared" si="117"/>
        <v>15756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15759</v>
      </c>
      <c r="AD362" s="114">
        <f t="shared" si="121"/>
        <v>15759</v>
      </c>
      <c r="AE362" s="109">
        <f t="shared" si="121"/>
        <v>15759</v>
      </c>
      <c r="AF362" s="110">
        <f t="shared" si="121"/>
        <v>15759</v>
      </c>
      <c r="AG362" s="111">
        <f t="shared" si="121"/>
        <v>15759</v>
      </c>
      <c r="AH362" s="112">
        <f t="shared" si="121"/>
        <v>15759</v>
      </c>
      <c r="AI362" s="106">
        <f t="shared" si="124"/>
        <v>15759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15756</v>
      </c>
      <c r="AR362" s="114">
        <f t="shared" si="122"/>
        <v>15756</v>
      </c>
      <c r="AS362" s="109">
        <f t="shared" si="122"/>
        <v>15756</v>
      </c>
      <c r="AT362" s="110">
        <f t="shared" si="122"/>
        <v>15756</v>
      </c>
      <c r="AU362" s="111">
        <f t="shared" si="122"/>
        <v>15756</v>
      </c>
      <c r="AV362" s="112">
        <f t="shared" si="122"/>
        <v>15756</v>
      </c>
      <c r="AW362" s="106">
        <f t="shared" si="117"/>
        <v>15756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15759</v>
      </c>
      <c r="AD363" s="114">
        <f t="shared" si="121"/>
        <v>15759</v>
      </c>
      <c r="AE363" s="109">
        <f t="shared" si="121"/>
        <v>15759</v>
      </c>
      <c r="AF363" s="110">
        <f t="shared" si="121"/>
        <v>15759</v>
      </c>
      <c r="AG363" s="111">
        <f t="shared" si="121"/>
        <v>15759</v>
      </c>
      <c r="AH363" s="112">
        <f t="shared" si="121"/>
        <v>15759</v>
      </c>
      <c r="AI363" s="106">
        <f t="shared" si="124"/>
        <v>15759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15756</v>
      </c>
      <c r="AR363" s="114">
        <f t="shared" si="122"/>
        <v>15756</v>
      </c>
      <c r="AS363" s="109">
        <f t="shared" si="122"/>
        <v>15756</v>
      </c>
      <c r="AT363" s="110">
        <f t="shared" si="122"/>
        <v>15756</v>
      </c>
      <c r="AU363" s="111">
        <f t="shared" si="122"/>
        <v>15756</v>
      </c>
      <c r="AV363" s="112">
        <f t="shared" si="122"/>
        <v>15756</v>
      </c>
      <c r="AW363" s="106">
        <f t="shared" si="117"/>
        <v>15756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15759</v>
      </c>
      <c r="AD364" s="114">
        <f t="shared" si="121"/>
        <v>15759</v>
      </c>
      <c r="AE364" s="109">
        <f t="shared" si="121"/>
        <v>15759</v>
      </c>
      <c r="AF364" s="110">
        <f t="shared" si="121"/>
        <v>15759</v>
      </c>
      <c r="AG364" s="111">
        <f t="shared" si="121"/>
        <v>15759</v>
      </c>
      <c r="AH364" s="112">
        <f t="shared" si="121"/>
        <v>15759</v>
      </c>
      <c r="AI364" s="106">
        <f t="shared" si="124"/>
        <v>15759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15756</v>
      </c>
      <c r="AR364" s="114">
        <f t="shared" si="122"/>
        <v>15756</v>
      </c>
      <c r="AS364" s="109">
        <f t="shared" si="122"/>
        <v>15756</v>
      </c>
      <c r="AT364" s="110">
        <f t="shared" si="122"/>
        <v>15756</v>
      </c>
      <c r="AU364" s="111">
        <f t="shared" si="122"/>
        <v>15756</v>
      </c>
      <c r="AV364" s="112">
        <f t="shared" si="122"/>
        <v>15756</v>
      </c>
      <c r="AW364" s="106">
        <f t="shared" si="117"/>
        <v>15756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15759</v>
      </c>
      <c r="AD365" s="114">
        <f t="shared" si="121"/>
        <v>15759</v>
      </c>
      <c r="AE365" s="109">
        <f t="shared" si="121"/>
        <v>15759</v>
      </c>
      <c r="AF365" s="110">
        <f t="shared" si="121"/>
        <v>15759</v>
      </c>
      <c r="AG365" s="111">
        <f t="shared" si="121"/>
        <v>15759</v>
      </c>
      <c r="AH365" s="112">
        <f t="shared" si="121"/>
        <v>15759</v>
      </c>
      <c r="AI365" s="106">
        <f t="shared" si="124"/>
        <v>15759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15756</v>
      </c>
      <c r="AR365" s="114">
        <f t="shared" si="122"/>
        <v>15756</v>
      </c>
      <c r="AS365" s="109">
        <f t="shared" si="122"/>
        <v>15756</v>
      </c>
      <c r="AT365" s="110">
        <f t="shared" si="122"/>
        <v>15756</v>
      </c>
      <c r="AU365" s="111">
        <f t="shared" si="122"/>
        <v>15756</v>
      </c>
      <c r="AV365" s="112">
        <f t="shared" si="122"/>
        <v>15756</v>
      </c>
      <c r="AW365" s="106">
        <f t="shared" si="117"/>
        <v>15756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15759</v>
      </c>
      <c r="AD366" s="114">
        <f t="shared" si="121"/>
        <v>15759</v>
      </c>
      <c r="AE366" s="109">
        <f t="shared" si="121"/>
        <v>15759</v>
      </c>
      <c r="AF366" s="110">
        <f t="shared" si="121"/>
        <v>15759</v>
      </c>
      <c r="AG366" s="111">
        <f t="shared" si="121"/>
        <v>15759</v>
      </c>
      <c r="AH366" s="112">
        <f t="shared" si="121"/>
        <v>15759</v>
      </c>
      <c r="AI366" s="106">
        <f t="shared" si="124"/>
        <v>15759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15756</v>
      </c>
      <c r="AR366" s="114">
        <f t="shared" si="122"/>
        <v>15756</v>
      </c>
      <c r="AS366" s="109">
        <f t="shared" si="122"/>
        <v>15756</v>
      </c>
      <c r="AT366" s="110">
        <f t="shared" si="122"/>
        <v>15756</v>
      </c>
      <c r="AU366" s="111">
        <f t="shared" si="122"/>
        <v>15756</v>
      </c>
      <c r="AV366" s="112">
        <f t="shared" si="122"/>
        <v>15756</v>
      </c>
      <c r="AW366" s="106">
        <f t="shared" si="117"/>
        <v>15756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15759</v>
      </c>
      <c r="AD367" s="114">
        <f t="shared" si="121"/>
        <v>15759</v>
      </c>
      <c r="AE367" s="109">
        <f t="shared" si="121"/>
        <v>15759</v>
      </c>
      <c r="AF367" s="110">
        <f t="shared" si="121"/>
        <v>15759</v>
      </c>
      <c r="AG367" s="111">
        <f t="shared" si="121"/>
        <v>15759</v>
      </c>
      <c r="AH367" s="112">
        <f t="shared" si="121"/>
        <v>15759</v>
      </c>
      <c r="AI367" s="106">
        <f t="shared" si="124"/>
        <v>15759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15756</v>
      </c>
      <c r="AR367" s="114">
        <f t="shared" si="122"/>
        <v>15756</v>
      </c>
      <c r="AS367" s="109">
        <f t="shared" si="122"/>
        <v>15756</v>
      </c>
      <c r="AT367" s="110">
        <f t="shared" si="122"/>
        <v>15756</v>
      </c>
      <c r="AU367" s="111">
        <f t="shared" si="122"/>
        <v>15756</v>
      </c>
      <c r="AV367" s="112">
        <f t="shared" si="122"/>
        <v>15756</v>
      </c>
      <c r="AW367" s="106">
        <f t="shared" si="117"/>
        <v>15756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15759</v>
      </c>
      <c r="AD368" s="197">
        <f t="shared" si="121"/>
        <v>15759</v>
      </c>
      <c r="AE368" s="198">
        <f t="shared" si="121"/>
        <v>15759</v>
      </c>
      <c r="AF368" s="199">
        <f t="shared" si="121"/>
        <v>15759</v>
      </c>
      <c r="AG368" s="200">
        <f t="shared" si="121"/>
        <v>15759</v>
      </c>
      <c r="AH368" s="201">
        <f t="shared" si="121"/>
        <v>15759</v>
      </c>
      <c r="AI368" s="202">
        <f t="shared" si="124"/>
        <v>15759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15756</v>
      </c>
      <c r="AR368" s="197">
        <f t="shared" si="122"/>
        <v>15756</v>
      </c>
      <c r="AS368" s="198">
        <f t="shared" si="122"/>
        <v>15756</v>
      </c>
      <c r="AT368" s="199">
        <f t="shared" si="122"/>
        <v>15756</v>
      </c>
      <c r="AU368" s="200">
        <f t="shared" si="122"/>
        <v>15756</v>
      </c>
      <c r="AV368" s="201">
        <f t="shared" si="122"/>
        <v>15756</v>
      </c>
      <c r="AW368" s="202">
        <f t="shared" si="117"/>
        <v>15756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15759</v>
      </c>
      <c r="AD369" s="124">
        <f t="shared" si="121"/>
        <v>15759</v>
      </c>
      <c r="AE369" s="125">
        <f t="shared" si="121"/>
        <v>15759</v>
      </c>
      <c r="AF369" s="126">
        <f t="shared" si="121"/>
        <v>15759</v>
      </c>
      <c r="AG369" s="127">
        <f t="shared" si="121"/>
        <v>15759</v>
      </c>
      <c r="AH369" s="128">
        <f t="shared" si="121"/>
        <v>15759</v>
      </c>
      <c r="AI369" s="129">
        <f t="shared" si="124"/>
        <v>15759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15756</v>
      </c>
      <c r="AR369" s="124">
        <f t="shared" si="122"/>
        <v>15756</v>
      </c>
      <c r="AS369" s="125">
        <f t="shared" si="122"/>
        <v>15756</v>
      </c>
      <c r="AT369" s="126">
        <f t="shared" si="122"/>
        <v>15756</v>
      </c>
      <c r="AU369" s="127">
        <f t="shared" si="122"/>
        <v>15756</v>
      </c>
      <c r="AV369" s="128">
        <f t="shared" si="122"/>
        <v>15756</v>
      </c>
      <c r="AW369" s="129">
        <f t="shared" si="117"/>
        <v>15756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975" priority="383" operator="equal">
      <formula>"Actual less than revenue"</formula>
    </cfRule>
    <cfRule type="cellIs" dxfId="974" priority="392" operator="equal">
      <formula>0</formula>
    </cfRule>
  </conditionalFormatting>
  <conditionalFormatting sqref="AA1:AA3 AA370:AA1048576">
    <cfRule type="cellIs" dxfId="973" priority="391" operator="notEqual">
      <formula>""</formula>
    </cfRule>
  </conditionalFormatting>
  <conditionalFormatting sqref="BD1:BD3 BD370:BD1048576">
    <cfRule type="cellIs" dxfId="972" priority="390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971" priority="277" operator="equal">
      <formula>"Actual less than revenue"</formula>
    </cfRule>
    <cfRule type="cellIs" dxfId="97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96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968" priority="284" operator="notEqual">
      <formula>""</formula>
    </cfRule>
  </conditionalFormatting>
  <conditionalFormatting sqref="H4:I33 H65:I93 H157:I184 H96:I123 H187:I215 H218:I246 H249:I276 H279:I307 H310:I337 H340:I369">
    <cfRule type="cellIs" dxfId="967" priority="281" operator="lessThan">
      <formula>0</formula>
    </cfRule>
    <cfRule type="cellIs" dxfId="966" priority="282" operator="greaterThan">
      <formula>0</formula>
    </cfRule>
  </conditionalFormatting>
  <conditionalFormatting sqref="U4:V33 U65:V93 U157:V184 U96:V123 U187:V215 U218:V246 U249:V276 U279:V307 U310:V337 U340:V369">
    <cfRule type="cellIs" dxfId="965" priority="279" operator="lessThan">
      <formula>0</formula>
    </cfRule>
    <cfRule type="cellIs" dxfId="96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963" priority="278" operator="lessThan">
      <formula>0</formula>
    </cfRule>
    <cfRule type="cellIs" dxfId="96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961" priority="275" operator="lessThan">
      <formula>0</formula>
    </cfRule>
    <cfRule type="cellIs" dxfId="96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959" priority="273" operator="lessThan">
      <formula>0</formula>
    </cfRule>
    <cfRule type="cellIs" dxfId="95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957" priority="271" operator="lessThan">
      <formula>0</formula>
    </cfRule>
    <cfRule type="cellIs" dxfId="956" priority="272" operator="greaterThan">
      <formula>0</formula>
    </cfRule>
  </conditionalFormatting>
  <conditionalFormatting sqref="B4:G33 B65:G93 B157:G184 B96:G123 B187:G215 B218:G246 B249:G276 B279:G307 B310:G337 B340:G369">
    <cfRule type="cellIs" dxfId="95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954" priority="269" operator="notEqual">
      <formula>""</formula>
    </cfRule>
  </conditionalFormatting>
  <conditionalFormatting sqref="B36:N62 U36:XFD62 AW63:XFD63">
    <cfRule type="cellIs" dxfId="953" priority="259" operator="equal">
      <formula>"Actual less than revenue"</formula>
    </cfRule>
    <cfRule type="cellIs" dxfId="952" priority="268" operator="equal">
      <formula>0</formula>
    </cfRule>
  </conditionalFormatting>
  <conditionalFormatting sqref="AA36:AA62">
    <cfRule type="cellIs" dxfId="951" priority="267" operator="notEqual">
      <formula>""</formula>
    </cfRule>
  </conditionalFormatting>
  <conditionalFormatting sqref="BD36:BD63">
    <cfRule type="cellIs" dxfId="950" priority="266" operator="notEqual">
      <formula>""</formula>
    </cfRule>
  </conditionalFormatting>
  <conditionalFormatting sqref="H36:I62">
    <cfRule type="cellIs" dxfId="949" priority="263" operator="lessThan">
      <formula>0</formula>
    </cfRule>
    <cfRule type="cellIs" dxfId="948" priority="264" operator="greaterThan">
      <formula>0</formula>
    </cfRule>
  </conditionalFormatting>
  <conditionalFormatting sqref="U36:V62">
    <cfRule type="cellIs" dxfId="947" priority="261" operator="lessThan">
      <formula>0</formula>
    </cfRule>
    <cfRule type="cellIs" dxfId="946" priority="262" operator="greaterThan">
      <formula>0</formula>
    </cfRule>
  </conditionalFormatting>
  <conditionalFormatting sqref="AJ36:AK62">
    <cfRule type="cellIs" dxfId="945" priority="260" operator="lessThan">
      <formula>0</formula>
    </cfRule>
    <cfRule type="cellIs" dxfId="944" priority="265" operator="greaterThan">
      <formula>0</formula>
    </cfRule>
  </conditionalFormatting>
  <conditionalFormatting sqref="AX36:AX63">
    <cfRule type="cellIs" dxfId="943" priority="257" operator="lessThan">
      <formula>0</formula>
    </cfRule>
    <cfRule type="cellIs" dxfId="942" priority="258" operator="greaterThan">
      <formula>0</formula>
    </cfRule>
  </conditionalFormatting>
  <conditionalFormatting sqref="AX36:AY63">
    <cfRule type="cellIs" dxfId="941" priority="255" operator="lessThan">
      <formula>0</formula>
    </cfRule>
    <cfRule type="cellIs" dxfId="940" priority="256" operator="greaterThan">
      <formula>0</formula>
    </cfRule>
  </conditionalFormatting>
  <conditionalFormatting sqref="AX36:AY63">
    <cfRule type="cellIs" dxfId="939" priority="253" operator="lessThan">
      <formula>0</formula>
    </cfRule>
    <cfRule type="cellIs" dxfId="938" priority="254" operator="greaterThan">
      <formula>0</formula>
    </cfRule>
  </conditionalFormatting>
  <conditionalFormatting sqref="B36:G62">
    <cfRule type="cellIs" dxfId="937" priority="252" operator="equal">
      <formula>""</formula>
    </cfRule>
  </conditionalFormatting>
  <conditionalFormatting sqref="BD36:BD63">
    <cfRule type="cellIs" dxfId="936" priority="251" operator="notEqual">
      <formula>""</formula>
    </cfRule>
  </conditionalFormatting>
  <conditionalFormatting sqref="B126:N154 U126:XFD154">
    <cfRule type="cellIs" dxfId="935" priority="241" operator="equal">
      <formula>"Actual less than revenue"</formula>
    </cfRule>
    <cfRule type="cellIs" dxfId="934" priority="250" operator="equal">
      <formula>0</formula>
    </cfRule>
  </conditionalFormatting>
  <conditionalFormatting sqref="AA126:AA154">
    <cfRule type="cellIs" dxfId="933" priority="249" operator="notEqual">
      <formula>""</formula>
    </cfRule>
  </conditionalFormatting>
  <conditionalFormatting sqref="BD126:BD154">
    <cfRule type="cellIs" dxfId="932" priority="248" operator="notEqual">
      <formula>""</formula>
    </cfRule>
  </conditionalFormatting>
  <conditionalFormatting sqref="H126:I154">
    <cfRule type="cellIs" dxfId="931" priority="245" operator="lessThan">
      <formula>0</formula>
    </cfRule>
    <cfRule type="cellIs" dxfId="930" priority="246" operator="greaterThan">
      <formula>0</formula>
    </cfRule>
  </conditionalFormatting>
  <conditionalFormatting sqref="U126:V154">
    <cfRule type="cellIs" dxfId="929" priority="243" operator="lessThan">
      <formula>0</formula>
    </cfRule>
    <cfRule type="cellIs" dxfId="928" priority="244" operator="greaterThan">
      <formula>0</formula>
    </cfRule>
  </conditionalFormatting>
  <conditionalFormatting sqref="AJ126:AK154">
    <cfRule type="cellIs" dxfId="927" priority="242" operator="lessThan">
      <formula>0</formula>
    </cfRule>
    <cfRule type="cellIs" dxfId="926" priority="247" operator="greaterThan">
      <formula>0</formula>
    </cfRule>
  </conditionalFormatting>
  <conditionalFormatting sqref="AX126:AX154">
    <cfRule type="cellIs" dxfId="925" priority="239" operator="lessThan">
      <formula>0</formula>
    </cfRule>
    <cfRule type="cellIs" dxfId="924" priority="240" operator="greaterThan">
      <formula>0</formula>
    </cfRule>
  </conditionalFormatting>
  <conditionalFormatting sqref="AX126:AY154">
    <cfRule type="cellIs" dxfId="923" priority="237" operator="lessThan">
      <formula>0</formula>
    </cfRule>
    <cfRule type="cellIs" dxfId="922" priority="238" operator="greaterThan">
      <formula>0</formula>
    </cfRule>
  </conditionalFormatting>
  <conditionalFormatting sqref="AX126:AY154">
    <cfRule type="cellIs" dxfId="921" priority="235" operator="lessThan">
      <formula>0</formula>
    </cfRule>
    <cfRule type="cellIs" dxfId="920" priority="236" operator="greaterThan">
      <formula>0</formula>
    </cfRule>
  </conditionalFormatting>
  <conditionalFormatting sqref="B126:G154">
    <cfRule type="cellIs" dxfId="919" priority="234" operator="equal">
      <formula>""</formula>
    </cfRule>
  </conditionalFormatting>
  <conditionalFormatting sqref="BD126:BD154">
    <cfRule type="cellIs" dxfId="918" priority="233" operator="notEqual">
      <formula>""</formula>
    </cfRule>
  </conditionalFormatting>
  <conditionalFormatting sqref="O65:T93 O157:T184 O4:T33 O96:T123 O187:T215 O218:T246 O249:T276 O279:T307 O310:T337 O340:T369">
    <cfRule type="cellIs" dxfId="917" priority="231" operator="equal">
      <formula>"Actual less than revenue"</formula>
    </cfRule>
    <cfRule type="cellIs" dxfId="916" priority="232" operator="equal">
      <formula>0</formula>
    </cfRule>
  </conditionalFormatting>
  <conditionalFormatting sqref="O4:T33 O65:T93 O157:T184 O96:T123 O187:T215 O218:T246 O249:T276 O279:T307 O310:T337 O340:T369">
    <cfRule type="cellIs" dxfId="915" priority="230" operator="equal">
      <formula>""</formula>
    </cfRule>
  </conditionalFormatting>
  <conditionalFormatting sqref="O36:T62">
    <cfRule type="cellIs" dxfId="914" priority="228" operator="equal">
      <formula>"Actual less than revenue"</formula>
    </cfRule>
    <cfRule type="cellIs" dxfId="913" priority="229" operator="equal">
      <formula>0</formula>
    </cfRule>
  </conditionalFormatting>
  <conditionalFormatting sqref="O36:T62">
    <cfRule type="cellIs" dxfId="912" priority="227" operator="equal">
      <formula>""</formula>
    </cfRule>
  </conditionalFormatting>
  <conditionalFormatting sqref="O126:T154">
    <cfRule type="cellIs" dxfId="911" priority="225" operator="equal">
      <formula>"Actual less than revenue"</formula>
    </cfRule>
    <cfRule type="cellIs" dxfId="910" priority="226" operator="equal">
      <formula>0</formula>
    </cfRule>
  </conditionalFormatting>
  <conditionalFormatting sqref="O126:T154">
    <cfRule type="cellIs" dxfId="909" priority="224" operator="equal">
      <formula>""</formula>
    </cfRule>
  </conditionalFormatting>
  <conditionalFormatting sqref="B63:N64 U63:AV64">
    <cfRule type="cellIs" dxfId="908" priority="215" operator="equal">
      <formula>"Actual less than revenue"</formula>
    </cfRule>
    <cfRule type="cellIs" dxfId="907" priority="223" operator="equal">
      <formula>0</formula>
    </cfRule>
  </conditionalFormatting>
  <conditionalFormatting sqref="AA63:AA64">
    <cfRule type="cellIs" dxfId="906" priority="222" operator="notEqual">
      <formula>""</formula>
    </cfRule>
  </conditionalFormatting>
  <conditionalFormatting sqref="H63:I64">
    <cfRule type="cellIs" dxfId="905" priority="219" operator="lessThan">
      <formula>0</formula>
    </cfRule>
    <cfRule type="cellIs" dxfId="904" priority="220" operator="greaterThan">
      <formula>0</formula>
    </cfRule>
  </conditionalFormatting>
  <conditionalFormatting sqref="U63:V64">
    <cfRule type="cellIs" dxfId="903" priority="217" operator="lessThan">
      <formula>0</formula>
    </cfRule>
    <cfRule type="cellIs" dxfId="902" priority="218" operator="greaterThan">
      <formula>0</formula>
    </cfRule>
  </conditionalFormatting>
  <conditionalFormatting sqref="AJ63:AK64">
    <cfRule type="cellIs" dxfId="901" priority="216" operator="lessThan">
      <formula>0</formula>
    </cfRule>
    <cfRule type="cellIs" dxfId="900" priority="221" operator="greaterThan">
      <formula>0</formula>
    </cfRule>
  </conditionalFormatting>
  <conditionalFormatting sqref="B63:G64">
    <cfRule type="cellIs" dxfId="899" priority="214" operator="equal">
      <formula>""</formula>
    </cfRule>
  </conditionalFormatting>
  <conditionalFormatting sqref="O63:T64">
    <cfRule type="cellIs" dxfId="898" priority="212" operator="equal">
      <formula>"Actual less than revenue"</formula>
    </cfRule>
    <cfRule type="cellIs" dxfId="897" priority="213" operator="equal">
      <formula>0</formula>
    </cfRule>
  </conditionalFormatting>
  <conditionalFormatting sqref="O63:T64">
    <cfRule type="cellIs" dxfId="896" priority="211" operator="equal">
      <formula>""</formula>
    </cfRule>
  </conditionalFormatting>
  <conditionalFormatting sqref="A94:N95 U94:XFD95">
    <cfRule type="cellIs" dxfId="895" priority="201" operator="equal">
      <formula>"Actual less than revenue"</formula>
    </cfRule>
    <cfRule type="cellIs" dxfId="894" priority="210" operator="equal">
      <formula>0</formula>
    </cfRule>
  </conditionalFormatting>
  <conditionalFormatting sqref="AA94:AA95">
    <cfRule type="cellIs" dxfId="893" priority="209" operator="notEqual">
      <formula>""</formula>
    </cfRule>
  </conditionalFormatting>
  <conditionalFormatting sqref="BD94:BD95">
    <cfRule type="cellIs" dxfId="892" priority="208" operator="notEqual">
      <formula>""</formula>
    </cfRule>
  </conditionalFormatting>
  <conditionalFormatting sqref="H94:I95">
    <cfRule type="cellIs" dxfId="891" priority="205" operator="lessThan">
      <formula>0</formula>
    </cfRule>
    <cfRule type="cellIs" dxfId="890" priority="206" operator="greaterThan">
      <formula>0</formula>
    </cfRule>
  </conditionalFormatting>
  <conditionalFormatting sqref="U94:V95">
    <cfRule type="cellIs" dxfId="889" priority="203" operator="lessThan">
      <formula>0</formula>
    </cfRule>
    <cfRule type="cellIs" dxfId="888" priority="204" operator="greaterThan">
      <formula>0</formula>
    </cfRule>
  </conditionalFormatting>
  <conditionalFormatting sqref="AJ94:AK95">
    <cfRule type="cellIs" dxfId="887" priority="202" operator="lessThan">
      <formula>0</formula>
    </cfRule>
    <cfRule type="cellIs" dxfId="886" priority="207" operator="greaterThan">
      <formula>0</formula>
    </cfRule>
  </conditionalFormatting>
  <conditionalFormatting sqref="AX94:AX95">
    <cfRule type="cellIs" dxfId="885" priority="199" operator="lessThan">
      <formula>0</formula>
    </cfRule>
    <cfRule type="cellIs" dxfId="884" priority="200" operator="greaterThan">
      <formula>0</formula>
    </cfRule>
  </conditionalFormatting>
  <conditionalFormatting sqref="AX94:AY95">
    <cfRule type="cellIs" dxfId="883" priority="197" operator="lessThan">
      <formula>0</formula>
    </cfRule>
    <cfRule type="cellIs" dxfId="882" priority="198" operator="greaterThan">
      <formula>0</formula>
    </cfRule>
  </conditionalFormatting>
  <conditionalFormatting sqref="AX94:AY95">
    <cfRule type="cellIs" dxfId="881" priority="195" operator="lessThan">
      <formula>0</formula>
    </cfRule>
    <cfRule type="cellIs" dxfId="880" priority="196" operator="greaterThan">
      <formula>0</formula>
    </cfRule>
  </conditionalFormatting>
  <conditionalFormatting sqref="B94:G95">
    <cfRule type="cellIs" dxfId="879" priority="194" operator="equal">
      <formula>""</formula>
    </cfRule>
  </conditionalFormatting>
  <conditionalFormatting sqref="BD94:BD95">
    <cfRule type="cellIs" dxfId="878" priority="193" operator="notEqual">
      <formula>""</formula>
    </cfRule>
  </conditionalFormatting>
  <conditionalFormatting sqref="O94:T95">
    <cfRule type="cellIs" dxfId="877" priority="191" operator="equal">
      <formula>"Actual less than revenue"</formula>
    </cfRule>
    <cfRule type="cellIs" dxfId="876" priority="192" operator="equal">
      <formula>0</formula>
    </cfRule>
  </conditionalFormatting>
  <conditionalFormatting sqref="O94:T95">
    <cfRule type="cellIs" dxfId="875" priority="190" operator="equal">
      <formula>""</formula>
    </cfRule>
  </conditionalFormatting>
  <conditionalFormatting sqref="A34:N35 U34:XFD35">
    <cfRule type="cellIs" dxfId="874" priority="180" operator="equal">
      <formula>"Actual less than revenue"</formula>
    </cfRule>
    <cfRule type="cellIs" dxfId="873" priority="189" operator="equal">
      <formula>0</formula>
    </cfRule>
  </conditionalFormatting>
  <conditionalFormatting sqref="AA34:AA35">
    <cfRule type="cellIs" dxfId="872" priority="188" operator="notEqual">
      <formula>""</formula>
    </cfRule>
  </conditionalFormatting>
  <conditionalFormatting sqref="BD34:BD35">
    <cfRule type="cellIs" dxfId="871" priority="187" operator="notEqual">
      <formula>""</formula>
    </cfRule>
  </conditionalFormatting>
  <conditionalFormatting sqref="H34:I35">
    <cfRule type="cellIs" dxfId="870" priority="184" operator="lessThan">
      <formula>0</formula>
    </cfRule>
    <cfRule type="cellIs" dxfId="869" priority="185" operator="greaterThan">
      <formula>0</formula>
    </cfRule>
  </conditionalFormatting>
  <conditionalFormatting sqref="U34:V35">
    <cfRule type="cellIs" dxfId="868" priority="182" operator="lessThan">
      <formula>0</formula>
    </cfRule>
    <cfRule type="cellIs" dxfId="867" priority="183" operator="greaterThan">
      <formula>0</formula>
    </cfRule>
  </conditionalFormatting>
  <conditionalFormatting sqref="AJ34:AK35">
    <cfRule type="cellIs" dxfId="866" priority="181" operator="lessThan">
      <formula>0</formula>
    </cfRule>
    <cfRule type="cellIs" dxfId="865" priority="186" operator="greaterThan">
      <formula>0</formula>
    </cfRule>
  </conditionalFormatting>
  <conditionalFormatting sqref="AX34:AX35">
    <cfRule type="cellIs" dxfId="864" priority="178" operator="lessThan">
      <formula>0</formula>
    </cfRule>
    <cfRule type="cellIs" dxfId="863" priority="179" operator="greaterThan">
      <formula>0</formula>
    </cfRule>
  </conditionalFormatting>
  <conditionalFormatting sqref="AX34:AY35">
    <cfRule type="cellIs" dxfId="862" priority="176" operator="lessThan">
      <formula>0</formula>
    </cfRule>
    <cfRule type="cellIs" dxfId="861" priority="177" operator="greaterThan">
      <formula>0</formula>
    </cfRule>
  </conditionalFormatting>
  <conditionalFormatting sqref="AX34:AY35">
    <cfRule type="cellIs" dxfId="860" priority="174" operator="lessThan">
      <formula>0</formula>
    </cfRule>
    <cfRule type="cellIs" dxfId="859" priority="175" operator="greaterThan">
      <formula>0</formula>
    </cfRule>
  </conditionalFormatting>
  <conditionalFormatting sqref="B34:G35">
    <cfRule type="cellIs" dxfId="858" priority="173" operator="equal">
      <formula>""</formula>
    </cfRule>
  </conditionalFormatting>
  <conditionalFormatting sqref="BD34:BD35">
    <cfRule type="cellIs" dxfId="857" priority="172" operator="notEqual">
      <formula>""</formula>
    </cfRule>
  </conditionalFormatting>
  <conditionalFormatting sqref="O34:T35">
    <cfRule type="cellIs" dxfId="856" priority="170" operator="equal">
      <formula>"Actual less than revenue"</formula>
    </cfRule>
    <cfRule type="cellIs" dxfId="855" priority="171" operator="equal">
      <formula>0</formula>
    </cfRule>
  </conditionalFormatting>
  <conditionalFormatting sqref="O34:T35">
    <cfRule type="cellIs" dxfId="854" priority="169" operator="equal">
      <formula>""</formula>
    </cfRule>
  </conditionalFormatting>
  <conditionalFormatting sqref="A124:N125 U124:XFD125">
    <cfRule type="cellIs" dxfId="853" priority="159" operator="equal">
      <formula>"Actual less than revenue"</formula>
    </cfRule>
    <cfRule type="cellIs" dxfId="852" priority="168" operator="equal">
      <formula>0</formula>
    </cfRule>
  </conditionalFormatting>
  <conditionalFormatting sqref="AA124:AA125">
    <cfRule type="cellIs" dxfId="851" priority="167" operator="notEqual">
      <formula>""</formula>
    </cfRule>
  </conditionalFormatting>
  <conditionalFormatting sqref="BD124:BD125">
    <cfRule type="cellIs" dxfId="850" priority="166" operator="notEqual">
      <formula>""</formula>
    </cfRule>
  </conditionalFormatting>
  <conditionalFormatting sqref="H124:I125">
    <cfRule type="cellIs" dxfId="849" priority="163" operator="lessThan">
      <formula>0</formula>
    </cfRule>
    <cfRule type="cellIs" dxfId="848" priority="164" operator="greaterThan">
      <formula>0</formula>
    </cfRule>
  </conditionalFormatting>
  <conditionalFormatting sqref="U124:V125">
    <cfRule type="cellIs" dxfId="847" priority="161" operator="lessThan">
      <formula>0</formula>
    </cfRule>
    <cfRule type="cellIs" dxfId="846" priority="162" operator="greaterThan">
      <formula>0</formula>
    </cfRule>
  </conditionalFormatting>
  <conditionalFormatting sqref="AJ124:AK125">
    <cfRule type="cellIs" dxfId="845" priority="160" operator="lessThan">
      <formula>0</formula>
    </cfRule>
    <cfRule type="cellIs" dxfId="844" priority="165" operator="greaterThan">
      <formula>0</formula>
    </cfRule>
  </conditionalFormatting>
  <conditionalFormatting sqref="AX124:AX125">
    <cfRule type="cellIs" dxfId="843" priority="157" operator="lessThan">
      <formula>0</formula>
    </cfRule>
    <cfRule type="cellIs" dxfId="842" priority="158" operator="greaterThan">
      <formula>0</formula>
    </cfRule>
  </conditionalFormatting>
  <conditionalFormatting sqref="AX124:AY125">
    <cfRule type="cellIs" dxfId="841" priority="155" operator="lessThan">
      <formula>0</formula>
    </cfRule>
    <cfRule type="cellIs" dxfId="840" priority="156" operator="greaterThan">
      <formula>0</formula>
    </cfRule>
  </conditionalFormatting>
  <conditionalFormatting sqref="AX124:AY125">
    <cfRule type="cellIs" dxfId="839" priority="153" operator="lessThan">
      <formula>0</formula>
    </cfRule>
    <cfRule type="cellIs" dxfId="838" priority="154" operator="greaterThan">
      <formula>0</formula>
    </cfRule>
  </conditionalFormatting>
  <conditionalFormatting sqref="B124:G125">
    <cfRule type="cellIs" dxfId="837" priority="152" operator="equal">
      <formula>""</formula>
    </cfRule>
  </conditionalFormatting>
  <conditionalFormatting sqref="BD124:BD125">
    <cfRule type="cellIs" dxfId="836" priority="151" operator="notEqual">
      <formula>""</formula>
    </cfRule>
  </conditionalFormatting>
  <conditionalFormatting sqref="O124:T125">
    <cfRule type="cellIs" dxfId="835" priority="149" operator="equal">
      <formula>"Actual less than revenue"</formula>
    </cfRule>
    <cfRule type="cellIs" dxfId="834" priority="150" operator="equal">
      <formula>0</formula>
    </cfRule>
  </conditionalFormatting>
  <conditionalFormatting sqref="O124:T125">
    <cfRule type="cellIs" dxfId="833" priority="148" operator="equal">
      <formula>""</formula>
    </cfRule>
  </conditionalFormatting>
  <conditionalFormatting sqref="A155:N156 U155:XFD156">
    <cfRule type="cellIs" dxfId="832" priority="138" operator="equal">
      <formula>"Actual less than revenue"</formula>
    </cfRule>
    <cfRule type="cellIs" dxfId="831" priority="147" operator="equal">
      <formula>0</formula>
    </cfRule>
  </conditionalFormatting>
  <conditionalFormatting sqref="AA155:AA156">
    <cfRule type="cellIs" dxfId="830" priority="146" operator="notEqual">
      <formula>""</formula>
    </cfRule>
  </conditionalFormatting>
  <conditionalFormatting sqref="BD155:BD156">
    <cfRule type="cellIs" dxfId="829" priority="145" operator="notEqual">
      <formula>""</formula>
    </cfRule>
  </conditionalFormatting>
  <conditionalFormatting sqref="H155:I156">
    <cfRule type="cellIs" dxfId="828" priority="142" operator="lessThan">
      <formula>0</formula>
    </cfRule>
    <cfRule type="cellIs" dxfId="827" priority="143" operator="greaterThan">
      <formula>0</formula>
    </cfRule>
  </conditionalFormatting>
  <conditionalFormatting sqref="U155:V156">
    <cfRule type="cellIs" dxfId="826" priority="140" operator="lessThan">
      <formula>0</formula>
    </cfRule>
    <cfRule type="cellIs" dxfId="825" priority="141" operator="greaterThan">
      <formula>0</formula>
    </cfRule>
  </conditionalFormatting>
  <conditionalFormatting sqref="AJ155:AK156">
    <cfRule type="cellIs" dxfId="824" priority="139" operator="lessThan">
      <formula>0</formula>
    </cfRule>
    <cfRule type="cellIs" dxfId="823" priority="144" operator="greaterThan">
      <formula>0</formula>
    </cfRule>
  </conditionalFormatting>
  <conditionalFormatting sqref="AX155:AX156">
    <cfRule type="cellIs" dxfId="822" priority="136" operator="lessThan">
      <formula>0</formula>
    </cfRule>
    <cfRule type="cellIs" dxfId="821" priority="137" operator="greaterThan">
      <formula>0</formula>
    </cfRule>
  </conditionalFormatting>
  <conditionalFormatting sqref="AX155:AY156">
    <cfRule type="cellIs" dxfId="820" priority="134" operator="lessThan">
      <formula>0</formula>
    </cfRule>
    <cfRule type="cellIs" dxfId="819" priority="135" operator="greaterThan">
      <formula>0</formula>
    </cfRule>
  </conditionalFormatting>
  <conditionalFormatting sqref="AX155:AY156">
    <cfRule type="cellIs" dxfId="818" priority="132" operator="lessThan">
      <formula>0</formula>
    </cfRule>
    <cfRule type="cellIs" dxfId="817" priority="133" operator="greaterThan">
      <formula>0</formula>
    </cfRule>
  </conditionalFormatting>
  <conditionalFormatting sqref="B155:G156">
    <cfRule type="cellIs" dxfId="816" priority="131" operator="equal">
      <formula>""</formula>
    </cfRule>
  </conditionalFormatting>
  <conditionalFormatting sqref="BD155:BD156">
    <cfRule type="cellIs" dxfId="815" priority="130" operator="notEqual">
      <formula>""</formula>
    </cfRule>
  </conditionalFormatting>
  <conditionalFormatting sqref="O155:T156">
    <cfRule type="cellIs" dxfId="814" priority="128" operator="equal">
      <formula>"Actual less than revenue"</formula>
    </cfRule>
    <cfRule type="cellIs" dxfId="813" priority="129" operator="equal">
      <formula>0</formula>
    </cfRule>
  </conditionalFormatting>
  <conditionalFormatting sqref="O155:T156">
    <cfRule type="cellIs" dxfId="812" priority="127" operator="equal">
      <formula>""</formula>
    </cfRule>
  </conditionalFormatting>
  <conditionalFormatting sqref="A185:N186 U185:XFD186">
    <cfRule type="cellIs" dxfId="811" priority="117" operator="equal">
      <formula>"Actual less than revenue"</formula>
    </cfRule>
    <cfRule type="cellIs" dxfId="810" priority="126" operator="equal">
      <formula>0</formula>
    </cfRule>
  </conditionalFormatting>
  <conditionalFormatting sqref="AA185:AA186">
    <cfRule type="cellIs" dxfId="809" priority="125" operator="notEqual">
      <formula>""</formula>
    </cfRule>
  </conditionalFormatting>
  <conditionalFormatting sqref="BD185:BD186">
    <cfRule type="cellIs" dxfId="808" priority="124" operator="notEqual">
      <formula>""</formula>
    </cfRule>
  </conditionalFormatting>
  <conditionalFormatting sqref="H185:I186">
    <cfRule type="cellIs" dxfId="807" priority="121" operator="lessThan">
      <formula>0</formula>
    </cfRule>
    <cfRule type="cellIs" dxfId="806" priority="122" operator="greaterThan">
      <formula>0</formula>
    </cfRule>
  </conditionalFormatting>
  <conditionalFormatting sqref="U185:V186">
    <cfRule type="cellIs" dxfId="805" priority="119" operator="lessThan">
      <formula>0</formula>
    </cfRule>
    <cfRule type="cellIs" dxfId="804" priority="120" operator="greaterThan">
      <formula>0</formula>
    </cfRule>
  </conditionalFormatting>
  <conditionalFormatting sqref="AJ185:AK186">
    <cfRule type="cellIs" dxfId="803" priority="118" operator="lessThan">
      <formula>0</formula>
    </cfRule>
    <cfRule type="cellIs" dxfId="802" priority="123" operator="greaterThan">
      <formula>0</formula>
    </cfRule>
  </conditionalFormatting>
  <conditionalFormatting sqref="AX185:AX186">
    <cfRule type="cellIs" dxfId="801" priority="115" operator="lessThan">
      <formula>0</formula>
    </cfRule>
    <cfRule type="cellIs" dxfId="800" priority="116" operator="greaterThan">
      <formula>0</formula>
    </cfRule>
  </conditionalFormatting>
  <conditionalFormatting sqref="AX185:AY186">
    <cfRule type="cellIs" dxfId="799" priority="113" operator="lessThan">
      <formula>0</formula>
    </cfRule>
    <cfRule type="cellIs" dxfId="798" priority="114" operator="greaterThan">
      <formula>0</formula>
    </cfRule>
  </conditionalFormatting>
  <conditionalFormatting sqref="AX185:AY186">
    <cfRule type="cellIs" dxfId="797" priority="111" operator="lessThan">
      <formula>0</formula>
    </cfRule>
    <cfRule type="cellIs" dxfId="796" priority="112" operator="greaterThan">
      <formula>0</formula>
    </cfRule>
  </conditionalFormatting>
  <conditionalFormatting sqref="B185:G186">
    <cfRule type="cellIs" dxfId="795" priority="110" operator="equal">
      <formula>""</formula>
    </cfRule>
  </conditionalFormatting>
  <conditionalFormatting sqref="BD185:BD186">
    <cfRule type="cellIs" dxfId="794" priority="109" operator="notEqual">
      <formula>""</formula>
    </cfRule>
  </conditionalFormatting>
  <conditionalFormatting sqref="O185:T186">
    <cfRule type="cellIs" dxfId="793" priority="107" operator="equal">
      <formula>"Actual less than revenue"</formula>
    </cfRule>
    <cfRule type="cellIs" dxfId="792" priority="108" operator="equal">
      <formula>0</formula>
    </cfRule>
  </conditionalFormatting>
  <conditionalFormatting sqref="O185:T186">
    <cfRule type="cellIs" dxfId="791" priority="106" operator="equal">
      <formula>""</formula>
    </cfRule>
  </conditionalFormatting>
  <conditionalFormatting sqref="A216:N217 U216:XFD217">
    <cfRule type="cellIs" dxfId="790" priority="96" operator="equal">
      <formula>"Actual less than revenue"</formula>
    </cfRule>
    <cfRule type="cellIs" dxfId="789" priority="105" operator="equal">
      <formula>0</formula>
    </cfRule>
  </conditionalFormatting>
  <conditionalFormatting sqref="AA216:AA217">
    <cfRule type="cellIs" dxfId="788" priority="104" operator="notEqual">
      <formula>""</formula>
    </cfRule>
  </conditionalFormatting>
  <conditionalFormatting sqref="BD216:BD217">
    <cfRule type="cellIs" dxfId="787" priority="103" operator="notEqual">
      <formula>""</formula>
    </cfRule>
  </conditionalFormatting>
  <conditionalFormatting sqref="H216:I217">
    <cfRule type="cellIs" dxfId="786" priority="100" operator="lessThan">
      <formula>0</formula>
    </cfRule>
    <cfRule type="cellIs" dxfId="785" priority="101" operator="greaterThan">
      <formula>0</formula>
    </cfRule>
  </conditionalFormatting>
  <conditionalFormatting sqref="U216:V217">
    <cfRule type="cellIs" dxfId="784" priority="98" operator="lessThan">
      <formula>0</formula>
    </cfRule>
    <cfRule type="cellIs" dxfId="783" priority="99" operator="greaterThan">
      <formula>0</formula>
    </cfRule>
  </conditionalFormatting>
  <conditionalFormatting sqref="AJ216:AK217">
    <cfRule type="cellIs" dxfId="782" priority="97" operator="lessThan">
      <formula>0</formula>
    </cfRule>
    <cfRule type="cellIs" dxfId="781" priority="102" operator="greaterThan">
      <formula>0</formula>
    </cfRule>
  </conditionalFormatting>
  <conditionalFormatting sqref="AX216:AX217">
    <cfRule type="cellIs" dxfId="780" priority="94" operator="lessThan">
      <formula>0</formula>
    </cfRule>
    <cfRule type="cellIs" dxfId="779" priority="95" operator="greaterThan">
      <formula>0</formula>
    </cfRule>
  </conditionalFormatting>
  <conditionalFormatting sqref="AX216:AY217">
    <cfRule type="cellIs" dxfId="778" priority="92" operator="lessThan">
      <formula>0</formula>
    </cfRule>
    <cfRule type="cellIs" dxfId="777" priority="93" operator="greaterThan">
      <formula>0</formula>
    </cfRule>
  </conditionalFormatting>
  <conditionalFormatting sqref="AX216:AY217">
    <cfRule type="cellIs" dxfId="776" priority="90" operator="lessThan">
      <formula>0</formula>
    </cfRule>
    <cfRule type="cellIs" dxfId="775" priority="91" operator="greaterThan">
      <formula>0</formula>
    </cfRule>
  </conditionalFormatting>
  <conditionalFormatting sqref="B216:G217">
    <cfRule type="cellIs" dxfId="774" priority="89" operator="equal">
      <formula>""</formula>
    </cfRule>
  </conditionalFormatting>
  <conditionalFormatting sqref="BD216:BD217">
    <cfRule type="cellIs" dxfId="773" priority="88" operator="notEqual">
      <formula>""</formula>
    </cfRule>
  </conditionalFormatting>
  <conditionalFormatting sqref="O216:T217">
    <cfRule type="cellIs" dxfId="772" priority="86" operator="equal">
      <formula>"Actual less than revenue"</formula>
    </cfRule>
    <cfRule type="cellIs" dxfId="771" priority="87" operator="equal">
      <formula>0</formula>
    </cfRule>
  </conditionalFormatting>
  <conditionalFormatting sqref="O216:T217">
    <cfRule type="cellIs" dxfId="770" priority="85" operator="equal">
      <formula>""</formula>
    </cfRule>
  </conditionalFormatting>
  <conditionalFormatting sqref="A247:N248 U247:XFD248">
    <cfRule type="cellIs" dxfId="769" priority="75" operator="equal">
      <formula>"Actual less than revenue"</formula>
    </cfRule>
    <cfRule type="cellIs" dxfId="768" priority="84" operator="equal">
      <formula>0</formula>
    </cfRule>
  </conditionalFormatting>
  <conditionalFormatting sqref="AA247:AA248">
    <cfRule type="cellIs" dxfId="767" priority="83" operator="notEqual">
      <formula>""</formula>
    </cfRule>
  </conditionalFormatting>
  <conditionalFormatting sqref="BD247:BD248">
    <cfRule type="cellIs" dxfId="766" priority="82" operator="notEqual">
      <formula>""</formula>
    </cfRule>
  </conditionalFormatting>
  <conditionalFormatting sqref="H247:I248">
    <cfRule type="cellIs" dxfId="765" priority="79" operator="lessThan">
      <formula>0</formula>
    </cfRule>
    <cfRule type="cellIs" dxfId="764" priority="80" operator="greaterThan">
      <formula>0</formula>
    </cfRule>
  </conditionalFormatting>
  <conditionalFormatting sqref="U247:V248">
    <cfRule type="cellIs" dxfId="763" priority="77" operator="lessThan">
      <formula>0</formula>
    </cfRule>
    <cfRule type="cellIs" dxfId="762" priority="78" operator="greaterThan">
      <formula>0</formula>
    </cfRule>
  </conditionalFormatting>
  <conditionalFormatting sqref="AJ247:AK248">
    <cfRule type="cellIs" dxfId="761" priority="76" operator="lessThan">
      <formula>0</formula>
    </cfRule>
    <cfRule type="cellIs" dxfId="760" priority="81" operator="greaterThan">
      <formula>0</formula>
    </cfRule>
  </conditionalFormatting>
  <conditionalFormatting sqref="AX247:AX248">
    <cfRule type="cellIs" dxfId="759" priority="73" operator="lessThan">
      <formula>0</formula>
    </cfRule>
    <cfRule type="cellIs" dxfId="758" priority="74" operator="greaterThan">
      <formula>0</formula>
    </cfRule>
  </conditionalFormatting>
  <conditionalFormatting sqref="AX247:AY248">
    <cfRule type="cellIs" dxfId="757" priority="71" operator="lessThan">
      <formula>0</formula>
    </cfRule>
    <cfRule type="cellIs" dxfId="756" priority="72" operator="greaterThan">
      <formula>0</formula>
    </cfRule>
  </conditionalFormatting>
  <conditionalFormatting sqref="AX247:AY248">
    <cfRule type="cellIs" dxfId="755" priority="69" operator="lessThan">
      <formula>0</formula>
    </cfRule>
    <cfRule type="cellIs" dxfId="754" priority="70" operator="greaterThan">
      <formula>0</formula>
    </cfRule>
  </conditionalFormatting>
  <conditionalFormatting sqref="B247:G248">
    <cfRule type="cellIs" dxfId="753" priority="68" operator="equal">
      <formula>""</formula>
    </cfRule>
  </conditionalFormatting>
  <conditionalFormatting sqref="BD247:BD248">
    <cfRule type="cellIs" dxfId="752" priority="67" operator="notEqual">
      <formula>""</formula>
    </cfRule>
  </conditionalFormatting>
  <conditionalFormatting sqref="O247:T248">
    <cfRule type="cellIs" dxfId="751" priority="65" operator="equal">
      <formula>"Actual less than revenue"</formula>
    </cfRule>
    <cfRule type="cellIs" dxfId="750" priority="66" operator="equal">
      <formula>0</formula>
    </cfRule>
  </conditionalFormatting>
  <conditionalFormatting sqref="O247:T248">
    <cfRule type="cellIs" dxfId="749" priority="64" operator="equal">
      <formula>""</formula>
    </cfRule>
  </conditionalFormatting>
  <conditionalFormatting sqref="A277:N278 U277:XFD278">
    <cfRule type="cellIs" dxfId="748" priority="54" operator="equal">
      <formula>"Actual less than revenue"</formula>
    </cfRule>
    <cfRule type="cellIs" dxfId="747" priority="63" operator="equal">
      <formula>0</formula>
    </cfRule>
  </conditionalFormatting>
  <conditionalFormatting sqref="AA277:AA278">
    <cfRule type="cellIs" dxfId="746" priority="62" operator="notEqual">
      <formula>""</formula>
    </cfRule>
  </conditionalFormatting>
  <conditionalFormatting sqref="BD277:BD278">
    <cfRule type="cellIs" dxfId="745" priority="61" operator="notEqual">
      <formula>""</formula>
    </cfRule>
  </conditionalFormatting>
  <conditionalFormatting sqref="H277:I278">
    <cfRule type="cellIs" dxfId="744" priority="58" operator="lessThan">
      <formula>0</formula>
    </cfRule>
    <cfRule type="cellIs" dxfId="743" priority="59" operator="greaterThan">
      <formula>0</formula>
    </cfRule>
  </conditionalFormatting>
  <conditionalFormatting sqref="U277:V278">
    <cfRule type="cellIs" dxfId="742" priority="56" operator="lessThan">
      <formula>0</formula>
    </cfRule>
    <cfRule type="cellIs" dxfId="741" priority="57" operator="greaterThan">
      <formula>0</formula>
    </cfRule>
  </conditionalFormatting>
  <conditionalFormatting sqref="AJ277:AK278">
    <cfRule type="cellIs" dxfId="740" priority="55" operator="lessThan">
      <formula>0</formula>
    </cfRule>
    <cfRule type="cellIs" dxfId="739" priority="60" operator="greaterThan">
      <formula>0</formula>
    </cfRule>
  </conditionalFormatting>
  <conditionalFormatting sqref="AX277:AX278">
    <cfRule type="cellIs" dxfId="738" priority="52" operator="lessThan">
      <formula>0</formula>
    </cfRule>
    <cfRule type="cellIs" dxfId="737" priority="53" operator="greaterThan">
      <formula>0</formula>
    </cfRule>
  </conditionalFormatting>
  <conditionalFormatting sqref="AX277:AY278">
    <cfRule type="cellIs" dxfId="736" priority="50" operator="lessThan">
      <formula>0</formula>
    </cfRule>
    <cfRule type="cellIs" dxfId="735" priority="51" operator="greaterThan">
      <formula>0</formula>
    </cfRule>
  </conditionalFormatting>
  <conditionalFormatting sqref="AX277:AY278">
    <cfRule type="cellIs" dxfId="734" priority="48" operator="lessThan">
      <formula>0</formula>
    </cfRule>
    <cfRule type="cellIs" dxfId="733" priority="49" operator="greaterThan">
      <formula>0</formula>
    </cfRule>
  </conditionalFormatting>
  <conditionalFormatting sqref="B277:G278">
    <cfRule type="cellIs" dxfId="732" priority="47" operator="equal">
      <formula>""</formula>
    </cfRule>
  </conditionalFormatting>
  <conditionalFormatting sqref="BD277:BD278">
    <cfRule type="cellIs" dxfId="731" priority="46" operator="notEqual">
      <formula>""</formula>
    </cfRule>
  </conditionalFormatting>
  <conditionalFormatting sqref="O277:T278">
    <cfRule type="cellIs" dxfId="730" priority="44" operator="equal">
      <formula>"Actual less than revenue"</formula>
    </cfRule>
    <cfRule type="cellIs" dxfId="729" priority="45" operator="equal">
      <formula>0</formula>
    </cfRule>
  </conditionalFormatting>
  <conditionalFormatting sqref="O277:T278">
    <cfRule type="cellIs" dxfId="728" priority="43" operator="equal">
      <formula>""</formula>
    </cfRule>
  </conditionalFormatting>
  <conditionalFormatting sqref="A308:N309 U308:XFD309">
    <cfRule type="cellIs" dxfId="727" priority="33" operator="equal">
      <formula>"Actual less than revenue"</formula>
    </cfRule>
    <cfRule type="cellIs" dxfId="726" priority="42" operator="equal">
      <formula>0</formula>
    </cfRule>
  </conditionalFormatting>
  <conditionalFormatting sqref="AA308:AA309">
    <cfRule type="cellIs" dxfId="725" priority="41" operator="notEqual">
      <formula>""</formula>
    </cfRule>
  </conditionalFormatting>
  <conditionalFormatting sqref="BD308:BD309">
    <cfRule type="cellIs" dxfId="724" priority="40" operator="notEqual">
      <formula>""</formula>
    </cfRule>
  </conditionalFormatting>
  <conditionalFormatting sqref="H308:I309">
    <cfRule type="cellIs" dxfId="723" priority="37" operator="lessThan">
      <formula>0</formula>
    </cfRule>
    <cfRule type="cellIs" dxfId="722" priority="38" operator="greaterThan">
      <formula>0</formula>
    </cfRule>
  </conditionalFormatting>
  <conditionalFormatting sqref="U308:V309">
    <cfRule type="cellIs" dxfId="721" priority="35" operator="lessThan">
      <formula>0</formula>
    </cfRule>
    <cfRule type="cellIs" dxfId="720" priority="36" operator="greaterThan">
      <formula>0</formula>
    </cfRule>
  </conditionalFormatting>
  <conditionalFormatting sqref="AJ308:AK309">
    <cfRule type="cellIs" dxfId="719" priority="34" operator="lessThan">
      <formula>0</formula>
    </cfRule>
    <cfRule type="cellIs" dxfId="718" priority="39" operator="greaterThan">
      <formula>0</formula>
    </cfRule>
  </conditionalFormatting>
  <conditionalFormatting sqref="AX308:AX309">
    <cfRule type="cellIs" dxfId="717" priority="31" operator="lessThan">
      <formula>0</formula>
    </cfRule>
    <cfRule type="cellIs" dxfId="716" priority="32" operator="greaterThan">
      <formula>0</formula>
    </cfRule>
  </conditionalFormatting>
  <conditionalFormatting sqref="AX308:AY309">
    <cfRule type="cellIs" dxfId="715" priority="29" operator="lessThan">
      <formula>0</formula>
    </cfRule>
    <cfRule type="cellIs" dxfId="714" priority="30" operator="greaterThan">
      <formula>0</formula>
    </cfRule>
  </conditionalFormatting>
  <conditionalFormatting sqref="AX308:AY309">
    <cfRule type="cellIs" dxfId="713" priority="27" operator="lessThan">
      <formula>0</formula>
    </cfRule>
    <cfRule type="cellIs" dxfId="712" priority="28" operator="greaterThan">
      <formula>0</formula>
    </cfRule>
  </conditionalFormatting>
  <conditionalFormatting sqref="B308:G309">
    <cfRule type="cellIs" dxfId="711" priority="26" operator="equal">
      <formula>""</formula>
    </cfRule>
  </conditionalFormatting>
  <conditionalFormatting sqref="BD308:BD309">
    <cfRule type="cellIs" dxfId="710" priority="25" operator="notEqual">
      <formula>""</formula>
    </cfRule>
  </conditionalFormatting>
  <conditionalFormatting sqref="O308:T309">
    <cfRule type="cellIs" dxfId="709" priority="23" operator="equal">
      <formula>"Actual less than revenue"</formula>
    </cfRule>
    <cfRule type="cellIs" dxfId="708" priority="24" operator="equal">
      <formula>0</formula>
    </cfRule>
  </conditionalFormatting>
  <conditionalFormatting sqref="O308:T309">
    <cfRule type="cellIs" dxfId="707" priority="22" operator="equal">
      <formula>""</formula>
    </cfRule>
  </conditionalFormatting>
  <conditionalFormatting sqref="A338:N339 U338:XFD339">
    <cfRule type="cellIs" dxfId="706" priority="12" operator="equal">
      <formula>"Actual less than revenue"</formula>
    </cfRule>
    <cfRule type="cellIs" dxfId="705" priority="21" operator="equal">
      <formula>0</formula>
    </cfRule>
  </conditionalFormatting>
  <conditionalFormatting sqref="AA338:AA339">
    <cfRule type="cellIs" dxfId="704" priority="20" operator="notEqual">
      <formula>""</formula>
    </cfRule>
  </conditionalFormatting>
  <conditionalFormatting sqref="BD338:BD339">
    <cfRule type="cellIs" dxfId="703" priority="19" operator="notEqual">
      <formula>""</formula>
    </cfRule>
  </conditionalFormatting>
  <conditionalFormatting sqref="H338:I339">
    <cfRule type="cellIs" dxfId="702" priority="16" operator="lessThan">
      <formula>0</formula>
    </cfRule>
    <cfRule type="cellIs" dxfId="701" priority="17" operator="greaterThan">
      <formula>0</formula>
    </cfRule>
  </conditionalFormatting>
  <conditionalFormatting sqref="U338:V339">
    <cfRule type="cellIs" dxfId="700" priority="14" operator="lessThan">
      <formula>0</formula>
    </cfRule>
    <cfRule type="cellIs" dxfId="699" priority="15" operator="greaterThan">
      <formula>0</formula>
    </cfRule>
  </conditionalFormatting>
  <conditionalFormatting sqref="AJ338:AK339">
    <cfRule type="cellIs" dxfId="698" priority="13" operator="lessThan">
      <formula>0</formula>
    </cfRule>
    <cfRule type="cellIs" dxfId="697" priority="18" operator="greaterThan">
      <formula>0</formula>
    </cfRule>
  </conditionalFormatting>
  <conditionalFormatting sqref="AX338:AX339">
    <cfRule type="cellIs" dxfId="696" priority="10" operator="lessThan">
      <formula>0</formula>
    </cfRule>
    <cfRule type="cellIs" dxfId="695" priority="11" operator="greaterThan">
      <formula>0</formula>
    </cfRule>
  </conditionalFormatting>
  <conditionalFormatting sqref="AX338:AY339">
    <cfRule type="cellIs" dxfId="694" priority="8" operator="lessThan">
      <formula>0</formula>
    </cfRule>
    <cfRule type="cellIs" dxfId="693" priority="9" operator="greaterThan">
      <formula>0</formula>
    </cfRule>
  </conditionalFormatting>
  <conditionalFormatting sqref="AX338:AY339">
    <cfRule type="cellIs" dxfId="692" priority="6" operator="lessThan">
      <formula>0</formula>
    </cfRule>
    <cfRule type="cellIs" dxfId="691" priority="7" operator="greaterThan">
      <formula>0</formula>
    </cfRule>
  </conditionalFormatting>
  <conditionalFormatting sqref="B338:G339">
    <cfRule type="cellIs" dxfId="690" priority="5" operator="equal">
      <formula>""</formula>
    </cfRule>
  </conditionalFormatting>
  <conditionalFormatting sqref="BD338:BD339">
    <cfRule type="cellIs" dxfId="689" priority="4" operator="notEqual">
      <formula>""</formula>
    </cfRule>
  </conditionalFormatting>
  <conditionalFormatting sqref="O338:T339">
    <cfRule type="cellIs" dxfId="688" priority="2" operator="equal">
      <formula>"Actual less than revenue"</formula>
    </cfRule>
    <cfRule type="cellIs" dxfId="687" priority="3" operator="equal">
      <formula>0</formula>
    </cfRule>
  </conditionalFormatting>
  <conditionalFormatting sqref="O338:T339">
    <cfRule type="cellIs" dxfId="68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9" t="s">
        <v>133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AB1" s="250" t="s">
        <v>134</v>
      </c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</row>
    <row r="2" spans="1:56" ht="21" x14ac:dyDescent="0.35">
      <c r="A2" s="251" t="s">
        <v>38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34"/>
      <c r="N2" s="253" t="s">
        <v>39</v>
      </c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35"/>
      <c r="AB2" s="251" t="s">
        <v>38</v>
      </c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34"/>
      <c r="AP2" s="253" t="s">
        <v>39</v>
      </c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685" priority="374" operator="equal">
      <formula>"Actual less than revenue"</formula>
    </cfRule>
    <cfRule type="cellIs" dxfId="684" priority="383" operator="equal">
      <formula>0</formula>
    </cfRule>
  </conditionalFormatting>
  <conditionalFormatting sqref="AA1:AA3 AA370:AA1048576">
    <cfRule type="cellIs" dxfId="683" priority="382" operator="notEqual">
      <formula>""</formula>
    </cfRule>
  </conditionalFormatting>
  <conditionalFormatting sqref="BD1:BD3 BD370:BD1048576">
    <cfRule type="cellIs" dxfId="682" priority="381" operator="notEqual">
      <formula>""</formula>
    </cfRule>
  </conditionalFormatting>
  <conditionalFormatting sqref="AX216:AY217">
    <cfRule type="cellIs" dxfId="681" priority="92" operator="lessThan">
      <formula>0</formula>
    </cfRule>
    <cfRule type="cellIs" dxfId="680" priority="93" operator="greaterThan">
      <formula>0</formula>
    </cfRule>
  </conditionalFormatting>
  <conditionalFormatting sqref="AX216:AY217">
    <cfRule type="cellIs" dxfId="679" priority="90" operator="lessThan">
      <formula>0</formula>
    </cfRule>
    <cfRule type="cellIs" dxfId="678" priority="91" operator="greaterThan">
      <formula>0</formula>
    </cfRule>
  </conditionalFormatting>
  <conditionalFormatting sqref="O247:T248">
    <cfRule type="cellIs" dxfId="677" priority="65" operator="equal">
      <formula>"Actual less than revenue"</formula>
    </cfRule>
    <cfRule type="cellIs" dxfId="676" priority="66" operator="equal">
      <formula>0</formula>
    </cfRule>
  </conditionalFormatting>
  <conditionalFormatting sqref="O308:T309">
    <cfRule type="cellIs" dxfId="675" priority="23" operator="equal">
      <formula>"Actual less than revenue"</formula>
    </cfRule>
    <cfRule type="cellIs" dxfId="674" priority="24" operator="equal">
      <formula>0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673" priority="277" operator="equal">
      <formula>"Actual less than revenue"</formula>
    </cfRule>
    <cfRule type="cellIs" dxfId="672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671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670" priority="284" operator="notEqual">
      <formula>""</formula>
    </cfRule>
  </conditionalFormatting>
  <conditionalFormatting sqref="H4:I33 H65:I93 H157:I184 H96:I123 H187:I215 H218:I246 H249:I276 H279:I307 H310:I337 H340:I369">
    <cfRule type="cellIs" dxfId="669" priority="281" operator="lessThan">
      <formula>0</formula>
    </cfRule>
    <cfRule type="cellIs" dxfId="668" priority="282" operator="greaterThan">
      <formula>0</formula>
    </cfRule>
  </conditionalFormatting>
  <conditionalFormatting sqref="U4:V33 U65:V93 U157:V184 U96:V123 U187:V215 U218:V246 U249:V276 U279:V307 U310:V337 U340:V369">
    <cfRule type="cellIs" dxfId="667" priority="279" operator="lessThan">
      <formula>0</formula>
    </cfRule>
    <cfRule type="cellIs" dxfId="666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665" priority="278" operator="lessThan">
      <formula>0</formula>
    </cfRule>
    <cfRule type="cellIs" dxfId="664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663" priority="275" operator="lessThan">
      <formula>0</formula>
    </cfRule>
    <cfRule type="cellIs" dxfId="662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661" priority="273" operator="lessThan">
      <formula>0</formula>
    </cfRule>
    <cfRule type="cellIs" dxfId="660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659" priority="271" operator="lessThan">
      <formula>0</formula>
    </cfRule>
    <cfRule type="cellIs" dxfId="658" priority="272" operator="greaterThan">
      <formula>0</formula>
    </cfRule>
  </conditionalFormatting>
  <conditionalFormatting sqref="B4:G33 B65:G93 B157:G184 B96:G123 B187:G215 B218:G246 B249:G276 B279:G307 B310:G337 B340:G369">
    <cfRule type="cellIs" dxfId="657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656" priority="269" operator="notEqual">
      <formula>""</formula>
    </cfRule>
  </conditionalFormatting>
  <conditionalFormatting sqref="B36:N62 U36:XFD62 AW63:XFD63">
    <cfRule type="cellIs" dxfId="655" priority="259" operator="equal">
      <formula>"Actual less than revenue"</formula>
    </cfRule>
    <cfRule type="cellIs" dxfId="654" priority="268" operator="equal">
      <formula>0</formula>
    </cfRule>
  </conditionalFormatting>
  <conditionalFormatting sqref="AA36:AA62">
    <cfRule type="cellIs" dxfId="653" priority="267" operator="notEqual">
      <formula>""</formula>
    </cfRule>
  </conditionalFormatting>
  <conditionalFormatting sqref="BD36:BD63">
    <cfRule type="cellIs" dxfId="652" priority="266" operator="notEqual">
      <formula>""</formula>
    </cfRule>
  </conditionalFormatting>
  <conditionalFormatting sqref="H36:I62">
    <cfRule type="cellIs" dxfId="651" priority="263" operator="lessThan">
      <formula>0</formula>
    </cfRule>
    <cfRule type="cellIs" dxfId="650" priority="264" operator="greaterThan">
      <formula>0</formula>
    </cfRule>
  </conditionalFormatting>
  <conditionalFormatting sqref="U36:V62">
    <cfRule type="cellIs" dxfId="649" priority="261" operator="lessThan">
      <formula>0</formula>
    </cfRule>
    <cfRule type="cellIs" dxfId="648" priority="262" operator="greaterThan">
      <formula>0</formula>
    </cfRule>
  </conditionalFormatting>
  <conditionalFormatting sqref="AJ36:AK62">
    <cfRule type="cellIs" dxfId="647" priority="260" operator="lessThan">
      <formula>0</formula>
    </cfRule>
    <cfRule type="cellIs" dxfId="646" priority="265" operator="greaterThan">
      <formula>0</formula>
    </cfRule>
  </conditionalFormatting>
  <conditionalFormatting sqref="AX36:AX63">
    <cfRule type="cellIs" dxfId="645" priority="257" operator="lessThan">
      <formula>0</formula>
    </cfRule>
    <cfRule type="cellIs" dxfId="644" priority="258" operator="greaterThan">
      <formula>0</formula>
    </cfRule>
  </conditionalFormatting>
  <conditionalFormatting sqref="AX36:AY63">
    <cfRule type="cellIs" dxfId="643" priority="255" operator="lessThan">
      <formula>0</formula>
    </cfRule>
    <cfRule type="cellIs" dxfId="642" priority="256" operator="greaterThan">
      <formula>0</formula>
    </cfRule>
  </conditionalFormatting>
  <conditionalFormatting sqref="AX36:AY63">
    <cfRule type="cellIs" dxfId="641" priority="253" operator="lessThan">
      <formula>0</formula>
    </cfRule>
    <cfRule type="cellIs" dxfId="640" priority="254" operator="greaterThan">
      <formula>0</formula>
    </cfRule>
  </conditionalFormatting>
  <conditionalFormatting sqref="B36:G62">
    <cfRule type="cellIs" dxfId="639" priority="252" operator="equal">
      <formula>""</formula>
    </cfRule>
  </conditionalFormatting>
  <conditionalFormatting sqref="BD36:BD63">
    <cfRule type="cellIs" dxfId="638" priority="251" operator="notEqual">
      <formula>""</formula>
    </cfRule>
  </conditionalFormatting>
  <conditionalFormatting sqref="B126:N154 U126:XFD154">
    <cfRule type="cellIs" dxfId="637" priority="241" operator="equal">
      <formula>"Actual less than revenue"</formula>
    </cfRule>
    <cfRule type="cellIs" dxfId="636" priority="250" operator="equal">
      <formula>0</formula>
    </cfRule>
  </conditionalFormatting>
  <conditionalFormatting sqref="AA126:AA154">
    <cfRule type="cellIs" dxfId="635" priority="249" operator="notEqual">
      <formula>""</formula>
    </cfRule>
  </conditionalFormatting>
  <conditionalFormatting sqref="BD126:BD154">
    <cfRule type="cellIs" dxfId="634" priority="248" operator="notEqual">
      <formula>""</formula>
    </cfRule>
  </conditionalFormatting>
  <conditionalFormatting sqref="H126:I154">
    <cfRule type="cellIs" dxfId="633" priority="245" operator="lessThan">
      <formula>0</formula>
    </cfRule>
    <cfRule type="cellIs" dxfId="632" priority="246" operator="greaterThan">
      <formula>0</formula>
    </cfRule>
  </conditionalFormatting>
  <conditionalFormatting sqref="U126:V154">
    <cfRule type="cellIs" dxfId="631" priority="243" operator="lessThan">
      <formula>0</formula>
    </cfRule>
    <cfRule type="cellIs" dxfId="630" priority="244" operator="greaterThan">
      <formula>0</formula>
    </cfRule>
  </conditionalFormatting>
  <conditionalFormatting sqref="AJ126:AK154">
    <cfRule type="cellIs" dxfId="629" priority="242" operator="lessThan">
      <formula>0</formula>
    </cfRule>
    <cfRule type="cellIs" dxfId="628" priority="247" operator="greaterThan">
      <formula>0</formula>
    </cfRule>
  </conditionalFormatting>
  <conditionalFormatting sqref="AX126:AX154">
    <cfRule type="cellIs" dxfId="627" priority="239" operator="lessThan">
      <formula>0</formula>
    </cfRule>
    <cfRule type="cellIs" dxfId="626" priority="240" operator="greaterThan">
      <formula>0</formula>
    </cfRule>
  </conditionalFormatting>
  <conditionalFormatting sqref="AX126:AY154">
    <cfRule type="cellIs" dxfId="625" priority="237" operator="lessThan">
      <formula>0</formula>
    </cfRule>
    <cfRule type="cellIs" dxfId="624" priority="238" operator="greaterThan">
      <formula>0</formula>
    </cfRule>
  </conditionalFormatting>
  <conditionalFormatting sqref="AX126:AY154">
    <cfRule type="cellIs" dxfId="623" priority="235" operator="lessThan">
      <formula>0</formula>
    </cfRule>
    <cfRule type="cellIs" dxfId="622" priority="236" operator="greaterThan">
      <formula>0</formula>
    </cfRule>
  </conditionalFormatting>
  <conditionalFormatting sqref="B126:G154">
    <cfRule type="cellIs" dxfId="621" priority="234" operator="equal">
      <formula>""</formula>
    </cfRule>
  </conditionalFormatting>
  <conditionalFormatting sqref="BD126:BD154">
    <cfRule type="cellIs" dxfId="620" priority="233" operator="notEqual">
      <formula>""</formula>
    </cfRule>
  </conditionalFormatting>
  <conditionalFormatting sqref="O65:T93 O157:T184 O4:T33 O96:T123 O187:T215 O218:T246 O249:T276 O279:T307 O310:T337 O340:T369">
    <cfRule type="cellIs" dxfId="619" priority="231" operator="equal">
      <formula>"Actual less than revenue"</formula>
    </cfRule>
    <cfRule type="cellIs" dxfId="618" priority="232" operator="equal">
      <formula>0</formula>
    </cfRule>
  </conditionalFormatting>
  <conditionalFormatting sqref="O4:T33 O65:T93 O157:T184 O96:T123 O187:T215 O218:T246 O249:T276 O279:T307 O310:T337 O340:T369">
    <cfRule type="cellIs" dxfId="617" priority="230" operator="equal">
      <formula>""</formula>
    </cfRule>
  </conditionalFormatting>
  <conditionalFormatting sqref="O36:T62">
    <cfRule type="cellIs" dxfId="616" priority="228" operator="equal">
      <formula>"Actual less than revenue"</formula>
    </cfRule>
    <cfRule type="cellIs" dxfId="615" priority="229" operator="equal">
      <formula>0</formula>
    </cfRule>
  </conditionalFormatting>
  <conditionalFormatting sqref="O36:T62">
    <cfRule type="cellIs" dxfId="614" priority="227" operator="equal">
      <formula>""</formula>
    </cfRule>
  </conditionalFormatting>
  <conditionalFormatting sqref="O126:T154">
    <cfRule type="cellIs" dxfId="613" priority="225" operator="equal">
      <formula>"Actual less than revenue"</formula>
    </cfRule>
    <cfRule type="cellIs" dxfId="612" priority="226" operator="equal">
      <formula>0</formula>
    </cfRule>
  </conditionalFormatting>
  <conditionalFormatting sqref="O126:T154">
    <cfRule type="cellIs" dxfId="611" priority="224" operator="equal">
      <formula>""</formula>
    </cfRule>
  </conditionalFormatting>
  <conditionalFormatting sqref="B63:N64 U63:AV64">
    <cfRule type="cellIs" dxfId="610" priority="215" operator="equal">
      <formula>"Actual less than revenue"</formula>
    </cfRule>
    <cfRule type="cellIs" dxfId="609" priority="223" operator="equal">
      <formula>0</formula>
    </cfRule>
  </conditionalFormatting>
  <conditionalFormatting sqref="AA63:AA64">
    <cfRule type="cellIs" dxfId="608" priority="222" operator="notEqual">
      <formula>""</formula>
    </cfRule>
  </conditionalFormatting>
  <conditionalFormatting sqref="H63:I64">
    <cfRule type="cellIs" dxfId="607" priority="219" operator="lessThan">
      <formula>0</formula>
    </cfRule>
    <cfRule type="cellIs" dxfId="606" priority="220" operator="greaterThan">
      <formula>0</formula>
    </cfRule>
  </conditionalFormatting>
  <conditionalFormatting sqref="U63:V64">
    <cfRule type="cellIs" dxfId="605" priority="217" operator="lessThan">
      <formula>0</formula>
    </cfRule>
    <cfRule type="cellIs" dxfId="604" priority="218" operator="greaterThan">
      <formula>0</formula>
    </cfRule>
  </conditionalFormatting>
  <conditionalFormatting sqref="AJ63:AK64">
    <cfRule type="cellIs" dxfId="603" priority="216" operator="lessThan">
      <formula>0</formula>
    </cfRule>
    <cfRule type="cellIs" dxfId="602" priority="221" operator="greaterThan">
      <formula>0</formula>
    </cfRule>
  </conditionalFormatting>
  <conditionalFormatting sqref="B63:G64">
    <cfRule type="cellIs" dxfId="601" priority="214" operator="equal">
      <formula>""</formula>
    </cfRule>
  </conditionalFormatting>
  <conditionalFormatting sqref="O63:T64">
    <cfRule type="cellIs" dxfId="600" priority="212" operator="equal">
      <formula>"Actual less than revenue"</formula>
    </cfRule>
    <cfRule type="cellIs" dxfId="599" priority="213" operator="equal">
      <formula>0</formula>
    </cfRule>
  </conditionalFormatting>
  <conditionalFormatting sqref="O63:T64">
    <cfRule type="cellIs" dxfId="598" priority="211" operator="equal">
      <formula>""</formula>
    </cfRule>
  </conditionalFormatting>
  <conditionalFormatting sqref="A94:N95 U94:XFD95">
    <cfRule type="cellIs" dxfId="597" priority="201" operator="equal">
      <formula>"Actual less than revenue"</formula>
    </cfRule>
    <cfRule type="cellIs" dxfId="596" priority="210" operator="equal">
      <formula>0</formula>
    </cfRule>
  </conditionalFormatting>
  <conditionalFormatting sqref="AA94:AA95">
    <cfRule type="cellIs" dxfId="595" priority="209" operator="notEqual">
      <formula>""</formula>
    </cfRule>
  </conditionalFormatting>
  <conditionalFormatting sqref="BD94:BD95">
    <cfRule type="cellIs" dxfId="594" priority="208" operator="notEqual">
      <formula>""</formula>
    </cfRule>
  </conditionalFormatting>
  <conditionalFormatting sqref="H94:I95">
    <cfRule type="cellIs" dxfId="593" priority="205" operator="lessThan">
      <formula>0</formula>
    </cfRule>
    <cfRule type="cellIs" dxfId="592" priority="206" operator="greaterThan">
      <formula>0</formula>
    </cfRule>
  </conditionalFormatting>
  <conditionalFormatting sqref="U94:V95">
    <cfRule type="cellIs" dxfId="591" priority="203" operator="lessThan">
      <formula>0</formula>
    </cfRule>
    <cfRule type="cellIs" dxfId="590" priority="204" operator="greaterThan">
      <formula>0</formula>
    </cfRule>
  </conditionalFormatting>
  <conditionalFormatting sqref="AJ94:AK95">
    <cfRule type="cellIs" dxfId="589" priority="202" operator="lessThan">
      <formula>0</formula>
    </cfRule>
    <cfRule type="cellIs" dxfId="588" priority="207" operator="greaterThan">
      <formula>0</formula>
    </cfRule>
  </conditionalFormatting>
  <conditionalFormatting sqref="AX94:AX95">
    <cfRule type="cellIs" dxfId="587" priority="199" operator="lessThan">
      <formula>0</formula>
    </cfRule>
    <cfRule type="cellIs" dxfId="586" priority="200" operator="greaterThan">
      <formula>0</formula>
    </cfRule>
  </conditionalFormatting>
  <conditionalFormatting sqref="AX94:AY95">
    <cfRule type="cellIs" dxfId="585" priority="197" operator="lessThan">
      <formula>0</formula>
    </cfRule>
    <cfRule type="cellIs" dxfId="584" priority="198" operator="greaterThan">
      <formula>0</formula>
    </cfRule>
  </conditionalFormatting>
  <conditionalFormatting sqref="AX94:AY95">
    <cfRule type="cellIs" dxfId="583" priority="195" operator="lessThan">
      <formula>0</formula>
    </cfRule>
    <cfRule type="cellIs" dxfId="582" priority="196" operator="greaterThan">
      <formula>0</formula>
    </cfRule>
  </conditionalFormatting>
  <conditionalFormatting sqref="B94:G95">
    <cfRule type="cellIs" dxfId="581" priority="194" operator="equal">
      <formula>""</formula>
    </cfRule>
  </conditionalFormatting>
  <conditionalFormatting sqref="BD94:BD95">
    <cfRule type="cellIs" dxfId="580" priority="193" operator="notEqual">
      <formula>""</formula>
    </cfRule>
  </conditionalFormatting>
  <conditionalFormatting sqref="O94:T95">
    <cfRule type="cellIs" dxfId="579" priority="191" operator="equal">
      <formula>"Actual less than revenue"</formula>
    </cfRule>
    <cfRule type="cellIs" dxfId="578" priority="192" operator="equal">
      <formula>0</formula>
    </cfRule>
  </conditionalFormatting>
  <conditionalFormatting sqref="O94:T95">
    <cfRule type="cellIs" dxfId="577" priority="190" operator="equal">
      <formula>""</formula>
    </cfRule>
  </conditionalFormatting>
  <conditionalFormatting sqref="A34:N35 U34:XFD35">
    <cfRule type="cellIs" dxfId="576" priority="180" operator="equal">
      <formula>"Actual less than revenue"</formula>
    </cfRule>
    <cfRule type="cellIs" dxfId="575" priority="189" operator="equal">
      <formula>0</formula>
    </cfRule>
  </conditionalFormatting>
  <conditionalFormatting sqref="AA34:AA35">
    <cfRule type="cellIs" dxfId="574" priority="188" operator="notEqual">
      <formula>""</formula>
    </cfRule>
  </conditionalFormatting>
  <conditionalFormatting sqref="BD34:BD35">
    <cfRule type="cellIs" dxfId="573" priority="187" operator="notEqual">
      <formula>""</formula>
    </cfRule>
  </conditionalFormatting>
  <conditionalFormatting sqref="H34:I35">
    <cfRule type="cellIs" dxfId="572" priority="184" operator="lessThan">
      <formula>0</formula>
    </cfRule>
    <cfRule type="cellIs" dxfId="571" priority="185" operator="greaterThan">
      <formula>0</formula>
    </cfRule>
  </conditionalFormatting>
  <conditionalFormatting sqref="U34:V35">
    <cfRule type="cellIs" dxfId="570" priority="182" operator="lessThan">
      <formula>0</formula>
    </cfRule>
    <cfRule type="cellIs" dxfId="569" priority="183" operator="greaterThan">
      <formula>0</formula>
    </cfRule>
  </conditionalFormatting>
  <conditionalFormatting sqref="AJ34:AK35">
    <cfRule type="cellIs" dxfId="568" priority="181" operator="lessThan">
      <formula>0</formula>
    </cfRule>
    <cfRule type="cellIs" dxfId="567" priority="186" operator="greaterThan">
      <formula>0</formula>
    </cfRule>
  </conditionalFormatting>
  <conditionalFormatting sqref="AX34:AX35">
    <cfRule type="cellIs" dxfId="566" priority="178" operator="lessThan">
      <formula>0</formula>
    </cfRule>
    <cfRule type="cellIs" dxfId="565" priority="179" operator="greaterThan">
      <formula>0</formula>
    </cfRule>
  </conditionalFormatting>
  <conditionalFormatting sqref="AX34:AY35">
    <cfRule type="cellIs" dxfId="564" priority="176" operator="lessThan">
      <formula>0</formula>
    </cfRule>
    <cfRule type="cellIs" dxfId="563" priority="177" operator="greaterThan">
      <formula>0</formula>
    </cfRule>
  </conditionalFormatting>
  <conditionalFormatting sqref="AX34:AY35">
    <cfRule type="cellIs" dxfId="562" priority="174" operator="lessThan">
      <formula>0</formula>
    </cfRule>
    <cfRule type="cellIs" dxfId="561" priority="175" operator="greaterThan">
      <formula>0</formula>
    </cfRule>
  </conditionalFormatting>
  <conditionalFormatting sqref="B34:G35">
    <cfRule type="cellIs" dxfId="560" priority="173" operator="equal">
      <formula>""</formula>
    </cfRule>
  </conditionalFormatting>
  <conditionalFormatting sqref="BD34:BD35">
    <cfRule type="cellIs" dxfId="559" priority="172" operator="notEqual">
      <formula>""</formula>
    </cfRule>
  </conditionalFormatting>
  <conditionalFormatting sqref="O34:T35">
    <cfRule type="cellIs" dxfId="558" priority="170" operator="equal">
      <formula>"Actual less than revenue"</formula>
    </cfRule>
    <cfRule type="cellIs" dxfId="557" priority="171" operator="equal">
      <formula>0</formula>
    </cfRule>
  </conditionalFormatting>
  <conditionalFormatting sqref="O34:T35">
    <cfRule type="cellIs" dxfId="556" priority="169" operator="equal">
      <formula>""</formula>
    </cfRule>
  </conditionalFormatting>
  <conditionalFormatting sqref="A124:N125 U124:XFD125">
    <cfRule type="cellIs" dxfId="555" priority="159" operator="equal">
      <formula>"Actual less than revenue"</formula>
    </cfRule>
    <cfRule type="cellIs" dxfId="554" priority="168" operator="equal">
      <formula>0</formula>
    </cfRule>
  </conditionalFormatting>
  <conditionalFormatting sqref="AA124:AA125">
    <cfRule type="cellIs" dxfId="553" priority="167" operator="notEqual">
      <formula>""</formula>
    </cfRule>
  </conditionalFormatting>
  <conditionalFormatting sqref="BD124:BD125">
    <cfRule type="cellIs" dxfId="552" priority="166" operator="notEqual">
      <formula>""</formula>
    </cfRule>
  </conditionalFormatting>
  <conditionalFormatting sqref="H124:I125">
    <cfRule type="cellIs" dxfId="551" priority="163" operator="lessThan">
      <formula>0</formula>
    </cfRule>
    <cfRule type="cellIs" dxfId="550" priority="164" operator="greaterThan">
      <formula>0</formula>
    </cfRule>
  </conditionalFormatting>
  <conditionalFormatting sqref="U124:V125">
    <cfRule type="cellIs" dxfId="549" priority="161" operator="lessThan">
      <formula>0</formula>
    </cfRule>
    <cfRule type="cellIs" dxfId="548" priority="162" operator="greaterThan">
      <formula>0</formula>
    </cfRule>
  </conditionalFormatting>
  <conditionalFormatting sqref="AJ124:AK125">
    <cfRule type="cellIs" dxfId="547" priority="160" operator="lessThan">
      <formula>0</formula>
    </cfRule>
    <cfRule type="cellIs" dxfId="546" priority="165" operator="greaterThan">
      <formula>0</formula>
    </cfRule>
  </conditionalFormatting>
  <conditionalFormatting sqref="AX124:AX125">
    <cfRule type="cellIs" dxfId="545" priority="157" operator="lessThan">
      <formula>0</formula>
    </cfRule>
    <cfRule type="cellIs" dxfId="544" priority="158" operator="greaterThan">
      <formula>0</formula>
    </cfRule>
  </conditionalFormatting>
  <conditionalFormatting sqref="AX124:AY125">
    <cfRule type="cellIs" dxfId="543" priority="155" operator="lessThan">
      <formula>0</formula>
    </cfRule>
    <cfRule type="cellIs" dxfId="542" priority="156" operator="greaterThan">
      <formula>0</formula>
    </cfRule>
  </conditionalFormatting>
  <conditionalFormatting sqref="AX124:AY125">
    <cfRule type="cellIs" dxfId="541" priority="153" operator="lessThan">
      <formula>0</formula>
    </cfRule>
    <cfRule type="cellIs" dxfId="540" priority="154" operator="greaterThan">
      <formula>0</formula>
    </cfRule>
  </conditionalFormatting>
  <conditionalFormatting sqref="B124:G125">
    <cfRule type="cellIs" dxfId="539" priority="152" operator="equal">
      <formula>""</formula>
    </cfRule>
  </conditionalFormatting>
  <conditionalFormatting sqref="BD124:BD125">
    <cfRule type="cellIs" dxfId="538" priority="151" operator="notEqual">
      <formula>""</formula>
    </cfRule>
  </conditionalFormatting>
  <conditionalFormatting sqref="O124:T125">
    <cfRule type="cellIs" dxfId="537" priority="149" operator="equal">
      <formula>"Actual less than revenue"</formula>
    </cfRule>
    <cfRule type="cellIs" dxfId="536" priority="150" operator="equal">
      <formula>0</formula>
    </cfRule>
  </conditionalFormatting>
  <conditionalFormatting sqref="O124:T125">
    <cfRule type="cellIs" dxfId="535" priority="148" operator="equal">
      <formula>""</formula>
    </cfRule>
  </conditionalFormatting>
  <conditionalFormatting sqref="A155:N156 U155:XFD156">
    <cfRule type="cellIs" dxfId="534" priority="138" operator="equal">
      <formula>"Actual less than revenue"</formula>
    </cfRule>
    <cfRule type="cellIs" dxfId="533" priority="147" operator="equal">
      <formula>0</formula>
    </cfRule>
  </conditionalFormatting>
  <conditionalFormatting sqref="AA155:AA156">
    <cfRule type="cellIs" dxfId="532" priority="146" operator="notEqual">
      <formula>""</formula>
    </cfRule>
  </conditionalFormatting>
  <conditionalFormatting sqref="BD155:BD156">
    <cfRule type="cellIs" dxfId="531" priority="145" operator="notEqual">
      <formula>""</formula>
    </cfRule>
  </conditionalFormatting>
  <conditionalFormatting sqref="H155:I156">
    <cfRule type="cellIs" dxfId="530" priority="142" operator="lessThan">
      <formula>0</formula>
    </cfRule>
    <cfRule type="cellIs" dxfId="529" priority="143" operator="greaterThan">
      <formula>0</formula>
    </cfRule>
  </conditionalFormatting>
  <conditionalFormatting sqref="U155:V156">
    <cfRule type="cellIs" dxfId="528" priority="140" operator="lessThan">
      <formula>0</formula>
    </cfRule>
    <cfRule type="cellIs" dxfId="527" priority="141" operator="greaterThan">
      <formula>0</formula>
    </cfRule>
  </conditionalFormatting>
  <conditionalFormatting sqref="AJ155:AK156">
    <cfRule type="cellIs" dxfId="526" priority="139" operator="lessThan">
      <formula>0</formula>
    </cfRule>
    <cfRule type="cellIs" dxfId="525" priority="144" operator="greaterThan">
      <formula>0</formula>
    </cfRule>
  </conditionalFormatting>
  <conditionalFormatting sqref="AX155:AX156">
    <cfRule type="cellIs" dxfId="524" priority="136" operator="lessThan">
      <formula>0</formula>
    </cfRule>
    <cfRule type="cellIs" dxfId="523" priority="137" operator="greaterThan">
      <formula>0</formula>
    </cfRule>
  </conditionalFormatting>
  <conditionalFormatting sqref="AX155:AY156">
    <cfRule type="cellIs" dxfId="522" priority="134" operator="lessThan">
      <formula>0</formula>
    </cfRule>
    <cfRule type="cellIs" dxfId="521" priority="135" operator="greaterThan">
      <formula>0</formula>
    </cfRule>
  </conditionalFormatting>
  <conditionalFormatting sqref="AX155:AY156">
    <cfRule type="cellIs" dxfId="520" priority="132" operator="lessThan">
      <formula>0</formula>
    </cfRule>
    <cfRule type="cellIs" dxfId="519" priority="133" operator="greaterThan">
      <formula>0</formula>
    </cfRule>
  </conditionalFormatting>
  <conditionalFormatting sqref="B155:G156">
    <cfRule type="cellIs" dxfId="518" priority="131" operator="equal">
      <formula>""</formula>
    </cfRule>
  </conditionalFormatting>
  <conditionalFormatting sqref="BD155:BD156">
    <cfRule type="cellIs" dxfId="517" priority="130" operator="notEqual">
      <formula>""</formula>
    </cfRule>
  </conditionalFormatting>
  <conditionalFormatting sqref="O155:T156">
    <cfRule type="cellIs" dxfId="516" priority="128" operator="equal">
      <formula>"Actual less than revenue"</formula>
    </cfRule>
    <cfRule type="cellIs" dxfId="515" priority="129" operator="equal">
      <formula>0</formula>
    </cfRule>
  </conditionalFormatting>
  <conditionalFormatting sqref="O155:T156">
    <cfRule type="cellIs" dxfId="514" priority="127" operator="equal">
      <formula>""</formula>
    </cfRule>
  </conditionalFormatting>
  <conditionalFormatting sqref="A185:N186 U185:XFD186">
    <cfRule type="cellIs" dxfId="513" priority="117" operator="equal">
      <formula>"Actual less than revenue"</formula>
    </cfRule>
    <cfRule type="cellIs" dxfId="512" priority="126" operator="equal">
      <formula>0</formula>
    </cfRule>
  </conditionalFormatting>
  <conditionalFormatting sqref="AA185:AA186">
    <cfRule type="cellIs" dxfId="511" priority="125" operator="notEqual">
      <formula>""</formula>
    </cfRule>
  </conditionalFormatting>
  <conditionalFormatting sqref="BD185:BD186">
    <cfRule type="cellIs" dxfId="510" priority="124" operator="notEqual">
      <formula>""</formula>
    </cfRule>
  </conditionalFormatting>
  <conditionalFormatting sqref="H185:I186">
    <cfRule type="cellIs" dxfId="509" priority="121" operator="lessThan">
      <formula>0</formula>
    </cfRule>
    <cfRule type="cellIs" dxfId="508" priority="122" operator="greaterThan">
      <formula>0</formula>
    </cfRule>
  </conditionalFormatting>
  <conditionalFormatting sqref="U185:V186">
    <cfRule type="cellIs" dxfId="507" priority="119" operator="lessThan">
      <formula>0</formula>
    </cfRule>
    <cfRule type="cellIs" dxfId="506" priority="120" operator="greaterThan">
      <formula>0</formula>
    </cfRule>
  </conditionalFormatting>
  <conditionalFormatting sqref="AJ185:AK186">
    <cfRule type="cellIs" dxfId="505" priority="118" operator="lessThan">
      <formula>0</formula>
    </cfRule>
    <cfRule type="cellIs" dxfId="504" priority="123" operator="greaterThan">
      <formula>0</formula>
    </cfRule>
  </conditionalFormatting>
  <conditionalFormatting sqref="AX185:AX186">
    <cfRule type="cellIs" dxfId="503" priority="115" operator="lessThan">
      <formula>0</formula>
    </cfRule>
    <cfRule type="cellIs" dxfId="502" priority="116" operator="greaterThan">
      <formula>0</formula>
    </cfRule>
  </conditionalFormatting>
  <conditionalFormatting sqref="AX185:AY186">
    <cfRule type="cellIs" dxfId="501" priority="113" operator="lessThan">
      <formula>0</formula>
    </cfRule>
    <cfRule type="cellIs" dxfId="500" priority="114" operator="greaterThan">
      <formula>0</formula>
    </cfRule>
  </conditionalFormatting>
  <conditionalFormatting sqref="AX185:AY186">
    <cfRule type="cellIs" dxfId="499" priority="111" operator="lessThan">
      <formula>0</formula>
    </cfRule>
    <cfRule type="cellIs" dxfId="498" priority="112" operator="greaterThan">
      <formula>0</formula>
    </cfRule>
  </conditionalFormatting>
  <conditionalFormatting sqref="B185:G186">
    <cfRule type="cellIs" dxfId="497" priority="110" operator="equal">
      <formula>""</formula>
    </cfRule>
  </conditionalFormatting>
  <conditionalFormatting sqref="BD185:BD186">
    <cfRule type="cellIs" dxfId="496" priority="109" operator="notEqual">
      <formula>""</formula>
    </cfRule>
  </conditionalFormatting>
  <conditionalFormatting sqref="O185:T186">
    <cfRule type="cellIs" dxfId="495" priority="107" operator="equal">
      <formula>"Actual less than revenue"</formula>
    </cfRule>
    <cfRule type="cellIs" dxfId="494" priority="108" operator="equal">
      <formula>0</formula>
    </cfRule>
  </conditionalFormatting>
  <conditionalFormatting sqref="O185:T186">
    <cfRule type="cellIs" dxfId="493" priority="106" operator="equal">
      <formula>""</formula>
    </cfRule>
  </conditionalFormatting>
  <conditionalFormatting sqref="A216:N217 U216:XFD217">
    <cfRule type="cellIs" dxfId="492" priority="96" operator="equal">
      <formula>"Actual less than revenue"</formula>
    </cfRule>
    <cfRule type="cellIs" dxfId="491" priority="105" operator="equal">
      <formula>0</formula>
    </cfRule>
  </conditionalFormatting>
  <conditionalFormatting sqref="AA216:AA217">
    <cfRule type="cellIs" dxfId="490" priority="104" operator="notEqual">
      <formula>""</formula>
    </cfRule>
  </conditionalFormatting>
  <conditionalFormatting sqref="BD216:BD217">
    <cfRule type="cellIs" dxfId="489" priority="103" operator="notEqual">
      <formula>""</formula>
    </cfRule>
  </conditionalFormatting>
  <conditionalFormatting sqref="H216:I217">
    <cfRule type="cellIs" dxfId="488" priority="100" operator="lessThan">
      <formula>0</formula>
    </cfRule>
    <cfRule type="cellIs" dxfId="487" priority="101" operator="greaterThan">
      <formula>0</formula>
    </cfRule>
  </conditionalFormatting>
  <conditionalFormatting sqref="U216:V217">
    <cfRule type="cellIs" dxfId="486" priority="98" operator="lessThan">
      <formula>0</formula>
    </cfRule>
    <cfRule type="cellIs" dxfId="485" priority="99" operator="greaterThan">
      <formula>0</formula>
    </cfRule>
  </conditionalFormatting>
  <conditionalFormatting sqref="AJ216:AK217">
    <cfRule type="cellIs" dxfId="484" priority="97" operator="lessThan">
      <formula>0</formula>
    </cfRule>
    <cfRule type="cellIs" dxfId="483" priority="102" operator="greaterThan">
      <formula>0</formula>
    </cfRule>
  </conditionalFormatting>
  <conditionalFormatting sqref="AX216:AX217">
    <cfRule type="cellIs" dxfId="482" priority="94" operator="lessThan">
      <formula>0</formula>
    </cfRule>
    <cfRule type="cellIs" dxfId="481" priority="95" operator="greaterThan">
      <formula>0</formula>
    </cfRule>
  </conditionalFormatting>
  <conditionalFormatting sqref="B216:G217">
    <cfRule type="cellIs" dxfId="480" priority="89" operator="equal">
      <formula>""</formula>
    </cfRule>
  </conditionalFormatting>
  <conditionalFormatting sqref="BD216:BD217">
    <cfRule type="cellIs" dxfId="479" priority="88" operator="notEqual">
      <formula>""</formula>
    </cfRule>
  </conditionalFormatting>
  <conditionalFormatting sqref="O216:T217">
    <cfRule type="cellIs" dxfId="478" priority="86" operator="equal">
      <formula>"Actual less than revenue"</formula>
    </cfRule>
    <cfRule type="cellIs" dxfId="477" priority="87" operator="equal">
      <formula>0</formula>
    </cfRule>
  </conditionalFormatting>
  <conditionalFormatting sqref="O216:T217">
    <cfRule type="cellIs" dxfId="476" priority="85" operator="equal">
      <formula>""</formula>
    </cfRule>
  </conditionalFormatting>
  <conditionalFormatting sqref="A247:N248 U247:XFD248">
    <cfRule type="cellIs" dxfId="475" priority="75" operator="equal">
      <formula>"Actual less than revenue"</formula>
    </cfRule>
    <cfRule type="cellIs" dxfId="474" priority="84" operator="equal">
      <formula>0</formula>
    </cfRule>
  </conditionalFormatting>
  <conditionalFormatting sqref="AA247:AA248">
    <cfRule type="cellIs" dxfId="473" priority="83" operator="notEqual">
      <formula>""</formula>
    </cfRule>
  </conditionalFormatting>
  <conditionalFormatting sqref="BD247:BD248">
    <cfRule type="cellIs" dxfId="472" priority="82" operator="notEqual">
      <formula>""</formula>
    </cfRule>
  </conditionalFormatting>
  <conditionalFormatting sqref="H247:I248">
    <cfRule type="cellIs" dxfId="471" priority="79" operator="lessThan">
      <formula>0</formula>
    </cfRule>
    <cfRule type="cellIs" dxfId="470" priority="80" operator="greaterThan">
      <formula>0</formula>
    </cfRule>
  </conditionalFormatting>
  <conditionalFormatting sqref="U247:V248">
    <cfRule type="cellIs" dxfId="469" priority="77" operator="lessThan">
      <formula>0</formula>
    </cfRule>
    <cfRule type="cellIs" dxfId="468" priority="78" operator="greaterThan">
      <formula>0</formula>
    </cfRule>
  </conditionalFormatting>
  <conditionalFormatting sqref="AJ247:AK248">
    <cfRule type="cellIs" dxfId="467" priority="76" operator="lessThan">
      <formula>0</formula>
    </cfRule>
    <cfRule type="cellIs" dxfId="466" priority="81" operator="greaterThan">
      <formula>0</formula>
    </cfRule>
  </conditionalFormatting>
  <conditionalFormatting sqref="AX247:AX248">
    <cfRule type="cellIs" dxfId="465" priority="73" operator="lessThan">
      <formula>0</formula>
    </cfRule>
    <cfRule type="cellIs" dxfId="464" priority="74" operator="greaterThan">
      <formula>0</formula>
    </cfRule>
  </conditionalFormatting>
  <conditionalFormatting sqref="AX247:AY248">
    <cfRule type="cellIs" dxfId="463" priority="71" operator="lessThan">
      <formula>0</formula>
    </cfRule>
    <cfRule type="cellIs" dxfId="462" priority="72" operator="greaterThan">
      <formula>0</formula>
    </cfRule>
  </conditionalFormatting>
  <conditionalFormatting sqref="AX247:AY248">
    <cfRule type="cellIs" dxfId="461" priority="69" operator="lessThan">
      <formula>0</formula>
    </cfRule>
    <cfRule type="cellIs" dxfId="460" priority="70" operator="greaterThan">
      <formula>0</formula>
    </cfRule>
  </conditionalFormatting>
  <conditionalFormatting sqref="B247:G248">
    <cfRule type="cellIs" dxfId="459" priority="68" operator="equal">
      <formula>""</formula>
    </cfRule>
  </conditionalFormatting>
  <conditionalFormatting sqref="BD247:BD248">
    <cfRule type="cellIs" dxfId="458" priority="67" operator="notEqual">
      <formula>""</formula>
    </cfRule>
  </conditionalFormatting>
  <conditionalFormatting sqref="O247:T248">
    <cfRule type="cellIs" dxfId="457" priority="64" operator="equal">
      <formula>""</formula>
    </cfRule>
  </conditionalFormatting>
  <conditionalFormatting sqref="A277:N278 U277:XFD278">
    <cfRule type="cellIs" dxfId="456" priority="54" operator="equal">
      <formula>"Actual less than revenue"</formula>
    </cfRule>
    <cfRule type="cellIs" dxfId="455" priority="63" operator="equal">
      <formula>0</formula>
    </cfRule>
  </conditionalFormatting>
  <conditionalFormatting sqref="AA277:AA278">
    <cfRule type="cellIs" dxfId="454" priority="62" operator="notEqual">
      <formula>""</formula>
    </cfRule>
  </conditionalFormatting>
  <conditionalFormatting sqref="BD277:BD278">
    <cfRule type="cellIs" dxfId="453" priority="61" operator="notEqual">
      <formula>""</formula>
    </cfRule>
  </conditionalFormatting>
  <conditionalFormatting sqref="H277:I278">
    <cfRule type="cellIs" dxfId="452" priority="58" operator="lessThan">
      <formula>0</formula>
    </cfRule>
    <cfRule type="cellIs" dxfId="451" priority="59" operator="greaterThan">
      <formula>0</formula>
    </cfRule>
  </conditionalFormatting>
  <conditionalFormatting sqref="U277:V278">
    <cfRule type="cellIs" dxfId="450" priority="56" operator="lessThan">
      <formula>0</formula>
    </cfRule>
    <cfRule type="cellIs" dxfId="449" priority="57" operator="greaterThan">
      <formula>0</formula>
    </cfRule>
  </conditionalFormatting>
  <conditionalFormatting sqref="AJ277:AK278">
    <cfRule type="cellIs" dxfId="448" priority="55" operator="lessThan">
      <formula>0</formula>
    </cfRule>
    <cfRule type="cellIs" dxfId="447" priority="60" operator="greaterThan">
      <formula>0</formula>
    </cfRule>
  </conditionalFormatting>
  <conditionalFormatting sqref="AX277:AX278">
    <cfRule type="cellIs" dxfId="446" priority="52" operator="lessThan">
      <formula>0</formula>
    </cfRule>
    <cfRule type="cellIs" dxfId="445" priority="53" operator="greaterThan">
      <formula>0</formula>
    </cfRule>
  </conditionalFormatting>
  <conditionalFormatting sqref="AX277:AY278">
    <cfRule type="cellIs" dxfId="444" priority="50" operator="lessThan">
      <formula>0</formula>
    </cfRule>
    <cfRule type="cellIs" dxfId="443" priority="51" operator="greaterThan">
      <formula>0</formula>
    </cfRule>
  </conditionalFormatting>
  <conditionalFormatting sqref="AX277:AY278">
    <cfRule type="cellIs" dxfId="442" priority="48" operator="lessThan">
      <formula>0</formula>
    </cfRule>
    <cfRule type="cellIs" dxfId="441" priority="49" operator="greaterThan">
      <formula>0</formula>
    </cfRule>
  </conditionalFormatting>
  <conditionalFormatting sqref="B277:G278">
    <cfRule type="cellIs" dxfId="440" priority="47" operator="equal">
      <formula>""</formula>
    </cfRule>
  </conditionalFormatting>
  <conditionalFormatting sqref="BD277:BD278">
    <cfRule type="cellIs" dxfId="439" priority="46" operator="notEqual">
      <formula>""</formula>
    </cfRule>
  </conditionalFormatting>
  <conditionalFormatting sqref="O277:T278">
    <cfRule type="cellIs" dxfId="438" priority="44" operator="equal">
      <formula>"Actual less than revenue"</formula>
    </cfRule>
    <cfRule type="cellIs" dxfId="437" priority="45" operator="equal">
      <formula>0</formula>
    </cfRule>
  </conditionalFormatting>
  <conditionalFormatting sqref="O277:T278">
    <cfRule type="cellIs" dxfId="436" priority="43" operator="equal">
      <formula>""</formula>
    </cfRule>
  </conditionalFormatting>
  <conditionalFormatting sqref="A308:N309 U308:XFD309">
    <cfRule type="cellIs" dxfId="435" priority="33" operator="equal">
      <formula>"Actual less than revenue"</formula>
    </cfRule>
    <cfRule type="cellIs" dxfId="434" priority="42" operator="equal">
      <formula>0</formula>
    </cfRule>
  </conditionalFormatting>
  <conditionalFormatting sqref="AA308:AA309">
    <cfRule type="cellIs" dxfId="433" priority="41" operator="notEqual">
      <formula>""</formula>
    </cfRule>
  </conditionalFormatting>
  <conditionalFormatting sqref="BD308:BD309">
    <cfRule type="cellIs" dxfId="432" priority="40" operator="notEqual">
      <formula>""</formula>
    </cfRule>
  </conditionalFormatting>
  <conditionalFormatting sqref="H308:I309">
    <cfRule type="cellIs" dxfId="431" priority="37" operator="lessThan">
      <formula>0</formula>
    </cfRule>
    <cfRule type="cellIs" dxfId="430" priority="38" operator="greaterThan">
      <formula>0</formula>
    </cfRule>
  </conditionalFormatting>
  <conditionalFormatting sqref="U308:V309">
    <cfRule type="cellIs" dxfId="429" priority="35" operator="lessThan">
      <formula>0</formula>
    </cfRule>
    <cfRule type="cellIs" dxfId="428" priority="36" operator="greaterThan">
      <formula>0</formula>
    </cfRule>
  </conditionalFormatting>
  <conditionalFormatting sqref="AJ308:AK309">
    <cfRule type="cellIs" dxfId="427" priority="34" operator="lessThan">
      <formula>0</formula>
    </cfRule>
    <cfRule type="cellIs" dxfId="426" priority="39" operator="greaterThan">
      <formula>0</formula>
    </cfRule>
  </conditionalFormatting>
  <conditionalFormatting sqref="AX308:AX309">
    <cfRule type="cellIs" dxfId="425" priority="31" operator="lessThan">
      <formula>0</formula>
    </cfRule>
    <cfRule type="cellIs" dxfId="424" priority="32" operator="greaterThan">
      <formula>0</formula>
    </cfRule>
  </conditionalFormatting>
  <conditionalFormatting sqref="AX308:AY309">
    <cfRule type="cellIs" dxfId="423" priority="29" operator="lessThan">
      <formula>0</formula>
    </cfRule>
    <cfRule type="cellIs" dxfId="422" priority="30" operator="greaterThan">
      <formula>0</formula>
    </cfRule>
  </conditionalFormatting>
  <conditionalFormatting sqref="AX308:AY309">
    <cfRule type="cellIs" dxfId="421" priority="27" operator="lessThan">
      <formula>0</formula>
    </cfRule>
    <cfRule type="cellIs" dxfId="420" priority="28" operator="greaterThan">
      <formula>0</formula>
    </cfRule>
  </conditionalFormatting>
  <conditionalFormatting sqref="B308:G309">
    <cfRule type="cellIs" dxfId="419" priority="26" operator="equal">
      <formula>""</formula>
    </cfRule>
  </conditionalFormatting>
  <conditionalFormatting sqref="BD308:BD309">
    <cfRule type="cellIs" dxfId="418" priority="25" operator="notEqual">
      <formula>""</formula>
    </cfRule>
  </conditionalFormatting>
  <conditionalFormatting sqref="O308:T309">
    <cfRule type="cellIs" dxfId="417" priority="22" operator="equal">
      <formula>""</formula>
    </cfRule>
  </conditionalFormatting>
  <conditionalFormatting sqref="A338:N339 U338:XFD339">
    <cfRule type="cellIs" dxfId="416" priority="12" operator="equal">
      <formula>"Actual less than revenue"</formula>
    </cfRule>
    <cfRule type="cellIs" dxfId="415" priority="21" operator="equal">
      <formula>0</formula>
    </cfRule>
  </conditionalFormatting>
  <conditionalFormatting sqref="AA338:AA339">
    <cfRule type="cellIs" dxfId="414" priority="20" operator="notEqual">
      <formula>""</formula>
    </cfRule>
  </conditionalFormatting>
  <conditionalFormatting sqref="BD338:BD339">
    <cfRule type="cellIs" dxfId="413" priority="19" operator="notEqual">
      <formula>""</formula>
    </cfRule>
  </conditionalFormatting>
  <conditionalFormatting sqref="H338:I339">
    <cfRule type="cellIs" dxfId="412" priority="16" operator="lessThan">
      <formula>0</formula>
    </cfRule>
    <cfRule type="cellIs" dxfId="411" priority="17" operator="greaterThan">
      <formula>0</formula>
    </cfRule>
  </conditionalFormatting>
  <conditionalFormatting sqref="U338:V339">
    <cfRule type="cellIs" dxfId="410" priority="14" operator="lessThan">
      <formula>0</formula>
    </cfRule>
    <cfRule type="cellIs" dxfId="409" priority="15" operator="greaterThan">
      <formula>0</formula>
    </cfRule>
  </conditionalFormatting>
  <conditionalFormatting sqref="AJ338:AK339">
    <cfRule type="cellIs" dxfId="408" priority="13" operator="lessThan">
      <formula>0</formula>
    </cfRule>
    <cfRule type="cellIs" dxfId="407" priority="18" operator="greaterThan">
      <formula>0</formula>
    </cfRule>
  </conditionalFormatting>
  <conditionalFormatting sqref="AX338:AX339">
    <cfRule type="cellIs" dxfId="406" priority="10" operator="lessThan">
      <formula>0</formula>
    </cfRule>
    <cfRule type="cellIs" dxfId="405" priority="11" operator="greaterThan">
      <formula>0</formula>
    </cfRule>
  </conditionalFormatting>
  <conditionalFormatting sqref="AX338:AY339">
    <cfRule type="cellIs" dxfId="404" priority="8" operator="lessThan">
      <formula>0</formula>
    </cfRule>
    <cfRule type="cellIs" dxfId="403" priority="9" operator="greaterThan">
      <formula>0</formula>
    </cfRule>
  </conditionalFormatting>
  <conditionalFormatting sqref="AX338:AY339">
    <cfRule type="cellIs" dxfId="402" priority="6" operator="lessThan">
      <formula>0</formula>
    </cfRule>
    <cfRule type="cellIs" dxfId="401" priority="7" operator="greaterThan">
      <formula>0</formula>
    </cfRule>
  </conditionalFormatting>
  <conditionalFormatting sqref="B338:G339">
    <cfRule type="cellIs" dxfId="400" priority="5" operator="equal">
      <formula>""</formula>
    </cfRule>
  </conditionalFormatting>
  <conditionalFormatting sqref="BD338:BD339">
    <cfRule type="cellIs" dxfId="399" priority="4" operator="notEqual">
      <formula>""</formula>
    </cfRule>
  </conditionalFormatting>
  <conditionalFormatting sqref="O338:T339">
    <cfRule type="cellIs" dxfId="398" priority="2" operator="equal">
      <formula>"Actual less than revenue"</formula>
    </cfRule>
    <cfRule type="cellIs" dxfId="397" priority="3" operator="equal">
      <formula>0</formula>
    </cfRule>
  </conditionalFormatting>
  <conditionalFormatting sqref="O338:T339">
    <cfRule type="cellIs" dxfId="39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3" tint="0.39997558519241921"/>
    <pageSetUpPr fitToPage="1"/>
  </sheetPr>
  <dimension ref="A1:AC370"/>
  <sheetViews>
    <sheetView workbookViewId="0">
      <pane xSplit="1" ySplit="3" topLeftCell="B94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B4" sqref="B4"/>
    </sheetView>
  </sheetViews>
  <sheetFormatPr defaultRowHeight="15" x14ac:dyDescent="0.25"/>
  <cols>
    <col min="1" max="1" width="10.5703125" style="2" customWidth="1"/>
    <col min="2" max="2" width="10.42578125" style="5" customWidth="1"/>
    <col min="3" max="3" width="10" style="5" customWidth="1"/>
    <col min="4" max="4" width="9.85546875" style="5" customWidth="1"/>
    <col min="5" max="5" width="11.7109375" style="5" customWidth="1"/>
    <col min="6" max="6" width="11.140625" style="5" customWidth="1"/>
    <col min="7" max="7" width="9.85546875" style="5" customWidth="1"/>
    <col min="8" max="8" width="11.7109375" style="5" customWidth="1"/>
    <col min="9" max="9" width="8.7109375" style="5" customWidth="1"/>
    <col min="10" max="10" width="9.28515625" style="5" customWidth="1"/>
    <col min="11" max="11" width="11.140625" style="5" customWidth="1"/>
    <col min="12" max="12" width="15.42578125" style="5" customWidth="1"/>
    <col min="13" max="13" width="15.42578125" style="20" customWidth="1"/>
    <col min="14" max="14" width="9.140625" style="81" customWidth="1"/>
    <col min="15" max="15" width="9.140625" style="5" hidden="1" customWidth="1"/>
    <col min="16" max="16" width="12" style="5" hidden="1" customWidth="1"/>
    <col min="17" max="17" width="9.140625" style="5" hidden="1" customWidth="1"/>
    <col min="18" max="18" width="9.140625" style="140" hidden="1" customWidth="1"/>
    <col min="19" max="20" width="9.140625" style="175" customWidth="1"/>
    <col min="21" max="21" width="9.140625" style="176" hidden="1" customWidth="1"/>
    <col min="22" max="22" width="9.140625" style="20" customWidth="1"/>
    <col min="23" max="24" width="12.42578125" style="5" hidden="1" customWidth="1"/>
    <col min="25" max="25" width="12.42578125" hidden="1" customWidth="1"/>
    <col min="26" max="26" width="12.42578125" style="142" hidden="1" customWidth="1"/>
    <col min="27" max="28" width="12.42578125" style="142" customWidth="1"/>
    <col min="29" max="29" width="12.42578125" style="82" hidden="1" customWidth="1"/>
    <col min="30" max="31" width="9.140625" customWidth="1"/>
  </cols>
  <sheetData>
    <row r="1" spans="1:29" x14ac:dyDescent="0.25">
      <c r="A1" s="5"/>
      <c r="B1" s="255" t="s">
        <v>75</v>
      </c>
      <c r="C1" s="255"/>
      <c r="D1" s="255"/>
      <c r="E1" s="255"/>
      <c r="F1" s="255"/>
      <c r="G1" s="256" t="s">
        <v>76</v>
      </c>
      <c r="H1" s="257"/>
      <c r="I1" s="257"/>
      <c r="J1" s="257"/>
      <c r="K1" s="258"/>
    </row>
    <row r="2" spans="1:29" x14ac:dyDescent="0.25">
      <c r="A2" s="5"/>
      <c r="B2" s="255"/>
      <c r="C2" s="255"/>
      <c r="D2" s="255"/>
      <c r="E2" s="255"/>
      <c r="F2" s="255"/>
      <c r="G2" s="256"/>
      <c r="H2" s="257"/>
      <c r="I2" s="257"/>
      <c r="J2" s="257"/>
      <c r="K2" s="258"/>
      <c r="O2" s="259" t="s">
        <v>82</v>
      </c>
      <c r="P2" s="260"/>
      <c r="Q2" s="260"/>
      <c r="R2" s="260"/>
      <c r="S2" s="260"/>
      <c r="T2" s="260"/>
      <c r="U2" s="260"/>
      <c r="V2" s="261"/>
      <c r="W2" s="259" t="s">
        <v>84</v>
      </c>
      <c r="X2" s="260"/>
      <c r="Y2" s="260"/>
      <c r="Z2" s="260"/>
      <c r="AA2" s="260"/>
      <c r="AB2" s="260"/>
      <c r="AC2" s="261"/>
    </row>
    <row r="3" spans="1:29" x14ac:dyDescent="0.25">
      <c r="A3" s="11" t="s">
        <v>0</v>
      </c>
      <c r="B3" s="5" t="s">
        <v>66</v>
      </c>
      <c r="C3" s="5" t="s">
        <v>67</v>
      </c>
      <c r="D3" s="5" t="s">
        <v>70</v>
      </c>
      <c r="E3" s="5" t="s">
        <v>71</v>
      </c>
      <c r="F3" s="20" t="s">
        <v>74</v>
      </c>
      <c r="G3" s="19" t="s">
        <v>68</v>
      </c>
      <c r="H3" s="5" t="s">
        <v>69</v>
      </c>
      <c r="I3" s="5" t="s">
        <v>70</v>
      </c>
      <c r="J3" s="5" t="s">
        <v>71</v>
      </c>
      <c r="K3" s="20" t="s">
        <v>74</v>
      </c>
      <c r="L3" s="19" t="s">
        <v>72</v>
      </c>
      <c r="M3" s="20" t="s">
        <v>73</v>
      </c>
      <c r="N3" s="81" t="s">
        <v>81</v>
      </c>
      <c r="O3" s="5">
        <v>1473</v>
      </c>
      <c r="P3" s="5">
        <v>1474</v>
      </c>
      <c r="Q3" s="5">
        <v>1475</v>
      </c>
      <c r="R3" s="140">
        <v>1476</v>
      </c>
      <c r="S3" s="175">
        <v>1603</v>
      </c>
      <c r="T3" s="175">
        <v>1604</v>
      </c>
      <c r="U3" s="176" t="s">
        <v>130</v>
      </c>
      <c r="V3" s="20" t="s">
        <v>83</v>
      </c>
      <c r="W3" s="5">
        <v>1473</v>
      </c>
      <c r="X3" s="5">
        <v>1474</v>
      </c>
      <c r="Y3" s="5">
        <v>1475</v>
      </c>
      <c r="Z3" s="140">
        <v>1476</v>
      </c>
      <c r="AA3" s="175">
        <v>1603</v>
      </c>
      <c r="AB3" s="175">
        <v>1604</v>
      </c>
      <c r="AC3" s="176" t="s">
        <v>130</v>
      </c>
    </row>
    <row r="4" spans="1:29" s="142" customFormat="1" x14ac:dyDescent="0.25">
      <c r="A4" s="83">
        <v>42736</v>
      </c>
      <c r="B4" s="173">
        <f>MIN('1473 PARA'!B4, '1474 PARA'!B4,'1475 PARA'!B4, '1476 PARA'!B4,'1476 PARA'!B4,'Spare van Para'!B4, '1603 Para'!B4, '1604 Para'!B4)</f>
        <v>0</v>
      </c>
      <c r="C4" s="173">
        <f>MAX('1473 PARA'!C4,'1473 PARA'!E4,'1473 PARA'!G4,'1474 PARA'!C4,'1474 PARA'!E4,'1474 PARA'!G4,'1475 PARA'!C4,'1475 PARA'!E4,'1475 PARA'!G4,'1476 PARA'!C4,'1476 PARA'!E4,'1476 PARA'!G4,'Spare van Para'!C4,'Spare van Para'!E4,'Spare van Para'!G4, '1603 Para'!C4,'1603 Para'!E4,'1603 Para'!G4, '1604 Para'!C4,'1604 Para'!E4,'1604 Para'!G4)</f>
        <v>0</v>
      </c>
      <c r="D4" s="173">
        <f t="shared" ref="D4:D67" si="0">C4-B4</f>
        <v>0</v>
      </c>
      <c r="E4" s="174">
        <f t="shared" ref="E4:E67" si="1">D4*24</f>
        <v>0</v>
      </c>
      <c r="F4" s="17">
        <f>E4</f>
        <v>0</v>
      </c>
      <c r="G4" s="63">
        <f>MIN('1473 PARA'!O4,'1474 PARA'!O4,'1475 PARA'!O4,'1476 PARA'!O4,'Spare van Para'!O4,'1603 Para'!O4,'1604 Para'!O4)</f>
        <v>0</v>
      </c>
      <c r="H4" s="173">
        <f>MAX('1473 PARA'!P4,'1473 PARA'!R4,'1473 PARA'!T4,'1474 PARA'!P4,'1474 PARA'!R4,'1474 PARA'!T4,'1475 PARA'!P4,'1475 PARA'!R4,'1475 PARA'!T4,'1476 PARA'!P4,'1476 PARA'!R4,'1476 PARA'!T4,'Spare van Para'!P4,'Spare van Para'!R4,'Spare van Para'!T4, '1603 Para'!P4,'1603 Para'!R4,'1603 Para'!T4,'1604 Para'!P4,'1604 Para'!R4,'1604 Para'!T4)</f>
        <v>0</v>
      </c>
      <c r="I4" s="173">
        <f t="shared" ref="I4:I67" si="2">H4-G4</f>
        <v>0</v>
      </c>
      <c r="J4" s="174">
        <f t="shared" ref="J4:J67" si="3">I4*24</f>
        <v>0</v>
      </c>
      <c r="K4" s="17">
        <f>J4</f>
        <v>0</v>
      </c>
      <c r="L4" s="182" t="str">
        <f t="shared" ref="L4:L67" si="4">IF(G4&lt;B4,"False begin", IF(AND(I4&gt;0, G4=B4), "Same start",""))</f>
        <v/>
      </c>
      <c r="M4" s="184" t="str">
        <f t="shared" ref="M4:M67" si="5">IF(H4&gt;C4,"False end", IF(AND(I4&gt;0, H4=C4), "Same end",""))</f>
        <v/>
      </c>
      <c r="N4" s="81" t="str">
        <f t="shared" ref="N4:N67" si="6">IF(J4&gt;0, COUNT(J4), "")</f>
        <v/>
      </c>
      <c r="O4" s="183" t="str">
        <f>IF('1473 PARA'!I4&gt;0, 1473, "")</f>
        <v/>
      </c>
      <c r="P4" s="183" t="str">
        <f>IF('1474 PARA'!I4&gt;0, 1474, "")</f>
        <v/>
      </c>
      <c r="Q4" s="183" t="str">
        <f>IF('1475 PARA'!I4&gt;0, 1475, "")</f>
        <v/>
      </c>
      <c r="R4" s="183" t="str">
        <f>IF('1476 PARA'!I4&gt;0, 1476, "")</f>
        <v/>
      </c>
      <c r="S4" s="183" t="str">
        <f>IF('1603 Para'!I4&gt;0, 1603, "")</f>
        <v/>
      </c>
      <c r="T4" s="183" t="str">
        <f>IF('1604 Para'!I4&gt;0, 1604, "")</f>
        <v/>
      </c>
      <c r="U4" s="184" t="str">
        <f>IF('Spare van Para'!I4&gt;0, 6389, "")</f>
        <v/>
      </c>
      <c r="V4" s="141">
        <f t="shared" ref="V4:V67" si="7">COUNT(O4:U4)</f>
        <v>0</v>
      </c>
      <c r="W4" s="183" t="str">
        <f>IF(AND('1473 PARA'!AK4&gt;0,'1473 PARA'!AY4&gt;0,O4=1473),"1473 Entered",IF(O4=1473,"Missing",""))</f>
        <v/>
      </c>
      <c r="X4" s="183" t="str">
        <f>IF(AND('1474 PARA'!AK4&gt;0,'1474 PARA'!AY4&gt;0,P4=1474),"1474 Entered",IF(P4=1474,"Missing",""))</f>
        <v/>
      </c>
      <c r="Y4" s="142" t="str">
        <f>IF(AND('1475 PARA'!AK4&gt;0,'1475 PARA'!AY4&gt;0,Q4=1475),"1475 Entered",IF(Q4=1475,"Missing",""))</f>
        <v/>
      </c>
      <c r="Z4" s="142" t="str">
        <f>IF(AND('1476 PARA'!AK4&gt;0,'1476 PARA'!AY4&gt;0,R4=1476),"1476 Entered",IF(R4=1476,"Missing",""))</f>
        <v/>
      </c>
      <c r="AA4" s="142" t="str">
        <f>IF(AND('1603 Para'!AK4&gt;0,'1603 Para'!AY4&gt;0,S4=1603),"1603 Entered",IF(S4=1603,"Missing",""))</f>
        <v/>
      </c>
      <c r="AB4" s="142" t="str">
        <f>IF(AND('1604 Para'!AK4&gt;0,'1604 Para'!AY4&gt;0,T4=1604),"1604 Entered",IF(T4=1604,"Missing",""))</f>
        <v/>
      </c>
      <c r="AC4" s="82" t="str">
        <f>IF(AND('Spare van Para'!AK4&gt;0,'Spare van Para'!AY4&gt;0,U4="Spare"),"Spare Entered",IF(U4="Spare","Missing",""))</f>
        <v/>
      </c>
    </row>
    <row r="5" spans="1:29" s="142" customFormat="1" x14ac:dyDescent="0.25">
      <c r="A5" s="83">
        <v>42737</v>
      </c>
      <c r="B5" s="173">
        <f>MIN('1473 PARA'!B5, '1474 PARA'!B5,'1475 PARA'!B5, '1476 PARA'!B5,'1476 PARA'!B5,'Spare van Para'!B5, '1603 Para'!B5, '1604 Para'!B5)</f>
        <v>0.2986111111111111</v>
      </c>
      <c r="C5" s="173">
        <f>MAX('1473 PARA'!C5,'1473 PARA'!E5,'1473 PARA'!G5,'1474 PARA'!C5,'1474 PARA'!E5,'1474 PARA'!G5,'1475 PARA'!C5,'1475 PARA'!E5,'1475 PARA'!G5,'1476 PARA'!C5,'1476 PARA'!E5,'1476 PARA'!G5,'Spare van Para'!C5,'Spare van Para'!E5,'Spare van Para'!G5, '1603 Para'!C5,'1603 Para'!E5,'1603 Para'!G5, '1604 Para'!C5,'1604 Para'!E5,'1604 Para'!G5)</f>
        <v>0.77083333333333337</v>
      </c>
      <c r="D5" s="173">
        <f t="shared" si="0"/>
        <v>0.47222222222222227</v>
      </c>
      <c r="E5" s="174">
        <f t="shared" si="1"/>
        <v>11.333333333333334</v>
      </c>
      <c r="F5" s="17">
        <f t="shared" ref="F5:F67" si="8">E5+F4</f>
        <v>11.333333333333334</v>
      </c>
      <c r="G5" s="63">
        <f>MIN('1473 PARA'!O5,'1474 PARA'!O5,'1475 PARA'!O5,'1476 PARA'!O5,'Spare van Para'!O5,'1603 Para'!O5,'1604 Para'!O5)</f>
        <v>0.30416666666666664</v>
      </c>
      <c r="H5" s="173">
        <f>MAX('1473 PARA'!P5,'1473 PARA'!R5,'1473 PARA'!T5,'1474 PARA'!P5,'1474 PARA'!R5,'1474 PARA'!T5,'1475 PARA'!P5,'1475 PARA'!R5,'1475 PARA'!T5,'1476 PARA'!P5,'1476 PARA'!R5,'1476 PARA'!T5,'Spare van Para'!P5,'Spare van Para'!R5,'Spare van Para'!T5, '1603 Para'!P5,'1603 Para'!R5,'1603 Para'!T5,'1604 Para'!P5,'1604 Para'!R5,'1604 Para'!T5)</f>
        <v>0.76041666666666663</v>
      </c>
      <c r="I5" s="173">
        <f t="shared" si="2"/>
        <v>0.45624999999999999</v>
      </c>
      <c r="J5" s="174">
        <f t="shared" si="3"/>
        <v>10.95</v>
      </c>
      <c r="K5" s="17">
        <f>J5+K4</f>
        <v>10.95</v>
      </c>
      <c r="L5" s="182" t="str">
        <f t="shared" si="4"/>
        <v/>
      </c>
      <c r="M5" s="184" t="str">
        <f t="shared" si="5"/>
        <v/>
      </c>
      <c r="N5" s="81">
        <f t="shared" si="6"/>
        <v>1</v>
      </c>
      <c r="O5" s="183" t="str">
        <f>IF('1473 PARA'!I5&gt;0, 1473, "")</f>
        <v/>
      </c>
      <c r="P5" s="183" t="str">
        <f>IF('1474 PARA'!I5&gt;0, 1474, "")</f>
        <v/>
      </c>
      <c r="Q5" s="183" t="str">
        <f>IF('1475 PARA'!I5&gt;0, 1475, "")</f>
        <v/>
      </c>
      <c r="R5" s="183" t="str">
        <f>IF('1476 PARA'!I5&gt;0, 1476, "")</f>
        <v/>
      </c>
      <c r="S5" s="183" t="str">
        <f>IF('1603 Para'!I5&gt;0, 1603, "")</f>
        <v/>
      </c>
      <c r="T5" s="183">
        <f>IF('1604 Para'!I5&gt;0, 1604, "")</f>
        <v>1604</v>
      </c>
      <c r="U5" s="184" t="str">
        <f>IF('Spare van Para'!I5&gt;0, 6389, "")</f>
        <v/>
      </c>
      <c r="V5" s="141">
        <f t="shared" si="7"/>
        <v>1</v>
      </c>
      <c r="W5" s="183" t="str">
        <f>IF(AND('1473 PARA'!AK5&gt;0,'1473 PARA'!AY5&gt;0,O5=1473),"1473 Entered",IF(O5=1473,"Missing",""))</f>
        <v/>
      </c>
      <c r="X5" s="183" t="str">
        <f>IF(AND('1474 PARA'!AK5&gt;0,'1474 PARA'!AY5&gt;0,P5=1474),"1474 Entered",IF(P5=1474,"Missing",""))</f>
        <v/>
      </c>
      <c r="Y5" s="142" t="str">
        <f>IF(AND('1475 PARA'!AK5&gt;0,'1475 PARA'!AY5&gt;0,Q5=1475),"1475 Entered",IF(Q5=1475,"Missing",""))</f>
        <v/>
      </c>
      <c r="Z5" s="142" t="str">
        <f>IF(AND('1476 PARA'!AK5&gt;0,'1476 PARA'!AY5&gt;0,R5=1476),"1476 Entered",IF(R5=1476,"Missing",""))</f>
        <v/>
      </c>
      <c r="AA5" s="142" t="str">
        <f>IF(AND('1603 Para'!AK5&gt;0,'1603 Para'!AY5&gt;0,S5=1603),"1603 Entered",IF(S5=1603,"Missing",""))</f>
        <v/>
      </c>
      <c r="AB5" s="142" t="str">
        <f>IF(AND('1604 Para'!AK5&gt;0,'1604 Para'!AY5&gt;0,T5=1604),"1604 Entered",IF(T5=1604,"Missing",""))</f>
        <v>1604 Entered</v>
      </c>
      <c r="AC5" s="82" t="str">
        <f>IF(AND('Spare van Para'!AK5&gt;0,'Spare van Para'!AY5&gt;0,U5="Spare"),"Spare Entered",IF(U5="Spare","Missing",""))</f>
        <v/>
      </c>
    </row>
    <row r="6" spans="1:29" s="142" customFormat="1" x14ac:dyDescent="0.25">
      <c r="A6" s="83">
        <v>42738</v>
      </c>
      <c r="B6" s="173">
        <f>MIN('1473 PARA'!B6, '1474 PARA'!B6,'1475 PARA'!B6, '1476 PARA'!B6,'1476 PARA'!B6,'Spare van Para'!B6, '1603 Para'!B6, '1604 Para'!B6)</f>
        <v>0.2986111111111111</v>
      </c>
      <c r="C6" s="173">
        <f>MAX('1473 PARA'!C6,'1473 PARA'!E6,'1473 PARA'!G6,'1474 PARA'!C6,'1474 PARA'!E6,'1474 PARA'!G6,'1475 PARA'!C6,'1475 PARA'!E6,'1475 PARA'!G6,'1476 PARA'!C6,'1476 PARA'!E6,'1476 PARA'!G6,'Spare van Para'!C6,'Spare van Para'!E6,'Spare van Para'!G6, '1603 Para'!C6,'1603 Para'!E6,'1603 Para'!G6, '1604 Para'!C6,'1604 Para'!E6,'1604 Para'!G6)</f>
        <v>0.72916666666666663</v>
      </c>
      <c r="D6" s="173">
        <f t="shared" si="0"/>
        <v>0.43055555555555552</v>
      </c>
      <c r="E6" s="174">
        <f t="shared" si="1"/>
        <v>10.333333333333332</v>
      </c>
      <c r="F6" s="17">
        <f t="shared" si="8"/>
        <v>21.666666666666664</v>
      </c>
      <c r="G6" s="63">
        <f>MIN('1473 PARA'!O6,'1474 PARA'!O6,'1475 PARA'!O6,'1476 PARA'!O6,'Spare van Para'!O6,'1603 Para'!O6,'1604 Para'!O6)</f>
        <v>0.30763888888888891</v>
      </c>
      <c r="H6" s="173">
        <f>MAX('1473 PARA'!P6,'1473 PARA'!R6,'1473 PARA'!T6,'1474 PARA'!P6,'1474 PARA'!R6,'1474 PARA'!T6,'1475 PARA'!P6,'1475 PARA'!R6,'1475 PARA'!T6,'1476 PARA'!P6,'1476 PARA'!R6,'1476 PARA'!T6,'Spare van Para'!P6,'Spare van Para'!R6,'Spare van Para'!T6, '1603 Para'!P6,'1603 Para'!R6,'1603 Para'!T6,'1604 Para'!P6,'1604 Para'!R6,'1604 Para'!T6)</f>
        <v>0.71736111111111101</v>
      </c>
      <c r="I6" s="173">
        <f t="shared" si="2"/>
        <v>0.4097222222222221</v>
      </c>
      <c r="J6" s="174">
        <f t="shared" si="3"/>
        <v>9.8333333333333304</v>
      </c>
      <c r="K6" s="17">
        <f t="shared" ref="K6:K67" si="9">J6+K5</f>
        <v>20.783333333333331</v>
      </c>
      <c r="L6" s="182" t="str">
        <f t="shared" si="4"/>
        <v/>
      </c>
      <c r="M6" s="184" t="str">
        <f t="shared" si="5"/>
        <v/>
      </c>
      <c r="N6" s="81">
        <f t="shared" si="6"/>
        <v>1</v>
      </c>
      <c r="O6" s="183" t="str">
        <f>IF('1473 PARA'!I6&gt;0, 1473, "")</f>
        <v/>
      </c>
      <c r="P6" s="183" t="str">
        <f>IF('1474 PARA'!I6&gt;0, 1474, "")</f>
        <v/>
      </c>
      <c r="Q6" s="183" t="str">
        <f>IF('1475 PARA'!I6&gt;0, 1475, "")</f>
        <v/>
      </c>
      <c r="R6" s="183" t="str">
        <f>IF('1476 PARA'!I6&gt;0, 1476, "")</f>
        <v/>
      </c>
      <c r="S6" s="183" t="str">
        <f>IF('1603 Para'!I6&gt;0, 1603, "")</f>
        <v/>
      </c>
      <c r="T6" s="183">
        <f>IF('1604 Para'!I6&gt;0, 1604, "")</f>
        <v>1604</v>
      </c>
      <c r="U6" s="184" t="str">
        <f>IF('Spare van Para'!I6&gt;0, 6389, "")</f>
        <v/>
      </c>
      <c r="V6" s="141">
        <f t="shared" si="7"/>
        <v>1</v>
      </c>
      <c r="W6" s="183" t="str">
        <f>IF(AND('1473 PARA'!AK6&gt;0,'1473 PARA'!AY6&gt;0,O6=1473),"1473 Entered",IF(O6=1473,"Missing",""))</f>
        <v/>
      </c>
      <c r="X6" s="183" t="str">
        <f>IF(AND('1474 PARA'!AK6&gt;0,'1474 PARA'!AY6&gt;0,P6=1474),"1474 Entered",IF(P6=1474,"Missing",""))</f>
        <v/>
      </c>
      <c r="Y6" s="142" t="str">
        <f>IF(AND('1475 PARA'!AK6&gt;0,'1475 PARA'!AY6&gt;0,Q6=1475),"1475 Entered",IF(Q6=1475,"Missing",""))</f>
        <v/>
      </c>
      <c r="Z6" s="142" t="str">
        <f>IF(AND('1476 PARA'!AK6&gt;0,'1476 PARA'!AY6&gt;0,R6=1476),"1476 Entered",IF(R6=1476,"Missing",""))</f>
        <v/>
      </c>
      <c r="AA6" s="142" t="str">
        <f>IF(AND('1603 Para'!AK6&gt;0,'1603 Para'!AY6&gt;0,S6=1603),"1603 Entered",IF(S6=1603,"Missing",""))</f>
        <v/>
      </c>
      <c r="AB6" s="142" t="str">
        <f>IF(AND('1604 Para'!AK6&gt;0,'1604 Para'!AY6&gt;0,T6=1604),"1604 Entered",IF(T6=1604,"Missing",""))</f>
        <v>1604 Entered</v>
      </c>
      <c r="AC6" s="82" t="str">
        <f>IF(AND('Spare van Para'!AK6&gt;0,'Spare van Para'!AY6&gt;0,U6="Spare"),"Spare Entered",IF(U6="Spare","Missing",""))</f>
        <v/>
      </c>
    </row>
    <row r="7" spans="1:29" s="142" customFormat="1" x14ac:dyDescent="0.25">
      <c r="A7" s="83">
        <v>42739</v>
      </c>
      <c r="B7" s="173">
        <f>MIN('1473 PARA'!B7, '1474 PARA'!B7,'1475 PARA'!B7, '1476 PARA'!B7,'1476 PARA'!B7,'Spare van Para'!B7, '1603 Para'!B7, '1604 Para'!B7)</f>
        <v>0.2986111111111111</v>
      </c>
      <c r="C7" s="173">
        <f>MAX('1473 PARA'!C7,'1473 PARA'!E7,'1473 PARA'!G7,'1474 PARA'!C7,'1474 PARA'!E7,'1474 PARA'!G7,'1475 PARA'!C7,'1475 PARA'!E7,'1475 PARA'!G7,'1476 PARA'!C7,'1476 PARA'!E7,'1476 PARA'!G7,'Spare van Para'!C7,'Spare van Para'!E7,'Spare van Para'!G7, '1603 Para'!C7,'1603 Para'!E7,'1603 Para'!G7, '1604 Para'!C7,'1604 Para'!E7,'1604 Para'!G7)</f>
        <v>0.77083333333333337</v>
      </c>
      <c r="D7" s="173">
        <f t="shared" si="0"/>
        <v>0.47222222222222227</v>
      </c>
      <c r="E7" s="174">
        <f t="shared" si="1"/>
        <v>11.333333333333334</v>
      </c>
      <c r="F7" s="17">
        <f t="shared" si="8"/>
        <v>33</v>
      </c>
      <c r="G7" s="63">
        <f>MIN('1473 PARA'!O7,'1474 PARA'!O7,'1475 PARA'!O7,'1476 PARA'!O7,'Spare van Para'!O7,'1603 Para'!O7,'1604 Para'!O7)</f>
        <v>0.30902777777777779</v>
      </c>
      <c r="H7" s="173">
        <f>MAX('1473 PARA'!P7,'1473 PARA'!R7,'1473 PARA'!T7,'1474 PARA'!P7,'1474 PARA'!R7,'1474 PARA'!T7,'1475 PARA'!P7,'1475 PARA'!R7,'1475 PARA'!T7,'1476 PARA'!P7,'1476 PARA'!R7,'1476 PARA'!T7,'Spare van Para'!P7,'Spare van Para'!R7,'Spare van Para'!T7, '1603 Para'!P7,'1603 Para'!R7,'1603 Para'!T7,'1604 Para'!P7,'1604 Para'!R7,'1604 Para'!T7)</f>
        <v>0.77222222222222225</v>
      </c>
      <c r="I7" s="173">
        <f t="shared" si="2"/>
        <v>0.46319444444444446</v>
      </c>
      <c r="J7" s="174">
        <f t="shared" si="3"/>
        <v>11.116666666666667</v>
      </c>
      <c r="K7" s="17">
        <f t="shared" si="9"/>
        <v>31.9</v>
      </c>
      <c r="L7" s="182" t="str">
        <f t="shared" si="4"/>
        <v/>
      </c>
      <c r="M7" s="184" t="str">
        <f t="shared" si="5"/>
        <v>False end</v>
      </c>
      <c r="N7" s="81">
        <f t="shared" si="6"/>
        <v>1</v>
      </c>
      <c r="O7" s="183" t="str">
        <f>IF('1473 PARA'!I7&gt;0, 1473, "")</f>
        <v/>
      </c>
      <c r="P7" s="183" t="str">
        <f>IF('1474 PARA'!I7&gt;0, 1474, "")</f>
        <v/>
      </c>
      <c r="Q7" s="183" t="str">
        <f>IF('1475 PARA'!I7&gt;0, 1475, "")</f>
        <v/>
      </c>
      <c r="R7" s="183" t="str">
        <f>IF('1476 PARA'!I7&gt;0, 1476, "")</f>
        <v/>
      </c>
      <c r="S7" s="183" t="str">
        <f>IF('1603 Para'!I7&gt;0, 1603, "")</f>
        <v/>
      </c>
      <c r="T7" s="183">
        <f>IF('1604 Para'!I7&gt;0, 1604, "")</f>
        <v>1604</v>
      </c>
      <c r="U7" s="184" t="str">
        <f>IF('Spare van Para'!I7&gt;0, 6389, "")</f>
        <v/>
      </c>
      <c r="V7" s="141">
        <f t="shared" si="7"/>
        <v>1</v>
      </c>
      <c r="W7" s="183" t="str">
        <f>IF(AND('1473 PARA'!AK7&gt;0,'1473 PARA'!AY7&gt;0,O7=1473),"1473 Entered",IF(O7=1473,"Missing",""))</f>
        <v/>
      </c>
      <c r="X7" s="183" t="str">
        <f>IF(AND('1474 PARA'!AK7&gt;0,'1474 PARA'!AY7&gt;0,P7=1474),"1474 Entered",IF(P7=1474,"Missing",""))</f>
        <v/>
      </c>
      <c r="Y7" s="142" t="str">
        <f>IF(AND('1475 PARA'!AK7&gt;0,'1475 PARA'!AY7&gt;0,Q7=1475),"1475 Entered",IF(Q7=1475,"Missing",""))</f>
        <v/>
      </c>
      <c r="Z7" s="142" t="str">
        <f>IF(AND('1476 PARA'!AK7&gt;0,'1476 PARA'!AY7&gt;0,R7=1476),"1476 Entered",IF(R7=1476,"Missing",""))</f>
        <v/>
      </c>
      <c r="AA7" s="142" t="str">
        <f>IF(AND('1603 Para'!AK7&gt;0,'1603 Para'!AY7&gt;0,S7=1603),"1603 Entered",IF(S7=1603,"Missing",""))</f>
        <v/>
      </c>
      <c r="AB7" s="142" t="str">
        <f>IF(AND('1604 Para'!AK7&gt;0,'1604 Para'!AY7&gt;0,T7=1604),"1604 Entered",IF(T7=1604,"Missing",""))</f>
        <v>1604 Entered</v>
      </c>
      <c r="AC7" s="82" t="str">
        <f>IF(AND('Spare van Para'!AK7&gt;0,'Spare van Para'!AY7&gt;0,U7="Spare"),"Spare Entered",IF(U7="Spare","Missing",""))</f>
        <v/>
      </c>
    </row>
    <row r="8" spans="1:29" s="142" customFormat="1" x14ac:dyDescent="0.25">
      <c r="A8" s="83">
        <v>42740</v>
      </c>
      <c r="B8" s="173">
        <f>MIN('1473 PARA'!B8, '1474 PARA'!B8,'1475 PARA'!B8, '1476 PARA'!B8,'1476 PARA'!B8,'Spare van Para'!B8, '1603 Para'!B8, '1604 Para'!B8)</f>
        <v>0.35416666666666669</v>
      </c>
      <c r="C8" s="173">
        <f>MAX('1473 PARA'!C8,'1473 PARA'!E8,'1473 PARA'!G8,'1474 PARA'!C8,'1474 PARA'!E8,'1474 PARA'!G8,'1475 PARA'!C8,'1475 PARA'!E8,'1475 PARA'!G8,'1476 PARA'!C8,'1476 PARA'!E8,'1476 PARA'!G8,'Spare van Para'!C8,'Spare van Para'!E8,'Spare van Para'!G8, '1603 Para'!C8,'1603 Para'!E8,'1603 Para'!G8, '1604 Para'!C8,'1604 Para'!E8,'1604 Para'!G8)</f>
        <v>0.76041666666666663</v>
      </c>
      <c r="D8" s="173">
        <f t="shared" si="0"/>
        <v>0.40624999999999994</v>
      </c>
      <c r="E8" s="174">
        <f t="shared" si="1"/>
        <v>9.7499999999999982</v>
      </c>
      <c r="F8" s="17">
        <f t="shared" si="8"/>
        <v>42.75</v>
      </c>
      <c r="G8" s="63">
        <f>MIN('1473 PARA'!O8,'1474 PARA'!O8,'1475 PARA'!O8,'1476 PARA'!O8,'Spare van Para'!O8,'1603 Para'!O8,'1604 Para'!O8)</f>
        <v>0.3666666666666667</v>
      </c>
      <c r="H8" s="173">
        <f>MAX('1473 PARA'!P8,'1473 PARA'!R8,'1473 PARA'!T8,'1474 PARA'!P8,'1474 PARA'!R8,'1474 PARA'!T8,'1475 PARA'!P8,'1475 PARA'!R8,'1475 PARA'!T8,'1476 PARA'!P8,'1476 PARA'!R8,'1476 PARA'!T8,'Spare van Para'!P8,'Spare van Para'!R8,'Spare van Para'!T8, '1603 Para'!P8,'1603 Para'!R8,'1603 Para'!T8,'1604 Para'!P8,'1604 Para'!R8,'1604 Para'!T8)</f>
        <v>0.74305555555555547</v>
      </c>
      <c r="I8" s="173">
        <f t="shared" si="2"/>
        <v>0.37638888888888877</v>
      </c>
      <c r="J8" s="174">
        <f t="shared" si="3"/>
        <v>9.0333333333333314</v>
      </c>
      <c r="K8" s="17">
        <f t="shared" si="9"/>
        <v>40.93333333333333</v>
      </c>
      <c r="L8" s="182" t="str">
        <f t="shared" si="4"/>
        <v/>
      </c>
      <c r="M8" s="184" t="str">
        <f t="shared" si="5"/>
        <v/>
      </c>
      <c r="N8" s="81">
        <f t="shared" si="6"/>
        <v>1</v>
      </c>
      <c r="O8" s="183" t="str">
        <f>IF('1473 PARA'!I8&gt;0, 1473, "")</f>
        <v/>
      </c>
      <c r="P8" s="183" t="str">
        <f>IF('1474 PARA'!I8&gt;0, 1474, "")</f>
        <v/>
      </c>
      <c r="Q8" s="183" t="str">
        <f>IF('1475 PARA'!I8&gt;0, 1475, "")</f>
        <v/>
      </c>
      <c r="R8" s="183" t="str">
        <f>IF('1476 PARA'!I8&gt;0, 1476, "")</f>
        <v/>
      </c>
      <c r="S8" s="183" t="str">
        <f>IF('1603 Para'!I8&gt;0, 1603, "")</f>
        <v/>
      </c>
      <c r="T8" s="183">
        <f>IF('1604 Para'!I8&gt;0, 1604, "")</f>
        <v>1604</v>
      </c>
      <c r="U8" s="184" t="str">
        <f>IF('Spare van Para'!I8&gt;0, 6389, "")</f>
        <v/>
      </c>
      <c r="V8" s="141">
        <f t="shared" si="7"/>
        <v>1</v>
      </c>
      <c r="W8" s="183" t="str">
        <f>IF(AND('1473 PARA'!AK8&gt;0,'1473 PARA'!AY8&gt;0,O8=1473),"1473 Entered",IF(O8=1473,"Missing",""))</f>
        <v/>
      </c>
      <c r="X8" s="183" t="str">
        <f>IF(AND('1474 PARA'!AK8&gt;0,'1474 PARA'!AY8&gt;0,P8=1474),"1474 Entered",IF(P8=1474,"Missing",""))</f>
        <v/>
      </c>
      <c r="Y8" s="142" t="str">
        <f>IF(AND('1475 PARA'!AK8&gt;0,'1475 PARA'!AY8&gt;0,Q8=1475),"1475 Entered",IF(Q8=1475,"Missing",""))</f>
        <v/>
      </c>
      <c r="Z8" s="142" t="str">
        <f>IF(AND('1476 PARA'!AK8&gt;0,'1476 PARA'!AY8&gt;0,R8=1476),"1476 Entered",IF(R8=1476,"Missing",""))</f>
        <v/>
      </c>
      <c r="AA8" s="142" t="str">
        <f>IF(AND('1603 Para'!AK8&gt;0,'1603 Para'!AY8&gt;0,S8=1603),"1603 Entered",IF(S8=1603,"Missing",""))</f>
        <v/>
      </c>
      <c r="AB8" s="142" t="str">
        <f>IF(AND('1604 Para'!AK8&gt;0,'1604 Para'!AY8&gt;0,T8=1604),"1604 Entered",IF(T8=1604,"Missing",""))</f>
        <v>1604 Entered</v>
      </c>
      <c r="AC8" s="82" t="str">
        <f>IF(AND('Spare van Para'!AK8&gt;0,'Spare van Para'!AY8&gt;0,U8="Spare"),"Spare Entered",IF(U8="Spare","Missing",""))</f>
        <v/>
      </c>
    </row>
    <row r="9" spans="1:29" s="142" customFormat="1" x14ac:dyDescent="0.25">
      <c r="A9" s="83">
        <v>42741</v>
      </c>
      <c r="B9" s="173">
        <f>MIN('1473 PARA'!B9, '1474 PARA'!B9,'1475 PARA'!B9, '1476 PARA'!B9,'1476 PARA'!B9,'Spare van Para'!B9, '1603 Para'!B9, '1604 Para'!B9)</f>
        <v>0.34027777777777773</v>
      </c>
      <c r="C9" s="173">
        <f>MAX('1473 PARA'!C9,'1473 PARA'!E9,'1473 PARA'!G9,'1474 PARA'!C9,'1474 PARA'!E9,'1474 PARA'!G9,'1475 PARA'!C9,'1475 PARA'!E9,'1475 PARA'!G9,'1476 PARA'!C9,'1476 PARA'!E9,'1476 PARA'!G9,'Spare van Para'!C9,'Spare van Para'!E9,'Spare van Para'!G9, '1603 Para'!C9,'1603 Para'!E9,'1603 Para'!G9, '1604 Para'!C9,'1604 Para'!E9,'1604 Para'!G9)</f>
        <v>0.77083333333333337</v>
      </c>
      <c r="D9" s="173">
        <f t="shared" si="0"/>
        <v>0.43055555555555564</v>
      </c>
      <c r="E9" s="174">
        <f t="shared" si="1"/>
        <v>10.333333333333336</v>
      </c>
      <c r="F9" s="17">
        <f t="shared" si="8"/>
        <v>53.083333333333336</v>
      </c>
      <c r="G9" s="63">
        <f>MIN('1473 PARA'!O9,'1474 PARA'!O9,'1475 PARA'!O9,'1476 PARA'!O9,'Spare van Para'!O9,'1603 Para'!O9,'1604 Para'!O9)</f>
        <v>0.34791666666666665</v>
      </c>
      <c r="H9" s="173">
        <f>MAX('1473 PARA'!P9,'1473 PARA'!R9,'1473 PARA'!T9,'1474 PARA'!P9,'1474 PARA'!R9,'1474 PARA'!T9,'1475 PARA'!P9,'1475 PARA'!R9,'1475 PARA'!T9,'1476 PARA'!P9,'1476 PARA'!R9,'1476 PARA'!T9,'Spare van Para'!P9,'Spare van Para'!R9,'Spare van Para'!T9, '1603 Para'!P9,'1603 Para'!R9,'1603 Para'!T9,'1604 Para'!P9,'1604 Para'!R9,'1604 Para'!T9)</f>
        <v>0.7631944444444444</v>
      </c>
      <c r="I9" s="173">
        <f t="shared" si="2"/>
        <v>0.41527777777777775</v>
      </c>
      <c r="J9" s="174">
        <f t="shared" si="3"/>
        <v>9.966666666666665</v>
      </c>
      <c r="K9" s="17">
        <f t="shared" si="9"/>
        <v>50.899999999999991</v>
      </c>
      <c r="L9" s="182" t="str">
        <f t="shared" si="4"/>
        <v/>
      </c>
      <c r="M9" s="184" t="str">
        <f t="shared" si="5"/>
        <v/>
      </c>
      <c r="N9" s="81">
        <f t="shared" si="6"/>
        <v>1</v>
      </c>
      <c r="O9" s="183" t="str">
        <f>IF('1473 PARA'!I9&gt;0, 1473, "")</f>
        <v/>
      </c>
      <c r="P9" s="183" t="str">
        <f>IF('1474 PARA'!I9&gt;0, 1474, "")</f>
        <v/>
      </c>
      <c r="Q9" s="183" t="str">
        <f>IF('1475 PARA'!I9&gt;0, 1475, "")</f>
        <v/>
      </c>
      <c r="R9" s="183" t="str">
        <f>IF('1476 PARA'!I9&gt;0, 1476, "")</f>
        <v/>
      </c>
      <c r="S9" s="183" t="str">
        <f>IF('1603 Para'!I9&gt;0, 1603, "")</f>
        <v/>
      </c>
      <c r="T9" s="183">
        <f>IF('1604 Para'!I9&gt;0, 1604, "")</f>
        <v>1604</v>
      </c>
      <c r="U9" s="184" t="str">
        <f>IF('Spare van Para'!I9&gt;0, 6389, "")</f>
        <v/>
      </c>
      <c r="V9" s="141">
        <f t="shared" si="7"/>
        <v>1</v>
      </c>
      <c r="W9" s="183" t="str">
        <f>IF(AND('1473 PARA'!AK9&gt;0,'1473 PARA'!AY9&gt;0,O9=1473),"1473 Entered",IF(O9=1473,"Missing",""))</f>
        <v/>
      </c>
      <c r="X9" s="183" t="str">
        <f>IF(AND('1474 PARA'!AK9&gt;0,'1474 PARA'!AY9&gt;0,P9=1474),"1474 Entered",IF(P9=1474,"Missing",""))</f>
        <v/>
      </c>
      <c r="Y9" s="142" t="str">
        <f>IF(AND('1475 PARA'!AK9&gt;0,'1475 PARA'!AY9&gt;0,Q9=1475),"1475 Entered",IF(Q9=1475,"Missing",""))</f>
        <v/>
      </c>
      <c r="Z9" s="142" t="str">
        <f>IF(AND('1476 PARA'!AK9&gt;0,'1476 PARA'!AY9&gt;0,R9=1476),"1476 Entered",IF(R9=1476,"Missing",""))</f>
        <v/>
      </c>
      <c r="AA9" s="142" t="str">
        <f>IF(AND('1603 Para'!AK9&gt;0,'1603 Para'!AY9&gt;0,S9=1603),"1603 Entered",IF(S9=1603,"Missing",""))</f>
        <v/>
      </c>
      <c r="AB9" s="142" t="str">
        <f>IF(AND('1604 Para'!AK9&gt;0,'1604 Para'!AY9&gt;0,T9=1604),"1604 Entered",IF(T9=1604,"Missing",""))</f>
        <v>1604 Entered</v>
      </c>
      <c r="AC9" s="82" t="str">
        <f>IF(AND('Spare van Para'!AK9&gt;0,'Spare van Para'!AY9&gt;0,U9="Spare"),"Spare Entered",IF(U9="Spare","Missing",""))</f>
        <v/>
      </c>
    </row>
    <row r="10" spans="1:29" s="142" customFormat="1" x14ac:dyDescent="0.25">
      <c r="A10" s="83">
        <v>42742</v>
      </c>
      <c r="B10" s="173">
        <f>MIN('1473 PARA'!B10, '1474 PARA'!B10,'1475 PARA'!B10, '1476 PARA'!B10,'1476 PARA'!B10,'Spare van Para'!B10, '1603 Para'!B10, '1604 Para'!B10)</f>
        <v>0</v>
      </c>
      <c r="C10" s="173">
        <f>MAX('1473 PARA'!C10,'1473 PARA'!E10,'1473 PARA'!G10,'1474 PARA'!C10,'1474 PARA'!E10,'1474 PARA'!G10,'1475 PARA'!C10,'1475 PARA'!E10,'1475 PARA'!G10,'1476 PARA'!C10,'1476 PARA'!E10,'1476 PARA'!G10,'Spare van Para'!C10,'Spare van Para'!E10,'Spare van Para'!G10, '1603 Para'!C10,'1603 Para'!E10,'1603 Para'!G10, '1604 Para'!C10,'1604 Para'!E10,'1604 Para'!G10)</f>
        <v>0</v>
      </c>
      <c r="D10" s="173">
        <f t="shared" si="0"/>
        <v>0</v>
      </c>
      <c r="E10" s="174">
        <f t="shared" si="1"/>
        <v>0</v>
      </c>
      <c r="F10" s="17">
        <f t="shared" si="8"/>
        <v>53.083333333333336</v>
      </c>
      <c r="G10" s="63">
        <f>MIN('1473 PARA'!O10,'1474 PARA'!O10,'1475 PARA'!O10,'1476 PARA'!O10,'Spare van Para'!O10,'1603 Para'!O10,'1604 Para'!O10)</f>
        <v>0</v>
      </c>
      <c r="H10" s="173">
        <f>MAX('1473 PARA'!P10,'1473 PARA'!R10,'1473 PARA'!T10,'1474 PARA'!P10,'1474 PARA'!R10,'1474 PARA'!T10,'1475 PARA'!P10,'1475 PARA'!R10,'1475 PARA'!T10,'1476 PARA'!P10,'1476 PARA'!R10,'1476 PARA'!T10,'Spare van Para'!P10,'Spare van Para'!R10,'Spare van Para'!T10, '1603 Para'!P10,'1603 Para'!R10,'1603 Para'!T10,'1604 Para'!P10,'1604 Para'!R10,'1604 Para'!T10)</f>
        <v>0</v>
      </c>
      <c r="I10" s="173">
        <f t="shared" si="2"/>
        <v>0</v>
      </c>
      <c r="J10" s="174">
        <f t="shared" si="3"/>
        <v>0</v>
      </c>
      <c r="K10" s="17">
        <f t="shared" si="9"/>
        <v>50.899999999999991</v>
      </c>
      <c r="L10" s="182" t="str">
        <f t="shared" si="4"/>
        <v/>
      </c>
      <c r="M10" s="184" t="str">
        <f t="shared" si="5"/>
        <v/>
      </c>
      <c r="N10" s="81" t="str">
        <f t="shared" si="6"/>
        <v/>
      </c>
      <c r="O10" s="183" t="str">
        <f>IF('1473 PARA'!I10&gt;0, 1473, "")</f>
        <v/>
      </c>
      <c r="P10" s="183" t="str">
        <f>IF('1474 PARA'!I10&gt;0, 1474, "")</f>
        <v/>
      </c>
      <c r="Q10" s="183" t="str">
        <f>IF('1475 PARA'!I10&gt;0, 1475, "")</f>
        <v/>
      </c>
      <c r="R10" s="183" t="str">
        <f>IF('1476 PARA'!I10&gt;0, 1476, "")</f>
        <v/>
      </c>
      <c r="S10" s="183" t="str">
        <f>IF('1603 Para'!I10&gt;0, 1603, "")</f>
        <v/>
      </c>
      <c r="T10" s="183" t="str">
        <f>IF('1604 Para'!I10&gt;0, 1604, "")</f>
        <v/>
      </c>
      <c r="U10" s="184" t="str">
        <f>IF('Spare van Para'!I10&gt;0, 6389, "")</f>
        <v/>
      </c>
      <c r="V10" s="141">
        <f t="shared" si="7"/>
        <v>0</v>
      </c>
      <c r="W10" s="183" t="str">
        <f>IF(AND('1473 PARA'!AK10&gt;0,'1473 PARA'!AY10&gt;0,O10=1473),"1473 Entered",IF(O10=1473,"Missing",""))</f>
        <v/>
      </c>
      <c r="X10" s="183" t="str">
        <f>IF(AND('1474 PARA'!AK10&gt;0,'1474 PARA'!AY10&gt;0,P10=1474),"1474 Entered",IF(P10=1474,"Missing",""))</f>
        <v/>
      </c>
      <c r="Y10" s="142" t="str">
        <f>IF(AND('1475 PARA'!AK10&gt;0,'1475 PARA'!AY10&gt;0,Q10=1475),"1475 Entered",IF(Q10=1475,"Missing",""))</f>
        <v/>
      </c>
      <c r="Z10" s="142" t="str">
        <f>IF(AND('1476 PARA'!AK10&gt;0,'1476 PARA'!AY10&gt;0,R10=1476),"1476 Entered",IF(R10=1476,"Missing",""))</f>
        <v/>
      </c>
      <c r="AA10" s="142" t="str">
        <f>IF(AND('1603 Para'!AK10&gt;0,'1603 Para'!AY10&gt;0,S10=1603),"1603 Entered",IF(S10=1603,"Missing",""))</f>
        <v/>
      </c>
      <c r="AB10" s="142" t="str">
        <f>IF(AND('1604 Para'!AK10&gt;0,'1604 Para'!AY10&gt;0,T10=1604),"1604 Entered",IF(T10=1604,"Missing",""))</f>
        <v/>
      </c>
      <c r="AC10" s="82" t="str">
        <f>IF(AND('Spare van Para'!AK10&gt;0,'Spare van Para'!AY10&gt;0,U10="Spare"),"Spare Entered",IF(U10="Spare","Missing",""))</f>
        <v/>
      </c>
    </row>
    <row r="11" spans="1:29" s="142" customFormat="1" x14ac:dyDescent="0.25">
      <c r="A11" s="83">
        <v>42743</v>
      </c>
      <c r="B11" s="173">
        <f>MIN('1473 PARA'!B11, '1474 PARA'!B11,'1475 PARA'!B11, '1476 PARA'!B11,'1476 PARA'!B11,'Spare van Para'!B11, '1603 Para'!B11, '1604 Para'!B11)</f>
        <v>0</v>
      </c>
      <c r="C11" s="173">
        <f>MAX('1473 PARA'!C11,'1473 PARA'!E11,'1473 PARA'!G11,'1474 PARA'!C11,'1474 PARA'!E11,'1474 PARA'!G11,'1475 PARA'!C11,'1475 PARA'!E11,'1475 PARA'!G11,'1476 PARA'!C11,'1476 PARA'!E11,'1476 PARA'!G11,'Spare van Para'!C11,'Spare van Para'!E11,'Spare van Para'!G11, '1603 Para'!C11,'1603 Para'!E11,'1603 Para'!G11, '1604 Para'!C11,'1604 Para'!E11,'1604 Para'!G11)</f>
        <v>0</v>
      </c>
      <c r="D11" s="173">
        <f t="shared" si="0"/>
        <v>0</v>
      </c>
      <c r="E11" s="174">
        <f t="shared" si="1"/>
        <v>0</v>
      </c>
      <c r="F11" s="17">
        <f t="shared" si="8"/>
        <v>53.083333333333336</v>
      </c>
      <c r="G11" s="63">
        <f>MIN('1473 PARA'!O11,'1474 PARA'!O11,'1475 PARA'!O11,'1476 PARA'!O11,'Spare van Para'!O11,'1603 Para'!O11,'1604 Para'!O11)</f>
        <v>0</v>
      </c>
      <c r="H11" s="173">
        <f>MAX('1473 PARA'!P11,'1473 PARA'!R11,'1473 PARA'!T11,'1474 PARA'!P11,'1474 PARA'!R11,'1474 PARA'!T11,'1475 PARA'!P11,'1475 PARA'!R11,'1475 PARA'!T11,'1476 PARA'!P11,'1476 PARA'!R11,'1476 PARA'!T11,'Spare van Para'!P11,'Spare van Para'!R11,'Spare van Para'!T11, '1603 Para'!P11,'1603 Para'!R11,'1603 Para'!T11,'1604 Para'!P11,'1604 Para'!R11,'1604 Para'!T11)</f>
        <v>0</v>
      </c>
      <c r="I11" s="173">
        <f t="shared" si="2"/>
        <v>0</v>
      </c>
      <c r="J11" s="174">
        <f t="shared" si="3"/>
        <v>0</v>
      </c>
      <c r="K11" s="17">
        <f t="shared" si="9"/>
        <v>50.899999999999991</v>
      </c>
      <c r="L11" s="182" t="str">
        <f t="shared" si="4"/>
        <v/>
      </c>
      <c r="M11" s="184" t="str">
        <f t="shared" si="5"/>
        <v/>
      </c>
      <c r="N11" s="81" t="str">
        <f t="shared" si="6"/>
        <v/>
      </c>
      <c r="O11" s="183" t="str">
        <f>IF('1473 PARA'!I11&gt;0, 1473, "")</f>
        <v/>
      </c>
      <c r="P11" s="183" t="str">
        <f>IF('1474 PARA'!I11&gt;0, 1474, "")</f>
        <v/>
      </c>
      <c r="Q11" s="183" t="str">
        <f>IF('1475 PARA'!I11&gt;0, 1475, "")</f>
        <v/>
      </c>
      <c r="R11" s="183" t="str">
        <f>IF('1476 PARA'!I11&gt;0, 1476, "")</f>
        <v/>
      </c>
      <c r="S11" s="183" t="str">
        <f>IF('1603 Para'!I11&gt;0, 1603, "")</f>
        <v/>
      </c>
      <c r="T11" s="183" t="str">
        <f>IF('1604 Para'!I11&gt;0, 1604, "")</f>
        <v/>
      </c>
      <c r="U11" s="184" t="str">
        <f>IF('Spare van Para'!I11&gt;0, 6389, "")</f>
        <v/>
      </c>
      <c r="V11" s="141">
        <f t="shared" si="7"/>
        <v>0</v>
      </c>
      <c r="W11" s="183" t="str">
        <f>IF(AND('1473 PARA'!AK11&gt;0,'1473 PARA'!AY11&gt;0,O11=1473),"1473 Entered",IF(O11=1473,"Missing",""))</f>
        <v/>
      </c>
      <c r="X11" s="183" t="str">
        <f>IF(AND('1474 PARA'!AK11&gt;0,'1474 PARA'!AY11&gt;0,P11=1474),"1474 Entered",IF(P11=1474,"Missing",""))</f>
        <v/>
      </c>
      <c r="Y11" s="142" t="str">
        <f>IF(AND('1475 PARA'!AK11&gt;0,'1475 PARA'!AY11&gt;0,Q11=1475),"1475 Entered",IF(Q11=1475,"Missing",""))</f>
        <v/>
      </c>
      <c r="Z11" s="142" t="str">
        <f>IF(AND('1476 PARA'!AK11&gt;0,'1476 PARA'!AY11&gt;0,R11=1476),"1476 Entered",IF(R11=1476,"Missing",""))</f>
        <v/>
      </c>
      <c r="AA11" s="142" t="str">
        <f>IF(AND('1603 Para'!AK11&gt;0,'1603 Para'!AY11&gt;0,S11=1603),"1603 Entered",IF(S11=1603,"Missing",""))</f>
        <v/>
      </c>
      <c r="AB11" s="142" t="str">
        <f>IF(AND('1604 Para'!AK11&gt;0,'1604 Para'!AY11&gt;0,T11=1604),"1604 Entered",IF(T11=1604,"Missing",""))</f>
        <v/>
      </c>
      <c r="AC11" s="82" t="str">
        <f>IF(AND('Spare van Para'!AK11&gt;0,'Spare van Para'!AY11&gt;0,U11="Spare"),"Spare Entered",IF(U11="Spare","Missing",""))</f>
        <v/>
      </c>
    </row>
    <row r="12" spans="1:29" s="142" customFormat="1" x14ac:dyDescent="0.25">
      <c r="A12" s="83">
        <v>42744</v>
      </c>
      <c r="B12" s="173">
        <f>MIN('1473 PARA'!B12, '1474 PARA'!B12,'1475 PARA'!B12, '1476 PARA'!B12,'1476 PARA'!B12,'Spare van Para'!B12, '1603 Para'!B12, '1604 Para'!B12)</f>
        <v>0.38541666666666669</v>
      </c>
      <c r="C12" s="173">
        <f>MAX('1473 PARA'!C12,'1473 PARA'!E12,'1473 PARA'!G12,'1474 PARA'!C12,'1474 PARA'!E12,'1474 PARA'!G12,'1475 PARA'!C12,'1475 PARA'!E12,'1475 PARA'!G12,'1476 PARA'!C12,'1476 PARA'!E12,'1476 PARA'!G12,'Spare van Para'!C12,'Spare van Para'!E12,'Spare van Para'!G12, '1603 Para'!C12,'1603 Para'!E12,'1603 Para'!G12, '1604 Para'!C12,'1604 Para'!E12,'1604 Para'!G12)</f>
        <v>0.77083333333333337</v>
      </c>
      <c r="D12" s="173">
        <f t="shared" si="0"/>
        <v>0.38541666666666669</v>
      </c>
      <c r="E12" s="174">
        <f t="shared" si="1"/>
        <v>9.25</v>
      </c>
      <c r="F12" s="17">
        <f t="shared" si="8"/>
        <v>62.333333333333336</v>
      </c>
      <c r="G12" s="63">
        <f>MIN('1473 PARA'!O12,'1474 PARA'!O12,'1475 PARA'!O12,'1476 PARA'!O12,'Spare van Para'!O12,'1603 Para'!O12,'1604 Para'!O12)</f>
        <v>0.40069444444444446</v>
      </c>
      <c r="H12" s="173">
        <f>MAX('1473 PARA'!P12,'1473 PARA'!R12,'1473 PARA'!T12,'1474 PARA'!P12,'1474 PARA'!R12,'1474 PARA'!T12,'1475 PARA'!P12,'1475 PARA'!R12,'1475 PARA'!T12,'1476 PARA'!P12,'1476 PARA'!R12,'1476 PARA'!T12,'Spare van Para'!P12,'Spare van Para'!R12,'Spare van Para'!T12, '1603 Para'!P12,'1603 Para'!R12,'1603 Para'!T12,'1604 Para'!P12,'1604 Para'!R12,'1604 Para'!T12)</f>
        <v>0.76041666666666663</v>
      </c>
      <c r="I12" s="173">
        <f t="shared" si="2"/>
        <v>0.35972222222222217</v>
      </c>
      <c r="J12" s="174">
        <f t="shared" si="3"/>
        <v>8.6333333333333329</v>
      </c>
      <c r="K12" s="17">
        <f t="shared" si="9"/>
        <v>59.533333333333324</v>
      </c>
      <c r="L12" s="182" t="str">
        <f t="shared" si="4"/>
        <v/>
      </c>
      <c r="M12" s="184" t="str">
        <f t="shared" si="5"/>
        <v/>
      </c>
      <c r="N12" s="81">
        <f t="shared" si="6"/>
        <v>1</v>
      </c>
      <c r="O12" s="183" t="str">
        <f>IF('1473 PARA'!I12&gt;0, 1473, "")</f>
        <v/>
      </c>
      <c r="P12" s="183" t="str">
        <f>IF('1474 PARA'!I12&gt;0, 1474, "")</f>
        <v/>
      </c>
      <c r="Q12" s="183" t="str">
        <f>IF('1475 PARA'!I12&gt;0, 1475, "")</f>
        <v/>
      </c>
      <c r="R12" s="183" t="str">
        <f>IF('1476 PARA'!I12&gt;0, 1476, "")</f>
        <v/>
      </c>
      <c r="S12" s="183" t="str">
        <f>IF('1603 Para'!I12&gt;0, 1603, "")</f>
        <v/>
      </c>
      <c r="T12" s="183">
        <f>IF('1604 Para'!I12&gt;0, 1604, "")</f>
        <v>1604</v>
      </c>
      <c r="U12" s="184" t="str">
        <f>IF('Spare van Para'!I12&gt;0, 6389, "")</f>
        <v/>
      </c>
      <c r="V12" s="141">
        <f t="shared" si="7"/>
        <v>1</v>
      </c>
      <c r="W12" s="183" t="str">
        <f>IF(AND('1473 PARA'!AK12&gt;0,'1473 PARA'!AY12&gt;0,O12=1473),"1473 Entered",IF(O12=1473,"Missing",""))</f>
        <v/>
      </c>
      <c r="X12" s="183" t="str">
        <f>IF(AND('1474 PARA'!AK12&gt;0,'1474 PARA'!AY12&gt;0,P12=1474),"1474 Entered",IF(P12=1474,"Missing",""))</f>
        <v/>
      </c>
      <c r="Y12" s="142" t="str">
        <f>IF(AND('1475 PARA'!AK12&gt;0,'1475 PARA'!AY12&gt;0,Q12=1475),"1475 Entered",IF(Q12=1475,"Missing",""))</f>
        <v/>
      </c>
      <c r="Z12" s="142" t="str">
        <f>IF(AND('1476 PARA'!AK12&gt;0,'1476 PARA'!AY12&gt;0,R12=1476),"1476 Entered",IF(R12=1476,"Missing",""))</f>
        <v/>
      </c>
      <c r="AA12" s="142" t="str">
        <f>IF(AND('1603 Para'!AK12&gt;0,'1603 Para'!AY12&gt;0,S12=1603),"1603 Entered",IF(S12=1603,"Missing",""))</f>
        <v/>
      </c>
      <c r="AB12" s="142" t="str">
        <f>IF(AND('1604 Para'!AK12&gt;0,'1604 Para'!AY12&gt;0,T12=1604),"1604 Entered",IF(T12=1604,"Missing",""))</f>
        <v>1604 Entered</v>
      </c>
      <c r="AC12" s="82" t="str">
        <f>IF(AND('Spare van Para'!AK12&gt;0,'Spare van Para'!AY12&gt;0,U12="Spare"),"Spare Entered",IF(U12="Spare","Missing",""))</f>
        <v/>
      </c>
    </row>
    <row r="13" spans="1:29" s="142" customFormat="1" x14ac:dyDescent="0.25">
      <c r="A13" s="83">
        <v>42745</v>
      </c>
      <c r="B13" s="173">
        <f>MIN('1473 PARA'!B13, '1474 PARA'!B13,'1475 PARA'!B13, '1476 PARA'!B13,'1476 PARA'!B13,'Spare van Para'!B13, '1603 Para'!B13, '1604 Para'!B13)</f>
        <v>0.35416666666666669</v>
      </c>
      <c r="C13" s="173">
        <f>MAX('1473 PARA'!C13,'1473 PARA'!E13,'1473 PARA'!G13,'1474 PARA'!C13,'1474 PARA'!E13,'1474 PARA'!G13,'1475 PARA'!C13,'1475 PARA'!E13,'1475 PARA'!G13,'1476 PARA'!C13,'1476 PARA'!E13,'1476 PARA'!G13,'Spare van Para'!C13,'Spare van Para'!E13,'Spare van Para'!G13, '1603 Para'!C13,'1603 Para'!E13,'1603 Para'!G13, '1604 Para'!C13,'1604 Para'!E13,'1604 Para'!G13)</f>
        <v>0.72916666666666663</v>
      </c>
      <c r="D13" s="173">
        <f t="shared" si="0"/>
        <v>0.37499999999999994</v>
      </c>
      <c r="E13" s="174">
        <f t="shared" si="1"/>
        <v>8.9999999999999982</v>
      </c>
      <c r="F13" s="17">
        <f t="shared" si="8"/>
        <v>71.333333333333329</v>
      </c>
      <c r="G13" s="63">
        <f>MIN('1473 PARA'!O13,'1474 PARA'!O13,'1475 PARA'!O13,'1476 PARA'!O13,'Spare van Para'!O13,'1603 Para'!O13,'1604 Para'!O13)</f>
        <v>0.36388888888888887</v>
      </c>
      <c r="H13" s="173">
        <f>MAX('1473 PARA'!P13,'1473 PARA'!R13,'1473 PARA'!T13,'1474 PARA'!P13,'1474 PARA'!R13,'1474 PARA'!T13,'1475 PARA'!P13,'1475 PARA'!R13,'1475 PARA'!T13,'1476 PARA'!P13,'1476 PARA'!R13,'1476 PARA'!T13,'Spare van Para'!P13,'Spare van Para'!R13,'Spare van Para'!T13, '1603 Para'!P13,'1603 Para'!R13,'1603 Para'!T13,'1604 Para'!P13,'1604 Para'!R13,'1604 Para'!T13)</f>
        <v>0.71111111111111114</v>
      </c>
      <c r="I13" s="173">
        <f t="shared" si="2"/>
        <v>0.34722222222222227</v>
      </c>
      <c r="J13" s="174">
        <f t="shared" si="3"/>
        <v>8.3333333333333339</v>
      </c>
      <c r="K13" s="17">
        <f t="shared" si="9"/>
        <v>67.86666666666666</v>
      </c>
      <c r="L13" s="182" t="str">
        <f t="shared" si="4"/>
        <v/>
      </c>
      <c r="M13" s="184" t="str">
        <f t="shared" si="5"/>
        <v/>
      </c>
      <c r="N13" s="81">
        <f t="shared" si="6"/>
        <v>1</v>
      </c>
      <c r="O13" s="183" t="str">
        <f>IF('1473 PARA'!I13&gt;0, 1473, "")</f>
        <v/>
      </c>
      <c r="P13" s="183" t="str">
        <f>IF('1474 PARA'!I13&gt;0, 1474, "")</f>
        <v/>
      </c>
      <c r="Q13" s="183" t="str">
        <f>IF('1475 PARA'!I13&gt;0, 1475, "")</f>
        <v/>
      </c>
      <c r="R13" s="183" t="str">
        <f>IF('1476 PARA'!I13&gt;0, 1476, "")</f>
        <v/>
      </c>
      <c r="S13" s="183">
        <f>IF('1603 Para'!I13&gt;0, 1603, "")</f>
        <v>1603</v>
      </c>
      <c r="T13" s="183">
        <f>IF('1604 Para'!I13&gt;0, 1604, "")</f>
        <v>1604</v>
      </c>
      <c r="U13" s="184" t="str">
        <f>IF('Spare van Para'!I13&gt;0, 6389, "")</f>
        <v/>
      </c>
      <c r="V13" s="141">
        <f t="shared" si="7"/>
        <v>2</v>
      </c>
      <c r="W13" s="183" t="str">
        <f>IF(AND('1473 PARA'!AK13&gt;0,'1473 PARA'!AY13&gt;0,O13=1473),"1473 Entered",IF(O13=1473,"Missing",""))</f>
        <v/>
      </c>
      <c r="X13" s="183" t="str">
        <f>IF(AND('1474 PARA'!AK13&gt;0,'1474 PARA'!AY13&gt;0,P13=1474),"1474 Entered",IF(P13=1474,"Missing",""))</f>
        <v/>
      </c>
      <c r="Y13" s="142" t="str">
        <f>IF(AND('1475 PARA'!AK13&gt;0,'1475 PARA'!AY13&gt;0,Q13=1475),"1475 Entered",IF(Q13=1475,"Missing",""))</f>
        <v/>
      </c>
      <c r="Z13" s="142" t="str">
        <f>IF(AND('1476 PARA'!AK13&gt;0,'1476 PARA'!AY13&gt;0,R13=1476),"1476 Entered",IF(R13=1476,"Missing",""))</f>
        <v/>
      </c>
      <c r="AA13" s="142" t="str">
        <f>IF(AND('1603 Para'!AK13&gt;0,'1603 Para'!AY13&gt;0,S13=1603),"1603 Entered",IF(S13=1603,"Missing",""))</f>
        <v>1603 Entered</v>
      </c>
      <c r="AB13" s="142" t="str">
        <f>IF(AND('1604 Para'!AK13&gt;0,'1604 Para'!AY13&gt;0,T13=1604),"1604 Entered",IF(T13=1604,"Missing",""))</f>
        <v>1604 Entered</v>
      </c>
      <c r="AC13" s="82" t="str">
        <f>IF(AND('Spare van Para'!AK13&gt;0,'Spare van Para'!AY13&gt;0,U13="Spare"),"Spare Entered",IF(U13="Spare","Missing",""))</f>
        <v/>
      </c>
    </row>
    <row r="14" spans="1:29" s="142" customFormat="1" x14ac:dyDescent="0.25">
      <c r="A14" s="83">
        <v>42746</v>
      </c>
      <c r="B14" s="173">
        <f>MIN('1473 PARA'!B14, '1474 PARA'!B14,'1475 PARA'!B14, '1476 PARA'!B14,'1476 PARA'!B14,'Spare van Para'!B14, '1603 Para'!B14, '1604 Para'!B14)</f>
        <v>0.33333333333333331</v>
      </c>
      <c r="C14" s="173">
        <f>MAX('1473 PARA'!C14,'1473 PARA'!E14,'1473 PARA'!G14,'1474 PARA'!C14,'1474 PARA'!E14,'1474 PARA'!G14,'1475 PARA'!C14,'1475 PARA'!E14,'1475 PARA'!G14,'1476 PARA'!C14,'1476 PARA'!E14,'1476 PARA'!G14,'Spare van Para'!C14,'Spare van Para'!E14,'Spare van Para'!G14, '1603 Para'!C14,'1603 Para'!E14,'1603 Para'!G14, '1604 Para'!C14,'1604 Para'!E14,'1604 Para'!G14)</f>
        <v>0.77083333333333337</v>
      </c>
      <c r="D14" s="173">
        <f t="shared" si="0"/>
        <v>0.43750000000000006</v>
      </c>
      <c r="E14" s="174">
        <f t="shared" si="1"/>
        <v>10.500000000000002</v>
      </c>
      <c r="F14" s="17">
        <f t="shared" si="8"/>
        <v>81.833333333333329</v>
      </c>
      <c r="G14" s="63">
        <f>MIN('1473 PARA'!O14,'1474 PARA'!O14,'1475 PARA'!O14,'1476 PARA'!O14,'Spare van Para'!O14,'1603 Para'!O14,'1604 Para'!O14)</f>
        <v>0.34652777777777777</v>
      </c>
      <c r="H14" s="173">
        <f>MAX('1473 PARA'!P14,'1473 PARA'!R14,'1473 PARA'!T14,'1474 PARA'!P14,'1474 PARA'!R14,'1474 PARA'!T14,'1475 PARA'!P14,'1475 PARA'!R14,'1475 PARA'!T14,'1476 PARA'!P14,'1476 PARA'!R14,'1476 PARA'!T14,'Spare van Para'!P14,'Spare van Para'!R14,'Spare van Para'!T14, '1603 Para'!P14,'1603 Para'!R14,'1603 Para'!T14,'1604 Para'!P14,'1604 Para'!R14,'1604 Para'!T14)</f>
        <v>0.76666666666666661</v>
      </c>
      <c r="I14" s="173">
        <f t="shared" si="2"/>
        <v>0.42013888888888884</v>
      </c>
      <c r="J14" s="174">
        <f t="shared" si="3"/>
        <v>10.083333333333332</v>
      </c>
      <c r="K14" s="17">
        <f t="shared" si="9"/>
        <v>77.949999999999989</v>
      </c>
      <c r="L14" s="182" t="str">
        <f t="shared" si="4"/>
        <v/>
      </c>
      <c r="M14" s="184" t="str">
        <f t="shared" si="5"/>
        <v/>
      </c>
      <c r="N14" s="81">
        <f t="shared" si="6"/>
        <v>1</v>
      </c>
      <c r="O14" s="183" t="str">
        <f>IF('1473 PARA'!I14&gt;0, 1473, "")</f>
        <v/>
      </c>
      <c r="P14" s="183" t="str">
        <f>IF('1474 PARA'!I14&gt;0, 1474, "")</f>
        <v/>
      </c>
      <c r="Q14" s="183" t="str">
        <f>IF('1475 PARA'!I14&gt;0, 1475, "")</f>
        <v/>
      </c>
      <c r="R14" s="183" t="str">
        <f>IF('1476 PARA'!I14&gt;0, 1476, "")</f>
        <v/>
      </c>
      <c r="S14" s="183" t="str">
        <f>IF('1603 Para'!I14&gt;0, 1603, "")</f>
        <v/>
      </c>
      <c r="T14" s="183">
        <f>IF('1604 Para'!I14&gt;0, 1604, "")</f>
        <v>1604</v>
      </c>
      <c r="U14" s="184" t="str">
        <f>IF('Spare van Para'!I14&gt;0, 6389, "")</f>
        <v/>
      </c>
      <c r="V14" s="141">
        <f t="shared" si="7"/>
        <v>1</v>
      </c>
      <c r="W14" s="183" t="str">
        <f>IF(AND('1473 PARA'!AK14&gt;0,'1473 PARA'!AY14&gt;0,O14=1473),"1473 Entered",IF(O14=1473,"Missing",""))</f>
        <v/>
      </c>
      <c r="X14" s="183" t="str">
        <f>IF(AND('1474 PARA'!AK14&gt;0,'1474 PARA'!AY14&gt;0,P14=1474),"1474 Entered",IF(P14=1474,"Missing",""))</f>
        <v/>
      </c>
      <c r="Y14" s="142" t="str">
        <f>IF(AND('1475 PARA'!AK14&gt;0,'1475 PARA'!AY14&gt;0,Q14=1475),"1475 Entered",IF(Q14=1475,"Missing",""))</f>
        <v/>
      </c>
      <c r="Z14" s="142" t="str">
        <f>IF(AND('1476 PARA'!AK14&gt;0,'1476 PARA'!AY14&gt;0,R14=1476),"1476 Entered",IF(R14=1476,"Missing",""))</f>
        <v/>
      </c>
      <c r="AA14" s="142" t="str">
        <f>IF(AND('1603 Para'!AK14&gt;0,'1603 Para'!AY14&gt;0,S14=1603),"1603 Entered",IF(S14=1603,"Missing",""))</f>
        <v/>
      </c>
      <c r="AB14" s="142" t="str">
        <f>IF(AND('1604 Para'!AK14&gt;0,'1604 Para'!AY14&gt;0,T14=1604),"1604 Entered",IF(T14=1604,"Missing",""))</f>
        <v>1604 Entered</v>
      </c>
      <c r="AC14" s="82" t="str">
        <f>IF(AND('Spare van Para'!AK14&gt;0,'Spare van Para'!AY14&gt;0,U14="Spare"),"Spare Entered",IF(U14="Spare","Missing",""))</f>
        <v/>
      </c>
    </row>
    <row r="15" spans="1:29" s="142" customFormat="1" x14ac:dyDescent="0.25">
      <c r="A15" s="83">
        <v>42747</v>
      </c>
      <c r="B15" s="173">
        <f>MIN('1473 PARA'!B15, '1474 PARA'!B15,'1475 PARA'!B15, '1476 PARA'!B15,'1476 PARA'!B15,'Spare van Para'!B15, '1603 Para'!B15, '1604 Para'!B15)</f>
        <v>0.3576388888888889</v>
      </c>
      <c r="C15" s="173">
        <f>MAX('1473 PARA'!C15,'1473 PARA'!E15,'1473 PARA'!G15,'1474 PARA'!C15,'1474 PARA'!E15,'1474 PARA'!G15,'1475 PARA'!C15,'1475 PARA'!E15,'1475 PARA'!G15,'1476 PARA'!C15,'1476 PARA'!E15,'1476 PARA'!G15,'Spare van Para'!C15,'Spare van Para'!E15,'Spare van Para'!G15, '1603 Para'!C15,'1603 Para'!E15,'1603 Para'!G15, '1604 Para'!C15,'1604 Para'!E15,'1604 Para'!G15)</f>
        <v>0.72916666666666663</v>
      </c>
      <c r="D15" s="173">
        <f t="shared" si="0"/>
        <v>0.37152777777777773</v>
      </c>
      <c r="E15" s="174">
        <f t="shared" si="1"/>
        <v>8.9166666666666661</v>
      </c>
      <c r="F15" s="17">
        <f t="shared" si="8"/>
        <v>90.75</v>
      </c>
      <c r="G15" s="63">
        <f>MIN('1473 PARA'!O15,'1474 PARA'!O15,'1475 PARA'!O15,'1476 PARA'!O15,'Spare van Para'!O15,'1603 Para'!O15,'1604 Para'!O15)</f>
        <v>0.36527777777777781</v>
      </c>
      <c r="H15" s="173">
        <f>MAX('1473 PARA'!P15,'1473 PARA'!R15,'1473 PARA'!T15,'1474 PARA'!P15,'1474 PARA'!R15,'1474 PARA'!T15,'1475 PARA'!P15,'1475 PARA'!R15,'1475 PARA'!T15,'1476 PARA'!P15,'1476 PARA'!R15,'1476 PARA'!T15,'Spare van Para'!P15,'Spare van Para'!R15,'Spare van Para'!T15, '1603 Para'!P15,'1603 Para'!R15,'1603 Para'!T15,'1604 Para'!P15,'1604 Para'!R15,'1604 Para'!T15)</f>
        <v>0.70763888888888893</v>
      </c>
      <c r="I15" s="173">
        <f t="shared" si="2"/>
        <v>0.34236111111111112</v>
      </c>
      <c r="J15" s="174">
        <f t="shared" si="3"/>
        <v>8.2166666666666668</v>
      </c>
      <c r="K15" s="17">
        <f t="shared" si="9"/>
        <v>86.166666666666657</v>
      </c>
      <c r="L15" s="182" t="str">
        <f t="shared" si="4"/>
        <v/>
      </c>
      <c r="M15" s="184" t="str">
        <f t="shared" si="5"/>
        <v/>
      </c>
      <c r="N15" s="81">
        <f t="shared" si="6"/>
        <v>1</v>
      </c>
      <c r="O15" s="183" t="str">
        <f>IF('1473 PARA'!I15&gt;0, 1473, "")</f>
        <v/>
      </c>
      <c r="P15" s="183" t="str">
        <f>IF('1474 PARA'!I15&gt;0, 1474, "")</f>
        <v/>
      </c>
      <c r="Q15" s="183" t="str">
        <f>IF('1475 PARA'!I15&gt;0, 1475, "")</f>
        <v/>
      </c>
      <c r="R15" s="183" t="str">
        <f>IF('1476 PARA'!I15&gt;0, 1476, "")</f>
        <v/>
      </c>
      <c r="S15" s="183" t="str">
        <f>IF('1603 Para'!I15&gt;0, 1603, "")</f>
        <v/>
      </c>
      <c r="T15" s="183">
        <f>IF('1604 Para'!I15&gt;0, 1604, "")</f>
        <v>1604</v>
      </c>
      <c r="U15" s="184" t="str">
        <f>IF('Spare van Para'!I15&gt;0, 6389, "")</f>
        <v/>
      </c>
      <c r="V15" s="141">
        <f t="shared" si="7"/>
        <v>1</v>
      </c>
      <c r="W15" s="183" t="str">
        <f>IF(AND('1473 PARA'!AK15&gt;0,'1473 PARA'!AY15&gt;0,O15=1473),"1473 Entered",IF(O15=1473,"Missing",""))</f>
        <v/>
      </c>
      <c r="X15" s="183" t="str">
        <f>IF(AND('1474 PARA'!AK15&gt;0,'1474 PARA'!AY15&gt;0,P15=1474),"1474 Entered",IF(P15=1474,"Missing",""))</f>
        <v/>
      </c>
      <c r="Y15" s="142" t="str">
        <f>IF(AND('1475 PARA'!AK15&gt;0,'1475 PARA'!AY15&gt;0,Q15=1475),"1475 Entered",IF(Q15=1475,"Missing",""))</f>
        <v/>
      </c>
      <c r="Z15" s="142" t="str">
        <f>IF(AND('1476 PARA'!AK15&gt;0,'1476 PARA'!AY15&gt;0,R15=1476),"1476 Entered",IF(R15=1476,"Missing",""))</f>
        <v/>
      </c>
      <c r="AA15" s="142" t="str">
        <f>IF(AND('1603 Para'!AK15&gt;0,'1603 Para'!AY15&gt;0,S15=1603),"1603 Entered",IF(S15=1603,"Missing",""))</f>
        <v/>
      </c>
      <c r="AB15" s="142" t="str">
        <f>IF(AND('1604 Para'!AK15&gt;0,'1604 Para'!AY15&gt;0,T15=1604),"1604 Entered",IF(T15=1604,"Missing",""))</f>
        <v>1604 Entered</v>
      </c>
      <c r="AC15" s="82" t="str">
        <f>IF(AND('Spare van Para'!AK15&gt;0,'Spare van Para'!AY15&gt;0,U15="Spare"),"Spare Entered",IF(U15="Spare","Missing",""))</f>
        <v/>
      </c>
    </row>
    <row r="16" spans="1:29" s="142" customFormat="1" x14ac:dyDescent="0.25">
      <c r="A16" s="83">
        <v>42748</v>
      </c>
      <c r="B16" s="173">
        <f>MIN('1473 PARA'!B16, '1474 PARA'!B16,'1475 PARA'!B16, '1476 PARA'!B16,'1476 PARA'!B16,'Spare van Para'!B16, '1603 Para'!B16, '1604 Para'!B16)</f>
        <v>0.33333333333333331</v>
      </c>
      <c r="C16" s="173">
        <f>MAX('1473 PARA'!C16,'1473 PARA'!E16,'1473 PARA'!G16,'1474 PARA'!C16,'1474 PARA'!E16,'1474 PARA'!G16,'1475 PARA'!C16,'1475 PARA'!E16,'1475 PARA'!G16,'1476 PARA'!C16,'1476 PARA'!E16,'1476 PARA'!G16,'Spare van Para'!C16,'Spare van Para'!E16,'Spare van Para'!G16, '1603 Para'!C16,'1603 Para'!E16,'1603 Para'!G16, '1604 Para'!C16,'1604 Para'!E16,'1604 Para'!G16)</f>
        <v>0.77083333333333337</v>
      </c>
      <c r="D16" s="173">
        <f t="shared" si="0"/>
        <v>0.43750000000000006</v>
      </c>
      <c r="E16" s="174">
        <f t="shared" si="1"/>
        <v>10.500000000000002</v>
      </c>
      <c r="F16" s="17">
        <f t="shared" si="8"/>
        <v>101.25</v>
      </c>
      <c r="G16" s="63">
        <f>MIN('1473 PARA'!O16,'1474 PARA'!O16,'1475 PARA'!O16,'1476 PARA'!O16,'Spare van Para'!O16,'1603 Para'!O16,'1604 Para'!O16)</f>
        <v>0.34861111111111115</v>
      </c>
      <c r="H16" s="173">
        <f>MAX('1473 PARA'!P16,'1473 PARA'!R16,'1473 PARA'!T16,'1474 PARA'!P16,'1474 PARA'!R16,'1474 PARA'!T16,'1475 PARA'!P16,'1475 PARA'!R16,'1475 PARA'!T16,'1476 PARA'!P16,'1476 PARA'!R16,'1476 PARA'!T16,'Spare van Para'!P16,'Spare van Para'!R16,'Spare van Para'!T16, '1603 Para'!P16,'1603 Para'!R16,'1603 Para'!T16,'1604 Para'!P16,'1604 Para'!R16,'1604 Para'!T16)</f>
        <v>0.76041666666666663</v>
      </c>
      <c r="I16" s="173">
        <f t="shared" si="2"/>
        <v>0.41180555555555548</v>
      </c>
      <c r="J16" s="174">
        <f t="shared" si="3"/>
        <v>9.8833333333333311</v>
      </c>
      <c r="K16" s="17">
        <f t="shared" si="9"/>
        <v>96.049999999999983</v>
      </c>
      <c r="L16" s="182" t="str">
        <f t="shared" si="4"/>
        <v/>
      </c>
      <c r="M16" s="184" t="str">
        <f t="shared" si="5"/>
        <v/>
      </c>
      <c r="N16" s="81">
        <f t="shared" si="6"/>
        <v>1</v>
      </c>
      <c r="O16" s="183" t="str">
        <f>IF('1473 PARA'!I16&gt;0, 1473, "")</f>
        <v/>
      </c>
      <c r="P16" s="183" t="str">
        <f>IF('1474 PARA'!I16&gt;0, 1474, "")</f>
        <v/>
      </c>
      <c r="Q16" s="183" t="str">
        <f>IF('1475 PARA'!I16&gt;0, 1475, "")</f>
        <v/>
      </c>
      <c r="R16" s="183" t="str">
        <f>IF('1476 PARA'!I16&gt;0, 1476, "")</f>
        <v/>
      </c>
      <c r="S16" s="183" t="str">
        <f>IF('1603 Para'!I16&gt;0, 1603, "")</f>
        <v/>
      </c>
      <c r="T16" s="183">
        <f>IF('1604 Para'!I16&gt;0, 1604, "")</f>
        <v>1604</v>
      </c>
      <c r="U16" s="184" t="str">
        <f>IF('Spare van Para'!I16&gt;0, 6389, "")</f>
        <v/>
      </c>
      <c r="V16" s="141">
        <f t="shared" si="7"/>
        <v>1</v>
      </c>
      <c r="W16" s="183" t="str">
        <f>IF(AND('1473 PARA'!AK16&gt;0,'1473 PARA'!AY16&gt;0,O16=1473),"1473 Entered",IF(O16=1473,"Missing",""))</f>
        <v/>
      </c>
      <c r="X16" s="183" t="str">
        <f>IF(AND('1474 PARA'!AK16&gt;0,'1474 PARA'!AY16&gt;0,P16=1474),"1474 Entered",IF(P16=1474,"Missing",""))</f>
        <v/>
      </c>
      <c r="Y16" s="142" t="str">
        <f>IF(AND('1475 PARA'!AK16&gt;0,'1475 PARA'!AY16&gt;0,Q16=1475),"1475 Entered",IF(Q16=1475,"Missing",""))</f>
        <v/>
      </c>
      <c r="Z16" s="142" t="str">
        <f>IF(AND('1476 PARA'!AK16&gt;0,'1476 PARA'!AY16&gt;0,R16=1476),"1476 Entered",IF(R16=1476,"Missing",""))</f>
        <v/>
      </c>
      <c r="AA16" s="142" t="str">
        <f>IF(AND('1603 Para'!AK16&gt;0,'1603 Para'!AY16&gt;0,S16=1603),"1603 Entered",IF(S16=1603,"Missing",""))</f>
        <v/>
      </c>
      <c r="AB16" s="142" t="str">
        <f>IF(AND('1604 Para'!AK16&gt;0,'1604 Para'!AY16&gt;0,T16=1604),"1604 Entered",IF(T16=1604,"Missing",""))</f>
        <v>1604 Entered</v>
      </c>
      <c r="AC16" s="82" t="str">
        <f>IF(AND('Spare van Para'!AK16&gt;0,'Spare van Para'!AY16&gt;0,U16="Spare"),"Spare Entered",IF(U16="Spare","Missing",""))</f>
        <v/>
      </c>
    </row>
    <row r="17" spans="1:29" s="142" customFormat="1" x14ac:dyDescent="0.25">
      <c r="A17" s="83">
        <v>42749</v>
      </c>
      <c r="B17" s="173">
        <f>MIN('1473 PARA'!B17, '1474 PARA'!B17,'1475 PARA'!B17, '1476 PARA'!B17,'1476 PARA'!B17,'Spare van Para'!B17, '1603 Para'!B17, '1604 Para'!B17)</f>
        <v>0</v>
      </c>
      <c r="C17" s="173">
        <f>MAX('1473 PARA'!C17,'1473 PARA'!E17,'1473 PARA'!G17,'1474 PARA'!C17,'1474 PARA'!E17,'1474 PARA'!G17,'1475 PARA'!C17,'1475 PARA'!E17,'1475 PARA'!G17,'1476 PARA'!C17,'1476 PARA'!E17,'1476 PARA'!G17,'Spare van Para'!C17,'Spare van Para'!E17,'Spare van Para'!G17, '1603 Para'!C17,'1603 Para'!E17,'1603 Para'!G17, '1604 Para'!C17,'1604 Para'!E17,'1604 Para'!G17)</f>
        <v>0</v>
      </c>
      <c r="D17" s="173">
        <f t="shared" si="0"/>
        <v>0</v>
      </c>
      <c r="E17" s="174">
        <f t="shared" si="1"/>
        <v>0</v>
      </c>
      <c r="F17" s="17">
        <f t="shared" si="8"/>
        <v>101.25</v>
      </c>
      <c r="G17" s="63">
        <f>MIN('1473 PARA'!O17,'1474 PARA'!O17,'1475 PARA'!O17,'1476 PARA'!O17,'Spare van Para'!O17,'1603 Para'!O17,'1604 Para'!O17)</f>
        <v>0</v>
      </c>
      <c r="H17" s="173">
        <f>MAX('1473 PARA'!P17,'1473 PARA'!R17,'1473 PARA'!T17,'1474 PARA'!P17,'1474 PARA'!R17,'1474 PARA'!T17,'1475 PARA'!P17,'1475 PARA'!R17,'1475 PARA'!T17,'1476 PARA'!P17,'1476 PARA'!R17,'1476 PARA'!T17,'Spare van Para'!P17,'Spare van Para'!R17,'Spare van Para'!T17, '1603 Para'!P17,'1603 Para'!R17,'1603 Para'!T17,'1604 Para'!P17,'1604 Para'!R17,'1604 Para'!T17)</f>
        <v>0</v>
      </c>
      <c r="I17" s="173">
        <f t="shared" si="2"/>
        <v>0</v>
      </c>
      <c r="J17" s="174">
        <f t="shared" si="3"/>
        <v>0</v>
      </c>
      <c r="K17" s="17">
        <f t="shared" si="9"/>
        <v>96.049999999999983</v>
      </c>
      <c r="L17" s="182" t="str">
        <f t="shared" si="4"/>
        <v/>
      </c>
      <c r="M17" s="184" t="str">
        <f t="shared" si="5"/>
        <v/>
      </c>
      <c r="N17" s="81" t="str">
        <f t="shared" si="6"/>
        <v/>
      </c>
      <c r="O17" s="183" t="str">
        <f>IF('1473 PARA'!I17&gt;0, 1473, "")</f>
        <v/>
      </c>
      <c r="P17" s="183" t="str">
        <f>IF('1474 PARA'!I17&gt;0, 1474, "")</f>
        <v/>
      </c>
      <c r="Q17" s="183" t="str">
        <f>IF('1475 PARA'!I17&gt;0, 1475, "")</f>
        <v/>
      </c>
      <c r="R17" s="183" t="str">
        <f>IF('1476 PARA'!I17&gt;0, 1476, "")</f>
        <v/>
      </c>
      <c r="S17" s="183" t="str">
        <f>IF('1603 Para'!I17&gt;0, 1603, "")</f>
        <v/>
      </c>
      <c r="T17" s="183" t="str">
        <f>IF('1604 Para'!I17&gt;0, 1604, "")</f>
        <v/>
      </c>
      <c r="U17" s="184" t="str">
        <f>IF('Spare van Para'!I17&gt;0, 6389, "")</f>
        <v/>
      </c>
      <c r="V17" s="141">
        <f t="shared" si="7"/>
        <v>0</v>
      </c>
      <c r="W17" s="183" t="str">
        <f>IF(AND('1473 PARA'!AK17&gt;0,'1473 PARA'!AY17&gt;0,O17=1473),"1473 Entered",IF(O17=1473,"Missing",""))</f>
        <v/>
      </c>
      <c r="X17" s="183" t="str">
        <f>IF(AND('1474 PARA'!AK17&gt;0,'1474 PARA'!AY17&gt;0,P17=1474),"1474 Entered",IF(P17=1474,"Missing",""))</f>
        <v/>
      </c>
      <c r="Y17" s="142" t="str">
        <f>IF(AND('1475 PARA'!AK17&gt;0,'1475 PARA'!AY17&gt;0,Q17=1475),"1475 Entered",IF(Q17=1475,"Missing",""))</f>
        <v/>
      </c>
      <c r="Z17" s="142" t="str">
        <f>IF(AND('1476 PARA'!AK17&gt;0,'1476 PARA'!AY17&gt;0,R17=1476),"1476 Entered",IF(R17=1476,"Missing",""))</f>
        <v/>
      </c>
      <c r="AA17" s="142" t="str">
        <f>IF(AND('1603 Para'!AK17&gt;0,'1603 Para'!AY17&gt;0,S17=1603),"1603 Entered",IF(S17=1603,"Missing",""))</f>
        <v/>
      </c>
      <c r="AB17" s="142" t="str">
        <f>IF(AND('1604 Para'!AK17&gt;0,'1604 Para'!AY17&gt;0,T17=1604),"1604 Entered",IF(T17=1604,"Missing",""))</f>
        <v/>
      </c>
      <c r="AC17" s="82" t="str">
        <f>IF(AND('Spare van Para'!AK17&gt;0,'Spare van Para'!AY17&gt;0,U17="Spare"),"Spare Entered",IF(U17="Spare","Missing",""))</f>
        <v/>
      </c>
    </row>
    <row r="18" spans="1:29" s="142" customFormat="1" x14ac:dyDescent="0.25">
      <c r="A18" s="83">
        <v>42750</v>
      </c>
      <c r="B18" s="173">
        <f>MIN('1473 PARA'!B18, '1474 PARA'!B18,'1475 PARA'!B18, '1476 PARA'!B18,'1476 PARA'!B18,'Spare van Para'!B18, '1603 Para'!B18, '1604 Para'!B18)</f>
        <v>0</v>
      </c>
      <c r="C18" s="173">
        <f>MAX('1473 PARA'!C18,'1473 PARA'!E18,'1473 PARA'!G18,'1474 PARA'!C18,'1474 PARA'!E18,'1474 PARA'!G18,'1475 PARA'!C18,'1475 PARA'!E18,'1475 PARA'!G18,'1476 PARA'!C18,'1476 PARA'!E18,'1476 PARA'!G18,'Spare van Para'!C18,'Spare van Para'!E18,'Spare van Para'!G18, '1603 Para'!C18,'1603 Para'!E18,'1603 Para'!G18, '1604 Para'!C18,'1604 Para'!E18,'1604 Para'!G18)</f>
        <v>0</v>
      </c>
      <c r="D18" s="173">
        <f t="shared" si="0"/>
        <v>0</v>
      </c>
      <c r="E18" s="174">
        <f t="shared" si="1"/>
        <v>0</v>
      </c>
      <c r="F18" s="17">
        <f t="shared" si="8"/>
        <v>101.25</v>
      </c>
      <c r="G18" s="63">
        <f>MIN('1473 PARA'!O18,'1474 PARA'!O18,'1475 PARA'!O18,'1476 PARA'!O18,'Spare van Para'!O18,'1603 Para'!O18,'1604 Para'!O18)</f>
        <v>0</v>
      </c>
      <c r="H18" s="173">
        <f>MAX('1473 PARA'!P18,'1473 PARA'!R18,'1473 PARA'!T18,'1474 PARA'!P18,'1474 PARA'!R18,'1474 PARA'!T18,'1475 PARA'!P18,'1475 PARA'!R18,'1475 PARA'!T18,'1476 PARA'!P18,'1476 PARA'!R18,'1476 PARA'!T18,'Spare van Para'!P18,'Spare van Para'!R18,'Spare van Para'!T18, '1603 Para'!P18,'1603 Para'!R18,'1603 Para'!T18,'1604 Para'!P18,'1604 Para'!R18,'1604 Para'!T18)</f>
        <v>0</v>
      </c>
      <c r="I18" s="173">
        <f t="shared" si="2"/>
        <v>0</v>
      </c>
      <c r="J18" s="174">
        <f t="shared" si="3"/>
        <v>0</v>
      </c>
      <c r="K18" s="17">
        <f t="shared" si="9"/>
        <v>96.049999999999983</v>
      </c>
      <c r="L18" s="182" t="str">
        <f t="shared" si="4"/>
        <v/>
      </c>
      <c r="M18" s="184" t="str">
        <f t="shared" si="5"/>
        <v/>
      </c>
      <c r="N18" s="81" t="str">
        <f t="shared" si="6"/>
        <v/>
      </c>
      <c r="O18" s="183" t="str">
        <f>IF('1473 PARA'!I18&gt;0, 1473, "")</f>
        <v/>
      </c>
      <c r="P18" s="183" t="str">
        <f>IF('1474 PARA'!I18&gt;0, 1474, "")</f>
        <v/>
      </c>
      <c r="Q18" s="183" t="str">
        <f>IF('1475 PARA'!I18&gt;0, 1475, "")</f>
        <v/>
      </c>
      <c r="R18" s="183" t="str">
        <f>IF('1476 PARA'!I18&gt;0, 1476, "")</f>
        <v/>
      </c>
      <c r="S18" s="183" t="str">
        <f>IF('1603 Para'!I18&gt;0, 1603, "")</f>
        <v/>
      </c>
      <c r="T18" s="183" t="str">
        <f>IF('1604 Para'!I18&gt;0, 1604, "")</f>
        <v/>
      </c>
      <c r="U18" s="184" t="str">
        <f>IF('Spare van Para'!I18&gt;0, 6389, "")</f>
        <v/>
      </c>
      <c r="V18" s="141">
        <f t="shared" si="7"/>
        <v>0</v>
      </c>
      <c r="W18" s="183" t="str">
        <f>IF(AND('1473 PARA'!AK18&gt;0,'1473 PARA'!AY18&gt;0,O18=1473),"1473 Entered",IF(O18=1473,"Missing",""))</f>
        <v/>
      </c>
      <c r="X18" s="183" t="str">
        <f>IF(AND('1474 PARA'!AK18&gt;0,'1474 PARA'!AY18&gt;0,P18=1474),"1474 Entered",IF(P18=1474,"Missing",""))</f>
        <v/>
      </c>
      <c r="Y18" s="142" t="str">
        <f>IF(AND('1475 PARA'!AK18&gt;0,'1475 PARA'!AY18&gt;0,Q18=1475),"1475 Entered",IF(Q18=1475,"Missing",""))</f>
        <v/>
      </c>
      <c r="Z18" s="142" t="str">
        <f>IF(AND('1476 PARA'!AK18&gt;0,'1476 PARA'!AY18&gt;0,R18=1476),"1476 Entered",IF(R18=1476,"Missing",""))</f>
        <v/>
      </c>
      <c r="AA18" s="142" t="str">
        <f>IF(AND('1603 Para'!AK18&gt;0,'1603 Para'!AY18&gt;0,S18=1603),"1603 Entered",IF(S18=1603,"Missing",""))</f>
        <v/>
      </c>
      <c r="AB18" s="142" t="str">
        <f>IF(AND('1604 Para'!AK18&gt;0,'1604 Para'!AY18&gt;0,T18=1604),"1604 Entered",IF(T18=1604,"Missing",""))</f>
        <v/>
      </c>
      <c r="AC18" s="82" t="str">
        <f>IF(AND('Spare van Para'!AK18&gt;0,'Spare van Para'!AY18&gt;0,U18="Spare"),"Spare Entered",IF(U18="Spare","Missing",""))</f>
        <v/>
      </c>
    </row>
    <row r="19" spans="1:29" s="142" customFormat="1" x14ac:dyDescent="0.25">
      <c r="A19" s="83">
        <v>42751</v>
      </c>
      <c r="B19" s="173">
        <f>MIN('1473 PARA'!B19, '1474 PARA'!B19,'1475 PARA'!B19, '1476 PARA'!B19,'1476 PARA'!B19,'Spare van Para'!B19, '1603 Para'!B19, '1604 Para'!B19)</f>
        <v>0.34375</v>
      </c>
      <c r="C19" s="173">
        <f>MAX('1473 PARA'!C19,'1473 PARA'!E19,'1473 PARA'!G19,'1474 PARA'!C19,'1474 PARA'!E19,'1474 PARA'!G19,'1475 PARA'!C19,'1475 PARA'!E19,'1475 PARA'!G19,'1476 PARA'!C19,'1476 PARA'!E19,'1476 PARA'!G19,'Spare van Para'!C19,'Spare van Para'!E19,'Spare van Para'!G19, '1603 Para'!C19,'1603 Para'!E19,'1603 Para'!G19, '1604 Para'!C19,'1604 Para'!E19,'1604 Para'!G19)</f>
        <v>0.77083333333333337</v>
      </c>
      <c r="D19" s="173">
        <f t="shared" si="0"/>
        <v>0.42708333333333337</v>
      </c>
      <c r="E19" s="174">
        <f t="shared" si="1"/>
        <v>10.25</v>
      </c>
      <c r="F19" s="17">
        <f t="shared" si="8"/>
        <v>111.5</v>
      </c>
      <c r="G19" s="63">
        <f>MIN('1473 PARA'!O19,'1474 PARA'!O19,'1475 PARA'!O19,'1476 PARA'!O19,'Spare van Para'!O19,'1603 Para'!O19,'1604 Para'!O19)</f>
        <v>0.39027777777777778</v>
      </c>
      <c r="H19" s="173">
        <f>MAX('1473 PARA'!P19,'1473 PARA'!R19,'1473 PARA'!T19,'1474 PARA'!P19,'1474 PARA'!R19,'1474 PARA'!T19,'1475 PARA'!P19,'1475 PARA'!R19,'1475 PARA'!T19,'1476 PARA'!P19,'1476 PARA'!R19,'1476 PARA'!T19,'Spare van Para'!P19,'Spare van Para'!R19,'Spare van Para'!T19, '1603 Para'!P19,'1603 Para'!R19,'1603 Para'!T19,'1604 Para'!P19,'1604 Para'!R19,'1604 Para'!T19)</f>
        <v>0.75486111111111109</v>
      </c>
      <c r="I19" s="173">
        <f t="shared" si="2"/>
        <v>0.36458333333333331</v>
      </c>
      <c r="J19" s="174">
        <f t="shared" si="3"/>
        <v>8.75</v>
      </c>
      <c r="K19" s="17">
        <f t="shared" si="9"/>
        <v>104.79999999999998</v>
      </c>
      <c r="L19" s="182" t="str">
        <f t="shared" si="4"/>
        <v/>
      </c>
      <c r="M19" s="184" t="str">
        <f t="shared" si="5"/>
        <v/>
      </c>
      <c r="N19" s="81">
        <f t="shared" si="6"/>
        <v>1</v>
      </c>
      <c r="O19" s="183" t="str">
        <f>IF('1473 PARA'!I19&gt;0, 1473, "")</f>
        <v/>
      </c>
      <c r="P19" s="183" t="str">
        <f>IF('1474 PARA'!I19&gt;0, 1474, "")</f>
        <v/>
      </c>
      <c r="Q19" s="183" t="str">
        <f>IF('1475 PARA'!I19&gt;0, 1475, "")</f>
        <v/>
      </c>
      <c r="R19" s="183" t="str">
        <f>IF('1476 PARA'!I19&gt;0, 1476, "")</f>
        <v/>
      </c>
      <c r="S19" s="183" t="str">
        <f>IF('1603 Para'!I19&gt;0, 1603, "")</f>
        <v/>
      </c>
      <c r="T19" s="183">
        <f>IF('1604 Para'!I19&gt;0, 1604, "")</f>
        <v>1604</v>
      </c>
      <c r="U19" s="184" t="str">
        <f>IF('Spare van Para'!I19&gt;0, 6389, "")</f>
        <v/>
      </c>
      <c r="V19" s="141">
        <f t="shared" si="7"/>
        <v>1</v>
      </c>
      <c r="W19" s="183" t="str">
        <f>IF(AND('1473 PARA'!AK19&gt;0,'1473 PARA'!AY19&gt;0,O19=1473),"1473 Entered",IF(O19=1473,"Missing",""))</f>
        <v/>
      </c>
      <c r="X19" s="183" t="str">
        <f>IF(AND('1474 PARA'!AK19&gt;0,'1474 PARA'!AY19&gt;0,P19=1474),"1474 Entered",IF(P19=1474,"Missing",""))</f>
        <v/>
      </c>
      <c r="Y19" s="142" t="str">
        <f>IF(AND('1475 PARA'!AK19&gt;0,'1475 PARA'!AY19&gt;0,Q19=1475),"1475 Entered",IF(Q19=1475,"Missing",""))</f>
        <v/>
      </c>
      <c r="Z19" s="142" t="str">
        <f>IF(AND('1476 PARA'!AK19&gt;0,'1476 PARA'!AY19&gt;0,R19=1476),"1476 Entered",IF(R19=1476,"Missing",""))</f>
        <v/>
      </c>
      <c r="AA19" s="142" t="str">
        <f>IF(AND('1603 Para'!AK19&gt;0,'1603 Para'!AY19&gt;0,S19=1603),"1603 Entered",IF(S19=1603,"Missing",""))</f>
        <v/>
      </c>
      <c r="AB19" s="142" t="str">
        <f>IF(AND('1604 Para'!AK19&gt;0,'1604 Para'!AY19&gt;0,T19=1604),"1604 Entered",IF(T19=1604,"Missing",""))</f>
        <v>1604 Entered</v>
      </c>
      <c r="AC19" s="82" t="str">
        <f>IF(AND('Spare van Para'!AK19&gt;0,'Spare van Para'!AY19&gt;0,U19="Spare"),"Spare Entered",IF(U19="Spare","Missing",""))</f>
        <v/>
      </c>
    </row>
    <row r="20" spans="1:29" s="142" customFormat="1" x14ac:dyDescent="0.25">
      <c r="A20" s="83">
        <v>42752</v>
      </c>
      <c r="B20" s="173">
        <f>MIN('1473 PARA'!B20, '1474 PARA'!B20,'1475 PARA'!B20, '1476 PARA'!B20,'1476 PARA'!B20,'Spare van Para'!B20, '1603 Para'!B20, '1604 Para'!B20)</f>
        <v>0.30208333333333331</v>
      </c>
      <c r="C20" s="173">
        <f>MAX('1473 PARA'!C20,'1473 PARA'!E20,'1473 PARA'!G20,'1474 PARA'!C20,'1474 PARA'!E20,'1474 PARA'!G20,'1475 PARA'!C20,'1475 PARA'!E20,'1475 PARA'!G20,'1476 PARA'!C20,'1476 PARA'!E20,'1476 PARA'!G20,'Spare van Para'!C20,'Spare van Para'!E20,'Spare van Para'!G20, '1603 Para'!C20,'1603 Para'!E20,'1603 Para'!G20, '1604 Para'!C20,'1604 Para'!E20,'1604 Para'!G20)</f>
        <v>0.6875</v>
      </c>
      <c r="D20" s="173">
        <f t="shared" si="0"/>
        <v>0.38541666666666669</v>
      </c>
      <c r="E20" s="174">
        <f t="shared" si="1"/>
        <v>9.25</v>
      </c>
      <c r="F20" s="17">
        <f t="shared" si="8"/>
        <v>120.75</v>
      </c>
      <c r="G20" s="63">
        <f>MIN('1473 PARA'!O20,'1474 PARA'!O20,'1475 PARA'!O20,'1476 PARA'!O20,'Spare van Para'!O20,'1603 Para'!O20,'1604 Para'!O20)</f>
        <v>0.31736111111111115</v>
      </c>
      <c r="H20" s="173">
        <f>MAX('1473 PARA'!P20,'1473 PARA'!R20,'1473 PARA'!T20,'1474 PARA'!P20,'1474 PARA'!R20,'1474 PARA'!T20,'1475 PARA'!P20,'1475 PARA'!R20,'1475 PARA'!T20,'1476 PARA'!P20,'1476 PARA'!R20,'1476 PARA'!T20,'Spare van Para'!P20,'Spare van Para'!R20,'Spare van Para'!T20, '1603 Para'!P20,'1603 Para'!R20,'1603 Para'!T20,'1604 Para'!P20,'1604 Para'!R20,'1604 Para'!T20)</f>
        <v>0.67708333333333337</v>
      </c>
      <c r="I20" s="173">
        <f t="shared" si="2"/>
        <v>0.35972222222222222</v>
      </c>
      <c r="J20" s="174">
        <f t="shared" si="3"/>
        <v>8.6333333333333329</v>
      </c>
      <c r="K20" s="17">
        <f t="shared" si="9"/>
        <v>113.43333333333331</v>
      </c>
      <c r="L20" s="182" t="str">
        <f t="shared" si="4"/>
        <v/>
      </c>
      <c r="M20" s="184" t="str">
        <f t="shared" si="5"/>
        <v/>
      </c>
      <c r="N20" s="81">
        <f t="shared" si="6"/>
        <v>1</v>
      </c>
      <c r="O20" s="183" t="str">
        <f>IF('1473 PARA'!I20&gt;0, 1473, "")</f>
        <v/>
      </c>
      <c r="P20" s="183" t="str">
        <f>IF('1474 PARA'!I20&gt;0, 1474, "")</f>
        <v/>
      </c>
      <c r="Q20" s="183" t="str">
        <f>IF('1475 PARA'!I20&gt;0, 1475, "")</f>
        <v/>
      </c>
      <c r="R20" s="183" t="str">
        <f>IF('1476 PARA'!I20&gt;0, 1476, "")</f>
        <v/>
      </c>
      <c r="S20" s="183" t="str">
        <f>IF('1603 Para'!I20&gt;0, 1603, "")</f>
        <v/>
      </c>
      <c r="T20" s="183">
        <f>IF('1604 Para'!I20&gt;0, 1604, "")</f>
        <v>1604</v>
      </c>
      <c r="U20" s="184" t="str">
        <f>IF('Spare van Para'!I20&gt;0, 6389, "")</f>
        <v/>
      </c>
      <c r="V20" s="141">
        <f t="shared" si="7"/>
        <v>1</v>
      </c>
      <c r="W20" s="183" t="str">
        <f>IF(AND('1473 PARA'!AK20&gt;0,'1473 PARA'!AY20&gt;0,O20=1473),"1473 Entered",IF(O20=1473,"Missing",""))</f>
        <v/>
      </c>
      <c r="X20" s="183" t="str">
        <f>IF(AND('1474 PARA'!AK20&gt;0,'1474 PARA'!AY20&gt;0,P20=1474),"1474 Entered",IF(P20=1474,"Missing",""))</f>
        <v/>
      </c>
      <c r="Y20" s="142" t="str">
        <f>IF(AND('1475 PARA'!AK20&gt;0,'1475 PARA'!AY20&gt;0,Q20=1475),"1475 Entered",IF(Q20=1475,"Missing",""))</f>
        <v/>
      </c>
      <c r="Z20" s="142" t="str">
        <f>IF(AND('1476 PARA'!AK20&gt;0,'1476 PARA'!AY20&gt;0,R20=1476),"1476 Entered",IF(R20=1476,"Missing",""))</f>
        <v/>
      </c>
      <c r="AA20" s="142" t="str">
        <f>IF(AND('1603 Para'!AK20&gt;0,'1603 Para'!AY20&gt;0,S20=1603),"1603 Entered",IF(S20=1603,"Missing",""))</f>
        <v/>
      </c>
      <c r="AB20" s="142" t="str">
        <f>IF(AND('1604 Para'!AK20&gt;0,'1604 Para'!AY20&gt;0,T20=1604),"1604 Entered",IF(T20=1604,"Missing",""))</f>
        <v>1604 Entered</v>
      </c>
      <c r="AC20" s="82" t="str">
        <f>IF(AND('Spare van Para'!AK20&gt;0,'Spare van Para'!AY20&gt;0,U20="Spare"),"Spare Entered",IF(U20="Spare","Missing",""))</f>
        <v/>
      </c>
    </row>
    <row r="21" spans="1:29" s="142" customFormat="1" x14ac:dyDescent="0.25">
      <c r="A21" s="83">
        <v>42753</v>
      </c>
      <c r="B21" s="173">
        <f>MIN('1473 PARA'!B21, '1474 PARA'!B21,'1475 PARA'!B21, '1476 PARA'!B21,'1476 PARA'!B21,'Spare van Para'!B21, '1603 Para'!B21, '1604 Para'!B21)</f>
        <v>0</v>
      </c>
      <c r="C21" s="173">
        <f>MAX('1473 PARA'!C21,'1473 PARA'!E21,'1473 PARA'!G21,'1474 PARA'!C21,'1474 PARA'!E21,'1474 PARA'!G21,'1475 PARA'!C21,'1475 PARA'!E21,'1475 PARA'!G21,'1476 PARA'!C21,'1476 PARA'!E21,'1476 PARA'!G21,'Spare van Para'!C21,'Spare van Para'!E21,'Spare van Para'!G21, '1603 Para'!C21,'1603 Para'!E21,'1603 Para'!G21, '1604 Para'!C21,'1604 Para'!E21,'1604 Para'!G21)</f>
        <v>0</v>
      </c>
      <c r="D21" s="173">
        <f t="shared" si="0"/>
        <v>0</v>
      </c>
      <c r="E21" s="174">
        <f t="shared" si="1"/>
        <v>0</v>
      </c>
      <c r="F21" s="17">
        <f t="shared" si="8"/>
        <v>120.75</v>
      </c>
      <c r="G21" s="63">
        <f>MIN('1473 PARA'!O21,'1474 PARA'!O21,'1475 PARA'!O21,'1476 PARA'!O21,'Spare van Para'!O21,'1603 Para'!O21,'1604 Para'!O21)</f>
        <v>0</v>
      </c>
      <c r="H21" s="173">
        <f>MAX('1473 PARA'!P21,'1473 PARA'!R21,'1473 PARA'!T21,'1474 PARA'!P21,'1474 PARA'!R21,'1474 PARA'!T21,'1475 PARA'!P21,'1475 PARA'!R21,'1475 PARA'!T21,'1476 PARA'!P21,'1476 PARA'!R21,'1476 PARA'!T21,'Spare van Para'!P21,'Spare van Para'!R21,'Spare van Para'!T21, '1603 Para'!P21,'1603 Para'!R21,'1603 Para'!T21,'1604 Para'!P21,'1604 Para'!R21,'1604 Para'!T21)</f>
        <v>0</v>
      </c>
      <c r="I21" s="173">
        <f t="shared" si="2"/>
        <v>0</v>
      </c>
      <c r="J21" s="174">
        <f t="shared" si="3"/>
        <v>0</v>
      </c>
      <c r="K21" s="17">
        <f t="shared" si="9"/>
        <v>113.43333333333331</v>
      </c>
      <c r="L21" s="182" t="str">
        <f t="shared" si="4"/>
        <v/>
      </c>
      <c r="M21" s="184" t="str">
        <f t="shared" si="5"/>
        <v/>
      </c>
      <c r="N21" s="81" t="str">
        <f t="shared" si="6"/>
        <v/>
      </c>
      <c r="O21" s="183" t="str">
        <f>IF('1473 PARA'!I21&gt;0, 1473, "")</f>
        <v/>
      </c>
      <c r="P21" s="183" t="str">
        <f>IF('1474 PARA'!I21&gt;0, 1474, "")</f>
        <v/>
      </c>
      <c r="Q21" s="183" t="str">
        <f>IF('1475 PARA'!I21&gt;0, 1475, "")</f>
        <v/>
      </c>
      <c r="R21" s="183" t="str">
        <f>IF('1476 PARA'!I21&gt;0, 1476, "")</f>
        <v/>
      </c>
      <c r="S21" s="183" t="str">
        <f>IF('1603 Para'!I21&gt;0, 1603, "")</f>
        <v/>
      </c>
      <c r="T21" s="183" t="str">
        <f>IF('1604 Para'!I21&gt;0, 1604, "")</f>
        <v/>
      </c>
      <c r="U21" s="184" t="str">
        <f>IF('Spare van Para'!I21&gt;0, 6389, "")</f>
        <v/>
      </c>
      <c r="V21" s="141">
        <f t="shared" si="7"/>
        <v>0</v>
      </c>
      <c r="W21" s="183" t="str">
        <f>IF(AND('1473 PARA'!AK21&gt;0,'1473 PARA'!AY21&gt;0,O21=1473),"1473 Entered",IF(O21=1473,"Missing",""))</f>
        <v/>
      </c>
      <c r="X21" s="183" t="str">
        <f>IF(AND('1474 PARA'!AK21&gt;0,'1474 PARA'!AY21&gt;0,P21=1474),"1474 Entered",IF(P21=1474,"Missing",""))</f>
        <v/>
      </c>
      <c r="Y21" s="142" t="str">
        <f>IF(AND('1475 PARA'!AK21&gt;0,'1475 PARA'!AY21&gt;0,Q21=1475),"1475 Entered",IF(Q21=1475,"Missing",""))</f>
        <v/>
      </c>
      <c r="Z21" s="142" t="str">
        <f>IF(AND('1476 PARA'!AK21&gt;0,'1476 PARA'!AY21&gt;0,R21=1476),"1476 Entered",IF(R21=1476,"Missing",""))</f>
        <v/>
      </c>
      <c r="AA21" s="142" t="str">
        <f>IF(AND('1603 Para'!AK21&gt;0,'1603 Para'!AY21&gt;0,S21=1603),"1603 Entered",IF(S21=1603,"Missing",""))</f>
        <v/>
      </c>
      <c r="AB21" s="142" t="str">
        <f>IF(AND('1604 Para'!AK21&gt;0,'1604 Para'!AY21&gt;0,T21=1604),"1604 Entered",IF(T21=1604,"Missing",""))</f>
        <v/>
      </c>
      <c r="AC21" s="82" t="str">
        <f>IF(AND('Spare van Para'!AK21&gt;0,'Spare van Para'!AY21&gt;0,U21="Spare"),"Spare Entered",IF(U21="Spare","Missing",""))</f>
        <v/>
      </c>
    </row>
    <row r="22" spans="1:29" s="142" customFormat="1" x14ac:dyDescent="0.25">
      <c r="A22" s="83">
        <v>42754</v>
      </c>
      <c r="B22" s="173">
        <f>MIN('1473 PARA'!B22, '1474 PARA'!B22,'1475 PARA'!B22, '1476 PARA'!B22,'1476 PARA'!B22,'Spare van Para'!B22, '1603 Para'!B22, '1604 Para'!B22)</f>
        <v>0.30208333333333331</v>
      </c>
      <c r="C22" s="173">
        <f>MAX('1473 PARA'!C22,'1473 PARA'!E22,'1473 PARA'!G22,'1474 PARA'!C22,'1474 PARA'!E22,'1474 PARA'!G22,'1475 PARA'!C22,'1475 PARA'!E22,'1475 PARA'!G22,'1476 PARA'!C22,'1476 PARA'!E22,'1476 PARA'!G22,'Spare van Para'!C22,'Spare van Para'!E22,'Spare van Para'!G22, '1603 Para'!C22,'1603 Para'!E22,'1603 Para'!G22, '1604 Para'!C22,'1604 Para'!E22,'1604 Para'!G22)</f>
        <v>0.67708333333333337</v>
      </c>
      <c r="D22" s="173">
        <f t="shared" si="0"/>
        <v>0.37500000000000006</v>
      </c>
      <c r="E22" s="174">
        <f t="shared" si="1"/>
        <v>9.0000000000000018</v>
      </c>
      <c r="F22" s="17">
        <f t="shared" si="8"/>
        <v>129.75</v>
      </c>
      <c r="G22" s="63">
        <f>MIN('1473 PARA'!O22,'1474 PARA'!O22,'1475 PARA'!O22,'1476 PARA'!O22,'Spare van Para'!O22,'1603 Para'!O22,'1604 Para'!O22)</f>
        <v>0.30972222222222223</v>
      </c>
      <c r="H22" s="173">
        <f>MAX('1473 PARA'!P22,'1473 PARA'!R22,'1473 PARA'!T22,'1474 PARA'!P22,'1474 PARA'!R22,'1474 PARA'!T22,'1475 PARA'!P22,'1475 PARA'!R22,'1475 PARA'!T22,'1476 PARA'!P22,'1476 PARA'!R22,'1476 PARA'!T22,'Spare van Para'!P22,'Spare van Para'!R22,'Spare van Para'!T22, '1603 Para'!P22,'1603 Para'!R22,'1603 Para'!T22,'1604 Para'!P22,'1604 Para'!R22,'1604 Para'!T22)</f>
        <v>0.66319444444444442</v>
      </c>
      <c r="I22" s="173">
        <f t="shared" si="2"/>
        <v>0.35347222222222219</v>
      </c>
      <c r="J22" s="174">
        <f t="shared" si="3"/>
        <v>8.4833333333333325</v>
      </c>
      <c r="K22" s="17">
        <f t="shared" si="9"/>
        <v>121.91666666666664</v>
      </c>
      <c r="L22" s="182" t="str">
        <f t="shared" si="4"/>
        <v/>
      </c>
      <c r="M22" s="184" t="str">
        <f t="shared" si="5"/>
        <v/>
      </c>
      <c r="N22" s="81">
        <f t="shared" si="6"/>
        <v>1</v>
      </c>
      <c r="O22" s="183" t="str">
        <f>IF('1473 PARA'!I22&gt;0, 1473, "")</f>
        <v/>
      </c>
      <c r="P22" s="183" t="str">
        <f>IF('1474 PARA'!I22&gt;0, 1474, "")</f>
        <v/>
      </c>
      <c r="Q22" s="183" t="str">
        <f>IF('1475 PARA'!I22&gt;0, 1475, "")</f>
        <v/>
      </c>
      <c r="R22" s="183" t="str">
        <f>IF('1476 PARA'!I22&gt;0, 1476, "")</f>
        <v/>
      </c>
      <c r="S22" s="183" t="str">
        <f>IF('1603 Para'!I22&gt;0, 1603, "")</f>
        <v/>
      </c>
      <c r="T22" s="183">
        <f>IF('1604 Para'!I22&gt;0, 1604, "")</f>
        <v>1604</v>
      </c>
      <c r="U22" s="184" t="str">
        <f>IF('Spare van Para'!I22&gt;0, 6389, "")</f>
        <v/>
      </c>
      <c r="V22" s="141">
        <f t="shared" si="7"/>
        <v>1</v>
      </c>
      <c r="W22" s="183" t="str">
        <f>IF(AND('1473 PARA'!AK22&gt;0,'1473 PARA'!AY22&gt;0,O22=1473),"1473 Entered",IF(O22=1473,"Missing",""))</f>
        <v/>
      </c>
      <c r="X22" s="183" t="str">
        <f>IF(AND('1474 PARA'!AK22&gt;0,'1474 PARA'!AY22&gt;0,P22=1474),"1474 Entered",IF(P22=1474,"Missing",""))</f>
        <v/>
      </c>
      <c r="Y22" s="142" t="str">
        <f>IF(AND('1475 PARA'!AK22&gt;0,'1475 PARA'!AY22&gt;0,Q22=1475),"1475 Entered",IF(Q22=1475,"Missing",""))</f>
        <v/>
      </c>
      <c r="Z22" s="142" t="str">
        <f>IF(AND('1476 PARA'!AK22&gt;0,'1476 PARA'!AY22&gt;0,R22=1476),"1476 Entered",IF(R22=1476,"Missing",""))</f>
        <v/>
      </c>
      <c r="AA22" s="142" t="str">
        <f>IF(AND('1603 Para'!AK22&gt;0,'1603 Para'!AY22&gt;0,S22=1603),"1603 Entered",IF(S22=1603,"Missing",""))</f>
        <v/>
      </c>
      <c r="AB22" s="142" t="str">
        <f>IF(AND('1604 Para'!AK22&gt;0,'1604 Para'!AY22&gt;0,T22=1604),"1604 Entered",IF(T22=1604,"Missing",""))</f>
        <v>1604 Entered</v>
      </c>
      <c r="AC22" s="82" t="str">
        <f>IF(AND('Spare van Para'!AK22&gt;0,'Spare van Para'!AY22&gt;0,U22="Spare"),"Spare Entered",IF(U22="Spare","Missing",""))</f>
        <v/>
      </c>
    </row>
    <row r="23" spans="1:29" s="142" customFormat="1" x14ac:dyDescent="0.25">
      <c r="A23" s="83">
        <v>42755</v>
      </c>
      <c r="B23" s="173">
        <f>MIN('1473 PARA'!B23, '1474 PARA'!B23,'1475 PARA'!B23, '1476 PARA'!B23,'1476 PARA'!B23,'Spare van Para'!B23, '1603 Para'!B23, '1604 Para'!B23)</f>
        <v>0.32291666666666669</v>
      </c>
      <c r="C23" s="173">
        <f>MAX('1473 PARA'!C23,'1473 PARA'!E23,'1473 PARA'!G23,'1474 PARA'!C23,'1474 PARA'!E23,'1474 PARA'!G23,'1475 PARA'!C23,'1475 PARA'!E23,'1475 PARA'!G23,'1476 PARA'!C23,'1476 PARA'!E23,'1476 PARA'!G23,'Spare van Para'!C23,'Spare van Para'!E23,'Spare van Para'!G23, '1603 Para'!C23,'1603 Para'!E23,'1603 Para'!G23, '1604 Para'!C23,'1604 Para'!E23,'1604 Para'!G23)</f>
        <v>0.77083333333333337</v>
      </c>
      <c r="D23" s="173">
        <f t="shared" si="0"/>
        <v>0.44791666666666669</v>
      </c>
      <c r="E23" s="174">
        <f t="shared" si="1"/>
        <v>10.75</v>
      </c>
      <c r="F23" s="17">
        <f t="shared" si="8"/>
        <v>140.5</v>
      </c>
      <c r="G23" s="63">
        <f>MIN('1473 PARA'!O23,'1474 PARA'!O23,'1475 PARA'!O23,'1476 PARA'!O23,'Spare van Para'!O23,'1603 Para'!O23,'1604 Para'!O23)</f>
        <v>0.33194444444444443</v>
      </c>
      <c r="H23" s="173">
        <f>MAX('1473 PARA'!P23,'1473 PARA'!R23,'1473 PARA'!T23,'1474 PARA'!P23,'1474 PARA'!R23,'1474 PARA'!T23,'1475 PARA'!P23,'1475 PARA'!R23,'1475 PARA'!T23,'1476 PARA'!P23,'1476 PARA'!R23,'1476 PARA'!T23,'Spare van Para'!P23,'Spare van Para'!R23,'Spare van Para'!T23, '1603 Para'!P23,'1603 Para'!R23,'1603 Para'!T23,'1604 Para'!P23,'1604 Para'!R23,'1604 Para'!T23)</f>
        <v>0.76666666666666661</v>
      </c>
      <c r="I23" s="173">
        <f t="shared" si="2"/>
        <v>0.43472222222222218</v>
      </c>
      <c r="J23" s="174">
        <f t="shared" si="3"/>
        <v>10.433333333333332</v>
      </c>
      <c r="K23" s="17">
        <f t="shared" si="9"/>
        <v>132.34999999999997</v>
      </c>
      <c r="L23" s="182" t="str">
        <f t="shared" si="4"/>
        <v/>
      </c>
      <c r="M23" s="184" t="str">
        <f t="shared" si="5"/>
        <v/>
      </c>
      <c r="N23" s="81">
        <f t="shared" si="6"/>
        <v>1</v>
      </c>
      <c r="O23" s="183" t="str">
        <f>IF('1473 PARA'!I23&gt;0, 1473, "")</f>
        <v/>
      </c>
      <c r="P23" s="183" t="str">
        <f>IF('1474 PARA'!I23&gt;0, 1474, "")</f>
        <v/>
      </c>
      <c r="Q23" s="183" t="str">
        <f>IF('1475 PARA'!I23&gt;0, 1475, "")</f>
        <v/>
      </c>
      <c r="R23" s="183" t="str">
        <f>IF('1476 PARA'!I23&gt;0, 1476, "")</f>
        <v/>
      </c>
      <c r="S23" s="183" t="str">
        <f>IF('1603 Para'!I23&gt;0, 1603, "")</f>
        <v/>
      </c>
      <c r="T23" s="183">
        <f>IF('1604 Para'!I23&gt;0, 1604, "")</f>
        <v>1604</v>
      </c>
      <c r="U23" s="184" t="str">
        <f>IF('Spare van Para'!I23&gt;0, 6389, "")</f>
        <v/>
      </c>
      <c r="V23" s="141">
        <f t="shared" si="7"/>
        <v>1</v>
      </c>
      <c r="W23" s="183" t="str">
        <f>IF(AND('1473 PARA'!AK23&gt;0,'1473 PARA'!AY23&gt;0,O23=1473),"1473 Entered",IF(O23=1473,"Missing",""))</f>
        <v/>
      </c>
      <c r="X23" s="183" t="str">
        <f>IF(AND('1474 PARA'!AK23&gt;0,'1474 PARA'!AY23&gt;0,P23=1474),"1474 Entered",IF(P23=1474,"Missing",""))</f>
        <v/>
      </c>
      <c r="Y23" s="142" t="str">
        <f>IF(AND('1475 PARA'!AK23&gt;0,'1475 PARA'!AY23&gt;0,Q23=1475),"1475 Entered",IF(Q23=1475,"Missing",""))</f>
        <v/>
      </c>
      <c r="Z23" s="142" t="str">
        <f>IF(AND('1476 PARA'!AK23&gt;0,'1476 PARA'!AY23&gt;0,R23=1476),"1476 Entered",IF(R23=1476,"Missing",""))</f>
        <v/>
      </c>
      <c r="AA23" s="142" t="str">
        <f>IF(AND('1603 Para'!AK23&gt;0,'1603 Para'!AY23&gt;0,S23=1603),"1603 Entered",IF(S23=1603,"Missing",""))</f>
        <v/>
      </c>
      <c r="AB23" s="142" t="str">
        <f>IF(AND('1604 Para'!AK23&gt;0,'1604 Para'!AY23&gt;0,T23=1604),"1604 Entered",IF(T23=1604,"Missing",""))</f>
        <v>1604 Entered</v>
      </c>
      <c r="AC23" s="82" t="str">
        <f>IF(AND('Spare van Para'!AK23&gt;0,'Spare van Para'!AY23&gt;0,U23="Spare"),"Spare Entered",IF(U23="Spare","Missing",""))</f>
        <v/>
      </c>
    </row>
    <row r="24" spans="1:29" s="142" customFormat="1" x14ac:dyDescent="0.25">
      <c r="A24" s="83">
        <v>42756</v>
      </c>
      <c r="B24" s="173">
        <f>MIN('1473 PARA'!B24, '1474 PARA'!B24,'1475 PARA'!B24, '1476 PARA'!B24,'1476 PARA'!B24,'Spare van Para'!B24, '1603 Para'!B24, '1604 Para'!B24)</f>
        <v>0</v>
      </c>
      <c r="C24" s="173">
        <f>MAX('1473 PARA'!C24,'1473 PARA'!E24,'1473 PARA'!G24,'1474 PARA'!C24,'1474 PARA'!E24,'1474 PARA'!G24,'1475 PARA'!C24,'1475 PARA'!E24,'1475 PARA'!G24,'1476 PARA'!C24,'1476 PARA'!E24,'1476 PARA'!G24,'Spare van Para'!C24,'Spare van Para'!E24,'Spare van Para'!G24, '1603 Para'!C24,'1603 Para'!E24,'1603 Para'!G24, '1604 Para'!C24,'1604 Para'!E24,'1604 Para'!G24)</f>
        <v>0</v>
      </c>
      <c r="D24" s="173">
        <f t="shared" si="0"/>
        <v>0</v>
      </c>
      <c r="E24" s="174">
        <f t="shared" si="1"/>
        <v>0</v>
      </c>
      <c r="F24" s="17">
        <f t="shared" si="8"/>
        <v>140.5</v>
      </c>
      <c r="G24" s="63">
        <f>MIN('1473 PARA'!O24,'1474 PARA'!O24,'1475 PARA'!O24,'1476 PARA'!O24,'Spare van Para'!O24,'1603 Para'!O24,'1604 Para'!O24)</f>
        <v>0</v>
      </c>
      <c r="H24" s="173">
        <f>MAX('1473 PARA'!P24,'1473 PARA'!R24,'1473 PARA'!T24,'1474 PARA'!P24,'1474 PARA'!R24,'1474 PARA'!T24,'1475 PARA'!P24,'1475 PARA'!R24,'1475 PARA'!T24,'1476 PARA'!P24,'1476 PARA'!R24,'1476 PARA'!T24,'Spare van Para'!P24,'Spare van Para'!R24,'Spare van Para'!T24, '1603 Para'!P24,'1603 Para'!R24,'1603 Para'!T24,'1604 Para'!P24,'1604 Para'!R24,'1604 Para'!T24)</f>
        <v>0</v>
      </c>
      <c r="I24" s="173">
        <f t="shared" si="2"/>
        <v>0</v>
      </c>
      <c r="J24" s="174">
        <f t="shared" si="3"/>
        <v>0</v>
      </c>
      <c r="K24" s="17">
        <f t="shared" si="9"/>
        <v>132.34999999999997</v>
      </c>
      <c r="L24" s="182" t="str">
        <f t="shared" si="4"/>
        <v/>
      </c>
      <c r="M24" s="184" t="str">
        <f t="shared" si="5"/>
        <v/>
      </c>
      <c r="N24" s="81" t="str">
        <f t="shared" si="6"/>
        <v/>
      </c>
      <c r="O24" s="183" t="str">
        <f>IF('1473 PARA'!I24&gt;0, 1473, "")</f>
        <v/>
      </c>
      <c r="P24" s="183" t="str">
        <f>IF('1474 PARA'!I24&gt;0, 1474, "")</f>
        <v/>
      </c>
      <c r="Q24" s="183" t="str">
        <f>IF('1475 PARA'!I24&gt;0, 1475, "")</f>
        <v/>
      </c>
      <c r="R24" s="183" t="str">
        <f>IF('1476 PARA'!I24&gt;0, 1476, "")</f>
        <v/>
      </c>
      <c r="S24" s="183" t="str">
        <f>IF('1603 Para'!I24&gt;0, 1603, "")</f>
        <v/>
      </c>
      <c r="T24" s="183" t="str">
        <f>IF('1604 Para'!I24&gt;0, 1604, "")</f>
        <v/>
      </c>
      <c r="U24" s="184" t="str">
        <f>IF('Spare van Para'!I24&gt;0, 6389, "")</f>
        <v/>
      </c>
      <c r="V24" s="141">
        <f t="shared" si="7"/>
        <v>0</v>
      </c>
      <c r="W24" s="183" t="str">
        <f>IF(AND('1473 PARA'!AK24&gt;0,'1473 PARA'!AY24&gt;0,O24=1473),"1473 Entered",IF(O24=1473,"Missing",""))</f>
        <v/>
      </c>
      <c r="X24" s="183" t="str">
        <f>IF(AND('1474 PARA'!AK24&gt;0,'1474 PARA'!AY24&gt;0,P24=1474),"1474 Entered",IF(P24=1474,"Missing",""))</f>
        <v/>
      </c>
      <c r="Y24" s="142" t="str">
        <f>IF(AND('1475 PARA'!AK24&gt;0,'1475 PARA'!AY24&gt;0,Q24=1475),"1475 Entered",IF(Q24=1475,"Missing",""))</f>
        <v/>
      </c>
      <c r="Z24" s="142" t="str">
        <f>IF(AND('1476 PARA'!AK24&gt;0,'1476 PARA'!AY24&gt;0,R24=1476),"1476 Entered",IF(R24=1476,"Missing",""))</f>
        <v/>
      </c>
      <c r="AA24" s="142" t="str">
        <f>IF(AND('1603 Para'!AK24&gt;0,'1603 Para'!AY24&gt;0,S24=1603),"1603 Entered",IF(S24=1603,"Missing",""))</f>
        <v/>
      </c>
      <c r="AB24" s="142" t="str">
        <f>IF(AND('1604 Para'!AK24&gt;0,'1604 Para'!AY24&gt;0,T24=1604),"1604 Entered",IF(T24=1604,"Missing",""))</f>
        <v/>
      </c>
      <c r="AC24" s="82" t="str">
        <f>IF(AND('Spare van Para'!AK24&gt;0,'Spare van Para'!AY24&gt;0,U24="Spare"),"Spare Entered",IF(U24="Spare","Missing",""))</f>
        <v/>
      </c>
    </row>
    <row r="25" spans="1:29" s="142" customFormat="1" x14ac:dyDescent="0.25">
      <c r="A25" s="83">
        <v>42757</v>
      </c>
      <c r="B25" s="173">
        <f>MIN('1473 PARA'!B25, '1474 PARA'!B25,'1475 PARA'!B25, '1476 PARA'!B25,'1476 PARA'!B25,'Spare van Para'!B25, '1603 Para'!B25, '1604 Para'!B25)</f>
        <v>0</v>
      </c>
      <c r="C25" s="173">
        <f>MAX('1473 PARA'!C25,'1473 PARA'!E25,'1473 PARA'!G25,'1474 PARA'!C25,'1474 PARA'!E25,'1474 PARA'!G25,'1475 PARA'!C25,'1475 PARA'!E25,'1475 PARA'!G25,'1476 PARA'!C25,'1476 PARA'!E25,'1476 PARA'!G25,'Spare van Para'!C25,'Spare van Para'!E25,'Spare van Para'!G25, '1603 Para'!C25,'1603 Para'!E25,'1603 Para'!G25, '1604 Para'!C25,'1604 Para'!E25,'1604 Para'!G25)</f>
        <v>0</v>
      </c>
      <c r="D25" s="173">
        <f t="shared" si="0"/>
        <v>0</v>
      </c>
      <c r="E25" s="174">
        <f t="shared" si="1"/>
        <v>0</v>
      </c>
      <c r="F25" s="17">
        <f t="shared" si="8"/>
        <v>140.5</v>
      </c>
      <c r="G25" s="63">
        <f>MIN('1473 PARA'!O25,'1474 PARA'!O25,'1475 PARA'!O25,'1476 PARA'!O25,'Spare van Para'!O25,'1603 Para'!O25,'1604 Para'!O25)</f>
        <v>0</v>
      </c>
      <c r="H25" s="173">
        <f>MAX('1473 PARA'!P25,'1473 PARA'!R25,'1473 PARA'!T25,'1474 PARA'!P25,'1474 PARA'!R25,'1474 PARA'!T25,'1475 PARA'!P25,'1475 PARA'!R25,'1475 PARA'!T25,'1476 PARA'!P25,'1476 PARA'!R25,'1476 PARA'!T25,'Spare van Para'!P25,'Spare van Para'!R25,'Spare van Para'!T25, '1603 Para'!P25,'1603 Para'!R25,'1603 Para'!T25,'1604 Para'!P25,'1604 Para'!R25,'1604 Para'!T25)</f>
        <v>0</v>
      </c>
      <c r="I25" s="173">
        <f t="shared" si="2"/>
        <v>0</v>
      </c>
      <c r="J25" s="174">
        <f t="shared" si="3"/>
        <v>0</v>
      </c>
      <c r="K25" s="17">
        <f t="shared" si="9"/>
        <v>132.34999999999997</v>
      </c>
      <c r="L25" s="182" t="str">
        <f t="shared" si="4"/>
        <v/>
      </c>
      <c r="M25" s="184" t="str">
        <f t="shared" si="5"/>
        <v/>
      </c>
      <c r="N25" s="81" t="str">
        <f t="shared" si="6"/>
        <v/>
      </c>
      <c r="O25" s="183" t="str">
        <f>IF('1473 PARA'!I25&gt;0, 1473, "")</f>
        <v/>
      </c>
      <c r="P25" s="183" t="str">
        <f>IF('1474 PARA'!I25&gt;0, 1474, "")</f>
        <v/>
      </c>
      <c r="Q25" s="183" t="str">
        <f>IF('1475 PARA'!I25&gt;0, 1475, "")</f>
        <v/>
      </c>
      <c r="R25" s="183" t="str">
        <f>IF('1476 PARA'!I25&gt;0, 1476, "")</f>
        <v/>
      </c>
      <c r="S25" s="183" t="str">
        <f>IF('1603 Para'!I25&gt;0, 1603, "")</f>
        <v/>
      </c>
      <c r="T25" s="183" t="str">
        <f>IF('1604 Para'!I25&gt;0, 1604, "")</f>
        <v/>
      </c>
      <c r="U25" s="184" t="str">
        <f>IF('Spare van Para'!I25&gt;0, 6389, "")</f>
        <v/>
      </c>
      <c r="V25" s="141">
        <f t="shared" si="7"/>
        <v>0</v>
      </c>
      <c r="W25" s="183" t="str">
        <f>IF(AND('1473 PARA'!AK25&gt;0,'1473 PARA'!AY25&gt;0,O25=1473),"1473 Entered",IF(O25=1473,"Missing",""))</f>
        <v/>
      </c>
      <c r="X25" s="183" t="str">
        <f>IF(AND('1474 PARA'!AK25&gt;0,'1474 PARA'!AY25&gt;0,P25=1474),"1474 Entered",IF(P25=1474,"Missing",""))</f>
        <v/>
      </c>
      <c r="Y25" s="142" t="str">
        <f>IF(AND('1475 PARA'!AK25&gt;0,'1475 PARA'!AY25&gt;0,Q25=1475),"1475 Entered",IF(Q25=1475,"Missing",""))</f>
        <v/>
      </c>
      <c r="Z25" s="142" t="str">
        <f>IF(AND('1476 PARA'!AK25&gt;0,'1476 PARA'!AY25&gt;0,R25=1476),"1476 Entered",IF(R25=1476,"Missing",""))</f>
        <v/>
      </c>
      <c r="AA25" s="142" t="str">
        <f>IF(AND('1603 Para'!AK25&gt;0,'1603 Para'!AY25&gt;0,S25=1603),"1603 Entered",IF(S25=1603,"Missing",""))</f>
        <v/>
      </c>
      <c r="AB25" s="142" t="str">
        <f>IF(AND('1604 Para'!AK25&gt;0,'1604 Para'!AY25&gt;0,T25=1604),"1604 Entered",IF(T25=1604,"Missing",""))</f>
        <v/>
      </c>
      <c r="AC25" s="82" t="str">
        <f>IF(AND('Spare van Para'!AK25&gt;0,'Spare van Para'!AY25&gt;0,U25="Spare"),"Spare Entered",IF(U25="Spare","Missing",""))</f>
        <v/>
      </c>
    </row>
    <row r="26" spans="1:29" s="142" customFormat="1" x14ac:dyDescent="0.25">
      <c r="A26" s="83">
        <v>42758</v>
      </c>
      <c r="B26" s="173">
        <f>MIN('1473 PARA'!B26, '1474 PARA'!B26,'1475 PARA'!B26, '1476 PARA'!B26,'1476 PARA'!B26,'Spare van Para'!B26, '1603 Para'!B26, '1604 Para'!B26)</f>
        <v>0.34375</v>
      </c>
      <c r="C26" s="173">
        <f>MAX('1473 PARA'!C26,'1473 PARA'!E26,'1473 PARA'!G26,'1474 PARA'!C26,'1474 PARA'!E26,'1474 PARA'!G26,'1475 PARA'!C26,'1475 PARA'!E26,'1475 PARA'!G26,'1476 PARA'!C26,'1476 PARA'!E26,'1476 PARA'!G26,'Spare van Para'!C26,'Spare van Para'!E26,'Spare van Para'!G26, '1603 Para'!C26,'1603 Para'!E26,'1603 Para'!G26, '1604 Para'!C26,'1604 Para'!E26,'1604 Para'!G26)</f>
        <v>0.77083333333333337</v>
      </c>
      <c r="D26" s="173">
        <f t="shared" si="0"/>
        <v>0.42708333333333337</v>
      </c>
      <c r="E26" s="174">
        <f t="shared" si="1"/>
        <v>10.25</v>
      </c>
      <c r="F26" s="17">
        <f t="shared" si="8"/>
        <v>150.75</v>
      </c>
      <c r="G26" s="63">
        <f>MIN('1473 PARA'!O26,'1474 PARA'!O26,'1475 PARA'!O26,'1476 PARA'!O26,'Spare van Para'!O26,'1603 Para'!O26,'1604 Para'!O26)</f>
        <v>0.34861111111111115</v>
      </c>
      <c r="H26" s="173">
        <f>MAX('1473 PARA'!P26,'1473 PARA'!R26,'1473 PARA'!T26,'1474 PARA'!P26,'1474 PARA'!R26,'1474 PARA'!T26,'1475 PARA'!P26,'1475 PARA'!R26,'1475 PARA'!T26,'1476 PARA'!P26,'1476 PARA'!R26,'1476 PARA'!T26,'Spare van Para'!P26,'Spare van Para'!R26,'Spare van Para'!T26, '1603 Para'!P26,'1603 Para'!R26,'1603 Para'!T26,'1604 Para'!P26,'1604 Para'!R26,'1604 Para'!T26)</f>
        <v>0.7583333333333333</v>
      </c>
      <c r="I26" s="173">
        <f t="shared" si="2"/>
        <v>0.40972222222222215</v>
      </c>
      <c r="J26" s="174">
        <f t="shared" si="3"/>
        <v>9.8333333333333321</v>
      </c>
      <c r="K26" s="17">
        <f t="shared" si="9"/>
        <v>142.18333333333331</v>
      </c>
      <c r="L26" s="182" t="str">
        <f t="shared" si="4"/>
        <v/>
      </c>
      <c r="M26" s="184" t="str">
        <f t="shared" si="5"/>
        <v/>
      </c>
      <c r="N26" s="81">
        <f t="shared" si="6"/>
        <v>1</v>
      </c>
      <c r="O26" s="183" t="str">
        <f>IF('1473 PARA'!I26&gt;0, 1473, "")</f>
        <v/>
      </c>
      <c r="P26" s="183" t="str">
        <f>IF('1474 PARA'!I26&gt;0, 1474, "")</f>
        <v/>
      </c>
      <c r="Q26" s="183" t="str">
        <f>IF('1475 PARA'!I26&gt;0, 1475, "")</f>
        <v/>
      </c>
      <c r="R26" s="183" t="str">
        <f>IF('1476 PARA'!I26&gt;0, 1476, "")</f>
        <v/>
      </c>
      <c r="S26" s="183" t="str">
        <f>IF('1603 Para'!I26&gt;0, 1603, "")</f>
        <v/>
      </c>
      <c r="T26" s="183">
        <f>IF('1604 Para'!I26&gt;0, 1604, "")</f>
        <v>1604</v>
      </c>
      <c r="U26" s="184" t="str">
        <f>IF('Spare van Para'!I26&gt;0, 6389, "")</f>
        <v/>
      </c>
      <c r="V26" s="141">
        <f t="shared" si="7"/>
        <v>1</v>
      </c>
      <c r="W26" s="183" t="str">
        <f>IF(AND('1473 PARA'!AK26&gt;0,'1473 PARA'!AY26&gt;0,O26=1473),"1473 Entered",IF(O26=1473,"Missing",""))</f>
        <v/>
      </c>
      <c r="X26" s="183" t="str">
        <f>IF(AND('1474 PARA'!AK26&gt;0,'1474 PARA'!AY26&gt;0,P26=1474),"1474 Entered",IF(P26=1474,"Missing",""))</f>
        <v/>
      </c>
      <c r="Y26" s="142" t="str">
        <f>IF(AND('1475 PARA'!AK26&gt;0,'1475 PARA'!AY26&gt;0,Q26=1475),"1475 Entered",IF(Q26=1475,"Missing",""))</f>
        <v/>
      </c>
      <c r="Z26" s="142" t="str">
        <f>IF(AND('1476 PARA'!AK26&gt;0,'1476 PARA'!AY26&gt;0,R26=1476),"1476 Entered",IF(R26=1476,"Missing",""))</f>
        <v/>
      </c>
      <c r="AA26" s="142" t="str">
        <f>IF(AND('1603 Para'!AK26&gt;0,'1603 Para'!AY26&gt;0,S26=1603),"1603 Entered",IF(S26=1603,"Missing",""))</f>
        <v/>
      </c>
      <c r="AB26" s="142" t="str">
        <f>IF(AND('1604 Para'!AK26&gt;0,'1604 Para'!AY26&gt;0,T26=1604),"1604 Entered",IF(T26=1604,"Missing",""))</f>
        <v>1604 Entered</v>
      </c>
      <c r="AC26" s="82" t="str">
        <f>IF(AND('Spare van Para'!AK26&gt;0,'Spare van Para'!AY26&gt;0,U26="Spare"),"Spare Entered",IF(U26="Spare","Missing",""))</f>
        <v/>
      </c>
    </row>
    <row r="27" spans="1:29" s="142" customFormat="1" x14ac:dyDescent="0.25">
      <c r="A27" s="83">
        <v>42759</v>
      </c>
      <c r="B27" s="173">
        <f>MIN('1473 PARA'!B27, '1474 PARA'!B27,'1475 PARA'!B27, '1476 PARA'!B27,'1476 PARA'!B27,'Spare van Para'!B27, '1603 Para'!B27, '1604 Para'!B27)</f>
        <v>0.34375</v>
      </c>
      <c r="C27" s="173">
        <f>MAX('1473 PARA'!C27,'1473 PARA'!E27,'1473 PARA'!G27,'1474 PARA'!C27,'1474 PARA'!E27,'1474 PARA'!G27,'1475 PARA'!C27,'1475 PARA'!E27,'1475 PARA'!G27,'1476 PARA'!C27,'1476 PARA'!E27,'1476 PARA'!G27,'Spare van Para'!C27,'Spare van Para'!E27,'Spare van Para'!G27, '1603 Para'!C27,'1603 Para'!E27,'1603 Para'!G27, '1604 Para'!C27,'1604 Para'!E27,'1604 Para'!G27)</f>
        <v>0.625</v>
      </c>
      <c r="D27" s="173">
        <f t="shared" si="0"/>
        <v>0.28125</v>
      </c>
      <c r="E27" s="174">
        <f t="shared" si="1"/>
        <v>6.75</v>
      </c>
      <c r="F27" s="17">
        <f t="shared" si="8"/>
        <v>157.5</v>
      </c>
      <c r="G27" s="63">
        <f>MIN('1473 PARA'!O27,'1474 PARA'!O27,'1475 PARA'!O27,'1476 PARA'!O27,'Spare van Para'!O27,'1603 Para'!O27,'1604 Para'!O27)</f>
        <v>0.34652777777777777</v>
      </c>
      <c r="H27" s="173">
        <f>MAX('1473 PARA'!P27,'1473 PARA'!R27,'1473 PARA'!T27,'1474 PARA'!P27,'1474 PARA'!R27,'1474 PARA'!T27,'1475 PARA'!P27,'1475 PARA'!R27,'1475 PARA'!T27,'1476 PARA'!P27,'1476 PARA'!R27,'1476 PARA'!T27,'Spare van Para'!P27,'Spare van Para'!R27,'Spare van Para'!T27, '1603 Para'!P27,'1603 Para'!R27,'1603 Para'!T27,'1604 Para'!P27,'1604 Para'!R27,'1604 Para'!T27)</f>
        <v>0.61249999999999993</v>
      </c>
      <c r="I27" s="173">
        <f t="shared" si="2"/>
        <v>0.26597222222222217</v>
      </c>
      <c r="J27" s="174">
        <f t="shared" si="3"/>
        <v>6.383333333333332</v>
      </c>
      <c r="K27" s="17">
        <f t="shared" si="9"/>
        <v>148.56666666666663</v>
      </c>
      <c r="L27" s="182" t="str">
        <f t="shared" si="4"/>
        <v/>
      </c>
      <c r="M27" s="184" t="str">
        <f t="shared" si="5"/>
        <v/>
      </c>
      <c r="N27" s="81">
        <f t="shared" si="6"/>
        <v>1</v>
      </c>
      <c r="O27" s="183" t="str">
        <f>IF('1473 PARA'!I27&gt;0, 1473, "")</f>
        <v/>
      </c>
      <c r="P27" s="183" t="str">
        <f>IF('1474 PARA'!I27&gt;0, 1474, "")</f>
        <v/>
      </c>
      <c r="Q27" s="183" t="str">
        <f>IF('1475 PARA'!I27&gt;0, 1475, "")</f>
        <v/>
      </c>
      <c r="R27" s="183" t="str">
        <f>IF('1476 PARA'!I27&gt;0, 1476, "")</f>
        <v/>
      </c>
      <c r="S27" s="183" t="str">
        <f>IF('1603 Para'!I27&gt;0, 1603, "")</f>
        <v/>
      </c>
      <c r="T27" s="183">
        <f>IF('1604 Para'!I27&gt;0, 1604, "")</f>
        <v>1604</v>
      </c>
      <c r="U27" s="184" t="str">
        <f>IF('Spare van Para'!I27&gt;0, 6389, "")</f>
        <v/>
      </c>
      <c r="V27" s="141">
        <f t="shared" si="7"/>
        <v>1</v>
      </c>
      <c r="W27" s="183" t="str">
        <f>IF(AND('1473 PARA'!AK27&gt;0,'1473 PARA'!AY27&gt;0,O27=1473),"1473 Entered",IF(O27=1473,"Missing",""))</f>
        <v/>
      </c>
      <c r="X27" s="183" t="str">
        <f>IF(AND('1474 PARA'!AK27&gt;0,'1474 PARA'!AY27&gt;0,P27=1474),"1474 Entered",IF(P27=1474,"Missing",""))</f>
        <v/>
      </c>
      <c r="Y27" s="142" t="str">
        <f>IF(AND('1475 PARA'!AK27&gt;0,'1475 PARA'!AY27&gt;0,Q27=1475),"1475 Entered",IF(Q27=1475,"Missing",""))</f>
        <v/>
      </c>
      <c r="Z27" s="142" t="str">
        <f>IF(AND('1476 PARA'!AK27&gt;0,'1476 PARA'!AY27&gt;0,R27=1476),"1476 Entered",IF(R27=1476,"Missing",""))</f>
        <v/>
      </c>
      <c r="AA27" s="142" t="str">
        <f>IF(AND('1603 Para'!AK27&gt;0,'1603 Para'!AY27&gt;0,S27=1603),"1603 Entered",IF(S27=1603,"Missing",""))</f>
        <v/>
      </c>
      <c r="AB27" s="142" t="str">
        <f>IF(AND('1604 Para'!AK27&gt;0,'1604 Para'!AY27&gt;0,T27=1604),"1604 Entered",IF(T27=1604,"Missing",""))</f>
        <v>1604 Entered</v>
      </c>
      <c r="AC27" s="82" t="str">
        <f>IF(AND('Spare van Para'!AK27&gt;0,'Spare van Para'!AY27&gt;0,U27="Spare"),"Spare Entered",IF(U27="Spare","Missing",""))</f>
        <v/>
      </c>
    </row>
    <row r="28" spans="1:29" s="142" customFormat="1" x14ac:dyDescent="0.25">
      <c r="A28" s="83">
        <v>42760</v>
      </c>
      <c r="B28" s="173">
        <f>MIN('1473 PARA'!B28, '1474 PARA'!B28,'1475 PARA'!B28, '1476 PARA'!B28,'1476 PARA'!B28,'Spare van Para'!B28, '1603 Para'!B28, '1604 Para'!B28)</f>
        <v>0.34375</v>
      </c>
      <c r="C28" s="173">
        <f>MAX('1473 PARA'!C28,'1473 PARA'!E28,'1473 PARA'!G28,'1474 PARA'!C28,'1474 PARA'!E28,'1474 PARA'!G28,'1475 PARA'!C28,'1475 PARA'!E28,'1475 PARA'!G28,'1476 PARA'!C28,'1476 PARA'!E28,'1476 PARA'!G28,'Spare van Para'!C28,'Spare van Para'!E28,'Spare van Para'!G28, '1603 Para'!C28,'1603 Para'!E28,'1603 Para'!G28, '1604 Para'!C28,'1604 Para'!E28,'1604 Para'!G28)</f>
        <v>0.78125</v>
      </c>
      <c r="D28" s="173">
        <f t="shared" si="0"/>
        <v>0.4375</v>
      </c>
      <c r="E28" s="174">
        <f t="shared" si="1"/>
        <v>10.5</v>
      </c>
      <c r="F28" s="17">
        <f t="shared" si="8"/>
        <v>168</v>
      </c>
      <c r="G28" s="63">
        <f>MIN('1473 PARA'!O28,'1474 PARA'!O28,'1475 PARA'!O28,'1476 PARA'!O28,'Spare van Para'!O28,'1603 Para'!O28,'1604 Para'!O28)</f>
        <v>0.39097222222222222</v>
      </c>
      <c r="H28" s="173">
        <f>MAX('1473 PARA'!P28,'1473 PARA'!R28,'1473 PARA'!T28,'1474 PARA'!P28,'1474 PARA'!R28,'1474 PARA'!T28,'1475 PARA'!P28,'1475 PARA'!R28,'1475 PARA'!T28,'1476 PARA'!P28,'1476 PARA'!R28,'1476 PARA'!T28,'Spare van Para'!P28,'Spare van Para'!R28,'Spare van Para'!T28, '1603 Para'!P28,'1603 Para'!R28,'1603 Para'!T28,'1604 Para'!P28,'1604 Para'!R28,'1604 Para'!T28)</f>
        <v>0.53125</v>
      </c>
      <c r="I28" s="173">
        <f t="shared" si="2"/>
        <v>0.14027777777777778</v>
      </c>
      <c r="J28" s="174">
        <f t="shared" si="3"/>
        <v>3.3666666666666667</v>
      </c>
      <c r="K28" s="17">
        <f t="shared" si="9"/>
        <v>151.93333333333331</v>
      </c>
      <c r="L28" s="182" t="str">
        <f t="shared" si="4"/>
        <v/>
      </c>
      <c r="M28" s="184" t="str">
        <f t="shared" si="5"/>
        <v/>
      </c>
      <c r="N28" s="81">
        <f t="shared" si="6"/>
        <v>1</v>
      </c>
      <c r="O28" s="183" t="str">
        <f>IF('1473 PARA'!I28&gt;0, 1473, "")</f>
        <v/>
      </c>
      <c r="P28" s="183" t="str">
        <f>IF('1474 PARA'!I28&gt;0, 1474, "")</f>
        <v/>
      </c>
      <c r="Q28" s="183" t="str">
        <f>IF('1475 PARA'!I28&gt;0, 1475, "")</f>
        <v/>
      </c>
      <c r="R28" s="183" t="str">
        <f>IF('1476 PARA'!I28&gt;0, 1476, "")</f>
        <v/>
      </c>
      <c r="S28" s="183" t="str">
        <f>IF('1603 Para'!I28&gt;0, 1603, "")</f>
        <v/>
      </c>
      <c r="T28" s="183">
        <f>IF('1604 Para'!I28&gt;0, 1604, "")</f>
        <v>1604</v>
      </c>
      <c r="U28" s="184" t="str">
        <f>IF('Spare van Para'!I28&gt;0, 6389, "")</f>
        <v/>
      </c>
      <c r="V28" s="141">
        <f t="shared" si="7"/>
        <v>1</v>
      </c>
      <c r="W28" s="183" t="str">
        <f>IF(AND('1473 PARA'!AK28&gt;0,'1473 PARA'!AY28&gt;0,O28=1473),"1473 Entered",IF(O28=1473,"Missing",""))</f>
        <v/>
      </c>
      <c r="X28" s="183" t="str">
        <f>IF(AND('1474 PARA'!AK28&gt;0,'1474 PARA'!AY28&gt;0,P28=1474),"1474 Entered",IF(P28=1474,"Missing",""))</f>
        <v/>
      </c>
      <c r="Y28" s="142" t="str">
        <f>IF(AND('1475 PARA'!AK28&gt;0,'1475 PARA'!AY28&gt;0,Q28=1475),"1475 Entered",IF(Q28=1475,"Missing",""))</f>
        <v/>
      </c>
      <c r="Z28" s="142" t="str">
        <f>IF(AND('1476 PARA'!AK28&gt;0,'1476 PARA'!AY28&gt;0,R28=1476),"1476 Entered",IF(R28=1476,"Missing",""))</f>
        <v/>
      </c>
      <c r="AA28" s="142" t="str">
        <f>IF(AND('1603 Para'!AK28&gt;0,'1603 Para'!AY28&gt;0,S28=1603),"1603 Entered",IF(S28=1603,"Missing",""))</f>
        <v/>
      </c>
      <c r="AB28" s="142" t="str">
        <f>IF(AND('1604 Para'!AK28&gt;0,'1604 Para'!AY28&gt;0,T28=1604),"1604 Entered",IF(T28=1604,"Missing",""))</f>
        <v>1604 Entered</v>
      </c>
      <c r="AC28" s="82" t="str">
        <f>IF(AND('Spare van Para'!AK28&gt;0,'Spare van Para'!AY28&gt;0,U28="Spare"),"Spare Entered",IF(U28="Spare","Missing",""))</f>
        <v/>
      </c>
    </row>
    <row r="29" spans="1:29" s="142" customFormat="1" x14ac:dyDescent="0.25">
      <c r="A29" s="83">
        <v>42761</v>
      </c>
      <c r="B29" s="173">
        <f>MIN('1473 PARA'!B29, '1474 PARA'!B29,'1475 PARA'!B29, '1476 PARA'!B29,'1476 PARA'!B29,'Spare van Para'!B29, '1603 Para'!B29, '1604 Para'!B29)</f>
        <v>0.33333333333333331</v>
      </c>
      <c r="C29" s="173">
        <f>MAX('1473 PARA'!C29,'1473 PARA'!E29,'1473 PARA'!G29,'1474 PARA'!C29,'1474 PARA'!E29,'1474 PARA'!G29,'1475 PARA'!C29,'1475 PARA'!E29,'1475 PARA'!G29,'1476 PARA'!C29,'1476 PARA'!E29,'1476 PARA'!G29,'Spare van Para'!C29,'Spare van Para'!E29,'Spare van Para'!G29, '1603 Para'!C29,'1603 Para'!E29,'1603 Para'!G29, '1604 Para'!C29,'1604 Para'!E29,'1604 Para'!G29)</f>
        <v>0.75</v>
      </c>
      <c r="D29" s="173">
        <f t="shared" si="0"/>
        <v>0.41666666666666669</v>
      </c>
      <c r="E29" s="174">
        <f t="shared" si="1"/>
        <v>10</v>
      </c>
      <c r="F29" s="17">
        <f t="shared" si="8"/>
        <v>178</v>
      </c>
      <c r="G29" s="63">
        <f>MIN('1473 PARA'!O29,'1474 PARA'!O29,'1475 PARA'!O29,'1476 PARA'!O29,'Spare van Para'!O29,'1603 Para'!O29,'1604 Para'!O29)</f>
        <v>0.34513888888888888</v>
      </c>
      <c r="H29" s="173">
        <f>MAX('1473 PARA'!P29,'1473 PARA'!R29,'1473 PARA'!T29,'1474 PARA'!P29,'1474 PARA'!R29,'1474 PARA'!T29,'1475 PARA'!P29,'1475 PARA'!R29,'1475 PARA'!T29,'1476 PARA'!P29,'1476 PARA'!R29,'1476 PARA'!T29,'Spare van Para'!P29,'Spare van Para'!R29,'Spare van Para'!T29, '1603 Para'!P29,'1603 Para'!R29,'1603 Para'!T29,'1604 Para'!P29,'1604 Para'!R29,'1604 Para'!T29)</f>
        <v>0.73541666666666661</v>
      </c>
      <c r="I29" s="173">
        <f t="shared" si="2"/>
        <v>0.39027777777777772</v>
      </c>
      <c r="J29" s="174">
        <f t="shared" si="3"/>
        <v>9.3666666666666654</v>
      </c>
      <c r="K29" s="17">
        <f t="shared" si="9"/>
        <v>161.29999999999998</v>
      </c>
      <c r="L29" s="182" t="str">
        <f t="shared" si="4"/>
        <v/>
      </c>
      <c r="M29" s="184" t="str">
        <f t="shared" si="5"/>
        <v/>
      </c>
      <c r="N29" s="81">
        <f t="shared" si="6"/>
        <v>1</v>
      </c>
      <c r="O29" s="183" t="str">
        <f>IF('1473 PARA'!I29&gt;0, 1473, "")</f>
        <v/>
      </c>
      <c r="P29" s="183" t="str">
        <f>IF('1474 PARA'!I29&gt;0, 1474, "")</f>
        <v/>
      </c>
      <c r="Q29" s="183" t="str">
        <f>IF('1475 PARA'!I29&gt;0, 1475, "")</f>
        <v/>
      </c>
      <c r="R29" s="183" t="str">
        <f>IF('1476 PARA'!I29&gt;0, 1476, "")</f>
        <v/>
      </c>
      <c r="S29" s="183" t="str">
        <f>IF('1603 Para'!I29&gt;0, 1603, "")</f>
        <v/>
      </c>
      <c r="T29" s="183">
        <f>IF('1604 Para'!I29&gt;0, 1604, "")</f>
        <v>1604</v>
      </c>
      <c r="U29" s="184" t="str">
        <f>IF('Spare van Para'!I29&gt;0, 6389, "")</f>
        <v/>
      </c>
      <c r="V29" s="141">
        <f t="shared" si="7"/>
        <v>1</v>
      </c>
      <c r="W29" s="183" t="str">
        <f>IF(AND('1473 PARA'!AK29&gt;0,'1473 PARA'!AY29&gt;0,O29=1473),"1473 Entered",IF(O29=1473,"Missing",""))</f>
        <v/>
      </c>
      <c r="X29" s="183" t="str">
        <f>IF(AND('1474 PARA'!AK29&gt;0,'1474 PARA'!AY29&gt;0,P29=1474),"1474 Entered",IF(P29=1474,"Missing",""))</f>
        <v/>
      </c>
      <c r="Y29" s="142" t="str">
        <f>IF(AND('1475 PARA'!AK29&gt;0,'1475 PARA'!AY29&gt;0,Q29=1475),"1475 Entered",IF(Q29=1475,"Missing",""))</f>
        <v/>
      </c>
      <c r="Z29" s="142" t="str">
        <f>IF(AND('1476 PARA'!AK29&gt;0,'1476 PARA'!AY29&gt;0,R29=1476),"1476 Entered",IF(R29=1476,"Missing",""))</f>
        <v/>
      </c>
      <c r="AA29" s="142" t="str">
        <f>IF(AND('1603 Para'!AK29&gt;0,'1603 Para'!AY29&gt;0,S29=1603),"1603 Entered",IF(S29=1603,"Missing",""))</f>
        <v/>
      </c>
      <c r="AB29" s="142" t="str">
        <f>IF(AND('1604 Para'!AK29&gt;0,'1604 Para'!AY29&gt;0,T29=1604),"1604 Entered",IF(T29=1604,"Missing",""))</f>
        <v>1604 Entered</v>
      </c>
      <c r="AC29" s="82" t="str">
        <f>IF(AND('Spare van Para'!AK29&gt;0,'Spare van Para'!AY29&gt;0,U29="Spare"),"Spare Entered",IF(U29="Spare","Missing",""))</f>
        <v/>
      </c>
    </row>
    <row r="30" spans="1:29" s="142" customFormat="1" x14ac:dyDescent="0.25">
      <c r="A30" s="83">
        <v>42762</v>
      </c>
      <c r="B30" s="173">
        <f>MIN('1473 PARA'!B30, '1474 PARA'!B30,'1475 PARA'!B30, '1476 PARA'!B30,'1476 PARA'!B30,'Spare van Para'!B30, '1603 Para'!B30, '1604 Para'!B30)</f>
        <v>0.34375</v>
      </c>
      <c r="C30" s="173">
        <f>MAX('1473 PARA'!C30,'1473 PARA'!E30,'1473 PARA'!G30,'1474 PARA'!C30,'1474 PARA'!E30,'1474 PARA'!G30,'1475 PARA'!C30,'1475 PARA'!E30,'1475 PARA'!G30,'1476 PARA'!C30,'1476 PARA'!E30,'1476 PARA'!G30,'Spare van Para'!C30,'Spare van Para'!E30,'Spare van Para'!G30, '1603 Para'!C30,'1603 Para'!E30,'1603 Para'!G30, '1604 Para'!C30,'1604 Para'!E30,'1604 Para'!G30)</f>
        <v>0.76041666666666663</v>
      </c>
      <c r="D30" s="173">
        <f t="shared" si="0"/>
        <v>0.41666666666666663</v>
      </c>
      <c r="E30" s="174">
        <f t="shared" si="1"/>
        <v>10</v>
      </c>
      <c r="F30" s="17">
        <f t="shared" si="8"/>
        <v>188</v>
      </c>
      <c r="G30" s="63">
        <f>MIN('1473 PARA'!O30,'1474 PARA'!O30,'1475 PARA'!O30,'1476 PARA'!O30,'Spare van Para'!O30,'1603 Para'!O30,'1604 Para'!O30)</f>
        <v>0.3520833333333333</v>
      </c>
      <c r="H30" s="173">
        <f>MAX('1473 PARA'!P30,'1473 PARA'!R30,'1473 PARA'!T30,'1474 PARA'!P30,'1474 PARA'!R30,'1474 PARA'!T30,'1475 PARA'!P30,'1475 PARA'!R30,'1475 PARA'!T30,'1476 PARA'!P30,'1476 PARA'!R30,'1476 PARA'!T30,'Spare van Para'!P30,'Spare van Para'!R30,'Spare van Para'!T30, '1603 Para'!P30,'1603 Para'!R30,'1603 Para'!T30,'1604 Para'!P30,'1604 Para'!R30,'1604 Para'!T30)</f>
        <v>0.74305555555555547</v>
      </c>
      <c r="I30" s="173">
        <f t="shared" si="2"/>
        <v>0.39097222222222217</v>
      </c>
      <c r="J30" s="174">
        <f t="shared" si="3"/>
        <v>9.3833333333333329</v>
      </c>
      <c r="K30" s="17">
        <f t="shared" si="9"/>
        <v>170.68333333333331</v>
      </c>
      <c r="L30" s="182" t="str">
        <f t="shared" si="4"/>
        <v/>
      </c>
      <c r="M30" s="184" t="str">
        <f t="shared" si="5"/>
        <v/>
      </c>
      <c r="N30" s="81">
        <f t="shared" si="6"/>
        <v>1</v>
      </c>
      <c r="O30" s="183" t="str">
        <f>IF('1473 PARA'!I30&gt;0, 1473, "")</f>
        <v/>
      </c>
      <c r="P30" s="183" t="str">
        <f>IF('1474 PARA'!I30&gt;0, 1474, "")</f>
        <v/>
      </c>
      <c r="Q30" s="183" t="str">
        <f>IF('1475 PARA'!I30&gt;0, 1475, "")</f>
        <v/>
      </c>
      <c r="R30" s="183" t="str">
        <f>IF('1476 PARA'!I30&gt;0, 1476, "")</f>
        <v/>
      </c>
      <c r="S30" s="183" t="str">
        <f>IF('1603 Para'!I30&gt;0, 1603, "")</f>
        <v/>
      </c>
      <c r="T30" s="183">
        <f>IF('1604 Para'!I30&gt;0, 1604, "")</f>
        <v>1604</v>
      </c>
      <c r="U30" s="184" t="str">
        <f>IF('Spare van Para'!I30&gt;0, 6389, "")</f>
        <v/>
      </c>
      <c r="V30" s="141">
        <f t="shared" si="7"/>
        <v>1</v>
      </c>
      <c r="W30" s="183" t="str">
        <f>IF(AND('1473 PARA'!AK30&gt;0,'1473 PARA'!AY30&gt;0,O30=1473),"1473 Entered",IF(O30=1473,"Missing",""))</f>
        <v/>
      </c>
      <c r="X30" s="183" t="str">
        <f>IF(AND('1474 PARA'!AK30&gt;0,'1474 PARA'!AY30&gt;0,P30=1474),"1474 Entered",IF(P30=1474,"Missing",""))</f>
        <v/>
      </c>
      <c r="Y30" s="142" t="str">
        <f>IF(AND('1475 PARA'!AK30&gt;0,'1475 PARA'!AY30&gt;0,Q30=1475),"1475 Entered",IF(Q30=1475,"Missing",""))</f>
        <v/>
      </c>
      <c r="Z30" s="142" t="str">
        <f>IF(AND('1476 PARA'!AK30&gt;0,'1476 PARA'!AY30&gt;0,R30=1476),"1476 Entered",IF(R30=1476,"Missing",""))</f>
        <v/>
      </c>
      <c r="AA30" s="142" t="str">
        <f>IF(AND('1603 Para'!AK30&gt;0,'1603 Para'!AY30&gt;0,S30=1603),"1603 Entered",IF(S30=1603,"Missing",""))</f>
        <v/>
      </c>
      <c r="AB30" s="142" t="str">
        <f>IF(AND('1604 Para'!AK30&gt;0,'1604 Para'!AY30&gt;0,T30=1604),"1604 Entered",IF(T30=1604,"Missing",""))</f>
        <v>1604 Entered</v>
      </c>
      <c r="AC30" s="82" t="str">
        <f>IF(AND('Spare van Para'!AK30&gt;0,'Spare van Para'!AY30&gt;0,U30="Spare"),"Spare Entered",IF(U30="Spare","Missing",""))</f>
        <v/>
      </c>
    </row>
    <row r="31" spans="1:29" s="142" customFormat="1" x14ac:dyDescent="0.25">
      <c r="A31" s="83">
        <v>42763</v>
      </c>
      <c r="B31" s="173">
        <f>MIN('1473 PARA'!B31, '1474 PARA'!B31,'1475 PARA'!B31, '1476 PARA'!B31,'1476 PARA'!B31,'Spare van Para'!B31, '1603 Para'!B31, '1604 Para'!B31)</f>
        <v>0</v>
      </c>
      <c r="C31" s="173">
        <f>MAX('1473 PARA'!C31,'1473 PARA'!E31,'1473 PARA'!G31,'1474 PARA'!C31,'1474 PARA'!E31,'1474 PARA'!G31,'1475 PARA'!C31,'1475 PARA'!E31,'1475 PARA'!G31,'1476 PARA'!C31,'1476 PARA'!E31,'1476 PARA'!G31,'Spare van Para'!C31,'Spare van Para'!E31,'Spare van Para'!G31, '1603 Para'!C31,'1603 Para'!E31,'1603 Para'!G31, '1604 Para'!C31,'1604 Para'!E31,'1604 Para'!G31)</f>
        <v>0</v>
      </c>
      <c r="D31" s="173">
        <f t="shared" si="0"/>
        <v>0</v>
      </c>
      <c r="E31" s="174">
        <f t="shared" si="1"/>
        <v>0</v>
      </c>
      <c r="F31" s="17">
        <f t="shared" si="8"/>
        <v>188</v>
      </c>
      <c r="G31" s="63">
        <f>MIN('1473 PARA'!O31,'1474 PARA'!O31,'1475 PARA'!O31,'1476 PARA'!O31,'Spare van Para'!O31,'1603 Para'!O31,'1604 Para'!O31)</f>
        <v>0</v>
      </c>
      <c r="H31" s="173">
        <f>MAX('1473 PARA'!P31,'1473 PARA'!R31,'1473 PARA'!T31,'1474 PARA'!P31,'1474 PARA'!R31,'1474 PARA'!T31,'1475 PARA'!P31,'1475 PARA'!R31,'1475 PARA'!T31,'1476 PARA'!P31,'1476 PARA'!R31,'1476 PARA'!T31,'Spare van Para'!P31,'Spare van Para'!R31,'Spare van Para'!T31, '1603 Para'!P31,'1603 Para'!R31,'1603 Para'!T31,'1604 Para'!P31,'1604 Para'!R31,'1604 Para'!T31)</f>
        <v>0</v>
      </c>
      <c r="I31" s="173">
        <f t="shared" si="2"/>
        <v>0</v>
      </c>
      <c r="J31" s="174">
        <f t="shared" si="3"/>
        <v>0</v>
      </c>
      <c r="K31" s="17">
        <f t="shared" si="9"/>
        <v>170.68333333333331</v>
      </c>
      <c r="L31" s="182" t="str">
        <f t="shared" si="4"/>
        <v/>
      </c>
      <c r="M31" s="184" t="str">
        <f t="shared" si="5"/>
        <v/>
      </c>
      <c r="N31" s="81" t="str">
        <f t="shared" si="6"/>
        <v/>
      </c>
      <c r="O31" s="183" t="str">
        <f>IF('1473 PARA'!I31&gt;0, 1473, "")</f>
        <v/>
      </c>
      <c r="P31" s="183" t="str">
        <f>IF('1474 PARA'!I31&gt;0, 1474, "")</f>
        <v/>
      </c>
      <c r="Q31" s="183" t="str">
        <f>IF('1475 PARA'!I31&gt;0, 1475, "")</f>
        <v/>
      </c>
      <c r="R31" s="183" t="str">
        <f>IF('1476 PARA'!I31&gt;0, 1476, "")</f>
        <v/>
      </c>
      <c r="S31" s="183" t="str">
        <f>IF('1603 Para'!I31&gt;0, 1603, "")</f>
        <v/>
      </c>
      <c r="T31" s="183" t="str">
        <f>IF('1604 Para'!I31&gt;0, 1604, "")</f>
        <v/>
      </c>
      <c r="U31" s="184" t="str">
        <f>IF('Spare van Para'!I31&gt;0, 6389, "")</f>
        <v/>
      </c>
      <c r="V31" s="141">
        <f t="shared" si="7"/>
        <v>0</v>
      </c>
      <c r="W31" s="183" t="str">
        <f>IF(AND('1473 PARA'!AK31&gt;0,'1473 PARA'!AY31&gt;0,O31=1473),"1473 Entered",IF(O31=1473,"Missing",""))</f>
        <v/>
      </c>
      <c r="X31" s="183" t="str">
        <f>IF(AND('1474 PARA'!AK31&gt;0,'1474 PARA'!AY31&gt;0,P31=1474),"1474 Entered",IF(P31=1474,"Missing",""))</f>
        <v/>
      </c>
      <c r="Y31" s="142" t="str">
        <f>IF(AND('1475 PARA'!AK31&gt;0,'1475 PARA'!AY31&gt;0,Q31=1475),"1475 Entered",IF(Q31=1475,"Missing",""))</f>
        <v/>
      </c>
      <c r="Z31" s="142" t="str">
        <f>IF(AND('1476 PARA'!AK31&gt;0,'1476 PARA'!AY31&gt;0,R31=1476),"1476 Entered",IF(R31=1476,"Missing",""))</f>
        <v/>
      </c>
      <c r="AA31" s="142" t="str">
        <f>IF(AND('1603 Para'!AK31&gt;0,'1603 Para'!AY31&gt;0,S31=1603),"1603 Entered",IF(S31=1603,"Missing",""))</f>
        <v/>
      </c>
      <c r="AB31" s="142" t="str">
        <f>IF(AND('1604 Para'!AK31&gt;0,'1604 Para'!AY31&gt;0,T31=1604),"1604 Entered",IF(T31=1604,"Missing",""))</f>
        <v/>
      </c>
      <c r="AC31" s="82" t="str">
        <f>IF(AND('Spare van Para'!AK31&gt;0,'Spare van Para'!AY31&gt;0,U31="Spare"),"Spare Entered",IF(U31="Spare","Missing",""))</f>
        <v/>
      </c>
    </row>
    <row r="32" spans="1:29" s="142" customFormat="1" x14ac:dyDescent="0.25">
      <c r="A32" s="83">
        <v>42764</v>
      </c>
      <c r="B32" s="173">
        <f>MIN('1473 PARA'!B32, '1474 PARA'!B32,'1475 PARA'!B32, '1476 PARA'!B32,'1476 PARA'!B32,'Spare van Para'!B32, '1603 Para'!B32, '1604 Para'!B32)</f>
        <v>0</v>
      </c>
      <c r="C32" s="173">
        <f>MAX('1473 PARA'!C32,'1473 PARA'!E32,'1473 PARA'!G32,'1474 PARA'!C32,'1474 PARA'!E32,'1474 PARA'!G32,'1475 PARA'!C32,'1475 PARA'!E32,'1475 PARA'!G32,'1476 PARA'!C32,'1476 PARA'!E32,'1476 PARA'!G32,'Spare van Para'!C32,'Spare van Para'!E32,'Spare van Para'!G32, '1603 Para'!C32,'1603 Para'!E32,'1603 Para'!G32, '1604 Para'!C32,'1604 Para'!E32,'1604 Para'!G32)</f>
        <v>0</v>
      </c>
      <c r="D32" s="173">
        <f t="shared" si="0"/>
        <v>0</v>
      </c>
      <c r="E32" s="174">
        <f t="shared" si="1"/>
        <v>0</v>
      </c>
      <c r="F32" s="17">
        <f t="shared" si="8"/>
        <v>188</v>
      </c>
      <c r="G32" s="63">
        <f>MIN('1473 PARA'!O32,'1474 PARA'!O32,'1475 PARA'!O32,'1476 PARA'!O32,'Spare van Para'!O32,'1603 Para'!O32,'1604 Para'!O32)</f>
        <v>0</v>
      </c>
      <c r="H32" s="173">
        <f>MAX('1473 PARA'!P32,'1473 PARA'!R32,'1473 PARA'!T32,'1474 PARA'!P32,'1474 PARA'!R32,'1474 PARA'!T32,'1475 PARA'!P32,'1475 PARA'!R32,'1475 PARA'!T32,'1476 PARA'!P32,'1476 PARA'!R32,'1476 PARA'!T32,'Spare van Para'!P32,'Spare van Para'!R32,'Spare van Para'!T32, '1603 Para'!P32,'1603 Para'!R32,'1603 Para'!T32,'1604 Para'!P32,'1604 Para'!R32,'1604 Para'!T32)</f>
        <v>0</v>
      </c>
      <c r="I32" s="173">
        <f t="shared" si="2"/>
        <v>0</v>
      </c>
      <c r="J32" s="174">
        <f t="shared" si="3"/>
        <v>0</v>
      </c>
      <c r="K32" s="17">
        <f t="shared" si="9"/>
        <v>170.68333333333331</v>
      </c>
      <c r="L32" s="182" t="str">
        <f t="shared" si="4"/>
        <v/>
      </c>
      <c r="M32" s="184" t="str">
        <f t="shared" si="5"/>
        <v/>
      </c>
      <c r="N32" s="81" t="str">
        <f t="shared" si="6"/>
        <v/>
      </c>
      <c r="O32" s="183" t="str">
        <f>IF('1473 PARA'!I32&gt;0, 1473, "")</f>
        <v/>
      </c>
      <c r="P32" s="183" t="str">
        <f>IF('1474 PARA'!I32&gt;0, 1474, "")</f>
        <v/>
      </c>
      <c r="Q32" s="183" t="str">
        <f>IF('1475 PARA'!I32&gt;0, 1475, "")</f>
        <v/>
      </c>
      <c r="R32" s="183" t="str">
        <f>IF('1476 PARA'!I32&gt;0, 1476, "")</f>
        <v/>
      </c>
      <c r="S32" s="183" t="str">
        <f>IF('1603 Para'!I32&gt;0, 1603, "")</f>
        <v/>
      </c>
      <c r="T32" s="183" t="str">
        <f>IF('1604 Para'!I32&gt;0, 1604, "")</f>
        <v/>
      </c>
      <c r="U32" s="184" t="str">
        <f>IF('Spare van Para'!I32&gt;0, 6389, "")</f>
        <v/>
      </c>
      <c r="V32" s="141">
        <f t="shared" si="7"/>
        <v>0</v>
      </c>
      <c r="W32" s="183" t="str">
        <f>IF(AND('1473 PARA'!AK32&gt;0,'1473 PARA'!AY32&gt;0,O32=1473),"1473 Entered",IF(O32=1473,"Missing",""))</f>
        <v/>
      </c>
      <c r="X32" s="183" t="str">
        <f>IF(AND('1474 PARA'!AK32&gt;0,'1474 PARA'!AY32&gt;0,P32=1474),"1474 Entered",IF(P32=1474,"Missing",""))</f>
        <v/>
      </c>
      <c r="Y32" s="142" t="str">
        <f>IF(AND('1475 PARA'!AK32&gt;0,'1475 PARA'!AY32&gt;0,Q32=1475),"1475 Entered",IF(Q32=1475,"Missing",""))</f>
        <v/>
      </c>
      <c r="Z32" s="142" t="str">
        <f>IF(AND('1476 PARA'!AK32&gt;0,'1476 PARA'!AY32&gt;0,R32=1476),"1476 Entered",IF(R32=1476,"Missing",""))</f>
        <v/>
      </c>
      <c r="AA32" s="142" t="str">
        <f>IF(AND('1603 Para'!AK32&gt;0,'1603 Para'!AY32&gt;0,S32=1603),"1603 Entered",IF(S32=1603,"Missing",""))</f>
        <v/>
      </c>
      <c r="AB32" s="142" t="str">
        <f>IF(AND('1604 Para'!AK32&gt;0,'1604 Para'!AY32&gt;0,T32=1604),"1604 Entered",IF(T32=1604,"Missing",""))</f>
        <v/>
      </c>
      <c r="AC32" s="82" t="str">
        <f>IF(AND('Spare van Para'!AK32&gt;0,'Spare van Para'!AY32&gt;0,U32="Spare"),"Spare Entered",IF(U32="Spare","Missing",""))</f>
        <v/>
      </c>
    </row>
    <row r="33" spans="1:29" s="142" customFormat="1" x14ac:dyDescent="0.25">
      <c r="A33" s="83">
        <v>42765</v>
      </c>
      <c r="B33" s="173">
        <f>MIN('1473 PARA'!B33, '1474 PARA'!B33,'1475 PARA'!B33, '1476 PARA'!B33,'1476 PARA'!B33,'Spare van Para'!B33, '1603 Para'!B33, '1604 Para'!B33)</f>
        <v>0.40972222222222227</v>
      </c>
      <c r="C33" s="173">
        <f>MAX('1473 PARA'!C33,'1473 PARA'!E33,'1473 PARA'!G33,'1474 PARA'!C33,'1474 PARA'!E33,'1474 PARA'!G33,'1475 PARA'!C33,'1475 PARA'!E33,'1475 PARA'!G33,'1476 PARA'!C33,'1476 PARA'!E33,'1476 PARA'!G33,'Spare van Para'!C33,'Spare van Para'!E33,'Spare van Para'!G33, '1603 Para'!C33,'1603 Para'!E33,'1603 Para'!G33, '1604 Para'!C33,'1604 Para'!E33,'1604 Para'!G33)</f>
        <v>0.75</v>
      </c>
      <c r="D33" s="173">
        <f t="shared" si="0"/>
        <v>0.34027777777777773</v>
      </c>
      <c r="E33" s="174">
        <f t="shared" si="1"/>
        <v>8.1666666666666661</v>
      </c>
      <c r="F33" s="17">
        <f t="shared" si="8"/>
        <v>196.16666666666666</v>
      </c>
      <c r="G33" s="63">
        <f>MIN('1473 PARA'!O33,'1474 PARA'!O33,'1475 PARA'!O33,'1476 PARA'!O33,'Spare van Para'!O33,'1603 Para'!O33,'1604 Para'!O33)</f>
        <v>0.41666666666666669</v>
      </c>
      <c r="H33" s="173">
        <f>MAX('1473 PARA'!P33,'1473 PARA'!R33,'1473 PARA'!T33,'1474 PARA'!P33,'1474 PARA'!R33,'1474 PARA'!T33,'1475 PARA'!P33,'1475 PARA'!R33,'1475 PARA'!T33,'1476 PARA'!P33,'1476 PARA'!R33,'1476 PARA'!T33,'Spare van Para'!P33,'Spare van Para'!R33,'Spare van Para'!T33, '1603 Para'!P33,'1603 Para'!R33,'1603 Para'!T33,'1604 Para'!P33,'1604 Para'!R33,'1604 Para'!T33)</f>
        <v>0.74236111111111114</v>
      </c>
      <c r="I33" s="173">
        <f t="shared" si="2"/>
        <v>0.32569444444444445</v>
      </c>
      <c r="J33" s="174">
        <f t="shared" si="3"/>
        <v>7.8166666666666664</v>
      </c>
      <c r="K33" s="17">
        <f t="shared" si="9"/>
        <v>178.49999999999997</v>
      </c>
      <c r="L33" s="182" t="str">
        <f t="shared" si="4"/>
        <v/>
      </c>
      <c r="M33" s="184" t="str">
        <f t="shared" si="5"/>
        <v/>
      </c>
      <c r="N33" s="81">
        <f t="shared" si="6"/>
        <v>1</v>
      </c>
      <c r="O33" s="183" t="str">
        <f>IF('1473 PARA'!I33&gt;0, 1473, "")</f>
        <v/>
      </c>
      <c r="P33" s="183" t="str">
        <f>IF('1474 PARA'!I33&gt;0, 1474, "")</f>
        <v/>
      </c>
      <c r="Q33" s="183" t="str">
        <f>IF('1475 PARA'!I33&gt;0, 1475, "")</f>
        <v/>
      </c>
      <c r="R33" s="183" t="str">
        <f>IF('1476 PARA'!I33&gt;0, 1476, "")</f>
        <v/>
      </c>
      <c r="S33" s="183" t="str">
        <f>IF('1603 Para'!I33&gt;0, 1603, "")</f>
        <v/>
      </c>
      <c r="T33" s="183">
        <f>IF('1604 Para'!I33&gt;0, 1604, "")</f>
        <v>1604</v>
      </c>
      <c r="U33" s="184" t="str">
        <f>IF('Spare van Para'!I33&gt;0, 6389, "")</f>
        <v/>
      </c>
      <c r="V33" s="141">
        <f t="shared" si="7"/>
        <v>1</v>
      </c>
      <c r="W33" s="183" t="str">
        <f>IF(AND('1473 PARA'!AK33&gt;0,'1473 PARA'!AY33&gt;0,O33=1473),"1473 Entered",IF(O33=1473,"Missing",""))</f>
        <v/>
      </c>
      <c r="X33" s="183" t="str">
        <f>IF(AND('1474 PARA'!AK33&gt;0,'1474 PARA'!AY33&gt;0,P33=1474),"1474 Entered",IF(P33=1474,"Missing",""))</f>
        <v/>
      </c>
      <c r="Y33" s="142" t="str">
        <f>IF(AND('1475 PARA'!AK33&gt;0,'1475 PARA'!AY33&gt;0,Q33=1475),"1475 Entered",IF(Q33=1475,"Missing",""))</f>
        <v/>
      </c>
      <c r="Z33" s="142" t="str">
        <f>IF(AND('1476 PARA'!AK33&gt;0,'1476 PARA'!AY33&gt;0,R33=1476),"1476 Entered",IF(R33=1476,"Missing",""))</f>
        <v/>
      </c>
      <c r="AA33" s="142" t="str">
        <f>IF(AND('1603 Para'!AK33&gt;0,'1603 Para'!AY33&gt;0,S33=1603),"1603 Entered",IF(S33=1603,"Missing",""))</f>
        <v/>
      </c>
      <c r="AB33" s="142" t="str">
        <f>IF(AND('1604 Para'!AK33&gt;0,'1604 Para'!AY33&gt;0,T33=1604),"1604 Entered",IF(T33=1604,"Missing",""))</f>
        <v>1604 Entered</v>
      </c>
      <c r="AC33" s="82" t="str">
        <f>IF(AND('Spare van Para'!AK33&gt;0,'Spare van Para'!AY33&gt;0,U33="Spare"),"Spare Entered",IF(U33="Spare","Missing",""))</f>
        <v/>
      </c>
    </row>
    <row r="34" spans="1:29" s="219" customFormat="1" ht="15.75" thickBot="1" x14ac:dyDescent="0.3">
      <c r="A34" s="186">
        <v>42766</v>
      </c>
      <c r="B34" s="210">
        <f>MIN('1473 PARA'!B34, '1474 PARA'!B34,'1475 PARA'!B34, '1476 PARA'!B34,'1476 PARA'!B34,'Spare van Para'!B34, '1603 Para'!B34, '1604 Para'!B34)</f>
        <v>0</v>
      </c>
      <c r="C34" s="210">
        <f>MAX('1473 PARA'!C34,'1473 PARA'!E34,'1473 PARA'!G34,'1474 PARA'!C34,'1474 PARA'!E34,'1474 PARA'!G34,'1475 PARA'!C34,'1475 PARA'!E34,'1475 PARA'!G34,'1476 PARA'!C34,'1476 PARA'!E34,'1476 PARA'!G34,'Spare van Para'!C34,'Spare van Para'!E34,'Spare van Para'!G34, '1603 Para'!C34,'1603 Para'!E34,'1603 Para'!G34, '1604 Para'!C34,'1604 Para'!E34,'1604 Para'!G34)</f>
        <v>0</v>
      </c>
      <c r="D34" s="210">
        <f t="shared" si="0"/>
        <v>0</v>
      </c>
      <c r="E34" s="211">
        <f t="shared" si="1"/>
        <v>0</v>
      </c>
      <c r="F34" s="212">
        <f t="shared" si="8"/>
        <v>196.16666666666666</v>
      </c>
      <c r="G34" s="213">
        <f>MIN('1473 PARA'!O34,'1474 PARA'!O34,'1475 PARA'!O34,'1476 PARA'!O34,'Spare van Para'!O34,'1603 Para'!O34,'1604 Para'!O34)</f>
        <v>0</v>
      </c>
      <c r="H34" s="210">
        <f>MAX('1473 PARA'!P34,'1473 PARA'!R34,'1473 PARA'!T34,'1474 PARA'!P34,'1474 PARA'!R34,'1474 PARA'!T34,'1475 PARA'!P34,'1475 PARA'!R34,'1475 PARA'!T34,'1476 PARA'!P34,'1476 PARA'!R34,'1476 PARA'!T34,'Spare van Para'!P34,'Spare van Para'!R34,'Spare van Para'!T34, '1603 Para'!P34,'1603 Para'!R34,'1603 Para'!T34,'1604 Para'!P34,'1604 Para'!R34,'1604 Para'!T34)</f>
        <v>0</v>
      </c>
      <c r="I34" s="210">
        <f t="shared" si="2"/>
        <v>0</v>
      </c>
      <c r="J34" s="211">
        <f t="shared" si="3"/>
        <v>0</v>
      </c>
      <c r="K34" s="212">
        <f t="shared" si="9"/>
        <v>178.49999999999997</v>
      </c>
      <c r="L34" s="214" t="str">
        <f t="shared" si="4"/>
        <v/>
      </c>
      <c r="M34" s="215" t="str">
        <f t="shared" si="5"/>
        <v/>
      </c>
      <c r="N34" s="216" t="str">
        <f t="shared" si="6"/>
        <v/>
      </c>
      <c r="O34" s="217" t="str">
        <f>IF('1473 PARA'!I34&gt;0, 1473, "")</f>
        <v/>
      </c>
      <c r="P34" s="217" t="str">
        <f>IF('1474 PARA'!I34&gt;0, 1474, "")</f>
        <v/>
      </c>
      <c r="Q34" s="217" t="str">
        <f>IF('1475 PARA'!I34&gt;0, 1475, "")</f>
        <v/>
      </c>
      <c r="R34" s="217" t="str">
        <f>IF('1476 PARA'!I34&gt;0, 1476, "")</f>
        <v/>
      </c>
      <c r="S34" s="217" t="str">
        <f>IF('1603 Para'!I34&gt;0, 1603, "")</f>
        <v/>
      </c>
      <c r="T34" s="217" t="str">
        <f>IF('1604 Para'!I34&gt;0, 1604, "")</f>
        <v/>
      </c>
      <c r="U34" s="215" t="str">
        <f>IF('Spare van Para'!I34&gt;0, 6389, "")</f>
        <v/>
      </c>
      <c r="V34" s="218">
        <f t="shared" si="7"/>
        <v>0</v>
      </c>
      <c r="W34" s="217" t="str">
        <f>IF(AND('1473 PARA'!AK34&gt;0,'1473 PARA'!AY34&gt;0,O34=1473),"1473 Entered",IF(O34=1473,"Missing",""))</f>
        <v/>
      </c>
      <c r="X34" s="217" t="str">
        <f>IF(AND('1474 PARA'!AK34&gt;0,'1474 PARA'!AY34&gt;0,P34=1474),"1474 Entered",IF(P34=1474,"Missing",""))</f>
        <v/>
      </c>
      <c r="Y34" s="219" t="str">
        <f>IF(AND('1475 PARA'!AK34&gt;0,'1475 PARA'!AY34&gt;0,Q34=1475),"1475 Entered",IF(Q34=1475,"Missing",""))</f>
        <v/>
      </c>
      <c r="Z34" s="219" t="str">
        <f>IF(AND('1476 PARA'!AK34&gt;0,'1476 PARA'!AY34&gt;0,R34=1476),"1476 Entered",IF(R34=1476,"Missing",""))</f>
        <v/>
      </c>
      <c r="AA34" s="219" t="str">
        <f>IF(AND('1603 Para'!AK34&gt;0,'1603 Para'!AY34&gt;0,S34=1603),"1603 Entered",IF(S34=1603,"Missing",""))</f>
        <v/>
      </c>
      <c r="AB34" s="219" t="str">
        <f>IF(AND('1604 Para'!AK34&gt;0,'1604 Para'!AY34&gt;0,T34=1604),"1604 Entered",IF(T34=1604,"Missing",""))</f>
        <v/>
      </c>
      <c r="AC34" s="220" t="str">
        <f>IF(AND('Spare van Para'!AK34&gt;0,'Spare van Para'!AY34&gt;0,U34="Spare"),"Spare Entered",IF(U34="Spare","Missing",""))</f>
        <v/>
      </c>
    </row>
    <row r="35" spans="1:29" s="142" customFormat="1" ht="15.75" thickTop="1" x14ac:dyDescent="0.25">
      <c r="A35" s="83">
        <v>42767</v>
      </c>
      <c r="B35" s="173">
        <f>MIN('1473 PARA'!B35, '1474 PARA'!B35,'1475 PARA'!B35, '1476 PARA'!B35,'1476 PARA'!B35,'Spare van Para'!B35, '1603 Para'!B35, '1604 Para'!B35)</f>
        <v>0.29166666666666669</v>
      </c>
      <c r="C35" s="173">
        <f>MAX('1473 PARA'!C35,'1473 PARA'!E35,'1473 PARA'!G35,'1474 PARA'!C35,'1474 PARA'!E35,'1474 PARA'!G35,'1475 PARA'!C35,'1475 PARA'!E35,'1475 PARA'!G35,'1476 PARA'!C35,'1476 PARA'!E35,'1476 PARA'!G35,'Spare van Para'!C35,'Spare van Para'!E35,'Spare van Para'!G35, '1603 Para'!C35,'1603 Para'!E35,'1603 Para'!G35, '1604 Para'!C35,'1604 Para'!E35,'1604 Para'!G35)</f>
        <v>0.76041666666666663</v>
      </c>
      <c r="D35" s="173">
        <f t="shared" si="0"/>
        <v>0.46874999999999994</v>
      </c>
      <c r="E35" s="174">
        <f t="shared" si="1"/>
        <v>11.249999999999998</v>
      </c>
      <c r="F35" s="17">
        <f>E35</f>
        <v>11.249999999999998</v>
      </c>
      <c r="G35" s="63">
        <f>MIN('1473 PARA'!O35,'1474 PARA'!O35,'1475 PARA'!O35,'1476 PARA'!O35,'Spare van Para'!O35,'1603 Para'!O35,'1604 Para'!O35)</f>
        <v>0.30069444444444443</v>
      </c>
      <c r="H35" s="173">
        <f>MAX('1473 PARA'!P35,'1473 PARA'!R35,'1473 PARA'!T35,'1474 PARA'!P35,'1474 PARA'!R35,'1474 PARA'!T35,'1475 PARA'!P35,'1475 PARA'!R35,'1475 PARA'!T35,'1476 PARA'!P35,'1476 PARA'!R35,'1476 PARA'!T35,'Spare van Para'!P35,'Spare van Para'!R35,'Spare van Para'!T35, '1603 Para'!P35,'1603 Para'!R35,'1603 Para'!T35,'1604 Para'!P35,'1604 Para'!R35,'1604 Para'!T35)</f>
        <v>0.72222222222222221</v>
      </c>
      <c r="I35" s="173">
        <f t="shared" si="2"/>
        <v>0.42152777777777778</v>
      </c>
      <c r="J35" s="174">
        <f t="shared" si="3"/>
        <v>10.116666666666667</v>
      </c>
      <c r="K35" s="17">
        <f>J35</f>
        <v>10.116666666666667</v>
      </c>
      <c r="L35" s="182" t="str">
        <f t="shared" si="4"/>
        <v/>
      </c>
      <c r="M35" s="184" t="str">
        <f t="shared" si="5"/>
        <v/>
      </c>
      <c r="N35" s="81">
        <f t="shared" si="6"/>
        <v>1</v>
      </c>
      <c r="O35" s="183" t="str">
        <f>IF('1473 PARA'!I35&gt;0, 1473, "")</f>
        <v/>
      </c>
      <c r="P35" s="183" t="str">
        <f>IF('1474 PARA'!I35&gt;0, 1474, "")</f>
        <v/>
      </c>
      <c r="Q35" s="183" t="str">
        <f>IF('1475 PARA'!I35&gt;0, 1475, "")</f>
        <v/>
      </c>
      <c r="R35" s="183" t="str">
        <f>IF('1476 PARA'!I35&gt;0, 1476, "")</f>
        <v/>
      </c>
      <c r="S35" s="183" t="str">
        <f>IF('1603 Para'!I35&gt;0, 1603, "")</f>
        <v/>
      </c>
      <c r="T35" s="183">
        <f>IF('1604 Para'!I35&gt;0, 1604, "")</f>
        <v>1604</v>
      </c>
      <c r="U35" s="184" t="str">
        <f>IF('Spare van Para'!I35&gt;0, 6389, "")</f>
        <v/>
      </c>
      <c r="V35" s="141">
        <f t="shared" si="7"/>
        <v>1</v>
      </c>
      <c r="W35" s="183" t="str">
        <f>IF(AND('1473 PARA'!AK35&gt;0,'1473 PARA'!AY35&gt;0,O35=1473),"1473 Entered",IF(O35=1473,"Missing",""))</f>
        <v/>
      </c>
      <c r="X35" s="183" t="str">
        <f>IF(AND('1474 PARA'!AK35&gt;0,'1474 PARA'!AY35&gt;0,P35=1474),"1474 Entered",IF(P35=1474,"Missing",""))</f>
        <v/>
      </c>
      <c r="Y35" s="142" t="str">
        <f>IF(AND('1475 PARA'!AK35&gt;0,'1475 PARA'!AY35&gt;0,Q35=1475),"1475 Entered",IF(Q35=1475,"Missing",""))</f>
        <v/>
      </c>
      <c r="Z35" s="142" t="str">
        <f>IF(AND('1476 PARA'!AK35&gt;0,'1476 PARA'!AY35&gt;0,R35=1476),"1476 Entered",IF(R35=1476,"Missing",""))</f>
        <v/>
      </c>
      <c r="AA35" s="142" t="str">
        <f>IF(AND('1603 Para'!AK35&gt;0,'1603 Para'!AY35&gt;0,S35=1603),"1603 Entered",IF(S35=1603,"Missing",""))</f>
        <v/>
      </c>
      <c r="AB35" s="142" t="str">
        <f>IF(AND('1604 Para'!AK35&gt;0,'1604 Para'!AY35&gt;0,T35=1604),"1604 Entered",IF(T35=1604,"Missing",""))</f>
        <v>1604 Entered</v>
      </c>
      <c r="AC35" s="82" t="str">
        <f>IF(AND('Spare van Para'!AK35&gt;0,'Spare van Para'!AY35&gt;0,U35="Spare"),"Spare Entered",IF(U35="Spare","Missing",""))</f>
        <v/>
      </c>
    </row>
    <row r="36" spans="1:29" s="142" customFormat="1" x14ac:dyDescent="0.25">
      <c r="A36" s="83">
        <v>42768</v>
      </c>
      <c r="B36" s="173">
        <f>MIN('1473 PARA'!B36, '1474 PARA'!B36,'1475 PARA'!B36, '1476 PARA'!B36,'1476 PARA'!B36,'Spare van Para'!B36, '1603 Para'!B36, '1604 Para'!B36)</f>
        <v>0.34375</v>
      </c>
      <c r="C36" s="173">
        <f>MAX('1473 PARA'!C36,'1473 PARA'!E36,'1473 PARA'!G36,'1474 PARA'!C36,'1474 PARA'!E36,'1474 PARA'!G36,'1475 PARA'!C36,'1475 PARA'!E36,'1475 PARA'!G36,'1476 PARA'!C36,'1476 PARA'!E36,'1476 PARA'!G36,'Spare van Para'!C36,'Spare van Para'!E36,'Spare van Para'!G36, '1603 Para'!C36,'1603 Para'!E36,'1603 Para'!G36, '1604 Para'!C36,'1604 Para'!E36,'1604 Para'!G36)</f>
        <v>0.625</v>
      </c>
      <c r="D36" s="173">
        <f t="shared" si="0"/>
        <v>0.28125</v>
      </c>
      <c r="E36" s="174">
        <f t="shared" si="1"/>
        <v>6.75</v>
      </c>
      <c r="F36" s="17">
        <f t="shared" si="8"/>
        <v>18</v>
      </c>
      <c r="G36" s="63">
        <f>MIN('1473 PARA'!O36,'1474 PARA'!O36,'1475 PARA'!O36,'1476 PARA'!O36,'Spare van Para'!O36,'1603 Para'!O36,'1604 Para'!O36)</f>
        <v>0.35138888888888892</v>
      </c>
      <c r="H36" s="173">
        <f>MAX('1473 PARA'!P36,'1473 PARA'!R36,'1473 PARA'!T36,'1474 PARA'!P36,'1474 PARA'!R36,'1474 PARA'!T36,'1475 PARA'!P36,'1475 PARA'!R36,'1475 PARA'!T36,'1476 PARA'!P36,'1476 PARA'!R36,'1476 PARA'!T36,'Spare van Para'!P36,'Spare van Para'!R36,'Spare van Para'!T36, '1603 Para'!P36,'1603 Para'!R36,'1603 Para'!T36,'1604 Para'!P36,'1604 Para'!R36,'1604 Para'!T36)</f>
        <v>0.61319444444444449</v>
      </c>
      <c r="I36" s="173">
        <f t="shared" si="2"/>
        <v>0.26180555555555557</v>
      </c>
      <c r="J36" s="174">
        <f t="shared" si="3"/>
        <v>6.2833333333333332</v>
      </c>
      <c r="K36" s="17">
        <f t="shared" si="9"/>
        <v>16.399999999999999</v>
      </c>
      <c r="L36" s="182" t="str">
        <f t="shared" si="4"/>
        <v/>
      </c>
      <c r="M36" s="184" t="str">
        <f t="shared" si="5"/>
        <v/>
      </c>
      <c r="N36" s="81">
        <f t="shared" si="6"/>
        <v>1</v>
      </c>
      <c r="O36" s="183" t="str">
        <f>IF('1473 PARA'!I36&gt;0, 1473, "")</f>
        <v/>
      </c>
      <c r="P36" s="183" t="str">
        <f>IF('1474 PARA'!I36&gt;0, 1474, "")</f>
        <v/>
      </c>
      <c r="Q36" s="183" t="str">
        <f>IF('1475 PARA'!I36&gt;0, 1475, "")</f>
        <v/>
      </c>
      <c r="R36" s="183" t="str">
        <f>IF('1476 PARA'!I36&gt;0, 1476, "")</f>
        <v/>
      </c>
      <c r="S36" s="183" t="str">
        <f>IF('1603 Para'!I36&gt;0, 1603, "")</f>
        <v/>
      </c>
      <c r="T36" s="183">
        <f>IF('1604 Para'!I36&gt;0, 1604, "")</f>
        <v>1604</v>
      </c>
      <c r="U36" s="184" t="str">
        <f>IF('Spare van Para'!I36&gt;0, 6389, "")</f>
        <v/>
      </c>
      <c r="V36" s="141">
        <f t="shared" si="7"/>
        <v>1</v>
      </c>
      <c r="W36" s="183" t="str">
        <f>IF(AND('1473 PARA'!AK36&gt;0,'1473 PARA'!AY36&gt;0,O36=1473),"1473 Entered",IF(O36=1473,"Missing",""))</f>
        <v/>
      </c>
      <c r="X36" s="183" t="str">
        <f>IF(AND('1474 PARA'!AK36&gt;0,'1474 PARA'!AY36&gt;0,P36=1474),"1474 Entered",IF(P36=1474,"Missing",""))</f>
        <v/>
      </c>
      <c r="Y36" s="142" t="str">
        <f>IF(AND('1475 PARA'!AK36&gt;0,'1475 PARA'!AY36&gt;0,Q36=1475),"1475 Entered",IF(Q36=1475,"Missing",""))</f>
        <v/>
      </c>
      <c r="Z36" s="142" t="str">
        <f>IF(AND('1476 PARA'!AK36&gt;0,'1476 PARA'!AY36&gt;0,R36=1476),"1476 Entered",IF(R36=1476,"Missing",""))</f>
        <v/>
      </c>
      <c r="AA36" s="142" t="str">
        <f>IF(AND('1603 Para'!AK36&gt;0,'1603 Para'!AY36&gt;0,S36=1603),"1603 Entered",IF(S36=1603,"Missing",""))</f>
        <v/>
      </c>
      <c r="AB36" s="142" t="str">
        <f>IF(AND('1604 Para'!AK36&gt;0,'1604 Para'!AY36&gt;0,T36=1604),"1604 Entered",IF(T36=1604,"Missing",""))</f>
        <v>1604 Entered</v>
      </c>
      <c r="AC36" s="82" t="str">
        <f>IF(AND('Spare van Para'!AK36&gt;0,'Spare van Para'!AY36&gt;0,U36="Spare"),"Spare Entered",IF(U36="Spare","Missing",""))</f>
        <v/>
      </c>
    </row>
    <row r="37" spans="1:29" s="142" customFormat="1" x14ac:dyDescent="0.25">
      <c r="A37" s="83">
        <v>42769</v>
      </c>
      <c r="B37" s="173">
        <f>MIN('1473 PARA'!B37, '1474 PARA'!B37,'1475 PARA'!B37, '1476 PARA'!B37,'1476 PARA'!B37,'Spare van Para'!B37, '1603 Para'!B37, '1604 Para'!B37)</f>
        <v>0.2986111111111111</v>
      </c>
      <c r="C37" s="173">
        <f>MAX('1473 PARA'!C37,'1473 PARA'!E37,'1473 PARA'!G37,'1474 PARA'!C37,'1474 PARA'!E37,'1474 PARA'!G37,'1475 PARA'!C37,'1475 PARA'!E37,'1475 PARA'!G37,'1476 PARA'!C37,'1476 PARA'!E37,'1476 PARA'!G37,'Spare van Para'!C37,'Spare van Para'!E37,'Spare van Para'!G37, '1603 Para'!C37,'1603 Para'!E37,'1603 Para'!G37, '1604 Para'!C37,'1604 Para'!E37,'1604 Para'!G37)</f>
        <v>0.77083333333333337</v>
      </c>
      <c r="D37" s="173">
        <f t="shared" si="0"/>
        <v>0.47222222222222227</v>
      </c>
      <c r="E37" s="174">
        <f t="shared" si="1"/>
        <v>11.333333333333334</v>
      </c>
      <c r="F37" s="17">
        <f t="shared" si="8"/>
        <v>29.333333333333336</v>
      </c>
      <c r="G37" s="63">
        <f>MIN('1473 PARA'!O37,'1474 PARA'!O37,'1475 PARA'!O37,'1476 PARA'!O37,'Spare van Para'!O37,'1603 Para'!O37,'1604 Para'!O37)</f>
        <v>0.3125</v>
      </c>
      <c r="H37" s="173">
        <f>MAX('1473 PARA'!P37,'1473 PARA'!R37,'1473 PARA'!T37,'1474 PARA'!P37,'1474 PARA'!R37,'1474 PARA'!T37,'1475 PARA'!P37,'1475 PARA'!R37,'1475 PARA'!T37,'1476 PARA'!P37,'1476 PARA'!R37,'1476 PARA'!T37,'Spare van Para'!P37,'Spare van Para'!R37,'Spare van Para'!T37, '1603 Para'!P37,'1603 Para'!R37,'1603 Para'!T37,'1604 Para'!P37,'1604 Para'!R37,'1604 Para'!T37)</f>
        <v>0.76597222222222217</v>
      </c>
      <c r="I37" s="173">
        <f t="shared" si="2"/>
        <v>0.45347222222222217</v>
      </c>
      <c r="J37" s="174">
        <f t="shared" si="3"/>
        <v>10.883333333333333</v>
      </c>
      <c r="K37" s="17">
        <f t="shared" si="9"/>
        <v>27.283333333333331</v>
      </c>
      <c r="L37" s="182" t="str">
        <f t="shared" si="4"/>
        <v/>
      </c>
      <c r="M37" s="184" t="str">
        <f t="shared" si="5"/>
        <v/>
      </c>
      <c r="N37" s="81">
        <f t="shared" si="6"/>
        <v>1</v>
      </c>
      <c r="O37" s="183" t="str">
        <f>IF('1473 PARA'!I37&gt;0, 1473, "")</f>
        <v/>
      </c>
      <c r="P37" s="183" t="str">
        <f>IF('1474 PARA'!I37&gt;0, 1474, "")</f>
        <v/>
      </c>
      <c r="Q37" s="183" t="str">
        <f>IF('1475 PARA'!I37&gt;0, 1475, "")</f>
        <v/>
      </c>
      <c r="R37" s="183" t="str">
        <f>IF('1476 PARA'!I37&gt;0, 1476, "")</f>
        <v/>
      </c>
      <c r="S37" s="183" t="str">
        <f>IF('1603 Para'!I37&gt;0, 1603, "")</f>
        <v/>
      </c>
      <c r="T37" s="183">
        <f>IF('1604 Para'!I37&gt;0, 1604, "")</f>
        <v>1604</v>
      </c>
      <c r="U37" s="184" t="str">
        <f>IF('Spare van Para'!I37&gt;0, 6389, "")</f>
        <v/>
      </c>
      <c r="V37" s="141">
        <f t="shared" si="7"/>
        <v>1</v>
      </c>
      <c r="W37" s="183" t="str">
        <f>IF(AND('1473 PARA'!AK37&gt;0,'1473 PARA'!AY37&gt;0,O37=1473),"1473 Entered",IF(O37=1473,"Missing",""))</f>
        <v/>
      </c>
      <c r="X37" s="183" t="str">
        <f>IF(AND('1474 PARA'!AK37&gt;0,'1474 PARA'!AY37&gt;0,P37=1474),"1474 Entered",IF(P37=1474,"Missing",""))</f>
        <v/>
      </c>
      <c r="Y37" s="142" t="str">
        <f>IF(AND('1475 PARA'!AK37&gt;0,'1475 PARA'!AY37&gt;0,Q37=1475),"1475 Entered",IF(Q37=1475,"Missing",""))</f>
        <v/>
      </c>
      <c r="Z37" s="142" t="str">
        <f>IF(AND('1476 PARA'!AK37&gt;0,'1476 PARA'!AY37&gt;0,R37=1476),"1476 Entered",IF(R37=1476,"Missing",""))</f>
        <v/>
      </c>
      <c r="AA37" s="142" t="str">
        <f>IF(AND('1603 Para'!AK37&gt;0,'1603 Para'!AY37&gt;0,S37=1603),"1603 Entered",IF(S37=1603,"Missing",""))</f>
        <v/>
      </c>
      <c r="AB37" s="142" t="str">
        <f>IF(AND('1604 Para'!AK37&gt;0,'1604 Para'!AY37&gt;0,T37=1604),"1604 Entered",IF(T37=1604,"Missing",""))</f>
        <v>1604 Entered</v>
      </c>
      <c r="AC37" s="82" t="str">
        <f>IF(AND('Spare van Para'!AK37&gt;0,'Spare van Para'!AY37&gt;0,U37="Spare"),"Spare Entered",IF(U37="Spare","Missing",""))</f>
        <v/>
      </c>
    </row>
    <row r="38" spans="1:29" s="142" customFormat="1" x14ac:dyDescent="0.25">
      <c r="A38" s="83">
        <v>42770</v>
      </c>
      <c r="B38" s="173">
        <f>MIN('1473 PARA'!B38, '1474 PARA'!B38,'1475 PARA'!B38, '1476 PARA'!B38,'1476 PARA'!B38,'Spare van Para'!B38, '1603 Para'!B38, '1604 Para'!B38)</f>
        <v>0</v>
      </c>
      <c r="C38" s="173">
        <f>MAX('1473 PARA'!C38,'1473 PARA'!E38,'1473 PARA'!G38,'1474 PARA'!C38,'1474 PARA'!E38,'1474 PARA'!G38,'1475 PARA'!C38,'1475 PARA'!E38,'1475 PARA'!G38,'1476 PARA'!C38,'1476 PARA'!E38,'1476 PARA'!G38,'Spare van Para'!C38,'Spare van Para'!E38,'Spare van Para'!G38, '1603 Para'!C38,'1603 Para'!E38,'1603 Para'!G38, '1604 Para'!C38,'1604 Para'!E38,'1604 Para'!G38)</f>
        <v>0</v>
      </c>
      <c r="D38" s="173">
        <f t="shared" si="0"/>
        <v>0</v>
      </c>
      <c r="E38" s="174">
        <f t="shared" si="1"/>
        <v>0</v>
      </c>
      <c r="F38" s="17">
        <f t="shared" si="8"/>
        <v>29.333333333333336</v>
      </c>
      <c r="G38" s="63">
        <f>MIN('1473 PARA'!O38,'1474 PARA'!O38,'1475 PARA'!O38,'1476 PARA'!O38,'Spare van Para'!O38,'1603 Para'!O38,'1604 Para'!O38)</f>
        <v>0</v>
      </c>
      <c r="H38" s="173">
        <f>MAX('1473 PARA'!P38,'1473 PARA'!R38,'1473 PARA'!T38,'1474 PARA'!P38,'1474 PARA'!R38,'1474 PARA'!T38,'1475 PARA'!P38,'1475 PARA'!R38,'1475 PARA'!T38,'1476 PARA'!P38,'1476 PARA'!R38,'1476 PARA'!T38,'Spare van Para'!P38,'Spare van Para'!R38,'Spare van Para'!T38, '1603 Para'!P38,'1603 Para'!R38,'1603 Para'!T38,'1604 Para'!P38,'1604 Para'!R38,'1604 Para'!T38)</f>
        <v>0</v>
      </c>
      <c r="I38" s="173">
        <f t="shared" si="2"/>
        <v>0</v>
      </c>
      <c r="J38" s="174">
        <f t="shared" si="3"/>
        <v>0</v>
      </c>
      <c r="K38" s="17">
        <f t="shared" si="9"/>
        <v>27.283333333333331</v>
      </c>
      <c r="L38" s="182" t="str">
        <f t="shared" si="4"/>
        <v/>
      </c>
      <c r="M38" s="184" t="str">
        <f t="shared" si="5"/>
        <v/>
      </c>
      <c r="N38" s="81" t="str">
        <f t="shared" si="6"/>
        <v/>
      </c>
      <c r="O38" s="183" t="str">
        <f>IF('1473 PARA'!I38&gt;0, 1473, "")</f>
        <v/>
      </c>
      <c r="P38" s="183" t="str">
        <f>IF('1474 PARA'!I38&gt;0, 1474, "")</f>
        <v/>
      </c>
      <c r="Q38" s="183" t="str">
        <f>IF('1475 PARA'!I38&gt;0, 1475, "")</f>
        <v/>
      </c>
      <c r="R38" s="183" t="str">
        <f>IF('1476 PARA'!I38&gt;0, 1476, "")</f>
        <v/>
      </c>
      <c r="S38" s="183" t="str">
        <f>IF('1603 Para'!I38&gt;0, 1603, "")</f>
        <v/>
      </c>
      <c r="T38" s="183" t="str">
        <f>IF('1604 Para'!I38&gt;0, 1604, "")</f>
        <v/>
      </c>
      <c r="U38" s="184" t="str">
        <f>IF('Spare van Para'!I38&gt;0, 6389, "")</f>
        <v/>
      </c>
      <c r="V38" s="141">
        <f t="shared" si="7"/>
        <v>0</v>
      </c>
      <c r="W38" s="183" t="str">
        <f>IF(AND('1473 PARA'!AK38&gt;0,'1473 PARA'!AY38&gt;0,O38=1473),"1473 Entered",IF(O38=1473,"Missing",""))</f>
        <v/>
      </c>
      <c r="X38" s="183" t="str">
        <f>IF(AND('1474 PARA'!AK38&gt;0,'1474 PARA'!AY38&gt;0,P38=1474),"1474 Entered",IF(P38=1474,"Missing",""))</f>
        <v/>
      </c>
      <c r="Y38" s="142" t="str">
        <f>IF(AND('1475 PARA'!AK38&gt;0,'1475 PARA'!AY38&gt;0,Q38=1475),"1475 Entered",IF(Q38=1475,"Missing",""))</f>
        <v/>
      </c>
      <c r="Z38" s="142" t="str">
        <f>IF(AND('1476 PARA'!AK38&gt;0,'1476 PARA'!AY38&gt;0,R38=1476),"1476 Entered",IF(R38=1476,"Missing",""))</f>
        <v/>
      </c>
      <c r="AA38" s="142" t="str">
        <f>IF(AND('1603 Para'!AK38&gt;0,'1603 Para'!AY38&gt;0,S38=1603),"1603 Entered",IF(S38=1603,"Missing",""))</f>
        <v/>
      </c>
      <c r="AB38" s="142" t="str">
        <f>IF(AND('1604 Para'!AK38&gt;0,'1604 Para'!AY38&gt;0,T38=1604),"1604 Entered",IF(T38=1604,"Missing",""))</f>
        <v/>
      </c>
      <c r="AC38" s="82" t="str">
        <f>IF(AND('Spare van Para'!AK38&gt;0,'Spare van Para'!AY38&gt;0,U38="Spare"),"Spare Entered",IF(U38="Spare","Missing",""))</f>
        <v/>
      </c>
    </row>
    <row r="39" spans="1:29" s="142" customFormat="1" x14ac:dyDescent="0.25">
      <c r="A39" s="83">
        <v>42771</v>
      </c>
      <c r="B39" s="173">
        <f>MIN('1473 PARA'!B39, '1474 PARA'!B39,'1475 PARA'!B39, '1476 PARA'!B39,'1476 PARA'!B39,'Spare van Para'!B39, '1603 Para'!B39, '1604 Para'!B39)</f>
        <v>0</v>
      </c>
      <c r="C39" s="173">
        <f>MAX('1473 PARA'!C39,'1473 PARA'!E39,'1473 PARA'!G39,'1474 PARA'!C39,'1474 PARA'!E39,'1474 PARA'!G39,'1475 PARA'!C39,'1475 PARA'!E39,'1475 PARA'!G39,'1476 PARA'!C39,'1476 PARA'!E39,'1476 PARA'!G39,'Spare van Para'!C39,'Spare van Para'!E39,'Spare van Para'!G39, '1603 Para'!C39,'1603 Para'!E39,'1603 Para'!G39, '1604 Para'!C39,'1604 Para'!E39,'1604 Para'!G39)</f>
        <v>0</v>
      </c>
      <c r="D39" s="173">
        <f t="shared" si="0"/>
        <v>0</v>
      </c>
      <c r="E39" s="174">
        <f t="shared" si="1"/>
        <v>0</v>
      </c>
      <c r="F39" s="17">
        <f t="shared" si="8"/>
        <v>29.333333333333336</v>
      </c>
      <c r="G39" s="63">
        <f>MIN('1473 PARA'!O39,'1474 PARA'!O39,'1475 PARA'!O39,'1476 PARA'!O39,'Spare van Para'!O39,'1603 Para'!O39,'1604 Para'!O39)</f>
        <v>0</v>
      </c>
      <c r="H39" s="173">
        <f>MAX('1473 PARA'!P39,'1473 PARA'!R39,'1473 PARA'!T39,'1474 PARA'!P39,'1474 PARA'!R39,'1474 PARA'!T39,'1475 PARA'!P39,'1475 PARA'!R39,'1475 PARA'!T39,'1476 PARA'!P39,'1476 PARA'!R39,'1476 PARA'!T39,'Spare van Para'!P39,'Spare van Para'!R39,'Spare van Para'!T39, '1603 Para'!P39,'1603 Para'!R39,'1603 Para'!T39,'1604 Para'!P39,'1604 Para'!R39,'1604 Para'!T39)</f>
        <v>0</v>
      </c>
      <c r="I39" s="173">
        <f t="shared" si="2"/>
        <v>0</v>
      </c>
      <c r="J39" s="174">
        <f t="shared" si="3"/>
        <v>0</v>
      </c>
      <c r="K39" s="17">
        <f t="shared" si="9"/>
        <v>27.283333333333331</v>
      </c>
      <c r="L39" s="182" t="str">
        <f t="shared" si="4"/>
        <v/>
      </c>
      <c r="M39" s="184" t="str">
        <f t="shared" si="5"/>
        <v/>
      </c>
      <c r="N39" s="81" t="str">
        <f t="shared" si="6"/>
        <v/>
      </c>
      <c r="O39" s="183" t="str">
        <f>IF('1473 PARA'!I39&gt;0, 1473, "")</f>
        <v/>
      </c>
      <c r="P39" s="183" t="str">
        <f>IF('1474 PARA'!I39&gt;0, 1474, "")</f>
        <v/>
      </c>
      <c r="Q39" s="183" t="str">
        <f>IF('1475 PARA'!I39&gt;0, 1475, "")</f>
        <v/>
      </c>
      <c r="R39" s="183" t="str">
        <f>IF('1476 PARA'!I39&gt;0, 1476, "")</f>
        <v/>
      </c>
      <c r="S39" s="183" t="str">
        <f>IF('1603 Para'!I39&gt;0, 1603, "")</f>
        <v/>
      </c>
      <c r="T39" s="183" t="str">
        <f>IF('1604 Para'!I39&gt;0, 1604, "")</f>
        <v/>
      </c>
      <c r="U39" s="184" t="str">
        <f>IF('Spare van Para'!I39&gt;0, 6389, "")</f>
        <v/>
      </c>
      <c r="V39" s="141">
        <f t="shared" si="7"/>
        <v>0</v>
      </c>
      <c r="W39" s="183" t="str">
        <f>IF(AND('1473 PARA'!AK39&gt;0,'1473 PARA'!AY39&gt;0,O39=1473),"1473 Entered",IF(O39=1473,"Missing",""))</f>
        <v/>
      </c>
      <c r="X39" s="183" t="str">
        <f>IF(AND('1474 PARA'!AK39&gt;0,'1474 PARA'!AY39&gt;0,P39=1474),"1474 Entered",IF(P39=1474,"Missing",""))</f>
        <v/>
      </c>
      <c r="Y39" s="142" t="str">
        <f>IF(AND('1475 PARA'!AK39&gt;0,'1475 PARA'!AY39&gt;0,Q39=1475),"1475 Entered",IF(Q39=1475,"Missing",""))</f>
        <v/>
      </c>
      <c r="Z39" s="142" t="str">
        <f>IF(AND('1476 PARA'!AK39&gt;0,'1476 PARA'!AY39&gt;0,R39=1476),"1476 Entered",IF(R39=1476,"Missing",""))</f>
        <v/>
      </c>
      <c r="AA39" s="142" t="str">
        <f>IF(AND('1603 Para'!AK39&gt;0,'1603 Para'!AY39&gt;0,S39=1603),"1603 Entered",IF(S39=1603,"Missing",""))</f>
        <v/>
      </c>
      <c r="AB39" s="142" t="str">
        <f>IF(AND('1604 Para'!AK39&gt;0,'1604 Para'!AY39&gt;0,T39=1604),"1604 Entered",IF(T39=1604,"Missing",""))</f>
        <v/>
      </c>
      <c r="AC39" s="82" t="str">
        <f>IF(AND('Spare van Para'!AK39&gt;0,'Spare van Para'!AY39&gt;0,U39="Spare"),"Spare Entered",IF(U39="Spare","Missing",""))</f>
        <v/>
      </c>
    </row>
    <row r="40" spans="1:29" s="142" customFormat="1" x14ac:dyDescent="0.25">
      <c r="A40" s="83">
        <v>42772</v>
      </c>
      <c r="B40" s="173">
        <f>MIN('1473 PARA'!B40, '1474 PARA'!B40,'1475 PARA'!B40, '1476 PARA'!B40,'1476 PARA'!B40,'Spare van Para'!B40, '1603 Para'!B40, '1604 Para'!B40)</f>
        <v>0.33333333333333331</v>
      </c>
      <c r="C40" s="173">
        <f>MAX('1473 PARA'!C40,'1473 PARA'!E40,'1473 PARA'!G40,'1474 PARA'!C40,'1474 PARA'!E40,'1474 PARA'!G40,'1475 PARA'!C40,'1475 PARA'!E40,'1475 PARA'!G40,'1476 PARA'!C40,'1476 PARA'!E40,'1476 PARA'!G40,'Spare van Para'!C40,'Spare van Para'!E40,'Spare van Para'!G40, '1603 Para'!C40,'1603 Para'!E40,'1603 Para'!G40, '1604 Para'!C40,'1604 Para'!E40,'1604 Para'!G40)</f>
        <v>0.80208333333333337</v>
      </c>
      <c r="D40" s="173">
        <f t="shared" si="0"/>
        <v>0.46875000000000006</v>
      </c>
      <c r="E40" s="174">
        <f t="shared" si="1"/>
        <v>11.250000000000002</v>
      </c>
      <c r="F40" s="17">
        <f t="shared" si="8"/>
        <v>40.583333333333336</v>
      </c>
      <c r="G40" s="63">
        <f>MIN('1473 PARA'!O40,'1474 PARA'!O40,'1475 PARA'!O40,'1476 PARA'!O40,'Spare van Para'!O40,'1603 Para'!O40,'1604 Para'!O40)</f>
        <v>0.36041666666666666</v>
      </c>
      <c r="H40" s="173">
        <f>MAX('1473 PARA'!P40,'1473 PARA'!R40,'1473 PARA'!T40,'1474 PARA'!P40,'1474 PARA'!R40,'1474 PARA'!T40,'1475 PARA'!P40,'1475 PARA'!R40,'1475 PARA'!T40,'1476 PARA'!P40,'1476 PARA'!R40,'1476 PARA'!T40,'Spare van Para'!P40,'Spare van Para'!R40,'Spare van Para'!T40, '1603 Para'!P40,'1603 Para'!R40,'1603 Para'!T40,'1604 Para'!P40,'1604 Para'!R40,'1604 Para'!T40)</f>
        <v>0.79305555555555562</v>
      </c>
      <c r="I40" s="173">
        <f t="shared" si="2"/>
        <v>0.43263888888888896</v>
      </c>
      <c r="J40" s="174">
        <f t="shared" si="3"/>
        <v>10.383333333333335</v>
      </c>
      <c r="K40" s="17">
        <f t="shared" si="9"/>
        <v>37.666666666666664</v>
      </c>
      <c r="L40" s="182" t="str">
        <f t="shared" si="4"/>
        <v/>
      </c>
      <c r="M40" s="184" t="str">
        <f t="shared" si="5"/>
        <v/>
      </c>
      <c r="N40" s="81">
        <f t="shared" si="6"/>
        <v>1</v>
      </c>
      <c r="O40" s="183" t="str">
        <f>IF('1473 PARA'!I40&gt;0, 1473, "")</f>
        <v/>
      </c>
      <c r="P40" s="183" t="str">
        <f>IF('1474 PARA'!I40&gt;0, 1474, "")</f>
        <v/>
      </c>
      <c r="Q40" s="183" t="str">
        <f>IF('1475 PARA'!I40&gt;0, 1475, "")</f>
        <v/>
      </c>
      <c r="R40" s="183" t="str">
        <f>IF('1476 PARA'!I40&gt;0, 1476, "")</f>
        <v/>
      </c>
      <c r="S40" s="183" t="str">
        <f>IF('1603 Para'!I40&gt;0, 1603, "")</f>
        <v/>
      </c>
      <c r="T40" s="183">
        <f>IF('1604 Para'!I40&gt;0, 1604, "")</f>
        <v>1604</v>
      </c>
      <c r="U40" s="184" t="str">
        <f>IF('Spare van Para'!I40&gt;0, 6389, "")</f>
        <v/>
      </c>
      <c r="V40" s="141">
        <f t="shared" si="7"/>
        <v>1</v>
      </c>
      <c r="W40" s="183" t="str">
        <f>IF(AND('1473 PARA'!AK40&gt;0,'1473 PARA'!AY40&gt;0,O40=1473),"1473 Entered",IF(O40=1473,"Missing",""))</f>
        <v/>
      </c>
      <c r="X40" s="183" t="str">
        <f>IF(AND('1474 PARA'!AK40&gt;0,'1474 PARA'!AY40&gt;0,P40=1474),"1474 Entered",IF(P40=1474,"Missing",""))</f>
        <v/>
      </c>
      <c r="Y40" s="142" t="str">
        <f>IF(AND('1475 PARA'!AK40&gt;0,'1475 PARA'!AY40&gt;0,Q40=1475),"1475 Entered",IF(Q40=1475,"Missing",""))</f>
        <v/>
      </c>
      <c r="Z40" s="142" t="str">
        <f>IF(AND('1476 PARA'!AK40&gt;0,'1476 PARA'!AY40&gt;0,R40=1476),"1476 Entered",IF(R40=1476,"Missing",""))</f>
        <v/>
      </c>
      <c r="AA40" s="142" t="str">
        <f>IF(AND('1603 Para'!AK40&gt;0,'1603 Para'!AY40&gt;0,S40=1603),"1603 Entered",IF(S40=1603,"Missing",""))</f>
        <v/>
      </c>
      <c r="AB40" s="142" t="str">
        <f>IF(AND('1604 Para'!AK40&gt;0,'1604 Para'!AY40&gt;0,T40=1604),"1604 Entered",IF(T40=1604,"Missing",""))</f>
        <v>1604 Entered</v>
      </c>
      <c r="AC40" s="82" t="str">
        <f>IF(AND('Spare van Para'!AK40&gt;0,'Spare van Para'!AY40&gt;0,U40="Spare"),"Spare Entered",IF(U40="Spare","Missing",""))</f>
        <v/>
      </c>
    </row>
    <row r="41" spans="1:29" s="142" customFormat="1" x14ac:dyDescent="0.25">
      <c r="A41" s="83">
        <v>42773</v>
      </c>
      <c r="B41" s="173">
        <f>MIN('1473 PARA'!B41, '1474 PARA'!B41,'1475 PARA'!B41, '1476 PARA'!B41,'1476 PARA'!B41,'Spare van Para'!B41, '1603 Para'!B41, '1604 Para'!B41)</f>
        <v>0.27083333333333331</v>
      </c>
      <c r="C41" s="173">
        <f>MAX('1473 PARA'!C41,'1473 PARA'!E41,'1473 PARA'!G41,'1474 PARA'!C41,'1474 PARA'!E41,'1474 PARA'!G41,'1475 PARA'!C41,'1475 PARA'!E41,'1475 PARA'!G41,'1476 PARA'!C41,'1476 PARA'!E41,'1476 PARA'!G41,'Spare van Para'!C41,'Spare van Para'!E41,'Spare van Para'!G41, '1603 Para'!C41,'1603 Para'!E41,'1603 Para'!G41, '1604 Para'!C41,'1604 Para'!E41,'1604 Para'!G41)</f>
        <v>0.75</v>
      </c>
      <c r="D41" s="173">
        <f t="shared" si="0"/>
        <v>0.47916666666666669</v>
      </c>
      <c r="E41" s="174">
        <f t="shared" si="1"/>
        <v>11.5</v>
      </c>
      <c r="F41" s="17">
        <f t="shared" si="8"/>
        <v>52.083333333333336</v>
      </c>
      <c r="G41" s="63">
        <f>MIN('1473 PARA'!O41,'1474 PARA'!O41,'1475 PARA'!O41,'1476 PARA'!O41,'Spare van Para'!O41,'1603 Para'!O41,'1604 Para'!O41)</f>
        <v>0.29652777777777778</v>
      </c>
      <c r="H41" s="173">
        <f>MAX('1473 PARA'!P41,'1473 PARA'!R41,'1473 PARA'!T41,'1474 PARA'!P41,'1474 PARA'!R41,'1474 PARA'!T41,'1475 PARA'!P41,'1475 PARA'!R41,'1475 PARA'!T41,'1476 PARA'!P41,'1476 PARA'!R41,'1476 PARA'!T41,'Spare van Para'!P41,'Spare van Para'!R41,'Spare van Para'!T41, '1603 Para'!P41,'1603 Para'!R41,'1603 Para'!T41,'1604 Para'!P41,'1604 Para'!R41,'1604 Para'!T41)</f>
        <v>0.72499999999999998</v>
      </c>
      <c r="I41" s="173">
        <f t="shared" si="2"/>
        <v>0.4284722222222222</v>
      </c>
      <c r="J41" s="174">
        <f t="shared" si="3"/>
        <v>10.283333333333333</v>
      </c>
      <c r="K41" s="17">
        <f t="shared" si="9"/>
        <v>47.949999999999996</v>
      </c>
      <c r="L41" s="182" t="str">
        <f t="shared" si="4"/>
        <v/>
      </c>
      <c r="M41" s="184" t="str">
        <f t="shared" si="5"/>
        <v/>
      </c>
      <c r="N41" s="81">
        <f t="shared" si="6"/>
        <v>1</v>
      </c>
      <c r="O41" s="183" t="str">
        <f>IF('1473 PARA'!I41&gt;0, 1473, "")</f>
        <v/>
      </c>
      <c r="P41" s="183" t="str">
        <f>IF('1474 PARA'!I41&gt;0, 1474, "")</f>
        <v/>
      </c>
      <c r="Q41" s="183" t="str">
        <f>IF('1475 PARA'!I41&gt;0, 1475, "")</f>
        <v/>
      </c>
      <c r="R41" s="183" t="str">
        <f>IF('1476 PARA'!I41&gt;0, 1476, "")</f>
        <v/>
      </c>
      <c r="S41" s="183">
        <f>IF('1603 Para'!I41&gt;0, 1603, "")</f>
        <v>1603</v>
      </c>
      <c r="T41" s="183">
        <f>IF('1604 Para'!I41&gt;0, 1604, "")</f>
        <v>1604</v>
      </c>
      <c r="U41" s="184" t="str">
        <f>IF('Spare van Para'!I41&gt;0, 6389, "")</f>
        <v/>
      </c>
      <c r="V41" s="141">
        <f t="shared" si="7"/>
        <v>2</v>
      </c>
      <c r="W41" s="183" t="str">
        <f>IF(AND('1473 PARA'!AK41&gt;0,'1473 PARA'!AY41&gt;0,O41=1473),"1473 Entered",IF(O41=1473,"Missing",""))</f>
        <v/>
      </c>
      <c r="X41" s="183" t="str">
        <f>IF(AND('1474 PARA'!AK41&gt;0,'1474 PARA'!AY41&gt;0,P41=1474),"1474 Entered",IF(P41=1474,"Missing",""))</f>
        <v/>
      </c>
      <c r="Y41" s="142" t="str">
        <f>IF(AND('1475 PARA'!AK41&gt;0,'1475 PARA'!AY41&gt;0,Q41=1475),"1475 Entered",IF(Q41=1475,"Missing",""))</f>
        <v/>
      </c>
      <c r="Z41" s="142" t="str">
        <f>IF(AND('1476 PARA'!AK41&gt;0,'1476 PARA'!AY41&gt;0,R41=1476),"1476 Entered",IF(R41=1476,"Missing",""))</f>
        <v/>
      </c>
      <c r="AA41" s="142" t="str">
        <f>IF(AND('1603 Para'!AK41&gt;0,'1603 Para'!AY41&gt;0,S41=1603),"1603 Entered",IF(S41=1603,"Missing",""))</f>
        <v>1603 Entered</v>
      </c>
      <c r="AB41" s="142" t="str">
        <f>IF(AND('1604 Para'!AK41&gt;0,'1604 Para'!AY41&gt;0,T41=1604),"1604 Entered",IF(T41=1604,"Missing",""))</f>
        <v>1604 Entered</v>
      </c>
      <c r="AC41" s="82" t="str">
        <f>IF(AND('Spare van Para'!AK41&gt;0,'Spare van Para'!AY41&gt;0,U41="Spare"),"Spare Entered",IF(U41="Spare","Missing",""))</f>
        <v/>
      </c>
    </row>
    <row r="42" spans="1:29" s="142" customFormat="1" x14ac:dyDescent="0.25">
      <c r="A42" s="83">
        <v>42774</v>
      </c>
      <c r="B42" s="173">
        <f>MIN('1473 PARA'!B42, '1474 PARA'!B42,'1475 PARA'!B42, '1476 PARA'!B42,'1476 PARA'!B42,'Spare van Para'!B42, '1603 Para'!B42, '1604 Para'!B42)</f>
        <v>0.34027777777777773</v>
      </c>
      <c r="C42" s="173">
        <f>MAX('1473 PARA'!C42,'1473 PARA'!E42,'1473 PARA'!G42,'1474 PARA'!C42,'1474 PARA'!E42,'1474 PARA'!G42,'1475 PARA'!C42,'1475 PARA'!E42,'1475 PARA'!G42,'1476 PARA'!C42,'1476 PARA'!E42,'1476 PARA'!G42,'Spare van Para'!C42,'Spare van Para'!E42,'Spare van Para'!G42, '1603 Para'!C42,'1603 Para'!E42,'1603 Para'!G42, '1604 Para'!C42,'1604 Para'!E42,'1604 Para'!G42)</f>
        <v>0.78125</v>
      </c>
      <c r="D42" s="173">
        <f t="shared" si="0"/>
        <v>0.44097222222222227</v>
      </c>
      <c r="E42" s="174">
        <f t="shared" si="1"/>
        <v>10.583333333333334</v>
      </c>
      <c r="F42" s="17">
        <f t="shared" si="8"/>
        <v>62.666666666666671</v>
      </c>
      <c r="G42" s="63">
        <f>MIN('1473 PARA'!O42,'1474 PARA'!O42,'1475 PARA'!O42,'1476 PARA'!O42,'Spare van Para'!O42,'1603 Para'!O42,'1604 Para'!O42)</f>
        <v>0.37152777777777773</v>
      </c>
      <c r="H42" s="173">
        <f>MAX('1473 PARA'!P42,'1473 PARA'!R42,'1473 PARA'!T42,'1474 PARA'!P42,'1474 PARA'!R42,'1474 PARA'!T42,'1475 PARA'!P42,'1475 PARA'!R42,'1475 PARA'!T42,'1476 PARA'!P42,'1476 PARA'!R42,'1476 PARA'!T42,'Spare van Para'!P42,'Spare van Para'!R42,'Spare van Para'!T42, '1603 Para'!P42,'1603 Para'!R42,'1603 Para'!T42,'1604 Para'!P42,'1604 Para'!R42,'1604 Para'!T42)</f>
        <v>0.77013888888888893</v>
      </c>
      <c r="I42" s="173">
        <f t="shared" si="2"/>
        <v>0.39861111111111119</v>
      </c>
      <c r="J42" s="174">
        <f t="shared" si="3"/>
        <v>9.5666666666666682</v>
      </c>
      <c r="K42" s="17">
        <f t="shared" si="9"/>
        <v>57.516666666666666</v>
      </c>
      <c r="L42" s="182" t="str">
        <f t="shared" si="4"/>
        <v/>
      </c>
      <c r="M42" s="184" t="str">
        <f t="shared" si="5"/>
        <v/>
      </c>
      <c r="N42" s="81">
        <f t="shared" si="6"/>
        <v>1</v>
      </c>
      <c r="O42" s="183" t="str">
        <f>IF('1473 PARA'!I42&gt;0, 1473, "")</f>
        <v/>
      </c>
      <c r="P42" s="183" t="str">
        <f>IF('1474 PARA'!I42&gt;0, 1474, "")</f>
        <v/>
      </c>
      <c r="Q42" s="183" t="str">
        <f>IF('1475 PARA'!I42&gt;0, 1475, "")</f>
        <v/>
      </c>
      <c r="R42" s="183" t="str">
        <f>IF('1476 PARA'!I42&gt;0, 1476, "")</f>
        <v/>
      </c>
      <c r="S42" s="183" t="str">
        <f>IF('1603 Para'!I42&gt;0, 1603, "")</f>
        <v/>
      </c>
      <c r="T42" s="183">
        <f>IF('1604 Para'!I42&gt;0, 1604, "")</f>
        <v>1604</v>
      </c>
      <c r="U42" s="184" t="str">
        <f>IF('Spare van Para'!I42&gt;0, 6389, "")</f>
        <v/>
      </c>
      <c r="V42" s="141">
        <f t="shared" si="7"/>
        <v>1</v>
      </c>
      <c r="W42" s="183" t="str">
        <f>IF(AND('1473 PARA'!AK42&gt;0,'1473 PARA'!AY42&gt;0,O42=1473),"1473 Entered",IF(O42=1473,"Missing",""))</f>
        <v/>
      </c>
      <c r="X42" s="183" t="str">
        <f>IF(AND('1474 PARA'!AK42&gt;0,'1474 PARA'!AY42&gt;0,P42=1474),"1474 Entered",IF(P42=1474,"Missing",""))</f>
        <v/>
      </c>
      <c r="Y42" s="142" t="str">
        <f>IF(AND('1475 PARA'!AK42&gt;0,'1475 PARA'!AY42&gt;0,Q42=1475),"1475 Entered",IF(Q42=1475,"Missing",""))</f>
        <v/>
      </c>
      <c r="Z42" s="142" t="str">
        <f>IF(AND('1476 PARA'!AK42&gt;0,'1476 PARA'!AY42&gt;0,R42=1476),"1476 Entered",IF(R42=1476,"Missing",""))</f>
        <v/>
      </c>
      <c r="AA42" s="142" t="str">
        <f>IF(AND('1603 Para'!AK42&gt;0,'1603 Para'!AY42&gt;0,S42=1603),"1603 Entered",IF(S42=1603,"Missing",""))</f>
        <v/>
      </c>
      <c r="AB42" s="142" t="str">
        <f>IF(AND('1604 Para'!AK42&gt;0,'1604 Para'!AY42&gt;0,T42=1604),"1604 Entered",IF(T42=1604,"Missing",""))</f>
        <v>1604 Entered</v>
      </c>
      <c r="AC42" s="82" t="str">
        <f>IF(AND('Spare van Para'!AK42&gt;0,'Spare van Para'!AY42&gt;0,U42="Spare"),"Spare Entered",IF(U42="Spare","Missing",""))</f>
        <v/>
      </c>
    </row>
    <row r="43" spans="1:29" s="142" customFormat="1" x14ac:dyDescent="0.25">
      <c r="A43" s="83">
        <v>42775</v>
      </c>
      <c r="B43" s="173">
        <f>MIN('1473 PARA'!B43, '1474 PARA'!B43,'1475 PARA'!B43, '1476 PARA'!B43,'1476 PARA'!B43,'Spare van Para'!B43, '1603 Para'!B43, '1604 Para'!B43)</f>
        <v>0.2986111111111111</v>
      </c>
      <c r="C43" s="173">
        <f>MAX('1473 PARA'!C43,'1473 PARA'!E43,'1473 PARA'!G43,'1474 PARA'!C43,'1474 PARA'!E43,'1474 PARA'!G43,'1475 PARA'!C43,'1475 PARA'!E43,'1475 PARA'!G43,'1476 PARA'!C43,'1476 PARA'!E43,'1476 PARA'!G43,'Spare van Para'!C43,'Spare van Para'!E43,'Spare van Para'!G43, '1603 Para'!C43,'1603 Para'!E43,'1603 Para'!G43, '1604 Para'!C43,'1604 Para'!E43,'1604 Para'!G43)</f>
        <v>0.66666666666666663</v>
      </c>
      <c r="D43" s="173">
        <f t="shared" si="0"/>
        <v>0.36805555555555552</v>
      </c>
      <c r="E43" s="174">
        <f t="shared" si="1"/>
        <v>8.8333333333333321</v>
      </c>
      <c r="F43" s="17">
        <f t="shared" si="8"/>
        <v>71.5</v>
      </c>
      <c r="G43" s="63">
        <f>MIN('1473 PARA'!O43,'1474 PARA'!O43,'1475 PARA'!O43,'1476 PARA'!O43,'Spare van Para'!O43,'1603 Para'!O43,'1604 Para'!O43)</f>
        <v>0.31180555555555556</v>
      </c>
      <c r="H43" s="173">
        <f>MAX('1473 PARA'!P43,'1473 PARA'!R43,'1473 PARA'!T43,'1474 PARA'!P43,'1474 PARA'!R43,'1474 PARA'!T43,'1475 PARA'!P43,'1475 PARA'!R43,'1475 PARA'!T43,'1476 PARA'!P43,'1476 PARA'!R43,'1476 PARA'!T43,'Spare van Para'!P43,'Spare van Para'!R43,'Spare van Para'!T43, '1603 Para'!P43,'1603 Para'!R43,'1603 Para'!T43,'1604 Para'!P43,'1604 Para'!R43,'1604 Para'!T43)</f>
        <v>0.65277777777777779</v>
      </c>
      <c r="I43" s="173">
        <f t="shared" si="2"/>
        <v>0.34097222222222223</v>
      </c>
      <c r="J43" s="174">
        <f t="shared" si="3"/>
        <v>8.1833333333333336</v>
      </c>
      <c r="K43" s="17">
        <f t="shared" si="9"/>
        <v>65.7</v>
      </c>
      <c r="L43" s="182" t="str">
        <f t="shared" si="4"/>
        <v/>
      </c>
      <c r="M43" s="184" t="str">
        <f t="shared" si="5"/>
        <v/>
      </c>
      <c r="N43" s="81">
        <f t="shared" si="6"/>
        <v>1</v>
      </c>
      <c r="O43" s="183" t="str">
        <f>IF('1473 PARA'!I43&gt;0, 1473, "")</f>
        <v/>
      </c>
      <c r="P43" s="183" t="str">
        <f>IF('1474 PARA'!I43&gt;0, 1474, "")</f>
        <v/>
      </c>
      <c r="Q43" s="183" t="str">
        <f>IF('1475 PARA'!I43&gt;0, 1475, "")</f>
        <v/>
      </c>
      <c r="R43" s="183" t="str">
        <f>IF('1476 PARA'!I43&gt;0, 1476, "")</f>
        <v/>
      </c>
      <c r="S43" s="183" t="str">
        <f>IF('1603 Para'!I43&gt;0, 1603, "")</f>
        <v/>
      </c>
      <c r="T43" s="183">
        <f>IF('1604 Para'!I43&gt;0, 1604, "")</f>
        <v>1604</v>
      </c>
      <c r="U43" s="184" t="str">
        <f>IF('Spare van Para'!I43&gt;0, 6389, "")</f>
        <v/>
      </c>
      <c r="V43" s="141">
        <f t="shared" si="7"/>
        <v>1</v>
      </c>
      <c r="W43" s="183" t="str">
        <f>IF(AND('1473 PARA'!AK43&gt;0,'1473 PARA'!AY43&gt;0,O43=1473),"1473 Entered",IF(O43=1473,"Missing",""))</f>
        <v/>
      </c>
      <c r="X43" s="183" t="str">
        <f>IF(AND('1474 PARA'!AK43&gt;0,'1474 PARA'!AY43&gt;0,P43=1474),"1474 Entered",IF(P43=1474,"Missing",""))</f>
        <v/>
      </c>
      <c r="Y43" s="142" t="str">
        <f>IF(AND('1475 PARA'!AK43&gt;0,'1475 PARA'!AY43&gt;0,Q43=1475),"1475 Entered",IF(Q43=1475,"Missing",""))</f>
        <v/>
      </c>
      <c r="Z43" s="142" t="str">
        <f>IF(AND('1476 PARA'!AK43&gt;0,'1476 PARA'!AY43&gt;0,R43=1476),"1476 Entered",IF(R43=1476,"Missing",""))</f>
        <v/>
      </c>
      <c r="AA43" s="142" t="str">
        <f>IF(AND('1603 Para'!AK43&gt;0,'1603 Para'!AY43&gt;0,S43=1603),"1603 Entered",IF(S43=1603,"Missing",""))</f>
        <v/>
      </c>
      <c r="AB43" s="142" t="str">
        <f>IF(AND('1604 Para'!AK43&gt;0,'1604 Para'!AY43&gt;0,T43=1604),"1604 Entered",IF(T43=1604,"Missing",""))</f>
        <v>1604 Entered</v>
      </c>
      <c r="AC43" s="82" t="str">
        <f>IF(AND('Spare van Para'!AK43&gt;0,'Spare van Para'!AY43&gt;0,U43="Spare"),"Spare Entered",IF(U43="Spare","Missing",""))</f>
        <v/>
      </c>
    </row>
    <row r="44" spans="1:29" s="142" customFormat="1" x14ac:dyDescent="0.25">
      <c r="A44" s="83">
        <v>42776</v>
      </c>
      <c r="B44" s="173">
        <f>MIN('1473 PARA'!B44, '1474 PARA'!B44,'1475 PARA'!B44, '1476 PARA'!B44,'1476 PARA'!B44,'Spare van Para'!B44, '1603 Para'!B44, '1604 Para'!B44)</f>
        <v>0.32291666666666669</v>
      </c>
      <c r="C44" s="173">
        <f>MAX('1473 PARA'!C44,'1473 PARA'!E44,'1473 PARA'!G44,'1474 PARA'!C44,'1474 PARA'!E44,'1474 PARA'!G44,'1475 PARA'!C44,'1475 PARA'!E44,'1475 PARA'!G44,'1476 PARA'!C44,'1476 PARA'!E44,'1476 PARA'!G44,'Spare van Para'!C44,'Spare van Para'!E44,'Spare van Para'!G44, '1603 Para'!C44,'1603 Para'!E44,'1603 Para'!G44, '1604 Para'!C44,'1604 Para'!E44,'1604 Para'!G44)</f>
        <v>0.83333333333333337</v>
      </c>
      <c r="D44" s="173">
        <f t="shared" si="0"/>
        <v>0.51041666666666674</v>
      </c>
      <c r="E44" s="174">
        <f t="shared" si="1"/>
        <v>12.250000000000002</v>
      </c>
      <c r="F44" s="17">
        <f t="shared" si="8"/>
        <v>83.75</v>
      </c>
      <c r="G44" s="63">
        <f>MIN('1473 PARA'!O44,'1474 PARA'!O44,'1475 PARA'!O44,'1476 PARA'!O44,'Spare van Para'!O44,'1603 Para'!O44,'1604 Para'!O44)</f>
        <v>0.3263888888888889</v>
      </c>
      <c r="H44" s="173">
        <f>MAX('1473 PARA'!P44,'1473 PARA'!R44,'1473 PARA'!T44,'1474 PARA'!P44,'1474 PARA'!R44,'1474 PARA'!T44,'1475 PARA'!P44,'1475 PARA'!R44,'1475 PARA'!T44,'1476 PARA'!P44,'1476 PARA'!R44,'1476 PARA'!T44,'Spare van Para'!P44,'Spare van Para'!R44,'Spare van Para'!T44, '1603 Para'!P44,'1603 Para'!R44,'1603 Para'!T44,'1604 Para'!P44,'1604 Para'!R44,'1604 Para'!T44)</f>
        <v>0.83333333333333337</v>
      </c>
      <c r="I44" s="173">
        <f t="shared" si="2"/>
        <v>0.50694444444444442</v>
      </c>
      <c r="J44" s="174">
        <f t="shared" si="3"/>
        <v>12.166666666666666</v>
      </c>
      <c r="K44" s="17">
        <f t="shared" si="9"/>
        <v>77.866666666666674</v>
      </c>
      <c r="L44" s="182" t="str">
        <f t="shared" si="4"/>
        <v/>
      </c>
      <c r="M44" s="184" t="str">
        <f t="shared" si="5"/>
        <v>Same end</v>
      </c>
      <c r="N44" s="81">
        <f t="shared" si="6"/>
        <v>1</v>
      </c>
      <c r="O44" s="183" t="str">
        <f>IF('1473 PARA'!I44&gt;0, 1473, "")</f>
        <v/>
      </c>
      <c r="P44" s="183" t="str">
        <f>IF('1474 PARA'!I44&gt;0, 1474, "")</f>
        <v/>
      </c>
      <c r="Q44" s="183" t="str">
        <f>IF('1475 PARA'!I44&gt;0, 1475, "")</f>
        <v/>
      </c>
      <c r="R44" s="183" t="str">
        <f>IF('1476 PARA'!I44&gt;0, 1476, "")</f>
        <v/>
      </c>
      <c r="S44" s="183" t="str">
        <f>IF('1603 Para'!I44&gt;0, 1603, "")</f>
        <v/>
      </c>
      <c r="T44" s="183">
        <f>IF('1604 Para'!I44&gt;0, 1604, "")</f>
        <v>1604</v>
      </c>
      <c r="U44" s="184" t="str">
        <f>IF('Spare van Para'!I44&gt;0, 6389, "")</f>
        <v/>
      </c>
      <c r="V44" s="141">
        <f t="shared" si="7"/>
        <v>1</v>
      </c>
      <c r="W44" s="183" t="str">
        <f>IF(AND('1473 PARA'!AK44&gt;0,'1473 PARA'!AY44&gt;0,O44=1473),"1473 Entered",IF(O44=1473,"Missing",""))</f>
        <v/>
      </c>
      <c r="X44" s="183" t="str">
        <f>IF(AND('1474 PARA'!AK44&gt;0,'1474 PARA'!AY44&gt;0,P44=1474),"1474 Entered",IF(P44=1474,"Missing",""))</f>
        <v/>
      </c>
      <c r="Y44" s="142" t="str">
        <f>IF(AND('1475 PARA'!AK44&gt;0,'1475 PARA'!AY44&gt;0,Q44=1475),"1475 Entered",IF(Q44=1475,"Missing",""))</f>
        <v/>
      </c>
      <c r="Z44" s="142" t="str">
        <f>IF(AND('1476 PARA'!AK44&gt;0,'1476 PARA'!AY44&gt;0,R44=1476),"1476 Entered",IF(R44=1476,"Missing",""))</f>
        <v/>
      </c>
      <c r="AA44" s="142" t="str">
        <f>IF(AND('1603 Para'!AK44&gt;0,'1603 Para'!AY44&gt;0,S44=1603),"1603 Entered",IF(S44=1603,"Missing",""))</f>
        <v/>
      </c>
      <c r="AB44" s="142" t="str">
        <f>IF(AND('1604 Para'!AK44&gt;0,'1604 Para'!AY44&gt;0,T44=1604),"1604 Entered",IF(T44=1604,"Missing",""))</f>
        <v>1604 Entered</v>
      </c>
      <c r="AC44" s="82" t="str">
        <f>IF(AND('Spare van Para'!AK44&gt;0,'Spare van Para'!AY44&gt;0,U44="Spare"),"Spare Entered",IF(U44="Spare","Missing",""))</f>
        <v/>
      </c>
    </row>
    <row r="45" spans="1:29" s="142" customFormat="1" x14ac:dyDescent="0.25">
      <c r="A45" s="83">
        <v>42777</v>
      </c>
      <c r="B45" s="173">
        <f>MIN('1473 PARA'!B45, '1474 PARA'!B45,'1475 PARA'!B45, '1476 PARA'!B45,'1476 PARA'!B45,'Spare van Para'!B45, '1603 Para'!B45, '1604 Para'!B45)</f>
        <v>0</v>
      </c>
      <c r="C45" s="173">
        <f>MAX('1473 PARA'!C45,'1473 PARA'!E45,'1473 PARA'!G45,'1474 PARA'!C45,'1474 PARA'!E45,'1474 PARA'!G45,'1475 PARA'!C45,'1475 PARA'!E45,'1475 PARA'!G45,'1476 PARA'!C45,'1476 PARA'!E45,'1476 PARA'!G45,'Spare van Para'!C45,'Spare van Para'!E45,'Spare van Para'!G45, '1603 Para'!C45,'1603 Para'!E45,'1603 Para'!G45, '1604 Para'!C45,'1604 Para'!E45,'1604 Para'!G45)</f>
        <v>0</v>
      </c>
      <c r="D45" s="173">
        <f t="shared" si="0"/>
        <v>0</v>
      </c>
      <c r="E45" s="174">
        <f t="shared" si="1"/>
        <v>0</v>
      </c>
      <c r="F45" s="17">
        <f t="shared" si="8"/>
        <v>83.75</v>
      </c>
      <c r="G45" s="63">
        <f>MIN('1473 PARA'!O45,'1474 PARA'!O45,'1475 PARA'!O45,'1476 PARA'!O45,'Spare van Para'!O45,'1603 Para'!O45,'1604 Para'!O45)</f>
        <v>0</v>
      </c>
      <c r="H45" s="173">
        <f>MAX('1473 PARA'!P45,'1473 PARA'!R45,'1473 PARA'!T45,'1474 PARA'!P45,'1474 PARA'!R45,'1474 PARA'!T45,'1475 PARA'!P45,'1475 PARA'!R45,'1475 PARA'!T45,'1476 PARA'!P45,'1476 PARA'!R45,'1476 PARA'!T45,'Spare van Para'!P45,'Spare van Para'!R45,'Spare van Para'!T45, '1603 Para'!P45,'1603 Para'!R45,'1603 Para'!T45,'1604 Para'!P45,'1604 Para'!R45,'1604 Para'!T45)</f>
        <v>0</v>
      </c>
      <c r="I45" s="173">
        <f t="shared" si="2"/>
        <v>0</v>
      </c>
      <c r="J45" s="174">
        <f t="shared" si="3"/>
        <v>0</v>
      </c>
      <c r="K45" s="17">
        <f t="shared" si="9"/>
        <v>77.866666666666674</v>
      </c>
      <c r="L45" s="182" t="str">
        <f t="shared" si="4"/>
        <v/>
      </c>
      <c r="M45" s="184" t="str">
        <f t="shared" si="5"/>
        <v/>
      </c>
      <c r="N45" s="81" t="str">
        <f t="shared" si="6"/>
        <v/>
      </c>
      <c r="O45" s="183" t="str">
        <f>IF('1473 PARA'!I45&gt;0, 1473, "")</f>
        <v/>
      </c>
      <c r="P45" s="183" t="str">
        <f>IF('1474 PARA'!I45&gt;0, 1474, "")</f>
        <v/>
      </c>
      <c r="Q45" s="183" t="str">
        <f>IF('1475 PARA'!I45&gt;0, 1475, "")</f>
        <v/>
      </c>
      <c r="R45" s="183" t="str">
        <f>IF('1476 PARA'!I45&gt;0, 1476, "")</f>
        <v/>
      </c>
      <c r="S45" s="183" t="str">
        <f>IF('1603 Para'!I45&gt;0, 1603, "")</f>
        <v/>
      </c>
      <c r="T45" s="183" t="str">
        <f>IF('1604 Para'!I45&gt;0, 1604, "")</f>
        <v/>
      </c>
      <c r="U45" s="184" t="str">
        <f>IF('Spare van Para'!I45&gt;0, 6389, "")</f>
        <v/>
      </c>
      <c r="V45" s="141">
        <f t="shared" si="7"/>
        <v>0</v>
      </c>
      <c r="W45" s="183" t="str">
        <f>IF(AND('1473 PARA'!AK45&gt;0,'1473 PARA'!AY45&gt;0,O45=1473),"1473 Entered",IF(O45=1473,"Missing",""))</f>
        <v/>
      </c>
      <c r="X45" s="183" t="str">
        <f>IF(AND('1474 PARA'!AK45&gt;0,'1474 PARA'!AY45&gt;0,P45=1474),"1474 Entered",IF(P45=1474,"Missing",""))</f>
        <v/>
      </c>
      <c r="Y45" s="142" t="str">
        <f>IF(AND('1475 PARA'!AK45&gt;0,'1475 PARA'!AY45&gt;0,Q45=1475),"1475 Entered",IF(Q45=1475,"Missing",""))</f>
        <v/>
      </c>
      <c r="Z45" s="142" t="str">
        <f>IF(AND('1476 PARA'!AK45&gt;0,'1476 PARA'!AY45&gt;0,R45=1476),"1476 Entered",IF(R45=1476,"Missing",""))</f>
        <v/>
      </c>
      <c r="AA45" s="142" t="str">
        <f>IF(AND('1603 Para'!AK45&gt;0,'1603 Para'!AY45&gt;0,S45=1603),"1603 Entered",IF(S45=1603,"Missing",""))</f>
        <v/>
      </c>
      <c r="AB45" s="142" t="str">
        <f>IF(AND('1604 Para'!AK45&gt;0,'1604 Para'!AY45&gt;0,T45=1604),"1604 Entered",IF(T45=1604,"Missing",""))</f>
        <v/>
      </c>
      <c r="AC45" s="82" t="str">
        <f>IF(AND('Spare van Para'!AK45&gt;0,'Spare van Para'!AY45&gt;0,U45="Spare"),"Spare Entered",IF(U45="Spare","Missing",""))</f>
        <v/>
      </c>
    </row>
    <row r="46" spans="1:29" s="142" customFormat="1" x14ac:dyDescent="0.25">
      <c r="A46" s="83">
        <v>42778</v>
      </c>
      <c r="B46" s="173">
        <f>MIN('1473 PARA'!B46, '1474 PARA'!B46,'1475 PARA'!B46, '1476 PARA'!B46,'1476 PARA'!B46,'Spare van Para'!B46, '1603 Para'!B46, '1604 Para'!B46)</f>
        <v>0</v>
      </c>
      <c r="C46" s="173">
        <f>MAX('1473 PARA'!C46,'1473 PARA'!E46,'1473 PARA'!G46,'1474 PARA'!C46,'1474 PARA'!E46,'1474 PARA'!G46,'1475 PARA'!C46,'1475 PARA'!E46,'1475 PARA'!G46,'1476 PARA'!C46,'1476 PARA'!E46,'1476 PARA'!G46,'Spare van Para'!C46,'Spare van Para'!E46,'Spare van Para'!G46, '1603 Para'!C46,'1603 Para'!E46,'1603 Para'!G46, '1604 Para'!C46,'1604 Para'!E46,'1604 Para'!G46)</f>
        <v>0</v>
      </c>
      <c r="D46" s="173">
        <f t="shared" si="0"/>
        <v>0</v>
      </c>
      <c r="E46" s="174">
        <f t="shared" si="1"/>
        <v>0</v>
      </c>
      <c r="F46" s="17">
        <f t="shared" si="8"/>
        <v>83.75</v>
      </c>
      <c r="G46" s="63">
        <f>MIN('1473 PARA'!O46,'1474 PARA'!O46,'1475 PARA'!O46,'1476 PARA'!O46,'Spare van Para'!O46,'1603 Para'!O46,'1604 Para'!O46)</f>
        <v>0</v>
      </c>
      <c r="H46" s="173">
        <f>MAX('1473 PARA'!P46,'1473 PARA'!R46,'1473 PARA'!T46,'1474 PARA'!P46,'1474 PARA'!R46,'1474 PARA'!T46,'1475 PARA'!P46,'1475 PARA'!R46,'1475 PARA'!T46,'1476 PARA'!P46,'1476 PARA'!R46,'1476 PARA'!T46,'Spare van Para'!P46,'Spare van Para'!R46,'Spare van Para'!T46, '1603 Para'!P46,'1603 Para'!R46,'1603 Para'!T46,'1604 Para'!P46,'1604 Para'!R46,'1604 Para'!T46)</f>
        <v>0</v>
      </c>
      <c r="I46" s="173">
        <f t="shared" si="2"/>
        <v>0</v>
      </c>
      <c r="J46" s="174">
        <f t="shared" si="3"/>
        <v>0</v>
      </c>
      <c r="K46" s="17">
        <f t="shared" si="9"/>
        <v>77.866666666666674</v>
      </c>
      <c r="L46" s="182" t="str">
        <f t="shared" si="4"/>
        <v/>
      </c>
      <c r="M46" s="184" t="str">
        <f t="shared" si="5"/>
        <v/>
      </c>
      <c r="N46" s="81" t="str">
        <f t="shared" si="6"/>
        <v/>
      </c>
      <c r="O46" s="183" t="str">
        <f>IF('1473 PARA'!I46&gt;0, 1473, "")</f>
        <v/>
      </c>
      <c r="P46" s="183" t="str">
        <f>IF('1474 PARA'!I46&gt;0, 1474, "")</f>
        <v/>
      </c>
      <c r="Q46" s="183" t="str">
        <f>IF('1475 PARA'!I46&gt;0, 1475, "")</f>
        <v/>
      </c>
      <c r="R46" s="183" t="str">
        <f>IF('1476 PARA'!I46&gt;0, 1476, "")</f>
        <v/>
      </c>
      <c r="S46" s="183" t="str">
        <f>IF('1603 Para'!I46&gt;0, 1603, "")</f>
        <v/>
      </c>
      <c r="T46" s="183" t="str">
        <f>IF('1604 Para'!I46&gt;0, 1604, "")</f>
        <v/>
      </c>
      <c r="U46" s="184" t="str">
        <f>IF('Spare van Para'!I46&gt;0, 6389, "")</f>
        <v/>
      </c>
      <c r="V46" s="141">
        <f t="shared" si="7"/>
        <v>0</v>
      </c>
      <c r="W46" s="183" t="str">
        <f>IF(AND('1473 PARA'!AK46&gt;0,'1473 PARA'!AY46&gt;0,O46=1473),"1473 Entered",IF(O46=1473,"Missing",""))</f>
        <v/>
      </c>
      <c r="X46" s="183" t="str">
        <f>IF(AND('1474 PARA'!AK46&gt;0,'1474 PARA'!AY46&gt;0,P46=1474),"1474 Entered",IF(P46=1474,"Missing",""))</f>
        <v/>
      </c>
      <c r="Y46" s="142" t="str">
        <f>IF(AND('1475 PARA'!AK46&gt;0,'1475 PARA'!AY46&gt;0,Q46=1475),"1475 Entered",IF(Q46=1475,"Missing",""))</f>
        <v/>
      </c>
      <c r="Z46" s="142" t="str">
        <f>IF(AND('1476 PARA'!AK46&gt;0,'1476 PARA'!AY46&gt;0,R46=1476),"1476 Entered",IF(R46=1476,"Missing",""))</f>
        <v/>
      </c>
      <c r="AA46" s="142" t="str">
        <f>IF(AND('1603 Para'!AK46&gt;0,'1603 Para'!AY46&gt;0,S46=1603),"1603 Entered",IF(S46=1603,"Missing",""))</f>
        <v/>
      </c>
      <c r="AB46" s="142" t="str">
        <f>IF(AND('1604 Para'!AK46&gt;0,'1604 Para'!AY46&gt;0,T46=1604),"1604 Entered",IF(T46=1604,"Missing",""))</f>
        <v/>
      </c>
      <c r="AC46" s="82" t="str">
        <f>IF(AND('Spare van Para'!AK46&gt;0,'Spare van Para'!AY46&gt;0,U46="Spare"),"Spare Entered",IF(U46="Spare","Missing",""))</f>
        <v/>
      </c>
    </row>
    <row r="47" spans="1:29" s="142" customFormat="1" x14ac:dyDescent="0.25">
      <c r="A47" s="83">
        <v>42779</v>
      </c>
      <c r="B47" s="173">
        <f>MIN('1473 PARA'!B47, '1474 PARA'!B47,'1475 PARA'!B47, '1476 PARA'!B47,'1476 PARA'!B47,'Spare van Para'!B47, '1603 Para'!B47, '1604 Para'!B47)</f>
        <v>0.2986111111111111</v>
      </c>
      <c r="C47" s="173">
        <f>MAX('1473 PARA'!C47,'1473 PARA'!E47,'1473 PARA'!G47,'1474 PARA'!C47,'1474 PARA'!E47,'1474 PARA'!G47,'1475 PARA'!C47,'1475 PARA'!E47,'1475 PARA'!G47,'1476 PARA'!C47,'1476 PARA'!E47,'1476 PARA'!G47,'Spare van Para'!C47,'Spare van Para'!E47,'Spare van Para'!G47, '1603 Para'!C47,'1603 Para'!E47,'1603 Para'!G47, '1604 Para'!C47,'1604 Para'!E47,'1604 Para'!G47)</f>
        <v>0.79166666666666663</v>
      </c>
      <c r="D47" s="173">
        <f t="shared" si="0"/>
        <v>0.49305555555555552</v>
      </c>
      <c r="E47" s="174">
        <f t="shared" si="1"/>
        <v>11.833333333333332</v>
      </c>
      <c r="F47" s="17">
        <f t="shared" si="8"/>
        <v>95.583333333333329</v>
      </c>
      <c r="G47" s="63">
        <f>MIN('1473 PARA'!O47,'1474 PARA'!O47,'1475 PARA'!O47,'1476 PARA'!O47,'Spare van Para'!O47,'1603 Para'!O47,'1604 Para'!O47)</f>
        <v>0.30694444444444441</v>
      </c>
      <c r="H47" s="173">
        <f>MAX('1473 PARA'!P47,'1473 PARA'!R47,'1473 PARA'!T47,'1474 PARA'!P47,'1474 PARA'!R47,'1474 PARA'!T47,'1475 PARA'!P47,'1475 PARA'!R47,'1475 PARA'!T47,'1476 PARA'!P47,'1476 PARA'!R47,'1476 PARA'!T47,'Spare van Para'!P47,'Spare van Para'!R47,'Spare van Para'!T47, '1603 Para'!P47,'1603 Para'!R47,'1603 Para'!T47,'1604 Para'!P47,'1604 Para'!R47,'1604 Para'!T47)</f>
        <v>0.78888888888888886</v>
      </c>
      <c r="I47" s="173">
        <f t="shared" si="2"/>
        <v>0.48194444444444445</v>
      </c>
      <c r="J47" s="174">
        <f t="shared" si="3"/>
        <v>11.566666666666666</v>
      </c>
      <c r="K47" s="17">
        <f t="shared" si="9"/>
        <v>89.433333333333337</v>
      </c>
      <c r="L47" s="182" t="str">
        <f t="shared" si="4"/>
        <v/>
      </c>
      <c r="M47" s="184" t="str">
        <f t="shared" si="5"/>
        <v/>
      </c>
      <c r="N47" s="81">
        <f t="shared" si="6"/>
        <v>1</v>
      </c>
      <c r="O47" s="183" t="str">
        <f>IF('1473 PARA'!I47&gt;0, 1473, "")</f>
        <v/>
      </c>
      <c r="P47" s="183" t="str">
        <f>IF('1474 PARA'!I47&gt;0, 1474, "")</f>
        <v/>
      </c>
      <c r="Q47" s="183" t="str">
        <f>IF('1475 PARA'!I47&gt;0, 1475, "")</f>
        <v/>
      </c>
      <c r="R47" s="183" t="str">
        <f>IF('1476 PARA'!I47&gt;0, 1476, "")</f>
        <v/>
      </c>
      <c r="S47" s="183" t="str">
        <f>IF('1603 Para'!I47&gt;0, 1603, "")</f>
        <v/>
      </c>
      <c r="T47" s="183">
        <f>IF('1604 Para'!I47&gt;0, 1604, "")</f>
        <v>1604</v>
      </c>
      <c r="U47" s="184" t="str">
        <f>IF('Spare van Para'!I47&gt;0, 6389, "")</f>
        <v/>
      </c>
      <c r="V47" s="141">
        <f t="shared" si="7"/>
        <v>1</v>
      </c>
      <c r="W47" s="183" t="str">
        <f>IF(AND('1473 PARA'!AK47&gt;0,'1473 PARA'!AY47&gt;0,O47=1473),"1473 Entered",IF(O47=1473,"Missing",""))</f>
        <v/>
      </c>
      <c r="X47" s="183" t="str">
        <f>IF(AND('1474 PARA'!AK47&gt;0,'1474 PARA'!AY47&gt;0,P47=1474),"1474 Entered",IF(P47=1474,"Missing",""))</f>
        <v/>
      </c>
      <c r="Y47" s="142" t="str">
        <f>IF(AND('1475 PARA'!AK47&gt;0,'1475 PARA'!AY47&gt;0,Q47=1475),"1475 Entered",IF(Q47=1475,"Missing",""))</f>
        <v/>
      </c>
      <c r="Z47" s="142" t="str">
        <f>IF(AND('1476 PARA'!AK47&gt;0,'1476 PARA'!AY47&gt;0,R47=1476),"1476 Entered",IF(R47=1476,"Missing",""))</f>
        <v/>
      </c>
      <c r="AA47" s="142" t="str">
        <f>IF(AND('1603 Para'!AK47&gt;0,'1603 Para'!AY47&gt;0,S47=1603),"1603 Entered",IF(S47=1603,"Missing",""))</f>
        <v/>
      </c>
      <c r="AB47" s="142" t="str">
        <f>IF(AND('1604 Para'!AK47&gt;0,'1604 Para'!AY47&gt;0,T47=1604),"1604 Entered",IF(T47=1604,"Missing",""))</f>
        <v>1604 Entered</v>
      </c>
      <c r="AC47" s="82" t="str">
        <f>IF(AND('Spare van Para'!AK47&gt;0,'Spare van Para'!AY47&gt;0,U47="Spare"),"Spare Entered",IF(U47="Spare","Missing",""))</f>
        <v/>
      </c>
    </row>
    <row r="48" spans="1:29" s="142" customFormat="1" x14ac:dyDescent="0.25">
      <c r="A48" s="83">
        <v>42780</v>
      </c>
      <c r="B48" s="173">
        <f>MIN('1473 PARA'!B48, '1474 PARA'!B48,'1475 PARA'!B48, '1476 PARA'!B48,'1476 PARA'!B48,'Spare van Para'!B48, '1603 Para'!B48, '1604 Para'!B48)</f>
        <v>0.30208333333333331</v>
      </c>
      <c r="C48" s="173">
        <f>MAX('1473 PARA'!C48,'1473 PARA'!E48,'1473 PARA'!G48,'1474 PARA'!C48,'1474 PARA'!E48,'1474 PARA'!G48,'1475 PARA'!C48,'1475 PARA'!E48,'1475 PARA'!G48,'1476 PARA'!C48,'1476 PARA'!E48,'1476 PARA'!G48,'Spare van Para'!C48,'Spare van Para'!E48,'Spare van Para'!G48, '1603 Para'!C48,'1603 Para'!E48,'1603 Para'!G48, '1604 Para'!C48,'1604 Para'!E48,'1604 Para'!G48)</f>
        <v>0.72916666666666663</v>
      </c>
      <c r="D48" s="173">
        <f t="shared" si="0"/>
        <v>0.42708333333333331</v>
      </c>
      <c r="E48" s="174">
        <f t="shared" si="1"/>
        <v>10.25</v>
      </c>
      <c r="F48" s="17">
        <f t="shared" si="8"/>
        <v>105.83333333333333</v>
      </c>
      <c r="G48" s="63">
        <f>MIN('1473 PARA'!O48,'1474 PARA'!O48,'1475 PARA'!O48,'1476 PARA'!O48,'Spare van Para'!O48,'1603 Para'!O48,'1604 Para'!O48)</f>
        <v>0.30902777777777779</v>
      </c>
      <c r="H48" s="173">
        <f>MAX('1473 PARA'!P48,'1473 PARA'!R48,'1473 PARA'!T48,'1474 PARA'!P48,'1474 PARA'!R48,'1474 PARA'!T48,'1475 PARA'!P48,'1475 PARA'!R48,'1475 PARA'!T48,'1476 PARA'!P48,'1476 PARA'!R48,'1476 PARA'!T48,'Spare van Para'!P48,'Spare van Para'!R48,'Spare van Para'!T48, '1603 Para'!P48,'1603 Para'!R48,'1603 Para'!T48,'1604 Para'!P48,'1604 Para'!R48,'1604 Para'!T48)</f>
        <v>0.72916666666666663</v>
      </c>
      <c r="I48" s="173">
        <f t="shared" si="2"/>
        <v>0.42013888888888884</v>
      </c>
      <c r="J48" s="174">
        <f t="shared" si="3"/>
        <v>10.083333333333332</v>
      </c>
      <c r="K48" s="17">
        <f t="shared" si="9"/>
        <v>99.516666666666666</v>
      </c>
      <c r="L48" s="182" t="str">
        <f t="shared" si="4"/>
        <v/>
      </c>
      <c r="M48" s="184" t="str">
        <f t="shared" si="5"/>
        <v>Same end</v>
      </c>
      <c r="N48" s="81">
        <f t="shared" si="6"/>
        <v>1</v>
      </c>
      <c r="O48" s="183" t="str">
        <f>IF('1473 PARA'!I48&gt;0, 1473, "")</f>
        <v/>
      </c>
      <c r="P48" s="183" t="str">
        <f>IF('1474 PARA'!I48&gt;0, 1474, "")</f>
        <v/>
      </c>
      <c r="Q48" s="183" t="str">
        <f>IF('1475 PARA'!I48&gt;0, 1475, "")</f>
        <v/>
      </c>
      <c r="R48" s="183" t="str">
        <f>IF('1476 PARA'!I48&gt;0, 1476, "")</f>
        <v/>
      </c>
      <c r="S48" s="183" t="str">
        <f>IF('1603 Para'!I48&gt;0, 1603, "")</f>
        <v/>
      </c>
      <c r="T48" s="183">
        <f>IF('1604 Para'!I48&gt;0, 1604, "")</f>
        <v>1604</v>
      </c>
      <c r="U48" s="184" t="str">
        <f>IF('Spare van Para'!I48&gt;0, 6389, "")</f>
        <v/>
      </c>
      <c r="V48" s="141">
        <f t="shared" si="7"/>
        <v>1</v>
      </c>
      <c r="W48" s="183" t="str">
        <f>IF(AND('1473 PARA'!AK48&gt;0,'1473 PARA'!AY48&gt;0,O48=1473),"1473 Entered",IF(O48=1473,"Missing",""))</f>
        <v/>
      </c>
      <c r="X48" s="183" t="str">
        <f>IF(AND('1474 PARA'!AK48&gt;0,'1474 PARA'!AY48&gt;0,P48=1474),"1474 Entered",IF(P48=1474,"Missing",""))</f>
        <v/>
      </c>
      <c r="Y48" s="142" t="str">
        <f>IF(AND('1475 PARA'!AK48&gt;0,'1475 PARA'!AY48&gt;0,Q48=1475),"1475 Entered",IF(Q48=1475,"Missing",""))</f>
        <v/>
      </c>
      <c r="Z48" s="142" t="str">
        <f>IF(AND('1476 PARA'!AK48&gt;0,'1476 PARA'!AY48&gt;0,R48=1476),"1476 Entered",IF(R48=1476,"Missing",""))</f>
        <v/>
      </c>
      <c r="AA48" s="142" t="str">
        <f>IF(AND('1603 Para'!AK48&gt;0,'1603 Para'!AY48&gt;0,S48=1603),"1603 Entered",IF(S48=1603,"Missing",""))</f>
        <v/>
      </c>
      <c r="AB48" s="142" t="str">
        <f>IF(AND('1604 Para'!AK48&gt;0,'1604 Para'!AY48&gt;0,T48=1604),"1604 Entered",IF(T48=1604,"Missing",""))</f>
        <v>1604 Entered</v>
      </c>
      <c r="AC48" s="82" t="str">
        <f>IF(AND('Spare van Para'!AK48&gt;0,'Spare van Para'!AY48&gt;0,U48="Spare"),"Spare Entered",IF(U48="Spare","Missing",""))</f>
        <v/>
      </c>
    </row>
    <row r="49" spans="1:29" s="142" customFormat="1" x14ac:dyDescent="0.25">
      <c r="A49" s="83">
        <v>42781</v>
      </c>
      <c r="B49" s="173">
        <f>MIN('1473 PARA'!B49, '1474 PARA'!B49,'1475 PARA'!B49, '1476 PARA'!B49,'1476 PARA'!B49,'Spare van Para'!B49, '1603 Para'!B49, '1604 Para'!B49)</f>
        <v>0.29166666666666669</v>
      </c>
      <c r="C49" s="173">
        <f>MAX('1473 PARA'!C49,'1473 PARA'!E49,'1473 PARA'!G49,'1474 PARA'!C49,'1474 PARA'!E49,'1474 PARA'!G49,'1475 PARA'!C49,'1475 PARA'!E49,'1475 PARA'!G49,'1476 PARA'!C49,'1476 PARA'!E49,'1476 PARA'!G49,'Spare van Para'!C49,'Spare van Para'!E49,'Spare van Para'!G49, '1603 Para'!C49,'1603 Para'!E49,'1603 Para'!G49, '1604 Para'!C49,'1604 Para'!E49,'1604 Para'!G49)</f>
        <v>0.66666666666666663</v>
      </c>
      <c r="D49" s="173">
        <f t="shared" si="0"/>
        <v>0.37499999999999994</v>
      </c>
      <c r="E49" s="174">
        <f t="shared" si="1"/>
        <v>8.9999999999999982</v>
      </c>
      <c r="F49" s="17">
        <f t="shared" si="8"/>
        <v>114.83333333333333</v>
      </c>
      <c r="G49" s="63">
        <f>MIN('1473 PARA'!O49,'1474 PARA'!O49,'1475 PARA'!O49,'1476 PARA'!O49,'Spare van Para'!O49,'1603 Para'!O49,'1604 Para'!O49)</f>
        <v>0.36736111111111108</v>
      </c>
      <c r="H49" s="173">
        <f>MAX('1473 PARA'!P49,'1473 PARA'!R49,'1473 PARA'!T49,'1474 PARA'!P49,'1474 PARA'!R49,'1474 PARA'!T49,'1475 PARA'!P49,'1475 PARA'!R49,'1475 PARA'!T49,'1476 PARA'!P49,'1476 PARA'!R49,'1476 PARA'!T49,'Spare van Para'!P49,'Spare van Para'!R49,'Spare van Para'!T49, '1603 Para'!P49,'1603 Para'!R49,'1603 Para'!T49,'1604 Para'!P49,'1604 Para'!R49,'1604 Para'!T49)</f>
        <v>0.64652777777777781</v>
      </c>
      <c r="I49" s="173">
        <f t="shared" si="2"/>
        <v>0.27916666666666673</v>
      </c>
      <c r="J49" s="174">
        <f t="shared" si="3"/>
        <v>6.7000000000000011</v>
      </c>
      <c r="K49" s="17">
        <f t="shared" si="9"/>
        <v>106.21666666666667</v>
      </c>
      <c r="L49" s="182" t="str">
        <f t="shared" si="4"/>
        <v/>
      </c>
      <c r="M49" s="184" t="str">
        <f t="shared" si="5"/>
        <v/>
      </c>
      <c r="N49" s="81">
        <f t="shared" si="6"/>
        <v>1</v>
      </c>
      <c r="O49" s="183" t="str">
        <f>IF('1473 PARA'!I49&gt;0, 1473, "")</f>
        <v/>
      </c>
      <c r="P49" s="183" t="str">
        <f>IF('1474 PARA'!I49&gt;0, 1474, "")</f>
        <v/>
      </c>
      <c r="Q49" s="183" t="str">
        <f>IF('1475 PARA'!I49&gt;0, 1475, "")</f>
        <v/>
      </c>
      <c r="R49" s="183" t="str">
        <f>IF('1476 PARA'!I49&gt;0, 1476, "")</f>
        <v/>
      </c>
      <c r="S49" s="183" t="str">
        <f>IF('1603 Para'!I49&gt;0, 1603, "")</f>
        <v/>
      </c>
      <c r="T49" s="183">
        <f>IF('1604 Para'!I49&gt;0, 1604, "")</f>
        <v>1604</v>
      </c>
      <c r="U49" s="184" t="str">
        <f>IF('Spare van Para'!I49&gt;0, 6389, "")</f>
        <v/>
      </c>
      <c r="V49" s="141">
        <f t="shared" si="7"/>
        <v>1</v>
      </c>
      <c r="W49" s="183" t="str">
        <f>IF(AND('1473 PARA'!AK49&gt;0,'1473 PARA'!AY49&gt;0,O49=1473),"1473 Entered",IF(O49=1473,"Missing",""))</f>
        <v/>
      </c>
      <c r="X49" s="183" t="str">
        <f>IF(AND('1474 PARA'!AK49&gt;0,'1474 PARA'!AY49&gt;0,P49=1474),"1474 Entered",IF(P49=1474,"Missing",""))</f>
        <v/>
      </c>
      <c r="Y49" s="142" t="str">
        <f>IF(AND('1475 PARA'!AK49&gt;0,'1475 PARA'!AY49&gt;0,Q49=1475),"1475 Entered",IF(Q49=1475,"Missing",""))</f>
        <v/>
      </c>
      <c r="Z49" s="142" t="str">
        <f>IF(AND('1476 PARA'!AK49&gt;0,'1476 PARA'!AY49&gt;0,R49=1476),"1476 Entered",IF(R49=1476,"Missing",""))</f>
        <v/>
      </c>
      <c r="AA49" s="142" t="str">
        <f>IF(AND('1603 Para'!AK49&gt;0,'1603 Para'!AY49&gt;0,S49=1603),"1603 Entered",IF(S49=1603,"Missing",""))</f>
        <v/>
      </c>
      <c r="AB49" s="142" t="str">
        <f>IF(AND('1604 Para'!AK49&gt;0,'1604 Para'!AY49&gt;0,T49=1604),"1604 Entered",IF(T49=1604,"Missing",""))</f>
        <v>1604 Entered</v>
      </c>
      <c r="AC49" s="82" t="str">
        <f>IF(AND('Spare van Para'!AK49&gt;0,'Spare van Para'!AY49&gt;0,U49="Spare"),"Spare Entered",IF(U49="Spare","Missing",""))</f>
        <v/>
      </c>
    </row>
    <row r="50" spans="1:29" s="142" customFormat="1" x14ac:dyDescent="0.25">
      <c r="A50" s="83">
        <v>42782</v>
      </c>
      <c r="B50" s="173">
        <f>MIN('1473 PARA'!B50, '1474 PARA'!B50,'1475 PARA'!B50, '1476 PARA'!B50,'1476 PARA'!B50,'Spare van Para'!B50, '1603 Para'!B50, '1604 Para'!B50)</f>
        <v>0</v>
      </c>
      <c r="C50" s="173">
        <f>MAX('1473 PARA'!C50,'1473 PARA'!E50,'1473 PARA'!G50,'1474 PARA'!C50,'1474 PARA'!E50,'1474 PARA'!G50,'1475 PARA'!C50,'1475 PARA'!E50,'1475 PARA'!G50,'1476 PARA'!C50,'1476 PARA'!E50,'1476 PARA'!G50,'Spare van Para'!C50,'Spare van Para'!E50,'Spare van Para'!G50, '1603 Para'!C50,'1603 Para'!E50,'1603 Para'!G50, '1604 Para'!C50,'1604 Para'!E50,'1604 Para'!G50)</f>
        <v>0</v>
      </c>
      <c r="D50" s="173">
        <f t="shared" si="0"/>
        <v>0</v>
      </c>
      <c r="E50" s="174">
        <f t="shared" si="1"/>
        <v>0</v>
      </c>
      <c r="F50" s="17">
        <f t="shared" si="8"/>
        <v>114.83333333333333</v>
      </c>
      <c r="G50" s="63">
        <f>MIN('1473 PARA'!O50,'1474 PARA'!O50,'1475 PARA'!O50,'1476 PARA'!O50,'Spare van Para'!O50,'1603 Para'!O50,'1604 Para'!O50)</f>
        <v>0</v>
      </c>
      <c r="H50" s="173">
        <f>MAX('1473 PARA'!P50,'1473 PARA'!R50,'1473 PARA'!T50,'1474 PARA'!P50,'1474 PARA'!R50,'1474 PARA'!T50,'1475 PARA'!P50,'1475 PARA'!R50,'1475 PARA'!T50,'1476 PARA'!P50,'1476 PARA'!R50,'1476 PARA'!T50,'Spare van Para'!P50,'Spare van Para'!R50,'Spare van Para'!T50, '1603 Para'!P50,'1603 Para'!R50,'1603 Para'!T50,'1604 Para'!P50,'1604 Para'!R50,'1604 Para'!T50)</f>
        <v>0</v>
      </c>
      <c r="I50" s="173">
        <f t="shared" si="2"/>
        <v>0</v>
      </c>
      <c r="J50" s="174">
        <f t="shared" si="3"/>
        <v>0</v>
      </c>
      <c r="K50" s="17">
        <f t="shared" si="9"/>
        <v>106.21666666666667</v>
      </c>
      <c r="L50" s="182" t="str">
        <f t="shared" si="4"/>
        <v/>
      </c>
      <c r="M50" s="184" t="str">
        <f t="shared" si="5"/>
        <v/>
      </c>
      <c r="N50" s="81" t="str">
        <f t="shared" si="6"/>
        <v/>
      </c>
      <c r="O50" s="183" t="str">
        <f>IF('1473 PARA'!I50&gt;0, 1473, "")</f>
        <v/>
      </c>
      <c r="P50" s="183" t="str">
        <f>IF('1474 PARA'!I50&gt;0, 1474, "")</f>
        <v/>
      </c>
      <c r="Q50" s="183" t="str">
        <f>IF('1475 PARA'!I50&gt;0, 1475, "")</f>
        <v/>
      </c>
      <c r="R50" s="183" t="str">
        <f>IF('1476 PARA'!I50&gt;0, 1476, "")</f>
        <v/>
      </c>
      <c r="S50" s="183" t="str">
        <f>IF('1603 Para'!I50&gt;0, 1603, "")</f>
        <v/>
      </c>
      <c r="T50" s="183" t="str">
        <f>IF('1604 Para'!I50&gt;0, 1604, "")</f>
        <v/>
      </c>
      <c r="U50" s="184" t="str">
        <f>IF('Spare van Para'!I50&gt;0, 6389, "")</f>
        <v/>
      </c>
      <c r="V50" s="141">
        <f t="shared" si="7"/>
        <v>0</v>
      </c>
      <c r="W50" s="183" t="str">
        <f>IF(AND('1473 PARA'!AK50&gt;0,'1473 PARA'!AY50&gt;0,O50=1473),"1473 Entered",IF(O50=1473,"Missing",""))</f>
        <v/>
      </c>
      <c r="X50" s="183" t="str">
        <f>IF(AND('1474 PARA'!AK50&gt;0,'1474 PARA'!AY50&gt;0,P50=1474),"1474 Entered",IF(P50=1474,"Missing",""))</f>
        <v/>
      </c>
      <c r="Y50" s="142" t="str">
        <f>IF(AND('1475 PARA'!AK50&gt;0,'1475 PARA'!AY50&gt;0,Q50=1475),"1475 Entered",IF(Q50=1475,"Missing",""))</f>
        <v/>
      </c>
      <c r="Z50" s="142" t="str">
        <f>IF(AND('1476 PARA'!AK50&gt;0,'1476 PARA'!AY50&gt;0,R50=1476),"1476 Entered",IF(R50=1476,"Missing",""))</f>
        <v/>
      </c>
      <c r="AA50" s="142" t="str">
        <f>IF(AND('1603 Para'!AK50&gt;0,'1603 Para'!AY50&gt;0,S50=1603),"1603 Entered",IF(S50=1603,"Missing",""))</f>
        <v/>
      </c>
      <c r="AB50" s="142" t="str">
        <f>IF(AND('1604 Para'!AK50&gt;0,'1604 Para'!AY50&gt;0,T50=1604),"1604 Entered",IF(T50=1604,"Missing",""))</f>
        <v/>
      </c>
      <c r="AC50" s="82" t="str">
        <f>IF(AND('Spare van Para'!AK50&gt;0,'Spare van Para'!AY50&gt;0,U50="Spare"),"Spare Entered",IF(U50="Spare","Missing",""))</f>
        <v/>
      </c>
    </row>
    <row r="51" spans="1:29" s="142" customFormat="1" x14ac:dyDescent="0.25">
      <c r="A51" s="83">
        <v>42783</v>
      </c>
      <c r="B51" s="173">
        <f>MIN('1473 PARA'!B51, '1474 PARA'!B51,'1475 PARA'!B51, '1476 PARA'!B51,'1476 PARA'!B51,'Spare van Para'!B51, '1603 Para'!B51, '1604 Para'!B51)</f>
        <v>0.29166666666666669</v>
      </c>
      <c r="C51" s="173">
        <f>MAX('1473 PARA'!C51,'1473 PARA'!E51,'1473 PARA'!G51,'1474 PARA'!C51,'1474 PARA'!E51,'1474 PARA'!G51,'1475 PARA'!C51,'1475 PARA'!E51,'1475 PARA'!G51,'1476 PARA'!C51,'1476 PARA'!E51,'1476 PARA'!G51,'Spare van Para'!C51,'Spare van Para'!E51,'Spare van Para'!G51, '1603 Para'!C51,'1603 Para'!E51,'1603 Para'!G51, '1604 Para'!C51,'1604 Para'!E51,'1604 Para'!G51)</f>
        <v>0.79166666666666663</v>
      </c>
      <c r="D51" s="173">
        <f t="shared" si="0"/>
        <v>0.49999999999999994</v>
      </c>
      <c r="E51" s="174">
        <f t="shared" si="1"/>
        <v>11.999999999999998</v>
      </c>
      <c r="F51" s="17">
        <f t="shared" si="8"/>
        <v>126.83333333333333</v>
      </c>
      <c r="G51" s="63">
        <f>MIN('1473 PARA'!O51,'1474 PARA'!O51,'1475 PARA'!O51,'1476 PARA'!O51,'Spare van Para'!O51,'1603 Para'!O51,'1604 Para'!O51)</f>
        <v>0.30694444444444441</v>
      </c>
      <c r="H51" s="173">
        <f>MAX('1473 PARA'!P51,'1473 PARA'!R51,'1473 PARA'!T51,'1474 PARA'!P51,'1474 PARA'!R51,'1474 PARA'!T51,'1475 PARA'!P51,'1475 PARA'!R51,'1475 PARA'!T51,'1476 PARA'!P51,'1476 PARA'!R51,'1476 PARA'!T51,'Spare van Para'!P51,'Spare van Para'!R51,'Spare van Para'!T51, '1603 Para'!P51,'1603 Para'!R51,'1603 Para'!T51,'1604 Para'!P51,'1604 Para'!R51,'1604 Para'!T51)</f>
        <v>0.78472222222222221</v>
      </c>
      <c r="I51" s="173">
        <f t="shared" si="2"/>
        <v>0.4777777777777778</v>
      </c>
      <c r="J51" s="174">
        <f t="shared" si="3"/>
        <v>11.466666666666667</v>
      </c>
      <c r="K51" s="17">
        <f t="shared" si="9"/>
        <v>117.68333333333334</v>
      </c>
      <c r="L51" s="182" t="str">
        <f t="shared" si="4"/>
        <v/>
      </c>
      <c r="M51" s="184" t="str">
        <f t="shared" si="5"/>
        <v/>
      </c>
      <c r="N51" s="81">
        <f t="shared" si="6"/>
        <v>1</v>
      </c>
      <c r="O51" s="183" t="str">
        <f>IF('1473 PARA'!I51&gt;0, 1473, "")</f>
        <v/>
      </c>
      <c r="P51" s="183" t="str">
        <f>IF('1474 PARA'!I51&gt;0, 1474, "")</f>
        <v/>
      </c>
      <c r="Q51" s="183" t="str">
        <f>IF('1475 PARA'!I51&gt;0, 1475, "")</f>
        <v/>
      </c>
      <c r="R51" s="183" t="str">
        <f>IF('1476 PARA'!I51&gt;0, 1476, "")</f>
        <v/>
      </c>
      <c r="S51" s="183">
        <f>IF('1603 Para'!I51&gt;0, 1603, "")</f>
        <v>1603</v>
      </c>
      <c r="T51" s="183">
        <f>IF('1604 Para'!I51&gt;0, 1604, "")</f>
        <v>1604</v>
      </c>
      <c r="U51" s="184" t="str">
        <f>IF('Spare van Para'!I51&gt;0, 6389, "")</f>
        <v/>
      </c>
      <c r="V51" s="141">
        <f t="shared" si="7"/>
        <v>2</v>
      </c>
      <c r="W51" s="183" t="str">
        <f>IF(AND('1473 PARA'!AK51&gt;0,'1473 PARA'!AY51&gt;0,O51=1473),"1473 Entered",IF(O51=1473,"Missing",""))</f>
        <v/>
      </c>
      <c r="X51" s="183" t="str">
        <f>IF(AND('1474 PARA'!AK51&gt;0,'1474 PARA'!AY51&gt;0,P51=1474),"1474 Entered",IF(P51=1474,"Missing",""))</f>
        <v/>
      </c>
      <c r="Y51" s="142" t="str">
        <f>IF(AND('1475 PARA'!AK51&gt;0,'1475 PARA'!AY51&gt;0,Q51=1475),"1475 Entered",IF(Q51=1475,"Missing",""))</f>
        <v/>
      </c>
      <c r="Z51" s="142" t="str">
        <f>IF(AND('1476 PARA'!AK51&gt;0,'1476 PARA'!AY51&gt;0,R51=1476),"1476 Entered",IF(R51=1476,"Missing",""))</f>
        <v/>
      </c>
      <c r="AA51" s="142" t="str">
        <f>IF(AND('1603 Para'!AK51&gt;0,'1603 Para'!AY51&gt;0,S51=1603),"1603 Entered",IF(S51=1603,"Missing",""))</f>
        <v>1603 Entered</v>
      </c>
      <c r="AB51" s="142" t="str">
        <f>IF(AND('1604 Para'!AK51&gt;0,'1604 Para'!AY51&gt;0,T51=1604),"1604 Entered",IF(T51=1604,"Missing",""))</f>
        <v>1604 Entered</v>
      </c>
      <c r="AC51" s="82" t="str">
        <f>IF(AND('Spare van Para'!AK51&gt;0,'Spare van Para'!AY51&gt;0,U51="Spare"),"Spare Entered",IF(U51="Spare","Missing",""))</f>
        <v/>
      </c>
    </row>
    <row r="52" spans="1:29" s="142" customFormat="1" x14ac:dyDescent="0.25">
      <c r="A52" s="83">
        <v>42784</v>
      </c>
      <c r="B52" s="173">
        <f>MIN('1473 PARA'!B52, '1474 PARA'!B52,'1475 PARA'!B52, '1476 PARA'!B52,'1476 PARA'!B52,'Spare van Para'!B52, '1603 Para'!B52, '1604 Para'!B52)</f>
        <v>0</v>
      </c>
      <c r="C52" s="173">
        <f>MAX('1473 PARA'!C52,'1473 PARA'!E52,'1473 PARA'!G52,'1474 PARA'!C52,'1474 PARA'!E52,'1474 PARA'!G52,'1475 PARA'!C52,'1475 PARA'!E52,'1475 PARA'!G52,'1476 PARA'!C52,'1476 PARA'!E52,'1476 PARA'!G52,'Spare van Para'!C52,'Spare van Para'!E52,'Spare van Para'!G52, '1603 Para'!C52,'1603 Para'!E52,'1603 Para'!G52, '1604 Para'!C52,'1604 Para'!E52,'1604 Para'!G52)</f>
        <v>0</v>
      </c>
      <c r="D52" s="173">
        <f t="shared" si="0"/>
        <v>0</v>
      </c>
      <c r="E52" s="174">
        <f t="shared" si="1"/>
        <v>0</v>
      </c>
      <c r="F52" s="17">
        <f t="shared" si="8"/>
        <v>126.83333333333333</v>
      </c>
      <c r="G52" s="63">
        <f>MIN('1473 PARA'!O52,'1474 PARA'!O52,'1475 PARA'!O52,'1476 PARA'!O52,'Spare van Para'!O52,'1603 Para'!O52,'1604 Para'!O52)</f>
        <v>0</v>
      </c>
      <c r="H52" s="173">
        <f>MAX('1473 PARA'!P52,'1473 PARA'!R52,'1473 PARA'!T52,'1474 PARA'!P52,'1474 PARA'!R52,'1474 PARA'!T52,'1475 PARA'!P52,'1475 PARA'!R52,'1475 PARA'!T52,'1476 PARA'!P52,'1476 PARA'!R52,'1476 PARA'!T52,'Spare van Para'!P52,'Spare van Para'!R52,'Spare van Para'!T52, '1603 Para'!P52,'1603 Para'!R52,'1603 Para'!T52,'1604 Para'!P52,'1604 Para'!R52,'1604 Para'!T52)</f>
        <v>0</v>
      </c>
      <c r="I52" s="173">
        <f t="shared" si="2"/>
        <v>0</v>
      </c>
      <c r="J52" s="174">
        <f t="shared" si="3"/>
        <v>0</v>
      </c>
      <c r="K52" s="17">
        <f t="shared" si="9"/>
        <v>117.68333333333334</v>
      </c>
      <c r="L52" s="182" t="str">
        <f t="shared" si="4"/>
        <v/>
      </c>
      <c r="M52" s="184" t="str">
        <f t="shared" si="5"/>
        <v/>
      </c>
      <c r="N52" s="81" t="str">
        <f t="shared" si="6"/>
        <v/>
      </c>
      <c r="O52" s="183" t="str">
        <f>IF('1473 PARA'!I52&gt;0, 1473, "")</f>
        <v/>
      </c>
      <c r="P52" s="183" t="str">
        <f>IF('1474 PARA'!I52&gt;0, 1474, "")</f>
        <v/>
      </c>
      <c r="Q52" s="183" t="str">
        <f>IF('1475 PARA'!I52&gt;0, 1475, "")</f>
        <v/>
      </c>
      <c r="R52" s="183" t="str">
        <f>IF('1476 PARA'!I52&gt;0, 1476, "")</f>
        <v/>
      </c>
      <c r="S52" s="183" t="str">
        <f>IF('1603 Para'!I52&gt;0, 1603, "")</f>
        <v/>
      </c>
      <c r="T52" s="183" t="str">
        <f>IF('1604 Para'!I52&gt;0, 1604, "")</f>
        <v/>
      </c>
      <c r="U52" s="184" t="str">
        <f>IF('Spare van Para'!I52&gt;0, 6389, "")</f>
        <v/>
      </c>
      <c r="V52" s="141">
        <f t="shared" si="7"/>
        <v>0</v>
      </c>
      <c r="W52" s="183" t="str">
        <f>IF(AND('1473 PARA'!AK52&gt;0,'1473 PARA'!AY52&gt;0,O52=1473),"1473 Entered",IF(O52=1473,"Missing",""))</f>
        <v/>
      </c>
      <c r="X52" s="183" t="str">
        <f>IF(AND('1474 PARA'!AK52&gt;0,'1474 PARA'!AY52&gt;0,P52=1474),"1474 Entered",IF(P52=1474,"Missing",""))</f>
        <v/>
      </c>
      <c r="Y52" s="142" t="str">
        <f>IF(AND('1475 PARA'!AK52&gt;0,'1475 PARA'!AY52&gt;0,Q52=1475),"1475 Entered",IF(Q52=1475,"Missing",""))</f>
        <v/>
      </c>
      <c r="Z52" s="142" t="str">
        <f>IF(AND('1476 PARA'!AK52&gt;0,'1476 PARA'!AY52&gt;0,R52=1476),"1476 Entered",IF(R52=1476,"Missing",""))</f>
        <v/>
      </c>
      <c r="AA52" s="142" t="str">
        <f>IF(AND('1603 Para'!AK52&gt;0,'1603 Para'!AY52&gt;0,S52=1603),"1603 Entered",IF(S52=1603,"Missing",""))</f>
        <v/>
      </c>
      <c r="AB52" s="142" t="str">
        <f>IF(AND('1604 Para'!AK52&gt;0,'1604 Para'!AY52&gt;0,T52=1604),"1604 Entered",IF(T52=1604,"Missing",""))</f>
        <v/>
      </c>
      <c r="AC52" s="82" t="str">
        <f>IF(AND('Spare van Para'!AK52&gt;0,'Spare van Para'!AY52&gt;0,U52="Spare"),"Spare Entered",IF(U52="Spare","Missing",""))</f>
        <v/>
      </c>
    </row>
    <row r="53" spans="1:29" s="142" customFormat="1" x14ac:dyDescent="0.25">
      <c r="A53" s="83">
        <v>42785</v>
      </c>
      <c r="B53" s="173">
        <f>MIN('1473 PARA'!B53, '1474 PARA'!B53,'1475 PARA'!B53, '1476 PARA'!B53,'1476 PARA'!B53,'Spare van Para'!B53, '1603 Para'!B53, '1604 Para'!B53)</f>
        <v>0</v>
      </c>
      <c r="C53" s="173">
        <f>MAX('1473 PARA'!C53,'1473 PARA'!E53,'1473 PARA'!G53,'1474 PARA'!C53,'1474 PARA'!E53,'1474 PARA'!G53,'1475 PARA'!C53,'1475 PARA'!E53,'1475 PARA'!G53,'1476 PARA'!C53,'1476 PARA'!E53,'1476 PARA'!G53,'Spare van Para'!C53,'Spare van Para'!E53,'Spare van Para'!G53, '1603 Para'!C53,'1603 Para'!E53,'1603 Para'!G53, '1604 Para'!C53,'1604 Para'!E53,'1604 Para'!G53)</f>
        <v>0</v>
      </c>
      <c r="D53" s="173">
        <f t="shared" si="0"/>
        <v>0</v>
      </c>
      <c r="E53" s="174">
        <f t="shared" si="1"/>
        <v>0</v>
      </c>
      <c r="F53" s="17">
        <f t="shared" si="8"/>
        <v>126.83333333333333</v>
      </c>
      <c r="G53" s="63">
        <f>MIN('1473 PARA'!O53,'1474 PARA'!O53,'1475 PARA'!O53,'1476 PARA'!O53,'Spare van Para'!O53,'1603 Para'!O53,'1604 Para'!O53)</f>
        <v>0</v>
      </c>
      <c r="H53" s="173">
        <f>MAX('1473 PARA'!P53,'1473 PARA'!R53,'1473 PARA'!T53,'1474 PARA'!P53,'1474 PARA'!R53,'1474 PARA'!T53,'1475 PARA'!P53,'1475 PARA'!R53,'1475 PARA'!T53,'1476 PARA'!P53,'1476 PARA'!R53,'1476 PARA'!T53,'Spare van Para'!P53,'Spare van Para'!R53,'Spare van Para'!T53, '1603 Para'!P53,'1603 Para'!R53,'1603 Para'!T53,'1604 Para'!P53,'1604 Para'!R53,'1604 Para'!T53)</f>
        <v>0</v>
      </c>
      <c r="I53" s="173">
        <f t="shared" si="2"/>
        <v>0</v>
      </c>
      <c r="J53" s="174">
        <f t="shared" si="3"/>
        <v>0</v>
      </c>
      <c r="K53" s="17">
        <f t="shared" si="9"/>
        <v>117.68333333333334</v>
      </c>
      <c r="L53" s="182" t="str">
        <f t="shared" si="4"/>
        <v/>
      </c>
      <c r="M53" s="184" t="str">
        <f t="shared" si="5"/>
        <v/>
      </c>
      <c r="N53" s="81" t="str">
        <f t="shared" si="6"/>
        <v/>
      </c>
      <c r="O53" s="183" t="str">
        <f>IF('1473 PARA'!I53&gt;0, 1473, "")</f>
        <v/>
      </c>
      <c r="P53" s="183" t="str">
        <f>IF('1474 PARA'!I53&gt;0, 1474, "")</f>
        <v/>
      </c>
      <c r="Q53" s="183" t="str">
        <f>IF('1475 PARA'!I53&gt;0, 1475, "")</f>
        <v/>
      </c>
      <c r="R53" s="183" t="str">
        <f>IF('1476 PARA'!I53&gt;0, 1476, "")</f>
        <v/>
      </c>
      <c r="S53" s="183" t="str">
        <f>IF('1603 Para'!I53&gt;0, 1603, "")</f>
        <v/>
      </c>
      <c r="T53" s="183" t="str">
        <f>IF('1604 Para'!I53&gt;0, 1604, "")</f>
        <v/>
      </c>
      <c r="U53" s="184" t="str">
        <f>IF('Spare van Para'!I53&gt;0, 6389, "")</f>
        <v/>
      </c>
      <c r="V53" s="141">
        <f t="shared" si="7"/>
        <v>0</v>
      </c>
      <c r="W53" s="183" t="str">
        <f>IF(AND('1473 PARA'!AK53&gt;0,'1473 PARA'!AY53&gt;0,O53=1473),"1473 Entered",IF(O53=1473,"Missing",""))</f>
        <v/>
      </c>
      <c r="X53" s="183" t="str">
        <f>IF(AND('1474 PARA'!AK53&gt;0,'1474 PARA'!AY53&gt;0,P53=1474),"1474 Entered",IF(P53=1474,"Missing",""))</f>
        <v/>
      </c>
      <c r="Y53" s="142" t="str">
        <f>IF(AND('1475 PARA'!AK53&gt;0,'1475 PARA'!AY53&gt;0,Q53=1475),"1475 Entered",IF(Q53=1475,"Missing",""))</f>
        <v/>
      </c>
      <c r="Z53" s="142" t="str">
        <f>IF(AND('1476 PARA'!AK53&gt;0,'1476 PARA'!AY53&gt;0,R53=1476),"1476 Entered",IF(R53=1476,"Missing",""))</f>
        <v/>
      </c>
      <c r="AA53" s="142" t="str">
        <f>IF(AND('1603 Para'!AK53&gt;0,'1603 Para'!AY53&gt;0,S53=1603),"1603 Entered",IF(S53=1603,"Missing",""))</f>
        <v/>
      </c>
      <c r="AB53" s="142" t="str">
        <f>IF(AND('1604 Para'!AK53&gt;0,'1604 Para'!AY53&gt;0,T53=1604),"1604 Entered",IF(T53=1604,"Missing",""))</f>
        <v/>
      </c>
      <c r="AC53" s="82" t="str">
        <f>IF(AND('Spare van Para'!AK53&gt;0,'Spare van Para'!AY53&gt;0,U53="Spare"),"Spare Entered",IF(U53="Spare","Missing",""))</f>
        <v/>
      </c>
    </row>
    <row r="54" spans="1:29" s="142" customFormat="1" x14ac:dyDescent="0.25">
      <c r="A54" s="83">
        <v>42786</v>
      </c>
      <c r="B54" s="173">
        <f>MIN('1473 PARA'!B54, '1474 PARA'!B54,'1475 PARA'!B54, '1476 PARA'!B54,'1476 PARA'!B54,'Spare van Para'!B54, '1603 Para'!B54, '1604 Para'!B54)</f>
        <v>0</v>
      </c>
      <c r="C54" s="173">
        <f>MAX('1473 PARA'!C54,'1473 PARA'!E54,'1473 PARA'!G54,'1474 PARA'!C54,'1474 PARA'!E54,'1474 PARA'!G54,'1475 PARA'!C54,'1475 PARA'!E54,'1475 PARA'!G54,'1476 PARA'!C54,'1476 PARA'!E54,'1476 PARA'!G54,'Spare van Para'!C54,'Spare van Para'!E54,'Spare van Para'!G54, '1603 Para'!C54,'1603 Para'!E54,'1603 Para'!G54, '1604 Para'!C54,'1604 Para'!E54,'1604 Para'!G54)</f>
        <v>0</v>
      </c>
      <c r="D54" s="173">
        <f t="shared" si="0"/>
        <v>0</v>
      </c>
      <c r="E54" s="174">
        <f t="shared" si="1"/>
        <v>0</v>
      </c>
      <c r="F54" s="17">
        <f t="shared" si="8"/>
        <v>126.83333333333333</v>
      </c>
      <c r="G54" s="63">
        <f>MIN('1473 PARA'!O54,'1474 PARA'!O54,'1475 PARA'!O54,'1476 PARA'!O54,'Spare van Para'!O54,'1603 Para'!O54,'1604 Para'!O54)</f>
        <v>0</v>
      </c>
      <c r="H54" s="173">
        <f>MAX('1473 PARA'!P54,'1473 PARA'!R54,'1473 PARA'!T54,'1474 PARA'!P54,'1474 PARA'!R54,'1474 PARA'!T54,'1475 PARA'!P54,'1475 PARA'!R54,'1475 PARA'!T54,'1476 PARA'!P54,'1476 PARA'!R54,'1476 PARA'!T54,'Spare van Para'!P54,'Spare van Para'!R54,'Spare van Para'!T54, '1603 Para'!P54,'1603 Para'!R54,'1603 Para'!T54,'1604 Para'!P54,'1604 Para'!R54,'1604 Para'!T54)</f>
        <v>0</v>
      </c>
      <c r="I54" s="173">
        <f t="shared" si="2"/>
        <v>0</v>
      </c>
      <c r="J54" s="174">
        <f t="shared" si="3"/>
        <v>0</v>
      </c>
      <c r="K54" s="17">
        <f t="shared" si="9"/>
        <v>117.68333333333334</v>
      </c>
      <c r="L54" s="182" t="str">
        <f t="shared" si="4"/>
        <v/>
      </c>
      <c r="M54" s="184" t="str">
        <f t="shared" si="5"/>
        <v/>
      </c>
      <c r="N54" s="81" t="str">
        <f t="shared" si="6"/>
        <v/>
      </c>
      <c r="O54" s="183" t="str">
        <f>IF('1473 PARA'!I54&gt;0, 1473, "")</f>
        <v/>
      </c>
      <c r="P54" s="183" t="str">
        <f>IF('1474 PARA'!I54&gt;0, 1474, "")</f>
        <v/>
      </c>
      <c r="Q54" s="183" t="str">
        <f>IF('1475 PARA'!I54&gt;0, 1475, "")</f>
        <v/>
      </c>
      <c r="R54" s="183" t="str">
        <f>IF('1476 PARA'!I54&gt;0, 1476, "")</f>
        <v/>
      </c>
      <c r="S54" s="183" t="str">
        <f>IF('1603 Para'!I54&gt;0, 1603, "")</f>
        <v/>
      </c>
      <c r="T54" s="183" t="str">
        <f>IF('1604 Para'!I54&gt;0, 1604, "")</f>
        <v/>
      </c>
      <c r="U54" s="184" t="str">
        <f>IF('Spare van Para'!I54&gt;0, 6389, "")</f>
        <v/>
      </c>
      <c r="V54" s="141">
        <f t="shared" si="7"/>
        <v>0</v>
      </c>
      <c r="W54" s="183" t="str">
        <f>IF(AND('1473 PARA'!AK54&gt;0,'1473 PARA'!AY54&gt;0,O54=1473),"1473 Entered",IF(O54=1473,"Missing",""))</f>
        <v/>
      </c>
      <c r="X54" s="183" t="str">
        <f>IF(AND('1474 PARA'!AK54&gt;0,'1474 PARA'!AY54&gt;0,P54=1474),"1474 Entered",IF(P54=1474,"Missing",""))</f>
        <v/>
      </c>
      <c r="Y54" s="142" t="str">
        <f>IF(AND('1475 PARA'!AK54&gt;0,'1475 PARA'!AY54&gt;0,Q54=1475),"1475 Entered",IF(Q54=1475,"Missing",""))</f>
        <v/>
      </c>
      <c r="Z54" s="142" t="str">
        <f>IF(AND('1476 PARA'!AK54&gt;0,'1476 PARA'!AY54&gt;0,R54=1476),"1476 Entered",IF(R54=1476,"Missing",""))</f>
        <v/>
      </c>
      <c r="AA54" s="142" t="str">
        <f>IF(AND('1603 Para'!AK54&gt;0,'1603 Para'!AY54&gt;0,S54=1603),"1603 Entered",IF(S54=1603,"Missing",""))</f>
        <v/>
      </c>
      <c r="AB54" s="142" t="str">
        <f>IF(AND('1604 Para'!AK54&gt;0,'1604 Para'!AY54&gt;0,T54=1604),"1604 Entered",IF(T54=1604,"Missing",""))</f>
        <v/>
      </c>
      <c r="AC54" s="82" t="str">
        <f>IF(AND('Spare van Para'!AK54&gt;0,'Spare van Para'!AY54&gt;0,U54="Spare"),"Spare Entered",IF(U54="Spare","Missing",""))</f>
        <v/>
      </c>
    </row>
    <row r="55" spans="1:29" s="142" customFormat="1" x14ac:dyDescent="0.25">
      <c r="A55" s="83">
        <v>42787</v>
      </c>
      <c r="B55" s="173">
        <f>MIN('1473 PARA'!B55, '1474 PARA'!B55,'1475 PARA'!B55, '1476 PARA'!B55,'1476 PARA'!B55,'Spare van Para'!B55, '1603 Para'!B55, '1604 Para'!B55)</f>
        <v>0.2986111111111111</v>
      </c>
      <c r="C55" s="173">
        <f>MAX('1473 PARA'!C55,'1473 PARA'!E55,'1473 PARA'!G55,'1474 PARA'!C55,'1474 PARA'!E55,'1474 PARA'!G55,'1475 PARA'!C55,'1475 PARA'!E55,'1475 PARA'!G55,'1476 PARA'!C55,'1476 PARA'!E55,'1476 PARA'!G55,'Spare van Para'!C55,'Spare van Para'!E55,'Spare van Para'!G55, '1603 Para'!C55,'1603 Para'!E55,'1603 Para'!G55, '1604 Para'!C55,'1604 Para'!E55,'1604 Para'!G55)</f>
        <v>0.72916666666666663</v>
      </c>
      <c r="D55" s="173">
        <f t="shared" si="0"/>
        <v>0.43055555555555552</v>
      </c>
      <c r="E55" s="174">
        <f t="shared" si="1"/>
        <v>10.333333333333332</v>
      </c>
      <c r="F55" s="17">
        <f t="shared" si="8"/>
        <v>137.16666666666666</v>
      </c>
      <c r="G55" s="63">
        <f>MIN('1473 PARA'!O55,'1474 PARA'!O55,'1475 PARA'!O55,'1476 PARA'!O55,'Spare van Para'!O55,'1603 Para'!O55,'1604 Para'!O55)</f>
        <v>0.30833333333333335</v>
      </c>
      <c r="H55" s="173">
        <f>MAX('1473 PARA'!P55,'1473 PARA'!R55,'1473 PARA'!T55,'1474 PARA'!P55,'1474 PARA'!R55,'1474 PARA'!T55,'1475 PARA'!P55,'1475 PARA'!R55,'1475 PARA'!T55,'1476 PARA'!P55,'1476 PARA'!R55,'1476 PARA'!T55,'Spare van Para'!P55,'Spare van Para'!R55,'Spare van Para'!T55, '1603 Para'!P55,'1603 Para'!R55,'1603 Para'!T55,'1604 Para'!P55,'1604 Para'!R55,'1604 Para'!T55)</f>
        <v>0.72916666666666663</v>
      </c>
      <c r="I55" s="173">
        <f t="shared" si="2"/>
        <v>0.42083333333333328</v>
      </c>
      <c r="J55" s="174">
        <f t="shared" si="3"/>
        <v>10.099999999999998</v>
      </c>
      <c r="K55" s="17">
        <f t="shared" si="9"/>
        <v>127.78333333333333</v>
      </c>
      <c r="L55" s="182" t="str">
        <f t="shared" si="4"/>
        <v/>
      </c>
      <c r="M55" s="184" t="str">
        <f t="shared" si="5"/>
        <v>Same end</v>
      </c>
      <c r="N55" s="81">
        <f t="shared" si="6"/>
        <v>1</v>
      </c>
      <c r="O55" s="183" t="str">
        <f>IF('1473 PARA'!I55&gt;0, 1473, "")</f>
        <v/>
      </c>
      <c r="P55" s="183" t="str">
        <f>IF('1474 PARA'!I55&gt;0, 1474, "")</f>
        <v/>
      </c>
      <c r="Q55" s="183" t="str">
        <f>IF('1475 PARA'!I55&gt;0, 1475, "")</f>
        <v/>
      </c>
      <c r="R55" s="183" t="str">
        <f>IF('1476 PARA'!I55&gt;0, 1476, "")</f>
        <v/>
      </c>
      <c r="S55" s="183" t="str">
        <f>IF('1603 Para'!I55&gt;0, 1603, "")</f>
        <v/>
      </c>
      <c r="T55" s="183">
        <f>IF('1604 Para'!I55&gt;0, 1604, "")</f>
        <v>1604</v>
      </c>
      <c r="U55" s="184" t="str">
        <f>IF('Spare van Para'!I55&gt;0, 6389, "")</f>
        <v/>
      </c>
      <c r="V55" s="141">
        <f t="shared" si="7"/>
        <v>1</v>
      </c>
      <c r="W55" s="183" t="str">
        <f>IF(AND('1473 PARA'!AK55&gt;0,'1473 PARA'!AY55&gt;0,O55=1473),"1473 Entered",IF(O55=1473,"Missing",""))</f>
        <v/>
      </c>
      <c r="X55" s="183" t="str">
        <f>IF(AND('1474 PARA'!AK55&gt;0,'1474 PARA'!AY55&gt;0,P55=1474),"1474 Entered",IF(P55=1474,"Missing",""))</f>
        <v/>
      </c>
      <c r="Y55" s="142" t="str">
        <f>IF(AND('1475 PARA'!AK55&gt;0,'1475 PARA'!AY55&gt;0,Q55=1475),"1475 Entered",IF(Q55=1475,"Missing",""))</f>
        <v/>
      </c>
      <c r="Z55" s="142" t="str">
        <f>IF(AND('1476 PARA'!AK55&gt;0,'1476 PARA'!AY55&gt;0,R55=1476),"1476 Entered",IF(R55=1476,"Missing",""))</f>
        <v/>
      </c>
      <c r="AA55" s="142" t="str">
        <f>IF(AND('1603 Para'!AK55&gt;0,'1603 Para'!AY55&gt;0,S55=1603),"1603 Entered",IF(S55=1603,"Missing",""))</f>
        <v/>
      </c>
      <c r="AB55" s="142" t="str">
        <f>IF(AND('1604 Para'!AK55&gt;0,'1604 Para'!AY55&gt;0,T55=1604),"1604 Entered",IF(T55=1604,"Missing",""))</f>
        <v>1604 Entered</v>
      </c>
      <c r="AC55" s="82" t="str">
        <f>IF(AND('Spare van Para'!AK55&gt;0,'Spare van Para'!AY55&gt;0,U55="Spare"),"Spare Entered",IF(U55="Spare","Missing",""))</f>
        <v/>
      </c>
    </row>
    <row r="56" spans="1:29" s="142" customFormat="1" x14ac:dyDescent="0.25">
      <c r="A56" s="83">
        <v>42788</v>
      </c>
      <c r="B56" s="173">
        <f>MIN('1473 PARA'!B56, '1474 PARA'!B56,'1475 PARA'!B56, '1476 PARA'!B56,'1476 PARA'!B56,'Spare van Para'!B56, '1603 Para'!B56, '1604 Para'!B56)</f>
        <v>0.30208333333333331</v>
      </c>
      <c r="C56" s="173">
        <f>MAX('1473 PARA'!C56,'1473 PARA'!E56,'1473 PARA'!G56,'1474 PARA'!C56,'1474 PARA'!E56,'1474 PARA'!G56,'1475 PARA'!C56,'1475 PARA'!E56,'1475 PARA'!G56,'1476 PARA'!C56,'1476 PARA'!E56,'1476 PARA'!G56,'Spare van Para'!C56,'Spare van Para'!E56,'Spare van Para'!G56, '1603 Para'!C56,'1603 Para'!E56,'1603 Para'!G56, '1604 Para'!C56,'1604 Para'!E56,'1604 Para'!G56)</f>
        <v>0.80208333333333337</v>
      </c>
      <c r="D56" s="173">
        <f t="shared" si="0"/>
        <v>0.5</v>
      </c>
      <c r="E56" s="174">
        <f t="shared" si="1"/>
        <v>12</v>
      </c>
      <c r="F56" s="17">
        <f t="shared" si="8"/>
        <v>149.16666666666666</v>
      </c>
      <c r="G56" s="63">
        <f>MIN('1473 PARA'!O56,'1474 PARA'!O56,'1475 PARA'!O56,'1476 PARA'!O56,'Spare van Para'!O56,'1603 Para'!O56,'1604 Para'!O56)</f>
        <v>0.3034722222222222</v>
      </c>
      <c r="H56" s="173">
        <f>MAX('1473 PARA'!P56,'1473 PARA'!R56,'1473 PARA'!T56,'1474 PARA'!P56,'1474 PARA'!R56,'1474 PARA'!T56,'1475 PARA'!P56,'1475 PARA'!R56,'1475 PARA'!T56,'1476 PARA'!P56,'1476 PARA'!R56,'1476 PARA'!T56,'Spare van Para'!P56,'Spare van Para'!R56,'Spare van Para'!T56, '1603 Para'!P56,'1603 Para'!R56,'1603 Para'!T56,'1604 Para'!P56,'1604 Para'!R56,'1604 Para'!T56)</f>
        <v>0.79166666666666663</v>
      </c>
      <c r="I56" s="173">
        <f t="shared" si="2"/>
        <v>0.48819444444444443</v>
      </c>
      <c r="J56" s="174">
        <f t="shared" si="3"/>
        <v>11.716666666666667</v>
      </c>
      <c r="K56" s="17">
        <f t="shared" si="9"/>
        <v>139.5</v>
      </c>
      <c r="L56" s="182" t="str">
        <f t="shared" si="4"/>
        <v/>
      </c>
      <c r="M56" s="184" t="str">
        <f t="shared" si="5"/>
        <v/>
      </c>
      <c r="N56" s="81">
        <f t="shared" si="6"/>
        <v>1</v>
      </c>
      <c r="O56" s="183" t="str">
        <f>IF('1473 PARA'!I56&gt;0, 1473, "")</f>
        <v/>
      </c>
      <c r="P56" s="183" t="str">
        <f>IF('1474 PARA'!I56&gt;0, 1474, "")</f>
        <v/>
      </c>
      <c r="Q56" s="183" t="str">
        <f>IF('1475 PARA'!I56&gt;0, 1475, "")</f>
        <v/>
      </c>
      <c r="R56" s="183" t="str">
        <f>IF('1476 PARA'!I56&gt;0, 1476, "")</f>
        <v/>
      </c>
      <c r="S56" s="183" t="str">
        <f>IF('1603 Para'!I56&gt;0, 1603, "")</f>
        <v/>
      </c>
      <c r="T56" s="183">
        <f>IF('1604 Para'!I56&gt;0, 1604, "")</f>
        <v>1604</v>
      </c>
      <c r="U56" s="184" t="str">
        <f>IF('Spare van Para'!I56&gt;0, 6389, "")</f>
        <v/>
      </c>
      <c r="V56" s="141">
        <f t="shared" si="7"/>
        <v>1</v>
      </c>
      <c r="W56" s="183" t="str">
        <f>IF(AND('1473 PARA'!AK56&gt;0,'1473 PARA'!AY56&gt;0,O56=1473),"1473 Entered",IF(O56=1473,"Missing",""))</f>
        <v/>
      </c>
      <c r="X56" s="183" t="str">
        <f>IF(AND('1474 PARA'!AK56&gt;0,'1474 PARA'!AY56&gt;0,P56=1474),"1474 Entered",IF(P56=1474,"Missing",""))</f>
        <v/>
      </c>
      <c r="Y56" s="142" t="str">
        <f>IF(AND('1475 PARA'!AK56&gt;0,'1475 PARA'!AY56&gt;0,Q56=1475),"1475 Entered",IF(Q56=1475,"Missing",""))</f>
        <v/>
      </c>
      <c r="Z56" s="142" t="str">
        <f>IF(AND('1476 PARA'!AK56&gt;0,'1476 PARA'!AY56&gt;0,R56=1476),"1476 Entered",IF(R56=1476,"Missing",""))</f>
        <v/>
      </c>
      <c r="AA56" s="142" t="str">
        <f>IF(AND('1603 Para'!AK56&gt;0,'1603 Para'!AY56&gt;0,S56=1603),"1603 Entered",IF(S56=1603,"Missing",""))</f>
        <v/>
      </c>
      <c r="AB56" s="142" t="str">
        <f>IF(AND('1604 Para'!AK56&gt;0,'1604 Para'!AY56&gt;0,T56=1604),"1604 Entered",IF(T56=1604,"Missing",""))</f>
        <v>1604 Entered</v>
      </c>
      <c r="AC56" s="82" t="str">
        <f>IF(AND('Spare van Para'!AK56&gt;0,'Spare van Para'!AY56&gt;0,U56="Spare"),"Spare Entered",IF(U56="Spare","Missing",""))</f>
        <v/>
      </c>
    </row>
    <row r="57" spans="1:29" s="142" customFormat="1" x14ac:dyDescent="0.25">
      <c r="A57" s="83">
        <v>42789</v>
      </c>
      <c r="B57" s="173">
        <f>MIN('1473 PARA'!B57, '1474 PARA'!B57,'1475 PARA'!B57, '1476 PARA'!B57,'1476 PARA'!B57,'Spare van Para'!B57, '1603 Para'!B57, '1604 Para'!B57)</f>
        <v>0.29930555555555555</v>
      </c>
      <c r="C57" s="173">
        <f>MAX('1473 PARA'!C57,'1473 PARA'!E57,'1473 PARA'!G57,'1474 PARA'!C57,'1474 PARA'!E57,'1474 PARA'!G57,'1475 PARA'!C57,'1475 PARA'!E57,'1475 PARA'!G57,'1476 PARA'!C57,'1476 PARA'!E57,'1476 PARA'!G57,'Spare van Para'!C57,'Spare van Para'!E57,'Spare van Para'!G57, '1603 Para'!C57,'1603 Para'!E57,'1603 Para'!G57, '1604 Para'!C57,'1604 Para'!E57,'1604 Para'!G57)</f>
        <v>0.6875</v>
      </c>
      <c r="D57" s="173">
        <f t="shared" si="0"/>
        <v>0.38819444444444445</v>
      </c>
      <c r="E57" s="174">
        <f t="shared" si="1"/>
        <v>9.3166666666666664</v>
      </c>
      <c r="F57" s="17">
        <f t="shared" si="8"/>
        <v>158.48333333333332</v>
      </c>
      <c r="G57" s="63">
        <f>MIN('1473 PARA'!O57,'1474 PARA'!O57,'1475 PARA'!O57,'1476 PARA'!O57,'Spare van Para'!O57,'1603 Para'!O57,'1604 Para'!O57)</f>
        <v>0.30624999999999997</v>
      </c>
      <c r="H57" s="173">
        <f>MAX('1473 PARA'!P57,'1473 PARA'!R57,'1473 PARA'!T57,'1474 PARA'!P57,'1474 PARA'!R57,'1474 PARA'!T57,'1475 PARA'!P57,'1475 PARA'!R57,'1475 PARA'!T57,'1476 PARA'!P57,'1476 PARA'!R57,'1476 PARA'!T57,'Spare van Para'!P57,'Spare van Para'!R57,'Spare van Para'!T57, '1603 Para'!P57,'1603 Para'!R57,'1603 Para'!T57,'1604 Para'!P57,'1604 Para'!R57,'1604 Para'!T57)</f>
        <v>0.65763888888888888</v>
      </c>
      <c r="I57" s="173">
        <f t="shared" si="2"/>
        <v>0.35138888888888892</v>
      </c>
      <c r="J57" s="174">
        <f t="shared" si="3"/>
        <v>8.4333333333333336</v>
      </c>
      <c r="K57" s="17">
        <f t="shared" si="9"/>
        <v>147.93333333333334</v>
      </c>
      <c r="L57" s="182" t="str">
        <f t="shared" si="4"/>
        <v/>
      </c>
      <c r="M57" s="184" t="str">
        <f t="shared" si="5"/>
        <v/>
      </c>
      <c r="N57" s="81">
        <f t="shared" si="6"/>
        <v>1</v>
      </c>
      <c r="O57" s="183" t="str">
        <f>IF('1473 PARA'!I57&gt;0, 1473, "")</f>
        <v/>
      </c>
      <c r="P57" s="183" t="str">
        <f>IF('1474 PARA'!I57&gt;0, 1474, "")</f>
        <v/>
      </c>
      <c r="Q57" s="183" t="str">
        <f>IF('1475 PARA'!I57&gt;0, 1475, "")</f>
        <v/>
      </c>
      <c r="R57" s="183" t="str">
        <f>IF('1476 PARA'!I57&gt;0, 1476, "")</f>
        <v/>
      </c>
      <c r="S57" s="183">
        <f>IF('1603 Para'!I57&gt;0, 1603, "")</f>
        <v>1603</v>
      </c>
      <c r="T57" s="183" t="str">
        <f>IF('1604 Para'!I57&gt;0, 1604, "")</f>
        <v/>
      </c>
      <c r="U57" s="184" t="str">
        <f>IF('Spare van Para'!I57&gt;0, 6389, "")</f>
        <v/>
      </c>
      <c r="V57" s="141">
        <f t="shared" si="7"/>
        <v>1</v>
      </c>
      <c r="W57" s="183" t="str">
        <f>IF(AND('1473 PARA'!AK57&gt;0,'1473 PARA'!AY57&gt;0,O57=1473),"1473 Entered",IF(O57=1473,"Missing",""))</f>
        <v/>
      </c>
      <c r="X57" s="183" t="str">
        <f>IF(AND('1474 PARA'!AK57&gt;0,'1474 PARA'!AY57&gt;0,P57=1474),"1474 Entered",IF(P57=1474,"Missing",""))</f>
        <v/>
      </c>
      <c r="Y57" s="142" t="str">
        <f>IF(AND('1475 PARA'!AK57&gt;0,'1475 PARA'!AY57&gt;0,Q57=1475),"1475 Entered",IF(Q57=1475,"Missing",""))</f>
        <v/>
      </c>
      <c r="Z57" s="142" t="str">
        <f>IF(AND('1476 PARA'!AK57&gt;0,'1476 PARA'!AY57&gt;0,R57=1476),"1476 Entered",IF(R57=1476,"Missing",""))</f>
        <v/>
      </c>
      <c r="AA57" s="142" t="str">
        <f>IF(AND('1603 Para'!AK57&gt;0,'1603 Para'!AY57&gt;0,S57=1603),"1603 Entered",IF(S57=1603,"Missing",""))</f>
        <v>1603 Entered</v>
      </c>
      <c r="AB57" s="142" t="str">
        <f>IF(AND('1604 Para'!AK57&gt;0,'1604 Para'!AY57&gt;0,T57=1604),"1604 Entered",IF(T57=1604,"Missing",""))</f>
        <v/>
      </c>
      <c r="AC57" s="82" t="str">
        <f>IF(AND('Spare van Para'!AK57&gt;0,'Spare van Para'!AY57&gt;0,U57="Spare"),"Spare Entered",IF(U57="Spare","Missing",""))</f>
        <v/>
      </c>
    </row>
    <row r="58" spans="1:29" s="142" customFormat="1" x14ac:dyDescent="0.25">
      <c r="A58" s="83">
        <v>42790</v>
      </c>
      <c r="B58" s="173">
        <f>MIN('1473 PARA'!B58, '1474 PARA'!B58,'1475 PARA'!B58, '1476 PARA'!B58,'1476 PARA'!B58,'Spare van Para'!B58, '1603 Para'!B58, '1604 Para'!B58)</f>
        <v>0.2986111111111111</v>
      </c>
      <c r="C58" s="173">
        <f>MAX('1473 PARA'!C58,'1473 PARA'!E58,'1473 PARA'!G58,'1474 PARA'!C58,'1474 PARA'!E58,'1474 PARA'!G58,'1475 PARA'!C58,'1475 PARA'!E58,'1475 PARA'!G58,'1476 PARA'!C58,'1476 PARA'!E58,'1476 PARA'!G58,'Spare van Para'!C58,'Spare van Para'!E58,'Spare van Para'!G58, '1603 Para'!C58,'1603 Para'!E58,'1603 Para'!G58, '1604 Para'!C58,'1604 Para'!E58,'1604 Para'!G58)</f>
        <v>0.80208333333333337</v>
      </c>
      <c r="D58" s="173">
        <f t="shared" si="0"/>
        <v>0.50347222222222232</v>
      </c>
      <c r="E58" s="174">
        <f t="shared" si="1"/>
        <v>12.083333333333336</v>
      </c>
      <c r="F58" s="17">
        <f t="shared" si="8"/>
        <v>170.56666666666666</v>
      </c>
      <c r="G58" s="63">
        <f>MIN('1473 PARA'!O58,'1474 PARA'!O58,'1475 PARA'!O58,'1476 PARA'!O58,'Spare van Para'!O58,'1603 Para'!O58,'1604 Para'!O58)</f>
        <v>0.30555555555555552</v>
      </c>
      <c r="H58" s="173">
        <f>MAX('1473 PARA'!P58,'1473 PARA'!R58,'1473 PARA'!T58,'1474 PARA'!P58,'1474 PARA'!R58,'1474 PARA'!T58,'1475 PARA'!P58,'1475 PARA'!R58,'1475 PARA'!T58,'1476 PARA'!P58,'1476 PARA'!R58,'1476 PARA'!T58,'Spare van Para'!P58,'Spare van Para'!R58,'Spare van Para'!T58, '1603 Para'!P58,'1603 Para'!R58,'1603 Para'!T58,'1604 Para'!P58,'1604 Para'!R58,'1604 Para'!T58)</f>
        <v>0.77986111111111101</v>
      </c>
      <c r="I58" s="173">
        <f t="shared" si="2"/>
        <v>0.47430555555555548</v>
      </c>
      <c r="J58" s="174">
        <f t="shared" si="3"/>
        <v>11.383333333333331</v>
      </c>
      <c r="K58" s="17">
        <f t="shared" si="9"/>
        <v>159.31666666666666</v>
      </c>
      <c r="L58" s="182" t="str">
        <f t="shared" si="4"/>
        <v/>
      </c>
      <c r="M58" s="184" t="str">
        <f t="shared" si="5"/>
        <v/>
      </c>
      <c r="N58" s="81">
        <f t="shared" si="6"/>
        <v>1</v>
      </c>
      <c r="O58" s="183" t="str">
        <f>IF('1473 PARA'!I58&gt;0, 1473, "")</f>
        <v/>
      </c>
      <c r="P58" s="183" t="str">
        <f>IF('1474 PARA'!I58&gt;0, 1474, "")</f>
        <v/>
      </c>
      <c r="Q58" s="183" t="str">
        <f>IF('1475 PARA'!I58&gt;0, 1475, "")</f>
        <v/>
      </c>
      <c r="R58" s="183" t="str">
        <f>IF('1476 PARA'!I58&gt;0, 1476, "")</f>
        <v/>
      </c>
      <c r="S58" s="183" t="str">
        <f>IF('1603 Para'!I58&gt;0, 1603, "")</f>
        <v/>
      </c>
      <c r="T58" s="183">
        <f>IF('1604 Para'!I58&gt;0, 1604, "")</f>
        <v>1604</v>
      </c>
      <c r="U58" s="184" t="str">
        <f>IF('Spare van Para'!I58&gt;0, 6389, "")</f>
        <v/>
      </c>
      <c r="V58" s="141">
        <f t="shared" si="7"/>
        <v>1</v>
      </c>
      <c r="W58" s="183" t="str">
        <f>IF(AND('1473 PARA'!AK58&gt;0,'1473 PARA'!AY58&gt;0,O58=1473),"1473 Entered",IF(O58=1473,"Missing",""))</f>
        <v/>
      </c>
      <c r="X58" s="183" t="str">
        <f>IF(AND('1474 PARA'!AK58&gt;0,'1474 PARA'!AY58&gt;0,P58=1474),"1474 Entered",IF(P58=1474,"Missing",""))</f>
        <v/>
      </c>
      <c r="Y58" s="142" t="str">
        <f>IF(AND('1475 PARA'!AK58&gt;0,'1475 PARA'!AY58&gt;0,Q58=1475),"1475 Entered",IF(Q58=1475,"Missing",""))</f>
        <v/>
      </c>
      <c r="Z58" s="142" t="str">
        <f>IF(AND('1476 PARA'!AK58&gt;0,'1476 PARA'!AY58&gt;0,R58=1476),"1476 Entered",IF(R58=1476,"Missing",""))</f>
        <v/>
      </c>
      <c r="AA58" s="142" t="str">
        <f>IF(AND('1603 Para'!AK58&gt;0,'1603 Para'!AY58&gt;0,S58=1603),"1603 Entered",IF(S58=1603,"Missing",""))</f>
        <v/>
      </c>
      <c r="AB58" s="142" t="str">
        <f>IF(AND('1604 Para'!AK58&gt;0,'1604 Para'!AY58&gt;0,T58=1604),"1604 Entered",IF(T58=1604,"Missing",""))</f>
        <v>1604 Entered</v>
      </c>
      <c r="AC58" s="82" t="str">
        <f>IF(AND('Spare van Para'!AK58&gt;0,'Spare van Para'!AY58&gt;0,U58="Spare"),"Spare Entered",IF(U58="Spare","Missing",""))</f>
        <v/>
      </c>
    </row>
    <row r="59" spans="1:29" s="142" customFormat="1" x14ac:dyDescent="0.25">
      <c r="A59" s="83">
        <v>42791</v>
      </c>
      <c r="B59" s="173">
        <f>MIN('1473 PARA'!B59, '1474 PARA'!B59,'1475 PARA'!B59, '1476 PARA'!B59,'1476 PARA'!B59,'Spare van Para'!B59, '1603 Para'!B59, '1604 Para'!B59)</f>
        <v>0</v>
      </c>
      <c r="C59" s="173">
        <f>MAX('1473 PARA'!C59,'1473 PARA'!E59,'1473 PARA'!G59,'1474 PARA'!C59,'1474 PARA'!E59,'1474 PARA'!G59,'1475 PARA'!C59,'1475 PARA'!E59,'1475 PARA'!G59,'1476 PARA'!C59,'1476 PARA'!E59,'1476 PARA'!G59,'Spare van Para'!C59,'Spare van Para'!E59,'Spare van Para'!G59, '1603 Para'!C59,'1603 Para'!E59,'1603 Para'!G59, '1604 Para'!C59,'1604 Para'!E59,'1604 Para'!G59)</f>
        <v>0</v>
      </c>
      <c r="D59" s="173">
        <f t="shared" si="0"/>
        <v>0</v>
      </c>
      <c r="E59" s="174">
        <f t="shared" si="1"/>
        <v>0</v>
      </c>
      <c r="F59" s="17">
        <f t="shared" si="8"/>
        <v>170.56666666666666</v>
      </c>
      <c r="G59" s="63">
        <f>MIN('1473 PARA'!O59,'1474 PARA'!O59,'1475 PARA'!O59,'1476 PARA'!O59,'Spare van Para'!O59,'1603 Para'!O59,'1604 Para'!O59)</f>
        <v>0</v>
      </c>
      <c r="H59" s="173">
        <f>MAX('1473 PARA'!P59,'1473 PARA'!R59,'1473 PARA'!T59,'1474 PARA'!P59,'1474 PARA'!R59,'1474 PARA'!T59,'1475 PARA'!P59,'1475 PARA'!R59,'1475 PARA'!T59,'1476 PARA'!P59,'1476 PARA'!R59,'1476 PARA'!T59,'Spare van Para'!P59,'Spare van Para'!R59,'Spare van Para'!T59, '1603 Para'!P59,'1603 Para'!R59,'1603 Para'!T59,'1604 Para'!P59,'1604 Para'!R59,'1604 Para'!T59)</f>
        <v>0</v>
      </c>
      <c r="I59" s="173">
        <f t="shared" si="2"/>
        <v>0</v>
      </c>
      <c r="J59" s="174">
        <f t="shared" si="3"/>
        <v>0</v>
      </c>
      <c r="K59" s="17">
        <f t="shared" si="9"/>
        <v>159.31666666666666</v>
      </c>
      <c r="L59" s="182" t="str">
        <f t="shared" si="4"/>
        <v/>
      </c>
      <c r="M59" s="184" t="str">
        <f t="shared" si="5"/>
        <v/>
      </c>
      <c r="N59" s="81" t="str">
        <f t="shared" si="6"/>
        <v/>
      </c>
      <c r="O59" s="183" t="str">
        <f>IF('1473 PARA'!I59&gt;0, 1473, "")</f>
        <v/>
      </c>
      <c r="P59" s="183" t="str">
        <f>IF('1474 PARA'!I59&gt;0, 1474, "")</f>
        <v/>
      </c>
      <c r="Q59" s="183" t="str">
        <f>IF('1475 PARA'!I59&gt;0, 1475, "")</f>
        <v/>
      </c>
      <c r="R59" s="183" t="str">
        <f>IF('1476 PARA'!I59&gt;0, 1476, "")</f>
        <v/>
      </c>
      <c r="S59" s="183" t="str">
        <f>IF('1603 Para'!I59&gt;0, 1603, "")</f>
        <v/>
      </c>
      <c r="T59" s="183" t="str">
        <f>IF('1604 Para'!I59&gt;0, 1604, "")</f>
        <v/>
      </c>
      <c r="U59" s="184" t="str">
        <f>IF('Spare van Para'!I59&gt;0, 6389, "")</f>
        <v/>
      </c>
      <c r="V59" s="141">
        <f t="shared" si="7"/>
        <v>0</v>
      </c>
      <c r="W59" s="183" t="str">
        <f>IF(AND('1473 PARA'!AK59&gt;0,'1473 PARA'!AY59&gt;0,O59=1473),"1473 Entered",IF(O59=1473,"Missing",""))</f>
        <v/>
      </c>
      <c r="X59" s="183" t="str">
        <f>IF(AND('1474 PARA'!AK59&gt;0,'1474 PARA'!AY59&gt;0,P59=1474),"1474 Entered",IF(P59=1474,"Missing",""))</f>
        <v/>
      </c>
      <c r="Y59" s="142" t="str">
        <f>IF(AND('1475 PARA'!AK59&gt;0,'1475 PARA'!AY59&gt;0,Q59=1475),"1475 Entered",IF(Q59=1475,"Missing",""))</f>
        <v/>
      </c>
      <c r="Z59" s="142" t="str">
        <f>IF(AND('1476 PARA'!AK59&gt;0,'1476 PARA'!AY59&gt;0,R59=1476),"1476 Entered",IF(R59=1476,"Missing",""))</f>
        <v/>
      </c>
      <c r="AA59" s="142" t="str">
        <f>IF(AND('1603 Para'!AK59&gt;0,'1603 Para'!AY59&gt;0,S59=1603),"1603 Entered",IF(S59=1603,"Missing",""))</f>
        <v/>
      </c>
      <c r="AB59" s="142" t="str">
        <f>IF(AND('1604 Para'!AK59&gt;0,'1604 Para'!AY59&gt;0,T59=1604),"1604 Entered",IF(T59=1604,"Missing",""))</f>
        <v/>
      </c>
      <c r="AC59" s="82" t="str">
        <f>IF(AND('Spare van Para'!AK59&gt;0,'Spare van Para'!AY59&gt;0,U59="Spare"),"Spare Entered",IF(U59="Spare","Missing",""))</f>
        <v/>
      </c>
    </row>
    <row r="60" spans="1:29" s="142" customFormat="1" x14ac:dyDescent="0.25">
      <c r="A60" s="83">
        <v>42792</v>
      </c>
      <c r="B60" s="173">
        <f>MIN('1473 PARA'!B60, '1474 PARA'!B60,'1475 PARA'!B60, '1476 PARA'!B60,'1476 PARA'!B60,'Spare van Para'!B60, '1603 Para'!B60, '1604 Para'!B60)</f>
        <v>0</v>
      </c>
      <c r="C60" s="173">
        <f>MAX('1473 PARA'!C60,'1473 PARA'!E60,'1473 PARA'!G60,'1474 PARA'!C60,'1474 PARA'!E60,'1474 PARA'!G60,'1475 PARA'!C60,'1475 PARA'!E60,'1475 PARA'!G60,'1476 PARA'!C60,'1476 PARA'!E60,'1476 PARA'!G60,'Spare van Para'!C60,'Spare van Para'!E60,'Spare van Para'!G60, '1603 Para'!C60,'1603 Para'!E60,'1603 Para'!G60, '1604 Para'!C60,'1604 Para'!E60,'1604 Para'!G60)</f>
        <v>0</v>
      </c>
      <c r="D60" s="173">
        <f t="shared" si="0"/>
        <v>0</v>
      </c>
      <c r="E60" s="174">
        <f t="shared" si="1"/>
        <v>0</v>
      </c>
      <c r="F60" s="17">
        <f t="shared" si="8"/>
        <v>170.56666666666666</v>
      </c>
      <c r="G60" s="63">
        <f>MIN('1473 PARA'!O60,'1474 PARA'!O60,'1475 PARA'!O60,'1476 PARA'!O60,'Spare van Para'!O60,'1603 Para'!O60,'1604 Para'!O60)</f>
        <v>0</v>
      </c>
      <c r="H60" s="173">
        <f>MAX('1473 PARA'!P60,'1473 PARA'!R60,'1473 PARA'!T60,'1474 PARA'!P60,'1474 PARA'!R60,'1474 PARA'!T60,'1475 PARA'!P60,'1475 PARA'!R60,'1475 PARA'!T60,'1476 PARA'!P60,'1476 PARA'!R60,'1476 PARA'!T60,'Spare van Para'!P60,'Spare van Para'!R60,'Spare van Para'!T60, '1603 Para'!P60,'1603 Para'!R60,'1603 Para'!T60,'1604 Para'!P60,'1604 Para'!R60,'1604 Para'!T60)</f>
        <v>0</v>
      </c>
      <c r="I60" s="173">
        <f t="shared" si="2"/>
        <v>0</v>
      </c>
      <c r="J60" s="174">
        <f t="shared" si="3"/>
        <v>0</v>
      </c>
      <c r="K60" s="17">
        <f t="shared" si="9"/>
        <v>159.31666666666666</v>
      </c>
      <c r="L60" s="182" t="str">
        <f t="shared" si="4"/>
        <v/>
      </c>
      <c r="M60" s="184" t="str">
        <f t="shared" si="5"/>
        <v/>
      </c>
      <c r="N60" s="81" t="str">
        <f t="shared" si="6"/>
        <v/>
      </c>
      <c r="O60" s="183" t="str">
        <f>IF('1473 PARA'!I60&gt;0, 1473, "")</f>
        <v/>
      </c>
      <c r="P60" s="183" t="str">
        <f>IF('1474 PARA'!I60&gt;0, 1474, "")</f>
        <v/>
      </c>
      <c r="Q60" s="183" t="str">
        <f>IF('1475 PARA'!I60&gt;0, 1475, "")</f>
        <v/>
      </c>
      <c r="R60" s="183" t="str">
        <f>IF('1476 PARA'!I60&gt;0, 1476, "")</f>
        <v/>
      </c>
      <c r="S60" s="183" t="str">
        <f>IF('1603 Para'!I60&gt;0, 1603, "")</f>
        <v/>
      </c>
      <c r="T60" s="183" t="str">
        <f>IF('1604 Para'!I60&gt;0, 1604, "")</f>
        <v/>
      </c>
      <c r="U60" s="184" t="str">
        <f>IF('Spare van Para'!I60&gt;0, 6389, "")</f>
        <v/>
      </c>
      <c r="V60" s="141">
        <f t="shared" si="7"/>
        <v>0</v>
      </c>
      <c r="W60" s="183" t="str">
        <f>IF(AND('1473 PARA'!AK60&gt;0,'1473 PARA'!AY60&gt;0,O60=1473),"1473 Entered",IF(O60=1473,"Missing",""))</f>
        <v/>
      </c>
      <c r="X60" s="183" t="str">
        <f>IF(AND('1474 PARA'!AK60&gt;0,'1474 PARA'!AY60&gt;0,P60=1474),"1474 Entered",IF(P60=1474,"Missing",""))</f>
        <v/>
      </c>
      <c r="Y60" s="142" t="str">
        <f>IF(AND('1475 PARA'!AK60&gt;0,'1475 PARA'!AY60&gt;0,Q60=1475),"1475 Entered",IF(Q60=1475,"Missing",""))</f>
        <v/>
      </c>
      <c r="Z60" s="142" t="str">
        <f>IF(AND('1476 PARA'!AK60&gt;0,'1476 PARA'!AY60&gt;0,R60=1476),"1476 Entered",IF(R60=1476,"Missing",""))</f>
        <v/>
      </c>
      <c r="AA60" s="142" t="str">
        <f>IF(AND('1603 Para'!AK60&gt;0,'1603 Para'!AY60&gt;0,S60=1603),"1603 Entered",IF(S60=1603,"Missing",""))</f>
        <v/>
      </c>
      <c r="AB60" s="142" t="str">
        <f>IF(AND('1604 Para'!AK60&gt;0,'1604 Para'!AY60&gt;0,T60=1604),"1604 Entered",IF(T60=1604,"Missing",""))</f>
        <v/>
      </c>
      <c r="AC60" s="82" t="str">
        <f>IF(AND('Spare van Para'!AK60&gt;0,'Spare van Para'!AY60&gt;0,U60="Spare"),"Spare Entered",IF(U60="Spare","Missing",""))</f>
        <v/>
      </c>
    </row>
    <row r="61" spans="1:29" s="142" customFormat="1" x14ac:dyDescent="0.25">
      <c r="A61" s="83">
        <v>42793</v>
      </c>
      <c r="B61" s="173">
        <f>MIN('1473 PARA'!B61, '1474 PARA'!B61,'1475 PARA'!B61, '1476 PARA'!B61,'1476 PARA'!B61,'Spare van Para'!B61, '1603 Para'!B61, '1604 Para'!B61)</f>
        <v>0.2986111111111111</v>
      </c>
      <c r="C61" s="173">
        <f>MAX('1473 PARA'!C61,'1473 PARA'!E61,'1473 PARA'!G61,'1474 PARA'!C61,'1474 PARA'!E61,'1474 PARA'!G61,'1475 PARA'!C61,'1475 PARA'!E61,'1475 PARA'!G61,'1476 PARA'!C61,'1476 PARA'!E61,'1476 PARA'!G61,'Spare van Para'!C61,'Spare van Para'!E61,'Spare van Para'!G61, '1603 Para'!C61,'1603 Para'!E61,'1603 Para'!G61, '1604 Para'!C61,'1604 Para'!E61,'1604 Para'!G61)</f>
        <v>0.77083333333333337</v>
      </c>
      <c r="D61" s="173">
        <f t="shared" si="0"/>
        <v>0.47222222222222227</v>
      </c>
      <c r="E61" s="174">
        <f t="shared" si="1"/>
        <v>11.333333333333334</v>
      </c>
      <c r="F61" s="17">
        <f t="shared" si="8"/>
        <v>181.9</v>
      </c>
      <c r="G61" s="63">
        <f>MIN('1473 PARA'!O61,'1474 PARA'!O61,'1475 PARA'!O61,'1476 PARA'!O61,'Spare van Para'!O61,'1603 Para'!O61,'1604 Para'!O61)</f>
        <v>0.30833333333333335</v>
      </c>
      <c r="H61" s="173">
        <f>MAX('1473 PARA'!P61,'1473 PARA'!R61,'1473 PARA'!T61,'1474 PARA'!P61,'1474 PARA'!R61,'1474 PARA'!T61,'1475 PARA'!P61,'1475 PARA'!R61,'1475 PARA'!T61,'1476 PARA'!P61,'1476 PARA'!R61,'1476 PARA'!T61,'Spare van Para'!P61,'Spare van Para'!R61,'Spare van Para'!T61, '1603 Para'!P61,'1603 Para'!R61,'1603 Para'!T61,'1604 Para'!P61,'1604 Para'!R61,'1604 Para'!T61)</f>
        <v>0.76666666666666661</v>
      </c>
      <c r="I61" s="173">
        <f t="shared" si="2"/>
        <v>0.45833333333333326</v>
      </c>
      <c r="J61" s="174">
        <f t="shared" si="3"/>
        <v>10.999999999999998</v>
      </c>
      <c r="K61" s="17">
        <f t="shared" si="9"/>
        <v>170.31666666666666</v>
      </c>
      <c r="L61" s="182" t="str">
        <f t="shared" si="4"/>
        <v/>
      </c>
      <c r="M61" s="184" t="str">
        <f t="shared" si="5"/>
        <v/>
      </c>
      <c r="N61" s="81">
        <f t="shared" si="6"/>
        <v>1</v>
      </c>
      <c r="O61" s="183" t="str">
        <f>IF('1473 PARA'!I61&gt;0, 1473, "")</f>
        <v/>
      </c>
      <c r="P61" s="183" t="str">
        <f>IF('1474 PARA'!I61&gt;0, 1474, "")</f>
        <v/>
      </c>
      <c r="Q61" s="183" t="str">
        <f>IF('1475 PARA'!I61&gt;0, 1475, "")</f>
        <v/>
      </c>
      <c r="R61" s="183" t="str">
        <f>IF('1476 PARA'!I61&gt;0, 1476, "")</f>
        <v/>
      </c>
      <c r="S61" s="183" t="str">
        <f>IF('1603 Para'!I61&gt;0, 1603, "")</f>
        <v/>
      </c>
      <c r="T61" s="183">
        <f>IF('1604 Para'!I61&gt;0, 1604, "")</f>
        <v>1604</v>
      </c>
      <c r="U61" s="184" t="str">
        <f>IF('Spare van Para'!I61&gt;0, 6389, "")</f>
        <v/>
      </c>
      <c r="V61" s="141">
        <f t="shared" si="7"/>
        <v>1</v>
      </c>
      <c r="W61" s="183" t="str">
        <f>IF(AND('1473 PARA'!AK61&gt;0,'1473 PARA'!AY61&gt;0,O61=1473),"1473 Entered",IF(O61=1473,"Missing",""))</f>
        <v/>
      </c>
      <c r="X61" s="183" t="str">
        <f>IF(AND('1474 PARA'!AK61&gt;0,'1474 PARA'!AY61&gt;0,P61=1474),"1474 Entered",IF(P61=1474,"Missing",""))</f>
        <v/>
      </c>
      <c r="Y61" s="142" t="str">
        <f>IF(AND('1475 PARA'!AK61&gt;0,'1475 PARA'!AY61&gt;0,Q61=1475),"1475 Entered",IF(Q61=1475,"Missing",""))</f>
        <v/>
      </c>
      <c r="Z61" s="142" t="str">
        <f>IF(AND('1476 PARA'!AK61&gt;0,'1476 PARA'!AY61&gt;0,R61=1476),"1476 Entered",IF(R61=1476,"Missing",""))</f>
        <v/>
      </c>
      <c r="AA61" s="142" t="str">
        <f>IF(AND('1603 Para'!AK61&gt;0,'1603 Para'!AY61&gt;0,S61=1603),"1603 Entered",IF(S61=1603,"Missing",""))</f>
        <v/>
      </c>
      <c r="AB61" s="142" t="str">
        <f>IF(AND('1604 Para'!AK61&gt;0,'1604 Para'!AY61&gt;0,T61=1604),"1604 Entered",IF(T61=1604,"Missing",""))</f>
        <v>1604 Entered</v>
      </c>
      <c r="AC61" s="82" t="str">
        <f>IF(AND('Spare van Para'!AK61&gt;0,'Spare van Para'!AY61&gt;0,U61="Spare"),"Spare Entered",IF(U61="Spare","Missing",""))</f>
        <v/>
      </c>
    </row>
    <row r="62" spans="1:29" s="219" customFormat="1" ht="15.75" thickBot="1" x14ac:dyDescent="0.3">
      <c r="A62" s="186">
        <v>42794</v>
      </c>
      <c r="B62" s="210">
        <f>MIN('1473 PARA'!B62, '1474 PARA'!B62,'1475 PARA'!B62, '1476 PARA'!B62,'1476 PARA'!B62,'Spare van Para'!B62, '1603 Para'!B62, '1604 Para'!B62)</f>
        <v>0.36458333333333331</v>
      </c>
      <c r="C62" s="210">
        <f>MAX('1473 PARA'!C62,'1473 PARA'!E62,'1473 PARA'!G62,'1474 PARA'!C62,'1474 PARA'!E62,'1474 PARA'!G62,'1475 PARA'!C62,'1475 PARA'!E62,'1475 PARA'!G62,'1476 PARA'!C62,'1476 PARA'!E62,'1476 PARA'!G62,'Spare van Para'!C62,'Spare van Para'!E62,'Spare van Para'!G62, '1603 Para'!C62,'1603 Para'!E62,'1603 Para'!G62, '1604 Para'!C62,'1604 Para'!E62,'1604 Para'!G62)</f>
        <v>0.65625</v>
      </c>
      <c r="D62" s="210">
        <f t="shared" si="0"/>
        <v>0.29166666666666669</v>
      </c>
      <c r="E62" s="211">
        <f t="shared" si="1"/>
        <v>7</v>
      </c>
      <c r="F62" s="212">
        <f t="shared" si="8"/>
        <v>188.9</v>
      </c>
      <c r="G62" s="213">
        <f>MIN('1473 PARA'!O62,'1474 PARA'!O62,'1475 PARA'!O62,'1476 PARA'!O62,'Spare van Para'!O62,'1603 Para'!O62,'1604 Para'!O62)</f>
        <v>0.37361111111111112</v>
      </c>
      <c r="H62" s="210">
        <f>MAX('1473 PARA'!P62,'1473 PARA'!R62,'1473 PARA'!T62,'1474 PARA'!P62,'1474 PARA'!R62,'1474 PARA'!T62,'1475 PARA'!P62,'1475 PARA'!R62,'1475 PARA'!T62,'1476 PARA'!P62,'1476 PARA'!R62,'1476 PARA'!T62,'Spare van Para'!P62,'Spare van Para'!R62,'Spare van Para'!T62, '1603 Para'!P62,'1603 Para'!R62,'1603 Para'!T62,'1604 Para'!P62,'1604 Para'!R62,'1604 Para'!T62)</f>
        <v>0.64027777777777783</v>
      </c>
      <c r="I62" s="210">
        <f t="shared" si="2"/>
        <v>0.26666666666666672</v>
      </c>
      <c r="J62" s="211">
        <f t="shared" si="3"/>
        <v>6.4000000000000012</v>
      </c>
      <c r="K62" s="212">
        <f t="shared" si="9"/>
        <v>176.71666666666667</v>
      </c>
      <c r="L62" s="214" t="str">
        <f t="shared" si="4"/>
        <v/>
      </c>
      <c r="M62" s="215" t="str">
        <f t="shared" si="5"/>
        <v/>
      </c>
      <c r="N62" s="216">
        <f t="shared" si="6"/>
        <v>1</v>
      </c>
      <c r="O62" s="217" t="str">
        <f>IF('1473 PARA'!I62&gt;0, 1473, "")</f>
        <v/>
      </c>
      <c r="P62" s="217" t="str">
        <f>IF('1474 PARA'!I62&gt;0, 1474, "")</f>
        <v/>
      </c>
      <c r="Q62" s="217" t="str">
        <f>IF('1475 PARA'!I62&gt;0, 1475, "")</f>
        <v/>
      </c>
      <c r="R62" s="217" t="str">
        <f>IF('1476 PARA'!I62&gt;0, 1476, "")</f>
        <v/>
      </c>
      <c r="S62" s="217" t="str">
        <f>IF('1603 Para'!I62&gt;0, 1603, "")</f>
        <v/>
      </c>
      <c r="T62" s="217">
        <f>IF('1604 Para'!I62&gt;0, 1604, "")</f>
        <v>1604</v>
      </c>
      <c r="U62" s="215" t="str">
        <f>IF('Spare van Para'!I62&gt;0, 6389, "")</f>
        <v/>
      </c>
      <c r="V62" s="218">
        <f t="shared" si="7"/>
        <v>1</v>
      </c>
      <c r="W62" s="217" t="str">
        <f>IF(AND('1473 PARA'!AK62&gt;0,'1473 PARA'!AY62&gt;0,O62=1473),"1473 Entered",IF(O62=1473,"Missing",""))</f>
        <v/>
      </c>
      <c r="X62" s="217" t="str">
        <f>IF(AND('1474 PARA'!AK62&gt;0,'1474 PARA'!AY62&gt;0,P62=1474),"1474 Entered",IF(P62=1474,"Missing",""))</f>
        <v/>
      </c>
      <c r="Y62" s="219" t="str">
        <f>IF(AND('1475 PARA'!AK62&gt;0,'1475 PARA'!AY62&gt;0,Q62=1475),"1475 Entered",IF(Q62=1475,"Missing",""))</f>
        <v/>
      </c>
      <c r="Z62" s="219" t="str">
        <f>IF(AND('1476 PARA'!AK62&gt;0,'1476 PARA'!AY62&gt;0,R62=1476),"1476 Entered",IF(R62=1476,"Missing",""))</f>
        <v/>
      </c>
      <c r="AA62" s="219" t="str">
        <f>IF(AND('1603 Para'!AK62&gt;0,'1603 Para'!AY62&gt;0,S62=1603),"1603 Entered",IF(S62=1603,"Missing",""))</f>
        <v/>
      </c>
      <c r="AB62" s="219" t="str">
        <f>IF(AND('1604 Para'!AK62&gt;0,'1604 Para'!AY62&gt;0,T62=1604),"1604 Entered",IF(T62=1604,"Missing",""))</f>
        <v>1604 Entered</v>
      </c>
      <c r="AC62" s="220" t="str">
        <f>IF(AND('Spare van Para'!AK62&gt;0,'Spare van Para'!AY62&gt;0,U62="Spare"),"Spare Entered",IF(U62="Spare","Missing",""))</f>
        <v/>
      </c>
    </row>
    <row r="63" spans="1:29" s="142" customFormat="1" ht="15.75" thickTop="1" x14ac:dyDescent="0.25">
      <c r="A63" s="83">
        <v>42795</v>
      </c>
      <c r="B63" s="173">
        <f>MIN('1473 PARA'!B63, '1474 PARA'!B63,'1475 PARA'!B63, '1476 PARA'!B63,'1476 PARA'!B63,'Spare van Para'!B63, '1603 Para'!B63, '1604 Para'!B63)</f>
        <v>0.2986111111111111</v>
      </c>
      <c r="C63" s="173">
        <f>MAX('1473 PARA'!C63,'1473 PARA'!E63,'1473 PARA'!G63,'1474 PARA'!C63,'1474 PARA'!E63,'1474 PARA'!G63,'1475 PARA'!C63,'1475 PARA'!E63,'1475 PARA'!G63,'1476 PARA'!C63,'1476 PARA'!E63,'1476 PARA'!G63,'Spare van Para'!C63,'Spare van Para'!E63,'Spare van Para'!G63, '1603 Para'!C63,'1603 Para'!E63,'1603 Para'!G63, '1604 Para'!C63,'1604 Para'!E63,'1604 Para'!G63)</f>
        <v>0.79166666666666663</v>
      </c>
      <c r="D63" s="173">
        <f t="shared" si="0"/>
        <v>0.49305555555555552</v>
      </c>
      <c r="E63" s="174">
        <f t="shared" si="1"/>
        <v>11.833333333333332</v>
      </c>
      <c r="F63" s="17">
        <f>E63</f>
        <v>11.833333333333332</v>
      </c>
      <c r="G63" s="63">
        <f>MIN('1473 PARA'!O63,'1474 PARA'!O63,'1475 PARA'!O63,'1476 PARA'!O63,'Spare van Para'!O63,'1603 Para'!O63,'1604 Para'!O63)</f>
        <v>0.3034722222222222</v>
      </c>
      <c r="H63" s="173">
        <f>MAX('1473 PARA'!P63,'1473 PARA'!R63,'1473 PARA'!T63,'1474 PARA'!P63,'1474 PARA'!R63,'1474 PARA'!T63,'1475 PARA'!P63,'1475 PARA'!R63,'1475 PARA'!T63,'1476 PARA'!P63,'1476 PARA'!R63,'1476 PARA'!T63,'Spare van Para'!P63,'Spare van Para'!R63,'Spare van Para'!T63, '1603 Para'!P63,'1603 Para'!R63,'1603 Para'!T63,'1604 Para'!P63,'1604 Para'!R63,'1604 Para'!T63)</f>
        <v>0.76527777777777783</v>
      </c>
      <c r="I63" s="173">
        <f t="shared" ref="I63" si="10">H63-G63</f>
        <v>0.46180555555555564</v>
      </c>
      <c r="J63" s="174">
        <f t="shared" ref="J63" si="11">I63*24</f>
        <v>11.083333333333336</v>
      </c>
      <c r="K63" s="17">
        <f>J63</f>
        <v>11.083333333333336</v>
      </c>
      <c r="L63" s="182" t="str">
        <f t="shared" si="4"/>
        <v/>
      </c>
      <c r="M63" s="184" t="str">
        <f t="shared" si="5"/>
        <v/>
      </c>
      <c r="N63" s="81">
        <f t="shared" si="6"/>
        <v>1</v>
      </c>
      <c r="O63" s="183" t="str">
        <f>IF('1473 PARA'!I63&gt;0, 1473, "")</f>
        <v/>
      </c>
      <c r="P63" s="183" t="str">
        <f>IF('1474 PARA'!I63&gt;0, 1474, "")</f>
        <v/>
      </c>
      <c r="Q63" s="183" t="str">
        <f>IF('1475 PARA'!I63&gt;0, 1475, "")</f>
        <v/>
      </c>
      <c r="R63" s="183" t="str">
        <f>IF('1476 PARA'!I63&gt;0, 1476, "")</f>
        <v/>
      </c>
      <c r="S63" s="183" t="str">
        <f>IF('1603 Para'!I63&gt;0, 1603, "")</f>
        <v/>
      </c>
      <c r="T63" s="183">
        <f>IF('1604 Para'!I63&gt;0, 1604, "")</f>
        <v>1604</v>
      </c>
      <c r="U63" s="184" t="str">
        <f>IF('Spare van Para'!I63&gt;0, 6389, "")</f>
        <v/>
      </c>
      <c r="V63" s="141">
        <f t="shared" si="7"/>
        <v>1</v>
      </c>
      <c r="W63" s="183" t="str">
        <f>IF(AND('1473 PARA'!AK63&gt;0,'1473 PARA'!AY63&gt;0,O63=1473),"1473 Entered",IF(O63=1473,"Missing",""))</f>
        <v/>
      </c>
      <c r="X63" s="183" t="str">
        <f>IF(AND('1474 PARA'!AK63&gt;0,'1474 PARA'!AY63&gt;0,P63=1474),"1474 Entered",IF(P63=1474,"Missing",""))</f>
        <v/>
      </c>
      <c r="Y63" s="142" t="str">
        <f>IF(AND('1475 PARA'!AK63&gt;0,'1475 PARA'!AY63&gt;0,Q63=1475),"1475 Entered",IF(Q63=1475,"Missing",""))</f>
        <v/>
      </c>
      <c r="Z63" s="142" t="str">
        <f>IF(AND('1476 PARA'!AK63&gt;0,'1476 PARA'!AY63&gt;0,R63=1476),"1476 Entered",IF(R63=1476,"Missing",""))</f>
        <v/>
      </c>
      <c r="AA63" s="142" t="str">
        <f>IF(AND('1603 Para'!AK63&gt;0,'1603 Para'!AY63&gt;0,S63=1603),"1603 Entered",IF(S63=1603,"Missing",""))</f>
        <v/>
      </c>
      <c r="AB63" s="142" t="str">
        <f>IF(AND('1604 Para'!AK63&gt;0,'1604 Para'!AY63&gt;0,T63=1604),"1604 Entered",IF(T63=1604,"Missing",""))</f>
        <v>1604 Entered</v>
      </c>
      <c r="AC63" s="82" t="str">
        <f>IF(AND('Spare van Para'!AK63&gt;0,'Spare van Para'!AY63&gt;0,U63="Spare"),"Spare Entered",IF(U63="Spare","Missing",""))</f>
        <v/>
      </c>
    </row>
    <row r="64" spans="1:29" s="142" customFormat="1" x14ac:dyDescent="0.25">
      <c r="A64" s="83">
        <v>42796</v>
      </c>
      <c r="B64" s="173">
        <f>MIN('1473 PARA'!B64, '1474 PARA'!B64,'1475 PARA'!B64, '1476 PARA'!B64,'1476 PARA'!B64,'Spare van Para'!B64, '1603 Para'!B64, '1604 Para'!B64)</f>
        <v>0.375</v>
      </c>
      <c r="C64" s="173">
        <f>MAX('1473 PARA'!C64,'1473 PARA'!E64,'1473 PARA'!G64,'1474 PARA'!C64,'1474 PARA'!E64,'1474 PARA'!G64,'1475 PARA'!C64,'1475 PARA'!E64,'1475 PARA'!G64,'1476 PARA'!C64,'1476 PARA'!E64,'1476 PARA'!G64,'Spare van Para'!C64,'Spare van Para'!E64,'Spare van Para'!G64, '1603 Para'!C64,'1603 Para'!E64,'1603 Para'!G64, '1604 Para'!C64,'1604 Para'!E64,'1604 Para'!G64)</f>
        <v>0.62569444444444444</v>
      </c>
      <c r="D64" s="173">
        <f t="shared" si="0"/>
        <v>0.25069444444444444</v>
      </c>
      <c r="E64" s="174">
        <f t="shared" si="1"/>
        <v>6.0166666666666666</v>
      </c>
      <c r="F64" s="17">
        <f t="shared" si="8"/>
        <v>17.849999999999998</v>
      </c>
      <c r="G64" s="63">
        <f>MIN('1473 PARA'!O64,'1474 PARA'!O64,'1475 PARA'!O64,'1476 PARA'!O64,'Spare van Para'!O64,'1603 Para'!O64,'1604 Para'!O64)</f>
        <v>0.3840277777777778</v>
      </c>
      <c r="H64" s="173">
        <f>MAX('1473 PARA'!P64,'1473 PARA'!R64,'1473 PARA'!T64,'1474 PARA'!P64,'1474 PARA'!R64,'1474 PARA'!T64,'1475 PARA'!P64,'1475 PARA'!R64,'1475 PARA'!T64,'1476 PARA'!P64,'1476 PARA'!R64,'1476 PARA'!T64,'Spare van Para'!P64,'Spare van Para'!R64,'Spare van Para'!T64, '1603 Para'!P64,'1603 Para'!R64,'1603 Para'!T64,'1604 Para'!P64,'1604 Para'!R64,'1604 Para'!T64)</f>
        <v>0.62569444444444444</v>
      </c>
      <c r="I64" s="173">
        <f t="shared" si="2"/>
        <v>0.24166666666666664</v>
      </c>
      <c r="J64" s="174">
        <f t="shared" si="3"/>
        <v>5.7999999999999989</v>
      </c>
      <c r="K64" s="17">
        <f t="shared" si="9"/>
        <v>16.883333333333333</v>
      </c>
      <c r="L64" s="182" t="str">
        <f t="shared" si="4"/>
        <v/>
      </c>
      <c r="M64" s="184" t="str">
        <f t="shared" si="5"/>
        <v>Same end</v>
      </c>
      <c r="N64" s="81">
        <f t="shared" si="6"/>
        <v>1</v>
      </c>
      <c r="O64" s="183" t="str">
        <f>IF('1473 PARA'!I64&gt;0, 1473, "")</f>
        <v/>
      </c>
      <c r="P64" s="183" t="str">
        <f>IF('1474 PARA'!I64&gt;0, 1474, "")</f>
        <v/>
      </c>
      <c r="Q64" s="183" t="str">
        <f>IF('1475 PARA'!I64&gt;0, 1475, "")</f>
        <v/>
      </c>
      <c r="R64" s="183" t="str">
        <f>IF('1476 PARA'!I64&gt;0, 1476, "")</f>
        <v/>
      </c>
      <c r="S64" s="183" t="str">
        <f>IF('1603 Para'!I64&gt;0, 1603, "")</f>
        <v/>
      </c>
      <c r="T64" s="183">
        <f>IF('1604 Para'!I64&gt;0, 1604, "")</f>
        <v>1604</v>
      </c>
      <c r="U64" s="184" t="str">
        <f>IF('Spare van Para'!I64&gt;0, 6389, "")</f>
        <v/>
      </c>
      <c r="V64" s="141">
        <f t="shared" si="7"/>
        <v>1</v>
      </c>
      <c r="W64" s="183" t="str">
        <f>IF(AND('1473 PARA'!AK64&gt;0,'1473 PARA'!AY64&gt;0,O64=1473),"1473 Entered",IF(O64=1473,"Missing",""))</f>
        <v/>
      </c>
      <c r="X64" s="183" t="str">
        <f>IF(AND('1474 PARA'!AK64&gt;0,'1474 PARA'!AY64&gt;0,P64=1474),"1474 Entered",IF(P64=1474,"Missing",""))</f>
        <v/>
      </c>
      <c r="Y64" s="142" t="str">
        <f>IF(AND('1475 PARA'!AK64&gt;0,'1475 PARA'!AY64&gt;0,Q64=1475),"1475 Entered",IF(Q64=1475,"Missing",""))</f>
        <v/>
      </c>
      <c r="Z64" s="142" t="str">
        <f>IF(AND('1476 PARA'!AK64&gt;0,'1476 PARA'!AY64&gt;0,R64=1476),"1476 Entered",IF(R64=1476,"Missing",""))</f>
        <v/>
      </c>
      <c r="AA64" s="142" t="str">
        <f>IF(AND('1603 Para'!AK64&gt;0,'1603 Para'!AY64&gt;0,S64=1603),"1603 Entered",IF(S64=1603,"Missing",""))</f>
        <v/>
      </c>
      <c r="AB64" s="142" t="str">
        <f>IF(AND('1604 Para'!AK64&gt;0,'1604 Para'!AY64&gt;0,T64=1604),"1604 Entered",IF(T64=1604,"Missing",""))</f>
        <v>1604 Entered</v>
      </c>
      <c r="AC64" s="82" t="str">
        <f>IF(AND('Spare van Para'!AK64&gt;0,'Spare van Para'!AY64&gt;0,U64="Spare"),"Spare Entered",IF(U64="Spare","Missing",""))</f>
        <v/>
      </c>
    </row>
    <row r="65" spans="1:29" s="142" customFormat="1" x14ac:dyDescent="0.25">
      <c r="A65" s="83">
        <v>42797</v>
      </c>
      <c r="B65" s="173">
        <f>MIN('1473 PARA'!B65, '1474 PARA'!B65,'1475 PARA'!B65, '1476 PARA'!B65,'1476 PARA'!B65,'Spare van Para'!B65, '1603 Para'!B65, '1604 Para'!B65)</f>
        <v>0.36458333333333331</v>
      </c>
      <c r="C65" s="173">
        <f>MAX('1473 PARA'!C65,'1473 PARA'!E65,'1473 PARA'!G65,'1474 PARA'!C65,'1474 PARA'!E65,'1474 PARA'!G65,'1475 PARA'!C65,'1475 PARA'!E65,'1475 PARA'!G65,'1476 PARA'!C65,'1476 PARA'!E65,'1476 PARA'!G65,'Spare van Para'!C65,'Spare van Para'!E65,'Spare van Para'!G65, '1603 Para'!C65,'1603 Para'!E65,'1603 Para'!G65, '1604 Para'!C65,'1604 Para'!E65,'1604 Para'!G65)</f>
        <v>0.77083333333333337</v>
      </c>
      <c r="D65" s="173">
        <f t="shared" si="0"/>
        <v>0.40625000000000006</v>
      </c>
      <c r="E65" s="174">
        <f t="shared" si="1"/>
        <v>9.7500000000000018</v>
      </c>
      <c r="F65" s="17">
        <f t="shared" si="8"/>
        <v>27.6</v>
      </c>
      <c r="G65" s="63">
        <f>MIN('1473 PARA'!O65,'1474 PARA'!O65,'1475 PARA'!O65,'1476 PARA'!O65,'Spare van Para'!O65,'1603 Para'!O65,'1604 Para'!O65)</f>
        <v>0.37361111111111112</v>
      </c>
      <c r="H65" s="173">
        <f>MAX('1473 PARA'!P65,'1473 PARA'!R65,'1473 PARA'!T65,'1474 PARA'!P65,'1474 PARA'!R65,'1474 PARA'!T65,'1475 PARA'!P65,'1475 PARA'!R65,'1475 PARA'!T65,'1476 PARA'!P65,'1476 PARA'!R65,'1476 PARA'!T65,'Spare van Para'!P65,'Spare van Para'!R65,'Spare van Para'!T65, '1603 Para'!P65,'1603 Para'!R65,'1603 Para'!T65,'1604 Para'!P65,'1604 Para'!R65,'1604 Para'!T65)</f>
        <v>0.76458333333333339</v>
      </c>
      <c r="I65" s="173">
        <f t="shared" si="2"/>
        <v>0.39097222222222228</v>
      </c>
      <c r="J65" s="174">
        <f t="shared" si="3"/>
        <v>9.3833333333333346</v>
      </c>
      <c r="K65" s="17">
        <f t="shared" si="9"/>
        <v>26.266666666666666</v>
      </c>
      <c r="L65" s="182" t="str">
        <f t="shared" si="4"/>
        <v/>
      </c>
      <c r="M65" s="184" t="str">
        <f t="shared" si="5"/>
        <v/>
      </c>
      <c r="N65" s="81">
        <f t="shared" si="6"/>
        <v>1</v>
      </c>
      <c r="O65" s="183" t="str">
        <f>IF('1473 PARA'!I65&gt;0, 1473, "")</f>
        <v/>
      </c>
      <c r="P65" s="183" t="str">
        <f>IF('1474 PARA'!I65&gt;0, 1474, "")</f>
        <v/>
      </c>
      <c r="Q65" s="183" t="str">
        <f>IF('1475 PARA'!I65&gt;0, 1475, "")</f>
        <v/>
      </c>
      <c r="R65" s="183" t="str">
        <f>IF('1476 PARA'!I65&gt;0, 1476, "")</f>
        <v/>
      </c>
      <c r="S65" s="183" t="str">
        <f>IF('1603 Para'!I65&gt;0, 1603, "")</f>
        <v/>
      </c>
      <c r="T65" s="183">
        <f>IF('1604 Para'!I65&gt;0, 1604, "")</f>
        <v>1604</v>
      </c>
      <c r="U65" s="184" t="str">
        <f>IF('Spare van Para'!I65&gt;0, 6389, "")</f>
        <v/>
      </c>
      <c r="V65" s="141">
        <f t="shared" si="7"/>
        <v>1</v>
      </c>
      <c r="W65" s="183" t="str">
        <f>IF(AND('1473 PARA'!AK65&gt;0,'1473 PARA'!AY65&gt;0,O65=1473),"1473 Entered",IF(O65=1473,"Missing",""))</f>
        <v/>
      </c>
      <c r="X65" s="183" t="str">
        <f>IF(AND('1474 PARA'!AK65&gt;0,'1474 PARA'!AY65&gt;0,P65=1474),"1474 Entered",IF(P65=1474,"Missing",""))</f>
        <v/>
      </c>
      <c r="Y65" s="142" t="str">
        <f>IF(AND('1475 PARA'!AK65&gt;0,'1475 PARA'!AY65&gt;0,Q65=1475),"1475 Entered",IF(Q65=1475,"Missing",""))</f>
        <v/>
      </c>
      <c r="Z65" s="142" t="str">
        <f>IF(AND('1476 PARA'!AK65&gt;0,'1476 PARA'!AY65&gt;0,R65=1476),"1476 Entered",IF(R65=1476,"Missing",""))</f>
        <v/>
      </c>
      <c r="AA65" s="142" t="str">
        <f>IF(AND('1603 Para'!AK65&gt;0,'1603 Para'!AY65&gt;0,S65=1603),"1603 Entered",IF(S65=1603,"Missing",""))</f>
        <v/>
      </c>
      <c r="AB65" s="142" t="str">
        <f>IF(AND('1604 Para'!AK65&gt;0,'1604 Para'!AY65&gt;0,T65=1604),"1604 Entered",IF(T65=1604,"Missing",""))</f>
        <v>1604 Entered</v>
      </c>
      <c r="AC65" s="82" t="str">
        <f>IF(AND('Spare van Para'!AK65&gt;0,'Spare van Para'!AY65&gt;0,U65="Spare"),"Spare Entered",IF(U65="Spare","Missing",""))</f>
        <v/>
      </c>
    </row>
    <row r="66" spans="1:29" s="142" customFormat="1" x14ac:dyDescent="0.25">
      <c r="A66" s="83">
        <v>42798</v>
      </c>
      <c r="B66" s="173">
        <f>MIN('1473 PARA'!B66, '1474 PARA'!B66,'1475 PARA'!B66, '1476 PARA'!B66,'1476 PARA'!B66,'Spare van Para'!B66, '1603 Para'!B66, '1604 Para'!B66)</f>
        <v>0</v>
      </c>
      <c r="C66" s="173">
        <f>MAX('1473 PARA'!C66,'1473 PARA'!E66,'1473 PARA'!G66,'1474 PARA'!C66,'1474 PARA'!E66,'1474 PARA'!G66,'1475 PARA'!C66,'1475 PARA'!E66,'1475 PARA'!G66,'1476 PARA'!C66,'1476 PARA'!E66,'1476 PARA'!G66,'Spare van Para'!C66,'Spare van Para'!E66,'Spare van Para'!G66, '1603 Para'!C66,'1603 Para'!E66,'1603 Para'!G66, '1604 Para'!C66,'1604 Para'!E66,'1604 Para'!G66)</f>
        <v>0</v>
      </c>
      <c r="D66" s="173">
        <f t="shared" si="0"/>
        <v>0</v>
      </c>
      <c r="E66" s="174">
        <f t="shared" si="1"/>
        <v>0</v>
      </c>
      <c r="F66" s="17">
        <f t="shared" si="8"/>
        <v>27.6</v>
      </c>
      <c r="G66" s="63">
        <f>MIN('1473 PARA'!O66,'1474 PARA'!O66,'1475 PARA'!O66,'1476 PARA'!O66,'Spare van Para'!O66,'1603 Para'!O66,'1604 Para'!O66)</f>
        <v>0</v>
      </c>
      <c r="H66" s="173">
        <f>MAX('1473 PARA'!P66,'1473 PARA'!R66,'1473 PARA'!T66,'1474 PARA'!P66,'1474 PARA'!R66,'1474 PARA'!T66,'1475 PARA'!P66,'1475 PARA'!R66,'1475 PARA'!T66,'1476 PARA'!P66,'1476 PARA'!R66,'1476 PARA'!T66,'Spare van Para'!P66,'Spare van Para'!R66,'Spare van Para'!T66, '1603 Para'!P66,'1603 Para'!R66,'1603 Para'!T66,'1604 Para'!P66,'1604 Para'!R66,'1604 Para'!T66)</f>
        <v>0</v>
      </c>
      <c r="I66" s="173">
        <f t="shared" si="2"/>
        <v>0</v>
      </c>
      <c r="J66" s="174">
        <f t="shared" si="3"/>
        <v>0</v>
      </c>
      <c r="K66" s="17">
        <f t="shared" si="9"/>
        <v>26.266666666666666</v>
      </c>
      <c r="L66" s="182" t="str">
        <f t="shared" si="4"/>
        <v/>
      </c>
      <c r="M66" s="184" t="str">
        <f t="shared" si="5"/>
        <v/>
      </c>
      <c r="N66" s="81" t="str">
        <f t="shared" si="6"/>
        <v/>
      </c>
      <c r="O66" s="183" t="str">
        <f>IF('1473 PARA'!I66&gt;0, 1473, "")</f>
        <v/>
      </c>
      <c r="P66" s="183" t="str">
        <f>IF('1474 PARA'!I66&gt;0, 1474, "")</f>
        <v/>
      </c>
      <c r="Q66" s="183" t="str">
        <f>IF('1475 PARA'!I66&gt;0, 1475, "")</f>
        <v/>
      </c>
      <c r="R66" s="183" t="str">
        <f>IF('1476 PARA'!I66&gt;0, 1476, "")</f>
        <v/>
      </c>
      <c r="S66" s="183" t="str">
        <f>IF('1603 Para'!I66&gt;0, 1603, "")</f>
        <v/>
      </c>
      <c r="T66" s="183" t="str">
        <f>IF('1604 Para'!I66&gt;0, 1604, "")</f>
        <v/>
      </c>
      <c r="U66" s="184" t="str">
        <f>IF('Spare van Para'!I66&gt;0, 6389, "")</f>
        <v/>
      </c>
      <c r="V66" s="141">
        <f t="shared" si="7"/>
        <v>0</v>
      </c>
      <c r="W66" s="183" t="str">
        <f>IF(AND('1473 PARA'!AK66&gt;0,'1473 PARA'!AY66&gt;0,O66=1473),"1473 Entered",IF(O66=1473,"Missing",""))</f>
        <v/>
      </c>
      <c r="X66" s="183" t="str">
        <f>IF(AND('1474 PARA'!AK66&gt;0,'1474 PARA'!AY66&gt;0,P66=1474),"1474 Entered",IF(P66=1474,"Missing",""))</f>
        <v/>
      </c>
      <c r="Y66" s="142" t="str">
        <f>IF(AND('1475 PARA'!AK66&gt;0,'1475 PARA'!AY66&gt;0,Q66=1475),"1475 Entered",IF(Q66=1475,"Missing",""))</f>
        <v/>
      </c>
      <c r="Z66" s="142" t="str">
        <f>IF(AND('1476 PARA'!AK66&gt;0,'1476 PARA'!AY66&gt;0,R66=1476),"1476 Entered",IF(R66=1476,"Missing",""))</f>
        <v/>
      </c>
      <c r="AA66" s="142" t="str">
        <f>IF(AND('1603 Para'!AK66&gt;0,'1603 Para'!AY66&gt;0,S66=1603),"1603 Entered",IF(S66=1603,"Missing",""))</f>
        <v/>
      </c>
      <c r="AB66" s="142" t="str">
        <f>IF(AND('1604 Para'!AK66&gt;0,'1604 Para'!AY66&gt;0,T66=1604),"1604 Entered",IF(T66=1604,"Missing",""))</f>
        <v/>
      </c>
      <c r="AC66" s="82" t="str">
        <f>IF(AND('Spare van Para'!AK66&gt;0,'Spare van Para'!AY66&gt;0,U66="Spare"),"Spare Entered",IF(U66="Spare","Missing",""))</f>
        <v/>
      </c>
    </row>
    <row r="67" spans="1:29" s="142" customFormat="1" x14ac:dyDescent="0.25">
      <c r="A67" s="83">
        <v>42799</v>
      </c>
      <c r="B67" s="173">
        <f>MIN('1473 PARA'!B67, '1474 PARA'!B67,'1475 PARA'!B67, '1476 PARA'!B67,'1476 PARA'!B67,'Spare van Para'!B67, '1603 Para'!B67, '1604 Para'!B67)</f>
        <v>0</v>
      </c>
      <c r="C67" s="173">
        <f>MAX('1473 PARA'!C67,'1473 PARA'!E67,'1473 PARA'!G67,'1474 PARA'!C67,'1474 PARA'!E67,'1474 PARA'!G67,'1475 PARA'!C67,'1475 PARA'!E67,'1475 PARA'!G67,'1476 PARA'!C67,'1476 PARA'!E67,'1476 PARA'!G67,'Spare van Para'!C67,'Spare van Para'!E67,'Spare van Para'!G67, '1603 Para'!C67,'1603 Para'!E67,'1603 Para'!G67, '1604 Para'!C67,'1604 Para'!E67,'1604 Para'!G67)</f>
        <v>0</v>
      </c>
      <c r="D67" s="173">
        <f t="shared" si="0"/>
        <v>0</v>
      </c>
      <c r="E67" s="174">
        <f t="shared" si="1"/>
        <v>0</v>
      </c>
      <c r="F67" s="17">
        <f t="shared" si="8"/>
        <v>27.6</v>
      </c>
      <c r="G67" s="63">
        <f>MIN('1473 PARA'!O67,'1474 PARA'!O67,'1475 PARA'!O67,'1476 PARA'!O67,'Spare van Para'!O67,'1603 Para'!O67,'1604 Para'!O67)</f>
        <v>0</v>
      </c>
      <c r="H67" s="173">
        <f>MAX('1473 PARA'!P67,'1473 PARA'!R67,'1473 PARA'!T67,'1474 PARA'!P67,'1474 PARA'!R67,'1474 PARA'!T67,'1475 PARA'!P67,'1475 PARA'!R67,'1475 PARA'!T67,'1476 PARA'!P67,'1476 PARA'!R67,'1476 PARA'!T67,'Spare van Para'!P67,'Spare van Para'!R67,'Spare van Para'!T67, '1603 Para'!P67,'1603 Para'!R67,'1603 Para'!T67,'1604 Para'!P67,'1604 Para'!R67,'1604 Para'!T67)</f>
        <v>0</v>
      </c>
      <c r="I67" s="173">
        <f t="shared" si="2"/>
        <v>0</v>
      </c>
      <c r="J67" s="174">
        <f t="shared" si="3"/>
        <v>0</v>
      </c>
      <c r="K67" s="17">
        <f t="shared" si="9"/>
        <v>26.266666666666666</v>
      </c>
      <c r="L67" s="182" t="str">
        <f t="shared" si="4"/>
        <v/>
      </c>
      <c r="M67" s="184" t="str">
        <f t="shared" si="5"/>
        <v/>
      </c>
      <c r="N67" s="81" t="str">
        <f t="shared" si="6"/>
        <v/>
      </c>
      <c r="O67" s="183" t="str">
        <f>IF('1473 PARA'!I67&gt;0, 1473, "")</f>
        <v/>
      </c>
      <c r="P67" s="183" t="str">
        <f>IF('1474 PARA'!I67&gt;0, 1474, "")</f>
        <v/>
      </c>
      <c r="Q67" s="183" t="str">
        <f>IF('1475 PARA'!I67&gt;0, 1475, "")</f>
        <v/>
      </c>
      <c r="R67" s="183" t="str">
        <f>IF('1476 PARA'!I67&gt;0, 1476, "")</f>
        <v/>
      </c>
      <c r="S67" s="183" t="str">
        <f>IF('1603 Para'!I67&gt;0, 1603, "")</f>
        <v/>
      </c>
      <c r="T67" s="183" t="str">
        <f>IF('1604 Para'!I67&gt;0, 1604, "")</f>
        <v/>
      </c>
      <c r="U67" s="184" t="str">
        <f>IF('Spare van Para'!I67&gt;0, 6389, "")</f>
        <v/>
      </c>
      <c r="V67" s="141">
        <f t="shared" si="7"/>
        <v>0</v>
      </c>
      <c r="W67" s="183" t="str">
        <f>IF(AND('1473 PARA'!AK67&gt;0,'1473 PARA'!AY67&gt;0,O67=1473),"1473 Entered",IF(O67=1473,"Missing",""))</f>
        <v/>
      </c>
      <c r="X67" s="183" t="str">
        <f>IF(AND('1474 PARA'!AK67&gt;0,'1474 PARA'!AY67&gt;0,P67=1474),"1474 Entered",IF(P67=1474,"Missing",""))</f>
        <v/>
      </c>
      <c r="Y67" s="142" t="str">
        <f>IF(AND('1475 PARA'!AK67&gt;0,'1475 PARA'!AY67&gt;0,Q67=1475),"1475 Entered",IF(Q67=1475,"Missing",""))</f>
        <v/>
      </c>
      <c r="Z67" s="142" t="str">
        <f>IF(AND('1476 PARA'!AK67&gt;0,'1476 PARA'!AY67&gt;0,R67=1476),"1476 Entered",IF(R67=1476,"Missing",""))</f>
        <v/>
      </c>
      <c r="AA67" s="142" t="str">
        <f>IF(AND('1603 Para'!AK67&gt;0,'1603 Para'!AY67&gt;0,S67=1603),"1603 Entered",IF(S67=1603,"Missing",""))</f>
        <v/>
      </c>
      <c r="AB67" s="142" t="str">
        <f>IF(AND('1604 Para'!AK67&gt;0,'1604 Para'!AY67&gt;0,T67=1604),"1604 Entered",IF(T67=1604,"Missing",""))</f>
        <v/>
      </c>
      <c r="AC67" s="82" t="str">
        <f>IF(AND('Spare van Para'!AK67&gt;0,'Spare van Para'!AY67&gt;0,U67="Spare"),"Spare Entered",IF(U67="Spare","Missing",""))</f>
        <v/>
      </c>
    </row>
    <row r="68" spans="1:29" s="142" customFormat="1" x14ac:dyDescent="0.25">
      <c r="A68" s="83">
        <v>42800</v>
      </c>
      <c r="B68" s="173">
        <f>MIN('1473 PARA'!B68, '1474 PARA'!B68,'1475 PARA'!B68, '1476 PARA'!B68,'1476 PARA'!B68,'Spare van Para'!B68, '1603 Para'!B68, '1604 Para'!B68)</f>
        <v>0.2986111111111111</v>
      </c>
      <c r="C68" s="173">
        <f>MAX('1473 PARA'!C68,'1473 PARA'!E68,'1473 PARA'!G68,'1474 PARA'!C68,'1474 PARA'!E68,'1474 PARA'!G68,'1475 PARA'!C68,'1475 PARA'!E68,'1475 PARA'!G68,'1476 PARA'!C68,'1476 PARA'!E68,'1476 PARA'!G68,'Spare van Para'!C68,'Spare van Para'!E68,'Spare van Para'!G68, '1603 Para'!C68,'1603 Para'!E68,'1603 Para'!G68, '1604 Para'!C68,'1604 Para'!E68,'1604 Para'!G68)</f>
        <v>0.79166666666666663</v>
      </c>
      <c r="D68" s="173">
        <f t="shared" ref="D68:D131" si="12">C68-B68</f>
        <v>0.49305555555555552</v>
      </c>
      <c r="E68" s="174">
        <f t="shared" ref="E68:E131" si="13">D68*24</f>
        <v>11.833333333333332</v>
      </c>
      <c r="F68" s="17">
        <f t="shared" ref="F68:F131" si="14">E68+F67</f>
        <v>39.433333333333337</v>
      </c>
      <c r="G68" s="63">
        <f>MIN('1473 PARA'!O68,'1474 PARA'!O68,'1475 PARA'!O68,'1476 PARA'!O68,'Spare van Para'!O68,'1603 Para'!O68,'1604 Para'!O68)</f>
        <v>0.30763888888888891</v>
      </c>
      <c r="H68" s="173">
        <f>MAX('1473 PARA'!P68,'1473 PARA'!R68,'1473 PARA'!T68,'1474 PARA'!P68,'1474 PARA'!R68,'1474 PARA'!T68,'1475 PARA'!P68,'1475 PARA'!R68,'1475 PARA'!T68,'1476 PARA'!P68,'1476 PARA'!R68,'1476 PARA'!T68,'Spare van Para'!P68,'Spare van Para'!R68,'Spare van Para'!T68, '1603 Para'!P68,'1603 Para'!R68,'1603 Para'!T68,'1604 Para'!P68,'1604 Para'!R68,'1604 Para'!T68)</f>
        <v>0.78888888888888886</v>
      </c>
      <c r="I68" s="173">
        <f t="shared" ref="I68:I131" si="15">H68-G68</f>
        <v>0.48124999999999996</v>
      </c>
      <c r="J68" s="174">
        <f t="shared" ref="J68:J131" si="16">I68*24</f>
        <v>11.549999999999999</v>
      </c>
      <c r="K68" s="17">
        <f t="shared" ref="K68:K131" si="17">J68+K67</f>
        <v>37.816666666666663</v>
      </c>
      <c r="L68" s="182" t="str">
        <f t="shared" ref="L68:L131" si="18">IF(G68&lt;B68,"False begin", IF(AND(I68&gt;0, G68=B68), "Same start",""))</f>
        <v/>
      </c>
      <c r="M68" s="184" t="str">
        <f t="shared" ref="M68:M131" si="19">IF(H68&gt;C68,"False end", IF(AND(I68&gt;0, H68=C68), "Same end",""))</f>
        <v/>
      </c>
      <c r="N68" s="81">
        <f t="shared" ref="N68:N131" si="20">IF(J68&gt;0, COUNT(J68), "")</f>
        <v>1</v>
      </c>
      <c r="O68" s="183" t="str">
        <f>IF('1473 PARA'!I68&gt;0, 1473, "")</f>
        <v/>
      </c>
      <c r="P68" s="183" t="str">
        <f>IF('1474 PARA'!I68&gt;0, 1474, "")</f>
        <v/>
      </c>
      <c r="Q68" s="183" t="str">
        <f>IF('1475 PARA'!I68&gt;0, 1475, "")</f>
        <v/>
      </c>
      <c r="R68" s="183" t="str">
        <f>IF('1476 PARA'!I68&gt;0, 1476, "")</f>
        <v/>
      </c>
      <c r="S68" s="183" t="str">
        <f>IF('1603 Para'!I68&gt;0, 1603, "")</f>
        <v/>
      </c>
      <c r="T68" s="183">
        <f>IF('1604 Para'!I68&gt;0, 1604, "")</f>
        <v>1604</v>
      </c>
      <c r="U68" s="184" t="str">
        <f>IF('Spare van Para'!I68&gt;0, 6389, "")</f>
        <v/>
      </c>
      <c r="V68" s="141">
        <f t="shared" ref="V68:V131" si="21">COUNT(O68:U68)</f>
        <v>1</v>
      </c>
      <c r="W68" s="183" t="str">
        <f>IF(AND('1473 PARA'!AK68&gt;0,'1473 PARA'!AY68&gt;0,O68=1473),"1473 Entered",IF(O68=1473,"Missing",""))</f>
        <v/>
      </c>
      <c r="X68" s="183" t="str">
        <f>IF(AND('1474 PARA'!AK68&gt;0,'1474 PARA'!AY68&gt;0,P68=1474),"1474 Entered",IF(P68=1474,"Missing",""))</f>
        <v/>
      </c>
      <c r="Y68" s="142" t="str">
        <f>IF(AND('1475 PARA'!AK68&gt;0,'1475 PARA'!AY68&gt;0,Q68=1475),"1475 Entered",IF(Q68=1475,"Missing",""))</f>
        <v/>
      </c>
      <c r="Z68" s="142" t="str">
        <f>IF(AND('1476 PARA'!AK68&gt;0,'1476 PARA'!AY68&gt;0,R68=1476),"1476 Entered",IF(R68=1476,"Missing",""))</f>
        <v/>
      </c>
      <c r="AA68" s="142" t="str">
        <f>IF(AND('1603 Para'!AK68&gt;0,'1603 Para'!AY68&gt;0,S68=1603),"1603 Entered",IF(S68=1603,"Missing",""))</f>
        <v/>
      </c>
      <c r="AB68" s="142" t="str">
        <f>IF(AND('1604 Para'!AK68&gt;0,'1604 Para'!AY68&gt;0,T68=1604),"1604 Entered",IF(T68=1604,"Missing",""))</f>
        <v>1604 Entered</v>
      </c>
      <c r="AC68" s="82" t="str">
        <f>IF(AND('Spare van Para'!AK68&gt;0,'Spare van Para'!AY68&gt;0,U68="Spare"),"Spare Entered",IF(U68="Spare","Missing",""))</f>
        <v/>
      </c>
    </row>
    <row r="69" spans="1:29" s="142" customFormat="1" x14ac:dyDescent="0.25">
      <c r="A69" s="83">
        <v>42801</v>
      </c>
      <c r="B69" s="173">
        <f>MIN('1473 PARA'!B69, '1474 PARA'!B69,'1475 PARA'!B69, '1476 PARA'!B69,'1476 PARA'!B69,'Spare van Para'!B69, '1603 Para'!B69, '1604 Para'!B69)</f>
        <v>0.2986111111111111</v>
      </c>
      <c r="C69" s="173">
        <f>MAX('1473 PARA'!C69,'1473 PARA'!E69,'1473 PARA'!G69,'1474 PARA'!C69,'1474 PARA'!E69,'1474 PARA'!G69,'1475 PARA'!C69,'1475 PARA'!E69,'1475 PARA'!G69,'1476 PARA'!C69,'1476 PARA'!E69,'1476 PARA'!G69,'Spare van Para'!C69,'Spare van Para'!E69,'Spare van Para'!G69, '1603 Para'!C69,'1603 Para'!E69,'1603 Para'!G69, '1604 Para'!C69,'1604 Para'!E69,'1604 Para'!G69)</f>
        <v>0.72916666666666663</v>
      </c>
      <c r="D69" s="173">
        <f t="shared" si="12"/>
        <v>0.43055555555555552</v>
      </c>
      <c r="E69" s="174">
        <f t="shared" si="13"/>
        <v>10.333333333333332</v>
      </c>
      <c r="F69" s="17">
        <f t="shared" si="14"/>
        <v>49.766666666666666</v>
      </c>
      <c r="G69" s="63">
        <f>MIN('1473 PARA'!O69,'1474 PARA'!O69,'1475 PARA'!O69,'1476 PARA'!O69,'Spare van Para'!O69,'1603 Para'!O69,'1604 Para'!O69)</f>
        <v>0.30486111111111108</v>
      </c>
      <c r="H69" s="173">
        <f>MAX('1473 PARA'!P69,'1473 PARA'!R69,'1473 PARA'!T69,'1474 PARA'!P69,'1474 PARA'!R69,'1474 PARA'!T69,'1475 PARA'!P69,'1475 PARA'!R69,'1475 PARA'!T69,'1476 PARA'!P69,'1476 PARA'!R69,'1476 PARA'!T69,'Spare van Para'!P69,'Spare van Para'!R69,'Spare van Para'!T69, '1603 Para'!P69,'1603 Para'!R69,'1603 Para'!T69,'1604 Para'!P69,'1604 Para'!R69,'1604 Para'!T69)</f>
        <v>0.71805555555555556</v>
      </c>
      <c r="I69" s="173">
        <f t="shared" si="15"/>
        <v>0.41319444444444448</v>
      </c>
      <c r="J69" s="174">
        <f t="shared" si="16"/>
        <v>9.9166666666666679</v>
      </c>
      <c r="K69" s="17">
        <f t="shared" si="17"/>
        <v>47.733333333333334</v>
      </c>
      <c r="L69" s="182" t="str">
        <f t="shared" si="18"/>
        <v/>
      </c>
      <c r="M69" s="184" t="str">
        <f t="shared" si="19"/>
        <v/>
      </c>
      <c r="N69" s="81">
        <f t="shared" si="20"/>
        <v>1</v>
      </c>
      <c r="O69" s="183" t="str">
        <f>IF('1473 PARA'!I69&gt;0, 1473, "")</f>
        <v/>
      </c>
      <c r="P69" s="183" t="str">
        <f>IF('1474 PARA'!I69&gt;0, 1474, "")</f>
        <v/>
      </c>
      <c r="Q69" s="183" t="str">
        <f>IF('1475 PARA'!I69&gt;0, 1475, "")</f>
        <v/>
      </c>
      <c r="R69" s="183" t="str">
        <f>IF('1476 PARA'!I69&gt;0, 1476, "")</f>
        <v/>
      </c>
      <c r="S69" s="183" t="str">
        <f>IF('1603 Para'!I69&gt;0, 1603, "")</f>
        <v/>
      </c>
      <c r="T69" s="183">
        <f>IF('1604 Para'!I69&gt;0, 1604, "")</f>
        <v>1604</v>
      </c>
      <c r="U69" s="184" t="str">
        <f>IF('Spare van Para'!I69&gt;0, 6389, "")</f>
        <v/>
      </c>
      <c r="V69" s="141">
        <f t="shared" si="21"/>
        <v>1</v>
      </c>
      <c r="W69" s="183" t="str">
        <f>IF(AND('1473 PARA'!AK69&gt;0,'1473 PARA'!AY69&gt;0,O69=1473),"1473 Entered",IF(O69=1473,"Missing",""))</f>
        <v/>
      </c>
      <c r="X69" s="183" t="str">
        <f>IF(AND('1474 PARA'!AK69&gt;0,'1474 PARA'!AY69&gt;0,P69=1474),"1474 Entered",IF(P69=1474,"Missing",""))</f>
        <v/>
      </c>
      <c r="Y69" s="142" t="str">
        <f>IF(AND('1475 PARA'!AK69&gt;0,'1475 PARA'!AY69&gt;0,Q69=1475),"1475 Entered",IF(Q69=1475,"Missing",""))</f>
        <v/>
      </c>
      <c r="Z69" s="142" t="str">
        <f>IF(AND('1476 PARA'!AK69&gt;0,'1476 PARA'!AY69&gt;0,R69=1476),"1476 Entered",IF(R69=1476,"Missing",""))</f>
        <v/>
      </c>
      <c r="AA69" s="142" t="str">
        <f>IF(AND('1603 Para'!AK69&gt;0,'1603 Para'!AY69&gt;0,S69=1603),"1603 Entered",IF(S69=1603,"Missing",""))</f>
        <v/>
      </c>
      <c r="AB69" s="142" t="str">
        <f>IF(AND('1604 Para'!AK69&gt;0,'1604 Para'!AY69&gt;0,T69=1604),"1604 Entered",IF(T69=1604,"Missing",""))</f>
        <v>1604 Entered</v>
      </c>
      <c r="AC69" s="82" t="str">
        <f>IF(AND('Spare van Para'!AK69&gt;0,'Spare van Para'!AY69&gt;0,U69="Spare"),"Spare Entered",IF(U69="Spare","Missing",""))</f>
        <v/>
      </c>
    </row>
    <row r="70" spans="1:29" s="142" customFormat="1" x14ac:dyDescent="0.25">
      <c r="A70" s="83">
        <v>42802</v>
      </c>
      <c r="B70" s="173">
        <f>MIN('1473 PARA'!B70, '1474 PARA'!B70,'1475 PARA'!B70, '1476 PARA'!B70,'1476 PARA'!B70,'Spare van Para'!B70, '1603 Para'!B70, '1604 Para'!B70)</f>
        <v>0.2986111111111111</v>
      </c>
      <c r="C70" s="173">
        <f>MAX('1473 PARA'!C70,'1473 PARA'!E70,'1473 PARA'!G70,'1474 PARA'!C70,'1474 PARA'!E70,'1474 PARA'!G70,'1475 PARA'!C70,'1475 PARA'!E70,'1475 PARA'!G70,'1476 PARA'!C70,'1476 PARA'!E70,'1476 PARA'!G70,'Spare van Para'!C70,'Spare van Para'!E70,'Spare van Para'!G70, '1603 Para'!C70,'1603 Para'!E70,'1603 Para'!G70, '1604 Para'!C70,'1604 Para'!E70,'1604 Para'!G70)</f>
        <v>0.80486111111111114</v>
      </c>
      <c r="D70" s="173">
        <f t="shared" si="12"/>
        <v>0.50625000000000009</v>
      </c>
      <c r="E70" s="174">
        <f t="shared" si="13"/>
        <v>12.150000000000002</v>
      </c>
      <c r="F70" s="17">
        <f t="shared" si="14"/>
        <v>61.916666666666671</v>
      </c>
      <c r="G70" s="63">
        <f>MIN('1473 PARA'!O70,'1474 PARA'!O70,'1475 PARA'!O70,'1476 PARA'!O70,'Spare van Para'!O70,'1603 Para'!O70,'1604 Para'!O70)</f>
        <v>0.30624999999999997</v>
      </c>
      <c r="H70" s="173">
        <f>MAX('1473 PARA'!P70,'1473 PARA'!R70,'1473 PARA'!T70,'1474 PARA'!P70,'1474 PARA'!R70,'1474 PARA'!T70,'1475 PARA'!P70,'1475 PARA'!R70,'1475 PARA'!T70,'1476 PARA'!P70,'1476 PARA'!R70,'1476 PARA'!T70,'Spare van Para'!P70,'Spare van Para'!R70,'Spare van Para'!T70, '1603 Para'!P70,'1603 Para'!R70,'1603 Para'!T70,'1604 Para'!P70,'1604 Para'!R70,'1604 Para'!T70)</f>
        <v>0.79652777777777783</v>
      </c>
      <c r="I70" s="173">
        <f t="shared" si="15"/>
        <v>0.49027777777777787</v>
      </c>
      <c r="J70" s="174">
        <f t="shared" si="16"/>
        <v>11.766666666666669</v>
      </c>
      <c r="K70" s="17">
        <f t="shared" si="17"/>
        <v>59.5</v>
      </c>
      <c r="L70" s="182" t="str">
        <f t="shared" si="18"/>
        <v/>
      </c>
      <c r="M70" s="184" t="str">
        <f t="shared" si="19"/>
        <v/>
      </c>
      <c r="N70" s="81">
        <f t="shared" si="20"/>
        <v>1</v>
      </c>
      <c r="O70" s="183" t="str">
        <f>IF('1473 PARA'!I70&gt;0, 1473, "")</f>
        <v/>
      </c>
      <c r="P70" s="183" t="str">
        <f>IF('1474 PARA'!I70&gt;0, 1474, "")</f>
        <v/>
      </c>
      <c r="Q70" s="183" t="str">
        <f>IF('1475 PARA'!I70&gt;0, 1475, "")</f>
        <v/>
      </c>
      <c r="R70" s="183" t="str">
        <f>IF('1476 PARA'!I70&gt;0, 1476, "")</f>
        <v/>
      </c>
      <c r="S70" s="183" t="str">
        <f>IF('1603 Para'!I70&gt;0, 1603, "")</f>
        <v/>
      </c>
      <c r="T70" s="183">
        <f>IF('1604 Para'!I70&gt;0, 1604, "")</f>
        <v>1604</v>
      </c>
      <c r="U70" s="184" t="str">
        <f>IF('Spare van Para'!I70&gt;0, 6389, "")</f>
        <v/>
      </c>
      <c r="V70" s="141">
        <f t="shared" si="21"/>
        <v>1</v>
      </c>
      <c r="W70" s="183" t="str">
        <f>IF(AND('1473 PARA'!AK70&gt;0,'1473 PARA'!AY70&gt;0,O70=1473),"1473 Entered",IF(O70=1473,"Missing",""))</f>
        <v/>
      </c>
      <c r="X70" s="183" t="str">
        <f>IF(AND('1474 PARA'!AK70&gt;0,'1474 PARA'!AY70&gt;0,P70=1474),"1474 Entered",IF(P70=1474,"Missing",""))</f>
        <v/>
      </c>
      <c r="Y70" s="142" t="str">
        <f>IF(AND('1475 PARA'!AK70&gt;0,'1475 PARA'!AY70&gt;0,Q70=1475),"1475 Entered",IF(Q70=1475,"Missing",""))</f>
        <v/>
      </c>
      <c r="Z70" s="142" t="str">
        <f>IF(AND('1476 PARA'!AK70&gt;0,'1476 PARA'!AY70&gt;0,R70=1476),"1476 Entered",IF(R70=1476,"Missing",""))</f>
        <v/>
      </c>
      <c r="AA70" s="142" t="str">
        <f>IF(AND('1603 Para'!AK70&gt;0,'1603 Para'!AY70&gt;0,S70=1603),"1603 Entered",IF(S70=1603,"Missing",""))</f>
        <v/>
      </c>
      <c r="AB70" s="142" t="str">
        <f>IF(AND('1604 Para'!AK70&gt;0,'1604 Para'!AY70&gt;0,T70=1604),"1604 Entered",IF(T70=1604,"Missing",""))</f>
        <v>1604 Entered</v>
      </c>
      <c r="AC70" s="82" t="str">
        <f>IF(AND('Spare van Para'!AK70&gt;0,'Spare van Para'!AY70&gt;0,U70="Spare"),"Spare Entered",IF(U70="Spare","Missing",""))</f>
        <v/>
      </c>
    </row>
    <row r="71" spans="1:29" s="142" customFormat="1" x14ac:dyDescent="0.25">
      <c r="A71" s="83">
        <v>42803</v>
      </c>
      <c r="B71" s="173">
        <f>MIN('1473 PARA'!B71, '1474 PARA'!B71,'1475 PARA'!B71, '1476 PARA'!B71,'1476 PARA'!B71,'Spare van Para'!B71, '1603 Para'!B71, '1604 Para'!B71)</f>
        <v>0.28472222222222221</v>
      </c>
      <c r="C71" s="173">
        <f>MAX('1473 PARA'!C71,'1473 PARA'!E71,'1473 PARA'!G71,'1474 PARA'!C71,'1474 PARA'!E71,'1474 PARA'!G71,'1475 PARA'!C71,'1475 PARA'!E71,'1475 PARA'!G71,'1476 PARA'!C71,'1476 PARA'!E71,'1476 PARA'!G71,'Spare van Para'!C71,'Spare van Para'!E71,'Spare van Para'!G71, '1603 Para'!C71,'1603 Para'!E71,'1603 Para'!G71, '1604 Para'!C71,'1604 Para'!E71,'1604 Para'!G71)</f>
        <v>0.8125</v>
      </c>
      <c r="D71" s="173">
        <f t="shared" si="12"/>
        <v>0.52777777777777779</v>
      </c>
      <c r="E71" s="174">
        <f t="shared" si="13"/>
        <v>12.666666666666668</v>
      </c>
      <c r="F71" s="17">
        <f t="shared" si="14"/>
        <v>74.583333333333343</v>
      </c>
      <c r="G71" s="63">
        <f>MIN('1473 PARA'!O71,'1474 PARA'!O71,'1475 PARA'!O71,'1476 PARA'!O71,'Spare van Para'!O71,'1603 Para'!O71,'1604 Para'!O71)</f>
        <v>0.28819444444444448</v>
      </c>
      <c r="H71" s="173">
        <f>MAX('1473 PARA'!P71,'1473 PARA'!R71,'1473 PARA'!T71,'1474 PARA'!P71,'1474 PARA'!R71,'1474 PARA'!T71,'1475 PARA'!P71,'1475 PARA'!R71,'1475 PARA'!T71,'1476 PARA'!P71,'1476 PARA'!R71,'1476 PARA'!T71,'Spare van Para'!P71,'Spare van Para'!R71,'Spare van Para'!T71, '1603 Para'!P71,'1603 Para'!R71,'1603 Para'!T71,'1604 Para'!P71,'1604 Para'!R71,'1604 Para'!T71)</f>
        <v>0.71666666666666667</v>
      </c>
      <c r="I71" s="173">
        <f t="shared" si="15"/>
        <v>0.4284722222222222</v>
      </c>
      <c r="J71" s="174">
        <f t="shared" si="16"/>
        <v>10.283333333333333</v>
      </c>
      <c r="K71" s="17">
        <f t="shared" si="17"/>
        <v>69.783333333333331</v>
      </c>
      <c r="L71" s="182" t="str">
        <f t="shared" si="18"/>
        <v/>
      </c>
      <c r="M71" s="184" t="str">
        <f t="shared" si="19"/>
        <v/>
      </c>
      <c r="N71" s="81">
        <f t="shared" si="20"/>
        <v>1</v>
      </c>
      <c r="O71" s="183" t="str">
        <f>IF('1473 PARA'!I71&gt;0, 1473, "")</f>
        <v/>
      </c>
      <c r="P71" s="183" t="str">
        <f>IF('1474 PARA'!I71&gt;0, 1474, "")</f>
        <v/>
      </c>
      <c r="Q71" s="183" t="str">
        <f>IF('1475 PARA'!I71&gt;0, 1475, "")</f>
        <v/>
      </c>
      <c r="R71" s="183" t="str">
        <f>IF('1476 PARA'!I71&gt;0, 1476, "")</f>
        <v/>
      </c>
      <c r="S71" s="183" t="str">
        <f>IF('1603 Para'!I71&gt;0, 1603, "")</f>
        <v/>
      </c>
      <c r="T71" s="183">
        <f>IF('1604 Para'!I71&gt;0, 1604, "")</f>
        <v>1604</v>
      </c>
      <c r="U71" s="184" t="str">
        <f>IF('Spare van Para'!I71&gt;0, 6389, "")</f>
        <v/>
      </c>
      <c r="V71" s="141">
        <f t="shared" si="21"/>
        <v>1</v>
      </c>
      <c r="W71" s="183" t="str">
        <f>IF(AND('1473 PARA'!AK71&gt;0,'1473 PARA'!AY71&gt;0,O71=1473),"1473 Entered",IF(O71=1473,"Missing",""))</f>
        <v/>
      </c>
      <c r="X71" s="183" t="str">
        <f>IF(AND('1474 PARA'!AK71&gt;0,'1474 PARA'!AY71&gt;0,P71=1474),"1474 Entered",IF(P71=1474,"Missing",""))</f>
        <v/>
      </c>
      <c r="Y71" s="142" t="str">
        <f>IF(AND('1475 PARA'!AK71&gt;0,'1475 PARA'!AY71&gt;0,Q71=1475),"1475 Entered",IF(Q71=1475,"Missing",""))</f>
        <v/>
      </c>
      <c r="Z71" s="142" t="str">
        <f>IF(AND('1476 PARA'!AK71&gt;0,'1476 PARA'!AY71&gt;0,R71=1476),"1476 Entered",IF(R71=1476,"Missing",""))</f>
        <v/>
      </c>
      <c r="AA71" s="142" t="str">
        <f>IF(AND('1603 Para'!AK71&gt;0,'1603 Para'!AY71&gt;0,S71=1603),"1603 Entered",IF(S71=1603,"Missing",""))</f>
        <v/>
      </c>
      <c r="AB71" s="142" t="str">
        <f>IF(AND('1604 Para'!AK71&gt;0,'1604 Para'!AY71&gt;0,T71=1604),"1604 Entered",IF(T71=1604,"Missing",""))</f>
        <v>1604 Entered</v>
      </c>
      <c r="AC71" s="82" t="str">
        <f>IF(AND('Spare van Para'!AK71&gt;0,'Spare van Para'!AY71&gt;0,U71="Spare"),"Spare Entered",IF(U71="Spare","Missing",""))</f>
        <v/>
      </c>
    </row>
    <row r="72" spans="1:29" s="142" customFormat="1" x14ac:dyDescent="0.25">
      <c r="A72" s="83">
        <v>42804</v>
      </c>
      <c r="B72" s="173">
        <f>MIN('1473 PARA'!B72, '1474 PARA'!B72,'1475 PARA'!B72, '1476 PARA'!B72,'1476 PARA'!B72,'Spare van Para'!B72, '1603 Para'!B72, '1604 Para'!B72)</f>
        <v>0.2986111111111111</v>
      </c>
      <c r="C72" s="173">
        <f>MAX('1473 PARA'!C72,'1473 PARA'!E72,'1473 PARA'!G72,'1474 PARA'!C72,'1474 PARA'!E72,'1474 PARA'!G72,'1475 PARA'!C72,'1475 PARA'!E72,'1475 PARA'!G72,'1476 PARA'!C72,'1476 PARA'!E72,'1476 PARA'!G72,'Spare van Para'!C72,'Spare van Para'!E72,'Spare van Para'!G72, '1603 Para'!C72,'1603 Para'!E72,'1603 Para'!G72, '1604 Para'!C72,'1604 Para'!E72,'1604 Para'!G72)</f>
        <v>0.79166666666666663</v>
      </c>
      <c r="D72" s="173">
        <f t="shared" si="12"/>
        <v>0.49305555555555552</v>
      </c>
      <c r="E72" s="174">
        <f t="shared" si="13"/>
        <v>11.833333333333332</v>
      </c>
      <c r="F72" s="17">
        <f t="shared" si="14"/>
        <v>86.416666666666671</v>
      </c>
      <c r="G72" s="63">
        <f>MIN('1473 PARA'!O72,'1474 PARA'!O72,'1475 PARA'!O72,'1476 PARA'!O72,'Spare van Para'!O72,'1603 Para'!O72,'1604 Para'!O72)</f>
        <v>0.30833333333333335</v>
      </c>
      <c r="H72" s="173">
        <f>MAX('1473 PARA'!P72,'1473 PARA'!R72,'1473 PARA'!T72,'1474 PARA'!P72,'1474 PARA'!R72,'1474 PARA'!T72,'1475 PARA'!P72,'1475 PARA'!R72,'1475 PARA'!T72,'1476 PARA'!P72,'1476 PARA'!R72,'1476 PARA'!T72,'Spare van Para'!P72,'Spare van Para'!R72,'Spare van Para'!T72, '1603 Para'!P72,'1603 Para'!R72,'1603 Para'!T72,'1604 Para'!P72,'1604 Para'!R72,'1604 Para'!T72)</f>
        <v>0.78194444444444444</v>
      </c>
      <c r="I72" s="173">
        <f t="shared" si="15"/>
        <v>0.47361111111111109</v>
      </c>
      <c r="J72" s="174">
        <f t="shared" si="16"/>
        <v>11.366666666666667</v>
      </c>
      <c r="K72" s="17">
        <f t="shared" si="17"/>
        <v>81.150000000000006</v>
      </c>
      <c r="L72" s="182" t="str">
        <f t="shared" si="18"/>
        <v/>
      </c>
      <c r="M72" s="184" t="str">
        <f t="shared" si="19"/>
        <v/>
      </c>
      <c r="N72" s="81">
        <f t="shared" si="20"/>
        <v>1</v>
      </c>
      <c r="O72" s="183" t="str">
        <f>IF('1473 PARA'!I72&gt;0, 1473, "")</f>
        <v/>
      </c>
      <c r="P72" s="183" t="str">
        <f>IF('1474 PARA'!I72&gt;0, 1474, "")</f>
        <v/>
      </c>
      <c r="Q72" s="183" t="str">
        <f>IF('1475 PARA'!I72&gt;0, 1475, "")</f>
        <v/>
      </c>
      <c r="R72" s="183" t="str">
        <f>IF('1476 PARA'!I72&gt;0, 1476, "")</f>
        <v/>
      </c>
      <c r="S72" s="183" t="str">
        <f>IF('1603 Para'!I72&gt;0, 1603, "")</f>
        <v/>
      </c>
      <c r="T72" s="183">
        <f>IF('1604 Para'!I72&gt;0, 1604, "")</f>
        <v>1604</v>
      </c>
      <c r="U72" s="184" t="str">
        <f>IF('Spare van Para'!I72&gt;0, 6389, "")</f>
        <v/>
      </c>
      <c r="V72" s="141">
        <f t="shared" si="21"/>
        <v>1</v>
      </c>
      <c r="W72" s="183" t="str">
        <f>IF(AND('1473 PARA'!AK72&gt;0,'1473 PARA'!AY72&gt;0,O72=1473),"1473 Entered",IF(O72=1473,"Missing",""))</f>
        <v/>
      </c>
      <c r="X72" s="183" t="str">
        <f>IF(AND('1474 PARA'!AK72&gt;0,'1474 PARA'!AY72&gt;0,P72=1474),"1474 Entered",IF(P72=1474,"Missing",""))</f>
        <v/>
      </c>
      <c r="Y72" s="142" t="str">
        <f>IF(AND('1475 PARA'!AK72&gt;0,'1475 PARA'!AY72&gt;0,Q72=1475),"1475 Entered",IF(Q72=1475,"Missing",""))</f>
        <v/>
      </c>
      <c r="Z72" s="142" t="str">
        <f>IF(AND('1476 PARA'!AK72&gt;0,'1476 PARA'!AY72&gt;0,R72=1476),"1476 Entered",IF(R72=1476,"Missing",""))</f>
        <v/>
      </c>
      <c r="AA72" s="142" t="str">
        <f>IF(AND('1603 Para'!AK72&gt;0,'1603 Para'!AY72&gt;0,S72=1603),"1603 Entered",IF(S72=1603,"Missing",""))</f>
        <v/>
      </c>
      <c r="AB72" s="142" t="str">
        <f>IF(AND('1604 Para'!AK72&gt;0,'1604 Para'!AY72&gt;0,T72=1604),"1604 Entered",IF(T72=1604,"Missing",""))</f>
        <v>1604 Entered</v>
      </c>
      <c r="AC72" s="82" t="str">
        <f>IF(AND('Spare van Para'!AK72&gt;0,'Spare van Para'!AY72&gt;0,U72="Spare"),"Spare Entered",IF(U72="Spare","Missing",""))</f>
        <v/>
      </c>
    </row>
    <row r="73" spans="1:29" s="142" customFormat="1" x14ac:dyDescent="0.25">
      <c r="A73" s="83">
        <v>42805</v>
      </c>
      <c r="B73" s="173">
        <f>MIN('1473 PARA'!B73, '1474 PARA'!B73,'1475 PARA'!B73, '1476 PARA'!B73,'1476 PARA'!B73,'Spare van Para'!B73, '1603 Para'!B73, '1604 Para'!B73)</f>
        <v>0</v>
      </c>
      <c r="C73" s="173">
        <f>MAX('1473 PARA'!C73,'1473 PARA'!E73,'1473 PARA'!G73,'1474 PARA'!C73,'1474 PARA'!E73,'1474 PARA'!G73,'1475 PARA'!C73,'1475 PARA'!E73,'1475 PARA'!G73,'1476 PARA'!C73,'1476 PARA'!E73,'1476 PARA'!G73,'Spare van Para'!C73,'Spare van Para'!E73,'Spare van Para'!G73, '1603 Para'!C73,'1603 Para'!E73,'1603 Para'!G73, '1604 Para'!C73,'1604 Para'!E73,'1604 Para'!G73)</f>
        <v>0</v>
      </c>
      <c r="D73" s="173">
        <f t="shared" si="12"/>
        <v>0</v>
      </c>
      <c r="E73" s="174">
        <f t="shared" si="13"/>
        <v>0</v>
      </c>
      <c r="F73" s="17">
        <f t="shared" si="14"/>
        <v>86.416666666666671</v>
      </c>
      <c r="G73" s="63">
        <f>MIN('1473 PARA'!O73,'1474 PARA'!O73,'1475 PARA'!O73,'1476 PARA'!O73,'Spare van Para'!O73,'1603 Para'!O73,'1604 Para'!O73)</f>
        <v>0</v>
      </c>
      <c r="H73" s="173">
        <f>MAX('1473 PARA'!P73,'1473 PARA'!R73,'1473 PARA'!T73,'1474 PARA'!P73,'1474 PARA'!R73,'1474 PARA'!T73,'1475 PARA'!P73,'1475 PARA'!R73,'1475 PARA'!T73,'1476 PARA'!P73,'1476 PARA'!R73,'1476 PARA'!T73,'Spare van Para'!P73,'Spare van Para'!R73,'Spare van Para'!T73, '1603 Para'!P73,'1603 Para'!R73,'1603 Para'!T73,'1604 Para'!P73,'1604 Para'!R73,'1604 Para'!T73)</f>
        <v>0</v>
      </c>
      <c r="I73" s="173">
        <f t="shared" si="15"/>
        <v>0</v>
      </c>
      <c r="J73" s="174">
        <f t="shared" si="16"/>
        <v>0</v>
      </c>
      <c r="K73" s="17">
        <f t="shared" si="17"/>
        <v>81.150000000000006</v>
      </c>
      <c r="L73" s="182" t="str">
        <f t="shared" si="18"/>
        <v/>
      </c>
      <c r="M73" s="184" t="str">
        <f t="shared" si="19"/>
        <v/>
      </c>
      <c r="N73" s="81" t="str">
        <f t="shared" si="20"/>
        <v/>
      </c>
      <c r="O73" s="183" t="str">
        <f>IF('1473 PARA'!I73&gt;0, 1473, "")</f>
        <v/>
      </c>
      <c r="P73" s="183" t="str">
        <f>IF('1474 PARA'!I73&gt;0, 1474, "")</f>
        <v/>
      </c>
      <c r="Q73" s="183" t="str">
        <f>IF('1475 PARA'!I73&gt;0, 1475, "")</f>
        <v/>
      </c>
      <c r="R73" s="183" t="str">
        <f>IF('1476 PARA'!I73&gt;0, 1476, "")</f>
        <v/>
      </c>
      <c r="S73" s="183" t="str">
        <f>IF('1603 Para'!I73&gt;0, 1603, "")</f>
        <v/>
      </c>
      <c r="T73" s="183" t="str">
        <f>IF('1604 Para'!I73&gt;0, 1604, "")</f>
        <v/>
      </c>
      <c r="U73" s="184" t="str">
        <f>IF('Spare van Para'!I73&gt;0, 6389, "")</f>
        <v/>
      </c>
      <c r="V73" s="141">
        <f t="shared" si="21"/>
        <v>0</v>
      </c>
      <c r="W73" s="183" t="str">
        <f>IF(AND('1473 PARA'!AK73&gt;0,'1473 PARA'!AY73&gt;0,O73=1473),"1473 Entered",IF(O73=1473,"Missing",""))</f>
        <v/>
      </c>
      <c r="X73" s="183" t="str">
        <f>IF(AND('1474 PARA'!AK73&gt;0,'1474 PARA'!AY73&gt;0,P73=1474),"1474 Entered",IF(P73=1474,"Missing",""))</f>
        <v/>
      </c>
      <c r="Y73" s="142" t="str">
        <f>IF(AND('1475 PARA'!AK73&gt;0,'1475 PARA'!AY73&gt;0,Q73=1475),"1475 Entered",IF(Q73=1475,"Missing",""))</f>
        <v/>
      </c>
      <c r="Z73" s="142" t="str">
        <f>IF(AND('1476 PARA'!AK73&gt;0,'1476 PARA'!AY73&gt;0,R73=1476),"1476 Entered",IF(R73=1476,"Missing",""))</f>
        <v/>
      </c>
      <c r="AA73" s="142" t="str">
        <f>IF(AND('1603 Para'!AK73&gt;0,'1603 Para'!AY73&gt;0,S73=1603),"1603 Entered",IF(S73=1603,"Missing",""))</f>
        <v/>
      </c>
      <c r="AB73" s="142" t="str">
        <f>IF(AND('1604 Para'!AK73&gt;0,'1604 Para'!AY73&gt;0,T73=1604),"1604 Entered",IF(T73=1604,"Missing",""))</f>
        <v/>
      </c>
      <c r="AC73" s="82" t="str">
        <f>IF(AND('Spare van Para'!AK73&gt;0,'Spare van Para'!AY73&gt;0,U73="Spare"),"Spare Entered",IF(U73="Spare","Missing",""))</f>
        <v/>
      </c>
    </row>
    <row r="74" spans="1:29" s="142" customFormat="1" x14ac:dyDescent="0.25">
      <c r="A74" s="83">
        <v>42806</v>
      </c>
      <c r="B74" s="173">
        <f>MIN('1473 PARA'!B74, '1474 PARA'!B74,'1475 PARA'!B74, '1476 PARA'!B74,'1476 PARA'!B74,'Spare van Para'!B74, '1603 Para'!B74, '1604 Para'!B74)</f>
        <v>0</v>
      </c>
      <c r="C74" s="173">
        <f>MAX('1473 PARA'!C74,'1473 PARA'!E74,'1473 PARA'!G74,'1474 PARA'!C74,'1474 PARA'!E74,'1474 PARA'!G74,'1475 PARA'!C74,'1475 PARA'!E74,'1475 PARA'!G74,'1476 PARA'!C74,'1476 PARA'!E74,'1476 PARA'!G74,'Spare van Para'!C74,'Spare van Para'!E74,'Spare van Para'!G74, '1603 Para'!C74,'1603 Para'!E74,'1603 Para'!G74, '1604 Para'!C74,'1604 Para'!E74,'1604 Para'!G74)</f>
        <v>0</v>
      </c>
      <c r="D74" s="173">
        <f t="shared" si="12"/>
        <v>0</v>
      </c>
      <c r="E74" s="174">
        <f t="shared" si="13"/>
        <v>0</v>
      </c>
      <c r="F74" s="17">
        <f t="shared" si="14"/>
        <v>86.416666666666671</v>
      </c>
      <c r="G74" s="63">
        <f>MIN('1473 PARA'!O74,'1474 PARA'!O74,'1475 PARA'!O74,'1476 PARA'!O74,'Spare van Para'!O74,'1603 Para'!O74,'1604 Para'!O74)</f>
        <v>0</v>
      </c>
      <c r="H74" s="173">
        <f>MAX('1473 PARA'!P74,'1473 PARA'!R74,'1473 PARA'!T74,'1474 PARA'!P74,'1474 PARA'!R74,'1474 PARA'!T74,'1475 PARA'!P74,'1475 PARA'!R74,'1475 PARA'!T74,'1476 PARA'!P74,'1476 PARA'!R74,'1476 PARA'!T74,'Spare van Para'!P74,'Spare van Para'!R74,'Spare van Para'!T74, '1603 Para'!P74,'1603 Para'!R74,'1603 Para'!T74,'1604 Para'!P74,'1604 Para'!R74,'1604 Para'!T74)</f>
        <v>0</v>
      </c>
      <c r="I74" s="173">
        <f t="shared" si="15"/>
        <v>0</v>
      </c>
      <c r="J74" s="174">
        <f t="shared" si="16"/>
        <v>0</v>
      </c>
      <c r="K74" s="17">
        <f t="shared" si="17"/>
        <v>81.150000000000006</v>
      </c>
      <c r="L74" s="182" t="str">
        <f t="shared" si="18"/>
        <v/>
      </c>
      <c r="M74" s="184" t="str">
        <f t="shared" si="19"/>
        <v/>
      </c>
      <c r="N74" s="81" t="str">
        <f t="shared" si="20"/>
        <v/>
      </c>
      <c r="O74" s="183" t="str">
        <f>IF('1473 PARA'!I74&gt;0, 1473, "")</f>
        <v/>
      </c>
      <c r="P74" s="183" t="str">
        <f>IF('1474 PARA'!I74&gt;0, 1474, "")</f>
        <v/>
      </c>
      <c r="Q74" s="183" t="str">
        <f>IF('1475 PARA'!I74&gt;0, 1475, "")</f>
        <v/>
      </c>
      <c r="R74" s="183" t="str">
        <f>IF('1476 PARA'!I74&gt;0, 1476, "")</f>
        <v/>
      </c>
      <c r="S74" s="183" t="str">
        <f>IF('1603 Para'!I74&gt;0, 1603, "")</f>
        <v/>
      </c>
      <c r="T74" s="183" t="str">
        <f>IF('1604 Para'!I74&gt;0, 1604, "")</f>
        <v/>
      </c>
      <c r="U74" s="184" t="str">
        <f>IF('Spare van Para'!I74&gt;0, 6389, "")</f>
        <v/>
      </c>
      <c r="V74" s="141">
        <f t="shared" si="21"/>
        <v>0</v>
      </c>
      <c r="W74" s="183" t="str">
        <f>IF(AND('1473 PARA'!AK74&gt;0,'1473 PARA'!AY74&gt;0,O74=1473),"1473 Entered",IF(O74=1473,"Missing",""))</f>
        <v/>
      </c>
      <c r="X74" s="183" t="str">
        <f>IF(AND('1474 PARA'!AK74&gt;0,'1474 PARA'!AY74&gt;0,P74=1474),"1474 Entered",IF(P74=1474,"Missing",""))</f>
        <v/>
      </c>
      <c r="Y74" s="142" t="str">
        <f>IF(AND('1475 PARA'!AK74&gt;0,'1475 PARA'!AY74&gt;0,Q74=1475),"1475 Entered",IF(Q74=1475,"Missing",""))</f>
        <v/>
      </c>
      <c r="Z74" s="142" t="str">
        <f>IF(AND('1476 PARA'!AK74&gt;0,'1476 PARA'!AY74&gt;0,R74=1476),"1476 Entered",IF(R74=1476,"Missing",""))</f>
        <v/>
      </c>
      <c r="AA74" s="142" t="str">
        <f>IF(AND('1603 Para'!AK74&gt;0,'1603 Para'!AY74&gt;0,S74=1603),"1603 Entered",IF(S74=1603,"Missing",""))</f>
        <v/>
      </c>
      <c r="AB74" s="142" t="str">
        <f>IF(AND('1604 Para'!AK74&gt;0,'1604 Para'!AY74&gt;0,T74=1604),"1604 Entered",IF(T74=1604,"Missing",""))</f>
        <v/>
      </c>
      <c r="AC74" s="82" t="str">
        <f>IF(AND('Spare van Para'!AK74&gt;0,'Spare van Para'!AY74&gt;0,U74="Spare"),"Spare Entered",IF(U74="Spare","Missing",""))</f>
        <v/>
      </c>
    </row>
    <row r="75" spans="1:29" s="142" customFormat="1" x14ac:dyDescent="0.25">
      <c r="A75" s="83">
        <v>42807</v>
      </c>
      <c r="B75" s="173">
        <f>MIN('1473 PARA'!B75, '1474 PARA'!B75,'1475 PARA'!B75, '1476 PARA'!B75,'1476 PARA'!B75,'Spare van Para'!B75, '1603 Para'!B75, '1604 Para'!B75)</f>
        <v>0.2986111111111111</v>
      </c>
      <c r="C75" s="173">
        <f>MAX('1473 PARA'!C75,'1473 PARA'!E75,'1473 PARA'!G75,'1474 PARA'!C75,'1474 PARA'!E75,'1474 PARA'!G75,'1475 PARA'!C75,'1475 PARA'!E75,'1475 PARA'!G75,'1476 PARA'!C75,'1476 PARA'!E75,'1476 PARA'!G75,'Spare van Para'!C75,'Spare van Para'!E75,'Spare van Para'!G75, '1603 Para'!C75,'1603 Para'!E75,'1603 Para'!G75, '1604 Para'!C75,'1604 Para'!E75,'1604 Para'!G75)</f>
        <v>0.78125</v>
      </c>
      <c r="D75" s="173">
        <f t="shared" si="12"/>
        <v>0.4826388888888889</v>
      </c>
      <c r="E75" s="174">
        <f t="shared" si="13"/>
        <v>11.583333333333334</v>
      </c>
      <c r="F75" s="17">
        <f t="shared" si="14"/>
        <v>98</v>
      </c>
      <c r="G75" s="63">
        <f>MIN('1473 PARA'!O75,'1474 PARA'!O75,'1475 PARA'!O75,'1476 PARA'!O75,'Spare van Para'!O75,'1603 Para'!O75,'1604 Para'!O75)</f>
        <v>0.30624999999999997</v>
      </c>
      <c r="H75" s="173">
        <f>MAX('1473 PARA'!P75,'1473 PARA'!R75,'1473 PARA'!T75,'1474 PARA'!P75,'1474 PARA'!R75,'1474 PARA'!T75,'1475 PARA'!P75,'1475 PARA'!R75,'1475 PARA'!T75,'1476 PARA'!P75,'1476 PARA'!R75,'1476 PARA'!T75,'Spare van Para'!P75,'Spare van Para'!R75,'Spare van Para'!T75, '1603 Para'!P75,'1603 Para'!R75,'1603 Para'!T75,'1604 Para'!P75,'1604 Para'!R75,'1604 Para'!T75)</f>
        <v>0.76944444444444438</v>
      </c>
      <c r="I75" s="173">
        <f t="shared" si="15"/>
        <v>0.46319444444444441</v>
      </c>
      <c r="J75" s="174">
        <f t="shared" si="16"/>
        <v>11.116666666666665</v>
      </c>
      <c r="K75" s="17">
        <f t="shared" si="17"/>
        <v>92.266666666666666</v>
      </c>
      <c r="L75" s="182" t="str">
        <f t="shared" si="18"/>
        <v/>
      </c>
      <c r="M75" s="184" t="str">
        <f t="shared" si="19"/>
        <v/>
      </c>
      <c r="N75" s="81">
        <f t="shared" si="20"/>
        <v>1</v>
      </c>
      <c r="O75" s="183" t="str">
        <f>IF('1473 PARA'!I75&gt;0, 1473, "")</f>
        <v/>
      </c>
      <c r="P75" s="183" t="str">
        <f>IF('1474 PARA'!I75&gt;0, 1474, "")</f>
        <v/>
      </c>
      <c r="Q75" s="183" t="str">
        <f>IF('1475 PARA'!I75&gt;0, 1475, "")</f>
        <v/>
      </c>
      <c r="R75" s="183" t="str">
        <f>IF('1476 PARA'!I75&gt;0, 1476, "")</f>
        <v/>
      </c>
      <c r="S75" s="183" t="str">
        <f>IF('1603 Para'!I75&gt;0, 1603, "")</f>
        <v/>
      </c>
      <c r="T75" s="183">
        <f>IF('1604 Para'!I75&gt;0, 1604, "")</f>
        <v>1604</v>
      </c>
      <c r="U75" s="184" t="str">
        <f>IF('Spare van Para'!I75&gt;0, 6389, "")</f>
        <v/>
      </c>
      <c r="V75" s="141">
        <f t="shared" si="21"/>
        <v>1</v>
      </c>
      <c r="W75" s="183" t="str">
        <f>IF(AND('1473 PARA'!AK75&gt;0,'1473 PARA'!AY75&gt;0,O75=1473),"1473 Entered",IF(O75=1473,"Missing",""))</f>
        <v/>
      </c>
      <c r="X75" s="183" t="str">
        <f>IF(AND('1474 PARA'!AK75&gt;0,'1474 PARA'!AY75&gt;0,P75=1474),"1474 Entered",IF(P75=1474,"Missing",""))</f>
        <v/>
      </c>
      <c r="Y75" s="142" t="str">
        <f>IF(AND('1475 PARA'!AK75&gt;0,'1475 PARA'!AY75&gt;0,Q75=1475),"1475 Entered",IF(Q75=1475,"Missing",""))</f>
        <v/>
      </c>
      <c r="Z75" s="142" t="str">
        <f>IF(AND('1476 PARA'!AK75&gt;0,'1476 PARA'!AY75&gt;0,R75=1476),"1476 Entered",IF(R75=1476,"Missing",""))</f>
        <v/>
      </c>
      <c r="AA75" s="142" t="str">
        <f>IF(AND('1603 Para'!AK75&gt;0,'1603 Para'!AY75&gt;0,S75=1603),"1603 Entered",IF(S75=1603,"Missing",""))</f>
        <v/>
      </c>
      <c r="AB75" s="142" t="str">
        <f>IF(AND('1604 Para'!AK75&gt;0,'1604 Para'!AY75&gt;0,T75=1604),"1604 Entered",IF(T75=1604,"Missing",""))</f>
        <v>1604 Entered</v>
      </c>
      <c r="AC75" s="82" t="str">
        <f>IF(AND('Spare van Para'!AK75&gt;0,'Spare van Para'!AY75&gt;0,U75="Spare"),"Spare Entered",IF(U75="Spare","Missing",""))</f>
        <v/>
      </c>
    </row>
    <row r="76" spans="1:29" s="142" customFormat="1" x14ac:dyDescent="0.25">
      <c r="A76" s="83">
        <v>42808</v>
      </c>
      <c r="B76" s="173">
        <f>MIN('1473 PARA'!B76, '1474 PARA'!B76,'1475 PARA'!B76, '1476 PARA'!B76,'1476 PARA'!B76,'Spare van Para'!B76, '1603 Para'!B76, '1604 Para'!B76)</f>
        <v>0.2986111111111111</v>
      </c>
      <c r="C76" s="173">
        <f>MAX('1473 PARA'!C76,'1473 PARA'!E76,'1473 PARA'!G76,'1474 PARA'!C76,'1474 PARA'!E76,'1474 PARA'!G76,'1475 PARA'!C76,'1475 PARA'!E76,'1475 PARA'!G76,'1476 PARA'!C76,'1476 PARA'!E76,'1476 PARA'!G76,'Spare van Para'!C76,'Spare van Para'!E76,'Spare van Para'!G76, '1603 Para'!C76,'1603 Para'!E76,'1603 Para'!G76, '1604 Para'!C76,'1604 Para'!E76,'1604 Para'!G76)</f>
        <v>0.72916666666666663</v>
      </c>
      <c r="D76" s="173">
        <f t="shared" si="12"/>
        <v>0.43055555555555552</v>
      </c>
      <c r="E76" s="174">
        <f t="shared" si="13"/>
        <v>10.333333333333332</v>
      </c>
      <c r="F76" s="17">
        <f t="shared" si="14"/>
        <v>108.33333333333333</v>
      </c>
      <c r="G76" s="63">
        <f>MIN('1473 PARA'!O76,'1474 PARA'!O76,'1475 PARA'!O76,'1476 PARA'!O76,'Spare van Para'!O76,'1603 Para'!O76,'1604 Para'!O76)</f>
        <v>0.30694444444444441</v>
      </c>
      <c r="H76" s="173">
        <f>MAX('1473 PARA'!P76,'1473 PARA'!R76,'1473 PARA'!T76,'1474 PARA'!P76,'1474 PARA'!R76,'1474 PARA'!T76,'1475 PARA'!P76,'1475 PARA'!R76,'1475 PARA'!T76,'1476 PARA'!P76,'1476 PARA'!R76,'1476 PARA'!T76,'Spare van Para'!P76,'Spare van Para'!R76,'Spare van Para'!T76, '1603 Para'!P76,'1603 Para'!R76,'1603 Para'!T76,'1604 Para'!P76,'1604 Para'!R76,'1604 Para'!T76)</f>
        <v>0.71666666666666667</v>
      </c>
      <c r="I76" s="173">
        <f t="shared" si="15"/>
        <v>0.40972222222222227</v>
      </c>
      <c r="J76" s="174">
        <f t="shared" si="16"/>
        <v>9.8333333333333339</v>
      </c>
      <c r="K76" s="17">
        <f t="shared" si="17"/>
        <v>102.1</v>
      </c>
      <c r="L76" s="182" t="str">
        <f t="shared" si="18"/>
        <v/>
      </c>
      <c r="M76" s="184" t="str">
        <f t="shared" si="19"/>
        <v/>
      </c>
      <c r="N76" s="81">
        <f t="shared" si="20"/>
        <v>1</v>
      </c>
      <c r="O76" s="183" t="str">
        <f>IF('1473 PARA'!I76&gt;0, 1473, "")</f>
        <v/>
      </c>
      <c r="P76" s="183" t="str">
        <f>IF('1474 PARA'!I76&gt;0, 1474, "")</f>
        <v/>
      </c>
      <c r="Q76" s="183" t="str">
        <f>IF('1475 PARA'!I76&gt;0, 1475, "")</f>
        <v/>
      </c>
      <c r="R76" s="183" t="str">
        <f>IF('1476 PARA'!I76&gt;0, 1476, "")</f>
        <v/>
      </c>
      <c r="S76" s="183" t="str">
        <f>IF('1603 Para'!I76&gt;0, 1603, "")</f>
        <v/>
      </c>
      <c r="T76" s="183">
        <f>IF('1604 Para'!I76&gt;0, 1604, "")</f>
        <v>1604</v>
      </c>
      <c r="U76" s="184" t="str">
        <f>IF('Spare van Para'!I76&gt;0, 6389, "")</f>
        <v/>
      </c>
      <c r="V76" s="141">
        <f t="shared" si="21"/>
        <v>1</v>
      </c>
      <c r="W76" s="183" t="str">
        <f>IF(AND('1473 PARA'!AK76&gt;0,'1473 PARA'!AY76&gt;0,O76=1473),"1473 Entered",IF(O76=1473,"Missing",""))</f>
        <v/>
      </c>
      <c r="X76" s="183" t="str">
        <f>IF(AND('1474 PARA'!AK76&gt;0,'1474 PARA'!AY76&gt;0,P76=1474),"1474 Entered",IF(P76=1474,"Missing",""))</f>
        <v/>
      </c>
      <c r="Y76" s="142" t="str">
        <f>IF(AND('1475 PARA'!AK76&gt;0,'1475 PARA'!AY76&gt;0,Q76=1475),"1475 Entered",IF(Q76=1475,"Missing",""))</f>
        <v/>
      </c>
      <c r="Z76" s="142" t="str">
        <f>IF(AND('1476 PARA'!AK76&gt;0,'1476 PARA'!AY76&gt;0,R76=1476),"1476 Entered",IF(R76=1476,"Missing",""))</f>
        <v/>
      </c>
      <c r="AA76" s="142" t="str">
        <f>IF(AND('1603 Para'!AK76&gt;0,'1603 Para'!AY76&gt;0,S76=1603),"1603 Entered",IF(S76=1603,"Missing",""))</f>
        <v/>
      </c>
      <c r="AB76" s="142" t="str">
        <f>IF(AND('1604 Para'!AK76&gt;0,'1604 Para'!AY76&gt;0,T76=1604),"1604 Entered",IF(T76=1604,"Missing",""))</f>
        <v>1604 Entered</v>
      </c>
      <c r="AC76" s="82" t="str">
        <f>IF(AND('Spare van Para'!AK76&gt;0,'Spare van Para'!AY76&gt;0,U76="Spare"),"Spare Entered",IF(U76="Spare","Missing",""))</f>
        <v/>
      </c>
    </row>
    <row r="77" spans="1:29" s="142" customFormat="1" x14ac:dyDescent="0.25">
      <c r="A77" s="83">
        <v>42809</v>
      </c>
      <c r="B77" s="173">
        <f>MIN('1473 PARA'!B77, '1474 PARA'!B77,'1475 PARA'!B77, '1476 PARA'!B77,'1476 PARA'!B77,'Spare van Para'!B77, '1603 Para'!B77, '1604 Para'!B77)</f>
        <v>0.28472222222222221</v>
      </c>
      <c r="C77" s="173">
        <f>MAX('1473 PARA'!C77,'1473 PARA'!E77,'1473 PARA'!G77,'1474 PARA'!C77,'1474 PARA'!E77,'1474 PARA'!G77,'1475 PARA'!C77,'1475 PARA'!E77,'1475 PARA'!G77,'1476 PARA'!C77,'1476 PARA'!E77,'1476 PARA'!G77,'Spare van Para'!C77,'Spare van Para'!E77,'Spare van Para'!G77, '1603 Para'!C77,'1603 Para'!E77,'1603 Para'!G77, '1604 Para'!C77,'1604 Para'!E77,'1604 Para'!G77)</f>
        <v>0.79166666666666663</v>
      </c>
      <c r="D77" s="173">
        <f t="shared" si="12"/>
        <v>0.50694444444444442</v>
      </c>
      <c r="E77" s="174">
        <f t="shared" si="13"/>
        <v>12.166666666666666</v>
      </c>
      <c r="F77" s="17">
        <f t="shared" si="14"/>
        <v>120.5</v>
      </c>
      <c r="G77" s="63">
        <f>MIN('1473 PARA'!O77,'1474 PARA'!O77,'1475 PARA'!O77,'1476 PARA'!O77,'Spare van Para'!O77,'1603 Para'!O77,'1604 Para'!O77)</f>
        <v>0.2902777777777778</v>
      </c>
      <c r="H77" s="173">
        <f>MAX('1473 PARA'!P77,'1473 PARA'!R77,'1473 PARA'!T77,'1474 PARA'!P77,'1474 PARA'!R77,'1474 PARA'!T77,'1475 PARA'!P77,'1475 PARA'!R77,'1475 PARA'!T77,'1476 PARA'!P77,'1476 PARA'!R77,'1476 PARA'!T77,'Spare van Para'!P77,'Spare van Para'!R77,'Spare van Para'!T77, '1603 Para'!P77,'1603 Para'!R77,'1603 Para'!T77,'1604 Para'!P77,'1604 Para'!R77,'1604 Para'!T77)</f>
        <v>0.7729166666666667</v>
      </c>
      <c r="I77" s="173">
        <f t="shared" si="15"/>
        <v>0.4826388888888889</v>
      </c>
      <c r="J77" s="174">
        <f t="shared" si="16"/>
        <v>11.583333333333334</v>
      </c>
      <c r="K77" s="17">
        <f t="shared" si="17"/>
        <v>113.68333333333332</v>
      </c>
      <c r="L77" s="182" t="str">
        <f t="shared" si="18"/>
        <v/>
      </c>
      <c r="M77" s="184" t="str">
        <f t="shared" si="19"/>
        <v/>
      </c>
      <c r="N77" s="81">
        <f t="shared" si="20"/>
        <v>1</v>
      </c>
      <c r="O77" s="183" t="str">
        <f>IF('1473 PARA'!I77&gt;0, 1473, "")</f>
        <v/>
      </c>
      <c r="P77" s="183" t="str">
        <f>IF('1474 PARA'!I77&gt;0, 1474, "")</f>
        <v/>
      </c>
      <c r="Q77" s="183" t="str">
        <f>IF('1475 PARA'!I77&gt;0, 1475, "")</f>
        <v/>
      </c>
      <c r="R77" s="183" t="str">
        <f>IF('1476 PARA'!I77&gt;0, 1476, "")</f>
        <v/>
      </c>
      <c r="S77" s="183" t="str">
        <f>IF('1603 Para'!I77&gt;0, 1603, "")</f>
        <v/>
      </c>
      <c r="T77" s="183">
        <f>IF('1604 Para'!I77&gt;0, 1604, "")</f>
        <v>1604</v>
      </c>
      <c r="U77" s="184" t="str">
        <f>IF('Spare van Para'!I77&gt;0, 6389, "")</f>
        <v/>
      </c>
      <c r="V77" s="141">
        <f t="shared" si="21"/>
        <v>1</v>
      </c>
      <c r="W77" s="183" t="str">
        <f>IF(AND('1473 PARA'!AK77&gt;0,'1473 PARA'!AY77&gt;0,O77=1473),"1473 Entered",IF(O77=1473,"Missing",""))</f>
        <v/>
      </c>
      <c r="X77" s="183" t="str">
        <f>IF(AND('1474 PARA'!AK77&gt;0,'1474 PARA'!AY77&gt;0,P77=1474),"1474 Entered",IF(P77=1474,"Missing",""))</f>
        <v/>
      </c>
      <c r="Y77" s="142" t="str">
        <f>IF(AND('1475 PARA'!AK77&gt;0,'1475 PARA'!AY77&gt;0,Q77=1475),"1475 Entered",IF(Q77=1475,"Missing",""))</f>
        <v/>
      </c>
      <c r="Z77" s="142" t="str">
        <f>IF(AND('1476 PARA'!AK77&gt;0,'1476 PARA'!AY77&gt;0,R77=1476),"1476 Entered",IF(R77=1476,"Missing",""))</f>
        <v/>
      </c>
      <c r="AA77" s="142" t="str">
        <f>IF(AND('1603 Para'!AK77&gt;0,'1603 Para'!AY77&gt;0,S77=1603),"1603 Entered",IF(S77=1603,"Missing",""))</f>
        <v/>
      </c>
      <c r="AB77" s="142" t="str">
        <f>IF(AND('1604 Para'!AK77&gt;0,'1604 Para'!AY77&gt;0,T77=1604),"1604 Entered",IF(T77=1604,"Missing",""))</f>
        <v>1604 Entered</v>
      </c>
      <c r="AC77" s="82" t="str">
        <f>IF(AND('Spare van Para'!AK77&gt;0,'Spare van Para'!AY77&gt;0,U77="Spare"),"Spare Entered",IF(U77="Spare","Missing",""))</f>
        <v/>
      </c>
    </row>
    <row r="78" spans="1:29" s="142" customFormat="1" x14ac:dyDescent="0.25">
      <c r="A78" s="83">
        <v>42810</v>
      </c>
      <c r="B78" s="173">
        <f>MIN('1473 PARA'!B78, '1474 PARA'!B78,'1475 PARA'!B78, '1476 PARA'!B78,'1476 PARA'!B78,'Spare van Para'!B78, '1603 Para'!B78, '1604 Para'!B78)</f>
        <v>0.2986111111111111</v>
      </c>
      <c r="C78" s="173">
        <f>MAX('1473 PARA'!C78,'1473 PARA'!E78,'1473 PARA'!G78,'1474 PARA'!C78,'1474 PARA'!E78,'1474 PARA'!G78,'1475 PARA'!C78,'1475 PARA'!E78,'1475 PARA'!G78,'1476 PARA'!C78,'1476 PARA'!E78,'1476 PARA'!G78,'Spare van Para'!C78,'Spare van Para'!E78,'Spare van Para'!G78, '1603 Para'!C78,'1603 Para'!E78,'1603 Para'!G78, '1604 Para'!C78,'1604 Para'!E78,'1604 Para'!G78)</f>
        <v>0.72916666666666663</v>
      </c>
      <c r="D78" s="173">
        <f t="shared" si="12"/>
        <v>0.43055555555555552</v>
      </c>
      <c r="E78" s="174">
        <f t="shared" si="13"/>
        <v>10.333333333333332</v>
      </c>
      <c r="F78" s="17">
        <f t="shared" si="14"/>
        <v>130.83333333333334</v>
      </c>
      <c r="G78" s="63">
        <f>MIN('1473 PARA'!O78,'1474 PARA'!O78,'1475 PARA'!O78,'1476 PARA'!O78,'Spare van Para'!O78,'1603 Para'!O78,'1604 Para'!O78)</f>
        <v>0.30763888888888891</v>
      </c>
      <c r="H78" s="173">
        <f>MAX('1473 PARA'!P78,'1473 PARA'!R78,'1473 PARA'!T78,'1474 PARA'!P78,'1474 PARA'!R78,'1474 PARA'!T78,'1475 PARA'!P78,'1475 PARA'!R78,'1475 PARA'!T78,'1476 PARA'!P78,'1476 PARA'!R78,'1476 PARA'!T78,'Spare van Para'!P78,'Spare van Para'!R78,'Spare van Para'!T78, '1603 Para'!P78,'1603 Para'!R78,'1603 Para'!T78,'1604 Para'!P78,'1604 Para'!R78,'1604 Para'!T78)</f>
        <v>0.71666666666666667</v>
      </c>
      <c r="I78" s="173">
        <f t="shared" si="15"/>
        <v>0.40902777777777777</v>
      </c>
      <c r="J78" s="174">
        <f t="shared" si="16"/>
        <v>9.8166666666666664</v>
      </c>
      <c r="K78" s="17">
        <f t="shared" si="17"/>
        <v>123.49999999999999</v>
      </c>
      <c r="L78" s="182" t="str">
        <f t="shared" si="18"/>
        <v/>
      </c>
      <c r="M78" s="184" t="str">
        <f t="shared" si="19"/>
        <v/>
      </c>
      <c r="N78" s="81">
        <f t="shared" si="20"/>
        <v>1</v>
      </c>
      <c r="O78" s="183" t="str">
        <f>IF('1473 PARA'!I78&gt;0, 1473, "")</f>
        <v/>
      </c>
      <c r="P78" s="183" t="str">
        <f>IF('1474 PARA'!I78&gt;0, 1474, "")</f>
        <v/>
      </c>
      <c r="Q78" s="183" t="str">
        <f>IF('1475 PARA'!I78&gt;0, 1475, "")</f>
        <v/>
      </c>
      <c r="R78" s="183" t="str">
        <f>IF('1476 PARA'!I78&gt;0, 1476, "")</f>
        <v/>
      </c>
      <c r="S78" s="183" t="str">
        <f>IF('1603 Para'!I78&gt;0, 1603, "")</f>
        <v/>
      </c>
      <c r="T78" s="183">
        <f>IF('1604 Para'!I78&gt;0, 1604, "")</f>
        <v>1604</v>
      </c>
      <c r="U78" s="184" t="str">
        <f>IF('Spare van Para'!I78&gt;0, 6389, "")</f>
        <v/>
      </c>
      <c r="V78" s="141">
        <f t="shared" si="21"/>
        <v>1</v>
      </c>
      <c r="W78" s="183" t="str">
        <f>IF(AND('1473 PARA'!AK78&gt;0,'1473 PARA'!AY78&gt;0,O78=1473),"1473 Entered",IF(O78=1473,"Missing",""))</f>
        <v/>
      </c>
      <c r="X78" s="183" t="str">
        <f>IF(AND('1474 PARA'!AK78&gt;0,'1474 PARA'!AY78&gt;0,P78=1474),"1474 Entered",IF(P78=1474,"Missing",""))</f>
        <v/>
      </c>
      <c r="Y78" s="142" t="str">
        <f>IF(AND('1475 PARA'!AK78&gt;0,'1475 PARA'!AY78&gt;0,Q78=1475),"1475 Entered",IF(Q78=1475,"Missing",""))</f>
        <v/>
      </c>
      <c r="Z78" s="142" t="str">
        <f>IF(AND('1476 PARA'!AK78&gt;0,'1476 PARA'!AY78&gt;0,R78=1476),"1476 Entered",IF(R78=1476,"Missing",""))</f>
        <v/>
      </c>
      <c r="AA78" s="142" t="str">
        <f>IF(AND('1603 Para'!AK78&gt;0,'1603 Para'!AY78&gt;0,S78=1603),"1603 Entered",IF(S78=1603,"Missing",""))</f>
        <v/>
      </c>
      <c r="AB78" s="142" t="str">
        <f>IF(AND('1604 Para'!AK78&gt;0,'1604 Para'!AY78&gt;0,T78=1604),"1604 Entered",IF(T78=1604,"Missing",""))</f>
        <v>1604 Entered</v>
      </c>
      <c r="AC78" s="82" t="str">
        <f>IF(AND('Spare van Para'!AK78&gt;0,'Spare van Para'!AY78&gt;0,U78="Spare"),"Spare Entered",IF(U78="Spare","Missing",""))</f>
        <v/>
      </c>
    </row>
    <row r="79" spans="1:29" s="142" customFormat="1" x14ac:dyDescent="0.25">
      <c r="A79" s="83">
        <v>42811</v>
      </c>
      <c r="B79" s="173">
        <f>MIN('1473 PARA'!B79, '1474 PARA'!B79,'1475 PARA'!B79, '1476 PARA'!B79,'1476 PARA'!B79,'Spare van Para'!B79, '1603 Para'!B79, '1604 Para'!B79)</f>
        <v>0.2986111111111111</v>
      </c>
      <c r="C79" s="173">
        <f>MAX('1473 PARA'!C79,'1473 PARA'!E79,'1473 PARA'!G79,'1474 PARA'!C79,'1474 PARA'!E79,'1474 PARA'!G79,'1475 PARA'!C79,'1475 PARA'!E79,'1475 PARA'!G79,'1476 PARA'!C79,'1476 PARA'!E79,'1476 PARA'!G79,'Spare van Para'!C79,'Spare van Para'!E79,'Spare van Para'!G79, '1603 Para'!C79,'1603 Para'!E79,'1603 Para'!G79, '1604 Para'!C79,'1604 Para'!E79,'1604 Para'!G79)</f>
        <v>0.78125</v>
      </c>
      <c r="D79" s="173">
        <f t="shared" si="12"/>
        <v>0.4826388888888889</v>
      </c>
      <c r="E79" s="174">
        <f t="shared" si="13"/>
        <v>11.583333333333334</v>
      </c>
      <c r="F79" s="17">
        <f t="shared" si="14"/>
        <v>142.41666666666669</v>
      </c>
      <c r="G79" s="63">
        <f>MIN('1473 PARA'!O79,'1474 PARA'!O79,'1475 PARA'!O79,'1476 PARA'!O79,'Spare van Para'!O79,'1603 Para'!O79,'1604 Para'!O79)</f>
        <v>0.30486111111111108</v>
      </c>
      <c r="H79" s="173">
        <f>MAX('1473 PARA'!P79,'1473 PARA'!R79,'1473 PARA'!T79,'1474 PARA'!P79,'1474 PARA'!R79,'1474 PARA'!T79,'1475 PARA'!P79,'1475 PARA'!R79,'1475 PARA'!T79,'1476 PARA'!P79,'1476 PARA'!R79,'1476 PARA'!T79,'Spare van Para'!P79,'Spare van Para'!R79,'Spare van Para'!T79, '1603 Para'!P79,'1603 Para'!R79,'1603 Para'!T79,'1604 Para'!P79,'1604 Para'!R79,'1604 Para'!T79)</f>
        <v>0.75208333333333333</v>
      </c>
      <c r="I79" s="173">
        <f t="shared" si="15"/>
        <v>0.44722222222222224</v>
      </c>
      <c r="J79" s="174">
        <f t="shared" si="16"/>
        <v>10.733333333333334</v>
      </c>
      <c r="K79" s="17">
        <f t="shared" si="17"/>
        <v>134.23333333333332</v>
      </c>
      <c r="L79" s="182" t="str">
        <f t="shared" si="18"/>
        <v/>
      </c>
      <c r="M79" s="184" t="str">
        <f t="shared" si="19"/>
        <v/>
      </c>
      <c r="N79" s="81">
        <f t="shared" si="20"/>
        <v>1</v>
      </c>
      <c r="O79" s="183" t="str">
        <f>IF('1473 PARA'!I79&gt;0, 1473, "")</f>
        <v/>
      </c>
      <c r="P79" s="183" t="str">
        <f>IF('1474 PARA'!I79&gt;0, 1474, "")</f>
        <v/>
      </c>
      <c r="Q79" s="183" t="str">
        <f>IF('1475 PARA'!I79&gt;0, 1475, "")</f>
        <v/>
      </c>
      <c r="R79" s="183" t="str">
        <f>IF('1476 PARA'!I79&gt;0, 1476, "")</f>
        <v/>
      </c>
      <c r="S79" s="183" t="str">
        <f>IF('1603 Para'!I79&gt;0, 1603, "")</f>
        <v/>
      </c>
      <c r="T79" s="183">
        <f>IF('1604 Para'!I79&gt;0, 1604, "")</f>
        <v>1604</v>
      </c>
      <c r="U79" s="184" t="str">
        <f>IF('Spare van Para'!I79&gt;0, 6389, "")</f>
        <v/>
      </c>
      <c r="V79" s="141">
        <f t="shared" si="21"/>
        <v>1</v>
      </c>
      <c r="W79" s="183" t="str">
        <f>IF(AND('1473 PARA'!AK79&gt;0,'1473 PARA'!AY79&gt;0,O79=1473),"1473 Entered",IF(O79=1473,"Missing",""))</f>
        <v/>
      </c>
      <c r="X79" s="183" t="str">
        <f>IF(AND('1474 PARA'!AK79&gt;0,'1474 PARA'!AY79&gt;0,P79=1474),"1474 Entered",IF(P79=1474,"Missing",""))</f>
        <v/>
      </c>
      <c r="Y79" s="142" t="str">
        <f>IF(AND('1475 PARA'!AK79&gt;0,'1475 PARA'!AY79&gt;0,Q79=1475),"1475 Entered",IF(Q79=1475,"Missing",""))</f>
        <v/>
      </c>
      <c r="Z79" s="142" t="str">
        <f>IF(AND('1476 PARA'!AK79&gt;0,'1476 PARA'!AY79&gt;0,R79=1476),"1476 Entered",IF(R79=1476,"Missing",""))</f>
        <v/>
      </c>
      <c r="AA79" s="142" t="str">
        <f>IF(AND('1603 Para'!AK79&gt;0,'1603 Para'!AY79&gt;0,S79=1603),"1603 Entered",IF(S79=1603,"Missing",""))</f>
        <v/>
      </c>
      <c r="AB79" s="142" t="str">
        <f>IF(AND('1604 Para'!AK79&gt;0,'1604 Para'!AY79&gt;0,T79=1604),"1604 Entered",IF(T79=1604,"Missing",""))</f>
        <v>1604 Entered</v>
      </c>
      <c r="AC79" s="82" t="str">
        <f>IF(AND('Spare van Para'!AK79&gt;0,'Spare van Para'!AY79&gt;0,U79="Spare"),"Spare Entered",IF(U79="Spare","Missing",""))</f>
        <v/>
      </c>
    </row>
    <row r="80" spans="1:29" s="142" customFormat="1" x14ac:dyDescent="0.25">
      <c r="A80" s="83">
        <v>42812</v>
      </c>
      <c r="B80" s="173">
        <f>MIN('1473 PARA'!B80, '1474 PARA'!B80,'1475 PARA'!B80, '1476 PARA'!B80,'1476 PARA'!B80,'Spare van Para'!B80, '1603 Para'!B80, '1604 Para'!B80)</f>
        <v>0</v>
      </c>
      <c r="C80" s="173">
        <f>MAX('1473 PARA'!C80,'1473 PARA'!E80,'1473 PARA'!G80,'1474 PARA'!C80,'1474 PARA'!E80,'1474 PARA'!G80,'1475 PARA'!C80,'1475 PARA'!E80,'1475 PARA'!G80,'1476 PARA'!C80,'1476 PARA'!E80,'1476 PARA'!G80,'Spare van Para'!C80,'Spare van Para'!E80,'Spare van Para'!G80, '1603 Para'!C80,'1603 Para'!E80,'1603 Para'!G80, '1604 Para'!C80,'1604 Para'!E80,'1604 Para'!G80)</f>
        <v>0</v>
      </c>
      <c r="D80" s="173">
        <f t="shared" si="12"/>
        <v>0</v>
      </c>
      <c r="E80" s="174">
        <f t="shared" si="13"/>
        <v>0</v>
      </c>
      <c r="F80" s="17">
        <f t="shared" si="14"/>
        <v>142.41666666666669</v>
      </c>
      <c r="G80" s="63">
        <f>MIN('1473 PARA'!O80,'1474 PARA'!O80,'1475 PARA'!O80,'1476 PARA'!O80,'Spare van Para'!O80,'1603 Para'!O80,'1604 Para'!O80)</f>
        <v>0</v>
      </c>
      <c r="H80" s="173">
        <f>MAX('1473 PARA'!P80,'1473 PARA'!R80,'1473 PARA'!T80,'1474 PARA'!P80,'1474 PARA'!R80,'1474 PARA'!T80,'1475 PARA'!P80,'1475 PARA'!R80,'1475 PARA'!T80,'1476 PARA'!P80,'1476 PARA'!R80,'1476 PARA'!T80,'Spare van Para'!P80,'Spare van Para'!R80,'Spare van Para'!T80, '1603 Para'!P80,'1603 Para'!R80,'1603 Para'!T80,'1604 Para'!P80,'1604 Para'!R80,'1604 Para'!T80)</f>
        <v>0</v>
      </c>
      <c r="I80" s="173">
        <f t="shared" si="15"/>
        <v>0</v>
      </c>
      <c r="J80" s="174">
        <f t="shared" si="16"/>
        <v>0</v>
      </c>
      <c r="K80" s="17">
        <f t="shared" si="17"/>
        <v>134.23333333333332</v>
      </c>
      <c r="L80" s="182" t="str">
        <f t="shared" si="18"/>
        <v/>
      </c>
      <c r="M80" s="184" t="str">
        <f t="shared" si="19"/>
        <v/>
      </c>
      <c r="N80" s="81" t="str">
        <f t="shared" si="20"/>
        <v/>
      </c>
      <c r="O80" s="183" t="str">
        <f>IF('1473 PARA'!I80&gt;0, 1473, "")</f>
        <v/>
      </c>
      <c r="P80" s="183" t="str">
        <f>IF('1474 PARA'!I80&gt;0, 1474, "")</f>
        <v/>
      </c>
      <c r="Q80" s="183" t="str">
        <f>IF('1475 PARA'!I80&gt;0, 1475, "")</f>
        <v/>
      </c>
      <c r="R80" s="183" t="str">
        <f>IF('1476 PARA'!I80&gt;0, 1476, "")</f>
        <v/>
      </c>
      <c r="S80" s="183" t="str">
        <f>IF('1603 Para'!I80&gt;0, 1603, "")</f>
        <v/>
      </c>
      <c r="T80" s="183" t="str">
        <f>IF('1604 Para'!I80&gt;0, 1604, "")</f>
        <v/>
      </c>
      <c r="U80" s="184" t="str">
        <f>IF('Spare van Para'!I80&gt;0, 6389, "")</f>
        <v/>
      </c>
      <c r="V80" s="141">
        <f t="shared" si="21"/>
        <v>0</v>
      </c>
      <c r="W80" s="183" t="str">
        <f>IF(AND('1473 PARA'!AK80&gt;0,'1473 PARA'!AY80&gt;0,O80=1473),"1473 Entered",IF(O80=1473,"Missing",""))</f>
        <v/>
      </c>
      <c r="X80" s="183" t="str">
        <f>IF(AND('1474 PARA'!AK80&gt;0,'1474 PARA'!AY80&gt;0,P80=1474),"1474 Entered",IF(P80=1474,"Missing",""))</f>
        <v/>
      </c>
      <c r="Y80" s="142" t="str">
        <f>IF(AND('1475 PARA'!AK80&gt;0,'1475 PARA'!AY80&gt;0,Q80=1475),"1475 Entered",IF(Q80=1475,"Missing",""))</f>
        <v/>
      </c>
      <c r="Z80" s="142" t="str">
        <f>IF(AND('1476 PARA'!AK80&gt;0,'1476 PARA'!AY80&gt;0,R80=1476),"1476 Entered",IF(R80=1476,"Missing",""))</f>
        <v/>
      </c>
      <c r="AA80" s="142" t="str">
        <f>IF(AND('1603 Para'!AK80&gt;0,'1603 Para'!AY80&gt;0,S80=1603),"1603 Entered",IF(S80=1603,"Missing",""))</f>
        <v/>
      </c>
      <c r="AB80" s="142" t="str">
        <f>IF(AND('1604 Para'!AK80&gt;0,'1604 Para'!AY80&gt;0,T80=1604),"1604 Entered",IF(T80=1604,"Missing",""))</f>
        <v/>
      </c>
      <c r="AC80" s="82" t="str">
        <f>IF(AND('Spare van Para'!AK80&gt;0,'Spare van Para'!AY80&gt;0,U80="Spare"),"Spare Entered",IF(U80="Spare","Missing",""))</f>
        <v/>
      </c>
    </row>
    <row r="81" spans="1:29" s="142" customFormat="1" x14ac:dyDescent="0.25">
      <c r="A81" s="83">
        <v>42813</v>
      </c>
      <c r="B81" s="173">
        <f>MIN('1473 PARA'!B81, '1474 PARA'!B81,'1475 PARA'!B81, '1476 PARA'!B81,'1476 PARA'!B81,'Spare van Para'!B81, '1603 Para'!B81, '1604 Para'!B81)</f>
        <v>0</v>
      </c>
      <c r="C81" s="173">
        <f>MAX('1473 PARA'!C81,'1473 PARA'!E81,'1473 PARA'!G81,'1474 PARA'!C81,'1474 PARA'!E81,'1474 PARA'!G81,'1475 PARA'!C81,'1475 PARA'!E81,'1475 PARA'!G81,'1476 PARA'!C81,'1476 PARA'!E81,'1476 PARA'!G81,'Spare van Para'!C81,'Spare van Para'!E81,'Spare van Para'!G81, '1603 Para'!C81,'1603 Para'!E81,'1603 Para'!G81, '1604 Para'!C81,'1604 Para'!E81,'1604 Para'!G81)</f>
        <v>0</v>
      </c>
      <c r="D81" s="173">
        <f t="shared" si="12"/>
        <v>0</v>
      </c>
      <c r="E81" s="174">
        <f t="shared" si="13"/>
        <v>0</v>
      </c>
      <c r="F81" s="17">
        <f t="shared" si="14"/>
        <v>142.41666666666669</v>
      </c>
      <c r="G81" s="63">
        <f>MIN('1473 PARA'!O81,'1474 PARA'!O81,'1475 PARA'!O81,'1476 PARA'!O81,'Spare van Para'!O81,'1603 Para'!O81,'1604 Para'!O81)</f>
        <v>0</v>
      </c>
      <c r="H81" s="173">
        <f>MAX('1473 PARA'!P81,'1473 PARA'!R81,'1473 PARA'!T81,'1474 PARA'!P81,'1474 PARA'!R81,'1474 PARA'!T81,'1475 PARA'!P81,'1475 PARA'!R81,'1475 PARA'!T81,'1476 PARA'!P81,'1476 PARA'!R81,'1476 PARA'!T81,'Spare van Para'!P81,'Spare van Para'!R81,'Spare van Para'!T81, '1603 Para'!P81,'1603 Para'!R81,'1603 Para'!T81,'1604 Para'!P81,'1604 Para'!R81,'1604 Para'!T81)</f>
        <v>0</v>
      </c>
      <c r="I81" s="173">
        <f t="shared" si="15"/>
        <v>0</v>
      </c>
      <c r="J81" s="174">
        <f t="shared" si="16"/>
        <v>0</v>
      </c>
      <c r="K81" s="17">
        <f t="shared" si="17"/>
        <v>134.23333333333332</v>
      </c>
      <c r="L81" s="182" t="str">
        <f t="shared" si="18"/>
        <v/>
      </c>
      <c r="M81" s="184" t="str">
        <f t="shared" si="19"/>
        <v/>
      </c>
      <c r="N81" s="81" t="str">
        <f t="shared" si="20"/>
        <v/>
      </c>
      <c r="O81" s="183" t="str">
        <f>IF('1473 PARA'!I81&gt;0, 1473, "")</f>
        <v/>
      </c>
      <c r="P81" s="183" t="str">
        <f>IF('1474 PARA'!I81&gt;0, 1474, "")</f>
        <v/>
      </c>
      <c r="Q81" s="183" t="str">
        <f>IF('1475 PARA'!I81&gt;0, 1475, "")</f>
        <v/>
      </c>
      <c r="R81" s="183" t="str">
        <f>IF('1476 PARA'!I81&gt;0, 1476, "")</f>
        <v/>
      </c>
      <c r="S81" s="183" t="str">
        <f>IF('1603 Para'!I81&gt;0, 1603, "")</f>
        <v/>
      </c>
      <c r="T81" s="183" t="str">
        <f>IF('1604 Para'!I81&gt;0, 1604, "")</f>
        <v/>
      </c>
      <c r="U81" s="184" t="str">
        <f>IF('Spare van Para'!I81&gt;0, 6389, "")</f>
        <v/>
      </c>
      <c r="V81" s="141">
        <f t="shared" si="21"/>
        <v>0</v>
      </c>
      <c r="W81" s="183" t="str">
        <f>IF(AND('1473 PARA'!AK81&gt;0,'1473 PARA'!AY81&gt;0,O81=1473),"1473 Entered",IF(O81=1473,"Missing",""))</f>
        <v/>
      </c>
      <c r="X81" s="183" t="str">
        <f>IF(AND('1474 PARA'!AK81&gt;0,'1474 PARA'!AY81&gt;0,P81=1474),"1474 Entered",IF(P81=1474,"Missing",""))</f>
        <v/>
      </c>
      <c r="Y81" s="142" t="str">
        <f>IF(AND('1475 PARA'!AK81&gt;0,'1475 PARA'!AY81&gt;0,Q81=1475),"1475 Entered",IF(Q81=1475,"Missing",""))</f>
        <v/>
      </c>
      <c r="Z81" s="142" t="str">
        <f>IF(AND('1476 PARA'!AK81&gt;0,'1476 PARA'!AY81&gt;0,R81=1476),"1476 Entered",IF(R81=1476,"Missing",""))</f>
        <v/>
      </c>
      <c r="AA81" s="142" t="str">
        <f>IF(AND('1603 Para'!AK81&gt;0,'1603 Para'!AY81&gt;0,S81=1603),"1603 Entered",IF(S81=1603,"Missing",""))</f>
        <v/>
      </c>
      <c r="AB81" s="142" t="str">
        <f>IF(AND('1604 Para'!AK81&gt;0,'1604 Para'!AY81&gt;0,T81=1604),"1604 Entered",IF(T81=1604,"Missing",""))</f>
        <v/>
      </c>
      <c r="AC81" s="82" t="str">
        <f>IF(AND('Spare van Para'!AK81&gt;0,'Spare van Para'!AY81&gt;0,U81="Spare"),"Spare Entered",IF(U81="Spare","Missing",""))</f>
        <v/>
      </c>
    </row>
    <row r="82" spans="1:29" s="142" customFormat="1" x14ac:dyDescent="0.25">
      <c r="A82" s="83">
        <v>42814</v>
      </c>
      <c r="B82" s="173">
        <f>MIN('1473 PARA'!B82, '1474 PARA'!B82,'1475 PARA'!B82, '1476 PARA'!B82,'1476 PARA'!B82,'Spare van Para'!B82, '1603 Para'!B82, '1604 Para'!B82)</f>
        <v>0.2951388888888889</v>
      </c>
      <c r="C82" s="173">
        <f>MAX('1473 PARA'!C82,'1473 PARA'!E82,'1473 PARA'!G82,'1474 PARA'!C82,'1474 PARA'!E82,'1474 PARA'!G82,'1475 PARA'!C82,'1475 PARA'!E82,'1475 PARA'!G82,'1476 PARA'!C82,'1476 PARA'!E82,'1476 PARA'!G82,'Spare van Para'!C82,'Spare van Para'!E82,'Spare van Para'!G82, '1603 Para'!C82,'1603 Para'!E82,'1603 Para'!G82, '1604 Para'!C82,'1604 Para'!E82,'1604 Para'!G82)</f>
        <v>0.77777777777777779</v>
      </c>
      <c r="D82" s="173">
        <f t="shared" si="12"/>
        <v>0.4826388888888889</v>
      </c>
      <c r="E82" s="174">
        <f t="shared" si="13"/>
        <v>11.583333333333334</v>
      </c>
      <c r="F82" s="17">
        <f t="shared" si="14"/>
        <v>154.00000000000003</v>
      </c>
      <c r="G82" s="63">
        <f>MIN('1473 PARA'!O82,'1474 PARA'!O82,'1475 PARA'!O82,'1476 PARA'!O82,'Spare van Para'!O82,'1603 Para'!O82,'1604 Para'!O82)</f>
        <v>0.30208333333333331</v>
      </c>
      <c r="H82" s="173">
        <f>MAX('1473 PARA'!P82,'1473 PARA'!R82,'1473 PARA'!T82,'1474 PARA'!P82,'1474 PARA'!R82,'1474 PARA'!T82,'1475 PARA'!P82,'1475 PARA'!R82,'1475 PARA'!T82,'1476 PARA'!P82,'1476 PARA'!R82,'1476 PARA'!T82,'Spare van Para'!P82,'Spare van Para'!R82,'Spare van Para'!T82, '1603 Para'!P82,'1603 Para'!R82,'1603 Para'!T82,'1604 Para'!P82,'1604 Para'!R82,'1604 Para'!T82)</f>
        <v>0.77083333333333337</v>
      </c>
      <c r="I82" s="173">
        <f t="shared" si="15"/>
        <v>0.46875000000000006</v>
      </c>
      <c r="J82" s="174">
        <f t="shared" si="16"/>
        <v>11.250000000000002</v>
      </c>
      <c r="K82" s="17">
        <f t="shared" si="17"/>
        <v>145.48333333333332</v>
      </c>
      <c r="L82" s="182" t="str">
        <f t="shared" si="18"/>
        <v/>
      </c>
      <c r="M82" s="184" t="str">
        <f t="shared" si="19"/>
        <v/>
      </c>
      <c r="N82" s="81">
        <f t="shared" si="20"/>
        <v>1</v>
      </c>
      <c r="O82" s="183" t="str">
        <f>IF('1473 PARA'!I82&gt;0, 1473, "")</f>
        <v/>
      </c>
      <c r="P82" s="183" t="str">
        <f>IF('1474 PARA'!I82&gt;0, 1474, "")</f>
        <v/>
      </c>
      <c r="Q82" s="183" t="str">
        <f>IF('1475 PARA'!I82&gt;0, 1475, "")</f>
        <v/>
      </c>
      <c r="R82" s="183" t="str">
        <f>IF('1476 PARA'!I82&gt;0, 1476, "")</f>
        <v/>
      </c>
      <c r="S82" s="183" t="str">
        <f>IF('1603 Para'!I82&gt;0, 1603, "")</f>
        <v/>
      </c>
      <c r="T82" s="183">
        <f>IF('1604 Para'!I82&gt;0, 1604, "")</f>
        <v>1604</v>
      </c>
      <c r="U82" s="184" t="str">
        <f>IF('Spare van Para'!I82&gt;0, 6389, "")</f>
        <v/>
      </c>
      <c r="V82" s="141">
        <f t="shared" si="21"/>
        <v>1</v>
      </c>
      <c r="W82" s="183" t="str">
        <f>IF(AND('1473 PARA'!AK82&gt;0,'1473 PARA'!AY82&gt;0,O82=1473),"1473 Entered",IF(O82=1473,"Missing",""))</f>
        <v/>
      </c>
      <c r="X82" s="183" t="str">
        <f>IF(AND('1474 PARA'!AK82&gt;0,'1474 PARA'!AY82&gt;0,P82=1474),"1474 Entered",IF(P82=1474,"Missing",""))</f>
        <v/>
      </c>
      <c r="Y82" s="142" t="str">
        <f>IF(AND('1475 PARA'!AK82&gt;0,'1475 PARA'!AY82&gt;0,Q82=1475),"1475 Entered",IF(Q82=1475,"Missing",""))</f>
        <v/>
      </c>
      <c r="Z82" s="142" t="str">
        <f>IF(AND('1476 PARA'!AK82&gt;0,'1476 PARA'!AY82&gt;0,R82=1476),"1476 Entered",IF(R82=1476,"Missing",""))</f>
        <v/>
      </c>
      <c r="AA82" s="142" t="str">
        <f>IF(AND('1603 Para'!AK82&gt;0,'1603 Para'!AY82&gt;0,S82=1603),"1603 Entered",IF(S82=1603,"Missing",""))</f>
        <v/>
      </c>
      <c r="AB82" s="142" t="str">
        <f>IF(AND('1604 Para'!AK82&gt;0,'1604 Para'!AY82&gt;0,T82=1604),"1604 Entered",IF(T82=1604,"Missing",""))</f>
        <v>1604 Entered</v>
      </c>
      <c r="AC82" s="82" t="str">
        <f>IF(AND('Spare van Para'!AK82&gt;0,'Spare van Para'!AY82&gt;0,U82="Spare"),"Spare Entered",IF(U82="Spare","Missing",""))</f>
        <v/>
      </c>
    </row>
    <row r="83" spans="1:29" s="142" customFormat="1" x14ac:dyDescent="0.25">
      <c r="A83" s="83">
        <v>42815</v>
      </c>
      <c r="B83" s="173">
        <f>MIN('1473 PARA'!B83, '1474 PARA'!B83,'1475 PARA'!B83, '1476 PARA'!B83,'1476 PARA'!B83,'Spare van Para'!B83, '1603 Para'!B83, '1604 Para'!B83)</f>
        <v>0.2986111111111111</v>
      </c>
      <c r="C83" s="173">
        <f>MAX('1473 PARA'!C83,'1473 PARA'!E83,'1473 PARA'!G83,'1474 PARA'!C83,'1474 PARA'!E83,'1474 PARA'!G83,'1475 PARA'!C83,'1475 PARA'!E83,'1475 PARA'!G83,'1476 PARA'!C83,'1476 PARA'!E83,'1476 PARA'!G83,'Spare van Para'!C83,'Spare van Para'!E83,'Spare van Para'!G83, '1603 Para'!C83,'1603 Para'!E83,'1603 Para'!G83, '1604 Para'!C83,'1604 Para'!E83,'1604 Para'!G83)</f>
        <v>0.72916666666666663</v>
      </c>
      <c r="D83" s="173">
        <f t="shared" si="12"/>
        <v>0.43055555555555552</v>
      </c>
      <c r="E83" s="174">
        <f t="shared" si="13"/>
        <v>10.333333333333332</v>
      </c>
      <c r="F83" s="17">
        <f t="shared" si="14"/>
        <v>164.33333333333337</v>
      </c>
      <c r="G83" s="63">
        <f>MIN('1473 PARA'!O83,'1474 PARA'!O83,'1475 PARA'!O83,'1476 PARA'!O83,'Spare van Para'!O83,'1603 Para'!O83,'1604 Para'!O83)</f>
        <v>0.30555555555555552</v>
      </c>
      <c r="H83" s="173">
        <f>MAX('1473 PARA'!P83,'1473 PARA'!R83,'1473 PARA'!T83,'1474 PARA'!P83,'1474 PARA'!R83,'1474 PARA'!T83,'1475 PARA'!P83,'1475 PARA'!R83,'1475 PARA'!T83,'1476 PARA'!P83,'1476 PARA'!R83,'1476 PARA'!T83,'Spare van Para'!P83,'Spare van Para'!R83,'Spare van Para'!T83, '1603 Para'!P83,'1603 Para'!R83,'1603 Para'!T83,'1604 Para'!P83,'1604 Para'!R83,'1604 Para'!T83)</f>
        <v>0.71458333333333324</v>
      </c>
      <c r="I83" s="173">
        <f t="shared" si="15"/>
        <v>0.40902777777777771</v>
      </c>
      <c r="J83" s="174">
        <f t="shared" si="16"/>
        <v>9.8166666666666647</v>
      </c>
      <c r="K83" s="17">
        <f t="shared" si="17"/>
        <v>155.29999999999998</v>
      </c>
      <c r="L83" s="182" t="str">
        <f t="shared" si="18"/>
        <v/>
      </c>
      <c r="M83" s="184" t="str">
        <f t="shared" si="19"/>
        <v/>
      </c>
      <c r="N83" s="81">
        <f t="shared" si="20"/>
        <v>1</v>
      </c>
      <c r="O83" s="183" t="str">
        <f>IF('1473 PARA'!I83&gt;0, 1473, "")</f>
        <v/>
      </c>
      <c r="P83" s="183" t="str">
        <f>IF('1474 PARA'!I83&gt;0, 1474, "")</f>
        <v/>
      </c>
      <c r="Q83" s="183" t="str">
        <f>IF('1475 PARA'!I83&gt;0, 1475, "")</f>
        <v/>
      </c>
      <c r="R83" s="183" t="str">
        <f>IF('1476 PARA'!I83&gt;0, 1476, "")</f>
        <v/>
      </c>
      <c r="S83" s="183" t="str">
        <f>IF('1603 Para'!I83&gt;0, 1603, "")</f>
        <v/>
      </c>
      <c r="T83" s="183">
        <f>IF('1604 Para'!I83&gt;0, 1604, "")</f>
        <v>1604</v>
      </c>
      <c r="U83" s="184" t="str">
        <f>IF('Spare van Para'!I83&gt;0, 6389, "")</f>
        <v/>
      </c>
      <c r="V83" s="141">
        <f t="shared" si="21"/>
        <v>1</v>
      </c>
      <c r="W83" s="183" t="str">
        <f>IF(AND('1473 PARA'!AK83&gt;0,'1473 PARA'!AY83&gt;0,O83=1473),"1473 Entered",IF(O83=1473,"Missing",""))</f>
        <v/>
      </c>
      <c r="X83" s="183" t="str">
        <f>IF(AND('1474 PARA'!AK83&gt;0,'1474 PARA'!AY83&gt;0,P83=1474),"1474 Entered",IF(P83=1474,"Missing",""))</f>
        <v/>
      </c>
      <c r="Y83" s="142" t="str">
        <f>IF(AND('1475 PARA'!AK83&gt;0,'1475 PARA'!AY83&gt;0,Q83=1475),"1475 Entered",IF(Q83=1475,"Missing",""))</f>
        <v/>
      </c>
      <c r="Z83" s="142" t="str">
        <f>IF(AND('1476 PARA'!AK83&gt;0,'1476 PARA'!AY83&gt;0,R83=1476),"1476 Entered",IF(R83=1476,"Missing",""))</f>
        <v/>
      </c>
      <c r="AA83" s="142" t="str">
        <f>IF(AND('1603 Para'!AK83&gt;0,'1603 Para'!AY83&gt;0,S83=1603),"1603 Entered",IF(S83=1603,"Missing",""))</f>
        <v/>
      </c>
      <c r="AB83" s="142" t="str">
        <f>IF(AND('1604 Para'!AK83&gt;0,'1604 Para'!AY83&gt;0,T83=1604),"1604 Entered",IF(T83=1604,"Missing",""))</f>
        <v>1604 Entered</v>
      </c>
      <c r="AC83" s="82" t="str">
        <f>IF(AND('Spare van Para'!AK83&gt;0,'Spare van Para'!AY83&gt;0,U83="Spare"),"Spare Entered",IF(U83="Spare","Missing",""))</f>
        <v/>
      </c>
    </row>
    <row r="84" spans="1:29" s="142" customFormat="1" x14ac:dyDescent="0.25">
      <c r="A84" s="83">
        <v>42816</v>
      </c>
      <c r="B84" s="173">
        <f>MIN('1473 PARA'!B84, '1474 PARA'!B84,'1475 PARA'!B84, '1476 PARA'!B84,'1476 PARA'!B84,'Spare van Para'!B84, '1603 Para'!B84, '1604 Para'!B84)</f>
        <v>0.2986111111111111</v>
      </c>
      <c r="C84" s="173">
        <f>MAX('1473 PARA'!C84,'1473 PARA'!E84,'1473 PARA'!G84,'1474 PARA'!C84,'1474 PARA'!E84,'1474 PARA'!G84,'1475 PARA'!C84,'1475 PARA'!E84,'1475 PARA'!G84,'1476 PARA'!C84,'1476 PARA'!E84,'1476 PARA'!G84,'Spare van Para'!C84,'Spare van Para'!E84,'Spare van Para'!G84, '1603 Para'!C84,'1603 Para'!E84,'1603 Para'!G84, '1604 Para'!C84,'1604 Para'!E84,'1604 Para'!G84)</f>
        <v>0.78125</v>
      </c>
      <c r="D84" s="173">
        <f t="shared" si="12"/>
        <v>0.4826388888888889</v>
      </c>
      <c r="E84" s="174">
        <f t="shared" si="13"/>
        <v>11.583333333333334</v>
      </c>
      <c r="F84" s="17">
        <f t="shared" si="14"/>
        <v>175.91666666666671</v>
      </c>
      <c r="G84" s="63">
        <f>MIN('1473 PARA'!O84,'1474 PARA'!O84,'1475 PARA'!O84,'1476 PARA'!O84,'Spare van Para'!O84,'1603 Para'!O84,'1604 Para'!O84)</f>
        <v>0.30416666666666664</v>
      </c>
      <c r="H84" s="173">
        <f>MAX('1473 PARA'!P84,'1473 PARA'!R84,'1473 PARA'!T84,'1474 PARA'!P84,'1474 PARA'!R84,'1474 PARA'!T84,'1475 PARA'!P84,'1475 PARA'!R84,'1475 PARA'!T84,'1476 PARA'!P84,'1476 PARA'!R84,'1476 PARA'!T84,'Spare van Para'!P84,'Spare van Para'!R84,'Spare van Para'!T84, '1603 Para'!P84,'1603 Para'!R84,'1603 Para'!T84,'1604 Para'!P84,'1604 Para'!R84,'1604 Para'!T84)</f>
        <v>0.76666666666666661</v>
      </c>
      <c r="I84" s="173">
        <f t="shared" si="15"/>
        <v>0.46249999999999997</v>
      </c>
      <c r="J84" s="174">
        <f t="shared" si="16"/>
        <v>11.1</v>
      </c>
      <c r="K84" s="17">
        <f t="shared" si="17"/>
        <v>166.39999999999998</v>
      </c>
      <c r="L84" s="182" t="str">
        <f t="shared" si="18"/>
        <v/>
      </c>
      <c r="M84" s="184" t="str">
        <f t="shared" si="19"/>
        <v/>
      </c>
      <c r="N84" s="81">
        <f t="shared" si="20"/>
        <v>1</v>
      </c>
      <c r="O84" s="183" t="str">
        <f>IF('1473 PARA'!I84&gt;0, 1473, "")</f>
        <v/>
      </c>
      <c r="P84" s="183" t="str">
        <f>IF('1474 PARA'!I84&gt;0, 1474, "")</f>
        <v/>
      </c>
      <c r="Q84" s="183" t="str">
        <f>IF('1475 PARA'!I84&gt;0, 1475, "")</f>
        <v/>
      </c>
      <c r="R84" s="183" t="str">
        <f>IF('1476 PARA'!I84&gt;0, 1476, "")</f>
        <v/>
      </c>
      <c r="S84" s="183" t="str">
        <f>IF('1603 Para'!I84&gt;0, 1603, "")</f>
        <v/>
      </c>
      <c r="T84" s="183">
        <f>IF('1604 Para'!I84&gt;0, 1604, "")</f>
        <v>1604</v>
      </c>
      <c r="U84" s="184" t="str">
        <f>IF('Spare van Para'!I84&gt;0, 6389, "")</f>
        <v/>
      </c>
      <c r="V84" s="141">
        <f t="shared" si="21"/>
        <v>1</v>
      </c>
      <c r="W84" s="183" t="str">
        <f>IF(AND('1473 PARA'!AK84&gt;0,'1473 PARA'!AY84&gt;0,O84=1473),"1473 Entered",IF(O84=1473,"Missing",""))</f>
        <v/>
      </c>
      <c r="X84" s="183" t="str">
        <f>IF(AND('1474 PARA'!AK84&gt;0,'1474 PARA'!AY84&gt;0,P84=1474),"1474 Entered",IF(P84=1474,"Missing",""))</f>
        <v/>
      </c>
      <c r="Y84" s="142" t="str">
        <f>IF(AND('1475 PARA'!AK84&gt;0,'1475 PARA'!AY84&gt;0,Q84=1475),"1475 Entered",IF(Q84=1475,"Missing",""))</f>
        <v/>
      </c>
      <c r="Z84" s="142" t="str">
        <f>IF(AND('1476 PARA'!AK84&gt;0,'1476 PARA'!AY84&gt;0,R84=1476),"1476 Entered",IF(R84=1476,"Missing",""))</f>
        <v/>
      </c>
      <c r="AA84" s="142" t="str">
        <f>IF(AND('1603 Para'!AK84&gt;0,'1603 Para'!AY84&gt;0,S84=1603),"1603 Entered",IF(S84=1603,"Missing",""))</f>
        <v/>
      </c>
      <c r="AB84" s="142" t="str">
        <f>IF(AND('1604 Para'!AK84&gt;0,'1604 Para'!AY84&gt;0,T84=1604),"1604 Entered",IF(T84=1604,"Missing",""))</f>
        <v>1604 Entered</v>
      </c>
      <c r="AC84" s="82" t="str">
        <f>IF(AND('Spare van Para'!AK84&gt;0,'Spare van Para'!AY84&gt;0,U84="Spare"),"Spare Entered",IF(U84="Spare","Missing",""))</f>
        <v/>
      </c>
    </row>
    <row r="85" spans="1:29" s="142" customFormat="1" x14ac:dyDescent="0.25">
      <c r="A85" s="83">
        <v>42817</v>
      </c>
      <c r="B85" s="173">
        <f>MIN('1473 PARA'!B85, '1474 PARA'!B85,'1475 PARA'!B85, '1476 PARA'!B85,'1476 PARA'!B85,'Spare van Para'!B85, '1603 Para'!B85, '1604 Para'!B85)</f>
        <v>0.2986111111111111</v>
      </c>
      <c r="C85" s="173">
        <f>MAX('1473 PARA'!C85,'1473 PARA'!E85,'1473 PARA'!G85,'1474 PARA'!C85,'1474 PARA'!E85,'1474 PARA'!G85,'1475 PARA'!C85,'1475 PARA'!E85,'1475 PARA'!G85,'1476 PARA'!C85,'1476 PARA'!E85,'1476 PARA'!G85,'Spare van Para'!C85,'Spare van Para'!E85,'Spare van Para'!G85, '1603 Para'!C85,'1603 Para'!E85,'1603 Para'!G85, '1604 Para'!C85,'1604 Para'!E85,'1604 Para'!G85)</f>
        <v>0.72916666666666663</v>
      </c>
      <c r="D85" s="173">
        <f t="shared" si="12"/>
        <v>0.43055555555555552</v>
      </c>
      <c r="E85" s="174">
        <f t="shared" si="13"/>
        <v>10.333333333333332</v>
      </c>
      <c r="F85" s="17">
        <f t="shared" si="14"/>
        <v>186.25000000000006</v>
      </c>
      <c r="G85" s="63">
        <f>MIN('1473 PARA'!O85,'1474 PARA'!O85,'1475 PARA'!O85,'1476 PARA'!O85,'Spare van Para'!O85,'1603 Para'!O85,'1604 Para'!O85)</f>
        <v>0.30555555555555552</v>
      </c>
      <c r="H85" s="173">
        <f>MAX('1473 PARA'!P85,'1473 PARA'!R85,'1473 PARA'!T85,'1474 PARA'!P85,'1474 PARA'!R85,'1474 PARA'!T85,'1475 PARA'!P85,'1475 PARA'!R85,'1475 PARA'!T85,'1476 PARA'!P85,'1476 PARA'!R85,'1476 PARA'!T85,'Spare van Para'!P85,'Spare van Para'!R85,'Spare van Para'!T85, '1603 Para'!P85,'1603 Para'!R85,'1603 Para'!T85,'1604 Para'!P85,'1604 Para'!R85,'1604 Para'!T85)</f>
        <v>0.71527777777777779</v>
      </c>
      <c r="I85" s="173">
        <f t="shared" si="15"/>
        <v>0.40972222222222227</v>
      </c>
      <c r="J85" s="174">
        <f t="shared" si="16"/>
        <v>9.8333333333333339</v>
      </c>
      <c r="K85" s="17">
        <f t="shared" si="17"/>
        <v>176.23333333333332</v>
      </c>
      <c r="L85" s="182" t="str">
        <f t="shared" si="18"/>
        <v/>
      </c>
      <c r="M85" s="184" t="str">
        <f t="shared" si="19"/>
        <v/>
      </c>
      <c r="N85" s="81">
        <f t="shared" si="20"/>
        <v>1</v>
      </c>
      <c r="O85" s="183" t="str">
        <f>IF('1473 PARA'!I85&gt;0, 1473, "")</f>
        <v/>
      </c>
      <c r="P85" s="183" t="str">
        <f>IF('1474 PARA'!I85&gt;0, 1474, "")</f>
        <v/>
      </c>
      <c r="Q85" s="183" t="str">
        <f>IF('1475 PARA'!I85&gt;0, 1475, "")</f>
        <v/>
      </c>
      <c r="R85" s="183" t="str">
        <f>IF('1476 PARA'!I85&gt;0, 1476, "")</f>
        <v/>
      </c>
      <c r="S85" s="183" t="str">
        <f>IF('1603 Para'!I85&gt;0, 1603, "")</f>
        <v/>
      </c>
      <c r="T85" s="183">
        <f>IF('1604 Para'!I85&gt;0, 1604, "")</f>
        <v>1604</v>
      </c>
      <c r="U85" s="184" t="str">
        <f>IF('Spare van Para'!I85&gt;0, 6389, "")</f>
        <v/>
      </c>
      <c r="V85" s="141">
        <f t="shared" si="21"/>
        <v>1</v>
      </c>
      <c r="W85" s="183" t="str">
        <f>IF(AND('1473 PARA'!AK85&gt;0,'1473 PARA'!AY85&gt;0,O85=1473),"1473 Entered",IF(O85=1473,"Missing",""))</f>
        <v/>
      </c>
      <c r="X85" s="183" t="str">
        <f>IF(AND('1474 PARA'!AK85&gt;0,'1474 PARA'!AY85&gt;0,P85=1474),"1474 Entered",IF(P85=1474,"Missing",""))</f>
        <v/>
      </c>
      <c r="Y85" s="142" t="str">
        <f>IF(AND('1475 PARA'!AK85&gt;0,'1475 PARA'!AY85&gt;0,Q85=1475),"1475 Entered",IF(Q85=1475,"Missing",""))</f>
        <v/>
      </c>
      <c r="Z85" s="142" t="str">
        <f>IF(AND('1476 PARA'!AK85&gt;0,'1476 PARA'!AY85&gt;0,R85=1476),"1476 Entered",IF(R85=1476,"Missing",""))</f>
        <v/>
      </c>
      <c r="AA85" s="142" t="str">
        <f>IF(AND('1603 Para'!AK85&gt;0,'1603 Para'!AY85&gt;0,S85=1603),"1603 Entered",IF(S85=1603,"Missing",""))</f>
        <v/>
      </c>
      <c r="AB85" s="142" t="str">
        <f>IF(AND('1604 Para'!AK85&gt;0,'1604 Para'!AY85&gt;0,T85=1604),"1604 Entered",IF(T85=1604,"Missing",""))</f>
        <v>1604 Entered</v>
      </c>
      <c r="AC85" s="82" t="str">
        <f>IF(AND('Spare van Para'!AK85&gt;0,'Spare van Para'!AY85&gt;0,U85="Spare"),"Spare Entered",IF(U85="Spare","Missing",""))</f>
        <v/>
      </c>
    </row>
    <row r="86" spans="1:29" s="142" customFormat="1" x14ac:dyDescent="0.25">
      <c r="A86" s="83">
        <v>42818</v>
      </c>
      <c r="B86" s="173">
        <f>MIN('1473 PARA'!B86, '1474 PARA'!B86,'1475 PARA'!B86, '1476 PARA'!B86,'1476 PARA'!B86,'Spare van Para'!B86, '1603 Para'!B86, '1604 Para'!B86)</f>
        <v>0.2986111111111111</v>
      </c>
      <c r="C86" s="173">
        <f>MAX('1473 PARA'!C86,'1473 PARA'!E86,'1473 PARA'!G86,'1474 PARA'!C86,'1474 PARA'!E86,'1474 PARA'!G86,'1475 PARA'!C86,'1475 PARA'!E86,'1475 PARA'!G86,'1476 PARA'!C86,'1476 PARA'!E86,'1476 PARA'!G86,'Spare van Para'!C86,'Spare van Para'!E86,'Spare van Para'!G86, '1603 Para'!C86,'1603 Para'!E86,'1603 Para'!G86, '1604 Para'!C86,'1604 Para'!E86,'1604 Para'!G86)</f>
        <v>0.83333333333333337</v>
      </c>
      <c r="D86" s="173">
        <f t="shared" si="12"/>
        <v>0.53472222222222232</v>
      </c>
      <c r="E86" s="174">
        <f t="shared" si="13"/>
        <v>12.833333333333336</v>
      </c>
      <c r="F86" s="17">
        <f t="shared" si="14"/>
        <v>199.0833333333334</v>
      </c>
      <c r="G86" s="63">
        <f>MIN('1473 PARA'!O86,'1474 PARA'!O86,'1475 PARA'!O86,'1476 PARA'!O86,'Spare van Para'!O86,'1603 Para'!O86,'1604 Para'!O86)</f>
        <v>0.30416666666666664</v>
      </c>
      <c r="H86" s="173">
        <f>MAX('1473 PARA'!P86,'1473 PARA'!R86,'1473 PARA'!T86,'1474 PARA'!P86,'1474 PARA'!R86,'1474 PARA'!T86,'1475 PARA'!P86,'1475 PARA'!R86,'1475 PARA'!T86,'1476 PARA'!P86,'1476 PARA'!R86,'1476 PARA'!T86,'Spare van Para'!P86,'Spare van Para'!R86,'Spare van Para'!T86, '1603 Para'!P86,'1603 Para'!R86,'1603 Para'!T86,'1604 Para'!P86,'1604 Para'!R86,'1604 Para'!T86)</f>
        <v>0.7402777777777777</v>
      </c>
      <c r="I86" s="173">
        <f t="shared" si="15"/>
        <v>0.43611111111111106</v>
      </c>
      <c r="J86" s="174">
        <f t="shared" si="16"/>
        <v>10.466666666666665</v>
      </c>
      <c r="K86" s="17">
        <f t="shared" si="17"/>
        <v>186.7</v>
      </c>
      <c r="L86" s="182" t="str">
        <f t="shared" si="18"/>
        <v/>
      </c>
      <c r="M86" s="184" t="str">
        <f t="shared" si="19"/>
        <v/>
      </c>
      <c r="N86" s="81">
        <f t="shared" si="20"/>
        <v>1</v>
      </c>
      <c r="O86" s="183" t="str">
        <f>IF('1473 PARA'!I86&gt;0, 1473, "")</f>
        <v/>
      </c>
      <c r="P86" s="183" t="str">
        <f>IF('1474 PARA'!I86&gt;0, 1474, "")</f>
        <v/>
      </c>
      <c r="Q86" s="183" t="str">
        <f>IF('1475 PARA'!I86&gt;0, 1475, "")</f>
        <v/>
      </c>
      <c r="R86" s="183" t="str">
        <f>IF('1476 PARA'!I86&gt;0, 1476, "")</f>
        <v/>
      </c>
      <c r="S86" s="183" t="str">
        <f>IF('1603 Para'!I86&gt;0, 1603, "")</f>
        <v/>
      </c>
      <c r="T86" s="183">
        <f>IF('1604 Para'!I86&gt;0, 1604, "")</f>
        <v>1604</v>
      </c>
      <c r="U86" s="184" t="str">
        <f>IF('Spare van Para'!I86&gt;0, 6389, "")</f>
        <v/>
      </c>
      <c r="V86" s="141">
        <f t="shared" si="21"/>
        <v>1</v>
      </c>
      <c r="W86" s="183" t="str">
        <f>IF(AND('1473 PARA'!AK86&gt;0,'1473 PARA'!AY86&gt;0,O86=1473),"1473 Entered",IF(O86=1473,"Missing",""))</f>
        <v/>
      </c>
      <c r="X86" s="183" t="str">
        <f>IF(AND('1474 PARA'!AK86&gt;0,'1474 PARA'!AY86&gt;0,P86=1474),"1474 Entered",IF(P86=1474,"Missing",""))</f>
        <v/>
      </c>
      <c r="Y86" s="142" t="str">
        <f>IF(AND('1475 PARA'!AK86&gt;0,'1475 PARA'!AY86&gt;0,Q86=1475),"1475 Entered",IF(Q86=1475,"Missing",""))</f>
        <v/>
      </c>
      <c r="Z86" s="142" t="str">
        <f>IF(AND('1476 PARA'!AK86&gt;0,'1476 PARA'!AY86&gt;0,R86=1476),"1476 Entered",IF(R86=1476,"Missing",""))</f>
        <v/>
      </c>
      <c r="AA86" s="142" t="str">
        <f>IF(AND('1603 Para'!AK86&gt;0,'1603 Para'!AY86&gt;0,S86=1603),"1603 Entered",IF(S86=1603,"Missing",""))</f>
        <v/>
      </c>
      <c r="AB86" s="142" t="str">
        <f>IF(AND('1604 Para'!AK86&gt;0,'1604 Para'!AY86&gt;0,T86=1604),"1604 Entered",IF(T86=1604,"Missing",""))</f>
        <v>1604 Entered</v>
      </c>
      <c r="AC86" s="82" t="str">
        <f>IF(AND('Spare van Para'!AK86&gt;0,'Spare van Para'!AY86&gt;0,U86="Spare"),"Spare Entered",IF(U86="Spare","Missing",""))</f>
        <v/>
      </c>
    </row>
    <row r="87" spans="1:29" s="142" customFormat="1" x14ac:dyDescent="0.25">
      <c r="A87" s="83">
        <v>42819</v>
      </c>
      <c r="B87" s="173">
        <f>MIN('1473 PARA'!B87, '1474 PARA'!B87,'1475 PARA'!B87, '1476 PARA'!B87,'1476 PARA'!B87,'Spare van Para'!B87, '1603 Para'!B87, '1604 Para'!B87)</f>
        <v>0</v>
      </c>
      <c r="C87" s="173">
        <f>MAX('1473 PARA'!C87,'1473 PARA'!E87,'1473 PARA'!G87,'1474 PARA'!C87,'1474 PARA'!E87,'1474 PARA'!G87,'1475 PARA'!C87,'1475 PARA'!E87,'1475 PARA'!G87,'1476 PARA'!C87,'1476 PARA'!E87,'1476 PARA'!G87,'Spare van Para'!C87,'Spare van Para'!E87,'Spare van Para'!G87, '1603 Para'!C87,'1603 Para'!E87,'1603 Para'!G87, '1604 Para'!C87,'1604 Para'!E87,'1604 Para'!G87)</f>
        <v>0</v>
      </c>
      <c r="D87" s="173">
        <f t="shared" si="12"/>
        <v>0</v>
      </c>
      <c r="E87" s="174">
        <f t="shared" si="13"/>
        <v>0</v>
      </c>
      <c r="F87" s="17">
        <f t="shared" si="14"/>
        <v>199.0833333333334</v>
      </c>
      <c r="G87" s="63">
        <f>MIN('1473 PARA'!O87,'1474 PARA'!O87,'1475 PARA'!O87,'1476 PARA'!O87,'Spare van Para'!O87,'1603 Para'!O87,'1604 Para'!O87)</f>
        <v>0</v>
      </c>
      <c r="H87" s="173">
        <f>MAX('1473 PARA'!P87,'1473 PARA'!R87,'1473 PARA'!T87,'1474 PARA'!P87,'1474 PARA'!R87,'1474 PARA'!T87,'1475 PARA'!P87,'1475 PARA'!R87,'1475 PARA'!T87,'1476 PARA'!P87,'1476 PARA'!R87,'1476 PARA'!T87,'Spare van Para'!P87,'Spare van Para'!R87,'Spare van Para'!T87, '1603 Para'!P87,'1603 Para'!R87,'1603 Para'!T87,'1604 Para'!P87,'1604 Para'!R87,'1604 Para'!T87)</f>
        <v>0</v>
      </c>
      <c r="I87" s="173">
        <f t="shared" si="15"/>
        <v>0</v>
      </c>
      <c r="J87" s="174">
        <f t="shared" si="16"/>
        <v>0</v>
      </c>
      <c r="K87" s="17">
        <f t="shared" si="17"/>
        <v>186.7</v>
      </c>
      <c r="L87" s="182" t="str">
        <f t="shared" si="18"/>
        <v/>
      </c>
      <c r="M87" s="184" t="str">
        <f t="shared" si="19"/>
        <v/>
      </c>
      <c r="N87" s="81" t="str">
        <f t="shared" si="20"/>
        <v/>
      </c>
      <c r="O87" s="183" t="str">
        <f>IF('1473 PARA'!I87&gt;0, 1473, "")</f>
        <v/>
      </c>
      <c r="P87" s="183" t="str">
        <f>IF('1474 PARA'!I87&gt;0, 1474, "")</f>
        <v/>
      </c>
      <c r="Q87" s="183" t="str">
        <f>IF('1475 PARA'!I87&gt;0, 1475, "")</f>
        <v/>
      </c>
      <c r="R87" s="183" t="str">
        <f>IF('1476 PARA'!I87&gt;0, 1476, "")</f>
        <v/>
      </c>
      <c r="S87" s="183" t="str">
        <f>IF('1603 Para'!I87&gt;0, 1603, "")</f>
        <v/>
      </c>
      <c r="T87" s="183" t="str">
        <f>IF('1604 Para'!I87&gt;0, 1604, "")</f>
        <v/>
      </c>
      <c r="U87" s="184" t="str">
        <f>IF('Spare van Para'!I87&gt;0, 6389, "")</f>
        <v/>
      </c>
      <c r="V87" s="141">
        <f t="shared" si="21"/>
        <v>0</v>
      </c>
      <c r="W87" s="183" t="str">
        <f>IF(AND('1473 PARA'!AK87&gt;0,'1473 PARA'!AY87&gt;0,O87=1473),"1473 Entered",IF(O87=1473,"Missing",""))</f>
        <v/>
      </c>
      <c r="X87" s="183" t="str">
        <f>IF(AND('1474 PARA'!AK87&gt;0,'1474 PARA'!AY87&gt;0,P87=1474),"1474 Entered",IF(P87=1474,"Missing",""))</f>
        <v/>
      </c>
      <c r="Y87" s="142" t="str">
        <f>IF(AND('1475 PARA'!AK87&gt;0,'1475 PARA'!AY87&gt;0,Q87=1475),"1475 Entered",IF(Q87=1475,"Missing",""))</f>
        <v/>
      </c>
      <c r="Z87" s="142" t="str">
        <f>IF(AND('1476 PARA'!AK87&gt;0,'1476 PARA'!AY87&gt;0,R87=1476),"1476 Entered",IF(R87=1476,"Missing",""))</f>
        <v/>
      </c>
      <c r="AA87" s="142" t="str">
        <f>IF(AND('1603 Para'!AK87&gt;0,'1603 Para'!AY87&gt;0,S87=1603),"1603 Entered",IF(S87=1603,"Missing",""))</f>
        <v/>
      </c>
      <c r="AB87" s="142" t="str">
        <f>IF(AND('1604 Para'!AK87&gt;0,'1604 Para'!AY87&gt;0,T87=1604),"1604 Entered",IF(T87=1604,"Missing",""))</f>
        <v/>
      </c>
      <c r="AC87" s="82" t="str">
        <f>IF(AND('Spare van Para'!AK87&gt;0,'Spare van Para'!AY87&gt;0,U87="Spare"),"Spare Entered",IF(U87="Spare","Missing",""))</f>
        <v/>
      </c>
    </row>
    <row r="88" spans="1:29" s="142" customFormat="1" x14ac:dyDescent="0.25">
      <c r="A88" s="83">
        <v>42820</v>
      </c>
      <c r="B88" s="173">
        <f>MIN('1473 PARA'!B88, '1474 PARA'!B88,'1475 PARA'!B88, '1476 PARA'!B88,'1476 PARA'!B88,'Spare van Para'!B88, '1603 Para'!B88, '1604 Para'!B88)</f>
        <v>0</v>
      </c>
      <c r="C88" s="173">
        <f>MAX('1473 PARA'!C88,'1473 PARA'!E88,'1473 PARA'!G88,'1474 PARA'!C88,'1474 PARA'!E88,'1474 PARA'!G88,'1475 PARA'!C88,'1475 PARA'!E88,'1475 PARA'!G88,'1476 PARA'!C88,'1476 PARA'!E88,'1476 PARA'!G88,'Spare van Para'!C88,'Spare van Para'!E88,'Spare van Para'!G88, '1603 Para'!C88,'1603 Para'!E88,'1603 Para'!G88, '1604 Para'!C88,'1604 Para'!E88,'1604 Para'!G88)</f>
        <v>0</v>
      </c>
      <c r="D88" s="173">
        <f t="shared" si="12"/>
        <v>0</v>
      </c>
      <c r="E88" s="174">
        <f t="shared" si="13"/>
        <v>0</v>
      </c>
      <c r="F88" s="17">
        <f t="shared" si="14"/>
        <v>199.0833333333334</v>
      </c>
      <c r="G88" s="63">
        <f>MIN('1473 PARA'!O88,'1474 PARA'!O88,'1475 PARA'!O88,'1476 PARA'!O88,'Spare van Para'!O88,'1603 Para'!O88,'1604 Para'!O88)</f>
        <v>0</v>
      </c>
      <c r="H88" s="173">
        <f>MAX('1473 PARA'!P88,'1473 PARA'!R88,'1473 PARA'!T88,'1474 PARA'!P88,'1474 PARA'!R88,'1474 PARA'!T88,'1475 PARA'!P88,'1475 PARA'!R88,'1475 PARA'!T88,'1476 PARA'!P88,'1476 PARA'!R88,'1476 PARA'!T88,'Spare van Para'!P88,'Spare van Para'!R88,'Spare van Para'!T88, '1603 Para'!P88,'1603 Para'!R88,'1603 Para'!T88,'1604 Para'!P88,'1604 Para'!R88,'1604 Para'!T88)</f>
        <v>0</v>
      </c>
      <c r="I88" s="173">
        <f t="shared" si="15"/>
        <v>0</v>
      </c>
      <c r="J88" s="174">
        <f t="shared" si="16"/>
        <v>0</v>
      </c>
      <c r="K88" s="17">
        <f t="shared" si="17"/>
        <v>186.7</v>
      </c>
      <c r="L88" s="182" t="str">
        <f t="shared" si="18"/>
        <v/>
      </c>
      <c r="M88" s="184" t="str">
        <f t="shared" si="19"/>
        <v/>
      </c>
      <c r="N88" s="81" t="str">
        <f t="shared" si="20"/>
        <v/>
      </c>
      <c r="O88" s="183" t="str">
        <f>IF('1473 PARA'!I88&gt;0, 1473, "")</f>
        <v/>
      </c>
      <c r="P88" s="183" t="str">
        <f>IF('1474 PARA'!I88&gt;0, 1474, "")</f>
        <v/>
      </c>
      <c r="Q88" s="183" t="str">
        <f>IF('1475 PARA'!I88&gt;0, 1475, "")</f>
        <v/>
      </c>
      <c r="R88" s="183" t="str">
        <f>IF('1476 PARA'!I88&gt;0, 1476, "")</f>
        <v/>
      </c>
      <c r="S88" s="183" t="str">
        <f>IF('1603 Para'!I88&gt;0, 1603, "")</f>
        <v/>
      </c>
      <c r="T88" s="183" t="str">
        <f>IF('1604 Para'!I88&gt;0, 1604, "")</f>
        <v/>
      </c>
      <c r="U88" s="184" t="str">
        <f>IF('Spare van Para'!I88&gt;0, 6389, "")</f>
        <v/>
      </c>
      <c r="V88" s="141">
        <f t="shared" si="21"/>
        <v>0</v>
      </c>
      <c r="W88" s="183" t="str">
        <f>IF(AND('1473 PARA'!AK88&gt;0,'1473 PARA'!AY88&gt;0,O88=1473),"1473 Entered",IF(O88=1473,"Missing",""))</f>
        <v/>
      </c>
      <c r="X88" s="183" t="str">
        <f>IF(AND('1474 PARA'!AK88&gt;0,'1474 PARA'!AY88&gt;0,P88=1474),"1474 Entered",IF(P88=1474,"Missing",""))</f>
        <v/>
      </c>
      <c r="Y88" s="142" t="str">
        <f>IF(AND('1475 PARA'!AK88&gt;0,'1475 PARA'!AY88&gt;0,Q88=1475),"1475 Entered",IF(Q88=1475,"Missing",""))</f>
        <v/>
      </c>
      <c r="Z88" s="142" t="str">
        <f>IF(AND('1476 PARA'!AK88&gt;0,'1476 PARA'!AY88&gt;0,R88=1476),"1476 Entered",IF(R88=1476,"Missing",""))</f>
        <v/>
      </c>
      <c r="AA88" s="142" t="str">
        <f>IF(AND('1603 Para'!AK88&gt;0,'1603 Para'!AY88&gt;0,S88=1603),"1603 Entered",IF(S88=1603,"Missing",""))</f>
        <v/>
      </c>
      <c r="AB88" s="142" t="str">
        <f>IF(AND('1604 Para'!AK88&gt;0,'1604 Para'!AY88&gt;0,T88=1604),"1604 Entered",IF(T88=1604,"Missing",""))</f>
        <v/>
      </c>
      <c r="AC88" s="82" t="str">
        <f>IF(AND('Spare van Para'!AK88&gt;0,'Spare van Para'!AY88&gt;0,U88="Spare"),"Spare Entered",IF(U88="Spare","Missing",""))</f>
        <v/>
      </c>
    </row>
    <row r="89" spans="1:29" s="142" customFormat="1" x14ac:dyDescent="0.25">
      <c r="A89" s="83">
        <v>42821</v>
      </c>
      <c r="B89" s="173">
        <f>MIN('1473 PARA'!B89, '1474 PARA'!B89,'1475 PARA'!B89, '1476 PARA'!B89,'1476 PARA'!B89,'Spare van Para'!B89, '1603 Para'!B89, '1604 Para'!B89)</f>
        <v>0.2986111111111111</v>
      </c>
      <c r="C89" s="173">
        <f>MAX('1473 PARA'!C89,'1473 PARA'!E89,'1473 PARA'!G89,'1474 PARA'!C89,'1474 PARA'!E89,'1474 PARA'!G89,'1475 PARA'!C89,'1475 PARA'!E89,'1475 PARA'!G89,'1476 PARA'!C89,'1476 PARA'!E89,'1476 PARA'!G89,'Spare van Para'!C89,'Spare van Para'!E89,'Spare van Para'!G89, '1603 Para'!C89,'1603 Para'!E89,'1603 Para'!G89, '1604 Para'!C89,'1604 Para'!E89,'1604 Para'!G89)</f>
        <v>0.73958333333333337</v>
      </c>
      <c r="D89" s="173">
        <f t="shared" si="12"/>
        <v>0.44097222222222227</v>
      </c>
      <c r="E89" s="174">
        <f t="shared" si="13"/>
        <v>10.583333333333334</v>
      </c>
      <c r="F89" s="17">
        <f t="shared" si="14"/>
        <v>209.66666666666674</v>
      </c>
      <c r="G89" s="63">
        <f>MIN('1473 PARA'!O89,'1474 PARA'!O89,'1475 PARA'!O89,'1476 PARA'!O89,'Spare van Para'!O89,'1603 Para'!O89,'1604 Para'!O89)</f>
        <v>0.30486111111111108</v>
      </c>
      <c r="H89" s="173">
        <f>MAX('1473 PARA'!P89,'1473 PARA'!R89,'1473 PARA'!T89,'1474 PARA'!P89,'1474 PARA'!R89,'1474 PARA'!T89,'1475 PARA'!P89,'1475 PARA'!R89,'1475 PARA'!T89,'1476 PARA'!P89,'1476 PARA'!R89,'1476 PARA'!T89,'Spare van Para'!P89,'Spare van Para'!R89,'Spare van Para'!T89, '1603 Para'!P89,'1603 Para'!R89,'1603 Para'!T89,'1604 Para'!P89,'1604 Para'!R89,'1604 Para'!T89)</f>
        <v>0.73958333333333337</v>
      </c>
      <c r="I89" s="173">
        <f t="shared" si="15"/>
        <v>0.43472222222222229</v>
      </c>
      <c r="J89" s="174">
        <f t="shared" si="16"/>
        <v>10.433333333333335</v>
      </c>
      <c r="K89" s="17">
        <f t="shared" si="17"/>
        <v>197.13333333333333</v>
      </c>
      <c r="L89" s="182" t="str">
        <f t="shared" si="18"/>
        <v/>
      </c>
      <c r="M89" s="184" t="str">
        <f t="shared" si="19"/>
        <v>Same end</v>
      </c>
      <c r="N89" s="81">
        <f t="shared" si="20"/>
        <v>1</v>
      </c>
      <c r="O89" s="183" t="str">
        <f>IF('1473 PARA'!I89&gt;0, 1473, "")</f>
        <v/>
      </c>
      <c r="P89" s="183" t="str">
        <f>IF('1474 PARA'!I89&gt;0, 1474, "")</f>
        <v/>
      </c>
      <c r="Q89" s="183" t="str">
        <f>IF('1475 PARA'!I89&gt;0, 1475, "")</f>
        <v/>
      </c>
      <c r="R89" s="183" t="str">
        <f>IF('1476 PARA'!I89&gt;0, 1476, "")</f>
        <v/>
      </c>
      <c r="S89" s="183" t="str">
        <f>IF('1603 Para'!I89&gt;0, 1603, "")</f>
        <v/>
      </c>
      <c r="T89" s="183">
        <f>IF('1604 Para'!I89&gt;0, 1604, "")</f>
        <v>1604</v>
      </c>
      <c r="U89" s="184" t="str">
        <f>IF('Spare van Para'!I89&gt;0, 6389, "")</f>
        <v/>
      </c>
      <c r="V89" s="141">
        <f t="shared" si="21"/>
        <v>1</v>
      </c>
      <c r="W89" s="183" t="str">
        <f>IF(AND('1473 PARA'!AK89&gt;0,'1473 PARA'!AY89&gt;0,O89=1473),"1473 Entered",IF(O89=1473,"Missing",""))</f>
        <v/>
      </c>
      <c r="X89" s="183" t="str">
        <f>IF(AND('1474 PARA'!AK89&gt;0,'1474 PARA'!AY89&gt;0,P89=1474),"1474 Entered",IF(P89=1474,"Missing",""))</f>
        <v/>
      </c>
      <c r="Y89" s="142" t="str">
        <f>IF(AND('1475 PARA'!AK89&gt;0,'1475 PARA'!AY89&gt;0,Q89=1475),"1475 Entered",IF(Q89=1475,"Missing",""))</f>
        <v/>
      </c>
      <c r="Z89" s="142" t="str">
        <f>IF(AND('1476 PARA'!AK89&gt;0,'1476 PARA'!AY89&gt;0,R89=1476),"1476 Entered",IF(R89=1476,"Missing",""))</f>
        <v/>
      </c>
      <c r="AA89" s="142" t="str">
        <f>IF(AND('1603 Para'!AK89&gt;0,'1603 Para'!AY89&gt;0,S89=1603),"1603 Entered",IF(S89=1603,"Missing",""))</f>
        <v/>
      </c>
      <c r="AB89" s="142" t="str">
        <f>IF(AND('1604 Para'!AK89&gt;0,'1604 Para'!AY89&gt;0,T89=1604),"1604 Entered",IF(T89=1604,"Missing",""))</f>
        <v>1604 Entered</v>
      </c>
      <c r="AC89" s="82" t="str">
        <f>IF(AND('Spare van Para'!AK89&gt;0,'Spare van Para'!AY89&gt;0,U89="Spare"),"Spare Entered",IF(U89="Spare","Missing",""))</f>
        <v/>
      </c>
    </row>
    <row r="90" spans="1:29" s="142" customFormat="1" x14ac:dyDescent="0.25">
      <c r="A90" s="83">
        <v>42822</v>
      </c>
      <c r="B90" s="173">
        <f>MIN('1473 PARA'!B90, '1474 PARA'!B90,'1475 PARA'!B90, '1476 PARA'!B90,'1476 PARA'!B90,'Spare van Para'!B90, '1603 Para'!B90, '1604 Para'!B90)</f>
        <v>0.2986111111111111</v>
      </c>
      <c r="C90" s="173">
        <f>MAX('1473 PARA'!C90,'1473 PARA'!E90,'1473 PARA'!G90,'1474 PARA'!C90,'1474 PARA'!E90,'1474 PARA'!G90,'1475 PARA'!C90,'1475 PARA'!E90,'1475 PARA'!G90,'1476 PARA'!C90,'1476 PARA'!E90,'1476 PARA'!G90,'Spare van Para'!C90,'Spare van Para'!E90,'Spare van Para'!G90, '1603 Para'!C90,'1603 Para'!E90,'1603 Para'!G90, '1604 Para'!C90,'1604 Para'!E90,'1604 Para'!G90)</f>
        <v>0.72222222222222221</v>
      </c>
      <c r="D90" s="173">
        <f t="shared" si="12"/>
        <v>0.4236111111111111</v>
      </c>
      <c r="E90" s="174">
        <f t="shared" si="13"/>
        <v>10.166666666666666</v>
      </c>
      <c r="F90" s="17">
        <f t="shared" si="14"/>
        <v>219.8333333333334</v>
      </c>
      <c r="G90" s="63">
        <f>MIN('1473 PARA'!O90,'1474 PARA'!O90,'1475 PARA'!O90,'1476 PARA'!O90,'Spare van Para'!O90,'1603 Para'!O90,'1604 Para'!O90)</f>
        <v>0.30486111111111108</v>
      </c>
      <c r="H90" s="173">
        <f>MAX('1473 PARA'!P90,'1473 PARA'!R90,'1473 PARA'!T90,'1474 PARA'!P90,'1474 PARA'!R90,'1474 PARA'!T90,'1475 PARA'!P90,'1475 PARA'!R90,'1475 PARA'!T90,'1476 PARA'!P90,'1476 PARA'!R90,'1476 PARA'!T90,'Spare van Para'!P90,'Spare van Para'!R90,'Spare van Para'!T90, '1603 Para'!P90,'1603 Para'!R90,'1603 Para'!T90,'1604 Para'!P90,'1604 Para'!R90,'1604 Para'!T90)</f>
        <v>0.71597222222222223</v>
      </c>
      <c r="I90" s="173">
        <f t="shared" si="15"/>
        <v>0.41111111111111115</v>
      </c>
      <c r="J90" s="174">
        <f t="shared" si="16"/>
        <v>9.8666666666666671</v>
      </c>
      <c r="K90" s="17">
        <f t="shared" si="17"/>
        <v>207</v>
      </c>
      <c r="L90" s="182" t="str">
        <f t="shared" si="18"/>
        <v/>
      </c>
      <c r="M90" s="184" t="str">
        <f t="shared" si="19"/>
        <v/>
      </c>
      <c r="N90" s="81">
        <f t="shared" si="20"/>
        <v>1</v>
      </c>
      <c r="O90" s="183" t="str">
        <f>IF('1473 PARA'!I90&gt;0, 1473, "")</f>
        <v/>
      </c>
      <c r="P90" s="183" t="str">
        <f>IF('1474 PARA'!I90&gt;0, 1474, "")</f>
        <v/>
      </c>
      <c r="Q90" s="183" t="str">
        <f>IF('1475 PARA'!I90&gt;0, 1475, "")</f>
        <v/>
      </c>
      <c r="R90" s="183" t="str">
        <f>IF('1476 PARA'!I90&gt;0, 1476, "")</f>
        <v/>
      </c>
      <c r="S90" s="183" t="str">
        <f>IF('1603 Para'!I90&gt;0, 1603, "")</f>
        <v/>
      </c>
      <c r="T90" s="183">
        <f>IF('1604 Para'!I90&gt;0, 1604, "")</f>
        <v>1604</v>
      </c>
      <c r="U90" s="184" t="str">
        <f>IF('Spare van Para'!I90&gt;0, 6389, "")</f>
        <v/>
      </c>
      <c r="V90" s="141">
        <f t="shared" si="21"/>
        <v>1</v>
      </c>
      <c r="W90" s="183" t="str">
        <f>IF(AND('1473 PARA'!AK90&gt;0,'1473 PARA'!AY90&gt;0,O90=1473),"1473 Entered",IF(O90=1473,"Missing",""))</f>
        <v/>
      </c>
      <c r="X90" s="183" t="str">
        <f>IF(AND('1474 PARA'!AK90&gt;0,'1474 PARA'!AY90&gt;0,P90=1474),"1474 Entered",IF(P90=1474,"Missing",""))</f>
        <v/>
      </c>
      <c r="Y90" s="142" t="str">
        <f>IF(AND('1475 PARA'!AK90&gt;0,'1475 PARA'!AY90&gt;0,Q90=1475),"1475 Entered",IF(Q90=1475,"Missing",""))</f>
        <v/>
      </c>
      <c r="Z90" s="142" t="str">
        <f>IF(AND('1476 PARA'!AK90&gt;0,'1476 PARA'!AY90&gt;0,R90=1476),"1476 Entered",IF(R90=1476,"Missing",""))</f>
        <v/>
      </c>
      <c r="AA90" s="142" t="str">
        <f>IF(AND('1603 Para'!AK90&gt;0,'1603 Para'!AY90&gt;0,S90=1603),"1603 Entered",IF(S90=1603,"Missing",""))</f>
        <v/>
      </c>
      <c r="AB90" s="142" t="str">
        <f>IF(AND('1604 Para'!AK90&gt;0,'1604 Para'!AY90&gt;0,T90=1604),"1604 Entered",IF(T90=1604,"Missing",""))</f>
        <v>1604 Entered</v>
      </c>
      <c r="AC90" s="82" t="str">
        <f>IF(AND('Spare van Para'!AK90&gt;0,'Spare van Para'!AY90&gt;0,U90="Spare"),"Spare Entered",IF(U90="Spare","Missing",""))</f>
        <v/>
      </c>
    </row>
    <row r="91" spans="1:29" s="142" customFormat="1" x14ac:dyDescent="0.25">
      <c r="A91" s="83">
        <v>42823</v>
      </c>
      <c r="B91" s="173">
        <f>MIN('1473 PARA'!B91, '1474 PARA'!B91,'1475 PARA'!B91, '1476 PARA'!B91,'1476 PARA'!B91,'Spare van Para'!B91, '1603 Para'!B91, '1604 Para'!B91)</f>
        <v>0</v>
      </c>
      <c r="C91" s="173">
        <f>MAX('1473 PARA'!C91,'1473 PARA'!E91,'1473 PARA'!G91,'1474 PARA'!C91,'1474 PARA'!E91,'1474 PARA'!G91,'1475 PARA'!C91,'1475 PARA'!E91,'1475 PARA'!G91,'1476 PARA'!C91,'1476 PARA'!E91,'1476 PARA'!G91,'Spare van Para'!C91,'Spare van Para'!E91,'Spare van Para'!G91, '1603 Para'!C91,'1603 Para'!E91,'1603 Para'!G91, '1604 Para'!C91,'1604 Para'!E91,'1604 Para'!G91)</f>
        <v>0</v>
      </c>
      <c r="D91" s="173">
        <f t="shared" si="12"/>
        <v>0</v>
      </c>
      <c r="E91" s="174">
        <f t="shared" si="13"/>
        <v>0</v>
      </c>
      <c r="F91" s="17">
        <f t="shared" si="14"/>
        <v>219.8333333333334</v>
      </c>
      <c r="G91" s="63">
        <f>MIN('1473 PARA'!O91,'1474 PARA'!O91,'1475 PARA'!O91,'1476 PARA'!O91,'Spare van Para'!O91,'1603 Para'!O91,'1604 Para'!O91)</f>
        <v>0</v>
      </c>
      <c r="H91" s="173">
        <f>MAX('1473 PARA'!P91,'1473 PARA'!R91,'1473 PARA'!T91,'1474 PARA'!P91,'1474 PARA'!R91,'1474 PARA'!T91,'1475 PARA'!P91,'1475 PARA'!R91,'1475 PARA'!T91,'1476 PARA'!P91,'1476 PARA'!R91,'1476 PARA'!T91,'Spare van Para'!P91,'Spare van Para'!R91,'Spare van Para'!T91, '1603 Para'!P91,'1603 Para'!R91,'1603 Para'!T91,'1604 Para'!P91,'1604 Para'!R91,'1604 Para'!T91)</f>
        <v>0</v>
      </c>
      <c r="I91" s="173">
        <f t="shared" si="15"/>
        <v>0</v>
      </c>
      <c r="J91" s="174">
        <f t="shared" si="16"/>
        <v>0</v>
      </c>
      <c r="K91" s="17">
        <f t="shared" si="17"/>
        <v>207</v>
      </c>
      <c r="L91" s="182" t="str">
        <f t="shared" si="18"/>
        <v/>
      </c>
      <c r="M91" s="184" t="str">
        <f t="shared" si="19"/>
        <v/>
      </c>
      <c r="N91" s="81" t="str">
        <f t="shared" si="20"/>
        <v/>
      </c>
      <c r="O91" s="183" t="str">
        <f>IF('1473 PARA'!I91&gt;0, 1473, "")</f>
        <v/>
      </c>
      <c r="P91" s="183" t="str">
        <f>IF('1474 PARA'!I91&gt;0, 1474, "")</f>
        <v/>
      </c>
      <c r="Q91" s="183" t="str">
        <f>IF('1475 PARA'!I91&gt;0, 1475, "")</f>
        <v/>
      </c>
      <c r="R91" s="183" t="str">
        <f>IF('1476 PARA'!I91&gt;0, 1476, "")</f>
        <v/>
      </c>
      <c r="S91" s="183" t="str">
        <f>IF('1603 Para'!I91&gt;0, 1603, "")</f>
        <v/>
      </c>
      <c r="T91" s="183" t="str">
        <f>IF('1604 Para'!I91&gt;0, 1604, "")</f>
        <v/>
      </c>
      <c r="U91" s="184" t="str">
        <f>IF('Spare van Para'!I91&gt;0, 6389, "")</f>
        <v/>
      </c>
      <c r="V91" s="141">
        <f t="shared" si="21"/>
        <v>0</v>
      </c>
      <c r="W91" s="183" t="str">
        <f>IF(AND('1473 PARA'!AK91&gt;0,'1473 PARA'!AY91&gt;0,O91=1473),"1473 Entered",IF(O91=1473,"Missing",""))</f>
        <v/>
      </c>
      <c r="X91" s="183" t="str">
        <f>IF(AND('1474 PARA'!AK91&gt;0,'1474 PARA'!AY91&gt;0,P91=1474),"1474 Entered",IF(P91=1474,"Missing",""))</f>
        <v/>
      </c>
      <c r="Y91" s="142" t="str">
        <f>IF(AND('1475 PARA'!AK91&gt;0,'1475 PARA'!AY91&gt;0,Q91=1475),"1475 Entered",IF(Q91=1475,"Missing",""))</f>
        <v/>
      </c>
      <c r="Z91" s="142" t="str">
        <f>IF(AND('1476 PARA'!AK91&gt;0,'1476 PARA'!AY91&gt;0,R91=1476),"1476 Entered",IF(R91=1476,"Missing",""))</f>
        <v/>
      </c>
      <c r="AA91" s="142" t="str">
        <f>IF(AND('1603 Para'!AK91&gt;0,'1603 Para'!AY91&gt;0,S91=1603),"1603 Entered",IF(S91=1603,"Missing",""))</f>
        <v/>
      </c>
      <c r="AB91" s="142" t="str">
        <f>IF(AND('1604 Para'!AK91&gt;0,'1604 Para'!AY91&gt;0,T91=1604),"1604 Entered",IF(T91=1604,"Missing",""))</f>
        <v/>
      </c>
      <c r="AC91" s="82" t="str">
        <f>IF(AND('Spare van Para'!AK91&gt;0,'Spare van Para'!AY91&gt;0,U91="Spare"),"Spare Entered",IF(U91="Spare","Missing",""))</f>
        <v/>
      </c>
    </row>
    <row r="92" spans="1:29" s="142" customFormat="1" x14ac:dyDescent="0.25">
      <c r="A92" s="83">
        <v>42824</v>
      </c>
      <c r="B92" s="173">
        <f>MIN('1473 PARA'!B92, '1474 PARA'!B92,'1475 PARA'!B92, '1476 PARA'!B92,'1476 PARA'!B92,'Spare van Para'!B92, '1603 Para'!B92, '1604 Para'!B92)</f>
        <v>0.2986111111111111</v>
      </c>
      <c r="C92" s="173">
        <f>MAX('1473 PARA'!C92,'1473 PARA'!E92,'1473 PARA'!G92,'1474 PARA'!C92,'1474 PARA'!E92,'1474 PARA'!G92,'1475 PARA'!C92,'1475 PARA'!E92,'1475 PARA'!G92,'1476 PARA'!C92,'1476 PARA'!E92,'1476 PARA'!G92,'Spare van Para'!C92,'Spare van Para'!E92,'Spare van Para'!G92, '1603 Para'!C92,'1603 Para'!E92,'1603 Para'!G92, '1604 Para'!C92,'1604 Para'!E92,'1604 Para'!G92)</f>
        <v>0.62638888888888888</v>
      </c>
      <c r="D92" s="173">
        <f t="shared" si="12"/>
        <v>0.32777777777777778</v>
      </c>
      <c r="E92" s="174">
        <f t="shared" si="13"/>
        <v>7.8666666666666671</v>
      </c>
      <c r="F92" s="17">
        <f t="shared" si="14"/>
        <v>227.70000000000007</v>
      </c>
      <c r="G92" s="63">
        <f>MIN('1473 PARA'!O92,'1474 PARA'!O92,'1475 PARA'!O92,'1476 PARA'!O92,'Spare van Para'!O92,'1603 Para'!O92,'1604 Para'!O92)</f>
        <v>0.30416666666666664</v>
      </c>
      <c r="H92" s="173">
        <f>MAX('1473 PARA'!P92,'1473 PARA'!R92,'1473 PARA'!T92,'1474 PARA'!P92,'1474 PARA'!R92,'1474 PARA'!T92,'1475 PARA'!P92,'1475 PARA'!R92,'1475 PARA'!T92,'1476 PARA'!P92,'1476 PARA'!R92,'1476 PARA'!T92,'Spare van Para'!P92,'Spare van Para'!R92,'Spare van Para'!T92, '1603 Para'!P92,'1603 Para'!R92,'1603 Para'!T92,'1604 Para'!P92,'1604 Para'!R92,'1604 Para'!T92)</f>
        <v>0.6166666666666667</v>
      </c>
      <c r="I92" s="173">
        <f t="shared" si="15"/>
        <v>0.31250000000000006</v>
      </c>
      <c r="J92" s="174">
        <f t="shared" si="16"/>
        <v>7.5000000000000018</v>
      </c>
      <c r="K92" s="17">
        <f t="shared" si="17"/>
        <v>214.5</v>
      </c>
      <c r="L92" s="182" t="str">
        <f t="shared" si="18"/>
        <v/>
      </c>
      <c r="M92" s="184" t="str">
        <f t="shared" si="19"/>
        <v/>
      </c>
      <c r="N92" s="81">
        <f t="shared" si="20"/>
        <v>1</v>
      </c>
      <c r="O92" s="183" t="str">
        <f>IF('1473 PARA'!I92&gt;0, 1473, "")</f>
        <v/>
      </c>
      <c r="P92" s="183" t="str">
        <f>IF('1474 PARA'!I92&gt;0, 1474, "")</f>
        <v/>
      </c>
      <c r="Q92" s="183" t="str">
        <f>IF('1475 PARA'!I92&gt;0, 1475, "")</f>
        <v/>
      </c>
      <c r="R92" s="183" t="str">
        <f>IF('1476 PARA'!I92&gt;0, 1476, "")</f>
        <v/>
      </c>
      <c r="S92" s="183" t="str">
        <f>IF('1603 Para'!I92&gt;0, 1603, "")</f>
        <v/>
      </c>
      <c r="T92" s="183">
        <f>IF('1604 Para'!I92&gt;0, 1604, "")</f>
        <v>1604</v>
      </c>
      <c r="U92" s="184" t="str">
        <f>IF('Spare van Para'!I92&gt;0, 6389, "")</f>
        <v/>
      </c>
      <c r="V92" s="141">
        <f t="shared" si="21"/>
        <v>1</v>
      </c>
      <c r="W92" s="183" t="str">
        <f>IF(AND('1473 PARA'!AK92&gt;0,'1473 PARA'!AY92&gt;0,O92=1473),"1473 Entered",IF(O92=1473,"Missing",""))</f>
        <v/>
      </c>
      <c r="X92" s="183" t="str">
        <f>IF(AND('1474 PARA'!AK92&gt;0,'1474 PARA'!AY92&gt;0,P92=1474),"1474 Entered",IF(P92=1474,"Missing",""))</f>
        <v/>
      </c>
      <c r="Y92" s="142" t="str">
        <f>IF(AND('1475 PARA'!AK92&gt;0,'1475 PARA'!AY92&gt;0,Q92=1475),"1475 Entered",IF(Q92=1475,"Missing",""))</f>
        <v/>
      </c>
      <c r="Z92" s="142" t="str">
        <f>IF(AND('1476 PARA'!AK92&gt;0,'1476 PARA'!AY92&gt;0,R92=1476),"1476 Entered",IF(R92=1476,"Missing",""))</f>
        <v/>
      </c>
      <c r="AA92" s="142" t="str">
        <f>IF(AND('1603 Para'!AK92&gt;0,'1603 Para'!AY92&gt;0,S92=1603),"1603 Entered",IF(S92=1603,"Missing",""))</f>
        <v/>
      </c>
      <c r="AB92" s="142" t="str">
        <f>IF(AND('1604 Para'!AK92&gt;0,'1604 Para'!AY92&gt;0,T92=1604),"1604 Entered",IF(T92=1604,"Missing",""))</f>
        <v>1604 Entered</v>
      </c>
      <c r="AC92" s="82" t="str">
        <f>IF(AND('Spare van Para'!AK92&gt;0,'Spare van Para'!AY92&gt;0,U92="Spare"),"Spare Entered",IF(U92="Spare","Missing",""))</f>
        <v/>
      </c>
    </row>
    <row r="93" spans="1:29" s="219" customFormat="1" ht="15.75" thickBot="1" x14ac:dyDescent="0.3">
      <c r="A93" s="186">
        <v>42825</v>
      </c>
      <c r="B93" s="210">
        <f>MIN('1473 PARA'!B93, '1474 PARA'!B93,'1475 PARA'!B93, '1476 PARA'!B93,'1476 PARA'!B93,'Spare van Para'!B93, '1603 Para'!B93, '1604 Para'!B93)</f>
        <v>0</v>
      </c>
      <c r="C93" s="210">
        <f>MAX('1473 PARA'!C93,'1473 PARA'!E93,'1473 PARA'!G93,'1474 PARA'!C93,'1474 PARA'!E93,'1474 PARA'!G93,'1475 PARA'!C93,'1475 PARA'!E93,'1475 PARA'!G93,'1476 PARA'!C93,'1476 PARA'!E93,'1476 PARA'!G93,'Spare van Para'!C93,'Spare van Para'!E93,'Spare van Para'!G93, '1603 Para'!C93,'1603 Para'!E93,'1603 Para'!G93, '1604 Para'!C93,'1604 Para'!E93,'1604 Para'!G93)</f>
        <v>0</v>
      </c>
      <c r="D93" s="210">
        <f t="shared" si="12"/>
        <v>0</v>
      </c>
      <c r="E93" s="211">
        <f t="shared" si="13"/>
        <v>0</v>
      </c>
      <c r="F93" s="212">
        <f t="shared" si="14"/>
        <v>227.70000000000007</v>
      </c>
      <c r="G93" s="213">
        <f>MIN('1473 PARA'!O93,'1474 PARA'!O93,'1475 PARA'!O93,'1476 PARA'!O93,'Spare van Para'!O93,'1603 Para'!O93,'1604 Para'!O93)</f>
        <v>0</v>
      </c>
      <c r="H93" s="210">
        <f>MAX('1473 PARA'!P93,'1473 PARA'!R93,'1473 PARA'!T93,'1474 PARA'!P93,'1474 PARA'!R93,'1474 PARA'!T93,'1475 PARA'!P93,'1475 PARA'!R93,'1475 PARA'!T93,'1476 PARA'!P93,'1476 PARA'!R93,'1476 PARA'!T93,'Spare van Para'!P93,'Spare van Para'!R93,'Spare van Para'!T93, '1603 Para'!P93,'1603 Para'!R93,'1603 Para'!T93,'1604 Para'!P93,'1604 Para'!R93,'1604 Para'!T93)</f>
        <v>0</v>
      </c>
      <c r="I93" s="210">
        <f t="shared" si="15"/>
        <v>0</v>
      </c>
      <c r="J93" s="211">
        <f t="shared" si="16"/>
        <v>0</v>
      </c>
      <c r="K93" s="212">
        <f t="shared" si="17"/>
        <v>214.5</v>
      </c>
      <c r="L93" s="214" t="str">
        <f t="shared" si="18"/>
        <v/>
      </c>
      <c r="M93" s="215" t="str">
        <f t="shared" si="19"/>
        <v/>
      </c>
      <c r="N93" s="216" t="str">
        <f t="shared" si="20"/>
        <v/>
      </c>
      <c r="O93" s="217" t="str">
        <f>IF('1473 PARA'!I93&gt;0, 1473, "")</f>
        <v/>
      </c>
      <c r="P93" s="217" t="str">
        <f>IF('1474 PARA'!I93&gt;0, 1474, "")</f>
        <v/>
      </c>
      <c r="Q93" s="217" t="str">
        <f>IF('1475 PARA'!I93&gt;0, 1475, "")</f>
        <v/>
      </c>
      <c r="R93" s="217" t="str">
        <f>IF('1476 PARA'!I93&gt;0, 1476, "")</f>
        <v/>
      </c>
      <c r="S93" s="217" t="str">
        <f>IF('1603 Para'!I93&gt;0, 1603, "")</f>
        <v/>
      </c>
      <c r="T93" s="217" t="str">
        <f>IF('1604 Para'!I93&gt;0, 1604, "")</f>
        <v/>
      </c>
      <c r="U93" s="215" t="str">
        <f>IF('Spare van Para'!I93&gt;0, 6389, "")</f>
        <v/>
      </c>
      <c r="V93" s="218">
        <f t="shared" si="21"/>
        <v>0</v>
      </c>
      <c r="W93" s="217" t="str">
        <f>IF(AND('1473 PARA'!AK93&gt;0,'1473 PARA'!AY93&gt;0,O93=1473),"1473 Entered",IF(O93=1473,"Missing",""))</f>
        <v/>
      </c>
      <c r="X93" s="217" t="str">
        <f>IF(AND('1474 PARA'!AK93&gt;0,'1474 PARA'!AY93&gt;0,P93=1474),"1474 Entered",IF(P93=1474,"Missing",""))</f>
        <v/>
      </c>
      <c r="Y93" s="219" t="str">
        <f>IF(AND('1475 PARA'!AK93&gt;0,'1475 PARA'!AY93&gt;0,Q93=1475),"1475 Entered",IF(Q93=1475,"Missing",""))</f>
        <v/>
      </c>
      <c r="Z93" s="219" t="str">
        <f>IF(AND('1476 PARA'!AK93&gt;0,'1476 PARA'!AY93&gt;0,R93=1476),"1476 Entered",IF(R93=1476,"Missing",""))</f>
        <v/>
      </c>
      <c r="AA93" s="219" t="str">
        <f>IF(AND('1603 Para'!AK93&gt;0,'1603 Para'!AY93&gt;0,S93=1603),"1603 Entered",IF(S93=1603,"Missing",""))</f>
        <v/>
      </c>
      <c r="AB93" s="219" t="str">
        <f>IF(AND('1604 Para'!AK93&gt;0,'1604 Para'!AY93&gt;0,T93=1604),"1604 Entered",IF(T93=1604,"Missing",""))</f>
        <v/>
      </c>
      <c r="AC93" s="220" t="str">
        <f>IF(AND('Spare van Para'!AK93&gt;0,'Spare van Para'!AY93&gt;0,U93="Spare"),"Spare Entered",IF(U93="Spare","Missing",""))</f>
        <v/>
      </c>
    </row>
    <row r="94" spans="1:29" s="142" customFormat="1" ht="15.75" thickTop="1" x14ac:dyDescent="0.25">
      <c r="A94" s="83">
        <v>42826</v>
      </c>
      <c r="B94" s="173">
        <f>MIN('1473 PARA'!B94, '1474 PARA'!B94,'1475 PARA'!B94, '1476 PARA'!B94,'1476 PARA'!B94,'Spare van Para'!B94, '1603 Para'!B94, '1604 Para'!B94)</f>
        <v>0.2986111111111111</v>
      </c>
      <c r="C94" s="173">
        <f>MAX('1473 PARA'!C94,'1473 PARA'!E94,'1473 PARA'!G94,'1474 PARA'!C94,'1474 PARA'!E94,'1474 PARA'!G94,'1475 PARA'!C94,'1475 PARA'!E94,'1475 PARA'!G94,'1476 PARA'!C94,'1476 PARA'!E94,'1476 PARA'!G94,'Spare van Para'!C94,'Spare van Para'!E94,'Spare van Para'!G94, '1603 Para'!C94,'1603 Para'!E94,'1603 Para'!G94, '1604 Para'!C94,'1604 Para'!E94,'1604 Para'!G94)</f>
        <v>0.76041666666666663</v>
      </c>
      <c r="D94" s="173">
        <f t="shared" si="12"/>
        <v>0.46180555555555552</v>
      </c>
      <c r="E94" s="174">
        <f t="shared" si="13"/>
        <v>11.083333333333332</v>
      </c>
      <c r="F94" s="17">
        <f>E94</f>
        <v>11.083333333333332</v>
      </c>
      <c r="G94" s="63">
        <f>MIN('1473 PARA'!O94,'1474 PARA'!O94,'1475 PARA'!O94,'1476 PARA'!O94,'Spare van Para'!O94,'1603 Para'!O94,'1604 Para'!O94)</f>
        <v>0.30486111111111108</v>
      </c>
      <c r="H94" s="173">
        <f>MAX('1473 PARA'!P94,'1473 PARA'!R94,'1473 PARA'!T94,'1474 PARA'!P94,'1474 PARA'!R94,'1474 PARA'!T94,'1475 PARA'!P94,'1475 PARA'!R94,'1475 PARA'!T94,'1476 PARA'!P94,'1476 PARA'!R94,'1476 PARA'!T94,'Spare van Para'!P94,'Spare van Para'!R94,'Spare van Para'!T94, '1603 Para'!P94,'1603 Para'!R94,'1603 Para'!T94,'1604 Para'!P94,'1604 Para'!R94,'1604 Para'!T94)</f>
        <v>0.74305555555555547</v>
      </c>
      <c r="I94" s="173">
        <f t="shared" si="15"/>
        <v>0.43819444444444439</v>
      </c>
      <c r="J94" s="174">
        <f t="shared" si="16"/>
        <v>10.516666666666666</v>
      </c>
      <c r="K94" s="17">
        <f>J94</f>
        <v>10.516666666666666</v>
      </c>
      <c r="L94" s="182" t="str">
        <f t="shared" si="18"/>
        <v/>
      </c>
      <c r="M94" s="184" t="str">
        <f t="shared" si="19"/>
        <v/>
      </c>
      <c r="N94" s="81">
        <f t="shared" si="20"/>
        <v>1</v>
      </c>
      <c r="O94" s="183" t="str">
        <f>IF('1473 PARA'!I94&gt;0, 1473, "")</f>
        <v/>
      </c>
      <c r="P94" s="183" t="str">
        <f>IF('1474 PARA'!I94&gt;0, 1474, "")</f>
        <v/>
      </c>
      <c r="Q94" s="183" t="str">
        <f>IF('1475 PARA'!I94&gt;0, 1475, "")</f>
        <v/>
      </c>
      <c r="R94" s="183" t="str">
        <f>IF('1476 PARA'!I94&gt;0, 1476, "")</f>
        <v/>
      </c>
      <c r="S94" s="183" t="str">
        <f>IF('1603 Para'!I94&gt;0, 1603, "")</f>
        <v/>
      </c>
      <c r="T94" s="183">
        <f>IF('1604 Para'!I94&gt;0, 1604, "")</f>
        <v>1604</v>
      </c>
      <c r="U94" s="184" t="str">
        <f>IF('Spare van Para'!I94&gt;0, 6389, "")</f>
        <v/>
      </c>
      <c r="V94" s="141">
        <f t="shared" si="21"/>
        <v>1</v>
      </c>
      <c r="W94" s="183" t="str">
        <f>IF(AND('1473 PARA'!AK94&gt;0,'1473 PARA'!AY94&gt;0,O94=1473),"1473 Entered",IF(O94=1473,"Missing",""))</f>
        <v/>
      </c>
      <c r="X94" s="183" t="str">
        <f>IF(AND('1474 PARA'!AK94&gt;0,'1474 PARA'!AY94&gt;0,P94=1474),"1474 Entered",IF(P94=1474,"Missing",""))</f>
        <v/>
      </c>
      <c r="Y94" s="142" t="str">
        <f>IF(AND('1475 PARA'!AK94&gt;0,'1475 PARA'!AY94&gt;0,Q94=1475),"1475 Entered",IF(Q94=1475,"Missing",""))</f>
        <v/>
      </c>
      <c r="Z94" s="142" t="str">
        <f>IF(AND('1476 PARA'!AK94&gt;0,'1476 PARA'!AY94&gt;0,R94=1476),"1476 Entered",IF(R94=1476,"Missing",""))</f>
        <v/>
      </c>
      <c r="AA94" s="142" t="str">
        <f>IF(AND('1603 Para'!AK94&gt;0,'1603 Para'!AY94&gt;0,S94=1603),"1603 Entered",IF(S94=1603,"Missing",""))</f>
        <v/>
      </c>
      <c r="AB94" s="142" t="str">
        <f>IF(AND('1604 Para'!AK94&gt;0,'1604 Para'!AY94&gt;0,T94=1604),"1604 Entered",IF(T94=1604,"Missing",""))</f>
        <v>1604 Entered</v>
      </c>
      <c r="AC94" s="82" t="str">
        <f>IF(AND('Spare van Para'!AK94&gt;0,'Spare van Para'!AY94&gt;0,U94="Spare"),"Spare Entered",IF(U94="Spare","Missing",""))</f>
        <v/>
      </c>
    </row>
    <row r="95" spans="1:29" s="142" customFormat="1" x14ac:dyDescent="0.25">
      <c r="A95" s="83">
        <v>42827</v>
      </c>
      <c r="B95" s="173">
        <f>MIN('1473 PARA'!B95, '1474 PARA'!B95,'1475 PARA'!B95, '1476 PARA'!B95,'1476 PARA'!B95,'Spare van Para'!B95, '1603 Para'!B95, '1604 Para'!B95)</f>
        <v>0</v>
      </c>
      <c r="C95" s="173">
        <f>MAX('1473 PARA'!C95,'1473 PARA'!E95,'1473 PARA'!G95,'1474 PARA'!C95,'1474 PARA'!E95,'1474 PARA'!G95,'1475 PARA'!C95,'1475 PARA'!E95,'1475 PARA'!G95,'1476 PARA'!C95,'1476 PARA'!E95,'1476 PARA'!G95,'Spare van Para'!C95,'Spare van Para'!E95,'Spare van Para'!G95, '1603 Para'!C95,'1603 Para'!E95,'1603 Para'!G95, '1604 Para'!C95,'1604 Para'!E95,'1604 Para'!G95)</f>
        <v>0</v>
      </c>
      <c r="D95" s="173">
        <f t="shared" si="12"/>
        <v>0</v>
      </c>
      <c r="E95" s="174">
        <f t="shared" si="13"/>
        <v>0</v>
      </c>
      <c r="F95" s="17">
        <f t="shared" si="14"/>
        <v>11.083333333333332</v>
      </c>
      <c r="G95" s="63">
        <f>MIN('1473 PARA'!O95,'1474 PARA'!O95,'1475 PARA'!O95,'1476 PARA'!O95,'Spare van Para'!O95,'1603 Para'!O95,'1604 Para'!O95)</f>
        <v>0</v>
      </c>
      <c r="H95" s="173">
        <f>MAX('1473 PARA'!P95,'1473 PARA'!R95,'1473 PARA'!T95,'1474 PARA'!P95,'1474 PARA'!R95,'1474 PARA'!T95,'1475 PARA'!P95,'1475 PARA'!R95,'1475 PARA'!T95,'1476 PARA'!P95,'1476 PARA'!R95,'1476 PARA'!T95,'Spare van Para'!P95,'Spare van Para'!R95,'Spare van Para'!T95, '1603 Para'!P95,'1603 Para'!R95,'1603 Para'!T95,'1604 Para'!P95,'1604 Para'!R95,'1604 Para'!T95)</f>
        <v>0</v>
      </c>
      <c r="I95" s="173">
        <f t="shared" si="15"/>
        <v>0</v>
      </c>
      <c r="J95" s="174">
        <f t="shared" si="16"/>
        <v>0</v>
      </c>
      <c r="K95" s="17">
        <f t="shared" si="17"/>
        <v>10.516666666666666</v>
      </c>
      <c r="L95" s="182" t="str">
        <f t="shared" si="18"/>
        <v/>
      </c>
      <c r="M95" s="184" t="str">
        <f t="shared" si="19"/>
        <v/>
      </c>
      <c r="N95" s="81" t="str">
        <f t="shared" si="20"/>
        <v/>
      </c>
      <c r="O95" s="183" t="str">
        <f>IF('1473 PARA'!I95&gt;0, 1473, "")</f>
        <v/>
      </c>
      <c r="P95" s="183" t="str">
        <f>IF('1474 PARA'!I95&gt;0, 1474, "")</f>
        <v/>
      </c>
      <c r="Q95" s="183" t="str">
        <f>IF('1475 PARA'!I95&gt;0, 1475, "")</f>
        <v/>
      </c>
      <c r="R95" s="183" t="str">
        <f>IF('1476 PARA'!I95&gt;0, 1476, "")</f>
        <v/>
      </c>
      <c r="S95" s="183" t="str">
        <f>IF('1603 Para'!I95&gt;0, 1603, "")</f>
        <v/>
      </c>
      <c r="T95" s="183" t="str">
        <f>IF('1604 Para'!I95&gt;0, 1604, "")</f>
        <v/>
      </c>
      <c r="U95" s="184" t="str">
        <f>IF('Spare van Para'!I95&gt;0, 6389, "")</f>
        <v/>
      </c>
      <c r="V95" s="141">
        <f t="shared" si="21"/>
        <v>0</v>
      </c>
      <c r="W95" s="183" t="str">
        <f>IF(AND('1473 PARA'!AK95&gt;0,'1473 PARA'!AY95&gt;0,O95=1473),"1473 Entered",IF(O95=1473,"Missing",""))</f>
        <v/>
      </c>
      <c r="X95" s="183" t="str">
        <f>IF(AND('1474 PARA'!AK95&gt;0,'1474 PARA'!AY95&gt;0,P95=1474),"1474 Entered",IF(P95=1474,"Missing",""))</f>
        <v/>
      </c>
      <c r="Y95" s="142" t="str">
        <f>IF(AND('1475 PARA'!AK95&gt;0,'1475 PARA'!AY95&gt;0,Q95=1475),"1475 Entered",IF(Q95=1475,"Missing",""))</f>
        <v/>
      </c>
      <c r="Z95" s="142" t="str">
        <f>IF(AND('1476 PARA'!AK95&gt;0,'1476 PARA'!AY95&gt;0,R95=1476),"1476 Entered",IF(R95=1476,"Missing",""))</f>
        <v/>
      </c>
      <c r="AA95" s="142" t="str">
        <f>IF(AND('1603 Para'!AK95&gt;0,'1603 Para'!AY95&gt;0,S95=1603),"1603 Entered",IF(S95=1603,"Missing",""))</f>
        <v/>
      </c>
      <c r="AB95" s="142" t="str">
        <f>IF(AND('1604 Para'!AK95&gt;0,'1604 Para'!AY95&gt;0,T95=1604),"1604 Entered",IF(T95=1604,"Missing",""))</f>
        <v/>
      </c>
      <c r="AC95" s="82" t="str">
        <f>IF(AND('Spare van Para'!AK95&gt;0,'Spare van Para'!AY95&gt;0,U95="Spare"),"Spare Entered",IF(U95="Spare","Missing",""))</f>
        <v/>
      </c>
    </row>
    <row r="96" spans="1:29" s="142" customFormat="1" x14ac:dyDescent="0.25">
      <c r="A96" s="83">
        <v>42828</v>
      </c>
      <c r="B96" s="173">
        <f>MIN('1473 PARA'!B96, '1474 PARA'!B96,'1475 PARA'!B96, '1476 PARA'!B96,'1476 PARA'!B96,'Spare van Para'!B96, '1603 Para'!B96, '1604 Para'!B96)</f>
        <v>0</v>
      </c>
      <c r="C96" s="173">
        <f>MAX('1473 PARA'!C96,'1473 PARA'!E96,'1473 PARA'!G96,'1474 PARA'!C96,'1474 PARA'!E96,'1474 PARA'!G96,'1475 PARA'!C96,'1475 PARA'!E96,'1475 PARA'!G96,'1476 PARA'!C96,'1476 PARA'!E96,'1476 PARA'!G96,'Spare van Para'!C96,'Spare van Para'!E96,'Spare van Para'!G96, '1603 Para'!C96,'1603 Para'!E96,'1603 Para'!G96, '1604 Para'!C96,'1604 Para'!E96,'1604 Para'!G96)</f>
        <v>0</v>
      </c>
      <c r="D96" s="173">
        <f t="shared" si="12"/>
        <v>0</v>
      </c>
      <c r="E96" s="174">
        <f t="shared" si="13"/>
        <v>0</v>
      </c>
      <c r="F96" s="17">
        <f t="shared" si="14"/>
        <v>11.083333333333332</v>
      </c>
      <c r="G96" s="63">
        <f>MIN('1473 PARA'!O96,'1474 PARA'!O96,'1475 PARA'!O96,'1476 PARA'!O96,'Spare van Para'!O96,'1603 Para'!O96,'1604 Para'!O96)</f>
        <v>0</v>
      </c>
      <c r="H96" s="173">
        <f>MAX('1473 PARA'!P96,'1473 PARA'!R96,'1473 PARA'!T96,'1474 PARA'!P96,'1474 PARA'!R96,'1474 PARA'!T96,'1475 PARA'!P96,'1475 PARA'!R96,'1475 PARA'!T96,'1476 PARA'!P96,'1476 PARA'!R96,'1476 PARA'!T96,'Spare van Para'!P96,'Spare van Para'!R96,'Spare van Para'!T96, '1603 Para'!P96,'1603 Para'!R96,'1603 Para'!T96,'1604 Para'!P96,'1604 Para'!R96,'1604 Para'!T96)</f>
        <v>0</v>
      </c>
      <c r="I96" s="173">
        <f t="shared" si="15"/>
        <v>0</v>
      </c>
      <c r="J96" s="174">
        <f t="shared" si="16"/>
        <v>0</v>
      </c>
      <c r="K96" s="17">
        <f t="shared" si="17"/>
        <v>10.516666666666666</v>
      </c>
      <c r="L96" s="182" t="str">
        <f t="shared" si="18"/>
        <v/>
      </c>
      <c r="M96" s="184" t="str">
        <f t="shared" si="19"/>
        <v/>
      </c>
      <c r="N96" s="81" t="str">
        <f t="shared" si="20"/>
        <v/>
      </c>
      <c r="O96" s="183" t="str">
        <f>IF('1473 PARA'!I96&gt;0, 1473, "")</f>
        <v/>
      </c>
      <c r="P96" s="183" t="str">
        <f>IF('1474 PARA'!I96&gt;0, 1474, "")</f>
        <v/>
      </c>
      <c r="Q96" s="183" t="str">
        <f>IF('1475 PARA'!I96&gt;0, 1475, "")</f>
        <v/>
      </c>
      <c r="R96" s="183" t="str">
        <f>IF('1476 PARA'!I96&gt;0, 1476, "")</f>
        <v/>
      </c>
      <c r="S96" s="183" t="str">
        <f>IF('1603 Para'!I96&gt;0, 1603, "")</f>
        <v/>
      </c>
      <c r="T96" s="183" t="str">
        <f>IF('1604 Para'!I96&gt;0, 1604, "")</f>
        <v/>
      </c>
      <c r="U96" s="184" t="str">
        <f>IF('Spare van Para'!I96&gt;0, 6389, "")</f>
        <v/>
      </c>
      <c r="V96" s="141">
        <f t="shared" si="21"/>
        <v>0</v>
      </c>
      <c r="W96" s="183" t="str">
        <f>IF(AND('1473 PARA'!AK96&gt;0,'1473 PARA'!AY96&gt;0,O96=1473),"1473 Entered",IF(O96=1473,"Missing",""))</f>
        <v/>
      </c>
      <c r="X96" s="183" t="str">
        <f>IF(AND('1474 PARA'!AK96&gt;0,'1474 PARA'!AY96&gt;0,P96=1474),"1474 Entered",IF(P96=1474,"Missing",""))</f>
        <v/>
      </c>
      <c r="Y96" s="142" t="str">
        <f>IF(AND('1475 PARA'!AK96&gt;0,'1475 PARA'!AY96&gt;0,Q96=1475),"1475 Entered",IF(Q96=1475,"Missing",""))</f>
        <v/>
      </c>
      <c r="Z96" s="142" t="str">
        <f>IF(AND('1476 PARA'!AK96&gt;0,'1476 PARA'!AY96&gt;0,R96=1476),"1476 Entered",IF(R96=1476,"Missing",""))</f>
        <v/>
      </c>
      <c r="AA96" s="142" t="str">
        <f>IF(AND('1603 Para'!AK96&gt;0,'1603 Para'!AY96&gt;0,S96=1603),"1603 Entered",IF(S96=1603,"Missing",""))</f>
        <v/>
      </c>
      <c r="AB96" s="142" t="str">
        <f>IF(AND('1604 Para'!AK96&gt;0,'1604 Para'!AY96&gt;0,T96=1604),"1604 Entered",IF(T96=1604,"Missing",""))</f>
        <v/>
      </c>
      <c r="AC96" s="82" t="str">
        <f>IF(AND('Spare van Para'!AK96&gt;0,'Spare van Para'!AY96&gt;0,U96="Spare"),"Spare Entered",IF(U96="Spare","Missing",""))</f>
        <v/>
      </c>
    </row>
    <row r="97" spans="1:29" s="142" customFormat="1" x14ac:dyDescent="0.25">
      <c r="A97" s="83">
        <v>42829</v>
      </c>
      <c r="B97" s="173">
        <f>MIN('1473 PARA'!B97, '1474 PARA'!B97,'1475 PARA'!B97, '1476 PARA'!B97,'1476 PARA'!B97,'Spare van Para'!B97, '1603 Para'!B97, '1604 Para'!B97)</f>
        <v>0.2986111111111111</v>
      </c>
      <c r="C97" s="173">
        <f>MAX('1473 PARA'!C97,'1473 PARA'!E97,'1473 PARA'!G97,'1474 PARA'!C97,'1474 PARA'!E97,'1474 PARA'!G97,'1475 PARA'!C97,'1475 PARA'!E97,'1475 PARA'!G97,'1476 PARA'!C97,'1476 PARA'!E97,'1476 PARA'!G97,'Spare van Para'!C97,'Spare van Para'!E97,'Spare van Para'!G97, '1603 Para'!C97,'1603 Para'!E97,'1603 Para'!G97, '1604 Para'!C97,'1604 Para'!E97,'1604 Para'!G97)</f>
        <v>0.625</v>
      </c>
      <c r="D97" s="173">
        <f t="shared" si="12"/>
        <v>0.3263888888888889</v>
      </c>
      <c r="E97" s="174">
        <f t="shared" si="13"/>
        <v>7.8333333333333339</v>
      </c>
      <c r="F97" s="17">
        <f t="shared" si="14"/>
        <v>18.916666666666664</v>
      </c>
      <c r="G97" s="63">
        <f>MIN('1473 PARA'!O97,'1474 PARA'!O97,'1475 PARA'!O97,'1476 PARA'!O97,'Spare van Para'!O97,'1603 Para'!O97,'1604 Para'!O97)</f>
        <v>0.30416666666666664</v>
      </c>
      <c r="H97" s="173">
        <f>MAX('1473 PARA'!P97,'1473 PARA'!R97,'1473 PARA'!T97,'1474 PARA'!P97,'1474 PARA'!R97,'1474 PARA'!T97,'1475 PARA'!P97,'1475 PARA'!R97,'1475 PARA'!T97,'1476 PARA'!P97,'1476 PARA'!R97,'1476 PARA'!T97,'Spare van Para'!P97,'Spare van Para'!R97,'Spare van Para'!T97, '1603 Para'!P97,'1603 Para'!R97,'1603 Para'!T97,'1604 Para'!P97,'1604 Para'!R97,'1604 Para'!T97)</f>
        <v>0.60763888888888895</v>
      </c>
      <c r="I97" s="173">
        <f t="shared" si="15"/>
        <v>0.30347222222222231</v>
      </c>
      <c r="J97" s="174">
        <f t="shared" si="16"/>
        <v>7.283333333333335</v>
      </c>
      <c r="K97" s="17">
        <f t="shared" si="17"/>
        <v>17.8</v>
      </c>
      <c r="L97" s="182" t="str">
        <f t="shared" si="18"/>
        <v/>
      </c>
      <c r="M97" s="184" t="str">
        <f t="shared" si="19"/>
        <v/>
      </c>
      <c r="N97" s="81">
        <f t="shared" si="20"/>
        <v>1</v>
      </c>
      <c r="O97" s="183" t="str">
        <f>IF('1473 PARA'!I97&gt;0, 1473, "")</f>
        <v/>
      </c>
      <c r="P97" s="183" t="str">
        <f>IF('1474 PARA'!I97&gt;0, 1474, "")</f>
        <v/>
      </c>
      <c r="Q97" s="183" t="str">
        <f>IF('1475 PARA'!I97&gt;0, 1475, "")</f>
        <v/>
      </c>
      <c r="R97" s="183" t="str">
        <f>IF('1476 PARA'!I97&gt;0, 1476, "")</f>
        <v/>
      </c>
      <c r="S97" s="183" t="str">
        <f>IF('1603 Para'!I97&gt;0, 1603, "")</f>
        <v/>
      </c>
      <c r="T97" s="183">
        <f>IF('1604 Para'!I97&gt;0, 1604, "")</f>
        <v>1604</v>
      </c>
      <c r="U97" s="184" t="str">
        <f>IF('Spare van Para'!I97&gt;0, 6389, "")</f>
        <v/>
      </c>
      <c r="V97" s="141">
        <f t="shared" si="21"/>
        <v>1</v>
      </c>
      <c r="W97" s="183" t="str">
        <f>IF(AND('1473 PARA'!AK97&gt;0,'1473 PARA'!AY97&gt;0,O97=1473),"1473 Entered",IF(O97=1473,"Missing",""))</f>
        <v/>
      </c>
      <c r="X97" s="183" t="str">
        <f>IF(AND('1474 PARA'!AK97&gt;0,'1474 PARA'!AY97&gt;0,P97=1474),"1474 Entered",IF(P97=1474,"Missing",""))</f>
        <v/>
      </c>
      <c r="Y97" s="142" t="str">
        <f>IF(AND('1475 PARA'!AK97&gt;0,'1475 PARA'!AY97&gt;0,Q97=1475),"1475 Entered",IF(Q97=1475,"Missing",""))</f>
        <v/>
      </c>
      <c r="Z97" s="142" t="str">
        <f>IF(AND('1476 PARA'!AK97&gt;0,'1476 PARA'!AY97&gt;0,R97=1476),"1476 Entered",IF(R97=1476,"Missing",""))</f>
        <v/>
      </c>
      <c r="AA97" s="142" t="str">
        <f>IF(AND('1603 Para'!AK97&gt;0,'1603 Para'!AY97&gt;0,S97=1603),"1603 Entered",IF(S97=1603,"Missing",""))</f>
        <v/>
      </c>
      <c r="AB97" s="142" t="str">
        <f>IF(AND('1604 Para'!AK97&gt;0,'1604 Para'!AY97&gt;0,T97=1604),"1604 Entered",IF(T97=1604,"Missing",""))</f>
        <v>1604 Entered</v>
      </c>
      <c r="AC97" s="82" t="str">
        <f>IF(AND('Spare van Para'!AK97&gt;0,'Spare van Para'!AY97&gt;0,U97="Spare"),"Spare Entered",IF(U97="Spare","Missing",""))</f>
        <v/>
      </c>
    </row>
    <row r="98" spans="1:29" s="142" customFormat="1" x14ac:dyDescent="0.25">
      <c r="A98" s="83">
        <v>42830</v>
      </c>
      <c r="B98" s="173">
        <f>MIN('1473 PARA'!B98, '1474 PARA'!B98,'1475 PARA'!B98, '1476 PARA'!B98,'1476 PARA'!B98,'Spare van Para'!B98, '1603 Para'!B98, '1604 Para'!B98)</f>
        <v>0.2986111111111111</v>
      </c>
      <c r="C98" s="173">
        <f>MAX('1473 PARA'!C98,'1473 PARA'!E98,'1473 PARA'!G98,'1474 PARA'!C98,'1474 PARA'!E98,'1474 PARA'!G98,'1475 PARA'!C98,'1475 PARA'!E98,'1475 PARA'!G98,'1476 PARA'!C98,'1476 PARA'!E98,'1476 PARA'!G98,'Spare van Para'!C98,'Spare van Para'!E98,'Spare van Para'!G98, '1603 Para'!C98,'1603 Para'!E98,'1603 Para'!G98, '1604 Para'!C98,'1604 Para'!E98,'1604 Para'!G98)</f>
        <v>0.76388888888888884</v>
      </c>
      <c r="D98" s="173">
        <f t="shared" si="12"/>
        <v>0.46527777777777773</v>
      </c>
      <c r="E98" s="174">
        <f t="shared" si="13"/>
        <v>11.166666666666666</v>
      </c>
      <c r="F98" s="17">
        <f t="shared" si="14"/>
        <v>30.083333333333329</v>
      </c>
      <c r="G98" s="63">
        <f>MIN('1473 PARA'!O98,'1474 PARA'!O98,'1475 PARA'!O98,'1476 PARA'!O98,'Spare van Para'!O98,'1603 Para'!O98,'1604 Para'!O98)</f>
        <v>0.3034722222222222</v>
      </c>
      <c r="H98" s="173">
        <f>MAX('1473 PARA'!P98,'1473 PARA'!R98,'1473 PARA'!T98,'1474 PARA'!P98,'1474 PARA'!R98,'1474 PARA'!T98,'1475 PARA'!P98,'1475 PARA'!R98,'1475 PARA'!T98,'1476 PARA'!P98,'1476 PARA'!R98,'1476 PARA'!T98,'Spare van Para'!P98,'Spare van Para'!R98,'Spare van Para'!T98, '1603 Para'!P98,'1603 Para'!R98,'1603 Para'!T98,'1604 Para'!P98,'1604 Para'!R98,'1604 Para'!T98)</f>
        <v>0.7583333333333333</v>
      </c>
      <c r="I98" s="173">
        <f t="shared" si="15"/>
        <v>0.4548611111111111</v>
      </c>
      <c r="J98" s="174">
        <f t="shared" si="16"/>
        <v>10.916666666666666</v>
      </c>
      <c r="K98" s="17">
        <f t="shared" si="17"/>
        <v>28.716666666666669</v>
      </c>
      <c r="L98" s="182" t="str">
        <f t="shared" si="18"/>
        <v/>
      </c>
      <c r="M98" s="184" t="str">
        <f t="shared" si="19"/>
        <v/>
      </c>
      <c r="N98" s="81">
        <f t="shared" si="20"/>
        <v>1</v>
      </c>
      <c r="O98" s="183" t="str">
        <f>IF('1473 PARA'!I98&gt;0, 1473, "")</f>
        <v/>
      </c>
      <c r="P98" s="183" t="str">
        <f>IF('1474 PARA'!I98&gt;0, 1474, "")</f>
        <v/>
      </c>
      <c r="Q98" s="183" t="str">
        <f>IF('1475 PARA'!I98&gt;0, 1475, "")</f>
        <v/>
      </c>
      <c r="R98" s="183" t="str">
        <f>IF('1476 PARA'!I98&gt;0, 1476, "")</f>
        <v/>
      </c>
      <c r="S98" s="183">
        <f>IF('1603 Para'!I98&gt;0, 1603, "")</f>
        <v>1603</v>
      </c>
      <c r="T98" s="183">
        <f>IF('1604 Para'!I98&gt;0, 1604, "")</f>
        <v>1604</v>
      </c>
      <c r="U98" s="184" t="str">
        <f>IF('Spare van Para'!I98&gt;0, 6389, "")</f>
        <v/>
      </c>
      <c r="V98" s="141">
        <f t="shared" si="21"/>
        <v>2</v>
      </c>
      <c r="W98" s="183" t="str">
        <f>IF(AND('1473 PARA'!AK98&gt;0,'1473 PARA'!AY98&gt;0,O98=1473),"1473 Entered",IF(O98=1473,"Missing",""))</f>
        <v/>
      </c>
      <c r="X98" s="183" t="str">
        <f>IF(AND('1474 PARA'!AK98&gt;0,'1474 PARA'!AY98&gt;0,P98=1474),"1474 Entered",IF(P98=1474,"Missing",""))</f>
        <v/>
      </c>
      <c r="Y98" s="142" t="str">
        <f>IF(AND('1475 PARA'!AK98&gt;0,'1475 PARA'!AY98&gt;0,Q98=1475),"1475 Entered",IF(Q98=1475,"Missing",""))</f>
        <v/>
      </c>
      <c r="Z98" s="142" t="str">
        <f>IF(AND('1476 PARA'!AK98&gt;0,'1476 PARA'!AY98&gt;0,R98=1476),"1476 Entered",IF(R98=1476,"Missing",""))</f>
        <v/>
      </c>
      <c r="AA98" s="142" t="str">
        <f>IF(AND('1603 Para'!AK98&gt;0,'1603 Para'!AY98&gt;0,S98=1603),"1603 Entered",IF(S98=1603,"Missing",""))</f>
        <v>1603 Entered</v>
      </c>
      <c r="AB98" s="142" t="str">
        <f>IF(AND('1604 Para'!AK98&gt;0,'1604 Para'!AY98&gt;0,T98=1604),"1604 Entered",IF(T98=1604,"Missing",""))</f>
        <v>1604 Entered</v>
      </c>
      <c r="AC98" s="82" t="str">
        <f>IF(AND('Spare van Para'!AK98&gt;0,'Spare van Para'!AY98&gt;0,U98="Spare"),"Spare Entered",IF(U98="Spare","Missing",""))</f>
        <v/>
      </c>
    </row>
    <row r="99" spans="1:29" s="142" customFormat="1" x14ac:dyDescent="0.25">
      <c r="A99" s="83">
        <v>42831</v>
      </c>
      <c r="B99" s="173">
        <f>MIN('1473 PARA'!B99, '1474 PARA'!B99,'1475 PARA'!B99, '1476 PARA'!B99,'1476 PARA'!B99,'Spare van Para'!B99, '1603 Para'!B99, '1604 Para'!B99)</f>
        <v>0.28125</v>
      </c>
      <c r="C99" s="173">
        <f>MAX('1473 PARA'!C99,'1473 PARA'!E99,'1473 PARA'!G99,'1474 PARA'!C99,'1474 PARA'!E99,'1474 PARA'!G99,'1475 PARA'!C99,'1475 PARA'!E99,'1475 PARA'!G99,'1476 PARA'!C99,'1476 PARA'!E99,'1476 PARA'!G99,'Spare van Para'!C99,'Spare van Para'!E99,'Spare van Para'!G99, '1603 Para'!C99,'1603 Para'!E99,'1603 Para'!G99, '1604 Para'!C99,'1604 Para'!E99,'1604 Para'!G99)</f>
        <v>0.44791666666666669</v>
      </c>
      <c r="D99" s="173">
        <f t="shared" si="12"/>
        <v>0.16666666666666669</v>
      </c>
      <c r="E99" s="174">
        <f t="shared" si="13"/>
        <v>4</v>
      </c>
      <c r="F99" s="17">
        <f t="shared" si="14"/>
        <v>34.083333333333329</v>
      </c>
      <c r="G99" s="63">
        <f>MIN('1473 PARA'!O99,'1474 PARA'!O99,'1475 PARA'!O99,'1476 PARA'!O99,'Spare van Para'!O99,'1603 Para'!O99,'1604 Para'!O99)</f>
        <v>0.29166666666666669</v>
      </c>
      <c r="H99" s="173">
        <f>MAX('1473 PARA'!P99,'1473 PARA'!R99,'1473 PARA'!T99,'1474 PARA'!P99,'1474 PARA'!R99,'1474 PARA'!T99,'1475 PARA'!P99,'1475 PARA'!R99,'1475 PARA'!T99,'1476 PARA'!P99,'1476 PARA'!R99,'1476 PARA'!T99,'Spare van Para'!P99,'Spare van Para'!R99,'Spare van Para'!T99, '1603 Para'!P99,'1603 Para'!R99,'1603 Para'!T99,'1604 Para'!P99,'1604 Para'!R99,'1604 Para'!T99)</f>
        <v>0.4375</v>
      </c>
      <c r="I99" s="173">
        <f t="shared" si="15"/>
        <v>0.14583333333333331</v>
      </c>
      <c r="J99" s="174">
        <f t="shared" si="16"/>
        <v>3.4999999999999996</v>
      </c>
      <c r="K99" s="17">
        <f t="shared" si="17"/>
        <v>32.216666666666669</v>
      </c>
      <c r="L99" s="182" t="str">
        <f t="shared" si="18"/>
        <v/>
      </c>
      <c r="M99" s="184" t="str">
        <f t="shared" si="19"/>
        <v/>
      </c>
      <c r="N99" s="81">
        <f t="shared" si="20"/>
        <v>1</v>
      </c>
      <c r="O99" s="183" t="str">
        <f>IF('1473 PARA'!I99&gt;0, 1473, "")</f>
        <v/>
      </c>
      <c r="P99" s="183" t="str">
        <f>IF('1474 PARA'!I99&gt;0, 1474, "")</f>
        <v/>
      </c>
      <c r="Q99" s="183" t="str">
        <f>IF('1475 PARA'!I99&gt;0, 1475, "")</f>
        <v/>
      </c>
      <c r="R99" s="183" t="str">
        <f>IF('1476 PARA'!I99&gt;0, 1476, "")</f>
        <v/>
      </c>
      <c r="S99" s="183" t="str">
        <f>IF('1603 Para'!I99&gt;0, 1603, "")</f>
        <v/>
      </c>
      <c r="T99" s="183">
        <f>IF('1604 Para'!I99&gt;0, 1604, "")</f>
        <v>1604</v>
      </c>
      <c r="U99" s="184" t="str">
        <f>IF('Spare van Para'!I99&gt;0, 6389, "")</f>
        <v/>
      </c>
      <c r="V99" s="141">
        <f t="shared" si="21"/>
        <v>1</v>
      </c>
      <c r="W99" s="183" t="str">
        <f>IF(AND('1473 PARA'!AK99&gt;0,'1473 PARA'!AY99&gt;0,O99=1473),"1473 Entered",IF(O99=1473,"Missing",""))</f>
        <v/>
      </c>
      <c r="X99" s="183" t="str">
        <f>IF(AND('1474 PARA'!AK99&gt;0,'1474 PARA'!AY99&gt;0,P99=1474),"1474 Entered",IF(P99=1474,"Missing",""))</f>
        <v/>
      </c>
      <c r="Y99" s="142" t="str">
        <f>IF(AND('1475 PARA'!AK99&gt;0,'1475 PARA'!AY99&gt;0,Q99=1475),"1475 Entered",IF(Q99=1475,"Missing",""))</f>
        <v/>
      </c>
      <c r="Z99" s="142" t="str">
        <f>IF(AND('1476 PARA'!AK99&gt;0,'1476 PARA'!AY99&gt;0,R99=1476),"1476 Entered",IF(R99=1476,"Missing",""))</f>
        <v/>
      </c>
      <c r="AA99" s="142" t="str">
        <f>IF(AND('1603 Para'!AK99&gt;0,'1603 Para'!AY99&gt;0,S99=1603),"1603 Entered",IF(S99=1603,"Missing",""))</f>
        <v/>
      </c>
      <c r="AB99" s="142" t="str">
        <f>IF(AND('1604 Para'!AK99&gt;0,'1604 Para'!AY99&gt;0,T99=1604),"1604 Entered",IF(T99=1604,"Missing",""))</f>
        <v>1604 Entered</v>
      </c>
      <c r="AC99" s="82" t="str">
        <f>IF(AND('Spare van Para'!AK99&gt;0,'Spare van Para'!AY99&gt;0,U99="Spare"),"Spare Entered",IF(U99="Spare","Missing",""))</f>
        <v/>
      </c>
    </row>
    <row r="100" spans="1:29" s="142" customFormat="1" x14ac:dyDescent="0.25">
      <c r="A100" s="83">
        <v>42832</v>
      </c>
      <c r="B100" s="173">
        <f>MIN('1473 PARA'!B100, '1474 PARA'!B100,'1475 PARA'!B100, '1476 PARA'!B100,'1476 PARA'!B100,'Spare van Para'!B100, '1603 Para'!B100, '1604 Para'!B100)</f>
        <v>0.2986111111111111</v>
      </c>
      <c r="C100" s="173">
        <f>MAX('1473 PARA'!C100,'1473 PARA'!E100,'1473 PARA'!G100,'1474 PARA'!C100,'1474 PARA'!E100,'1474 PARA'!G100,'1475 PARA'!C100,'1475 PARA'!E100,'1475 PARA'!G100,'1476 PARA'!C100,'1476 PARA'!E100,'1476 PARA'!G100,'Spare van Para'!C100,'Spare van Para'!E100,'Spare van Para'!G100, '1603 Para'!C100,'1603 Para'!E100,'1603 Para'!G100, '1604 Para'!C100,'1604 Para'!E100,'1604 Para'!G100)</f>
        <v>0.76736111111111116</v>
      </c>
      <c r="D100" s="173">
        <f t="shared" si="12"/>
        <v>0.46875000000000006</v>
      </c>
      <c r="E100" s="174">
        <f t="shared" si="13"/>
        <v>11.250000000000002</v>
      </c>
      <c r="F100" s="17">
        <f t="shared" si="14"/>
        <v>45.333333333333329</v>
      </c>
      <c r="G100" s="63">
        <f>MIN('1473 PARA'!O100,'1474 PARA'!O100,'1475 PARA'!O100,'1476 PARA'!O100,'Spare van Para'!O100,'1603 Para'!O100,'1604 Para'!O100)</f>
        <v>0.30555555555555552</v>
      </c>
      <c r="H100" s="173">
        <f>MAX('1473 PARA'!P100,'1473 PARA'!R100,'1473 PARA'!T100,'1474 PARA'!P100,'1474 PARA'!R100,'1474 PARA'!T100,'1475 PARA'!P100,'1475 PARA'!R100,'1475 PARA'!T100,'1476 PARA'!P100,'1476 PARA'!R100,'1476 PARA'!T100,'Spare van Para'!P100,'Spare van Para'!R100,'Spare van Para'!T100, '1603 Para'!P100,'1603 Para'!R100,'1603 Para'!T100,'1604 Para'!P100,'1604 Para'!R100,'1604 Para'!T100)</f>
        <v>0.6777777777777777</v>
      </c>
      <c r="I100" s="173">
        <f t="shared" si="15"/>
        <v>0.37222222222222218</v>
      </c>
      <c r="J100" s="174">
        <f t="shared" si="16"/>
        <v>8.9333333333333318</v>
      </c>
      <c r="K100" s="17">
        <f t="shared" si="17"/>
        <v>41.15</v>
      </c>
      <c r="L100" s="182" t="str">
        <f t="shared" si="18"/>
        <v/>
      </c>
      <c r="M100" s="184" t="str">
        <f t="shared" si="19"/>
        <v/>
      </c>
      <c r="N100" s="81">
        <f t="shared" si="20"/>
        <v>1</v>
      </c>
      <c r="O100" s="183" t="str">
        <f>IF('1473 PARA'!I100&gt;0, 1473, "")</f>
        <v/>
      </c>
      <c r="P100" s="183" t="str">
        <f>IF('1474 PARA'!I100&gt;0, 1474, "")</f>
        <v/>
      </c>
      <c r="Q100" s="183" t="str">
        <f>IF('1475 PARA'!I100&gt;0, 1475, "")</f>
        <v/>
      </c>
      <c r="R100" s="183" t="str">
        <f>IF('1476 PARA'!I100&gt;0, 1476, "")</f>
        <v/>
      </c>
      <c r="S100" s="183" t="str">
        <f>IF('1603 Para'!I100&gt;0, 1603, "")</f>
        <v/>
      </c>
      <c r="T100" s="183">
        <f>IF('1604 Para'!I100&gt;0, 1604, "")</f>
        <v>1604</v>
      </c>
      <c r="U100" s="184" t="str">
        <f>IF('Spare van Para'!I100&gt;0, 6389, "")</f>
        <v/>
      </c>
      <c r="V100" s="141">
        <f t="shared" si="21"/>
        <v>1</v>
      </c>
      <c r="W100" s="183" t="str">
        <f>IF(AND('1473 PARA'!AK100&gt;0,'1473 PARA'!AY100&gt;0,O100=1473),"1473 Entered",IF(O100=1473,"Missing",""))</f>
        <v/>
      </c>
      <c r="X100" s="183" t="str">
        <f>IF(AND('1474 PARA'!AK100&gt;0,'1474 PARA'!AY100&gt;0,P100=1474),"1474 Entered",IF(P100=1474,"Missing",""))</f>
        <v/>
      </c>
      <c r="Y100" s="142" t="str">
        <f>IF(AND('1475 PARA'!AK100&gt;0,'1475 PARA'!AY100&gt;0,Q100=1475),"1475 Entered",IF(Q100=1475,"Missing",""))</f>
        <v/>
      </c>
      <c r="Z100" s="142" t="str">
        <f>IF(AND('1476 PARA'!AK100&gt;0,'1476 PARA'!AY100&gt;0,R100=1476),"1476 Entered",IF(R100=1476,"Missing",""))</f>
        <v/>
      </c>
      <c r="AA100" s="142" t="str">
        <f>IF(AND('1603 Para'!AK100&gt;0,'1603 Para'!AY100&gt;0,S100=1603),"1603 Entered",IF(S100=1603,"Missing",""))</f>
        <v/>
      </c>
      <c r="AB100" s="142" t="str">
        <f>IF(AND('1604 Para'!AK100&gt;0,'1604 Para'!AY100&gt;0,T100=1604),"1604 Entered",IF(T100=1604,"Missing",""))</f>
        <v>1604 Entered</v>
      </c>
      <c r="AC100" s="82" t="str">
        <f>IF(AND('Spare van Para'!AK100&gt;0,'Spare van Para'!AY100&gt;0,U100="Spare"),"Spare Entered",IF(U100="Spare","Missing",""))</f>
        <v/>
      </c>
    </row>
    <row r="101" spans="1:29" s="142" customFormat="1" x14ac:dyDescent="0.25">
      <c r="A101" s="83">
        <v>42833</v>
      </c>
      <c r="B101" s="173">
        <f>MIN('1473 PARA'!B101, '1474 PARA'!B101,'1475 PARA'!B101, '1476 PARA'!B101,'1476 PARA'!B101,'Spare van Para'!B101, '1603 Para'!B101, '1604 Para'!B101)</f>
        <v>0</v>
      </c>
      <c r="C101" s="173">
        <f>MAX('1473 PARA'!C101,'1473 PARA'!E101,'1473 PARA'!G101,'1474 PARA'!C101,'1474 PARA'!E101,'1474 PARA'!G101,'1475 PARA'!C101,'1475 PARA'!E101,'1475 PARA'!G101,'1476 PARA'!C101,'1476 PARA'!E101,'1476 PARA'!G101,'Spare van Para'!C101,'Spare van Para'!E101,'Spare van Para'!G101, '1603 Para'!C101,'1603 Para'!E101,'1603 Para'!G101, '1604 Para'!C101,'1604 Para'!E101,'1604 Para'!G101)</f>
        <v>0</v>
      </c>
      <c r="D101" s="173">
        <f t="shared" si="12"/>
        <v>0</v>
      </c>
      <c r="E101" s="174">
        <f t="shared" si="13"/>
        <v>0</v>
      </c>
      <c r="F101" s="17">
        <f t="shared" si="14"/>
        <v>45.333333333333329</v>
      </c>
      <c r="G101" s="63">
        <f>MIN('1473 PARA'!O101,'1474 PARA'!O101,'1475 PARA'!O101,'1476 PARA'!O101,'Spare van Para'!O101,'1603 Para'!O101,'1604 Para'!O101)</f>
        <v>0</v>
      </c>
      <c r="H101" s="173">
        <f>MAX('1473 PARA'!P101,'1473 PARA'!R101,'1473 PARA'!T101,'1474 PARA'!P101,'1474 PARA'!R101,'1474 PARA'!T101,'1475 PARA'!P101,'1475 PARA'!R101,'1475 PARA'!T101,'1476 PARA'!P101,'1476 PARA'!R101,'1476 PARA'!T101,'Spare van Para'!P101,'Spare van Para'!R101,'Spare van Para'!T101, '1603 Para'!P101,'1603 Para'!R101,'1603 Para'!T101,'1604 Para'!P101,'1604 Para'!R101,'1604 Para'!T101)</f>
        <v>0</v>
      </c>
      <c r="I101" s="173">
        <f t="shared" si="15"/>
        <v>0</v>
      </c>
      <c r="J101" s="174">
        <f t="shared" si="16"/>
        <v>0</v>
      </c>
      <c r="K101" s="17">
        <f t="shared" si="17"/>
        <v>41.15</v>
      </c>
      <c r="L101" s="182" t="str">
        <f t="shared" si="18"/>
        <v/>
      </c>
      <c r="M101" s="184" t="str">
        <f t="shared" si="19"/>
        <v/>
      </c>
      <c r="N101" s="81" t="str">
        <f t="shared" si="20"/>
        <v/>
      </c>
      <c r="O101" s="183" t="str">
        <f>IF('1473 PARA'!I101&gt;0, 1473, "")</f>
        <v/>
      </c>
      <c r="P101" s="183" t="str">
        <f>IF('1474 PARA'!I101&gt;0, 1474, "")</f>
        <v/>
      </c>
      <c r="Q101" s="183" t="str">
        <f>IF('1475 PARA'!I101&gt;0, 1475, "")</f>
        <v/>
      </c>
      <c r="R101" s="183" t="str">
        <f>IF('1476 PARA'!I101&gt;0, 1476, "")</f>
        <v/>
      </c>
      <c r="S101" s="183" t="str">
        <f>IF('1603 Para'!I101&gt;0, 1603, "")</f>
        <v/>
      </c>
      <c r="T101" s="183" t="str">
        <f>IF('1604 Para'!I101&gt;0, 1604, "")</f>
        <v/>
      </c>
      <c r="U101" s="184" t="str">
        <f>IF('Spare van Para'!I101&gt;0, 6389, "")</f>
        <v/>
      </c>
      <c r="V101" s="141">
        <f t="shared" si="21"/>
        <v>0</v>
      </c>
      <c r="W101" s="183" t="str">
        <f>IF(AND('1473 PARA'!AK101&gt;0,'1473 PARA'!AY101&gt;0,O101=1473),"1473 Entered",IF(O101=1473,"Missing",""))</f>
        <v/>
      </c>
      <c r="X101" s="183" t="str">
        <f>IF(AND('1474 PARA'!AK101&gt;0,'1474 PARA'!AY101&gt;0,P101=1474),"1474 Entered",IF(P101=1474,"Missing",""))</f>
        <v/>
      </c>
      <c r="Y101" s="142" t="str">
        <f>IF(AND('1475 PARA'!AK101&gt;0,'1475 PARA'!AY101&gt;0,Q101=1475),"1475 Entered",IF(Q101=1475,"Missing",""))</f>
        <v/>
      </c>
      <c r="Z101" s="142" t="str">
        <f>IF(AND('1476 PARA'!AK101&gt;0,'1476 PARA'!AY101&gt;0,R101=1476),"1476 Entered",IF(R101=1476,"Missing",""))</f>
        <v/>
      </c>
      <c r="AA101" s="142" t="str">
        <f>IF(AND('1603 Para'!AK101&gt;0,'1603 Para'!AY101&gt;0,S101=1603),"1603 Entered",IF(S101=1603,"Missing",""))</f>
        <v/>
      </c>
      <c r="AB101" s="142" t="str">
        <f>IF(AND('1604 Para'!AK101&gt;0,'1604 Para'!AY101&gt;0,T101=1604),"1604 Entered",IF(T101=1604,"Missing",""))</f>
        <v/>
      </c>
      <c r="AC101" s="82" t="str">
        <f>IF(AND('Spare van Para'!AK101&gt;0,'Spare van Para'!AY101&gt;0,U101="Spare"),"Spare Entered",IF(U101="Spare","Missing",""))</f>
        <v/>
      </c>
    </row>
    <row r="102" spans="1:29" s="142" customFormat="1" x14ac:dyDescent="0.25">
      <c r="A102" s="83">
        <v>42834</v>
      </c>
      <c r="B102" s="173">
        <f>MIN('1473 PARA'!B102, '1474 PARA'!B102,'1475 PARA'!B102, '1476 PARA'!B102,'1476 PARA'!B102,'Spare van Para'!B102, '1603 Para'!B102, '1604 Para'!B102)</f>
        <v>0</v>
      </c>
      <c r="C102" s="173">
        <f>MAX('1473 PARA'!C102,'1473 PARA'!E102,'1473 PARA'!G102,'1474 PARA'!C102,'1474 PARA'!E102,'1474 PARA'!G102,'1475 PARA'!C102,'1475 PARA'!E102,'1475 PARA'!G102,'1476 PARA'!C102,'1476 PARA'!E102,'1476 PARA'!G102,'Spare van Para'!C102,'Spare van Para'!E102,'Spare van Para'!G102, '1603 Para'!C102,'1603 Para'!E102,'1603 Para'!G102, '1604 Para'!C102,'1604 Para'!E102,'1604 Para'!G102)</f>
        <v>0</v>
      </c>
      <c r="D102" s="173">
        <f t="shared" si="12"/>
        <v>0</v>
      </c>
      <c r="E102" s="174">
        <f t="shared" si="13"/>
        <v>0</v>
      </c>
      <c r="F102" s="17">
        <f t="shared" si="14"/>
        <v>45.333333333333329</v>
      </c>
      <c r="G102" s="63">
        <f>MIN('1473 PARA'!O102,'1474 PARA'!O102,'1475 PARA'!O102,'1476 PARA'!O102,'Spare van Para'!O102,'1603 Para'!O102,'1604 Para'!O102)</f>
        <v>0</v>
      </c>
      <c r="H102" s="173">
        <f>MAX('1473 PARA'!P102,'1473 PARA'!R102,'1473 PARA'!T102,'1474 PARA'!P102,'1474 PARA'!R102,'1474 PARA'!T102,'1475 PARA'!P102,'1475 PARA'!R102,'1475 PARA'!T102,'1476 PARA'!P102,'1476 PARA'!R102,'1476 PARA'!T102,'Spare van Para'!P102,'Spare van Para'!R102,'Spare van Para'!T102, '1603 Para'!P102,'1603 Para'!R102,'1603 Para'!T102,'1604 Para'!P102,'1604 Para'!R102,'1604 Para'!T102)</f>
        <v>0</v>
      </c>
      <c r="I102" s="173">
        <f t="shared" si="15"/>
        <v>0</v>
      </c>
      <c r="J102" s="174">
        <f t="shared" si="16"/>
        <v>0</v>
      </c>
      <c r="K102" s="17">
        <f t="shared" si="17"/>
        <v>41.15</v>
      </c>
      <c r="L102" s="182" t="str">
        <f t="shared" si="18"/>
        <v/>
      </c>
      <c r="M102" s="184" t="str">
        <f t="shared" si="19"/>
        <v/>
      </c>
      <c r="N102" s="81" t="str">
        <f t="shared" si="20"/>
        <v/>
      </c>
      <c r="O102" s="183" t="str">
        <f>IF('1473 PARA'!I102&gt;0, 1473, "")</f>
        <v/>
      </c>
      <c r="P102" s="183" t="str">
        <f>IF('1474 PARA'!I102&gt;0, 1474, "")</f>
        <v/>
      </c>
      <c r="Q102" s="183" t="str">
        <f>IF('1475 PARA'!I102&gt;0, 1475, "")</f>
        <v/>
      </c>
      <c r="R102" s="183" t="str">
        <f>IF('1476 PARA'!I102&gt;0, 1476, "")</f>
        <v/>
      </c>
      <c r="S102" s="183" t="str">
        <f>IF('1603 Para'!I102&gt;0, 1603, "")</f>
        <v/>
      </c>
      <c r="T102" s="183" t="str">
        <f>IF('1604 Para'!I102&gt;0, 1604, "")</f>
        <v/>
      </c>
      <c r="U102" s="184" t="str">
        <f>IF('Spare van Para'!I102&gt;0, 6389, "")</f>
        <v/>
      </c>
      <c r="V102" s="141">
        <f t="shared" si="21"/>
        <v>0</v>
      </c>
      <c r="W102" s="183" t="str">
        <f>IF(AND('1473 PARA'!AK102&gt;0,'1473 PARA'!AY102&gt;0,O102=1473),"1473 Entered",IF(O102=1473,"Missing",""))</f>
        <v/>
      </c>
      <c r="X102" s="183" t="str">
        <f>IF(AND('1474 PARA'!AK102&gt;0,'1474 PARA'!AY102&gt;0,P102=1474),"1474 Entered",IF(P102=1474,"Missing",""))</f>
        <v/>
      </c>
      <c r="Y102" s="142" t="str">
        <f>IF(AND('1475 PARA'!AK102&gt;0,'1475 PARA'!AY102&gt;0,Q102=1475),"1475 Entered",IF(Q102=1475,"Missing",""))</f>
        <v/>
      </c>
      <c r="Z102" s="142" t="str">
        <f>IF(AND('1476 PARA'!AK102&gt;0,'1476 PARA'!AY102&gt;0,R102=1476),"1476 Entered",IF(R102=1476,"Missing",""))</f>
        <v/>
      </c>
      <c r="AA102" s="142" t="str">
        <f>IF(AND('1603 Para'!AK102&gt;0,'1603 Para'!AY102&gt;0,S102=1603),"1603 Entered",IF(S102=1603,"Missing",""))</f>
        <v/>
      </c>
      <c r="AB102" s="142" t="str">
        <f>IF(AND('1604 Para'!AK102&gt;0,'1604 Para'!AY102&gt;0,T102=1604),"1604 Entered",IF(T102=1604,"Missing",""))</f>
        <v/>
      </c>
      <c r="AC102" s="82" t="str">
        <f>IF(AND('Spare van Para'!AK102&gt;0,'Spare van Para'!AY102&gt;0,U102="Spare"),"Spare Entered",IF(U102="Spare","Missing",""))</f>
        <v/>
      </c>
    </row>
    <row r="103" spans="1:29" s="142" customFormat="1" x14ac:dyDescent="0.25">
      <c r="A103" s="83">
        <v>42835</v>
      </c>
      <c r="B103" s="173">
        <f>MIN('1473 PARA'!B103, '1474 PARA'!B103,'1475 PARA'!B103, '1476 PARA'!B103,'1476 PARA'!B103,'Spare van Para'!B103, '1603 Para'!B103, '1604 Para'!B103)</f>
        <v>0.2986111111111111</v>
      </c>
      <c r="C103" s="173">
        <f>MAX('1473 PARA'!C103,'1473 PARA'!E103,'1473 PARA'!G103,'1474 PARA'!C103,'1474 PARA'!E103,'1474 PARA'!G103,'1475 PARA'!C103,'1475 PARA'!E103,'1475 PARA'!G103,'1476 PARA'!C103,'1476 PARA'!E103,'1476 PARA'!G103,'Spare van Para'!C103,'Spare van Para'!E103,'Spare van Para'!G103, '1603 Para'!C103,'1603 Para'!E103,'1603 Para'!G103, '1604 Para'!C103,'1604 Para'!E103,'1604 Para'!G103)</f>
        <v>0.76736111111111116</v>
      </c>
      <c r="D103" s="173">
        <f t="shared" si="12"/>
        <v>0.46875000000000006</v>
      </c>
      <c r="E103" s="174">
        <f t="shared" si="13"/>
        <v>11.250000000000002</v>
      </c>
      <c r="F103" s="17">
        <f t="shared" si="14"/>
        <v>56.583333333333329</v>
      </c>
      <c r="G103" s="63">
        <f>MIN('1473 PARA'!O103,'1474 PARA'!O103,'1475 PARA'!O103,'1476 PARA'!O103,'Spare van Para'!O103,'1603 Para'!O103,'1604 Para'!O103)</f>
        <v>0.30416666666666664</v>
      </c>
      <c r="H103" s="173">
        <f>MAX('1473 PARA'!P103,'1473 PARA'!R103,'1473 PARA'!T103,'1474 PARA'!P103,'1474 PARA'!R103,'1474 PARA'!T103,'1475 PARA'!P103,'1475 PARA'!R103,'1475 PARA'!T103,'1476 PARA'!P103,'1476 PARA'!R103,'1476 PARA'!T103,'Spare van Para'!P103,'Spare van Para'!R103,'Spare van Para'!T103, '1603 Para'!P103,'1603 Para'!R103,'1603 Para'!T103,'1604 Para'!P103,'1604 Para'!R103,'1604 Para'!T103)</f>
        <v>0.76111111111111107</v>
      </c>
      <c r="I103" s="173">
        <f t="shared" si="15"/>
        <v>0.45694444444444443</v>
      </c>
      <c r="J103" s="174">
        <f t="shared" si="16"/>
        <v>10.966666666666667</v>
      </c>
      <c r="K103" s="17">
        <f t="shared" si="17"/>
        <v>52.116666666666667</v>
      </c>
      <c r="L103" s="182" t="str">
        <f t="shared" si="18"/>
        <v/>
      </c>
      <c r="M103" s="184" t="str">
        <f t="shared" si="19"/>
        <v/>
      </c>
      <c r="N103" s="81">
        <f t="shared" si="20"/>
        <v>1</v>
      </c>
      <c r="O103" s="183" t="str">
        <f>IF('1473 PARA'!I103&gt;0, 1473, "")</f>
        <v/>
      </c>
      <c r="P103" s="183" t="str">
        <f>IF('1474 PARA'!I103&gt;0, 1474, "")</f>
        <v/>
      </c>
      <c r="Q103" s="183" t="str">
        <f>IF('1475 PARA'!I103&gt;0, 1475, "")</f>
        <v/>
      </c>
      <c r="R103" s="183" t="str">
        <f>IF('1476 PARA'!I103&gt;0, 1476, "")</f>
        <v/>
      </c>
      <c r="S103" s="183">
        <f>IF('1603 Para'!I103&gt;0, 1603, "")</f>
        <v>1603</v>
      </c>
      <c r="T103" s="183">
        <f>IF('1604 Para'!I103&gt;0, 1604, "")</f>
        <v>1604</v>
      </c>
      <c r="U103" s="184" t="str">
        <f>IF('Spare van Para'!I103&gt;0, 6389, "")</f>
        <v/>
      </c>
      <c r="V103" s="141">
        <f t="shared" si="21"/>
        <v>2</v>
      </c>
      <c r="W103" s="183" t="str">
        <f>IF(AND('1473 PARA'!AK103&gt;0,'1473 PARA'!AY103&gt;0,O103=1473),"1473 Entered",IF(O103=1473,"Missing",""))</f>
        <v/>
      </c>
      <c r="X103" s="183" t="str">
        <f>IF(AND('1474 PARA'!AK103&gt;0,'1474 PARA'!AY103&gt;0,P103=1474),"1474 Entered",IF(P103=1474,"Missing",""))</f>
        <v/>
      </c>
      <c r="Y103" s="142" t="str">
        <f>IF(AND('1475 PARA'!AK103&gt;0,'1475 PARA'!AY103&gt;0,Q103=1475),"1475 Entered",IF(Q103=1475,"Missing",""))</f>
        <v/>
      </c>
      <c r="Z103" s="142" t="str">
        <f>IF(AND('1476 PARA'!AK103&gt;0,'1476 PARA'!AY103&gt;0,R103=1476),"1476 Entered",IF(R103=1476,"Missing",""))</f>
        <v/>
      </c>
      <c r="AA103" s="142" t="str">
        <f>IF(AND('1603 Para'!AK103&gt;0,'1603 Para'!AY103&gt;0,S103=1603),"1603 Entered",IF(S103=1603,"Missing",""))</f>
        <v>1603 Entered</v>
      </c>
      <c r="AB103" s="142" t="str">
        <f>IF(AND('1604 Para'!AK103&gt;0,'1604 Para'!AY103&gt;0,T103=1604),"1604 Entered",IF(T103=1604,"Missing",""))</f>
        <v>1604 Entered</v>
      </c>
      <c r="AC103" s="82" t="str">
        <f>IF(AND('Spare van Para'!AK103&gt;0,'Spare van Para'!AY103&gt;0,U103="Spare"),"Spare Entered",IF(U103="Spare","Missing",""))</f>
        <v/>
      </c>
    </row>
    <row r="104" spans="1:29" s="142" customFormat="1" x14ac:dyDescent="0.25">
      <c r="A104" s="83">
        <v>42836</v>
      </c>
      <c r="B104" s="173">
        <f>MIN('1473 PARA'!B104, '1474 PARA'!B104,'1475 PARA'!B104, '1476 PARA'!B104,'1476 PARA'!B104,'Spare van Para'!B104, '1603 Para'!B104, '1604 Para'!B104)</f>
        <v>0.2986111111111111</v>
      </c>
      <c r="C104" s="173">
        <f>MAX('1473 PARA'!C104,'1473 PARA'!E104,'1473 PARA'!G104,'1474 PARA'!C104,'1474 PARA'!E104,'1474 PARA'!G104,'1475 PARA'!C104,'1475 PARA'!E104,'1475 PARA'!G104,'1476 PARA'!C104,'1476 PARA'!E104,'1476 PARA'!G104,'Spare van Para'!C104,'Spare van Para'!E104,'Spare van Para'!G104, '1603 Para'!C104,'1603 Para'!E104,'1603 Para'!G104, '1604 Para'!C104,'1604 Para'!E104,'1604 Para'!G104)</f>
        <v>0.63194444444444442</v>
      </c>
      <c r="D104" s="173">
        <f t="shared" si="12"/>
        <v>0.33333333333333331</v>
      </c>
      <c r="E104" s="174">
        <f t="shared" si="13"/>
        <v>8</v>
      </c>
      <c r="F104" s="17">
        <f t="shared" si="14"/>
        <v>64.583333333333329</v>
      </c>
      <c r="G104" s="63">
        <f>MIN('1473 PARA'!O104,'1474 PARA'!O104,'1475 PARA'!O104,'1476 PARA'!O104,'Spare van Para'!O104,'1603 Para'!O104,'1604 Para'!O104)</f>
        <v>0.30624999999999997</v>
      </c>
      <c r="H104" s="173">
        <f>MAX('1473 PARA'!P104,'1473 PARA'!R104,'1473 PARA'!T104,'1474 PARA'!P104,'1474 PARA'!R104,'1474 PARA'!T104,'1475 PARA'!P104,'1475 PARA'!R104,'1475 PARA'!T104,'1476 PARA'!P104,'1476 PARA'!R104,'1476 PARA'!T104,'Spare van Para'!P104,'Spare van Para'!R104,'Spare van Para'!T104, '1603 Para'!P104,'1603 Para'!R104,'1603 Para'!T104,'1604 Para'!P104,'1604 Para'!R104,'1604 Para'!T104)</f>
        <v>0.62013888888888891</v>
      </c>
      <c r="I104" s="173">
        <f t="shared" si="15"/>
        <v>0.31388888888888894</v>
      </c>
      <c r="J104" s="174">
        <f t="shared" si="16"/>
        <v>7.533333333333335</v>
      </c>
      <c r="K104" s="17">
        <f t="shared" si="17"/>
        <v>59.650000000000006</v>
      </c>
      <c r="L104" s="182" t="str">
        <f t="shared" si="18"/>
        <v/>
      </c>
      <c r="M104" s="184" t="str">
        <f t="shared" si="19"/>
        <v/>
      </c>
      <c r="N104" s="81">
        <f t="shared" si="20"/>
        <v>1</v>
      </c>
      <c r="O104" s="183" t="str">
        <f>IF('1473 PARA'!I104&gt;0, 1473, "")</f>
        <v/>
      </c>
      <c r="P104" s="183" t="str">
        <f>IF('1474 PARA'!I104&gt;0, 1474, "")</f>
        <v/>
      </c>
      <c r="Q104" s="183" t="str">
        <f>IF('1475 PARA'!I104&gt;0, 1475, "")</f>
        <v/>
      </c>
      <c r="R104" s="183" t="str">
        <f>IF('1476 PARA'!I104&gt;0, 1476, "")</f>
        <v/>
      </c>
      <c r="S104" s="183" t="str">
        <f>IF('1603 Para'!I104&gt;0, 1603, "")</f>
        <v/>
      </c>
      <c r="T104" s="183">
        <f>IF('1604 Para'!I104&gt;0, 1604, "")</f>
        <v>1604</v>
      </c>
      <c r="U104" s="184" t="str">
        <f>IF('Spare van Para'!I104&gt;0, 6389, "")</f>
        <v/>
      </c>
      <c r="V104" s="141">
        <f t="shared" si="21"/>
        <v>1</v>
      </c>
      <c r="W104" s="183" t="str">
        <f>IF(AND('1473 PARA'!AK104&gt;0,'1473 PARA'!AY104&gt;0,O104=1473),"1473 Entered",IF(O104=1473,"Missing",""))</f>
        <v/>
      </c>
      <c r="X104" s="183" t="str">
        <f>IF(AND('1474 PARA'!AK104&gt;0,'1474 PARA'!AY104&gt;0,P104=1474),"1474 Entered",IF(P104=1474,"Missing",""))</f>
        <v/>
      </c>
      <c r="Y104" s="142" t="str">
        <f>IF(AND('1475 PARA'!AK104&gt;0,'1475 PARA'!AY104&gt;0,Q104=1475),"1475 Entered",IF(Q104=1475,"Missing",""))</f>
        <v/>
      </c>
      <c r="Z104" s="142" t="str">
        <f>IF(AND('1476 PARA'!AK104&gt;0,'1476 PARA'!AY104&gt;0,R104=1476),"1476 Entered",IF(R104=1476,"Missing",""))</f>
        <v/>
      </c>
      <c r="AA104" s="142" t="str">
        <f>IF(AND('1603 Para'!AK104&gt;0,'1603 Para'!AY104&gt;0,S104=1603),"1603 Entered",IF(S104=1603,"Missing",""))</f>
        <v/>
      </c>
      <c r="AB104" s="142" t="str">
        <f>IF(AND('1604 Para'!AK104&gt;0,'1604 Para'!AY104&gt;0,T104=1604),"1604 Entered",IF(T104=1604,"Missing",""))</f>
        <v>1604 Entered</v>
      </c>
      <c r="AC104" s="82" t="str">
        <f>IF(AND('Spare van Para'!AK104&gt;0,'Spare van Para'!AY104&gt;0,U104="Spare"),"Spare Entered",IF(U104="Spare","Missing",""))</f>
        <v/>
      </c>
    </row>
    <row r="105" spans="1:29" s="142" customFormat="1" x14ac:dyDescent="0.25">
      <c r="A105" s="83">
        <v>42837</v>
      </c>
      <c r="B105" s="173">
        <f>MIN('1473 PARA'!B105, '1474 PARA'!B105,'1475 PARA'!B105, '1476 PARA'!B105,'1476 PARA'!B105,'Spare van Para'!B105, '1603 Para'!B105, '1604 Para'!B105)</f>
        <v>0.2986111111111111</v>
      </c>
      <c r="C105" s="173">
        <f>MAX('1473 PARA'!C105,'1473 PARA'!E105,'1473 PARA'!G105,'1474 PARA'!C105,'1474 PARA'!E105,'1474 PARA'!G105,'1475 PARA'!C105,'1475 PARA'!E105,'1475 PARA'!G105,'1476 PARA'!C105,'1476 PARA'!E105,'1476 PARA'!G105,'Spare van Para'!C105,'Spare van Para'!E105,'Spare van Para'!G105, '1603 Para'!C105,'1603 Para'!E105,'1603 Para'!G105, '1604 Para'!C105,'1604 Para'!E105,'1604 Para'!G105)</f>
        <v>0.75</v>
      </c>
      <c r="D105" s="173">
        <f t="shared" si="12"/>
        <v>0.4513888888888889</v>
      </c>
      <c r="E105" s="174">
        <f t="shared" si="13"/>
        <v>10.833333333333334</v>
      </c>
      <c r="F105" s="17">
        <f t="shared" si="14"/>
        <v>75.416666666666657</v>
      </c>
      <c r="G105" s="63">
        <f>MIN('1473 PARA'!O105,'1474 PARA'!O105,'1475 PARA'!O105,'1476 PARA'!O105,'Spare van Para'!O105,'1603 Para'!O105,'1604 Para'!O105)</f>
        <v>0.30416666666666664</v>
      </c>
      <c r="H105" s="173">
        <f>MAX('1473 PARA'!P105,'1473 PARA'!R105,'1473 PARA'!T105,'1474 PARA'!P105,'1474 PARA'!R105,'1474 PARA'!T105,'1475 PARA'!P105,'1475 PARA'!R105,'1475 PARA'!T105,'1476 PARA'!P105,'1476 PARA'!R105,'1476 PARA'!T105,'Spare van Para'!P105,'Spare van Para'!R105,'Spare van Para'!T105, '1603 Para'!P105,'1603 Para'!R105,'1603 Para'!T105,'1604 Para'!P105,'1604 Para'!R105,'1604 Para'!T105)</f>
        <v>0.73819444444444438</v>
      </c>
      <c r="I105" s="173">
        <f t="shared" si="15"/>
        <v>0.43402777777777773</v>
      </c>
      <c r="J105" s="174">
        <f t="shared" si="16"/>
        <v>10.416666666666666</v>
      </c>
      <c r="K105" s="17">
        <f t="shared" si="17"/>
        <v>70.066666666666677</v>
      </c>
      <c r="L105" s="182" t="str">
        <f t="shared" si="18"/>
        <v/>
      </c>
      <c r="M105" s="184" t="str">
        <f t="shared" si="19"/>
        <v/>
      </c>
      <c r="N105" s="81">
        <f t="shared" si="20"/>
        <v>1</v>
      </c>
      <c r="O105" s="183" t="str">
        <f>IF('1473 PARA'!I105&gt;0, 1473, "")</f>
        <v/>
      </c>
      <c r="P105" s="183" t="str">
        <f>IF('1474 PARA'!I105&gt;0, 1474, "")</f>
        <v/>
      </c>
      <c r="Q105" s="183" t="str">
        <f>IF('1475 PARA'!I105&gt;0, 1475, "")</f>
        <v/>
      </c>
      <c r="R105" s="183" t="str">
        <f>IF('1476 PARA'!I105&gt;0, 1476, "")</f>
        <v/>
      </c>
      <c r="S105" s="183">
        <f>IF('1603 Para'!I105&gt;0, 1603, "")</f>
        <v>1603</v>
      </c>
      <c r="T105" s="183">
        <f>IF('1604 Para'!I105&gt;0, 1604, "")</f>
        <v>1604</v>
      </c>
      <c r="U105" s="184" t="str">
        <f>IF('Spare van Para'!I105&gt;0, 6389, "")</f>
        <v/>
      </c>
      <c r="V105" s="141">
        <f t="shared" si="21"/>
        <v>2</v>
      </c>
      <c r="W105" s="183" t="str">
        <f>IF(AND('1473 PARA'!AK105&gt;0,'1473 PARA'!AY105&gt;0,O105=1473),"1473 Entered",IF(O105=1473,"Missing",""))</f>
        <v/>
      </c>
      <c r="X105" s="183" t="str">
        <f>IF(AND('1474 PARA'!AK105&gt;0,'1474 PARA'!AY105&gt;0,P105=1474),"1474 Entered",IF(P105=1474,"Missing",""))</f>
        <v/>
      </c>
      <c r="Y105" s="142" t="str">
        <f>IF(AND('1475 PARA'!AK105&gt;0,'1475 PARA'!AY105&gt;0,Q105=1475),"1475 Entered",IF(Q105=1475,"Missing",""))</f>
        <v/>
      </c>
      <c r="Z105" s="142" t="str">
        <f>IF(AND('1476 PARA'!AK105&gt;0,'1476 PARA'!AY105&gt;0,R105=1476),"1476 Entered",IF(R105=1476,"Missing",""))</f>
        <v/>
      </c>
      <c r="AA105" s="142" t="str">
        <f>IF(AND('1603 Para'!AK105&gt;0,'1603 Para'!AY105&gt;0,S105=1603),"1603 Entered",IF(S105=1603,"Missing",""))</f>
        <v>1603 Entered</v>
      </c>
      <c r="AB105" s="142" t="str">
        <f>IF(AND('1604 Para'!AK105&gt;0,'1604 Para'!AY105&gt;0,T105=1604),"1604 Entered",IF(T105=1604,"Missing",""))</f>
        <v>1604 Entered</v>
      </c>
      <c r="AC105" s="82" t="str">
        <f>IF(AND('Spare van Para'!AK105&gt;0,'Spare van Para'!AY105&gt;0,U105="Spare"),"Spare Entered",IF(U105="Spare","Missing",""))</f>
        <v/>
      </c>
    </row>
    <row r="106" spans="1:29" s="142" customFormat="1" x14ac:dyDescent="0.25">
      <c r="A106" s="83">
        <v>42838</v>
      </c>
      <c r="B106" s="173">
        <f>MIN('1473 PARA'!B106, '1474 PARA'!B106,'1475 PARA'!B106, '1476 PARA'!B106,'1476 PARA'!B106,'Spare van Para'!B106, '1603 Para'!B106, '1604 Para'!B106)</f>
        <v>0.2986111111111111</v>
      </c>
      <c r="C106" s="173">
        <f>MAX('1473 PARA'!C106,'1473 PARA'!E106,'1473 PARA'!G106,'1474 PARA'!C106,'1474 PARA'!E106,'1474 PARA'!G106,'1475 PARA'!C106,'1475 PARA'!E106,'1475 PARA'!G106,'1476 PARA'!C106,'1476 PARA'!E106,'1476 PARA'!G106,'Spare van Para'!C106,'Spare van Para'!E106,'Spare van Para'!G106, '1603 Para'!C106,'1603 Para'!E106,'1603 Para'!G106, '1604 Para'!C106,'1604 Para'!E106,'1604 Para'!G106)</f>
        <v>0.72083333333333333</v>
      </c>
      <c r="D106" s="173">
        <f t="shared" si="12"/>
        <v>0.42222222222222222</v>
      </c>
      <c r="E106" s="174">
        <f t="shared" si="13"/>
        <v>10.133333333333333</v>
      </c>
      <c r="F106" s="17">
        <f t="shared" si="14"/>
        <v>85.549999999999983</v>
      </c>
      <c r="G106" s="63">
        <f>MIN('1473 PARA'!O106,'1474 PARA'!O106,'1475 PARA'!O106,'1476 PARA'!O106,'Spare van Para'!O106,'1603 Para'!O106,'1604 Para'!O106)</f>
        <v>0.30555555555555552</v>
      </c>
      <c r="H106" s="173">
        <f>MAX('1473 PARA'!P106,'1473 PARA'!R106,'1473 PARA'!T106,'1474 PARA'!P106,'1474 PARA'!R106,'1474 PARA'!T106,'1475 PARA'!P106,'1475 PARA'!R106,'1475 PARA'!T106,'1476 PARA'!P106,'1476 PARA'!R106,'1476 PARA'!T106,'Spare van Para'!P106,'Spare van Para'!R106,'Spare van Para'!T106, '1603 Para'!P106,'1603 Para'!R106,'1603 Para'!T106,'1604 Para'!P106,'1604 Para'!R106,'1604 Para'!T106)</f>
        <v>0.71319444444444446</v>
      </c>
      <c r="I106" s="173">
        <f t="shared" si="15"/>
        <v>0.40763888888888894</v>
      </c>
      <c r="J106" s="174">
        <f t="shared" si="16"/>
        <v>9.783333333333335</v>
      </c>
      <c r="K106" s="17">
        <f t="shared" si="17"/>
        <v>79.850000000000009</v>
      </c>
      <c r="L106" s="182" t="str">
        <f t="shared" si="18"/>
        <v/>
      </c>
      <c r="M106" s="184" t="str">
        <f t="shared" si="19"/>
        <v/>
      </c>
      <c r="N106" s="81">
        <f t="shared" si="20"/>
        <v>1</v>
      </c>
      <c r="O106" s="183" t="str">
        <f>IF('1473 PARA'!I106&gt;0, 1473, "")</f>
        <v/>
      </c>
      <c r="P106" s="183" t="str">
        <f>IF('1474 PARA'!I106&gt;0, 1474, "")</f>
        <v/>
      </c>
      <c r="Q106" s="183" t="str">
        <f>IF('1475 PARA'!I106&gt;0, 1475, "")</f>
        <v/>
      </c>
      <c r="R106" s="183" t="str">
        <f>IF('1476 PARA'!I106&gt;0, 1476, "")</f>
        <v/>
      </c>
      <c r="S106" s="183">
        <f>IF('1603 Para'!I106&gt;0, 1603, "")</f>
        <v>1603</v>
      </c>
      <c r="T106" s="183">
        <f>IF('1604 Para'!I106&gt;0, 1604, "")</f>
        <v>1604</v>
      </c>
      <c r="U106" s="184" t="str">
        <f>IF('Spare van Para'!I106&gt;0, 6389, "")</f>
        <v/>
      </c>
      <c r="V106" s="141">
        <f t="shared" si="21"/>
        <v>2</v>
      </c>
      <c r="W106" s="183" t="str">
        <f>IF(AND('1473 PARA'!AK106&gt;0,'1473 PARA'!AY106&gt;0,O106=1473),"1473 Entered",IF(O106=1473,"Missing",""))</f>
        <v/>
      </c>
      <c r="X106" s="183" t="str">
        <f>IF(AND('1474 PARA'!AK106&gt;0,'1474 PARA'!AY106&gt;0,P106=1474),"1474 Entered",IF(P106=1474,"Missing",""))</f>
        <v/>
      </c>
      <c r="Y106" s="142" t="str">
        <f>IF(AND('1475 PARA'!AK106&gt;0,'1475 PARA'!AY106&gt;0,Q106=1475),"1475 Entered",IF(Q106=1475,"Missing",""))</f>
        <v/>
      </c>
      <c r="Z106" s="142" t="str">
        <f>IF(AND('1476 PARA'!AK106&gt;0,'1476 PARA'!AY106&gt;0,R106=1476),"1476 Entered",IF(R106=1476,"Missing",""))</f>
        <v/>
      </c>
      <c r="AA106" s="142" t="str">
        <f>IF(AND('1603 Para'!AK106&gt;0,'1603 Para'!AY106&gt;0,S106=1603),"1603 Entered",IF(S106=1603,"Missing",""))</f>
        <v>1603 Entered</v>
      </c>
      <c r="AB106" s="142" t="str">
        <f>IF(AND('1604 Para'!AK106&gt;0,'1604 Para'!AY106&gt;0,T106=1604),"1604 Entered",IF(T106=1604,"Missing",""))</f>
        <v>1604 Entered</v>
      </c>
      <c r="AC106" s="82" t="str">
        <f>IF(AND('Spare van Para'!AK106&gt;0,'Spare van Para'!AY106&gt;0,U106="Spare"),"Spare Entered",IF(U106="Spare","Missing",""))</f>
        <v/>
      </c>
    </row>
    <row r="107" spans="1:29" s="142" customFormat="1" x14ac:dyDescent="0.25">
      <c r="A107" s="83">
        <v>42839</v>
      </c>
      <c r="B107" s="173">
        <f>MIN('1473 PARA'!B107, '1474 PARA'!B107,'1475 PARA'!B107, '1476 PARA'!B107,'1476 PARA'!B107,'Spare van Para'!B107, '1603 Para'!B107, '1604 Para'!B107)</f>
        <v>0</v>
      </c>
      <c r="C107" s="173">
        <f>MAX('1473 PARA'!C107,'1473 PARA'!E107,'1473 PARA'!G107,'1474 PARA'!C107,'1474 PARA'!E107,'1474 PARA'!G107,'1475 PARA'!C107,'1475 PARA'!E107,'1475 PARA'!G107,'1476 PARA'!C107,'1476 PARA'!E107,'1476 PARA'!G107,'Spare van Para'!C107,'Spare van Para'!E107,'Spare van Para'!G107, '1603 Para'!C107,'1603 Para'!E107,'1603 Para'!G107, '1604 Para'!C107,'1604 Para'!E107,'1604 Para'!G107)</f>
        <v>0</v>
      </c>
      <c r="D107" s="173">
        <f t="shared" si="12"/>
        <v>0</v>
      </c>
      <c r="E107" s="174">
        <f t="shared" si="13"/>
        <v>0</v>
      </c>
      <c r="F107" s="17">
        <f t="shared" si="14"/>
        <v>85.549999999999983</v>
      </c>
      <c r="G107" s="63">
        <f>MIN('1473 PARA'!O107,'1474 PARA'!O107,'1475 PARA'!O107,'1476 PARA'!O107,'Spare van Para'!O107,'1603 Para'!O107,'1604 Para'!O107)</f>
        <v>0</v>
      </c>
      <c r="H107" s="173">
        <f>MAX('1473 PARA'!P107,'1473 PARA'!R107,'1473 PARA'!T107,'1474 PARA'!P107,'1474 PARA'!R107,'1474 PARA'!T107,'1475 PARA'!P107,'1475 PARA'!R107,'1475 PARA'!T107,'1476 PARA'!P107,'1476 PARA'!R107,'1476 PARA'!T107,'Spare van Para'!P107,'Spare van Para'!R107,'Spare van Para'!T107, '1603 Para'!P107,'1603 Para'!R107,'1603 Para'!T107,'1604 Para'!P107,'1604 Para'!R107,'1604 Para'!T107)</f>
        <v>0</v>
      </c>
      <c r="I107" s="173">
        <f t="shared" si="15"/>
        <v>0</v>
      </c>
      <c r="J107" s="174">
        <f t="shared" si="16"/>
        <v>0</v>
      </c>
      <c r="K107" s="17">
        <f t="shared" si="17"/>
        <v>79.850000000000009</v>
      </c>
      <c r="L107" s="182" t="str">
        <f t="shared" si="18"/>
        <v/>
      </c>
      <c r="M107" s="184" t="str">
        <f t="shared" si="19"/>
        <v/>
      </c>
      <c r="N107" s="81" t="str">
        <f t="shared" si="20"/>
        <v/>
      </c>
      <c r="O107" s="183" t="str">
        <f>IF('1473 PARA'!I107&gt;0, 1473, "")</f>
        <v/>
      </c>
      <c r="P107" s="183" t="str">
        <f>IF('1474 PARA'!I107&gt;0, 1474, "")</f>
        <v/>
      </c>
      <c r="Q107" s="183" t="str">
        <f>IF('1475 PARA'!I107&gt;0, 1475, "")</f>
        <v/>
      </c>
      <c r="R107" s="183" t="str">
        <f>IF('1476 PARA'!I107&gt;0, 1476, "")</f>
        <v/>
      </c>
      <c r="S107" s="183" t="str">
        <f>IF('1603 Para'!I107&gt;0, 1603, "")</f>
        <v/>
      </c>
      <c r="T107" s="183" t="str">
        <f>IF('1604 Para'!I107&gt;0, 1604, "")</f>
        <v/>
      </c>
      <c r="U107" s="184" t="str">
        <f>IF('Spare van Para'!I107&gt;0, 6389, "")</f>
        <v/>
      </c>
      <c r="V107" s="141">
        <f t="shared" si="21"/>
        <v>0</v>
      </c>
      <c r="W107" s="183" t="str">
        <f>IF(AND('1473 PARA'!AK107&gt;0,'1473 PARA'!AY107&gt;0,O107=1473),"1473 Entered",IF(O107=1473,"Missing",""))</f>
        <v/>
      </c>
      <c r="X107" s="183" t="str">
        <f>IF(AND('1474 PARA'!AK107&gt;0,'1474 PARA'!AY107&gt;0,P107=1474),"1474 Entered",IF(P107=1474,"Missing",""))</f>
        <v/>
      </c>
      <c r="Y107" s="142" t="str">
        <f>IF(AND('1475 PARA'!AK107&gt;0,'1475 PARA'!AY107&gt;0,Q107=1475),"1475 Entered",IF(Q107=1475,"Missing",""))</f>
        <v/>
      </c>
      <c r="Z107" s="142" t="str">
        <f>IF(AND('1476 PARA'!AK107&gt;0,'1476 PARA'!AY107&gt;0,R107=1476),"1476 Entered",IF(R107=1476,"Missing",""))</f>
        <v/>
      </c>
      <c r="AA107" s="142" t="str">
        <f>IF(AND('1603 Para'!AK107&gt;0,'1603 Para'!AY107&gt;0,S107=1603),"1603 Entered",IF(S107=1603,"Missing",""))</f>
        <v/>
      </c>
      <c r="AB107" s="142" t="str">
        <f>IF(AND('1604 Para'!AK107&gt;0,'1604 Para'!AY107&gt;0,T107=1604),"1604 Entered",IF(T107=1604,"Missing",""))</f>
        <v/>
      </c>
      <c r="AC107" s="82" t="str">
        <f>IF(AND('Spare van Para'!AK107&gt;0,'Spare van Para'!AY107&gt;0,U107="Spare"),"Spare Entered",IF(U107="Spare","Missing",""))</f>
        <v/>
      </c>
    </row>
    <row r="108" spans="1:29" s="142" customFormat="1" x14ac:dyDescent="0.25">
      <c r="A108" s="83">
        <v>42840</v>
      </c>
      <c r="B108" s="173">
        <f>MIN('1473 PARA'!B108, '1474 PARA'!B108,'1475 PARA'!B108, '1476 PARA'!B108,'1476 PARA'!B108,'Spare van Para'!B108, '1603 Para'!B108, '1604 Para'!B108)</f>
        <v>0</v>
      </c>
      <c r="C108" s="173">
        <f>MAX('1473 PARA'!C108,'1473 PARA'!E108,'1473 PARA'!G108,'1474 PARA'!C108,'1474 PARA'!E108,'1474 PARA'!G108,'1475 PARA'!C108,'1475 PARA'!E108,'1475 PARA'!G108,'1476 PARA'!C108,'1476 PARA'!E108,'1476 PARA'!G108,'Spare van Para'!C108,'Spare van Para'!E108,'Spare van Para'!G108, '1603 Para'!C108,'1603 Para'!E108,'1603 Para'!G108, '1604 Para'!C108,'1604 Para'!E108,'1604 Para'!G108)</f>
        <v>0</v>
      </c>
      <c r="D108" s="173">
        <f t="shared" si="12"/>
        <v>0</v>
      </c>
      <c r="E108" s="174">
        <f t="shared" si="13"/>
        <v>0</v>
      </c>
      <c r="F108" s="17">
        <f t="shared" si="14"/>
        <v>85.549999999999983</v>
      </c>
      <c r="G108" s="63">
        <f>MIN('1473 PARA'!O108,'1474 PARA'!O108,'1475 PARA'!O108,'1476 PARA'!O108,'Spare van Para'!O108,'1603 Para'!O108,'1604 Para'!O108)</f>
        <v>0</v>
      </c>
      <c r="H108" s="173">
        <f>MAX('1473 PARA'!P108,'1473 PARA'!R108,'1473 PARA'!T108,'1474 PARA'!P108,'1474 PARA'!R108,'1474 PARA'!T108,'1475 PARA'!P108,'1475 PARA'!R108,'1475 PARA'!T108,'1476 PARA'!P108,'1476 PARA'!R108,'1476 PARA'!T108,'Spare van Para'!P108,'Spare van Para'!R108,'Spare van Para'!T108, '1603 Para'!P108,'1603 Para'!R108,'1603 Para'!T108,'1604 Para'!P108,'1604 Para'!R108,'1604 Para'!T108)</f>
        <v>0</v>
      </c>
      <c r="I108" s="173">
        <f t="shared" si="15"/>
        <v>0</v>
      </c>
      <c r="J108" s="174">
        <f t="shared" si="16"/>
        <v>0</v>
      </c>
      <c r="K108" s="17">
        <f t="shared" si="17"/>
        <v>79.850000000000009</v>
      </c>
      <c r="L108" s="182" t="str">
        <f t="shared" si="18"/>
        <v/>
      </c>
      <c r="M108" s="184" t="str">
        <f t="shared" si="19"/>
        <v/>
      </c>
      <c r="N108" s="81" t="str">
        <f t="shared" si="20"/>
        <v/>
      </c>
      <c r="O108" s="183" t="str">
        <f>IF('1473 PARA'!I108&gt;0, 1473, "")</f>
        <v/>
      </c>
      <c r="P108" s="183" t="str">
        <f>IF('1474 PARA'!I108&gt;0, 1474, "")</f>
        <v/>
      </c>
      <c r="Q108" s="183" t="str">
        <f>IF('1475 PARA'!I108&gt;0, 1475, "")</f>
        <v/>
      </c>
      <c r="R108" s="183" t="str">
        <f>IF('1476 PARA'!I108&gt;0, 1476, "")</f>
        <v/>
      </c>
      <c r="S108" s="183" t="str">
        <f>IF('1603 Para'!I108&gt;0, 1603, "")</f>
        <v/>
      </c>
      <c r="T108" s="183" t="str">
        <f>IF('1604 Para'!I108&gt;0, 1604, "")</f>
        <v/>
      </c>
      <c r="U108" s="184" t="str">
        <f>IF('Spare van Para'!I108&gt;0, 6389, "")</f>
        <v/>
      </c>
      <c r="V108" s="141">
        <f t="shared" si="21"/>
        <v>0</v>
      </c>
      <c r="W108" s="183" t="str">
        <f>IF(AND('1473 PARA'!AK108&gt;0,'1473 PARA'!AY108&gt;0,O108=1473),"1473 Entered",IF(O108=1473,"Missing",""))</f>
        <v/>
      </c>
      <c r="X108" s="183" t="str">
        <f>IF(AND('1474 PARA'!AK108&gt;0,'1474 PARA'!AY108&gt;0,P108=1474),"1474 Entered",IF(P108=1474,"Missing",""))</f>
        <v/>
      </c>
      <c r="Y108" s="142" t="str">
        <f>IF(AND('1475 PARA'!AK108&gt;0,'1475 PARA'!AY108&gt;0,Q108=1475),"1475 Entered",IF(Q108=1475,"Missing",""))</f>
        <v/>
      </c>
      <c r="Z108" s="142" t="str">
        <f>IF(AND('1476 PARA'!AK108&gt;0,'1476 PARA'!AY108&gt;0,R108=1476),"1476 Entered",IF(R108=1476,"Missing",""))</f>
        <v/>
      </c>
      <c r="AA108" s="142" t="str">
        <f>IF(AND('1603 Para'!AK108&gt;0,'1603 Para'!AY108&gt;0,S108=1603),"1603 Entered",IF(S108=1603,"Missing",""))</f>
        <v/>
      </c>
      <c r="AB108" s="142" t="str">
        <f>IF(AND('1604 Para'!AK108&gt;0,'1604 Para'!AY108&gt;0,T108=1604),"1604 Entered",IF(T108=1604,"Missing",""))</f>
        <v/>
      </c>
      <c r="AC108" s="82" t="str">
        <f>IF(AND('Spare van Para'!AK108&gt;0,'Spare van Para'!AY108&gt;0,U108="Spare"),"Spare Entered",IF(U108="Spare","Missing",""))</f>
        <v/>
      </c>
    </row>
    <row r="109" spans="1:29" s="142" customFormat="1" x14ac:dyDescent="0.25">
      <c r="A109" s="83">
        <v>42841</v>
      </c>
      <c r="B109" s="173">
        <f>MIN('1473 PARA'!B109, '1474 PARA'!B109,'1475 PARA'!B109, '1476 PARA'!B109,'1476 PARA'!B109,'Spare van Para'!B109, '1603 Para'!B109, '1604 Para'!B109)</f>
        <v>0.52430555555555558</v>
      </c>
      <c r="C109" s="173">
        <f>MAX('1473 PARA'!C109,'1473 PARA'!E109,'1473 PARA'!G109,'1474 PARA'!C109,'1474 PARA'!E109,'1474 PARA'!G109,'1475 PARA'!C109,'1475 PARA'!E109,'1475 PARA'!G109,'1476 PARA'!C109,'1476 PARA'!E109,'1476 PARA'!G109,'Spare van Para'!C109,'Spare van Para'!E109,'Spare van Para'!G109, '1603 Para'!C109,'1603 Para'!E109,'1603 Para'!G109, '1604 Para'!C109,'1604 Para'!E109,'1604 Para'!G109)</f>
        <v>0.80208333333333337</v>
      </c>
      <c r="D109" s="173">
        <f t="shared" si="12"/>
        <v>0.27777777777777779</v>
      </c>
      <c r="E109" s="174">
        <f t="shared" si="13"/>
        <v>6.666666666666667</v>
      </c>
      <c r="F109" s="17">
        <f t="shared" si="14"/>
        <v>92.216666666666654</v>
      </c>
      <c r="G109" s="63">
        <f>MIN('1473 PARA'!O109,'1474 PARA'!O109,'1475 PARA'!O109,'1476 PARA'!O109,'Spare van Para'!O109,'1603 Para'!O109,'1604 Para'!O109)</f>
        <v>0.53888888888888886</v>
      </c>
      <c r="H109" s="173">
        <f>MAX('1473 PARA'!P109,'1473 PARA'!R109,'1473 PARA'!T109,'1474 PARA'!P109,'1474 PARA'!R109,'1474 PARA'!T109,'1475 PARA'!P109,'1475 PARA'!R109,'1475 PARA'!T109,'1476 PARA'!P109,'1476 PARA'!R109,'1476 PARA'!T109,'Spare van Para'!P109,'Spare van Para'!R109,'Spare van Para'!T109, '1603 Para'!P109,'1603 Para'!R109,'1603 Para'!T109,'1604 Para'!P109,'1604 Para'!R109,'1604 Para'!T109)</f>
        <v>0.71111111111111114</v>
      </c>
      <c r="I109" s="173">
        <f t="shared" si="15"/>
        <v>0.17222222222222228</v>
      </c>
      <c r="J109" s="174">
        <f t="shared" si="16"/>
        <v>4.1333333333333346</v>
      </c>
      <c r="K109" s="17">
        <f t="shared" si="17"/>
        <v>83.983333333333348</v>
      </c>
      <c r="L109" s="182" t="str">
        <f t="shared" si="18"/>
        <v/>
      </c>
      <c r="M109" s="184" t="str">
        <f t="shared" si="19"/>
        <v/>
      </c>
      <c r="N109" s="81">
        <f t="shared" si="20"/>
        <v>1</v>
      </c>
      <c r="O109" s="183" t="str">
        <f>IF('1473 PARA'!I109&gt;0, 1473, "")</f>
        <v/>
      </c>
      <c r="P109" s="183" t="str">
        <f>IF('1474 PARA'!I109&gt;0, 1474, "")</f>
        <v/>
      </c>
      <c r="Q109" s="183" t="str">
        <f>IF('1475 PARA'!I109&gt;0, 1475, "")</f>
        <v/>
      </c>
      <c r="R109" s="183" t="str">
        <f>IF('1476 PARA'!I109&gt;0, 1476, "")</f>
        <v/>
      </c>
      <c r="S109" s="183">
        <f>IF('1603 Para'!I109&gt;0, 1603, "")</f>
        <v>1603</v>
      </c>
      <c r="T109" s="183" t="str">
        <f>IF('1604 Para'!I109&gt;0, 1604, "")</f>
        <v/>
      </c>
      <c r="U109" s="184" t="str">
        <f>IF('Spare van Para'!I109&gt;0, 6389, "")</f>
        <v/>
      </c>
      <c r="V109" s="141">
        <f t="shared" si="21"/>
        <v>1</v>
      </c>
      <c r="W109" s="183" t="str">
        <f>IF(AND('1473 PARA'!AK109&gt;0,'1473 PARA'!AY109&gt;0,O109=1473),"1473 Entered",IF(O109=1473,"Missing",""))</f>
        <v/>
      </c>
      <c r="X109" s="183" t="str">
        <f>IF(AND('1474 PARA'!AK109&gt;0,'1474 PARA'!AY109&gt;0,P109=1474),"1474 Entered",IF(P109=1474,"Missing",""))</f>
        <v/>
      </c>
      <c r="Y109" s="142" t="str">
        <f>IF(AND('1475 PARA'!AK109&gt;0,'1475 PARA'!AY109&gt;0,Q109=1475),"1475 Entered",IF(Q109=1475,"Missing",""))</f>
        <v/>
      </c>
      <c r="Z109" s="142" t="str">
        <f>IF(AND('1476 PARA'!AK109&gt;0,'1476 PARA'!AY109&gt;0,R109=1476),"1476 Entered",IF(R109=1476,"Missing",""))</f>
        <v/>
      </c>
      <c r="AA109" s="142" t="str">
        <f>IF(AND('1603 Para'!AK109&gt;0,'1603 Para'!AY109&gt;0,S109=1603),"1603 Entered",IF(S109=1603,"Missing",""))</f>
        <v>Missing</v>
      </c>
      <c r="AB109" s="142" t="str">
        <f>IF(AND('1604 Para'!AK109&gt;0,'1604 Para'!AY109&gt;0,T109=1604),"1604 Entered",IF(T109=1604,"Missing",""))</f>
        <v/>
      </c>
      <c r="AC109" s="82" t="str">
        <f>IF(AND('Spare van Para'!AK109&gt;0,'Spare van Para'!AY109&gt;0,U109="Spare"),"Spare Entered",IF(U109="Spare","Missing",""))</f>
        <v/>
      </c>
    </row>
    <row r="110" spans="1:29" s="142" customFormat="1" x14ac:dyDescent="0.25">
      <c r="A110" s="83">
        <v>42842</v>
      </c>
      <c r="B110" s="173">
        <f>MIN('1473 PARA'!B110, '1474 PARA'!B110,'1475 PARA'!B110, '1476 PARA'!B110,'1476 PARA'!B110,'Spare van Para'!B110, '1603 Para'!B110, '1604 Para'!B110)</f>
        <v>0.2986111111111111</v>
      </c>
      <c r="C110" s="173">
        <f>MAX('1473 PARA'!C110,'1473 PARA'!E110,'1473 PARA'!G110,'1474 PARA'!C110,'1474 PARA'!E110,'1474 PARA'!G110,'1475 PARA'!C110,'1475 PARA'!E110,'1475 PARA'!G110,'1476 PARA'!C110,'1476 PARA'!E110,'1476 PARA'!G110,'Spare van Para'!C110,'Spare van Para'!E110,'Spare van Para'!G110, '1603 Para'!C110,'1603 Para'!E110,'1603 Para'!G110, '1604 Para'!C110,'1604 Para'!E110,'1604 Para'!G110)</f>
        <v>0.52986111111111112</v>
      </c>
      <c r="D110" s="173">
        <f t="shared" si="12"/>
        <v>0.23125000000000001</v>
      </c>
      <c r="E110" s="174">
        <f t="shared" si="13"/>
        <v>5.5500000000000007</v>
      </c>
      <c r="F110" s="17">
        <f t="shared" si="14"/>
        <v>97.766666666666652</v>
      </c>
      <c r="G110" s="63">
        <f>MIN('1473 PARA'!O110,'1474 PARA'!O110,'1475 PARA'!O110,'1476 PARA'!O110,'Spare van Para'!O110,'1603 Para'!O110,'1604 Para'!O110)</f>
        <v>0.30555555555555552</v>
      </c>
      <c r="H110" s="173">
        <f>MAX('1473 PARA'!P110,'1473 PARA'!R110,'1473 PARA'!T110,'1474 PARA'!P110,'1474 PARA'!R110,'1474 PARA'!T110,'1475 PARA'!P110,'1475 PARA'!R110,'1475 PARA'!T110,'1476 PARA'!P110,'1476 PARA'!R110,'1476 PARA'!T110,'Spare van Para'!P110,'Spare van Para'!R110,'Spare van Para'!T110, '1603 Para'!P110,'1603 Para'!R110,'1603 Para'!T110,'1604 Para'!P110,'1604 Para'!R110,'1604 Para'!T110)</f>
        <v>0.5229166666666667</v>
      </c>
      <c r="I110" s="173">
        <f t="shared" si="15"/>
        <v>0.21736111111111117</v>
      </c>
      <c r="J110" s="174">
        <f t="shared" si="16"/>
        <v>5.2166666666666686</v>
      </c>
      <c r="K110" s="17">
        <f t="shared" si="17"/>
        <v>89.200000000000017</v>
      </c>
      <c r="L110" s="182" t="str">
        <f t="shared" si="18"/>
        <v/>
      </c>
      <c r="M110" s="184" t="str">
        <f t="shared" si="19"/>
        <v/>
      </c>
      <c r="N110" s="81">
        <f t="shared" si="20"/>
        <v>1</v>
      </c>
      <c r="O110" s="183" t="str">
        <f>IF('1473 PARA'!I110&gt;0, 1473, "")</f>
        <v/>
      </c>
      <c r="P110" s="183" t="str">
        <f>IF('1474 PARA'!I110&gt;0, 1474, "")</f>
        <v/>
      </c>
      <c r="Q110" s="183" t="str">
        <f>IF('1475 PARA'!I110&gt;0, 1475, "")</f>
        <v/>
      </c>
      <c r="R110" s="183" t="str">
        <f>IF('1476 PARA'!I110&gt;0, 1476, "")</f>
        <v/>
      </c>
      <c r="S110" s="183" t="str">
        <f>IF('1603 Para'!I110&gt;0, 1603, "")</f>
        <v/>
      </c>
      <c r="T110" s="183">
        <f>IF('1604 Para'!I110&gt;0, 1604, "")</f>
        <v>1604</v>
      </c>
      <c r="U110" s="184" t="str">
        <f>IF('Spare van Para'!I110&gt;0, 6389, "")</f>
        <v/>
      </c>
      <c r="V110" s="141">
        <f t="shared" si="21"/>
        <v>1</v>
      </c>
      <c r="W110" s="183" t="str">
        <f>IF(AND('1473 PARA'!AK110&gt;0,'1473 PARA'!AY110&gt;0,O110=1473),"1473 Entered",IF(O110=1473,"Missing",""))</f>
        <v/>
      </c>
      <c r="X110" s="183" t="str">
        <f>IF(AND('1474 PARA'!AK110&gt;0,'1474 PARA'!AY110&gt;0,P110=1474),"1474 Entered",IF(P110=1474,"Missing",""))</f>
        <v/>
      </c>
      <c r="Y110" s="142" t="str">
        <f>IF(AND('1475 PARA'!AK110&gt;0,'1475 PARA'!AY110&gt;0,Q110=1475),"1475 Entered",IF(Q110=1475,"Missing",""))</f>
        <v/>
      </c>
      <c r="Z110" s="142" t="str">
        <f>IF(AND('1476 PARA'!AK110&gt;0,'1476 PARA'!AY110&gt;0,R110=1476),"1476 Entered",IF(R110=1476,"Missing",""))</f>
        <v/>
      </c>
      <c r="AA110" s="142" t="str">
        <f>IF(AND('1603 Para'!AK110&gt;0,'1603 Para'!AY110&gt;0,S110=1603),"1603 Entered",IF(S110=1603,"Missing",""))</f>
        <v/>
      </c>
      <c r="AB110" s="142" t="str">
        <f>IF(AND('1604 Para'!AK110&gt;0,'1604 Para'!AY110&gt;0,T110=1604),"1604 Entered",IF(T110=1604,"Missing",""))</f>
        <v>1604 Entered</v>
      </c>
      <c r="AC110" s="82" t="str">
        <f>IF(AND('Spare van Para'!AK110&gt;0,'Spare van Para'!AY110&gt;0,U110="Spare"),"Spare Entered",IF(U110="Spare","Missing",""))</f>
        <v/>
      </c>
    </row>
    <row r="111" spans="1:29" s="142" customFormat="1" x14ac:dyDescent="0.25">
      <c r="A111" s="83">
        <v>42843</v>
      </c>
      <c r="B111" s="173">
        <f>MIN('1473 PARA'!B111, '1474 PARA'!B111,'1475 PARA'!B111, '1476 PARA'!B111,'1476 PARA'!B111,'Spare van Para'!B111, '1603 Para'!B111, '1604 Para'!B111)</f>
        <v>0.2986111111111111</v>
      </c>
      <c r="C111" s="173">
        <f>MAX('1473 PARA'!C111,'1473 PARA'!E111,'1473 PARA'!G111,'1474 PARA'!C111,'1474 PARA'!E111,'1474 PARA'!G111,'1475 PARA'!C111,'1475 PARA'!E111,'1475 PARA'!G111,'1476 PARA'!C111,'1476 PARA'!E111,'1476 PARA'!G111,'Spare van Para'!C111,'Spare van Para'!E111,'Spare van Para'!G111, '1603 Para'!C111,'1603 Para'!E111,'1603 Para'!G111, '1604 Para'!C111,'1604 Para'!E111,'1604 Para'!G111)</f>
        <v>0.72361111111111109</v>
      </c>
      <c r="D111" s="173">
        <f t="shared" si="12"/>
        <v>0.42499999999999999</v>
      </c>
      <c r="E111" s="174">
        <f t="shared" si="13"/>
        <v>10.199999999999999</v>
      </c>
      <c r="F111" s="17">
        <f t="shared" si="14"/>
        <v>107.96666666666665</v>
      </c>
      <c r="G111" s="63">
        <f>MIN('1473 PARA'!O111,'1474 PARA'!O111,'1475 PARA'!O111,'1476 PARA'!O111,'Spare van Para'!O111,'1603 Para'!O111,'1604 Para'!O111)</f>
        <v>0.30555555555555552</v>
      </c>
      <c r="H111" s="173">
        <f>MAX('1473 PARA'!P111,'1473 PARA'!R111,'1473 PARA'!T111,'1474 PARA'!P111,'1474 PARA'!R111,'1474 PARA'!T111,'1475 PARA'!P111,'1475 PARA'!R111,'1475 PARA'!T111,'1476 PARA'!P111,'1476 PARA'!R111,'1476 PARA'!T111,'Spare van Para'!P111,'Spare van Para'!R111,'Spare van Para'!T111, '1603 Para'!P111,'1603 Para'!R111,'1603 Para'!T111,'1604 Para'!P111,'1604 Para'!R111,'1604 Para'!T111)</f>
        <v>0.72361111111111109</v>
      </c>
      <c r="I111" s="173">
        <f t="shared" si="15"/>
        <v>0.41805555555555557</v>
      </c>
      <c r="J111" s="174">
        <f t="shared" si="16"/>
        <v>10.033333333333333</v>
      </c>
      <c r="K111" s="17">
        <f t="shared" si="17"/>
        <v>99.233333333333348</v>
      </c>
      <c r="L111" s="182" t="str">
        <f t="shared" si="18"/>
        <v/>
      </c>
      <c r="M111" s="184" t="str">
        <f t="shared" si="19"/>
        <v>Same end</v>
      </c>
      <c r="N111" s="81">
        <f t="shared" si="20"/>
        <v>1</v>
      </c>
      <c r="O111" s="183" t="str">
        <f>IF('1473 PARA'!I111&gt;0, 1473, "")</f>
        <v/>
      </c>
      <c r="P111" s="183" t="str">
        <f>IF('1474 PARA'!I111&gt;0, 1474, "")</f>
        <v/>
      </c>
      <c r="Q111" s="183" t="str">
        <f>IF('1475 PARA'!I111&gt;0, 1475, "")</f>
        <v/>
      </c>
      <c r="R111" s="183" t="str">
        <f>IF('1476 PARA'!I111&gt;0, 1476, "")</f>
        <v/>
      </c>
      <c r="S111" s="183">
        <f>IF('1603 Para'!I111&gt;0, 1603, "")</f>
        <v>1603</v>
      </c>
      <c r="T111" s="183">
        <f>IF('1604 Para'!I111&gt;0, 1604, "")</f>
        <v>1604</v>
      </c>
      <c r="U111" s="184" t="str">
        <f>IF('Spare van Para'!I111&gt;0, 6389, "")</f>
        <v/>
      </c>
      <c r="V111" s="141">
        <f t="shared" si="21"/>
        <v>2</v>
      </c>
      <c r="W111" s="183" t="str">
        <f>IF(AND('1473 PARA'!AK111&gt;0,'1473 PARA'!AY111&gt;0,O111=1473),"1473 Entered",IF(O111=1473,"Missing",""))</f>
        <v/>
      </c>
      <c r="X111" s="183" t="str">
        <f>IF(AND('1474 PARA'!AK111&gt;0,'1474 PARA'!AY111&gt;0,P111=1474),"1474 Entered",IF(P111=1474,"Missing",""))</f>
        <v/>
      </c>
      <c r="Y111" s="142" t="str">
        <f>IF(AND('1475 PARA'!AK111&gt;0,'1475 PARA'!AY111&gt;0,Q111=1475),"1475 Entered",IF(Q111=1475,"Missing",""))</f>
        <v/>
      </c>
      <c r="Z111" s="142" t="str">
        <f>IF(AND('1476 PARA'!AK111&gt;0,'1476 PARA'!AY111&gt;0,R111=1476),"1476 Entered",IF(R111=1476,"Missing",""))</f>
        <v/>
      </c>
      <c r="AA111" s="142" t="str">
        <f>IF(AND('1603 Para'!AK111&gt;0,'1603 Para'!AY111&gt;0,S111=1603),"1603 Entered",IF(S111=1603,"Missing",""))</f>
        <v>1603 Entered</v>
      </c>
      <c r="AB111" s="142" t="str">
        <f>IF(AND('1604 Para'!AK111&gt;0,'1604 Para'!AY111&gt;0,T111=1604),"1604 Entered",IF(T111=1604,"Missing",""))</f>
        <v>1604 Entered</v>
      </c>
      <c r="AC111" s="82" t="str">
        <f>IF(AND('Spare van Para'!AK111&gt;0,'Spare van Para'!AY111&gt;0,U111="Spare"),"Spare Entered",IF(U111="Spare","Missing",""))</f>
        <v/>
      </c>
    </row>
    <row r="112" spans="1:29" s="142" customFormat="1" x14ac:dyDescent="0.25">
      <c r="A112" s="83">
        <v>42844</v>
      </c>
      <c r="B112" s="173">
        <f>MIN('1473 PARA'!B112, '1474 PARA'!B112,'1475 PARA'!B112, '1476 PARA'!B112,'1476 PARA'!B112,'Spare van Para'!B112, '1603 Para'!B112, '1604 Para'!B112)</f>
        <v>0.2986111111111111</v>
      </c>
      <c r="C112" s="173">
        <f>MAX('1473 PARA'!C112,'1473 PARA'!E112,'1473 PARA'!G112,'1474 PARA'!C112,'1474 PARA'!E112,'1474 PARA'!G112,'1475 PARA'!C112,'1475 PARA'!E112,'1475 PARA'!G112,'1476 PARA'!C112,'1476 PARA'!E112,'1476 PARA'!G112,'Spare van Para'!C112,'Spare van Para'!E112,'Spare van Para'!G112, '1603 Para'!C112,'1603 Para'!E112,'1603 Para'!G112, '1604 Para'!C112,'1604 Para'!E112,'1604 Para'!G112)</f>
        <v>0.7597222222222223</v>
      </c>
      <c r="D112" s="173">
        <f t="shared" si="12"/>
        <v>0.46111111111111119</v>
      </c>
      <c r="E112" s="174">
        <f t="shared" si="13"/>
        <v>11.066666666666668</v>
      </c>
      <c r="F112" s="17">
        <f t="shared" si="14"/>
        <v>119.03333333333332</v>
      </c>
      <c r="G112" s="63">
        <f>MIN('1473 PARA'!O112,'1474 PARA'!O112,'1475 PARA'!O112,'1476 PARA'!O112,'Spare van Para'!O112,'1603 Para'!O112,'1604 Para'!O112)</f>
        <v>0.30694444444444441</v>
      </c>
      <c r="H112" s="173">
        <f>MAX('1473 PARA'!P112,'1473 PARA'!R112,'1473 PARA'!T112,'1474 PARA'!P112,'1474 PARA'!R112,'1474 PARA'!T112,'1475 PARA'!P112,'1475 PARA'!R112,'1475 PARA'!T112,'1476 PARA'!P112,'1476 PARA'!R112,'1476 PARA'!T112,'Spare van Para'!P112,'Spare van Para'!R112,'Spare van Para'!T112, '1603 Para'!P112,'1603 Para'!R112,'1603 Para'!T112,'1604 Para'!P112,'1604 Para'!R112,'1604 Para'!T112)</f>
        <v>0.7597222222222223</v>
      </c>
      <c r="I112" s="173">
        <f t="shared" si="15"/>
        <v>0.45277777777777789</v>
      </c>
      <c r="J112" s="174">
        <f t="shared" si="16"/>
        <v>10.866666666666669</v>
      </c>
      <c r="K112" s="17">
        <f t="shared" si="17"/>
        <v>110.10000000000002</v>
      </c>
      <c r="L112" s="182" t="str">
        <f t="shared" si="18"/>
        <v/>
      </c>
      <c r="M112" s="184" t="str">
        <f t="shared" si="19"/>
        <v>Same end</v>
      </c>
      <c r="N112" s="81">
        <f t="shared" si="20"/>
        <v>1</v>
      </c>
      <c r="O112" s="183" t="str">
        <f>IF('1473 PARA'!I112&gt;0, 1473, "")</f>
        <v/>
      </c>
      <c r="P112" s="183" t="str">
        <f>IF('1474 PARA'!I112&gt;0, 1474, "")</f>
        <v/>
      </c>
      <c r="Q112" s="183" t="str">
        <f>IF('1475 PARA'!I112&gt;0, 1475, "")</f>
        <v/>
      </c>
      <c r="R112" s="183" t="str">
        <f>IF('1476 PARA'!I112&gt;0, 1476, "")</f>
        <v/>
      </c>
      <c r="S112" s="183">
        <f>IF('1603 Para'!I112&gt;0, 1603, "")</f>
        <v>1603</v>
      </c>
      <c r="T112" s="183">
        <f>IF('1604 Para'!I112&gt;0, 1604, "")</f>
        <v>1604</v>
      </c>
      <c r="U112" s="184" t="str">
        <f>IF('Spare van Para'!I112&gt;0, 6389, "")</f>
        <v/>
      </c>
      <c r="V112" s="141">
        <f t="shared" si="21"/>
        <v>2</v>
      </c>
      <c r="W112" s="183" t="str">
        <f>IF(AND('1473 PARA'!AK112&gt;0,'1473 PARA'!AY112&gt;0,O112=1473),"1473 Entered",IF(O112=1473,"Missing",""))</f>
        <v/>
      </c>
      <c r="X112" s="183" t="str">
        <f>IF(AND('1474 PARA'!AK112&gt;0,'1474 PARA'!AY112&gt;0,P112=1474),"1474 Entered",IF(P112=1474,"Missing",""))</f>
        <v/>
      </c>
      <c r="Y112" s="142" t="str">
        <f>IF(AND('1475 PARA'!AK112&gt;0,'1475 PARA'!AY112&gt;0,Q112=1475),"1475 Entered",IF(Q112=1475,"Missing",""))</f>
        <v/>
      </c>
      <c r="Z112" s="142" t="str">
        <f>IF(AND('1476 PARA'!AK112&gt;0,'1476 PARA'!AY112&gt;0,R112=1476),"1476 Entered",IF(R112=1476,"Missing",""))</f>
        <v/>
      </c>
      <c r="AA112" s="142" t="str">
        <f>IF(AND('1603 Para'!AK112&gt;0,'1603 Para'!AY112&gt;0,S112=1603),"1603 Entered",IF(S112=1603,"Missing",""))</f>
        <v>1603 Entered</v>
      </c>
      <c r="AB112" s="142" t="str">
        <f>IF(AND('1604 Para'!AK112&gt;0,'1604 Para'!AY112&gt;0,T112=1604),"1604 Entered",IF(T112=1604,"Missing",""))</f>
        <v>1604 Entered</v>
      </c>
      <c r="AC112" s="82" t="str">
        <f>IF(AND('Spare van Para'!AK112&gt;0,'Spare van Para'!AY112&gt;0,U112="Spare"),"Spare Entered",IF(U112="Spare","Missing",""))</f>
        <v/>
      </c>
    </row>
    <row r="113" spans="1:29" s="142" customFormat="1" x14ac:dyDescent="0.25">
      <c r="A113" s="83">
        <v>42845</v>
      </c>
      <c r="B113" s="173">
        <f>MIN('1473 PARA'!B113, '1474 PARA'!B113,'1475 PARA'!B113, '1476 PARA'!B113,'1476 PARA'!B113,'Spare van Para'!B113, '1603 Para'!B113, '1604 Para'!B113)</f>
        <v>0.2986111111111111</v>
      </c>
      <c r="C113" s="173">
        <f>MAX('1473 PARA'!C113,'1473 PARA'!E113,'1473 PARA'!G113,'1474 PARA'!C113,'1474 PARA'!E113,'1474 PARA'!G113,'1475 PARA'!C113,'1475 PARA'!E113,'1475 PARA'!G113,'1476 PARA'!C113,'1476 PARA'!E113,'1476 PARA'!G113,'Spare van Para'!C113,'Spare van Para'!E113,'Spare van Para'!G113, '1603 Para'!C113,'1603 Para'!E113,'1603 Para'!G113, '1604 Para'!C113,'1604 Para'!E113,'1604 Para'!G113)</f>
        <v>0.75</v>
      </c>
      <c r="D113" s="173">
        <f t="shared" si="12"/>
        <v>0.4513888888888889</v>
      </c>
      <c r="E113" s="174">
        <f t="shared" si="13"/>
        <v>10.833333333333334</v>
      </c>
      <c r="F113" s="17">
        <f t="shared" si="14"/>
        <v>129.86666666666665</v>
      </c>
      <c r="G113" s="63">
        <f>MIN('1473 PARA'!O113,'1474 PARA'!O113,'1475 PARA'!O113,'1476 PARA'!O113,'Spare van Para'!O113,'1603 Para'!O113,'1604 Para'!O113)</f>
        <v>0.30555555555555552</v>
      </c>
      <c r="H113" s="173">
        <f>MAX('1473 PARA'!P113,'1473 PARA'!R113,'1473 PARA'!T113,'1474 PARA'!P113,'1474 PARA'!R113,'1474 PARA'!T113,'1475 PARA'!P113,'1475 PARA'!R113,'1475 PARA'!T113,'1476 PARA'!P113,'1476 PARA'!R113,'1476 PARA'!T113,'Spare van Para'!P113,'Spare van Para'!R113,'Spare van Para'!T113, '1603 Para'!P113,'1603 Para'!R113,'1603 Para'!T113,'1604 Para'!P113,'1604 Para'!R113,'1604 Para'!T113)</f>
        <v>0.72361111111111109</v>
      </c>
      <c r="I113" s="173">
        <f t="shared" si="15"/>
        <v>0.41805555555555557</v>
      </c>
      <c r="J113" s="174">
        <f t="shared" si="16"/>
        <v>10.033333333333333</v>
      </c>
      <c r="K113" s="17">
        <f t="shared" si="17"/>
        <v>120.13333333333335</v>
      </c>
      <c r="L113" s="182" t="str">
        <f t="shared" si="18"/>
        <v/>
      </c>
      <c r="M113" s="184" t="str">
        <f t="shared" si="19"/>
        <v/>
      </c>
      <c r="N113" s="81">
        <f t="shared" si="20"/>
        <v>1</v>
      </c>
      <c r="O113" s="183" t="str">
        <f>IF('1473 PARA'!I113&gt;0, 1473, "")</f>
        <v/>
      </c>
      <c r="P113" s="183" t="str">
        <f>IF('1474 PARA'!I113&gt;0, 1474, "")</f>
        <v/>
      </c>
      <c r="Q113" s="183" t="str">
        <f>IF('1475 PARA'!I113&gt;0, 1475, "")</f>
        <v/>
      </c>
      <c r="R113" s="183" t="str">
        <f>IF('1476 PARA'!I113&gt;0, 1476, "")</f>
        <v/>
      </c>
      <c r="S113" s="183">
        <f>IF('1603 Para'!I113&gt;0, 1603, "")</f>
        <v>1603</v>
      </c>
      <c r="T113" s="183">
        <f>IF('1604 Para'!I113&gt;0, 1604, "")</f>
        <v>1604</v>
      </c>
      <c r="U113" s="184" t="str">
        <f>IF('Spare van Para'!I113&gt;0, 6389, "")</f>
        <v/>
      </c>
      <c r="V113" s="141">
        <f t="shared" si="21"/>
        <v>2</v>
      </c>
      <c r="W113" s="183" t="str">
        <f>IF(AND('1473 PARA'!AK113&gt;0,'1473 PARA'!AY113&gt;0,O113=1473),"1473 Entered",IF(O113=1473,"Missing",""))</f>
        <v/>
      </c>
      <c r="X113" s="183" t="str">
        <f>IF(AND('1474 PARA'!AK113&gt;0,'1474 PARA'!AY113&gt;0,P113=1474),"1474 Entered",IF(P113=1474,"Missing",""))</f>
        <v/>
      </c>
      <c r="Y113" s="142" t="str">
        <f>IF(AND('1475 PARA'!AK113&gt;0,'1475 PARA'!AY113&gt;0,Q113=1475),"1475 Entered",IF(Q113=1475,"Missing",""))</f>
        <v/>
      </c>
      <c r="Z113" s="142" t="str">
        <f>IF(AND('1476 PARA'!AK113&gt;0,'1476 PARA'!AY113&gt;0,R113=1476),"1476 Entered",IF(R113=1476,"Missing",""))</f>
        <v/>
      </c>
      <c r="AA113" s="142" t="str">
        <f>IF(AND('1603 Para'!AK113&gt;0,'1603 Para'!AY113&gt;0,S113=1603),"1603 Entered",IF(S113=1603,"Missing",""))</f>
        <v>1603 Entered</v>
      </c>
      <c r="AB113" s="142" t="str">
        <f>IF(AND('1604 Para'!AK113&gt;0,'1604 Para'!AY113&gt;0,T113=1604),"1604 Entered",IF(T113=1604,"Missing",""))</f>
        <v>Missing</v>
      </c>
      <c r="AC113" s="82" t="str">
        <f>IF(AND('Spare van Para'!AK113&gt;0,'Spare van Para'!AY113&gt;0,U113="Spare"),"Spare Entered",IF(U113="Spare","Missing",""))</f>
        <v/>
      </c>
    </row>
    <row r="114" spans="1:29" s="142" customFormat="1" x14ac:dyDescent="0.25">
      <c r="A114" s="83">
        <v>42846</v>
      </c>
      <c r="B114" s="173">
        <f>MIN('1473 PARA'!B114, '1474 PARA'!B114,'1475 PARA'!B114, '1476 PARA'!B114,'1476 PARA'!B114,'Spare van Para'!B114, '1603 Para'!B114, '1604 Para'!B114)</f>
        <v>0.2986111111111111</v>
      </c>
      <c r="C114" s="173">
        <f>MAX('1473 PARA'!C114,'1473 PARA'!E114,'1473 PARA'!G114,'1474 PARA'!C114,'1474 PARA'!E114,'1474 PARA'!G114,'1475 PARA'!C114,'1475 PARA'!E114,'1475 PARA'!G114,'1476 PARA'!C114,'1476 PARA'!E114,'1476 PARA'!G114,'Spare van Para'!C114,'Spare van Para'!E114,'Spare van Para'!G114, '1603 Para'!C114,'1603 Para'!E114,'1603 Para'!G114, '1604 Para'!C114,'1604 Para'!E114,'1604 Para'!G114)</f>
        <v>0.76597222222222217</v>
      </c>
      <c r="D114" s="173">
        <f t="shared" si="12"/>
        <v>0.46736111111111106</v>
      </c>
      <c r="E114" s="174">
        <f t="shared" si="13"/>
        <v>11.216666666666665</v>
      </c>
      <c r="F114" s="17">
        <f t="shared" si="14"/>
        <v>141.08333333333331</v>
      </c>
      <c r="G114" s="63">
        <f>MIN('1473 PARA'!O114,'1474 PARA'!O114,'1475 PARA'!O114,'1476 PARA'!O114,'Spare van Para'!O114,'1603 Para'!O114,'1604 Para'!O114)</f>
        <v>0.30555555555555552</v>
      </c>
      <c r="H114" s="173">
        <f>MAX('1473 PARA'!P114,'1473 PARA'!R114,'1473 PARA'!T114,'1474 PARA'!P114,'1474 PARA'!R114,'1474 PARA'!T114,'1475 PARA'!P114,'1475 PARA'!R114,'1475 PARA'!T114,'1476 PARA'!P114,'1476 PARA'!R114,'1476 PARA'!T114,'Spare van Para'!P114,'Spare van Para'!R114,'Spare van Para'!T114, '1603 Para'!P114,'1603 Para'!R114,'1603 Para'!T114,'1604 Para'!P114,'1604 Para'!R114,'1604 Para'!T114)</f>
        <v>0.76180555555555562</v>
      </c>
      <c r="I114" s="173">
        <f t="shared" si="15"/>
        <v>0.4562500000000001</v>
      </c>
      <c r="J114" s="174">
        <f t="shared" si="16"/>
        <v>10.950000000000003</v>
      </c>
      <c r="K114" s="17">
        <f t="shared" si="17"/>
        <v>131.08333333333337</v>
      </c>
      <c r="L114" s="182" t="str">
        <f t="shared" si="18"/>
        <v/>
      </c>
      <c r="M114" s="184" t="str">
        <f t="shared" si="19"/>
        <v/>
      </c>
      <c r="N114" s="81">
        <f t="shared" si="20"/>
        <v>1</v>
      </c>
      <c r="O114" s="183" t="str">
        <f>IF('1473 PARA'!I114&gt;0, 1473, "")</f>
        <v/>
      </c>
      <c r="P114" s="183" t="str">
        <f>IF('1474 PARA'!I114&gt;0, 1474, "")</f>
        <v/>
      </c>
      <c r="Q114" s="183" t="str">
        <f>IF('1475 PARA'!I114&gt;0, 1475, "")</f>
        <v/>
      </c>
      <c r="R114" s="183" t="str">
        <f>IF('1476 PARA'!I114&gt;0, 1476, "")</f>
        <v/>
      </c>
      <c r="S114" s="183">
        <f>IF('1603 Para'!I114&gt;0, 1603, "")</f>
        <v>1603</v>
      </c>
      <c r="T114" s="183">
        <f>IF('1604 Para'!I114&gt;0, 1604, "")</f>
        <v>1604</v>
      </c>
      <c r="U114" s="184" t="str">
        <f>IF('Spare van Para'!I114&gt;0, 6389, "")</f>
        <v/>
      </c>
      <c r="V114" s="141">
        <f t="shared" si="21"/>
        <v>2</v>
      </c>
      <c r="W114" s="183" t="str">
        <f>IF(AND('1473 PARA'!AK114&gt;0,'1473 PARA'!AY114&gt;0,O114=1473),"1473 Entered",IF(O114=1473,"Missing",""))</f>
        <v/>
      </c>
      <c r="X114" s="183" t="str">
        <f>IF(AND('1474 PARA'!AK114&gt;0,'1474 PARA'!AY114&gt;0,P114=1474),"1474 Entered",IF(P114=1474,"Missing",""))</f>
        <v/>
      </c>
      <c r="Y114" s="142" t="str">
        <f>IF(AND('1475 PARA'!AK114&gt;0,'1475 PARA'!AY114&gt;0,Q114=1475),"1475 Entered",IF(Q114=1475,"Missing",""))</f>
        <v/>
      </c>
      <c r="Z114" s="142" t="str">
        <f>IF(AND('1476 PARA'!AK114&gt;0,'1476 PARA'!AY114&gt;0,R114=1476),"1476 Entered",IF(R114=1476,"Missing",""))</f>
        <v/>
      </c>
      <c r="AA114" s="142" t="str">
        <f>IF(AND('1603 Para'!AK114&gt;0,'1603 Para'!AY114&gt;0,S114=1603),"1603 Entered",IF(S114=1603,"Missing",""))</f>
        <v>1603 Entered</v>
      </c>
      <c r="AB114" s="142" t="str">
        <f>IF(AND('1604 Para'!AK114&gt;0,'1604 Para'!AY114&gt;0,T114=1604),"1604 Entered",IF(T114=1604,"Missing",""))</f>
        <v>1604 Entered</v>
      </c>
      <c r="AC114" s="82" t="str">
        <f>IF(AND('Spare van Para'!AK114&gt;0,'Spare van Para'!AY114&gt;0,U114="Spare"),"Spare Entered",IF(U114="Spare","Missing",""))</f>
        <v/>
      </c>
    </row>
    <row r="115" spans="1:29" s="142" customFormat="1" x14ac:dyDescent="0.25">
      <c r="A115" s="83">
        <v>42847</v>
      </c>
      <c r="B115" s="173">
        <f>MIN('1473 PARA'!B115, '1474 PARA'!B115,'1475 PARA'!B115, '1476 PARA'!B115,'1476 PARA'!B115,'Spare van Para'!B115, '1603 Para'!B115, '1604 Para'!B115)</f>
        <v>0</v>
      </c>
      <c r="C115" s="173">
        <f>MAX('1473 PARA'!C115,'1473 PARA'!E115,'1473 PARA'!G115,'1474 PARA'!C115,'1474 PARA'!E115,'1474 PARA'!G115,'1475 PARA'!C115,'1475 PARA'!E115,'1475 PARA'!G115,'1476 PARA'!C115,'1476 PARA'!E115,'1476 PARA'!G115,'Spare van Para'!C115,'Spare van Para'!E115,'Spare van Para'!G115, '1603 Para'!C115,'1603 Para'!E115,'1603 Para'!G115, '1604 Para'!C115,'1604 Para'!E115,'1604 Para'!G115)</f>
        <v>0</v>
      </c>
      <c r="D115" s="173">
        <f t="shared" si="12"/>
        <v>0</v>
      </c>
      <c r="E115" s="174">
        <f t="shared" si="13"/>
        <v>0</v>
      </c>
      <c r="F115" s="17">
        <f t="shared" si="14"/>
        <v>141.08333333333331</v>
      </c>
      <c r="G115" s="63">
        <f>MIN('1473 PARA'!O115,'1474 PARA'!O115,'1475 PARA'!O115,'1476 PARA'!O115,'Spare van Para'!O115,'1603 Para'!O115,'1604 Para'!O115)</f>
        <v>0</v>
      </c>
      <c r="H115" s="173">
        <f>MAX('1473 PARA'!P115,'1473 PARA'!R115,'1473 PARA'!T115,'1474 PARA'!P115,'1474 PARA'!R115,'1474 PARA'!T115,'1475 PARA'!P115,'1475 PARA'!R115,'1475 PARA'!T115,'1476 PARA'!P115,'1476 PARA'!R115,'1476 PARA'!T115,'Spare van Para'!P115,'Spare van Para'!R115,'Spare van Para'!T115, '1603 Para'!P115,'1603 Para'!R115,'1603 Para'!T115,'1604 Para'!P115,'1604 Para'!R115,'1604 Para'!T115)</f>
        <v>0</v>
      </c>
      <c r="I115" s="173">
        <f t="shared" si="15"/>
        <v>0</v>
      </c>
      <c r="J115" s="174">
        <f t="shared" si="16"/>
        <v>0</v>
      </c>
      <c r="K115" s="17">
        <f t="shared" si="17"/>
        <v>131.08333333333337</v>
      </c>
      <c r="L115" s="182" t="str">
        <f t="shared" si="18"/>
        <v/>
      </c>
      <c r="M115" s="184" t="str">
        <f t="shared" si="19"/>
        <v/>
      </c>
      <c r="N115" s="81" t="str">
        <f t="shared" si="20"/>
        <v/>
      </c>
      <c r="O115" s="183" t="str">
        <f>IF('1473 PARA'!I115&gt;0, 1473, "")</f>
        <v/>
      </c>
      <c r="P115" s="183" t="str">
        <f>IF('1474 PARA'!I115&gt;0, 1474, "")</f>
        <v/>
      </c>
      <c r="Q115" s="183" t="str">
        <f>IF('1475 PARA'!I115&gt;0, 1475, "")</f>
        <v/>
      </c>
      <c r="R115" s="183" t="str">
        <f>IF('1476 PARA'!I115&gt;0, 1476, "")</f>
        <v/>
      </c>
      <c r="S115" s="183" t="str">
        <f>IF('1603 Para'!I115&gt;0, 1603, "")</f>
        <v/>
      </c>
      <c r="T115" s="183" t="str">
        <f>IF('1604 Para'!I115&gt;0, 1604, "")</f>
        <v/>
      </c>
      <c r="U115" s="184" t="str">
        <f>IF('Spare van Para'!I115&gt;0, 6389, "")</f>
        <v/>
      </c>
      <c r="V115" s="141">
        <f t="shared" si="21"/>
        <v>0</v>
      </c>
      <c r="W115" s="183" t="str">
        <f>IF(AND('1473 PARA'!AK115&gt;0,'1473 PARA'!AY115&gt;0,O115=1473),"1473 Entered",IF(O115=1473,"Missing",""))</f>
        <v/>
      </c>
      <c r="X115" s="183" t="str">
        <f>IF(AND('1474 PARA'!AK115&gt;0,'1474 PARA'!AY115&gt;0,P115=1474),"1474 Entered",IF(P115=1474,"Missing",""))</f>
        <v/>
      </c>
      <c r="Y115" s="142" t="str">
        <f>IF(AND('1475 PARA'!AK115&gt;0,'1475 PARA'!AY115&gt;0,Q115=1475),"1475 Entered",IF(Q115=1475,"Missing",""))</f>
        <v/>
      </c>
      <c r="Z115" s="142" t="str">
        <f>IF(AND('1476 PARA'!AK115&gt;0,'1476 PARA'!AY115&gt;0,R115=1476),"1476 Entered",IF(R115=1476,"Missing",""))</f>
        <v/>
      </c>
      <c r="AA115" s="142" t="str">
        <f>IF(AND('1603 Para'!AK115&gt;0,'1603 Para'!AY115&gt;0,S115=1603),"1603 Entered",IF(S115=1603,"Missing",""))</f>
        <v/>
      </c>
      <c r="AB115" s="142" t="str">
        <f>IF(AND('1604 Para'!AK115&gt;0,'1604 Para'!AY115&gt;0,T115=1604),"1604 Entered",IF(T115=1604,"Missing",""))</f>
        <v/>
      </c>
      <c r="AC115" s="82" t="str">
        <f>IF(AND('Spare van Para'!AK115&gt;0,'Spare van Para'!AY115&gt;0,U115="Spare"),"Spare Entered",IF(U115="Spare","Missing",""))</f>
        <v/>
      </c>
    </row>
    <row r="116" spans="1:29" s="142" customFormat="1" x14ac:dyDescent="0.25">
      <c r="A116" s="83">
        <v>42848</v>
      </c>
      <c r="B116" s="173">
        <f>MIN('1473 PARA'!B116, '1474 PARA'!B116,'1475 PARA'!B116, '1476 PARA'!B116,'1476 PARA'!B116,'Spare van Para'!B116, '1603 Para'!B116, '1604 Para'!B116)</f>
        <v>0</v>
      </c>
      <c r="C116" s="173">
        <f>MAX('1473 PARA'!C116,'1473 PARA'!E116,'1473 PARA'!G116,'1474 PARA'!C116,'1474 PARA'!E116,'1474 PARA'!G116,'1475 PARA'!C116,'1475 PARA'!E116,'1475 PARA'!G116,'1476 PARA'!C116,'1476 PARA'!E116,'1476 PARA'!G116,'Spare van Para'!C116,'Spare van Para'!E116,'Spare van Para'!G116, '1603 Para'!C116,'1603 Para'!E116,'1603 Para'!G116, '1604 Para'!C116,'1604 Para'!E116,'1604 Para'!G116)</f>
        <v>0</v>
      </c>
      <c r="D116" s="173">
        <f t="shared" si="12"/>
        <v>0</v>
      </c>
      <c r="E116" s="174">
        <f t="shared" si="13"/>
        <v>0</v>
      </c>
      <c r="F116" s="17">
        <f t="shared" si="14"/>
        <v>141.08333333333331</v>
      </c>
      <c r="G116" s="63">
        <f>MIN('1473 PARA'!O116,'1474 PARA'!O116,'1475 PARA'!O116,'1476 PARA'!O116,'Spare van Para'!O116,'1603 Para'!O116,'1604 Para'!O116)</f>
        <v>0</v>
      </c>
      <c r="H116" s="173">
        <f>MAX('1473 PARA'!P116,'1473 PARA'!R116,'1473 PARA'!T116,'1474 PARA'!P116,'1474 PARA'!R116,'1474 PARA'!T116,'1475 PARA'!P116,'1475 PARA'!R116,'1475 PARA'!T116,'1476 PARA'!P116,'1476 PARA'!R116,'1476 PARA'!T116,'Spare van Para'!P116,'Spare van Para'!R116,'Spare van Para'!T116, '1603 Para'!P116,'1603 Para'!R116,'1603 Para'!T116,'1604 Para'!P116,'1604 Para'!R116,'1604 Para'!T116)</f>
        <v>0</v>
      </c>
      <c r="I116" s="173">
        <f t="shared" si="15"/>
        <v>0</v>
      </c>
      <c r="J116" s="174">
        <f t="shared" si="16"/>
        <v>0</v>
      </c>
      <c r="K116" s="17">
        <f t="shared" si="17"/>
        <v>131.08333333333337</v>
      </c>
      <c r="L116" s="182" t="str">
        <f t="shared" si="18"/>
        <v/>
      </c>
      <c r="M116" s="184" t="str">
        <f t="shared" si="19"/>
        <v/>
      </c>
      <c r="N116" s="81" t="str">
        <f t="shared" si="20"/>
        <v/>
      </c>
      <c r="O116" s="183" t="str">
        <f>IF('1473 PARA'!I116&gt;0, 1473, "")</f>
        <v/>
      </c>
      <c r="P116" s="183" t="str">
        <f>IF('1474 PARA'!I116&gt;0, 1474, "")</f>
        <v/>
      </c>
      <c r="Q116" s="183" t="str">
        <f>IF('1475 PARA'!I116&gt;0, 1475, "")</f>
        <v/>
      </c>
      <c r="R116" s="183" t="str">
        <f>IF('1476 PARA'!I116&gt;0, 1476, "")</f>
        <v/>
      </c>
      <c r="S116" s="183" t="str">
        <f>IF('1603 Para'!I116&gt;0, 1603, "")</f>
        <v/>
      </c>
      <c r="T116" s="183" t="str">
        <f>IF('1604 Para'!I116&gt;0, 1604, "")</f>
        <v/>
      </c>
      <c r="U116" s="184" t="str">
        <f>IF('Spare van Para'!I116&gt;0, 6389, "")</f>
        <v/>
      </c>
      <c r="V116" s="141">
        <f t="shared" si="21"/>
        <v>0</v>
      </c>
      <c r="W116" s="183" t="str">
        <f>IF(AND('1473 PARA'!AK116&gt;0,'1473 PARA'!AY116&gt;0,O116=1473),"1473 Entered",IF(O116=1473,"Missing",""))</f>
        <v/>
      </c>
      <c r="X116" s="183" t="str">
        <f>IF(AND('1474 PARA'!AK116&gt;0,'1474 PARA'!AY116&gt;0,P116=1474),"1474 Entered",IF(P116=1474,"Missing",""))</f>
        <v/>
      </c>
      <c r="Y116" s="142" t="str">
        <f>IF(AND('1475 PARA'!AK116&gt;0,'1475 PARA'!AY116&gt;0,Q116=1475),"1475 Entered",IF(Q116=1475,"Missing",""))</f>
        <v/>
      </c>
      <c r="Z116" s="142" t="str">
        <f>IF(AND('1476 PARA'!AK116&gt;0,'1476 PARA'!AY116&gt;0,R116=1476),"1476 Entered",IF(R116=1476,"Missing",""))</f>
        <v/>
      </c>
      <c r="AA116" s="142" t="str">
        <f>IF(AND('1603 Para'!AK116&gt;0,'1603 Para'!AY116&gt;0,S116=1603),"1603 Entered",IF(S116=1603,"Missing",""))</f>
        <v/>
      </c>
      <c r="AB116" s="142" t="str">
        <f>IF(AND('1604 Para'!AK116&gt;0,'1604 Para'!AY116&gt;0,T116=1604),"1604 Entered",IF(T116=1604,"Missing",""))</f>
        <v/>
      </c>
      <c r="AC116" s="82" t="str">
        <f>IF(AND('Spare van Para'!AK116&gt;0,'Spare van Para'!AY116&gt;0,U116="Spare"),"Spare Entered",IF(U116="Spare","Missing",""))</f>
        <v/>
      </c>
    </row>
    <row r="117" spans="1:29" s="142" customFormat="1" x14ac:dyDescent="0.25">
      <c r="A117" s="83">
        <v>42849</v>
      </c>
      <c r="B117" s="173">
        <f>MIN('1473 PARA'!B117, '1474 PARA'!B117,'1475 PARA'!B117, '1476 PARA'!B117,'1476 PARA'!B117,'Spare van Para'!B117, '1603 Para'!B117, '1604 Para'!B117)</f>
        <v>0.2986111111111111</v>
      </c>
      <c r="C117" s="173">
        <f>MAX('1473 PARA'!C117,'1473 PARA'!E117,'1473 PARA'!G117,'1474 PARA'!C117,'1474 PARA'!E117,'1474 PARA'!G117,'1475 PARA'!C117,'1475 PARA'!E117,'1475 PARA'!G117,'1476 PARA'!C117,'1476 PARA'!E117,'1476 PARA'!G117,'Spare van Para'!C117,'Spare van Para'!E117,'Spare van Para'!G117, '1603 Para'!C117,'1603 Para'!E117,'1603 Para'!G117, '1604 Para'!C117,'1604 Para'!E117,'1604 Para'!G117)</f>
        <v>0.76458333333333339</v>
      </c>
      <c r="D117" s="173">
        <f t="shared" si="12"/>
        <v>0.46597222222222229</v>
      </c>
      <c r="E117" s="174">
        <f t="shared" si="13"/>
        <v>11.183333333333335</v>
      </c>
      <c r="F117" s="17">
        <f t="shared" si="14"/>
        <v>152.26666666666665</v>
      </c>
      <c r="G117" s="63">
        <f>MIN('1473 PARA'!O117,'1474 PARA'!O117,'1475 PARA'!O117,'1476 PARA'!O117,'Spare van Para'!O117,'1603 Para'!O117,'1604 Para'!O117)</f>
        <v>0.30555555555555552</v>
      </c>
      <c r="H117" s="173">
        <f>MAX('1473 PARA'!P117,'1473 PARA'!R117,'1473 PARA'!T117,'1474 PARA'!P117,'1474 PARA'!R117,'1474 PARA'!T117,'1475 PARA'!P117,'1475 PARA'!R117,'1475 PARA'!T117,'1476 PARA'!P117,'1476 PARA'!R117,'1476 PARA'!T117,'Spare van Para'!P117,'Spare van Para'!R117,'Spare van Para'!T117, '1603 Para'!P117,'1603 Para'!R117,'1603 Para'!T117,'1604 Para'!P117,'1604 Para'!R117,'1604 Para'!T117)</f>
        <v>0.76041666666666663</v>
      </c>
      <c r="I117" s="173">
        <f t="shared" si="15"/>
        <v>0.4548611111111111</v>
      </c>
      <c r="J117" s="174">
        <f t="shared" si="16"/>
        <v>10.916666666666666</v>
      </c>
      <c r="K117" s="17">
        <f t="shared" si="17"/>
        <v>142.00000000000003</v>
      </c>
      <c r="L117" s="182" t="str">
        <f t="shared" si="18"/>
        <v/>
      </c>
      <c r="M117" s="184" t="str">
        <f t="shared" si="19"/>
        <v/>
      </c>
      <c r="N117" s="81">
        <f t="shared" si="20"/>
        <v>1</v>
      </c>
      <c r="O117" s="183" t="str">
        <f>IF('1473 PARA'!I117&gt;0, 1473, "")</f>
        <v/>
      </c>
      <c r="P117" s="183" t="str">
        <f>IF('1474 PARA'!I117&gt;0, 1474, "")</f>
        <v/>
      </c>
      <c r="Q117" s="183" t="str">
        <f>IF('1475 PARA'!I117&gt;0, 1475, "")</f>
        <v/>
      </c>
      <c r="R117" s="183" t="str">
        <f>IF('1476 PARA'!I117&gt;0, 1476, "")</f>
        <v/>
      </c>
      <c r="S117" s="183">
        <f>IF('1603 Para'!I117&gt;0, 1603, "")</f>
        <v>1603</v>
      </c>
      <c r="T117" s="183">
        <f>IF('1604 Para'!I117&gt;0, 1604, "")</f>
        <v>1604</v>
      </c>
      <c r="U117" s="184" t="str">
        <f>IF('Spare van Para'!I117&gt;0, 6389, "")</f>
        <v/>
      </c>
      <c r="V117" s="141">
        <f t="shared" si="21"/>
        <v>2</v>
      </c>
      <c r="W117" s="183" t="str">
        <f>IF(AND('1473 PARA'!AK117&gt;0,'1473 PARA'!AY117&gt;0,O117=1473),"1473 Entered",IF(O117=1473,"Missing",""))</f>
        <v/>
      </c>
      <c r="X117" s="183" t="str">
        <f>IF(AND('1474 PARA'!AK117&gt;0,'1474 PARA'!AY117&gt;0,P117=1474),"1474 Entered",IF(P117=1474,"Missing",""))</f>
        <v/>
      </c>
      <c r="Y117" s="142" t="str">
        <f>IF(AND('1475 PARA'!AK117&gt;0,'1475 PARA'!AY117&gt;0,Q117=1475),"1475 Entered",IF(Q117=1475,"Missing",""))</f>
        <v/>
      </c>
      <c r="Z117" s="142" t="str">
        <f>IF(AND('1476 PARA'!AK117&gt;0,'1476 PARA'!AY117&gt;0,R117=1476),"1476 Entered",IF(R117=1476,"Missing",""))</f>
        <v/>
      </c>
      <c r="AA117" s="142" t="str">
        <f>IF(AND('1603 Para'!AK117&gt;0,'1603 Para'!AY117&gt;0,S117=1603),"1603 Entered",IF(S117=1603,"Missing",""))</f>
        <v>1603 Entered</v>
      </c>
      <c r="AB117" s="142" t="str">
        <f>IF(AND('1604 Para'!AK117&gt;0,'1604 Para'!AY117&gt;0,T117=1604),"1604 Entered",IF(T117=1604,"Missing",""))</f>
        <v>1604 Entered</v>
      </c>
      <c r="AC117" s="82" t="str">
        <f>IF(AND('Spare van Para'!AK117&gt;0,'Spare van Para'!AY117&gt;0,U117="Spare"),"Spare Entered",IF(U117="Spare","Missing",""))</f>
        <v/>
      </c>
    </row>
    <row r="118" spans="1:29" s="142" customFormat="1" x14ac:dyDescent="0.25">
      <c r="A118" s="83">
        <v>42850</v>
      </c>
      <c r="B118" s="173">
        <f>MIN('1473 PARA'!B118, '1474 PARA'!B118,'1475 PARA'!B118, '1476 PARA'!B118,'1476 PARA'!B118,'Spare van Para'!B118, '1603 Para'!B118, '1604 Para'!B118)</f>
        <v>0.2986111111111111</v>
      </c>
      <c r="C118" s="173">
        <f>MAX('1473 PARA'!C118,'1473 PARA'!E118,'1473 PARA'!G118,'1474 PARA'!C118,'1474 PARA'!E118,'1474 PARA'!G118,'1475 PARA'!C118,'1475 PARA'!E118,'1475 PARA'!G118,'1476 PARA'!C118,'1476 PARA'!E118,'1476 PARA'!G118,'Spare van Para'!C118,'Spare van Para'!E118,'Spare van Para'!G118, '1603 Para'!C118,'1603 Para'!E118,'1603 Para'!G118, '1604 Para'!C118,'1604 Para'!E118,'1604 Para'!G118)</f>
        <v>0.72569444444444453</v>
      </c>
      <c r="D118" s="173">
        <f t="shared" si="12"/>
        <v>0.42708333333333343</v>
      </c>
      <c r="E118" s="174">
        <f t="shared" si="13"/>
        <v>10.250000000000002</v>
      </c>
      <c r="F118" s="17">
        <f t="shared" si="14"/>
        <v>162.51666666666665</v>
      </c>
      <c r="G118" s="63">
        <f>MIN('1473 PARA'!O118,'1474 PARA'!O118,'1475 PARA'!O118,'1476 PARA'!O118,'Spare van Para'!O118,'1603 Para'!O118,'1604 Para'!O118)</f>
        <v>0.30555555555555552</v>
      </c>
      <c r="H118" s="173">
        <f>MAX('1473 PARA'!P118,'1473 PARA'!R118,'1473 PARA'!T118,'1474 PARA'!P118,'1474 PARA'!R118,'1474 PARA'!T118,'1475 PARA'!P118,'1475 PARA'!R118,'1475 PARA'!T118,'1476 PARA'!P118,'1476 PARA'!R118,'1476 PARA'!T118,'Spare van Para'!P118,'Spare van Para'!R118,'Spare van Para'!T118, '1603 Para'!P118,'1603 Para'!R118,'1603 Para'!T118,'1604 Para'!P118,'1604 Para'!R118,'1604 Para'!T118)</f>
        <v>0.71736111111111101</v>
      </c>
      <c r="I118" s="173">
        <f t="shared" si="15"/>
        <v>0.41180555555555548</v>
      </c>
      <c r="J118" s="174">
        <f t="shared" si="16"/>
        <v>9.8833333333333311</v>
      </c>
      <c r="K118" s="17">
        <f t="shared" si="17"/>
        <v>151.88333333333335</v>
      </c>
      <c r="L118" s="182" t="str">
        <f t="shared" si="18"/>
        <v/>
      </c>
      <c r="M118" s="184" t="str">
        <f t="shared" si="19"/>
        <v/>
      </c>
      <c r="N118" s="81">
        <f t="shared" si="20"/>
        <v>1</v>
      </c>
      <c r="O118" s="183" t="str">
        <f>IF('1473 PARA'!I118&gt;0, 1473, "")</f>
        <v/>
      </c>
      <c r="P118" s="183" t="str">
        <f>IF('1474 PARA'!I118&gt;0, 1474, "")</f>
        <v/>
      </c>
      <c r="Q118" s="183" t="str">
        <f>IF('1475 PARA'!I118&gt;0, 1475, "")</f>
        <v/>
      </c>
      <c r="R118" s="183" t="str">
        <f>IF('1476 PARA'!I118&gt;0, 1476, "")</f>
        <v/>
      </c>
      <c r="S118" s="183">
        <f>IF('1603 Para'!I118&gt;0, 1603, "")</f>
        <v>1603</v>
      </c>
      <c r="T118" s="183">
        <f>IF('1604 Para'!I118&gt;0, 1604, "")</f>
        <v>1604</v>
      </c>
      <c r="U118" s="184" t="str">
        <f>IF('Spare van Para'!I118&gt;0, 6389, "")</f>
        <v/>
      </c>
      <c r="V118" s="141">
        <f t="shared" si="21"/>
        <v>2</v>
      </c>
      <c r="W118" s="183" t="str">
        <f>IF(AND('1473 PARA'!AK118&gt;0,'1473 PARA'!AY118&gt;0,O118=1473),"1473 Entered",IF(O118=1473,"Missing",""))</f>
        <v/>
      </c>
      <c r="X118" s="183" t="str">
        <f>IF(AND('1474 PARA'!AK118&gt;0,'1474 PARA'!AY118&gt;0,P118=1474),"1474 Entered",IF(P118=1474,"Missing",""))</f>
        <v/>
      </c>
      <c r="Y118" s="142" t="str">
        <f>IF(AND('1475 PARA'!AK118&gt;0,'1475 PARA'!AY118&gt;0,Q118=1475),"1475 Entered",IF(Q118=1475,"Missing",""))</f>
        <v/>
      </c>
      <c r="Z118" s="142" t="str">
        <f>IF(AND('1476 PARA'!AK118&gt;0,'1476 PARA'!AY118&gt;0,R118=1476),"1476 Entered",IF(R118=1476,"Missing",""))</f>
        <v/>
      </c>
      <c r="AA118" s="142" t="str">
        <f>IF(AND('1603 Para'!AK118&gt;0,'1603 Para'!AY118&gt;0,S118=1603),"1603 Entered",IF(S118=1603,"Missing",""))</f>
        <v>1603 Entered</v>
      </c>
      <c r="AB118" s="142" t="str">
        <f>IF(AND('1604 Para'!AK118&gt;0,'1604 Para'!AY118&gt;0,T118=1604),"1604 Entered",IF(T118=1604,"Missing",""))</f>
        <v>1604 Entered</v>
      </c>
      <c r="AC118" s="82" t="str">
        <f>IF(AND('Spare van Para'!AK118&gt;0,'Spare van Para'!AY118&gt;0,U118="Spare"),"Spare Entered",IF(U118="Spare","Missing",""))</f>
        <v/>
      </c>
    </row>
    <row r="119" spans="1:29" s="142" customFormat="1" x14ac:dyDescent="0.25">
      <c r="A119" s="83">
        <v>42851</v>
      </c>
      <c r="B119" s="173">
        <f>MIN('1473 PARA'!B119, '1474 PARA'!B119,'1475 PARA'!B119, '1476 PARA'!B119,'1476 PARA'!B119,'Spare van Para'!B119, '1603 Para'!B119, '1604 Para'!B119)</f>
        <v>0.2986111111111111</v>
      </c>
      <c r="C119" s="173">
        <f>MAX('1473 PARA'!C119,'1473 PARA'!E119,'1473 PARA'!G119,'1474 PARA'!C119,'1474 PARA'!E119,'1474 PARA'!G119,'1475 PARA'!C119,'1475 PARA'!E119,'1475 PARA'!G119,'1476 PARA'!C119,'1476 PARA'!E119,'1476 PARA'!G119,'Spare van Para'!C119,'Spare van Para'!E119,'Spare van Para'!G119, '1603 Para'!C119,'1603 Para'!E119,'1603 Para'!G119, '1604 Para'!C119,'1604 Para'!E119,'1604 Para'!G119)</f>
        <v>0.76666666666666661</v>
      </c>
      <c r="D119" s="173">
        <f t="shared" si="12"/>
        <v>0.4680555555555555</v>
      </c>
      <c r="E119" s="174">
        <f t="shared" si="13"/>
        <v>11.233333333333333</v>
      </c>
      <c r="F119" s="17">
        <f t="shared" si="14"/>
        <v>173.74999999999997</v>
      </c>
      <c r="G119" s="63">
        <f>MIN('1473 PARA'!O119,'1474 PARA'!O119,'1475 PARA'!O119,'1476 PARA'!O119,'Spare van Para'!O119,'1603 Para'!O119,'1604 Para'!O119)</f>
        <v>0.30416666666666664</v>
      </c>
      <c r="H119" s="173">
        <f>MAX('1473 PARA'!P119,'1473 PARA'!R119,'1473 PARA'!T119,'1474 PARA'!P119,'1474 PARA'!R119,'1474 PARA'!T119,'1475 PARA'!P119,'1475 PARA'!R119,'1475 PARA'!T119,'1476 PARA'!P119,'1476 PARA'!R119,'1476 PARA'!T119,'Spare van Para'!P119,'Spare van Para'!R119,'Spare van Para'!T119, '1603 Para'!P119,'1603 Para'!R119,'1603 Para'!T119,'1604 Para'!P119,'1604 Para'!R119,'1604 Para'!T119)</f>
        <v>0.7631944444444444</v>
      </c>
      <c r="I119" s="173">
        <f t="shared" si="15"/>
        <v>0.45902777777777776</v>
      </c>
      <c r="J119" s="174">
        <f t="shared" si="16"/>
        <v>11.016666666666666</v>
      </c>
      <c r="K119" s="17">
        <f t="shared" si="17"/>
        <v>162.90000000000003</v>
      </c>
      <c r="L119" s="182" t="str">
        <f t="shared" si="18"/>
        <v/>
      </c>
      <c r="M119" s="184" t="str">
        <f t="shared" si="19"/>
        <v/>
      </c>
      <c r="N119" s="81">
        <f t="shared" si="20"/>
        <v>1</v>
      </c>
      <c r="O119" s="183" t="str">
        <f>IF('1473 PARA'!I119&gt;0, 1473, "")</f>
        <v/>
      </c>
      <c r="P119" s="183" t="str">
        <f>IF('1474 PARA'!I119&gt;0, 1474, "")</f>
        <v/>
      </c>
      <c r="Q119" s="183" t="str">
        <f>IF('1475 PARA'!I119&gt;0, 1475, "")</f>
        <v/>
      </c>
      <c r="R119" s="183" t="str">
        <f>IF('1476 PARA'!I119&gt;0, 1476, "")</f>
        <v/>
      </c>
      <c r="S119" s="183">
        <f>IF('1603 Para'!I119&gt;0, 1603, "")</f>
        <v>1603</v>
      </c>
      <c r="T119" s="183">
        <f>IF('1604 Para'!I119&gt;0, 1604, "")</f>
        <v>1604</v>
      </c>
      <c r="U119" s="184" t="str">
        <f>IF('Spare van Para'!I119&gt;0, 6389, "")</f>
        <v/>
      </c>
      <c r="V119" s="141">
        <f t="shared" si="21"/>
        <v>2</v>
      </c>
      <c r="W119" s="183" t="str">
        <f>IF(AND('1473 PARA'!AK119&gt;0,'1473 PARA'!AY119&gt;0,O119=1473),"1473 Entered",IF(O119=1473,"Missing",""))</f>
        <v/>
      </c>
      <c r="X119" s="183" t="str">
        <f>IF(AND('1474 PARA'!AK119&gt;0,'1474 PARA'!AY119&gt;0,P119=1474),"1474 Entered",IF(P119=1474,"Missing",""))</f>
        <v/>
      </c>
      <c r="Y119" s="142" t="str">
        <f>IF(AND('1475 PARA'!AK119&gt;0,'1475 PARA'!AY119&gt;0,Q119=1475),"1475 Entered",IF(Q119=1475,"Missing",""))</f>
        <v/>
      </c>
      <c r="Z119" s="142" t="str">
        <f>IF(AND('1476 PARA'!AK119&gt;0,'1476 PARA'!AY119&gt;0,R119=1476),"1476 Entered",IF(R119=1476,"Missing",""))</f>
        <v/>
      </c>
      <c r="AA119" s="142" t="str">
        <f>IF(AND('1603 Para'!AK119&gt;0,'1603 Para'!AY119&gt;0,S119=1603),"1603 Entered",IF(S119=1603,"Missing",""))</f>
        <v>1603 Entered</v>
      </c>
      <c r="AB119" s="142" t="str">
        <f>IF(AND('1604 Para'!AK119&gt;0,'1604 Para'!AY119&gt;0,T119=1604),"1604 Entered",IF(T119=1604,"Missing",""))</f>
        <v>1604 Entered</v>
      </c>
      <c r="AC119" s="82" t="str">
        <f>IF(AND('Spare van Para'!AK119&gt;0,'Spare van Para'!AY119&gt;0,U119="Spare"),"Spare Entered",IF(U119="Spare","Missing",""))</f>
        <v/>
      </c>
    </row>
    <row r="120" spans="1:29" s="142" customFormat="1" x14ac:dyDescent="0.25">
      <c r="A120" s="83">
        <v>42852</v>
      </c>
      <c r="B120" s="173">
        <f>MIN('1473 PARA'!B120, '1474 PARA'!B120,'1475 PARA'!B120, '1476 PARA'!B120,'1476 PARA'!B120,'Spare van Para'!B120, '1603 Para'!B120, '1604 Para'!B120)</f>
        <v>0.2986111111111111</v>
      </c>
      <c r="C120" s="173">
        <f>MAX('1473 PARA'!C120,'1473 PARA'!E120,'1473 PARA'!G120,'1474 PARA'!C120,'1474 PARA'!E120,'1474 PARA'!G120,'1475 PARA'!C120,'1475 PARA'!E120,'1475 PARA'!G120,'1476 PARA'!C120,'1476 PARA'!E120,'1476 PARA'!G120,'Spare van Para'!C120,'Spare van Para'!E120,'Spare van Para'!G120, '1603 Para'!C120,'1603 Para'!E120,'1603 Para'!G120, '1604 Para'!C120,'1604 Para'!E120,'1604 Para'!G120)</f>
        <v>0.73958333333333337</v>
      </c>
      <c r="D120" s="173">
        <f t="shared" si="12"/>
        <v>0.44097222222222227</v>
      </c>
      <c r="E120" s="174">
        <f t="shared" si="13"/>
        <v>10.583333333333334</v>
      </c>
      <c r="F120" s="17">
        <f t="shared" si="14"/>
        <v>184.33333333333331</v>
      </c>
      <c r="G120" s="63">
        <f>MIN('1473 PARA'!O120,'1474 PARA'!O120,'1475 PARA'!O120,'1476 PARA'!O120,'Spare van Para'!O120,'1603 Para'!O120,'1604 Para'!O120)</f>
        <v>0.3034722222222222</v>
      </c>
      <c r="H120" s="173">
        <f>MAX('1473 PARA'!P120,'1473 PARA'!R120,'1473 PARA'!T120,'1474 PARA'!P120,'1474 PARA'!R120,'1474 PARA'!T120,'1475 PARA'!P120,'1475 PARA'!R120,'1475 PARA'!T120,'1476 PARA'!P120,'1476 PARA'!R120,'1476 PARA'!T120,'Spare van Para'!P120,'Spare van Para'!R120,'Spare van Para'!T120, '1603 Para'!P120,'1603 Para'!R120,'1603 Para'!T120,'1604 Para'!P120,'1604 Para'!R120,'1604 Para'!T120)</f>
        <v>0.72986111111111107</v>
      </c>
      <c r="I120" s="173">
        <f t="shared" si="15"/>
        <v>0.42638888888888887</v>
      </c>
      <c r="J120" s="174">
        <f t="shared" si="16"/>
        <v>10.233333333333333</v>
      </c>
      <c r="K120" s="17">
        <f t="shared" si="17"/>
        <v>173.13333333333335</v>
      </c>
      <c r="L120" s="182" t="str">
        <f t="shared" si="18"/>
        <v/>
      </c>
      <c r="M120" s="184" t="str">
        <f t="shared" si="19"/>
        <v/>
      </c>
      <c r="N120" s="81">
        <f t="shared" si="20"/>
        <v>1</v>
      </c>
      <c r="O120" s="183" t="str">
        <f>IF('1473 PARA'!I120&gt;0, 1473, "")</f>
        <v/>
      </c>
      <c r="P120" s="183" t="str">
        <f>IF('1474 PARA'!I120&gt;0, 1474, "")</f>
        <v/>
      </c>
      <c r="Q120" s="183" t="str">
        <f>IF('1475 PARA'!I120&gt;0, 1475, "")</f>
        <v/>
      </c>
      <c r="R120" s="183" t="str">
        <f>IF('1476 PARA'!I120&gt;0, 1476, "")</f>
        <v/>
      </c>
      <c r="S120" s="183">
        <f>IF('1603 Para'!I120&gt;0, 1603, "")</f>
        <v>1603</v>
      </c>
      <c r="T120" s="183">
        <f>IF('1604 Para'!I120&gt;0, 1604, "")</f>
        <v>1604</v>
      </c>
      <c r="U120" s="184" t="str">
        <f>IF('Spare van Para'!I120&gt;0, 6389, "")</f>
        <v/>
      </c>
      <c r="V120" s="141">
        <f t="shared" si="21"/>
        <v>2</v>
      </c>
      <c r="W120" s="183" t="str">
        <f>IF(AND('1473 PARA'!AK120&gt;0,'1473 PARA'!AY120&gt;0,O120=1473),"1473 Entered",IF(O120=1473,"Missing",""))</f>
        <v/>
      </c>
      <c r="X120" s="183" t="str">
        <f>IF(AND('1474 PARA'!AK120&gt;0,'1474 PARA'!AY120&gt;0,P120=1474),"1474 Entered",IF(P120=1474,"Missing",""))</f>
        <v/>
      </c>
      <c r="Y120" s="142" t="str">
        <f>IF(AND('1475 PARA'!AK120&gt;0,'1475 PARA'!AY120&gt;0,Q120=1475),"1475 Entered",IF(Q120=1475,"Missing",""))</f>
        <v/>
      </c>
      <c r="Z120" s="142" t="str">
        <f>IF(AND('1476 PARA'!AK120&gt;0,'1476 PARA'!AY120&gt;0,R120=1476),"1476 Entered",IF(R120=1476,"Missing",""))</f>
        <v/>
      </c>
      <c r="AA120" s="142" t="str">
        <f>IF(AND('1603 Para'!AK120&gt;0,'1603 Para'!AY120&gt;0,S120=1603),"1603 Entered",IF(S120=1603,"Missing",""))</f>
        <v>1603 Entered</v>
      </c>
      <c r="AB120" s="142" t="str">
        <f>IF(AND('1604 Para'!AK120&gt;0,'1604 Para'!AY120&gt;0,T120=1604),"1604 Entered",IF(T120=1604,"Missing",""))</f>
        <v>1604 Entered</v>
      </c>
      <c r="AC120" s="82" t="str">
        <f>IF(AND('Spare van Para'!AK120&gt;0,'Spare van Para'!AY120&gt;0,U120="Spare"),"Spare Entered",IF(U120="Spare","Missing",""))</f>
        <v/>
      </c>
    </row>
    <row r="121" spans="1:29" s="142" customFormat="1" x14ac:dyDescent="0.25">
      <c r="A121" s="83">
        <v>42853</v>
      </c>
      <c r="B121" s="173">
        <f>MIN('1473 PARA'!B121, '1474 PARA'!B121,'1475 PARA'!B121, '1476 PARA'!B121,'1476 PARA'!B121,'Spare van Para'!B121, '1603 Para'!B121, '1604 Para'!B121)</f>
        <v>0.2986111111111111</v>
      </c>
      <c r="C121" s="173">
        <f>MAX('1473 PARA'!C121,'1473 PARA'!E121,'1473 PARA'!G121,'1474 PARA'!C121,'1474 PARA'!E121,'1474 PARA'!G121,'1475 PARA'!C121,'1475 PARA'!E121,'1475 PARA'!G121,'1476 PARA'!C121,'1476 PARA'!E121,'1476 PARA'!G121,'Spare van Para'!C121,'Spare van Para'!E121,'Spare van Para'!G121, '1603 Para'!C121,'1603 Para'!E121,'1603 Para'!G121, '1604 Para'!C121,'1604 Para'!E121,'1604 Para'!G121)</f>
        <v>0.75694444444444453</v>
      </c>
      <c r="D121" s="173">
        <f t="shared" si="12"/>
        <v>0.45833333333333343</v>
      </c>
      <c r="E121" s="174">
        <f t="shared" si="13"/>
        <v>11.000000000000002</v>
      </c>
      <c r="F121" s="17">
        <f t="shared" si="14"/>
        <v>195.33333333333331</v>
      </c>
      <c r="G121" s="63">
        <f>MIN('1473 PARA'!O121,'1474 PARA'!O121,'1475 PARA'!O121,'1476 PARA'!O121,'Spare van Para'!O121,'1603 Para'!O121,'1604 Para'!O121)</f>
        <v>0.30555555555555552</v>
      </c>
      <c r="H121" s="173">
        <f>MAX('1473 PARA'!P121,'1473 PARA'!R121,'1473 PARA'!T121,'1474 PARA'!P121,'1474 PARA'!R121,'1474 PARA'!T121,'1475 PARA'!P121,'1475 PARA'!R121,'1475 PARA'!T121,'1476 PARA'!P121,'1476 PARA'!R121,'1476 PARA'!T121,'Spare van Para'!P121,'Spare van Para'!R121,'Spare van Para'!T121, '1603 Para'!P121,'1603 Para'!R121,'1603 Para'!T121,'1604 Para'!P121,'1604 Para'!R121,'1604 Para'!T121)</f>
        <v>0.75416666666666676</v>
      </c>
      <c r="I121" s="173">
        <f t="shared" si="15"/>
        <v>0.44861111111111124</v>
      </c>
      <c r="J121" s="174">
        <f t="shared" si="16"/>
        <v>10.766666666666669</v>
      </c>
      <c r="K121" s="17">
        <f t="shared" si="17"/>
        <v>183.90000000000003</v>
      </c>
      <c r="L121" s="182" t="str">
        <f t="shared" si="18"/>
        <v/>
      </c>
      <c r="M121" s="184" t="str">
        <f t="shared" si="19"/>
        <v/>
      </c>
      <c r="N121" s="81">
        <f t="shared" si="20"/>
        <v>1</v>
      </c>
      <c r="O121" s="183" t="str">
        <f>IF('1473 PARA'!I121&gt;0, 1473, "")</f>
        <v/>
      </c>
      <c r="P121" s="183" t="str">
        <f>IF('1474 PARA'!I121&gt;0, 1474, "")</f>
        <v/>
      </c>
      <c r="Q121" s="183" t="str">
        <f>IF('1475 PARA'!I121&gt;0, 1475, "")</f>
        <v/>
      </c>
      <c r="R121" s="183" t="str">
        <f>IF('1476 PARA'!I121&gt;0, 1476, "")</f>
        <v/>
      </c>
      <c r="S121" s="183">
        <f>IF('1603 Para'!I121&gt;0, 1603, "")</f>
        <v>1603</v>
      </c>
      <c r="T121" s="183">
        <f>IF('1604 Para'!I121&gt;0, 1604, "")</f>
        <v>1604</v>
      </c>
      <c r="U121" s="184" t="str">
        <f>IF('Spare van Para'!I121&gt;0, 6389, "")</f>
        <v/>
      </c>
      <c r="V121" s="141">
        <f t="shared" si="21"/>
        <v>2</v>
      </c>
      <c r="W121" s="183" t="str">
        <f>IF(AND('1473 PARA'!AK121&gt;0,'1473 PARA'!AY121&gt;0,O121=1473),"1473 Entered",IF(O121=1473,"Missing",""))</f>
        <v/>
      </c>
      <c r="X121" s="183" t="str">
        <f>IF(AND('1474 PARA'!AK121&gt;0,'1474 PARA'!AY121&gt;0,P121=1474),"1474 Entered",IF(P121=1474,"Missing",""))</f>
        <v/>
      </c>
      <c r="Y121" s="142" t="str">
        <f>IF(AND('1475 PARA'!AK121&gt;0,'1475 PARA'!AY121&gt;0,Q121=1475),"1475 Entered",IF(Q121=1475,"Missing",""))</f>
        <v/>
      </c>
      <c r="Z121" s="142" t="str">
        <f>IF(AND('1476 PARA'!AK121&gt;0,'1476 PARA'!AY121&gt;0,R121=1476),"1476 Entered",IF(R121=1476,"Missing",""))</f>
        <v/>
      </c>
      <c r="AA121" s="142" t="str">
        <f>IF(AND('1603 Para'!AK121&gt;0,'1603 Para'!AY121&gt;0,S121=1603),"1603 Entered",IF(S121=1603,"Missing",""))</f>
        <v>1603 Entered</v>
      </c>
      <c r="AB121" s="142" t="str">
        <f>IF(AND('1604 Para'!AK121&gt;0,'1604 Para'!AY121&gt;0,T121=1604),"1604 Entered",IF(T121=1604,"Missing",""))</f>
        <v>1604 Entered</v>
      </c>
      <c r="AC121" s="82" t="str">
        <f>IF(AND('Spare van Para'!AK121&gt;0,'Spare van Para'!AY121&gt;0,U121="Spare"),"Spare Entered",IF(U121="Spare","Missing",""))</f>
        <v/>
      </c>
    </row>
    <row r="122" spans="1:29" s="142" customFormat="1" x14ac:dyDescent="0.25">
      <c r="A122" s="83">
        <v>42854</v>
      </c>
      <c r="B122" s="173">
        <f>MIN('1473 PARA'!B122, '1474 PARA'!B122,'1475 PARA'!B122, '1476 PARA'!B122,'1476 PARA'!B122,'Spare van Para'!B122, '1603 Para'!B122, '1604 Para'!B122)</f>
        <v>0</v>
      </c>
      <c r="C122" s="173">
        <f>MAX('1473 PARA'!C122,'1473 PARA'!E122,'1473 PARA'!G122,'1474 PARA'!C122,'1474 PARA'!E122,'1474 PARA'!G122,'1475 PARA'!C122,'1475 PARA'!E122,'1475 PARA'!G122,'1476 PARA'!C122,'1476 PARA'!E122,'1476 PARA'!G122,'Spare van Para'!C122,'Spare van Para'!E122,'Spare van Para'!G122, '1603 Para'!C122,'1603 Para'!E122,'1603 Para'!G122, '1604 Para'!C122,'1604 Para'!E122,'1604 Para'!G122)</f>
        <v>0</v>
      </c>
      <c r="D122" s="173">
        <f t="shared" si="12"/>
        <v>0</v>
      </c>
      <c r="E122" s="174">
        <f t="shared" si="13"/>
        <v>0</v>
      </c>
      <c r="F122" s="17">
        <f t="shared" si="14"/>
        <v>195.33333333333331</v>
      </c>
      <c r="G122" s="63">
        <f>MIN('1473 PARA'!O122,'1474 PARA'!O122,'1475 PARA'!O122,'1476 PARA'!O122,'Spare van Para'!O122,'1603 Para'!O122,'1604 Para'!O122)</f>
        <v>0</v>
      </c>
      <c r="H122" s="173">
        <f>MAX('1473 PARA'!P122,'1473 PARA'!R122,'1473 PARA'!T122,'1474 PARA'!P122,'1474 PARA'!R122,'1474 PARA'!T122,'1475 PARA'!P122,'1475 PARA'!R122,'1475 PARA'!T122,'1476 PARA'!P122,'1476 PARA'!R122,'1476 PARA'!T122,'Spare van Para'!P122,'Spare van Para'!R122,'Spare van Para'!T122, '1603 Para'!P122,'1603 Para'!R122,'1603 Para'!T122,'1604 Para'!P122,'1604 Para'!R122,'1604 Para'!T122)</f>
        <v>0</v>
      </c>
      <c r="I122" s="173">
        <f t="shared" si="15"/>
        <v>0</v>
      </c>
      <c r="J122" s="174">
        <f t="shared" si="16"/>
        <v>0</v>
      </c>
      <c r="K122" s="17">
        <f t="shared" si="17"/>
        <v>183.90000000000003</v>
      </c>
      <c r="L122" s="182" t="str">
        <f t="shared" si="18"/>
        <v/>
      </c>
      <c r="M122" s="184" t="str">
        <f t="shared" si="19"/>
        <v/>
      </c>
      <c r="N122" s="81" t="str">
        <f t="shared" si="20"/>
        <v/>
      </c>
      <c r="O122" s="183" t="str">
        <f>IF('1473 PARA'!I122&gt;0, 1473, "")</f>
        <v/>
      </c>
      <c r="P122" s="183" t="str">
        <f>IF('1474 PARA'!I122&gt;0, 1474, "")</f>
        <v/>
      </c>
      <c r="Q122" s="183" t="str">
        <f>IF('1475 PARA'!I122&gt;0, 1475, "")</f>
        <v/>
      </c>
      <c r="R122" s="183" t="str">
        <f>IF('1476 PARA'!I122&gt;0, 1476, "")</f>
        <v/>
      </c>
      <c r="S122" s="183" t="str">
        <f>IF('1603 Para'!I122&gt;0, 1603, "")</f>
        <v/>
      </c>
      <c r="T122" s="183" t="str">
        <f>IF('1604 Para'!I122&gt;0, 1604, "")</f>
        <v/>
      </c>
      <c r="U122" s="184" t="str">
        <f>IF('Spare van Para'!I122&gt;0, 6389, "")</f>
        <v/>
      </c>
      <c r="V122" s="141">
        <f t="shared" si="21"/>
        <v>0</v>
      </c>
      <c r="W122" s="183" t="str">
        <f>IF(AND('1473 PARA'!AK122&gt;0,'1473 PARA'!AY122&gt;0,O122=1473),"1473 Entered",IF(O122=1473,"Missing",""))</f>
        <v/>
      </c>
      <c r="X122" s="183" t="str">
        <f>IF(AND('1474 PARA'!AK122&gt;0,'1474 PARA'!AY122&gt;0,P122=1474),"1474 Entered",IF(P122=1474,"Missing",""))</f>
        <v/>
      </c>
      <c r="Y122" s="142" t="str">
        <f>IF(AND('1475 PARA'!AK122&gt;0,'1475 PARA'!AY122&gt;0,Q122=1475),"1475 Entered",IF(Q122=1475,"Missing",""))</f>
        <v/>
      </c>
      <c r="Z122" s="142" t="str">
        <f>IF(AND('1476 PARA'!AK122&gt;0,'1476 PARA'!AY122&gt;0,R122=1476),"1476 Entered",IF(R122=1476,"Missing",""))</f>
        <v/>
      </c>
      <c r="AA122" s="142" t="str">
        <f>IF(AND('1603 Para'!AK122&gt;0,'1603 Para'!AY122&gt;0,S122=1603),"1603 Entered",IF(S122=1603,"Missing",""))</f>
        <v/>
      </c>
      <c r="AB122" s="142" t="str">
        <f>IF(AND('1604 Para'!AK122&gt;0,'1604 Para'!AY122&gt;0,T122=1604),"1604 Entered",IF(T122=1604,"Missing",""))</f>
        <v/>
      </c>
      <c r="AC122" s="82" t="str">
        <f>IF(AND('Spare van Para'!AK122&gt;0,'Spare van Para'!AY122&gt;0,U122="Spare"),"Spare Entered",IF(U122="Spare","Missing",""))</f>
        <v/>
      </c>
    </row>
    <row r="123" spans="1:29" s="219" customFormat="1" ht="15.75" thickBot="1" x14ac:dyDescent="0.3">
      <c r="A123" s="186">
        <v>42855</v>
      </c>
      <c r="B123" s="210">
        <f>MIN('1473 PARA'!B123, '1474 PARA'!B123,'1475 PARA'!B123, '1476 PARA'!B123,'1476 PARA'!B123,'Spare van Para'!B123, '1603 Para'!B123, '1604 Para'!B123)</f>
        <v>0</v>
      </c>
      <c r="C123" s="210">
        <f>MAX('1473 PARA'!C123,'1473 PARA'!E123,'1473 PARA'!G123,'1474 PARA'!C123,'1474 PARA'!E123,'1474 PARA'!G123,'1475 PARA'!C123,'1475 PARA'!E123,'1475 PARA'!G123,'1476 PARA'!C123,'1476 PARA'!E123,'1476 PARA'!G123,'Spare van Para'!C123,'Spare van Para'!E123,'Spare van Para'!G123, '1603 Para'!C123,'1603 Para'!E123,'1603 Para'!G123, '1604 Para'!C123,'1604 Para'!E123,'1604 Para'!G123)</f>
        <v>0</v>
      </c>
      <c r="D123" s="210">
        <f t="shared" si="12"/>
        <v>0</v>
      </c>
      <c r="E123" s="211">
        <f t="shared" si="13"/>
        <v>0</v>
      </c>
      <c r="F123" s="212">
        <f t="shared" si="14"/>
        <v>195.33333333333331</v>
      </c>
      <c r="G123" s="213">
        <f>MIN('1473 PARA'!O123,'1474 PARA'!O123,'1475 PARA'!O123,'1476 PARA'!O123,'Spare van Para'!O123,'1603 Para'!O123,'1604 Para'!O123)</f>
        <v>0</v>
      </c>
      <c r="H123" s="210">
        <f>MAX('1473 PARA'!P123,'1473 PARA'!R123,'1473 PARA'!T123,'1474 PARA'!P123,'1474 PARA'!R123,'1474 PARA'!T123,'1475 PARA'!P123,'1475 PARA'!R123,'1475 PARA'!T123,'1476 PARA'!P123,'1476 PARA'!R123,'1476 PARA'!T123,'Spare van Para'!P123,'Spare van Para'!R123,'Spare van Para'!T123, '1603 Para'!P123,'1603 Para'!R123,'1603 Para'!T123,'1604 Para'!P123,'1604 Para'!R123,'1604 Para'!T123)</f>
        <v>0</v>
      </c>
      <c r="I123" s="210">
        <f t="shared" si="15"/>
        <v>0</v>
      </c>
      <c r="J123" s="211">
        <f t="shared" si="16"/>
        <v>0</v>
      </c>
      <c r="K123" s="212">
        <f t="shared" si="17"/>
        <v>183.90000000000003</v>
      </c>
      <c r="L123" s="214" t="str">
        <f t="shared" si="18"/>
        <v/>
      </c>
      <c r="M123" s="215" t="str">
        <f t="shared" si="19"/>
        <v/>
      </c>
      <c r="N123" s="216" t="str">
        <f t="shared" si="20"/>
        <v/>
      </c>
      <c r="O123" s="217" t="str">
        <f>IF('1473 PARA'!I123&gt;0, 1473, "")</f>
        <v/>
      </c>
      <c r="P123" s="217" t="str">
        <f>IF('1474 PARA'!I123&gt;0, 1474, "")</f>
        <v/>
      </c>
      <c r="Q123" s="217" t="str">
        <f>IF('1475 PARA'!I123&gt;0, 1475, "")</f>
        <v/>
      </c>
      <c r="R123" s="217" t="str">
        <f>IF('1476 PARA'!I123&gt;0, 1476, "")</f>
        <v/>
      </c>
      <c r="S123" s="217" t="str">
        <f>IF('1603 Para'!I123&gt;0, 1603, "")</f>
        <v/>
      </c>
      <c r="T123" s="217" t="str">
        <f>IF('1604 Para'!I123&gt;0, 1604, "")</f>
        <v/>
      </c>
      <c r="U123" s="215" t="str">
        <f>IF('Spare van Para'!I123&gt;0, 6389, "")</f>
        <v/>
      </c>
      <c r="V123" s="218">
        <f t="shared" si="21"/>
        <v>0</v>
      </c>
      <c r="W123" s="217" t="str">
        <f>IF(AND('1473 PARA'!AK123&gt;0,'1473 PARA'!AY123&gt;0,O123=1473),"1473 Entered",IF(O123=1473,"Missing",""))</f>
        <v/>
      </c>
      <c r="X123" s="217" t="str">
        <f>IF(AND('1474 PARA'!AK123&gt;0,'1474 PARA'!AY123&gt;0,P123=1474),"1474 Entered",IF(P123=1474,"Missing",""))</f>
        <v/>
      </c>
      <c r="Y123" s="219" t="str">
        <f>IF(AND('1475 PARA'!AK123&gt;0,'1475 PARA'!AY123&gt;0,Q123=1475),"1475 Entered",IF(Q123=1475,"Missing",""))</f>
        <v/>
      </c>
      <c r="Z123" s="219" t="str">
        <f>IF(AND('1476 PARA'!AK123&gt;0,'1476 PARA'!AY123&gt;0,R123=1476),"1476 Entered",IF(R123=1476,"Missing",""))</f>
        <v/>
      </c>
      <c r="AA123" s="219" t="str">
        <f>IF(AND('1603 Para'!AK123&gt;0,'1603 Para'!AY123&gt;0,S123=1603),"1603 Entered",IF(S123=1603,"Missing",""))</f>
        <v/>
      </c>
      <c r="AB123" s="219" t="str">
        <f>IF(AND('1604 Para'!AK123&gt;0,'1604 Para'!AY123&gt;0,T123=1604),"1604 Entered",IF(T123=1604,"Missing",""))</f>
        <v/>
      </c>
      <c r="AC123" s="220" t="str">
        <f>IF(AND('Spare van Para'!AK123&gt;0,'Spare van Para'!AY123&gt;0,U123="Spare"),"Spare Entered",IF(U123="Spare","Missing",""))</f>
        <v/>
      </c>
    </row>
    <row r="124" spans="1:29" s="142" customFormat="1" ht="15.75" thickTop="1" x14ac:dyDescent="0.25">
      <c r="A124" s="83">
        <v>42856</v>
      </c>
      <c r="B124" s="173">
        <f>MIN('1473 PARA'!B124, '1474 PARA'!B124,'1475 PARA'!B124, '1476 PARA'!B124,'1476 PARA'!B124,'Spare van Para'!B124, '1603 Para'!B124, '1604 Para'!B124)</f>
        <v>0.28472222222222221</v>
      </c>
      <c r="C124" s="173">
        <f>MAX('1473 PARA'!C124,'1473 PARA'!E124,'1473 PARA'!G124,'1474 PARA'!C124,'1474 PARA'!E124,'1474 PARA'!G124,'1475 PARA'!C124,'1475 PARA'!E124,'1475 PARA'!G124,'1476 PARA'!C124,'1476 PARA'!E124,'1476 PARA'!G124,'Spare van Para'!C124,'Spare van Para'!E124,'Spare van Para'!G124, '1603 Para'!C124,'1603 Para'!E124,'1603 Para'!G124, '1604 Para'!C124,'1604 Para'!E124,'1604 Para'!G124)</f>
        <v>0.76041666666666663</v>
      </c>
      <c r="D124" s="173">
        <f t="shared" si="12"/>
        <v>0.47569444444444442</v>
      </c>
      <c r="E124" s="174">
        <f t="shared" si="13"/>
        <v>11.416666666666666</v>
      </c>
      <c r="F124" s="17">
        <f>E124</f>
        <v>11.416666666666666</v>
      </c>
      <c r="G124" s="63">
        <f>MIN('1473 PARA'!O124,'1474 PARA'!O124,'1475 PARA'!O124,'1476 PARA'!O124,'Spare van Para'!O124,'1603 Para'!O124,'1604 Para'!O124)</f>
        <v>0.29166666666666669</v>
      </c>
      <c r="H124" s="173">
        <f>MAX('1473 PARA'!P124,'1473 PARA'!R124,'1473 PARA'!T124,'1474 PARA'!P124,'1474 PARA'!R124,'1474 PARA'!T124,'1475 PARA'!P124,'1475 PARA'!R124,'1475 PARA'!T124,'1476 PARA'!P124,'1476 PARA'!R124,'1476 PARA'!T124,'Spare van Para'!P124,'Spare van Para'!R124,'Spare van Para'!T124, '1603 Para'!P124,'1603 Para'!R124,'1603 Para'!T124,'1604 Para'!P124,'1604 Para'!R124,'1604 Para'!T124)</f>
        <v>0.75694444444444453</v>
      </c>
      <c r="I124" s="173">
        <f t="shared" si="15"/>
        <v>0.46527777777777785</v>
      </c>
      <c r="J124" s="174">
        <f t="shared" si="16"/>
        <v>11.166666666666668</v>
      </c>
      <c r="K124" s="17">
        <f>J124</f>
        <v>11.166666666666668</v>
      </c>
      <c r="L124" s="182" t="str">
        <f t="shared" si="18"/>
        <v/>
      </c>
      <c r="M124" s="184" t="str">
        <f t="shared" si="19"/>
        <v/>
      </c>
      <c r="N124" s="81">
        <f t="shared" si="20"/>
        <v>1</v>
      </c>
      <c r="O124" s="183" t="str">
        <f>IF('1473 PARA'!I124&gt;0, 1473, "")</f>
        <v/>
      </c>
      <c r="P124" s="183" t="str">
        <f>IF('1474 PARA'!I124&gt;0, 1474, "")</f>
        <v/>
      </c>
      <c r="Q124" s="183" t="str">
        <f>IF('1475 PARA'!I124&gt;0, 1475, "")</f>
        <v/>
      </c>
      <c r="R124" s="183" t="str">
        <f>IF('1476 PARA'!I124&gt;0, 1476, "")</f>
        <v/>
      </c>
      <c r="S124" s="183">
        <f>IF('1603 Para'!I124&gt;0, 1603, "")</f>
        <v>1603</v>
      </c>
      <c r="T124" s="183">
        <f>IF('1604 Para'!I124&gt;0, 1604, "")</f>
        <v>1604</v>
      </c>
      <c r="U124" s="184" t="str">
        <f>IF('Spare van Para'!I124&gt;0, 6389, "")</f>
        <v/>
      </c>
      <c r="V124" s="141">
        <f t="shared" si="21"/>
        <v>2</v>
      </c>
      <c r="W124" s="183" t="str">
        <f>IF(AND('1473 PARA'!AK124&gt;0,'1473 PARA'!AY124&gt;0,O124=1473),"1473 Entered",IF(O124=1473,"Missing",""))</f>
        <v/>
      </c>
      <c r="X124" s="183" t="str">
        <f>IF(AND('1474 PARA'!AK124&gt;0,'1474 PARA'!AY124&gt;0,P124=1474),"1474 Entered",IF(P124=1474,"Missing",""))</f>
        <v/>
      </c>
      <c r="Y124" s="142" t="str">
        <f>IF(AND('1475 PARA'!AK124&gt;0,'1475 PARA'!AY124&gt;0,Q124=1475),"1475 Entered",IF(Q124=1475,"Missing",""))</f>
        <v/>
      </c>
      <c r="Z124" s="142" t="str">
        <f>IF(AND('1476 PARA'!AK124&gt;0,'1476 PARA'!AY124&gt;0,R124=1476),"1476 Entered",IF(R124=1476,"Missing",""))</f>
        <v/>
      </c>
      <c r="AA124" s="142" t="str">
        <f>IF(AND('1603 Para'!AK124&gt;0,'1603 Para'!AY124&gt;0,S124=1603),"1603 Entered",IF(S124=1603,"Missing",""))</f>
        <v>1603 Entered</v>
      </c>
      <c r="AB124" s="142" t="str">
        <f>IF(AND('1604 Para'!AK124&gt;0,'1604 Para'!AY124&gt;0,T124=1604),"1604 Entered",IF(T124=1604,"Missing",""))</f>
        <v>1604 Entered</v>
      </c>
      <c r="AC124" s="82" t="str">
        <f>IF(AND('Spare van Para'!AK124&gt;0,'Spare van Para'!AY124&gt;0,U124="Spare"),"Spare Entered",IF(U124="Spare","Missing",""))</f>
        <v/>
      </c>
    </row>
    <row r="125" spans="1:29" s="142" customFormat="1" x14ac:dyDescent="0.25">
      <c r="A125" s="83">
        <v>42857</v>
      </c>
      <c r="B125" s="173">
        <f>MIN('1473 PARA'!B125, '1474 PARA'!B125,'1475 PARA'!B125, '1476 PARA'!B125,'1476 PARA'!B125,'Spare van Para'!B125, '1603 Para'!B125, '1604 Para'!B125)</f>
        <v>0.28472222222222221</v>
      </c>
      <c r="C125" s="173">
        <f>MAX('1473 PARA'!C125,'1473 PARA'!E125,'1473 PARA'!G125,'1474 PARA'!C125,'1474 PARA'!E125,'1474 PARA'!G125,'1475 PARA'!C125,'1475 PARA'!E125,'1475 PARA'!G125,'1476 PARA'!C125,'1476 PARA'!E125,'1476 PARA'!G125,'Spare van Para'!C125,'Spare van Para'!E125,'Spare van Para'!G125, '1603 Para'!C125,'1603 Para'!E125,'1603 Para'!G125, '1604 Para'!C125,'1604 Para'!E125,'1604 Para'!G125)</f>
        <v>0.72916666666666663</v>
      </c>
      <c r="D125" s="173">
        <f t="shared" si="12"/>
        <v>0.44444444444444442</v>
      </c>
      <c r="E125" s="174">
        <f t="shared" si="13"/>
        <v>10.666666666666666</v>
      </c>
      <c r="F125" s="17">
        <f t="shared" si="14"/>
        <v>22.083333333333332</v>
      </c>
      <c r="G125" s="63">
        <f>MIN('1473 PARA'!O125,'1474 PARA'!O125,'1475 PARA'!O125,'1476 PARA'!O125,'Spare van Para'!O125,'1603 Para'!O125,'1604 Para'!O125)</f>
        <v>0.28958333333333336</v>
      </c>
      <c r="H125" s="173">
        <f>MAX('1473 PARA'!P125,'1473 PARA'!R125,'1473 PARA'!T125,'1474 PARA'!P125,'1474 PARA'!R125,'1474 PARA'!T125,'1475 PARA'!P125,'1475 PARA'!R125,'1475 PARA'!T125,'1476 PARA'!P125,'1476 PARA'!R125,'1476 PARA'!T125,'Spare van Para'!P125,'Spare van Para'!R125,'Spare van Para'!T125, '1603 Para'!P125,'1603 Para'!R125,'1603 Para'!T125,'1604 Para'!P125,'1604 Para'!R125,'1604 Para'!T125)</f>
        <v>0.71527777777777779</v>
      </c>
      <c r="I125" s="173">
        <f t="shared" si="15"/>
        <v>0.42569444444444443</v>
      </c>
      <c r="J125" s="174">
        <f t="shared" si="16"/>
        <v>10.216666666666667</v>
      </c>
      <c r="K125" s="17">
        <f t="shared" si="17"/>
        <v>21.383333333333333</v>
      </c>
      <c r="L125" s="182" t="str">
        <f t="shared" si="18"/>
        <v/>
      </c>
      <c r="M125" s="184" t="str">
        <f t="shared" si="19"/>
        <v/>
      </c>
      <c r="N125" s="81">
        <f t="shared" si="20"/>
        <v>1</v>
      </c>
      <c r="O125" s="183" t="str">
        <f>IF('1473 PARA'!I125&gt;0, 1473, "")</f>
        <v/>
      </c>
      <c r="P125" s="183" t="str">
        <f>IF('1474 PARA'!I125&gt;0, 1474, "")</f>
        <v/>
      </c>
      <c r="Q125" s="183" t="str">
        <f>IF('1475 PARA'!I125&gt;0, 1475, "")</f>
        <v/>
      </c>
      <c r="R125" s="183" t="str">
        <f>IF('1476 PARA'!I125&gt;0, 1476, "")</f>
        <v/>
      </c>
      <c r="S125" s="183">
        <f>IF('1603 Para'!I125&gt;0, 1603, "")</f>
        <v>1603</v>
      </c>
      <c r="T125" s="183">
        <f>IF('1604 Para'!I125&gt;0, 1604, "")</f>
        <v>1604</v>
      </c>
      <c r="U125" s="184" t="str">
        <f>IF('Spare van Para'!I125&gt;0, 6389, "")</f>
        <v/>
      </c>
      <c r="V125" s="141">
        <f t="shared" si="21"/>
        <v>2</v>
      </c>
      <c r="W125" s="183" t="str">
        <f>IF(AND('1473 PARA'!AK125&gt;0,'1473 PARA'!AY125&gt;0,O125=1473),"1473 Entered",IF(O125=1473,"Missing",""))</f>
        <v/>
      </c>
      <c r="X125" s="183" t="str">
        <f>IF(AND('1474 PARA'!AK125&gt;0,'1474 PARA'!AY125&gt;0,P125=1474),"1474 Entered",IF(P125=1474,"Missing",""))</f>
        <v/>
      </c>
      <c r="Y125" s="142" t="str">
        <f>IF(AND('1475 PARA'!AK125&gt;0,'1475 PARA'!AY125&gt;0,Q125=1475),"1475 Entered",IF(Q125=1475,"Missing",""))</f>
        <v/>
      </c>
      <c r="Z125" s="142" t="str">
        <f>IF(AND('1476 PARA'!AK125&gt;0,'1476 PARA'!AY125&gt;0,R125=1476),"1476 Entered",IF(R125=1476,"Missing",""))</f>
        <v/>
      </c>
      <c r="AA125" s="142" t="str">
        <f>IF(AND('1603 Para'!AK125&gt;0,'1603 Para'!AY125&gt;0,S125=1603),"1603 Entered",IF(S125=1603,"Missing",""))</f>
        <v>1603 Entered</v>
      </c>
      <c r="AB125" s="142" t="str">
        <f>IF(AND('1604 Para'!AK125&gt;0,'1604 Para'!AY125&gt;0,T125=1604),"1604 Entered",IF(T125=1604,"Missing",""))</f>
        <v>1604 Entered</v>
      </c>
      <c r="AC125" s="82" t="str">
        <f>IF(AND('Spare van Para'!AK125&gt;0,'Spare van Para'!AY125&gt;0,U125="Spare"),"Spare Entered",IF(U125="Spare","Missing",""))</f>
        <v/>
      </c>
    </row>
    <row r="126" spans="1:29" s="142" customFormat="1" x14ac:dyDescent="0.25">
      <c r="A126" s="83">
        <v>42858</v>
      </c>
      <c r="B126" s="173">
        <f>MIN('1473 PARA'!B126, '1474 PARA'!B126,'1475 PARA'!B126, '1476 PARA'!B126,'1476 PARA'!B126,'Spare van Para'!B126, '1603 Para'!B126, '1604 Para'!B126)</f>
        <v>0.2986111111111111</v>
      </c>
      <c r="C126" s="173">
        <f>MAX('1473 PARA'!C126,'1473 PARA'!E126,'1473 PARA'!G126,'1474 PARA'!C126,'1474 PARA'!E126,'1474 PARA'!G126,'1475 PARA'!C126,'1475 PARA'!E126,'1475 PARA'!G126,'1476 PARA'!C126,'1476 PARA'!E126,'1476 PARA'!G126,'Spare van Para'!C126,'Spare van Para'!E126,'Spare van Para'!G126, '1603 Para'!C126,'1603 Para'!E126,'1603 Para'!G126, '1604 Para'!C126,'1604 Para'!E126,'1604 Para'!G126)</f>
        <v>0.75694444444444453</v>
      </c>
      <c r="D126" s="173">
        <f t="shared" si="12"/>
        <v>0.45833333333333343</v>
      </c>
      <c r="E126" s="174">
        <f t="shared" si="13"/>
        <v>11.000000000000002</v>
      </c>
      <c r="F126" s="17">
        <f t="shared" si="14"/>
        <v>33.083333333333336</v>
      </c>
      <c r="G126" s="63">
        <f>MIN('1473 PARA'!O126,'1474 PARA'!O126,'1475 PARA'!O126,'1476 PARA'!O126,'Spare van Para'!O126,'1603 Para'!O126,'1604 Para'!O126)</f>
        <v>0.30486111111111108</v>
      </c>
      <c r="H126" s="173">
        <f>MAX('1473 PARA'!P126,'1473 PARA'!R126,'1473 PARA'!T126,'1474 PARA'!P126,'1474 PARA'!R126,'1474 PARA'!T126,'1475 PARA'!P126,'1475 PARA'!R126,'1475 PARA'!T126,'1476 PARA'!P126,'1476 PARA'!R126,'1476 PARA'!T126,'Spare van Para'!P126,'Spare van Para'!R126,'Spare van Para'!T126, '1603 Para'!P126,'1603 Para'!R126,'1603 Para'!T126,'1604 Para'!P126,'1604 Para'!R126,'1604 Para'!T126)</f>
        <v>0.75416666666666676</v>
      </c>
      <c r="I126" s="173">
        <f t="shared" si="15"/>
        <v>0.44930555555555568</v>
      </c>
      <c r="J126" s="174">
        <f t="shared" si="16"/>
        <v>10.783333333333337</v>
      </c>
      <c r="K126" s="17">
        <f t="shared" si="17"/>
        <v>32.166666666666671</v>
      </c>
      <c r="L126" s="182" t="str">
        <f t="shared" si="18"/>
        <v/>
      </c>
      <c r="M126" s="184" t="str">
        <f t="shared" si="19"/>
        <v/>
      </c>
      <c r="N126" s="81">
        <f t="shared" si="20"/>
        <v>1</v>
      </c>
      <c r="O126" s="183" t="str">
        <f>IF('1473 PARA'!I126&gt;0, 1473, "")</f>
        <v/>
      </c>
      <c r="P126" s="183" t="str">
        <f>IF('1474 PARA'!I126&gt;0, 1474, "")</f>
        <v/>
      </c>
      <c r="Q126" s="183" t="str">
        <f>IF('1475 PARA'!I126&gt;0, 1475, "")</f>
        <v/>
      </c>
      <c r="R126" s="183" t="str">
        <f>IF('1476 PARA'!I126&gt;0, 1476, "")</f>
        <v/>
      </c>
      <c r="S126" s="183">
        <f>IF('1603 Para'!I126&gt;0, 1603, "")</f>
        <v>1603</v>
      </c>
      <c r="T126" s="183">
        <f>IF('1604 Para'!I126&gt;0, 1604, "")</f>
        <v>1604</v>
      </c>
      <c r="U126" s="184" t="str">
        <f>IF('Spare van Para'!I126&gt;0, 6389, "")</f>
        <v/>
      </c>
      <c r="V126" s="141">
        <f t="shared" si="21"/>
        <v>2</v>
      </c>
      <c r="W126" s="183" t="str">
        <f>IF(AND('1473 PARA'!AK126&gt;0,'1473 PARA'!AY126&gt;0,O126=1473),"1473 Entered",IF(O126=1473,"Missing",""))</f>
        <v/>
      </c>
      <c r="X126" s="183" t="str">
        <f>IF(AND('1474 PARA'!AK126&gt;0,'1474 PARA'!AY126&gt;0,P126=1474),"1474 Entered",IF(P126=1474,"Missing",""))</f>
        <v/>
      </c>
      <c r="Y126" s="142" t="str">
        <f>IF(AND('1475 PARA'!AK126&gt;0,'1475 PARA'!AY126&gt;0,Q126=1475),"1475 Entered",IF(Q126=1475,"Missing",""))</f>
        <v/>
      </c>
      <c r="Z126" s="142" t="str">
        <f>IF(AND('1476 PARA'!AK126&gt;0,'1476 PARA'!AY126&gt;0,R126=1476),"1476 Entered",IF(R126=1476,"Missing",""))</f>
        <v/>
      </c>
      <c r="AA126" s="142" t="str">
        <f>IF(AND('1603 Para'!AK126&gt;0,'1603 Para'!AY126&gt;0,S126=1603),"1603 Entered",IF(S126=1603,"Missing",""))</f>
        <v>1603 Entered</v>
      </c>
      <c r="AB126" s="142" t="str">
        <f>IF(AND('1604 Para'!AK126&gt;0,'1604 Para'!AY126&gt;0,T126=1604),"1604 Entered",IF(T126=1604,"Missing",""))</f>
        <v>1604 Entered</v>
      </c>
      <c r="AC126" s="82" t="str">
        <f>IF(AND('Spare van Para'!AK126&gt;0,'Spare van Para'!AY126&gt;0,U126="Spare"),"Spare Entered",IF(U126="Spare","Missing",""))</f>
        <v/>
      </c>
    </row>
    <row r="127" spans="1:29" s="142" customFormat="1" x14ac:dyDescent="0.25">
      <c r="A127" s="83">
        <v>42859</v>
      </c>
      <c r="B127" s="173">
        <f>MIN('1473 PARA'!B127, '1474 PARA'!B127,'1475 PARA'!B127, '1476 PARA'!B127,'1476 PARA'!B127,'Spare van Para'!B127, '1603 Para'!B127, '1604 Para'!B127)</f>
        <v>0.2986111111111111</v>
      </c>
      <c r="C127" s="173">
        <f>MAX('1473 PARA'!C127,'1473 PARA'!E127,'1473 PARA'!G127,'1474 PARA'!C127,'1474 PARA'!E127,'1474 PARA'!G127,'1475 PARA'!C127,'1475 PARA'!E127,'1475 PARA'!G127,'1476 PARA'!C127,'1476 PARA'!E127,'1476 PARA'!G127,'Spare van Para'!C127,'Spare van Para'!E127,'Spare van Para'!G127, '1603 Para'!C127,'1603 Para'!E127,'1603 Para'!G127, '1604 Para'!C127,'1604 Para'!E127,'1604 Para'!G127)</f>
        <v>0.71875</v>
      </c>
      <c r="D127" s="173">
        <f t="shared" si="12"/>
        <v>0.4201388888888889</v>
      </c>
      <c r="E127" s="174">
        <f t="shared" si="13"/>
        <v>10.083333333333334</v>
      </c>
      <c r="F127" s="17">
        <f t="shared" si="14"/>
        <v>43.166666666666671</v>
      </c>
      <c r="G127" s="63">
        <f>MIN('1473 PARA'!O127,'1474 PARA'!O127,'1475 PARA'!O127,'1476 PARA'!O127,'Spare van Para'!O127,'1603 Para'!O127,'1604 Para'!O127)</f>
        <v>0.30277777777777776</v>
      </c>
      <c r="H127" s="173">
        <f>MAX('1473 PARA'!P127,'1473 PARA'!R127,'1473 PARA'!T127,'1474 PARA'!P127,'1474 PARA'!R127,'1474 PARA'!T127,'1475 PARA'!P127,'1475 PARA'!R127,'1475 PARA'!T127,'1476 PARA'!P127,'1476 PARA'!R127,'1476 PARA'!T127,'Spare van Para'!P127,'Spare van Para'!R127,'Spare van Para'!T127, '1603 Para'!P127,'1603 Para'!R127,'1603 Para'!T127,'1604 Para'!P127,'1604 Para'!R127,'1604 Para'!T127)</f>
        <v>0.71180555555555547</v>
      </c>
      <c r="I127" s="173">
        <f t="shared" si="15"/>
        <v>0.40902777777777771</v>
      </c>
      <c r="J127" s="174">
        <f t="shared" si="16"/>
        <v>9.8166666666666647</v>
      </c>
      <c r="K127" s="17">
        <f t="shared" si="17"/>
        <v>41.983333333333334</v>
      </c>
      <c r="L127" s="182" t="str">
        <f t="shared" si="18"/>
        <v/>
      </c>
      <c r="M127" s="184" t="str">
        <f t="shared" si="19"/>
        <v/>
      </c>
      <c r="N127" s="81">
        <f t="shared" si="20"/>
        <v>1</v>
      </c>
      <c r="O127" s="183" t="str">
        <f>IF('1473 PARA'!I127&gt;0, 1473, "")</f>
        <v/>
      </c>
      <c r="P127" s="183" t="str">
        <f>IF('1474 PARA'!I127&gt;0, 1474, "")</f>
        <v/>
      </c>
      <c r="Q127" s="183" t="str">
        <f>IF('1475 PARA'!I127&gt;0, 1475, "")</f>
        <v/>
      </c>
      <c r="R127" s="183" t="str">
        <f>IF('1476 PARA'!I127&gt;0, 1476, "")</f>
        <v/>
      </c>
      <c r="S127" s="183">
        <f>IF('1603 Para'!I127&gt;0, 1603, "")</f>
        <v>1603</v>
      </c>
      <c r="T127" s="183">
        <f>IF('1604 Para'!I127&gt;0, 1604, "")</f>
        <v>1604</v>
      </c>
      <c r="U127" s="184" t="str">
        <f>IF('Spare van Para'!I127&gt;0, 6389, "")</f>
        <v/>
      </c>
      <c r="V127" s="141">
        <f t="shared" si="21"/>
        <v>2</v>
      </c>
      <c r="W127" s="183" t="str">
        <f>IF(AND('1473 PARA'!AK127&gt;0,'1473 PARA'!AY127&gt;0,O127=1473),"1473 Entered",IF(O127=1473,"Missing",""))</f>
        <v/>
      </c>
      <c r="X127" s="183" t="str">
        <f>IF(AND('1474 PARA'!AK127&gt;0,'1474 PARA'!AY127&gt;0,P127=1474),"1474 Entered",IF(P127=1474,"Missing",""))</f>
        <v/>
      </c>
      <c r="Y127" s="142" t="str">
        <f>IF(AND('1475 PARA'!AK127&gt;0,'1475 PARA'!AY127&gt;0,Q127=1475),"1475 Entered",IF(Q127=1475,"Missing",""))</f>
        <v/>
      </c>
      <c r="Z127" s="142" t="str">
        <f>IF(AND('1476 PARA'!AK127&gt;0,'1476 PARA'!AY127&gt;0,R127=1476),"1476 Entered",IF(R127=1476,"Missing",""))</f>
        <v/>
      </c>
      <c r="AA127" s="142" t="str">
        <f>IF(AND('1603 Para'!AK127&gt;0,'1603 Para'!AY127&gt;0,S127=1603),"1603 Entered",IF(S127=1603,"Missing",""))</f>
        <v>1603 Entered</v>
      </c>
      <c r="AB127" s="142" t="str">
        <f>IF(AND('1604 Para'!AK127&gt;0,'1604 Para'!AY127&gt;0,T127=1604),"1604 Entered",IF(T127=1604,"Missing",""))</f>
        <v>1604 Entered</v>
      </c>
      <c r="AC127" s="82" t="str">
        <f>IF(AND('Spare van Para'!AK127&gt;0,'Spare van Para'!AY127&gt;0,U127="Spare"),"Spare Entered",IF(U127="Spare","Missing",""))</f>
        <v/>
      </c>
    </row>
    <row r="128" spans="1:29" s="142" customFormat="1" x14ac:dyDescent="0.25">
      <c r="A128" s="83">
        <v>42860</v>
      </c>
      <c r="B128" s="173">
        <f>MIN('1473 PARA'!B128, '1474 PARA'!B128,'1475 PARA'!B128, '1476 PARA'!B128,'1476 PARA'!B128,'Spare van Para'!B128, '1603 Para'!B128, '1604 Para'!B128)</f>
        <v>0.30208333333333331</v>
      </c>
      <c r="C128" s="173">
        <f>MAX('1473 PARA'!C128,'1473 PARA'!E128,'1473 PARA'!G128,'1474 PARA'!C128,'1474 PARA'!E128,'1474 PARA'!G128,'1475 PARA'!C128,'1475 PARA'!E128,'1475 PARA'!G128,'1476 PARA'!C128,'1476 PARA'!E128,'1476 PARA'!G128,'Spare van Para'!C128,'Spare van Para'!E128,'Spare van Para'!G128, '1603 Para'!C128,'1603 Para'!E128,'1603 Para'!G128, '1604 Para'!C128,'1604 Para'!E128,'1604 Para'!G128)</f>
        <v>0.76527777777777783</v>
      </c>
      <c r="D128" s="173">
        <f t="shared" si="12"/>
        <v>0.46319444444444452</v>
      </c>
      <c r="E128" s="174">
        <f t="shared" si="13"/>
        <v>11.116666666666669</v>
      </c>
      <c r="F128" s="17">
        <f t="shared" si="14"/>
        <v>54.283333333333339</v>
      </c>
      <c r="G128" s="63">
        <f>MIN('1473 PARA'!O128,'1474 PARA'!O128,'1475 PARA'!O128,'1476 PARA'!O128,'Spare van Para'!O128,'1603 Para'!O128,'1604 Para'!O128)</f>
        <v>0.30902777777777779</v>
      </c>
      <c r="H128" s="173">
        <f>MAX('1473 PARA'!P128,'1473 PARA'!R128,'1473 PARA'!T128,'1474 PARA'!P128,'1474 PARA'!R128,'1474 PARA'!T128,'1475 PARA'!P128,'1475 PARA'!R128,'1475 PARA'!T128,'1476 PARA'!P128,'1476 PARA'!R128,'1476 PARA'!T128,'Spare van Para'!P128,'Spare van Para'!R128,'Spare van Para'!T128, '1603 Para'!P128,'1603 Para'!R128,'1603 Para'!T128,'1604 Para'!P128,'1604 Para'!R128,'1604 Para'!T128)</f>
        <v>0.76250000000000007</v>
      </c>
      <c r="I128" s="173">
        <f t="shared" si="15"/>
        <v>0.45347222222222228</v>
      </c>
      <c r="J128" s="174">
        <f t="shared" si="16"/>
        <v>10.883333333333335</v>
      </c>
      <c r="K128" s="17">
        <f t="shared" si="17"/>
        <v>52.866666666666667</v>
      </c>
      <c r="L128" s="182" t="str">
        <f t="shared" si="18"/>
        <v/>
      </c>
      <c r="M128" s="184" t="str">
        <f t="shared" si="19"/>
        <v/>
      </c>
      <c r="N128" s="81">
        <f t="shared" si="20"/>
        <v>1</v>
      </c>
      <c r="O128" s="183" t="str">
        <f>IF('1473 PARA'!I128&gt;0, 1473, "")</f>
        <v/>
      </c>
      <c r="P128" s="183" t="str">
        <f>IF('1474 PARA'!I128&gt;0, 1474, "")</f>
        <v/>
      </c>
      <c r="Q128" s="183" t="str">
        <f>IF('1475 PARA'!I128&gt;0, 1475, "")</f>
        <v/>
      </c>
      <c r="R128" s="183" t="str">
        <f>IF('1476 PARA'!I128&gt;0, 1476, "")</f>
        <v/>
      </c>
      <c r="S128" s="183">
        <f>IF('1603 Para'!I128&gt;0, 1603, "")</f>
        <v>1603</v>
      </c>
      <c r="T128" s="183">
        <f>IF('1604 Para'!I128&gt;0, 1604, "")</f>
        <v>1604</v>
      </c>
      <c r="U128" s="184" t="str">
        <f>IF('Spare van Para'!I128&gt;0, 6389, "")</f>
        <v/>
      </c>
      <c r="V128" s="141">
        <f t="shared" si="21"/>
        <v>2</v>
      </c>
      <c r="W128" s="183" t="str">
        <f>IF(AND('1473 PARA'!AK128&gt;0,'1473 PARA'!AY128&gt;0,O128=1473),"1473 Entered",IF(O128=1473,"Missing",""))</f>
        <v/>
      </c>
      <c r="X128" s="183" t="str">
        <f>IF(AND('1474 PARA'!AK128&gt;0,'1474 PARA'!AY128&gt;0,P128=1474),"1474 Entered",IF(P128=1474,"Missing",""))</f>
        <v/>
      </c>
      <c r="Y128" s="142" t="str">
        <f>IF(AND('1475 PARA'!AK128&gt;0,'1475 PARA'!AY128&gt;0,Q128=1475),"1475 Entered",IF(Q128=1475,"Missing",""))</f>
        <v/>
      </c>
      <c r="Z128" s="142" t="str">
        <f>IF(AND('1476 PARA'!AK128&gt;0,'1476 PARA'!AY128&gt;0,R128=1476),"1476 Entered",IF(R128=1476,"Missing",""))</f>
        <v/>
      </c>
      <c r="AA128" s="142" t="str">
        <f>IF(AND('1603 Para'!AK128&gt;0,'1603 Para'!AY128&gt;0,S128=1603),"1603 Entered",IF(S128=1603,"Missing",""))</f>
        <v>1603 Entered</v>
      </c>
      <c r="AB128" s="142" t="str">
        <f>IF(AND('1604 Para'!AK128&gt;0,'1604 Para'!AY128&gt;0,T128=1604),"1604 Entered",IF(T128=1604,"Missing",""))</f>
        <v>1604 Entered</v>
      </c>
      <c r="AC128" s="82" t="str">
        <f>IF(AND('Spare van Para'!AK128&gt;0,'Spare van Para'!AY128&gt;0,U128="Spare"),"Spare Entered",IF(U128="Spare","Missing",""))</f>
        <v/>
      </c>
    </row>
    <row r="129" spans="1:29" s="142" customFormat="1" x14ac:dyDescent="0.25">
      <c r="A129" s="83">
        <v>42861</v>
      </c>
      <c r="B129" s="173">
        <f>MIN('1473 PARA'!B129, '1474 PARA'!B129,'1475 PARA'!B129, '1476 PARA'!B129,'1476 PARA'!B129,'Spare van Para'!B129, '1603 Para'!B129, '1604 Para'!B129)</f>
        <v>0</v>
      </c>
      <c r="C129" s="173">
        <f>MAX('1473 PARA'!C129,'1473 PARA'!E129,'1473 PARA'!G129,'1474 PARA'!C129,'1474 PARA'!E129,'1474 PARA'!G129,'1475 PARA'!C129,'1475 PARA'!E129,'1475 PARA'!G129,'1476 PARA'!C129,'1476 PARA'!E129,'1476 PARA'!G129,'Spare van Para'!C129,'Spare van Para'!E129,'Spare van Para'!G129, '1603 Para'!C129,'1603 Para'!E129,'1603 Para'!G129, '1604 Para'!C129,'1604 Para'!E129,'1604 Para'!G129)</f>
        <v>0</v>
      </c>
      <c r="D129" s="173">
        <f t="shared" si="12"/>
        <v>0</v>
      </c>
      <c r="E129" s="174">
        <f t="shared" si="13"/>
        <v>0</v>
      </c>
      <c r="F129" s="17">
        <f t="shared" si="14"/>
        <v>54.283333333333339</v>
      </c>
      <c r="G129" s="63">
        <f>MIN('1473 PARA'!O129,'1474 PARA'!O129,'1475 PARA'!O129,'1476 PARA'!O129,'Spare van Para'!O129,'1603 Para'!O129,'1604 Para'!O129)</f>
        <v>0</v>
      </c>
      <c r="H129" s="173">
        <f>MAX('1473 PARA'!P129,'1473 PARA'!R129,'1473 PARA'!T129,'1474 PARA'!P129,'1474 PARA'!R129,'1474 PARA'!T129,'1475 PARA'!P129,'1475 PARA'!R129,'1475 PARA'!T129,'1476 PARA'!P129,'1476 PARA'!R129,'1476 PARA'!T129,'Spare van Para'!P129,'Spare van Para'!R129,'Spare van Para'!T129, '1603 Para'!P129,'1603 Para'!R129,'1603 Para'!T129,'1604 Para'!P129,'1604 Para'!R129,'1604 Para'!T129)</f>
        <v>0</v>
      </c>
      <c r="I129" s="173">
        <f t="shared" si="15"/>
        <v>0</v>
      </c>
      <c r="J129" s="174">
        <f t="shared" si="16"/>
        <v>0</v>
      </c>
      <c r="K129" s="17">
        <f t="shared" si="17"/>
        <v>52.866666666666667</v>
      </c>
      <c r="L129" s="182" t="str">
        <f t="shared" si="18"/>
        <v/>
      </c>
      <c r="M129" s="184" t="str">
        <f t="shared" si="19"/>
        <v/>
      </c>
      <c r="N129" s="81" t="str">
        <f t="shared" si="20"/>
        <v/>
      </c>
      <c r="O129" s="183" t="str">
        <f>IF('1473 PARA'!I129&gt;0, 1473, "")</f>
        <v/>
      </c>
      <c r="P129" s="183" t="str">
        <f>IF('1474 PARA'!I129&gt;0, 1474, "")</f>
        <v/>
      </c>
      <c r="Q129" s="183" t="str">
        <f>IF('1475 PARA'!I129&gt;0, 1475, "")</f>
        <v/>
      </c>
      <c r="R129" s="183" t="str">
        <f>IF('1476 PARA'!I129&gt;0, 1476, "")</f>
        <v/>
      </c>
      <c r="S129" s="183" t="str">
        <f>IF('1603 Para'!I129&gt;0, 1603, "")</f>
        <v/>
      </c>
      <c r="T129" s="183" t="str">
        <f>IF('1604 Para'!I129&gt;0, 1604, "")</f>
        <v/>
      </c>
      <c r="U129" s="184" t="str">
        <f>IF('Spare van Para'!I129&gt;0, 6389, "")</f>
        <v/>
      </c>
      <c r="V129" s="141">
        <f t="shared" si="21"/>
        <v>0</v>
      </c>
      <c r="W129" s="183" t="str">
        <f>IF(AND('1473 PARA'!AK129&gt;0,'1473 PARA'!AY129&gt;0,O129=1473),"1473 Entered",IF(O129=1473,"Missing",""))</f>
        <v/>
      </c>
      <c r="X129" s="183" t="str">
        <f>IF(AND('1474 PARA'!AK129&gt;0,'1474 PARA'!AY129&gt;0,P129=1474),"1474 Entered",IF(P129=1474,"Missing",""))</f>
        <v/>
      </c>
      <c r="Y129" s="142" t="str">
        <f>IF(AND('1475 PARA'!AK129&gt;0,'1475 PARA'!AY129&gt;0,Q129=1475),"1475 Entered",IF(Q129=1475,"Missing",""))</f>
        <v/>
      </c>
      <c r="Z129" s="142" t="str">
        <f>IF(AND('1476 PARA'!AK129&gt;0,'1476 PARA'!AY129&gt;0,R129=1476),"1476 Entered",IF(R129=1476,"Missing",""))</f>
        <v/>
      </c>
      <c r="AA129" s="142" t="str">
        <f>IF(AND('1603 Para'!AK129&gt;0,'1603 Para'!AY129&gt;0,S129=1603),"1603 Entered",IF(S129=1603,"Missing",""))</f>
        <v/>
      </c>
      <c r="AB129" s="142" t="str">
        <f>IF(AND('1604 Para'!AK129&gt;0,'1604 Para'!AY129&gt;0,T129=1604),"1604 Entered",IF(T129=1604,"Missing",""))</f>
        <v/>
      </c>
      <c r="AC129" s="82" t="str">
        <f>IF(AND('Spare van Para'!AK129&gt;0,'Spare van Para'!AY129&gt;0,U129="Spare"),"Spare Entered",IF(U129="Spare","Missing",""))</f>
        <v/>
      </c>
    </row>
    <row r="130" spans="1:29" s="142" customFormat="1" x14ac:dyDescent="0.25">
      <c r="A130" s="83">
        <v>42862</v>
      </c>
      <c r="B130" s="173">
        <f>MIN('1473 PARA'!B130, '1474 PARA'!B130,'1475 PARA'!B130, '1476 PARA'!B130,'1476 PARA'!B130,'Spare van Para'!B130, '1603 Para'!B130, '1604 Para'!B130)</f>
        <v>0</v>
      </c>
      <c r="C130" s="173">
        <f>MAX('1473 PARA'!C130,'1473 PARA'!E130,'1473 PARA'!G130,'1474 PARA'!C130,'1474 PARA'!E130,'1474 PARA'!G130,'1475 PARA'!C130,'1475 PARA'!E130,'1475 PARA'!G130,'1476 PARA'!C130,'1476 PARA'!E130,'1476 PARA'!G130,'Spare van Para'!C130,'Spare van Para'!E130,'Spare van Para'!G130, '1603 Para'!C130,'1603 Para'!E130,'1603 Para'!G130, '1604 Para'!C130,'1604 Para'!E130,'1604 Para'!G130)</f>
        <v>0</v>
      </c>
      <c r="D130" s="173">
        <f t="shared" si="12"/>
        <v>0</v>
      </c>
      <c r="E130" s="174">
        <f t="shared" si="13"/>
        <v>0</v>
      </c>
      <c r="F130" s="17">
        <f t="shared" si="14"/>
        <v>54.283333333333339</v>
      </c>
      <c r="G130" s="63">
        <f>MIN('1473 PARA'!O130,'1474 PARA'!O130,'1475 PARA'!O130,'1476 PARA'!O130,'Spare van Para'!O130,'1603 Para'!O130,'1604 Para'!O130)</f>
        <v>0</v>
      </c>
      <c r="H130" s="173">
        <f>MAX('1473 PARA'!P130,'1473 PARA'!R130,'1473 PARA'!T130,'1474 PARA'!P130,'1474 PARA'!R130,'1474 PARA'!T130,'1475 PARA'!P130,'1475 PARA'!R130,'1475 PARA'!T130,'1476 PARA'!P130,'1476 PARA'!R130,'1476 PARA'!T130,'Spare van Para'!P130,'Spare van Para'!R130,'Spare van Para'!T130, '1603 Para'!P130,'1603 Para'!R130,'1603 Para'!T130,'1604 Para'!P130,'1604 Para'!R130,'1604 Para'!T130)</f>
        <v>0</v>
      </c>
      <c r="I130" s="173">
        <f t="shared" si="15"/>
        <v>0</v>
      </c>
      <c r="J130" s="174">
        <f t="shared" si="16"/>
        <v>0</v>
      </c>
      <c r="K130" s="17">
        <f t="shared" si="17"/>
        <v>52.866666666666667</v>
      </c>
      <c r="L130" s="182" t="str">
        <f t="shared" si="18"/>
        <v/>
      </c>
      <c r="M130" s="184" t="str">
        <f t="shared" si="19"/>
        <v/>
      </c>
      <c r="N130" s="81" t="str">
        <f t="shared" si="20"/>
        <v/>
      </c>
      <c r="O130" s="183" t="str">
        <f>IF('1473 PARA'!I130&gt;0, 1473, "")</f>
        <v/>
      </c>
      <c r="P130" s="183" t="str">
        <f>IF('1474 PARA'!I130&gt;0, 1474, "")</f>
        <v/>
      </c>
      <c r="Q130" s="183" t="str">
        <f>IF('1475 PARA'!I130&gt;0, 1475, "")</f>
        <v/>
      </c>
      <c r="R130" s="183" t="str">
        <f>IF('1476 PARA'!I130&gt;0, 1476, "")</f>
        <v/>
      </c>
      <c r="S130" s="183" t="str">
        <f>IF('1603 Para'!I130&gt;0, 1603, "")</f>
        <v/>
      </c>
      <c r="T130" s="183" t="str">
        <f>IF('1604 Para'!I130&gt;0, 1604, "")</f>
        <v/>
      </c>
      <c r="U130" s="184" t="str">
        <f>IF('Spare van Para'!I130&gt;0, 6389, "")</f>
        <v/>
      </c>
      <c r="V130" s="141">
        <f t="shared" si="21"/>
        <v>0</v>
      </c>
      <c r="W130" s="183" t="str">
        <f>IF(AND('1473 PARA'!AK130&gt;0,'1473 PARA'!AY130&gt;0,O130=1473),"1473 Entered",IF(O130=1473,"Missing",""))</f>
        <v/>
      </c>
      <c r="X130" s="183" t="str">
        <f>IF(AND('1474 PARA'!AK130&gt;0,'1474 PARA'!AY130&gt;0,P130=1474),"1474 Entered",IF(P130=1474,"Missing",""))</f>
        <v/>
      </c>
      <c r="Y130" s="142" t="str">
        <f>IF(AND('1475 PARA'!AK130&gt;0,'1475 PARA'!AY130&gt;0,Q130=1475),"1475 Entered",IF(Q130=1475,"Missing",""))</f>
        <v/>
      </c>
      <c r="Z130" s="142" t="str">
        <f>IF(AND('1476 PARA'!AK130&gt;0,'1476 PARA'!AY130&gt;0,R130=1476),"1476 Entered",IF(R130=1476,"Missing",""))</f>
        <v/>
      </c>
      <c r="AA130" s="142" t="str">
        <f>IF(AND('1603 Para'!AK130&gt;0,'1603 Para'!AY130&gt;0,S130=1603),"1603 Entered",IF(S130=1603,"Missing",""))</f>
        <v/>
      </c>
      <c r="AB130" s="142" t="str">
        <f>IF(AND('1604 Para'!AK130&gt;0,'1604 Para'!AY130&gt;0,T130=1604),"1604 Entered",IF(T130=1604,"Missing",""))</f>
        <v/>
      </c>
      <c r="AC130" s="82" t="str">
        <f>IF(AND('Spare van Para'!AK130&gt;0,'Spare van Para'!AY130&gt;0,U130="Spare"),"Spare Entered",IF(U130="Spare","Missing",""))</f>
        <v/>
      </c>
    </row>
    <row r="131" spans="1:29" s="142" customFormat="1" x14ac:dyDescent="0.25">
      <c r="A131" s="83">
        <v>42863</v>
      </c>
      <c r="B131" s="173">
        <f>MIN('1473 PARA'!B131, '1474 PARA'!B131,'1475 PARA'!B131, '1476 PARA'!B131,'1476 PARA'!B131,'Spare van Para'!B131, '1603 Para'!B131, '1604 Para'!B131)</f>
        <v>0.30555555555555552</v>
      </c>
      <c r="C131" s="173">
        <f>MAX('1473 PARA'!C131,'1473 PARA'!E131,'1473 PARA'!G131,'1474 PARA'!C131,'1474 PARA'!E131,'1474 PARA'!G131,'1475 PARA'!C131,'1475 PARA'!E131,'1475 PARA'!G131,'1476 PARA'!C131,'1476 PARA'!E131,'1476 PARA'!G131,'Spare van Para'!C131,'Spare van Para'!E131,'Spare van Para'!G131, '1603 Para'!C131,'1603 Para'!E131,'1603 Para'!G131, '1604 Para'!C131,'1604 Para'!E131,'1604 Para'!G131)</f>
        <v>0.77430555555555547</v>
      </c>
      <c r="D131" s="173">
        <f t="shared" si="12"/>
        <v>0.46874999999999994</v>
      </c>
      <c r="E131" s="174">
        <f t="shared" si="13"/>
        <v>11.249999999999998</v>
      </c>
      <c r="F131" s="17">
        <f t="shared" si="14"/>
        <v>65.533333333333331</v>
      </c>
      <c r="G131" s="63">
        <f>MIN('1473 PARA'!O131,'1474 PARA'!O131,'1475 PARA'!O131,'1476 PARA'!O131,'Spare van Para'!O131,'1603 Para'!O131,'1604 Para'!O131)</f>
        <v>0.30833333333333335</v>
      </c>
      <c r="H131" s="173">
        <f>MAX('1473 PARA'!P131,'1473 PARA'!R131,'1473 PARA'!T131,'1474 PARA'!P131,'1474 PARA'!R131,'1474 PARA'!T131,'1475 PARA'!P131,'1475 PARA'!R131,'1475 PARA'!T131,'1476 PARA'!P131,'1476 PARA'!R131,'1476 PARA'!T131,'Spare van Para'!P131,'Spare van Para'!R131,'Spare van Para'!T131, '1603 Para'!P131,'1603 Para'!R131,'1603 Para'!T131,'1604 Para'!P131,'1604 Para'!R131,'1604 Para'!T131)</f>
        <v>0.76944444444444438</v>
      </c>
      <c r="I131" s="173">
        <f t="shared" si="15"/>
        <v>0.46111111111111103</v>
      </c>
      <c r="J131" s="174">
        <f t="shared" si="16"/>
        <v>11.066666666666665</v>
      </c>
      <c r="K131" s="17">
        <f t="shared" si="17"/>
        <v>63.93333333333333</v>
      </c>
      <c r="L131" s="182" t="str">
        <f t="shared" si="18"/>
        <v/>
      </c>
      <c r="M131" s="184" t="str">
        <f t="shared" si="19"/>
        <v/>
      </c>
      <c r="N131" s="81">
        <f t="shared" si="20"/>
        <v>1</v>
      </c>
      <c r="O131" s="183" t="str">
        <f>IF('1473 PARA'!I131&gt;0, 1473, "")</f>
        <v/>
      </c>
      <c r="P131" s="183" t="str">
        <f>IF('1474 PARA'!I131&gt;0, 1474, "")</f>
        <v/>
      </c>
      <c r="Q131" s="183" t="str">
        <f>IF('1475 PARA'!I131&gt;0, 1475, "")</f>
        <v/>
      </c>
      <c r="R131" s="183" t="str">
        <f>IF('1476 PARA'!I131&gt;0, 1476, "")</f>
        <v/>
      </c>
      <c r="S131" s="183">
        <f>IF('1603 Para'!I131&gt;0, 1603, "")</f>
        <v>1603</v>
      </c>
      <c r="T131" s="183">
        <f>IF('1604 Para'!I131&gt;0, 1604, "")</f>
        <v>1604</v>
      </c>
      <c r="U131" s="184" t="str">
        <f>IF('Spare van Para'!I131&gt;0, 6389, "")</f>
        <v/>
      </c>
      <c r="V131" s="141">
        <f t="shared" si="21"/>
        <v>2</v>
      </c>
      <c r="W131" s="183" t="str">
        <f>IF(AND('1473 PARA'!AK131&gt;0,'1473 PARA'!AY131&gt;0,O131=1473),"1473 Entered",IF(O131=1473,"Missing",""))</f>
        <v/>
      </c>
      <c r="X131" s="183" t="str">
        <f>IF(AND('1474 PARA'!AK131&gt;0,'1474 PARA'!AY131&gt;0,P131=1474),"1474 Entered",IF(P131=1474,"Missing",""))</f>
        <v/>
      </c>
      <c r="Y131" s="142" t="str">
        <f>IF(AND('1475 PARA'!AK131&gt;0,'1475 PARA'!AY131&gt;0,Q131=1475),"1475 Entered",IF(Q131=1475,"Missing",""))</f>
        <v/>
      </c>
      <c r="Z131" s="142" t="str">
        <f>IF(AND('1476 PARA'!AK131&gt;0,'1476 PARA'!AY131&gt;0,R131=1476),"1476 Entered",IF(R131=1476,"Missing",""))</f>
        <v/>
      </c>
      <c r="AA131" s="142" t="str">
        <f>IF(AND('1603 Para'!AK131&gt;0,'1603 Para'!AY131&gt;0,S131=1603),"1603 Entered",IF(S131=1603,"Missing",""))</f>
        <v>1603 Entered</v>
      </c>
      <c r="AB131" s="142" t="str">
        <f>IF(AND('1604 Para'!AK131&gt;0,'1604 Para'!AY131&gt;0,T131=1604),"1604 Entered",IF(T131=1604,"Missing",""))</f>
        <v>1604 Entered</v>
      </c>
      <c r="AC131" s="82" t="str">
        <f>IF(AND('Spare van Para'!AK131&gt;0,'Spare van Para'!AY131&gt;0,U131="Spare"),"Spare Entered",IF(U131="Spare","Missing",""))</f>
        <v/>
      </c>
    </row>
    <row r="132" spans="1:29" s="142" customFormat="1" x14ac:dyDescent="0.25">
      <c r="A132" s="83">
        <v>42864</v>
      </c>
      <c r="B132" s="173">
        <f>MIN('1473 PARA'!B132, '1474 PARA'!B132,'1475 PARA'!B132, '1476 PARA'!B132,'1476 PARA'!B132,'Spare van Para'!B132, '1603 Para'!B132, '1604 Para'!B132)</f>
        <v>0.2986111111111111</v>
      </c>
      <c r="C132" s="173">
        <f>MAX('1473 PARA'!C132,'1473 PARA'!E132,'1473 PARA'!G132,'1474 PARA'!C132,'1474 PARA'!E132,'1474 PARA'!G132,'1475 PARA'!C132,'1475 PARA'!E132,'1475 PARA'!G132,'1476 PARA'!C132,'1476 PARA'!E132,'1476 PARA'!G132,'Spare van Para'!C132,'Spare van Para'!E132,'Spare van Para'!G132, '1603 Para'!C132,'1603 Para'!E132,'1603 Para'!G132, '1604 Para'!C132,'1604 Para'!E132,'1604 Para'!G132)</f>
        <v>0.72222222222222221</v>
      </c>
      <c r="D132" s="173">
        <f t="shared" ref="D132:D195" si="22">C132-B132</f>
        <v>0.4236111111111111</v>
      </c>
      <c r="E132" s="174">
        <f t="shared" ref="E132:E195" si="23">D132*24</f>
        <v>10.166666666666666</v>
      </c>
      <c r="F132" s="17">
        <f t="shared" ref="F132:F195" si="24">E132+F131</f>
        <v>75.7</v>
      </c>
      <c r="G132" s="63">
        <f>MIN('1473 PARA'!O132,'1474 PARA'!O132,'1475 PARA'!O132,'1476 PARA'!O132,'Spare van Para'!O132,'1603 Para'!O132,'1604 Para'!O132)</f>
        <v>0.3034722222222222</v>
      </c>
      <c r="H132" s="173">
        <f>MAX('1473 PARA'!P132,'1473 PARA'!R132,'1473 PARA'!T132,'1474 PARA'!P132,'1474 PARA'!R132,'1474 PARA'!T132,'1475 PARA'!P132,'1475 PARA'!R132,'1475 PARA'!T132,'1476 PARA'!P132,'1476 PARA'!R132,'1476 PARA'!T132,'Spare van Para'!P132,'Spare van Para'!R132,'Spare van Para'!T132, '1603 Para'!P132,'1603 Para'!R132,'1603 Para'!T132,'1604 Para'!P132,'1604 Para'!R132,'1604 Para'!T132)</f>
        <v>0.71527777777777779</v>
      </c>
      <c r="I132" s="173">
        <f t="shared" ref="I132:I195" si="25">H132-G132</f>
        <v>0.41180555555555559</v>
      </c>
      <c r="J132" s="174">
        <f t="shared" ref="J132:J195" si="26">I132*24</f>
        <v>9.8833333333333346</v>
      </c>
      <c r="K132" s="17">
        <f t="shared" ref="K132:K195" si="27">J132+K131</f>
        <v>73.816666666666663</v>
      </c>
      <c r="L132" s="182" t="str">
        <f t="shared" ref="L132:L195" si="28">IF(G132&lt;B132,"False begin", IF(AND(I132&gt;0, G132=B132), "Same start",""))</f>
        <v/>
      </c>
      <c r="M132" s="184" t="str">
        <f t="shared" ref="M132:M195" si="29">IF(H132&gt;C132,"False end", IF(AND(I132&gt;0, H132=C132), "Same end",""))</f>
        <v/>
      </c>
      <c r="N132" s="81">
        <f t="shared" ref="N132:N195" si="30">IF(J132&gt;0, COUNT(J132), "")</f>
        <v>1</v>
      </c>
      <c r="O132" s="183" t="str">
        <f>IF('1473 PARA'!I132&gt;0, 1473, "")</f>
        <v/>
      </c>
      <c r="P132" s="183" t="str">
        <f>IF('1474 PARA'!I132&gt;0, 1474, "")</f>
        <v/>
      </c>
      <c r="Q132" s="183" t="str">
        <f>IF('1475 PARA'!I132&gt;0, 1475, "")</f>
        <v/>
      </c>
      <c r="R132" s="183" t="str">
        <f>IF('1476 PARA'!I132&gt;0, 1476, "")</f>
        <v/>
      </c>
      <c r="S132" s="183">
        <f>IF('1603 Para'!I132&gt;0, 1603, "")</f>
        <v>1603</v>
      </c>
      <c r="T132" s="183">
        <f>IF('1604 Para'!I132&gt;0, 1604, "")</f>
        <v>1604</v>
      </c>
      <c r="U132" s="184" t="str">
        <f>IF('Spare van Para'!I132&gt;0, 6389, "")</f>
        <v/>
      </c>
      <c r="V132" s="141">
        <f t="shared" ref="V132:V195" si="31">COUNT(O132:U132)</f>
        <v>2</v>
      </c>
      <c r="W132" s="183" t="str">
        <f>IF(AND('1473 PARA'!AK132&gt;0,'1473 PARA'!AY132&gt;0,O132=1473),"1473 Entered",IF(O132=1473,"Missing",""))</f>
        <v/>
      </c>
      <c r="X132" s="183" t="str">
        <f>IF(AND('1474 PARA'!AK132&gt;0,'1474 PARA'!AY132&gt;0,P132=1474),"1474 Entered",IF(P132=1474,"Missing",""))</f>
        <v/>
      </c>
      <c r="Y132" s="142" t="str">
        <f>IF(AND('1475 PARA'!AK132&gt;0,'1475 PARA'!AY132&gt;0,Q132=1475),"1475 Entered",IF(Q132=1475,"Missing",""))</f>
        <v/>
      </c>
      <c r="Z132" s="142" t="str">
        <f>IF(AND('1476 PARA'!AK132&gt;0,'1476 PARA'!AY132&gt;0,R132=1476),"1476 Entered",IF(R132=1476,"Missing",""))</f>
        <v/>
      </c>
      <c r="AA132" s="142" t="str">
        <f>IF(AND('1603 Para'!AK132&gt;0,'1603 Para'!AY132&gt;0,S132=1603),"1603 Entered",IF(S132=1603,"Missing",""))</f>
        <v>1603 Entered</v>
      </c>
      <c r="AB132" s="142" t="str">
        <f>IF(AND('1604 Para'!AK132&gt;0,'1604 Para'!AY132&gt;0,T132=1604),"1604 Entered",IF(T132=1604,"Missing",""))</f>
        <v>1604 Entered</v>
      </c>
      <c r="AC132" s="82" t="str">
        <f>IF(AND('Spare van Para'!AK132&gt;0,'Spare van Para'!AY132&gt;0,U132="Spare"),"Spare Entered",IF(U132="Spare","Missing",""))</f>
        <v/>
      </c>
    </row>
    <row r="133" spans="1:29" s="142" customFormat="1" x14ac:dyDescent="0.25">
      <c r="A133" s="83">
        <v>42865</v>
      </c>
      <c r="B133" s="173">
        <f>MIN('1473 PARA'!B133, '1474 PARA'!B133,'1475 PARA'!B133, '1476 PARA'!B133,'1476 PARA'!B133,'Spare van Para'!B133, '1603 Para'!B133, '1604 Para'!B133)</f>
        <v>0.53125</v>
      </c>
      <c r="C133" s="173">
        <f>MAX('1473 PARA'!C133,'1473 PARA'!E133,'1473 PARA'!G133,'1474 PARA'!C133,'1474 PARA'!E133,'1474 PARA'!G133,'1475 PARA'!C133,'1475 PARA'!E133,'1475 PARA'!G133,'1476 PARA'!C133,'1476 PARA'!E133,'1476 PARA'!G133,'Spare van Para'!C133,'Spare van Para'!E133,'Spare van Para'!G133, '1603 Para'!C133,'1603 Para'!E133,'1603 Para'!G133, '1604 Para'!C133,'1604 Para'!E133,'1604 Para'!G133)</f>
        <v>0.76736111111111116</v>
      </c>
      <c r="D133" s="173">
        <f t="shared" si="22"/>
        <v>0.23611111111111116</v>
      </c>
      <c r="E133" s="174">
        <f t="shared" si="23"/>
        <v>5.6666666666666679</v>
      </c>
      <c r="F133" s="17">
        <f t="shared" si="24"/>
        <v>81.366666666666674</v>
      </c>
      <c r="G133" s="63">
        <f>MIN('1473 PARA'!O133,'1474 PARA'!O133,'1475 PARA'!O133,'1476 PARA'!O133,'Spare van Para'!O133,'1603 Para'!O133,'1604 Para'!O133)</f>
        <v>0.55208333333333337</v>
      </c>
      <c r="H133" s="173">
        <f>MAX('1473 PARA'!P133,'1473 PARA'!R133,'1473 PARA'!T133,'1474 PARA'!P133,'1474 PARA'!R133,'1474 PARA'!T133,'1475 PARA'!P133,'1475 PARA'!R133,'1475 PARA'!T133,'1476 PARA'!P133,'1476 PARA'!R133,'1476 PARA'!T133,'Spare van Para'!P133,'Spare van Para'!R133,'Spare van Para'!T133, '1603 Para'!P133,'1603 Para'!R133,'1603 Para'!T133,'1604 Para'!P133,'1604 Para'!R133,'1604 Para'!T133)</f>
        <v>0.76250000000000007</v>
      </c>
      <c r="I133" s="173">
        <f t="shared" si="25"/>
        <v>0.2104166666666667</v>
      </c>
      <c r="J133" s="174">
        <f t="shared" si="26"/>
        <v>5.0500000000000007</v>
      </c>
      <c r="K133" s="17">
        <f t="shared" si="27"/>
        <v>78.86666666666666</v>
      </c>
      <c r="L133" s="182" t="str">
        <f t="shared" si="28"/>
        <v/>
      </c>
      <c r="M133" s="184" t="str">
        <f t="shared" si="29"/>
        <v/>
      </c>
      <c r="N133" s="81">
        <f t="shared" si="30"/>
        <v>1</v>
      </c>
      <c r="O133" s="183" t="str">
        <f>IF('1473 PARA'!I133&gt;0, 1473, "")</f>
        <v/>
      </c>
      <c r="P133" s="183" t="str">
        <f>IF('1474 PARA'!I133&gt;0, 1474, "")</f>
        <v/>
      </c>
      <c r="Q133" s="183" t="str">
        <f>IF('1475 PARA'!I133&gt;0, 1475, "")</f>
        <v/>
      </c>
      <c r="R133" s="183" t="str">
        <f>IF('1476 PARA'!I133&gt;0, 1476, "")</f>
        <v/>
      </c>
      <c r="S133" s="183">
        <f>IF('1603 Para'!I133&gt;0, 1603, "")</f>
        <v>1603</v>
      </c>
      <c r="T133" s="183" t="str">
        <f>IF('1604 Para'!I133&gt;0, 1604, "")</f>
        <v/>
      </c>
      <c r="U133" s="184" t="str">
        <f>IF('Spare van Para'!I133&gt;0, 6389, "")</f>
        <v/>
      </c>
      <c r="V133" s="141">
        <f t="shared" si="31"/>
        <v>1</v>
      </c>
      <c r="W133" s="183" t="str">
        <f>IF(AND('1473 PARA'!AK133&gt;0,'1473 PARA'!AY133&gt;0,O133=1473),"1473 Entered",IF(O133=1473,"Missing",""))</f>
        <v/>
      </c>
      <c r="X133" s="183" t="str">
        <f>IF(AND('1474 PARA'!AK133&gt;0,'1474 PARA'!AY133&gt;0,P133=1474),"1474 Entered",IF(P133=1474,"Missing",""))</f>
        <v/>
      </c>
      <c r="Y133" s="142" t="str">
        <f>IF(AND('1475 PARA'!AK133&gt;0,'1475 PARA'!AY133&gt;0,Q133=1475),"1475 Entered",IF(Q133=1475,"Missing",""))</f>
        <v/>
      </c>
      <c r="Z133" s="142" t="str">
        <f>IF(AND('1476 PARA'!AK133&gt;0,'1476 PARA'!AY133&gt;0,R133=1476),"1476 Entered",IF(R133=1476,"Missing",""))</f>
        <v/>
      </c>
      <c r="AA133" s="142" t="str">
        <f>IF(AND('1603 Para'!AK133&gt;0,'1603 Para'!AY133&gt;0,S133=1603),"1603 Entered",IF(S133=1603,"Missing",""))</f>
        <v>1603 Entered</v>
      </c>
      <c r="AB133" s="142" t="str">
        <f>IF(AND('1604 Para'!AK133&gt;0,'1604 Para'!AY133&gt;0,T133=1604),"1604 Entered",IF(T133=1604,"Missing",""))</f>
        <v/>
      </c>
      <c r="AC133" s="82" t="str">
        <f>IF(AND('Spare van Para'!AK133&gt;0,'Spare van Para'!AY133&gt;0,U133="Spare"),"Spare Entered",IF(U133="Spare","Missing",""))</f>
        <v/>
      </c>
    </row>
    <row r="134" spans="1:29" s="142" customFormat="1" x14ac:dyDescent="0.25">
      <c r="A134" s="83">
        <v>42866</v>
      </c>
      <c r="B134" s="173">
        <f>MIN('1473 PARA'!B134, '1474 PARA'!B134,'1475 PARA'!B134, '1476 PARA'!B134,'1476 PARA'!B134,'Spare van Para'!B134, '1603 Para'!B134, '1604 Para'!B134)</f>
        <v>0</v>
      </c>
      <c r="C134" s="173">
        <f>MAX('1473 PARA'!C134,'1473 PARA'!E134,'1473 PARA'!G134,'1474 PARA'!C134,'1474 PARA'!E134,'1474 PARA'!G134,'1475 PARA'!C134,'1475 PARA'!E134,'1475 PARA'!G134,'1476 PARA'!C134,'1476 PARA'!E134,'1476 PARA'!G134,'Spare van Para'!C134,'Spare van Para'!E134,'Spare van Para'!G134, '1603 Para'!C134,'1603 Para'!E134,'1603 Para'!G134, '1604 Para'!C134,'1604 Para'!E134,'1604 Para'!G134)</f>
        <v>0</v>
      </c>
      <c r="D134" s="173">
        <f t="shared" si="22"/>
        <v>0</v>
      </c>
      <c r="E134" s="174">
        <f t="shared" si="23"/>
        <v>0</v>
      </c>
      <c r="F134" s="17">
        <f t="shared" si="24"/>
        <v>81.366666666666674</v>
      </c>
      <c r="G134" s="63">
        <f>MIN('1473 PARA'!O134,'1474 PARA'!O134,'1475 PARA'!O134,'1476 PARA'!O134,'Spare van Para'!O134,'1603 Para'!O134,'1604 Para'!O134)</f>
        <v>0</v>
      </c>
      <c r="H134" s="173">
        <f>MAX('1473 PARA'!P134,'1473 PARA'!R134,'1473 PARA'!T134,'1474 PARA'!P134,'1474 PARA'!R134,'1474 PARA'!T134,'1475 PARA'!P134,'1475 PARA'!R134,'1475 PARA'!T134,'1476 PARA'!P134,'1476 PARA'!R134,'1476 PARA'!T134,'Spare van Para'!P134,'Spare van Para'!R134,'Spare van Para'!T134, '1603 Para'!P134,'1603 Para'!R134,'1603 Para'!T134,'1604 Para'!P134,'1604 Para'!R134,'1604 Para'!T134)</f>
        <v>0</v>
      </c>
      <c r="I134" s="173">
        <f t="shared" si="25"/>
        <v>0</v>
      </c>
      <c r="J134" s="174">
        <f t="shared" si="26"/>
        <v>0</v>
      </c>
      <c r="K134" s="17">
        <f t="shared" si="27"/>
        <v>78.86666666666666</v>
      </c>
      <c r="L134" s="182" t="str">
        <f t="shared" si="28"/>
        <v/>
      </c>
      <c r="M134" s="184" t="str">
        <f t="shared" si="29"/>
        <v/>
      </c>
      <c r="N134" s="81" t="str">
        <f t="shared" si="30"/>
        <v/>
      </c>
      <c r="O134" s="183" t="str">
        <f>IF('1473 PARA'!I134&gt;0, 1473, "")</f>
        <v/>
      </c>
      <c r="P134" s="183" t="str">
        <f>IF('1474 PARA'!I134&gt;0, 1474, "")</f>
        <v/>
      </c>
      <c r="Q134" s="183" t="str">
        <f>IF('1475 PARA'!I134&gt;0, 1475, "")</f>
        <v/>
      </c>
      <c r="R134" s="183" t="str">
        <f>IF('1476 PARA'!I134&gt;0, 1476, "")</f>
        <v/>
      </c>
      <c r="S134" s="183" t="str">
        <f>IF('1603 Para'!I134&gt;0, 1603, "")</f>
        <v/>
      </c>
      <c r="T134" s="183" t="str">
        <f>IF('1604 Para'!I134&gt;0, 1604, "")</f>
        <v/>
      </c>
      <c r="U134" s="184" t="str">
        <f>IF('Spare van Para'!I134&gt;0, 6389, "")</f>
        <v/>
      </c>
      <c r="V134" s="141">
        <f t="shared" si="31"/>
        <v>0</v>
      </c>
      <c r="W134" s="183" t="str">
        <f>IF(AND('1473 PARA'!AK134&gt;0,'1473 PARA'!AY134&gt;0,O134=1473),"1473 Entered",IF(O134=1473,"Missing",""))</f>
        <v/>
      </c>
      <c r="X134" s="183" t="str">
        <f>IF(AND('1474 PARA'!AK134&gt;0,'1474 PARA'!AY134&gt;0,P134=1474),"1474 Entered",IF(P134=1474,"Missing",""))</f>
        <v/>
      </c>
      <c r="Y134" s="142" t="str">
        <f>IF(AND('1475 PARA'!AK134&gt;0,'1475 PARA'!AY134&gt;0,Q134=1475),"1475 Entered",IF(Q134=1475,"Missing",""))</f>
        <v/>
      </c>
      <c r="Z134" s="142" t="str">
        <f>IF(AND('1476 PARA'!AK134&gt;0,'1476 PARA'!AY134&gt;0,R134=1476),"1476 Entered",IF(R134=1476,"Missing",""))</f>
        <v/>
      </c>
      <c r="AA134" s="142" t="str">
        <f>IF(AND('1603 Para'!AK134&gt;0,'1603 Para'!AY134&gt;0,S134=1603),"1603 Entered",IF(S134=1603,"Missing",""))</f>
        <v/>
      </c>
      <c r="AB134" s="142" t="str">
        <f>IF(AND('1604 Para'!AK134&gt;0,'1604 Para'!AY134&gt;0,T134=1604),"1604 Entered",IF(T134=1604,"Missing",""))</f>
        <v/>
      </c>
      <c r="AC134" s="82" t="str">
        <f>IF(AND('Spare van Para'!AK134&gt;0,'Spare van Para'!AY134&gt;0,U134="Spare"),"Spare Entered",IF(U134="Spare","Missing",""))</f>
        <v/>
      </c>
    </row>
    <row r="135" spans="1:29" s="142" customFormat="1" x14ac:dyDescent="0.25">
      <c r="A135" s="83">
        <v>42867</v>
      </c>
      <c r="B135" s="173">
        <f>MIN('1473 PARA'!B135, '1474 PARA'!B135,'1475 PARA'!B135, '1476 PARA'!B135,'1476 PARA'!B135,'Spare van Para'!B135, '1603 Para'!B135, '1604 Para'!B135)</f>
        <v>0</v>
      </c>
      <c r="C135" s="173">
        <f>MAX('1473 PARA'!C135,'1473 PARA'!E135,'1473 PARA'!G135,'1474 PARA'!C135,'1474 PARA'!E135,'1474 PARA'!G135,'1475 PARA'!C135,'1475 PARA'!E135,'1475 PARA'!G135,'1476 PARA'!C135,'1476 PARA'!E135,'1476 PARA'!G135,'Spare van Para'!C135,'Spare van Para'!E135,'Spare van Para'!G135, '1603 Para'!C135,'1603 Para'!E135,'1603 Para'!G135, '1604 Para'!C135,'1604 Para'!E135,'1604 Para'!G135)</f>
        <v>0</v>
      </c>
      <c r="D135" s="173">
        <f t="shared" si="22"/>
        <v>0</v>
      </c>
      <c r="E135" s="174">
        <f t="shared" si="23"/>
        <v>0</v>
      </c>
      <c r="F135" s="17">
        <f t="shared" si="24"/>
        <v>81.366666666666674</v>
      </c>
      <c r="G135" s="63">
        <f>MIN('1473 PARA'!O135,'1474 PARA'!O135,'1475 PARA'!O135,'1476 PARA'!O135,'Spare van Para'!O135,'1603 Para'!O135,'1604 Para'!O135)</f>
        <v>0</v>
      </c>
      <c r="H135" s="173">
        <f>MAX('1473 PARA'!P135,'1473 PARA'!R135,'1473 PARA'!T135,'1474 PARA'!P135,'1474 PARA'!R135,'1474 PARA'!T135,'1475 PARA'!P135,'1475 PARA'!R135,'1475 PARA'!T135,'1476 PARA'!P135,'1476 PARA'!R135,'1476 PARA'!T135,'Spare van Para'!P135,'Spare van Para'!R135,'Spare van Para'!T135, '1603 Para'!P135,'1603 Para'!R135,'1603 Para'!T135,'1604 Para'!P135,'1604 Para'!R135,'1604 Para'!T135)</f>
        <v>0</v>
      </c>
      <c r="I135" s="173">
        <f t="shared" si="25"/>
        <v>0</v>
      </c>
      <c r="J135" s="174">
        <f t="shared" si="26"/>
        <v>0</v>
      </c>
      <c r="K135" s="17">
        <f t="shared" si="27"/>
        <v>78.86666666666666</v>
      </c>
      <c r="L135" s="182" t="str">
        <f t="shared" si="28"/>
        <v/>
      </c>
      <c r="M135" s="184" t="str">
        <f t="shared" si="29"/>
        <v/>
      </c>
      <c r="N135" s="81" t="str">
        <f t="shared" si="30"/>
        <v/>
      </c>
      <c r="O135" s="183" t="str">
        <f>IF('1473 PARA'!I135&gt;0, 1473, "")</f>
        <v/>
      </c>
      <c r="P135" s="183" t="str">
        <f>IF('1474 PARA'!I135&gt;0, 1474, "")</f>
        <v/>
      </c>
      <c r="Q135" s="183" t="str">
        <f>IF('1475 PARA'!I135&gt;0, 1475, "")</f>
        <v/>
      </c>
      <c r="R135" s="183" t="str">
        <f>IF('1476 PARA'!I135&gt;0, 1476, "")</f>
        <v/>
      </c>
      <c r="S135" s="183" t="str">
        <f>IF('1603 Para'!I135&gt;0, 1603, "")</f>
        <v/>
      </c>
      <c r="T135" s="183" t="str">
        <f>IF('1604 Para'!I135&gt;0, 1604, "")</f>
        <v/>
      </c>
      <c r="U135" s="184" t="str">
        <f>IF('Spare van Para'!I135&gt;0, 6389, "")</f>
        <v/>
      </c>
      <c r="V135" s="141">
        <f t="shared" si="31"/>
        <v>0</v>
      </c>
      <c r="W135" s="183" t="str">
        <f>IF(AND('1473 PARA'!AK135&gt;0,'1473 PARA'!AY135&gt;0,O135=1473),"1473 Entered",IF(O135=1473,"Missing",""))</f>
        <v/>
      </c>
      <c r="X135" s="183" t="str">
        <f>IF(AND('1474 PARA'!AK135&gt;0,'1474 PARA'!AY135&gt;0,P135=1474),"1474 Entered",IF(P135=1474,"Missing",""))</f>
        <v/>
      </c>
      <c r="Y135" s="142" t="str">
        <f>IF(AND('1475 PARA'!AK135&gt;0,'1475 PARA'!AY135&gt;0,Q135=1475),"1475 Entered",IF(Q135=1475,"Missing",""))</f>
        <v/>
      </c>
      <c r="Z135" s="142" t="str">
        <f>IF(AND('1476 PARA'!AK135&gt;0,'1476 PARA'!AY135&gt;0,R135=1476),"1476 Entered",IF(R135=1476,"Missing",""))</f>
        <v/>
      </c>
      <c r="AA135" s="142" t="str">
        <f>IF(AND('1603 Para'!AK135&gt;0,'1603 Para'!AY135&gt;0,S135=1603),"1603 Entered",IF(S135=1603,"Missing",""))</f>
        <v/>
      </c>
      <c r="AB135" s="142" t="str">
        <f>IF(AND('1604 Para'!AK135&gt;0,'1604 Para'!AY135&gt;0,T135=1604),"1604 Entered",IF(T135=1604,"Missing",""))</f>
        <v/>
      </c>
      <c r="AC135" s="82" t="str">
        <f>IF(AND('Spare van Para'!AK135&gt;0,'Spare van Para'!AY135&gt;0,U135="Spare"),"Spare Entered",IF(U135="Spare","Missing",""))</f>
        <v/>
      </c>
    </row>
    <row r="136" spans="1:29" s="142" customFormat="1" x14ac:dyDescent="0.25">
      <c r="A136" s="83">
        <v>42868</v>
      </c>
      <c r="B136" s="173">
        <f>MIN('1473 PARA'!B136, '1474 PARA'!B136,'1475 PARA'!B136, '1476 PARA'!B136,'1476 PARA'!B136,'Spare van Para'!B136, '1603 Para'!B136, '1604 Para'!B136)</f>
        <v>0</v>
      </c>
      <c r="C136" s="173">
        <f>MAX('1473 PARA'!C136,'1473 PARA'!E136,'1473 PARA'!G136,'1474 PARA'!C136,'1474 PARA'!E136,'1474 PARA'!G136,'1475 PARA'!C136,'1475 PARA'!E136,'1475 PARA'!G136,'1476 PARA'!C136,'1476 PARA'!E136,'1476 PARA'!G136,'Spare van Para'!C136,'Spare van Para'!E136,'Spare van Para'!G136, '1603 Para'!C136,'1603 Para'!E136,'1603 Para'!G136, '1604 Para'!C136,'1604 Para'!E136,'1604 Para'!G136)</f>
        <v>0</v>
      </c>
      <c r="D136" s="173">
        <f t="shared" si="22"/>
        <v>0</v>
      </c>
      <c r="E136" s="174">
        <f t="shared" si="23"/>
        <v>0</v>
      </c>
      <c r="F136" s="17">
        <f t="shared" si="24"/>
        <v>81.366666666666674</v>
      </c>
      <c r="G136" s="63">
        <f>MIN('1473 PARA'!O136,'1474 PARA'!O136,'1475 PARA'!O136,'1476 PARA'!O136,'Spare van Para'!O136,'1603 Para'!O136,'1604 Para'!O136)</f>
        <v>0</v>
      </c>
      <c r="H136" s="173">
        <f>MAX('1473 PARA'!P136,'1473 PARA'!R136,'1473 PARA'!T136,'1474 PARA'!P136,'1474 PARA'!R136,'1474 PARA'!T136,'1475 PARA'!P136,'1475 PARA'!R136,'1475 PARA'!T136,'1476 PARA'!P136,'1476 PARA'!R136,'1476 PARA'!T136,'Spare van Para'!P136,'Spare van Para'!R136,'Spare van Para'!T136, '1603 Para'!P136,'1603 Para'!R136,'1603 Para'!T136,'1604 Para'!P136,'1604 Para'!R136,'1604 Para'!T136)</f>
        <v>0</v>
      </c>
      <c r="I136" s="173">
        <f t="shared" si="25"/>
        <v>0</v>
      </c>
      <c r="J136" s="174">
        <f t="shared" si="26"/>
        <v>0</v>
      </c>
      <c r="K136" s="17">
        <f t="shared" si="27"/>
        <v>78.86666666666666</v>
      </c>
      <c r="L136" s="182" t="str">
        <f t="shared" si="28"/>
        <v/>
      </c>
      <c r="M136" s="184" t="str">
        <f t="shared" si="29"/>
        <v/>
      </c>
      <c r="N136" s="81" t="str">
        <f t="shared" si="30"/>
        <v/>
      </c>
      <c r="O136" s="183" t="str">
        <f>IF('1473 PARA'!I136&gt;0, 1473, "")</f>
        <v/>
      </c>
      <c r="P136" s="183" t="str">
        <f>IF('1474 PARA'!I136&gt;0, 1474, "")</f>
        <v/>
      </c>
      <c r="Q136" s="183" t="str">
        <f>IF('1475 PARA'!I136&gt;0, 1475, "")</f>
        <v/>
      </c>
      <c r="R136" s="183" t="str">
        <f>IF('1476 PARA'!I136&gt;0, 1476, "")</f>
        <v/>
      </c>
      <c r="S136" s="183" t="str">
        <f>IF('1603 Para'!I136&gt;0, 1603, "")</f>
        <v/>
      </c>
      <c r="T136" s="183" t="str">
        <f>IF('1604 Para'!I136&gt;0, 1604, "")</f>
        <v/>
      </c>
      <c r="U136" s="184" t="str">
        <f>IF('Spare van Para'!I136&gt;0, 6389, "")</f>
        <v/>
      </c>
      <c r="V136" s="141">
        <f t="shared" si="31"/>
        <v>0</v>
      </c>
      <c r="W136" s="183" t="str">
        <f>IF(AND('1473 PARA'!AK136&gt;0,'1473 PARA'!AY136&gt;0,O136=1473),"1473 Entered",IF(O136=1473,"Missing",""))</f>
        <v/>
      </c>
      <c r="X136" s="183" t="str">
        <f>IF(AND('1474 PARA'!AK136&gt;0,'1474 PARA'!AY136&gt;0,P136=1474),"1474 Entered",IF(P136=1474,"Missing",""))</f>
        <v/>
      </c>
      <c r="Y136" s="142" t="str">
        <f>IF(AND('1475 PARA'!AK136&gt;0,'1475 PARA'!AY136&gt;0,Q136=1475),"1475 Entered",IF(Q136=1475,"Missing",""))</f>
        <v/>
      </c>
      <c r="Z136" s="142" t="str">
        <f>IF(AND('1476 PARA'!AK136&gt;0,'1476 PARA'!AY136&gt;0,R136=1476),"1476 Entered",IF(R136=1476,"Missing",""))</f>
        <v/>
      </c>
      <c r="AA136" s="142" t="str">
        <f>IF(AND('1603 Para'!AK136&gt;0,'1603 Para'!AY136&gt;0,S136=1603),"1603 Entered",IF(S136=1603,"Missing",""))</f>
        <v/>
      </c>
      <c r="AB136" s="142" t="str">
        <f>IF(AND('1604 Para'!AK136&gt;0,'1604 Para'!AY136&gt;0,T136=1604),"1604 Entered",IF(T136=1604,"Missing",""))</f>
        <v/>
      </c>
      <c r="AC136" s="82" t="str">
        <f>IF(AND('Spare van Para'!AK136&gt;0,'Spare van Para'!AY136&gt;0,U136="Spare"),"Spare Entered",IF(U136="Spare","Missing",""))</f>
        <v/>
      </c>
    </row>
    <row r="137" spans="1:29" s="142" customFormat="1" x14ac:dyDescent="0.25">
      <c r="A137" s="83">
        <v>42869</v>
      </c>
      <c r="B137" s="173">
        <f>MIN('1473 PARA'!B137, '1474 PARA'!B137,'1475 PARA'!B137, '1476 PARA'!B137,'1476 PARA'!B137,'Spare van Para'!B137, '1603 Para'!B137, '1604 Para'!B137)</f>
        <v>0</v>
      </c>
      <c r="C137" s="173">
        <f>MAX('1473 PARA'!C137,'1473 PARA'!E137,'1473 PARA'!G137,'1474 PARA'!C137,'1474 PARA'!E137,'1474 PARA'!G137,'1475 PARA'!C137,'1475 PARA'!E137,'1475 PARA'!G137,'1476 PARA'!C137,'1476 PARA'!E137,'1476 PARA'!G137,'Spare van Para'!C137,'Spare van Para'!E137,'Spare van Para'!G137, '1603 Para'!C137,'1603 Para'!E137,'1603 Para'!G137, '1604 Para'!C137,'1604 Para'!E137,'1604 Para'!G137)</f>
        <v>0</v>
      </c>
      <c r="D137" s="173">
        <f t="shared" si="22"/>
        <v>0</v>
      </c>
      <c r="E137" s="174">
        <f t="shared" si="23"/>
        <v>0</v>
      </c>
      <c r="F137" s="17">
        <f t="shared" si="24"/>
        <v>81.366666666666674</v>
      </c>
      <c r="G137" s="63">
        <f>MIN('1473 PARA'!O137,'1474 PARA'!O137,'1475 PARA'!O137,'1476 PARA'!O137,'Spare van Para'!O137,'1603 Para'!O137,'1604 Para'!O137)</f>
        <v>0</v>
      </c>
      <c r="H137" s="173">
        <f>MAX('1473 PARA'!P137,'1473 PARA'!R137,'1473 PARA'!T137,'1474 PARA'!P137,'1474 PARA'!R137,'1474 PARA'!T137,'1475 PARA'!P137,'1475 PARA'!R137,'1475 PARA'!T137,'1476 PARA'!P137,'1476 PARA'!R137,'1476 PARA'!T137,'Spare van Para'!P137,'Spare van Para'!R137,'Spare van Para'!T137, '1603 Para'!P137,'1603 Para'!R137,'1603 Para'!T137,'1604 Para'!P137,'1604 Para'!R137,'1604 Para'!T137)</f>
        <v>0</v>
      </c>
      <c r="I137" s="173">
        <f t="shared" si="25"/>
        <v>0</v>
      </c>
      <c r="J137" s="174">
        <f t="shared" si="26"/>
        <v>0</v>
      </c>
      <c r="K137" s="17">
        <f t="shared" si="27"/>
        <v>78.86666666666666</v>
      </c>
      <c r="L137" s="182" t="str">
        <f t="shared" si="28"/>
        <v/>
      </c>
      <c r="M137" s="184" t="str">
        <f t="shared" si="29"/>
        <v/>
      </c>
      <c r="N137" s="81" t="str">
        <f t="shared" si="30"/>
        <v/>
      </c>
      <c r="O137" s="183" t="str">
        <f>IF('1473 PARA'!I137&gt;0, 1473, "")</f>
        <v/>
      </c>
      <c r="P137" s="183" t="str">
        <f>IF('1474 PARA'!I137&gt;0, 1474, "")</f>
        <v/>
      </c>
      <c r="Q137" s="183" t="str">
        <f>IF('1475 PARA'!I137&gt;0, 1475, "")</f>
        <v/>
      </c>
      <c r="R137" s="183" t="str">
        <f>IF('1476 PARA'!I137&gt;0, 1476, "")</f>
        <v/>
      </c>
      <c r="S137" s="183" t="str">
        <f>IF('1603 Para'!I137&gt;0, 1603, "")</f>
        <v/>
      </c>
      <c r="T137" s="183" t="str">
        <f>IF('1604 Para'!I137&gt;0, 1604, "")</f>
        <v/>
      </c>
      <c r="U137" s="184" t="str">
        <f>IF('Spare van Para'!I137&gt;0, 6389, "")</f>
        <v/>
      </c>
      <c r="V137" s="141">
        <f t="shared" si="31"/>
        <v>0</v>
      </c>
      <c r="W137" s="183" t="str">
        <f>IF(AND('1473 PARA'!AK137&gt;0,'1473 PARA'!AY137&gt;0,O137=1473),"1473 Entered",IF(O137=1473,"Missing",""))</f>
        <v/>
      </c>
      <c r="X137" s="183" t="str">
        <f>IF(AND('1474 PARA'!AK137&gt;0,'1474 PARA'!AY137&gt;0,P137=1474),"1474 Entered",IF(P137=1474,"Missing",""))</f>
        <v/>
      </c>
      <c r="Y137" s="142" t="str">
        <f>IF(AND('1475 PARA'!AK137&gt;0,'1475 PARA'!AY137&gt;0,Q137=1475),"1475 Entered",IF(Q137=1475,"Missing",""))</f>
        <v/>
      </c>
      <c r="Z137" s="142" t="str">
        <f>IF(AND('1476 PARA'!AK137&gt;0,'1476 PARA'!AY137&gt;0,R137=1476),"1476 Entered",IF(R137=1476,"Missing",""))</f>
        <v/>
      </c>
      <c r="AA137" s="142" t="str">
        <f>IF(AND('1603 Para'!AK137&gt;0,'1603 Para'!AY137&gt;0,S137=1603),"1603 Entered",IF(S137=1603,"Missing",""))</f>
        <v/>
      </c>
      <c r="AB137" s="142" t="str">
        <f>IF(AND('1604 Para'!AK137&gt;0,'1604 Para'!AY137&gt;0,T137=1604),"1604 Entered",IF(T137=1604,"Missing",""))</f>
        <v/>
      </c>
      <c r="AC137" s="82" t="str">
        <f>IF(AND('Spare van Para'!AK137&gt;0,'Spare van Para'!AY137&gt;0,U137="Spare"),"Spare Entered",IF(U137="Spare","Missing",""))</f>
        <v/>
      </c>
    </row>
    <row r="138" spans="1:29" s="142" customFormat="1" x14ac:dyDescent="0.25">
      <c r="A138" s="83">
        <v>42870</v>
      </c>
      <c r="B138" s="173">
        <f>MIN('1473 PARA'!B138, '1474 PARA'!B138,'1475 PARA'!B138, '1476 PARA'!B138,'1476 PARA'!B138,'Spare van Para'!B138, '1603 Para'!B138, '1604 Para'!B138)</f>
        <v>0</v>
      </c>
      <c r="C138" s="173">
        <f>MAX('1473 PARA'!C138,'1473 PARA'!E138,'1473 PARA'!G138,'1474 PARA'!C138,'1474 PARA'!E138,'1474 PARA'!G138,'1475 PARA'!C138,'1475 PARA'!E138,'1475 PARA'!G138,'1476 PARA'!C138,'1476 PARA'!E138,'1476 PARA'!G138,'Spare van Para'!C138,'Spare van Para'!E138,'Spare van Para'!G138, '1603 Para'!C138,'1603 Para'!E138,'1603 Para'!G138, '1604 Para'!C138,'1604 Para'!E138,'1604 Para'!G138)</f>
        <v>0</v>
      </c>
      <c r="D138" s="173">
        <f t="shared" si="22"/>
        <v>0</v>
      </c>
      <c r="E138" s="174">
        <f t="shared" si="23"/>
        <v>0</v>
      </c>
      <c r="F138" s="17">
        <f t="shared" si="24"/>
        <v>81.366666666666674</v>
      </c>
      <c r="G138" s="63">
        <f>MIN('1473 PARA'!O138,'1474 PARA'!O138,'1475 PARA'!O138,'1476 PARA'!O138,'Spare van Para'!O138,'1603 Para'!O138,'1604 Para'!O138)</f>
        <v>0</v>
      </c>
      <c r="H138" s="173">
        <f>MAX('1473 PARA'!P138,'1473 PARA'!R138,'1473 PARA'!T138,'1474 PARA'!P138,'1474 PARA'!R138,'1474 PARA'!T138,'1475 PARA'!P138,'1475 PARA'!R138,'1475 PARA'!T138,'1476 PARA'!P138,'1476 PARA'!R138,'1476 PARA'!T138,'Spare van Para'!P138,'Spare van Para'!R138,'Spare van Para'!T138, '1603 Para'!P138,'1603 Para'!R138,'1603 Para'!T138,'1604 Para'!P138,'1604 Para'!R138,'1604 Para'!T138)</f>
        <v>0</v>
      </c>
      <c r="I138" s="173">
        <f t="shared" si="25"/>
        <v>0</v>
      </c>
      <c r="J138" s="174">
        <f t="shared" si="26"/>
        <v>0</v>
      </c>
      <c r="K138" s="17">
        <f t="shared" si="27"/>
        <v>78.86666666666666</v>
      </c>
      <c r="L138" s="182" t="str">
        <f t="shared" si="28"/>
        <v/>
      </c>
      <c r="M138" s="184" t="str">
        <f t="shared" si="29"/>
        <v/>
      </c>
      <c r="N138" s="81" t="str">
        <f t="shared" si="30"/>
        <v/>
      </c>
      <c r="O138" s="183" t="str">
        <f>IF('1473 PARA'!I138&gt;0, 1473, "")</f>
        <v/>
      </c>
      <c r="P138" s="183" t="str">
        <f>IF('1474 PARA'!I138&gt;0, 1474, "")</f>
        <v/>
      </c>
      <c r="Q138" s="183" t="str">
        <f>IF('1475 PARA'!I138&gt;0, 1475, "")</f>
        <v/>
      </c>
      <c r="R138" s="183" t="str">
        <f>IF('1476 PARA'!I138&gt;0, 1476, "")</f>
        <v/>
      </c>
      <c r="S138" s="183" t="str">
        <f>IF('1603 Para'!I138&gt;0, 1603, "")</f>
        <v/>
      </c>
      <c r="T138" s="183" t="str">
        <f>IF('1604 Para'!I138&gt;0, 1604, "")</f>
        <v/>
      </c>
      <c r="U138" s="184" t="str">
        <f>IF('Spare van Para'!I138&gt;0, 6389, "")</f>
        <v/>
      </c>
      <c r="V138" s="141">
        <f t="shared" si="31"/>
        <v>0</v>
      </c>
      <c r="W138" s="183" t="str">
        <f>IF(AND('1473 PARA'!AK138&gt;0,'1473 PARA'!AY138&gt;0,O138=1473),"1473 Entered",IF(O138=1473,"Missing",""))</f>
        <v/>
      </c>
      <c r="X138" s="183" t="str">
        <f>IF(AND('1474 PARA'!AK138&gt;0,'1474 PARA'!AY138&gt;0,P138=1474),"1474 Entered",IF(P138=1474,"Missing",""))</f>
        <v/>
      </c>
      <c r="Y138" s="142" t="str">
        <f>IF(AND('1475 PARA'!AK138&gt;0,'1475 PARA'!AY138&gt;0,Q138=1475),"1475 Entered",IF(Q138=1475,"Missing",""))</f>
        <v/>
      </c>
      <c r="Z138" s="142" t="str">
        <f>IF(AND('1476 PARA'!AK138&gt;0,'1476 PARA'!AY138&gt;0,R138=1476),"1476 Entered",IF(R138=1476,"Missing",""))</f>
        <v/>
      </c>
      <c r="AA138" s="142" t="str">
        <f>IF(AND('1603 Para'!AK138&gt;0,'1603 Para'!AY138&gt;0,S138=1603),"1603 Entered",IF(S138=1603,"Missing",""))</f>
        <v/>
      </c>
      <c r="AB138" s="142" t="str">
        <f>IF(AND('1604 Para'!AK138&gt;0,'1604 Para'!AY138&gt;0,T138=1604),"1604 Entered",IF(T138=1604,"Missing",""))</f>
        <v/>
      </c>
      <c r="AC138" s="82" t="str">
        <f>IF(AND('Spare van Para'!AK138&gt;0,'Spare van Para'!AY138&gt;0,U138="Spare"),"Spare Entered",IF(U138="Spare","Missing",""))</f>
        <v/>
      </c>
    </row>
    <row r="139" spans="1:29" s="142" customFormat="1" x14ac:dyDescent="0.25">
      <c r="A139" s="83">
        <v>42871</v>
      </c>
      <c r="B139" s="173">
        <f>MIN('1473 PARA'!B139, '1474 PARA'!B139,'1475 PARA'!B139, '1476 PARA'!B139,'1476 PARA'!B139,'Spare van Para'!B139, '1603 Para'!B139, '1604 Para'!B139)</f>
        <v>0</v>
      </c>
      <c r="C139" s="173">
        <f>MAX('1473 PARA'!C139,'1473 PARA'!E139,'1473 PARA'!G139,'1474 PARA'!C139,'1474 PARA'!E139,'1474 PARA'!G139,'1475 PARA'!C139,'1475 PARA'!E139,'1475 PARA'!G139,'1476 PARA'!C139,'1476 PARA'!E139,'1476 PARA'!G139,'Spare van Para'!C139,'Spare van Para'!E139,'Spare van Para'!G139, '1603 Para'!C139,'1603 Para'!E139,'1603 Para'!G139, '1604 Para'!C139,'1604 Para'!E139,'1604 Para'!G139)</f>
        <v>0</v>
      </c>
      <c r="D139" s="173">
        <f t="shared" si="22"/>
        <v>0</v>
      </c>
      <c r="E139" s="174">
        <f t="shared" si="23"/>
        <v>0</v>
      </c>
      <c r="F139" s="17">
        <f t="shared" si="24"/>
        <v>81.366666666666674</v>
      </c>
      <c r="G139" s="63">
        <f>MIN('1473 PARA'!O139,'1474 PARA'!O139,'1475 PARA'!O139,'1476 PARA'!O139,'Spare van Para'!O139,'1603 Para'!O139,'1604 Para'!O139)</f>
        <v>0</v>
      </c>
      <c r="H139" s="173">
        <f>MAX('1473 PARA'!P139,'1473 PARA'!R139,'1473 PARA'!T139,'1474 PARA'!P139,'1474 PARA'!R139,'1474 PARA'!T139,'1475 PARA'!P139,'1475 PARA'!R139,'1475 PARA'!T139,'1476 PARA'!P139,'1476 PARA'!R139,'1476 PARA'!T139,'Spare van Para'!P139,'Spare van Para'!R139,'Spare van Para'!T139, '1603 Para'!P139,'1603 Para'!R139,'1603 Para'!T139,'1604 Para'!P139,'1604 Para'!R139,'1604 Para'!T139)</f>
        <v>0</v>
      </c>
      <c r="I139" s="173">
        <f t="shared" si="25"/>
        <v>0</v>
      </c>
      <c r="J139" s="174">
        <f t="shared" si="26"/>
        <v>0</v>
      </c>
      <c r="K139" s="17">
        <f t="shared" si="27"/>
        <v>78.86666666666666</v>
      </c>
      <c r="L139" s="182" t="str">
        <f t="shared" si="28"/>
        <v/>
      </c>
      <c r="M139" s="184" t="str">
        <f t="shared" si="29"/>
        <v/>
      </c>
      <c r="N139" s="81" t="str">
        <f t="shared" si="30"/>
        <v/>
      </c>
      <c r="O139" s="183" t="str">
        <f>IF('1473 PARA'!I139&gt;0, 1473, "")</f>
        <v/>
      </c>
      <c r="P139" s="183" t="str">
        <f>IF('1474 PARA'!I139&gt;0, 1474, "")</f>
        <v/>
      </c>
      <c r="Q139" s="183" t="str">
        <f>IF('1475 PARA'!I139&gt;0, 1475, "")</f>
        <v/>
      </c>
      <c r="R139" s="183" t="str">
        <f>IF('1476 PARA'!I139&gt;0, 1476, "")</f>
        <v/>
      </c>
      <c r="S139" s="183" t="str">
        <f>IF('1603 Para'!I139&gt;0, 1603, "")</f>
        <v/>
      </c>
      <c r="T139" s="183" t="str">
        <f>IF('1604 Para'!I139&gt;0, 1604, "")</f>
        <v/>
      </c>
      <c r="U139" s="184" t="str">
        <f>IF('Spare van Para'!I139&gt;0, 6389, "")</f>
        <v/>
      </c>
      <c r="V139" s="141">
        <f t="shared" si="31"/>
        <v>0</v>
      </c>
      <c r="W139" s="183" t="str">
        <f>IF(AND('1473 PARA'!AK139&gt;0,'1473 PARA'!AY139&gt;0,O139=1473),"1473 Entered",IF(O139=1473,"Missing",""))</f>
        <v/>
      </c>
      <c r="X139" s="183" t="str">
        <f>IF(AND('1474 PARA'!AK139&gt;0,'1474 PARA'!AY139&gt;0,P139=1474),"1474 Entered",IF(P139=1474,"Missing",""))</f>
        <v/>
      </c>
      <c r="Y139" s="142" t="str">
        <f>IF(AND('1475 PARA'!AK139&gt;0,'1475 PARA'!AY139&gt;0,Q139=1475),"1475 Entered",IF(Q139=1475,"Missing",""))</f>
        <v/>
      </c>
      <c r="Z139" s="142" t="str">
        <f>IF(AND('1476 PARA'!AK139&gt;0,'1476 PARA'!AY139&gt;0,R139=1476),"1476 Entered",IF(R139=1476,"Missing",""))</f>
        <v/>
      </c>
      <c r="AA139" s="142" t="str">
        <f>IF(AND('1603 Para'!AK139&gt;0,'1603 Para'!AY139&gt;0,S139=1603),"1603 Entered",IF(S139=1603,"Missing",""))</f>
        <v/>
      </c>
      <c r="AB139" s="142" t="str">
        <f>IF(AND('1604 Para'!AK139&gt;0,'1604 Para'!AY139&gt;0,T139=1604),"1604 Entered",IF(T139=1604,"Missing",""))</f>
        <v/>
      </c>
      <c r="AC139" s="82" t="str">
        <f>IF(AND('Spare van Para'!AK139&gt;0,'Spare van Para'!AY139&gt;0,U139="Spare"),"Spare Entered",IF(U139="Spare","Missing",""))</f>
        <v/>
      </c>
    </row>
    <row r="140" spans="1:29" s="142" customFormat="1" x14ac:dyDescent="0.25">
      <c r="A140" s="83">
        <v>42872</v>
      </c>
      <c r="B140" s="173">
        <f>MIN('1473 PARA'!B140, '1474 PARA'!B140,'1475 PARA'!B140, '1476 PARA'!B140,'1476 PARA'!B140,'Spare van Para'!B140, '1603 Para'!B140, '1604 Para'!B140)</f>
        <v>0</v>
      </c>
      <c r="C140" s="173">
        <f>MAX('1473 PARA'!C140,'1473 PARA'!E140,'1473 PARA'!G140,'1474 PARA'!C140,'1474 PARA'!E140,'1474 PARA'!G140,'1475 PARA'!C140,'1475 PARA'!E140,'1475 PARA'!G140,'1476 PARA'!C140,'1476 PARA'!E140,'1476 PARA'!G140,'Spare van Para'!C140,'Spare van Para'!E140,'Spare van Para'!G140, '1603 Para'!C140,'1603 Para'!E140,'1603 Para'!G140, '1604 Para'!C140,'1604 Para'!E140,'1604 Para'!G140)</f>
        <v>0</v>
      </c>
      <c r="D140" s="173">
        <f t="shared" si="22"/>
        <v>0</v>
      </c>
      <c r="E140" s="174">
        <f t="shared" si="23"/>
        <v>0</v>
      </c>
      <c r="F140" s="17">
        <f t="shared" si="24"/>
        <v>81.366666666666674</v>
      </c>
      <c r="G140" s="63">
        <f>MIN('1473 PARA'!O140,'1474 PARA'!O140,'1475 PARA'!O140,'1476 PARA'!O140,'Spare van Para'!O140,'1603 Para'!O140,'1604 Para'!O140)</f>
        <v>0</v>
      </c>
      <c r="H140" s="173">
        <f>MAX('1473 PARA'!P140,'1473 PARA'!R140,'1473 PARA'!T140,'1474 PARA'!P140,'1474 PARA'!R140,'1474 PARA'!T140,'1475 PARA'!P140,'1475 PARA'!R140,'1475 PARA'!T140,'1476 PARA'!P140,'1476 PARA'!R140,'1476 PARA'!T140,'Spare van Para'!P140,'Spare van Para'!R140,'Spare van Para'!T140, '1603 Para'!P140,'1603 Para'!R140,'1603 Para'!T140,'1604 Para'!P140,'1604 Para'!R140,'1604 Para'!T140)</f>
        <v>0</v>
      </c>
      <c r="I140" s="173">
        <f t="shared" si="25"/>
        <v>0</v>
      </c>
      <c r="J140" s="174">
        <f t="shared" si="26"/>
        <v>0</v>
      </c>
      <c r="K140" s="17">
        <f t="shared" si="27"/>
        <v>78.86666666666666</v>
      </c>
      <c r="L140" s="182" t="str">
        <f t="shared" si="28"/>
        <v/>
      </c>
      <c r="M140" s="184" t="str">
        <f t="shared" si="29"/>
        <v/>
      </c>
      <c r="N140" s="81" t="str">
        <f t="shared" si="30"/>
        <v/>
      </c>
      <c r="O140" s="183" t="str">
        <f>IF('1473 PARA'!I140&gt;0, 1473, "")</f>
        <v/>
      </c>
      <c r="P140" s="183" t="str">
        <f>IF('1474 PARA'!I140&gt;0, 1474, "")</f>
        <v/>
      </c>
      <c r="Q140" s="183" t="str">
        <f>IF('1475 PARA'!I140&gt;0, 1475, "")</f>
        <v/>
      </c>
      <c r="R140" s="183" t="str">
        <f>IF('1476 PARA'!I140&gt;0, 1476, "")</f>
        <v/>
      </c>
      <c r="S140" s="183" t="str">
        <f>IF('1603 Para'!I140&gt;0, 1603, "")</f>
        <v/>
      </c>
      <c r="T140" s="183" t="str">
        <f>IF('1604 Para'!I140&gt;0, 1604, "")</f>
        <v/>
      </c>
      <c r="U140" s="184" t="str">
        <f>IF('Spare van Para'!I140&gt;0, 6389, "")</f>
        <v/>
      </c>
      <c r="V140" s="141">
        <f t="shared" si="31"/>
        <v>0</v>
      </c>
      <c r="W140" s="183" t="str">
        <f>IF(AND('1473 PARA'!AK140&gt;0,'1473 PARA'!AY140&gt;0,O140=1473),"1473 Entered",IF(O140=1473,"Missing",""))</f>
        <v/>
      </c>
      <c r="X140" s="183" t="str">
        <f>IF(AND('1474 PARA'!AK140&gt;0,'1474 PARA'!AY140&gt;0,P140=1474),"1474 Entered",IF(P140=1474,"Missing",""))</f>
        <v/>
      </c>
      <c r="Y140" s="142" t="str">
        <f>IF(AND('1475 PARA'!AK140&gt;0,'1475 PARA'!AY140&gt;0,Q140=1475),"1475 Entered",IF(Q140=1475,"Missing",""))</f>
        <v/>
      </c>
      <c r="Z140" s="142" t="str">
        <f>IF(AND('1476 PARA'!AK140&gt;0,'1476 PARA'!AY140&gt;0,R140=1476),"1476 Entered",IF(R140=1476,"Missing",""))</f>
        <v/>
      </c>
      <c r="AA140" s="142" t="str">
        <f>IF(AND('1603 Para'!AK140&gt;0,'1603 Para'!AY140&gt;0,S140=1603),"1603 Entered",IF(S140=1603,"Missing",""))</f>
        <v/>
      </c>
      <c r="AB140" s="142" t="str">
        <f>IF(AND('1604 Para'!AK140&gt;0,'1604 Para'!AY140&gt;0,T140=1604),"1604 Entered",IF(T140=1604,"Missing",""))</f>
        <v/>
      </c>
      <c r="AC140" s="82" t="str">
        <f>IF(AND('Spare van Para'!AK140&gt;0,'Spare van Para'!AY140&gt;0,U140="Spare"),"Spare Entered",IF(U140="Spare","Missing",""))</f>
        <v/>
      </c>
    </row>
    <row r="141" spans="1:29" s="142" customFormat="1" x14ac:dyDescent="0.25">
      <c r="A141" s="83">
        <v>42873</v>
      </c>
      <c r="B141" s="173">
        <f>MIN('1473 PARA'!B141, '1474 PARA'!B141,'1475 PARA'!B141, '1476 PARA'!B141,'1476 PARA'!B141,'Spare van Para'!B141, '1603 Para'!B141, '1604 Para'!B141)</f>
        <v>0</v>
      </c>
      <c r="C141" s="173">
        <f>MAX('1473 PARA'!C141,'1473 PARA'!E141,'1473 PARA'!G141,'1474 PARA'!C141,'1474 PARA'!E141,'1474 PARA'!G141,'1475 PARA'!C141,'1475 PARA'!E141,'1475 PARA'!G141,'1476 PARA'!C141,'1476 PARA'!E141,'1476 PARA'!G141,'Spare van Para'!C141,'Spare van Para'!E141,'Spare van Para'!G141, '1603 Para'!C141,'1603 Para'!E141,'1603 Para'!G141, '1604 Para'!C141,'1604 Para'!E141,'1604 Para'!G141)</f>
        <v>0</v>
      </c>
      <c r="D141" s="173">
        <f t="shared" si="22"/>
        <v>0</v>
      </c>
      <c r="E141" s="174">
        <f t="shared" si="23"/>
        <v>0</v>
      </c>
      <c r="F141" s="17">
        <f t="shared" si="24"/>
        <v>81.366666666666674</v>
      </c>
      <c r="G141" s="63">
        <f>MIN('1473 PARA'!O141,'1474 PARA'!O141,'1475 PARA'!O141,'1476 PARA'!O141,'Spare van Para'!O141,'1603 Para'!O141,'1604 Para'!O141)</f>
        <v>0</v>
      </c>
      <c r="H141" s="173">
        <f>MAX('1473 PARA'!P141,'1473 PARA'!R141,'1473 PARA'!T141,'1474 PARA'!P141,'1474 PARA'!R141,'1474 PARA'!T141,'1475 PARA'!P141,'1475 PARA'!R141,'1475 PARA'!T141,'1476 PARA'!P141,'1476 PARA'!R141,'1476 PARA'!T141,'Spare van Para'!P141,'Spare van Para'!R141,'Spare van Para'!T141, '1603 Para'!P141,'1603 Para'!R141,'1603 Para'!T141,'1604 Para'!P141,'1604 Para'!R141,'1604 Para'!T141)</f>
        <v>0</v>
      </c>
      <c r="I141" s="173">
        <f t="shared" si="25"/>
        <v>0</v>
      </c>
      <c r="J141" s="174">
        <f t="shared" si="26"/>
        <v>0</v>
      </c>
      <c r="K141" s="17">
        <f t="shared" si="27"/>
        <v>78.86666666666666</v>
      </c>
      <c r="L141" s="182" t="str">
        <f t="shared" si="28"/>
        <v/>
      </c>
      <c r="M141" s="184" t="str">
        <f t="shared" si="29"/>
        <v/>
      </c>
      <c r="N141" s="81" t="str">
        <f t="shared" si="30"/>
        <v/>
      </c>
      <c r="O141" s="183" t="str">
        <f>IF('1473 PARA'!I141&gt;0, 1473, "")</f>
        <v/>
      </c>
      <c r="P141" s="183" t="str">
        <f>IF('1474 PARA'!I141&gt;0, 1474, "")</f>
        <v/>
      </c>
      <c r="Q141" s="183" t="str">
        <f>IF('1475 PARA'!I141&gt;0, 1475, "")</f>
        <v/>
      </c>
      <c r="R141" s="183" t="str">
        <f>IF('1476 PARA'!I141&gt;0, 1476, "")</f>
        <v/>
      </c>
      <c r="S141" s="183" t="str">
        <f>IF('1603 Para'!I141&gt;0, 1603, "")</f>
        <v/>
      </c>
      <c r="T141" s="183" t="str">
        <f>IF('1604 Para'!I141&gt;0, 1604, "")</f>
        <v/>
      </c>
      <c r="U141" s="184" t="str">
        <f>IF('Spare van Para'!I141&gt;0, 6389, "")</f>
        <v/>
      </c>
      <c r="V141" s="141">
        <f t="shared" si="31"/>
        <v>0</v>
      </c>
      <c r="W141" s="183" t="str">
        <f>IF(AND('1473 PARA'!AK141&gt;0,'1473 PARA'!AY141&gt;0,O141=1473),"1473 Entered",IF(O141=1473,"Missing",""))</f>
        <v/>
      </c>
      <c r="X141" s="183" t="str">
        <f>IF(AND('1474 PARA'!AK141&gt;0,'1474 PARA'!AY141&gt;0,P141=1474),"1474 Entered",IF(P141=1474,"Missing",""))</f>
        <v/>
      </c>
      <c r="Y141" s="142" t="str">
        <f>IF(AND('1475 PARA'!AK141&gt;0,'1475 PARA'!AY141&gt;0,Q141=1475),"1475 Entered",IF(Q141=1475,"Missing",""))</f>
        <v/>
      </c>
      <c r="Z141" s="142" t="str">
        <f>IF(AND('1476 PARA'!AK141&gt;0,'1476 PARA'!AY141&gt;0,R141=1476),"1476 Entered",IF(R141=1476,"Missing",""))</f>
        <v/>
      </c>
      <c r="AA141" s="142" t="str">
        <f>IF(AND('1603 Para'!AK141&gt;0,'1603 Para'!AY141&gt;0,S141=1603),"1603 Entered",IF(S141=1603,"Missing",""))</f>
        <v/>
      </c>
      <c r="AB141" s="142" t="str">
        <f>IF(AND('1604 Para'!AK141&gt;0,'1604 Para'!AY141&gt;0,T141=1604),"1604 Entered",IF(T141=1604,"Missing",""))</f>
        <v/>
      </c>
      <c r="AC141" s="82" t="str">
        <f>IF(AND('Spare van Para'!AK141&gt;0,'Spare van Para'!AY141&gt;0,U141="Spare"),"Spare Entered",IF(U141="Spare","Missing",""))</f>
        <v/>
      </c>
    </row>
    <row r="142" spans="1:29" s="142" customFormat="1" x14ac:dyDescent="0.25">
      <c r="A142" s="83">
        <v>42874</v>
      </c>
      <c r="B142" s="173">
        <f>MIN('1473 PARA'!B142, '1474 PARA'!B142,'1475 PARA'!B142, '1476 PARA'!B142,'1476 PARA'!B142,'Spare van Para'!B142, '1603 Para'!B142, '1604 Para'!B142)</f>
        <v>0</v>
      </c>
      <c r="C142" s="173">
        <f>MAX('1473 PARA'!C142,'1473 PARA'!E142,'1473 PARA'!G142,'1474 PARA'!C142,'1474 PARA'!E142,'1474 PARA'!G142,'1475 PARA'!C142,'1475 PARA'!E142,'1475 PARA'!G142,'1476 PARA'!C142,'1476 PARA'!E142,'1476 PARA'!G142,'Spare van Para'!C142,'Spare van Para'!E142,'Spare van Para'!G142, '1603 Para'!C142,'1603 Para'!E142,'1603 Para'!G142, '1604 Para'!C142,'1604 Para'!E142,'1604 Para'!G142)</f>
        <v>0</v>
      </c>
      <c r="D142" s="173">
        <f t="shared" si="22"/>
        <v>0</v>
      </c>
      <c r="E142" s="174">
        <f t="shared" si="23"/>
        <v>0</v>
      </c>
      <c r="F142" s="17">
        <f t="shared" si="24"/>
        <v>81.366666666666674</v>
      </c>
      <c r="G142" s="63">
        <f>MIN('1473 PARA'!O142,'1474 PARA'!O142,'1475 PARA'!O142,'1476 PARA'!O142,'Spare van Para'!O142,'1603 Para'!O142,'1604 Para'!O142)</f>
        <v>0</v>
      </c>
      <c r="H142" s="173">
        <f>MAX('1473 PARA'!P142,'1473 PARA'!R142,'1473 PARA'!T142,'1474 PARA'!P142,'1474 PARA'!R142,'1474 PARA'!T142,'1475 PARA'!P142,'1475 PARA'!R142,'1475 PARA'!T142,'1476 PARA'!P142,'1476 PARA'!R142,'1476 PARA'!T142,'Spare van Para'!P142,'Spare van Para'!R142,'Spare van Para'!T142, '1603 Para'!P142,'1603 Para'!R142,'1603 Para'!T142,'1604 Para'!P142,'1604 Para'!R142,'1604 Para'!T142)</f>
        <v>0</v>
      </c>
      <c r="I142" s="173">
        <f t="shared" si="25"/>
        <v>0</v>
      </c>
      <c r="J142" s="174">
        <f t="shared" si="26"/>
        <v>0</v>
      </c>
      <c r="K142" s="17">
        <f t="shared" si="27"/>
        <v>78.86666666666666</v>
      </c>
      <c r="L142" s="182" t="str">
        <f t="shared" si="28"/>
        <v/>
      </c>
      <c r="M142" s="184" t="str">
        <f t="shared" si="29"/>
        <v/>
      </c>
      <c r="N142" s="81" t="str">
        <f t="shared" si="30"/>
        <v/>
      </c>
      <c r="O142" s="183" t="str">
        <f>IF('1473 PARA'!I142&gt;0, 1473, "")</f>
        <v/>
      </c>
      <c r="P142" s="183" t="str">
        <f>IF('1474 PARA'!I142&gt;0, 1474, "")</f>
        <v/>
      </c>
      <c r="Q142" s="183" t="str">
        <f>IF('1475 PARA'!I142&gt;0, 1475, "")</f>
        <v/>
      </c>
      <c r="R142" s="183" t="str">
        <f>IF('1476 PARA'!I142&gt;0, 1476, "")</f>
        <v/>
      </c>
      <c r="S142" s="183" t="str">
        <f>IF('1603 Para'!I142&gt;0, 1603, "")</f>
        <v/>
      </c>
      <c r="T142" s="183" t="str">
        <f>IF('1604 Para'!I142&gt;0, 1604, "")</f>
        <v/>
      </c>
      <c r="U142" s="184" t="str">
        <f>IF('Spare van Para'!I142&gt;0, 6389, "")</f>
        <v/>
      </c>
      <c r="V142" s="141">
        <f t="shared" si="31"/>
        <v>0</v>
      </c>
      <c r="W142" s="183" t="str">
        <f>IF(AND('1473 PARA'!AK142&gt;0,'1473 PARA'!AY142&gt;0,O142=1473),"1473 Entered",IF(O142=1473,"Missing",""))</f>
        <v/>
      </c>
      <c r="X142" s="183" t="str">
        <f>IF(AND('1474 PARA'!AK142&gt;0,'1474 PARA'!AY142&gt;0,P142=1474),"1474 Entered",IF(P142=1474,"Missing",""))</f>
        <v/>
      </c>
      <c r="Y142" s="142" t="str">
        <f>IF(AND('1475 PARA'!AK142&gt;0,'1475 PARA'!AY142&gt;0,Q142=1475),"1475 Entered",IF(Q142=1475,"Missing",""))</f>
        <v/>
      </c>
      <c r="Z142" s="142" t="str">
        <f>IF(AND('1476 PARA'!AK142&gt;0,'1476 PARA'!AY142&gt;0,R142=1476),"1476 Entered",IF(R142=1476,"Missing",""))</f>
        <v/>
      </c>
      <c r="AA142" s="142" t="str">
        <f>IF(AND('1603 Para'!AK142&gt;0,'1603 Para'!AY142&gt;0,S142=1603),"1603 Entered",IF(S142=1603,"Missing",""))</f>
        <v/>
      </c>
      <c r="AB142" s="142" t="str">
        <f>IF(AND('1604 Para'!AK142&gt;0,'1604 Para'!AY142&gt;0,T142=1604),"1604 Entered",IF(T142=1604,"Missing",""))</f>
        <v/>
      </c>
      <c r="AC142" s="82" t="str">
        <f>IF(AND('Spare van Para'!AK142&gt;0,'Spare van Para'!AY142&gt;0,U142="Spare"),"Spare Entered",IF(U142="Spare","Missing",""))</f>
        <v/>
      </c>
    </row>
    <row r="143" spans="1:29" s="142" customFormat="1" x14ac:dyDescent="0.25">
      <c r="A143" s="83">
        <v>42875</v>
      </c>
      <c r="B143" s="173">
        <f>MIN('1473 PARA'!B143, '1474 PARA'!B143,'1475 PARA'!B143, '1476 PARA'!B143,'1476 PARA'!B143,'Spare van Para'!B143, '1603 Para'!B143, '1604 Para'!B143)</f>
        <v>0</v>
      </c>
      <c r="C143" s="173">
        <f>MAX('1473 PARA'!C143,'1473 PARA'!E143,'1473 PARA'!G143,'1474 PARA'!C143,'1474 PARA'!E143,'1474 PARA'!G143,'1475 PARA'!C143,'1475 PARA'!E143,'1475 PARA'!G143,'1476 PARA'!C143,'1476 PARA'!E143,'1476 PARA'!G143,'Spare van Para'!C143,'Spare van Para'!E143,'Spare van Para'!G143, '1603 Para'!C143,'1603 Para'!E143,'1603 Para'!G143, '1604 Para'!C143,'1604 Para'!E143,'1604 Para'!G143)</f>
        <v>0</v>
      </c>
      <c r="D143" s="173">
        <f t="shared" si="22"/>
        <v>0</v>
      </c>
      <c r="E143" s="174">
        <f t="shared" si="23"/>
        <v>0</v>
      </c>
      <c r="F143" s="17">
        <f t="shared" si="24"/>
        <v>81.366666666666674</v>
      </c>
      <c r="G143" s="63">
        <f>MIN('1473 PARA'!O143,'1474 PARA'!O143,'1475 PARA'!O143,'1476 PARA'!O143,'Spare van Para'!O143,'1603 Para'!O143,'1604 Para'!O143)</f>
        <v>0</v>
      </c>
      <c r="H143" s="173">
        <f>MAX('1473 PARA'!P143,'1473 PARA'!R143,'1473 PARA'!T143,'1474 PARA'!P143,'1474 PARA'!R143,'1474 PARA'!T143,'1475 PARA'!P143,'1475 PARA'!R143,'1475 PARA'!T143,'1476 PARA'!P143,'1476 PARA'!R143,'1476 PARA'!T143,'Spare van Para'!P143,'Spare van Para'!R143,'Spare van Para'!T143, '1603 Para'!P143,'1603 Para'!R143,'1603 Para'!T143,'1604 Para'!P143,'1604 Para'!R143,'1604 Para'!T143)</f>
        <v>0</v>
      </c>
      <c r="I143" s="173">
        <f t="shared" si="25"/>
        <v>0</v>
      </c>
      <c r="J143" s="174">
        <f t="shared" si="26"/>
        <v>0</v>
      </c>
      <c r="K143" s="17">
        <f t="shared" si="27"/>
        <v>78.86666666666666</v>
      </c>
      <c r="L143" s="182" t="str">
        <f t="shared" si="28"/>
        <v/>
      </c>
      <c r="M143" s="184" t="str">
        <f t="shared" si="29"/>
        <v/>
      </c>
      <c r="N143" s="81" t="str">
        <f t="shared" si="30"/>
        <v/>
      </c>
      <c r="O143" s="183" t="str">
        <f>IF('1473 PARA'!I143&gt;0, 1473, "")</f>
        <v/>
      </c>
      <c r="P143" s="183" t="str">
        <f>IF('1474 PARA'!I143&gt;0, 1474, "")</f>
        <v/>
      </c>
      <c r="Q143" s="183" t="str">
        <f>IF('1475 PARA'!I143&gt;0, 1475, "")</f>
        <v/>
      </c>
      <c r="R143" s="183" t="str">
        <f>IF('1476 PARA'!I143&gt;0, 1476, "")</f>
        <v/>
      </c>
      <c r="S143" s="183" t="str">
        <f>IF('1603 Para'!I143&gt;0, 1603, "")</f>
        <v/>
      </c>
      <c r="T143" s="183" t="str">
        <f>IF('1604 Para'!I143&gt;0, 1604, "")</f>
        <v/>
      </c>
      <c r="U143" s="184" t="str">
        <f>IF('Spare van Para'!I143&gt;0, 6389, "")</f>
        <v/>
      </c>
      <c r="V143" s="141">
        <f t="shared" si="31"/>
        <v>0</v>
      </c>
      <c r="W143" s="183" t="str">
        <f>IF(AND('1473 PARA'!AK143&gt;0,'1473 PARA'!AY143&gt;0,O143=1473),"1473 Entered",IF(O143=1473,"Missing",""))</f>
        <v/>
      </c>
      <c r="X143" s="183" t="str">
        <f>IF(AND('1474 PARA'!AK143&gt;0,'1474 PARA'!AY143&gt;0,P143=1474),"1474 Entered",IF(P143=1474,"Missing",""))</f>
        <v/>
      </c>
      <c r="Y143" s="142" t="str">
        <f>IF(AND('1475 PARA'!AK143&gt;0,'1475 PARA'!AY143&gt;0,Q143=1475),"1475 Entered",IF(Q143=1475,"Missing",""))</f>
        <v/>
      </c>
      <c r="Z143" s="142" t="str">
        <f>IF(AND('1476 PARA'!AK143&gt;0,'1476 PARA'!AY143&gt;0,R143=1476),"1476 Entered",IF(R143=1476,"Missing",""))</f>
        <v/>
      </c>
      <c r="AA143" s="142" t="str">
        <f>IF(AND('1603 Para'!AK143&gt;0,'1603 Para'!AY143&gt;0,S143=1603),"1603 Entered",IF(S143=1603,"Missing",""))</f>
        <v/>
      </c>
      <c r="AB143" s="142" t="str">
        <f>IF(AND('1604 Para'!AK143&gt;0,'1604 Para'!AY143&gt;0,T143=1604),"1604 Entered",IF(T143=1604,"Missing",""))</f>
        <v/>
      </c>
      <c r="AC143" s="82" t="str">
        <f>IF(AND('Spare van Para'!AK143&gt;0,'Spare van Para'!AY143&gt;0,U143="Spare"),"Spare Entered",IF(U143="Spare","Missing",""))</f>
        <v/>
      </c>
    </row>
    <row r="144" spans="1:29" s="142" customFormat="1" x14ac:dyDescent="0.25">
      <c r="A144" s="83">
        <v>42876</v>
      </c>
      <c r="B144" s="173">
        <f>MIN('1473 PARA'!B144, '1474 PARA'!B144,'1475 PARA'!B144, '1476 PARA'!B144,'1476 PARA'!B144,'Spare van Para'!B144, '1603 Para'!B144, '1604 Para'!B144)</f>
        <v>0</v>
      </c>
      <c r="C144" s="173">
        <f>MAX('1473 PARA'!C144,'1473 PARA'!E144,'1473 PARA'!G144,'1474 PARA'!C144,'1474 PARA'!E144,'1474 PARA'!G144,'1475 PARA'!C144,'1475 PARA'!E144,'1475 PARA'!G144,'1476 PARA'!C144,'1476 PARA'!E144,'1476 PARA'!G144,'Spare van Para'!C144,'Spare van Para'!E144,'Spare van Para'!G144, '1603 Para'!C144,'1603 Para'!E144,'1603 Para'!G144, '1604 Para'!C144,'1604 Para'!E144,'1604 Para'!G144)</f>
        <v>0</v>
      </c>
      <c r="D144" s="173">
        <f t="shared" si="22"/>
        <v>0</v>
      </c>
      <c r="E144" s="174">
        <f t="shared" si="23"/>
        <v>0</v>
      </c>
      <c r="F144" s="17">
        <f t="shared" si="24"/>
        <v>81.366666666666674</v>
      </c>
      <c r="G144" s="63">
        <f>MIN('1473 PARA'!O144,'1474 PARA'!O144,'1475 PARA'!O144,'1476 PARA'!O144,'Spare van Para'!O144,'1603 Para'!O144,'1604 Para'!O144)</f>
        <v>0</v>
      </c>
      <c r="H144" s="173">
        <f>MAX('1473 PARA'!P144,'1473 PARA'!R144,'1473 PARA'!T144,'1474 PARA'!P144,'1474 PARA'!R144,'1474 PARA'!T144,'1475 PARA'!P144,'1475 PARA'!R144,'1475 PARA'!T144,'1476 PARA'!P144,'1476 PARA'!R144,'1476 PARA'!T144,'Spare van Para'!P144,'Spare van Para'!R144,'Spare van Para'!T144, '1603 Para'!P144,'1603 Para'!R144,'1603 Para'!T144,'1604 Para'!P144,'1604 Para'!R144,'1604 Para'!T144)</f>
        <v>0</v>
      </c>
      <c r="I144" s="173">
        <f t="shared" si="25"/>
        <v>0</v>
      </c>
      <c r="J144" s="174">
        <f t="shared" si="26"/>
        <v>0</v>
      </c>
      <c r="K144" s="17">
        <f t="shared" si="27"/>
        <v>78.86666666666666</v>
      </c>
      <c r="L144" s="182" t="str">
        <f t="shared" si="28"/>
        <v/>
      </c>
      <c r="M144" s="184" t="str">
        <f t="shared" si="29"/>
        <v/>
      </c>
      <c r="N144" s="81" t="str">
        <f t="shared" si="30"/>
        <v/>
      </c>
      <c r="O144" s="183" t="str">
        <f>IF('1473 PARA'!I144&gt;0, 1473, "")</f>
        <v/>
      </c>
      <c r="P144" s="183" t="str">
        <f>IF('1474 PARA'!I144&gt;0, 1474, "")</f>
        <v/>
      </c>
      <c r="Q144" s="183" t="str">
        <f>IF('1475 PARA'!I144&gt;0, 1475, "")</f>
        <v/>
      </c>
      <c r="R144" s="183" t="str">
        <f>IF('1476 PARA'!I144&gt;0, 1476, "")</f>
        <v/>
      </c>
      <c r="S144" s="183" t="str">
        <f>IF('1603 Para'!I144&gt;0, 1603, "")</f>
        <v/>
      </c>
      <c r="T144" s="183" t="str">
        <f>IF('1604 Para'!I144&gt;0, 1604, "")</f>
        <v/>
      </c>
      <c r="U144" s="184" t="str">
        <f>IF('Spare van Para'!I144&gt;0, 6389, "")</f>
        <v/>
      </c>
      <c r="V144" s="141">
        <f t="shared" si="31"/>
        <v>0</v>
      </c>
      <c r="W144" s="183" t="str">
        <f>IF(AND('1473 PARA'!AK144&gt;0,'1473 PARA'!AY144&gt;0,O144=1473),"1473 Entered",IF(O144=1473,"Missing",""))</f>
        <v/>
      </c>
      <c r="X144" s="183" t="str">
        <f>IF(AND('1474 PARA'!AK144&gt;0,'1474 PARA'!AY144&gt;0,P144=1474),"1474 Entered",IF(P144=1474,"Missing",""))</f>
        <v/>
      </c>
      <c r="Y144" s="142" t="str">
        <f>IF(AND('1475 PARA'!AK144&gt;0,'1475 PARA'!AY144&gt;0,Q144=1475),"1475 Entered",IF(Q144=1475,"Missing",""))</f>
        <v/>
      </c>
      <c r="Z144" s="142" t="str">
        <f>IF(AND('1476 PARA'!AK144&gt;0,'1476 PARA'!AY144&gt;0,R144=1476),"1476 Entered",IF(R144=1476,"Missing",""))</f>
        <v/>
      </c>
      <c r="AA144" s="142" t="str">
        <f>IF(AND('1603 Para'!AK144&gt;0,'1603 Para'!AY144&gt;0,S144=1603),"1603 Entered",IF(S144=1603,"Missing",""))</f>
        <v/>
      </c>
      <c r="AB144" s="142" t="str">
        <f>IF(AND('1604 Para'!AK144&gt;0,'1604 Para'!AY144&gt;0,T144=1604),"1604 Entered",IF(T144=1604,"Missing",""))</f>
        <v/>
      </c>
      <c r="AC144" s="82" t="str">
        <f>IF(AND('Spare van Para'!AK144&gt;0,'Spare van Para'!AY144&gt;0,U144="Spare"),"Spare Entered",IF(U144="Spare","Missing",""))</f>
        <v/>
      </c>
    </row>
    <row r="145" spans="1:29" s="142" customFormat="1" x14ac:dyDescent="0.25">
      <c r="A145" s="83">
        <v>42877</v>
      </c>
      <c r="B145" s="173">
        <f>MIN('1473 PARA'!B145, '1474 PARA'!B145,'1475 PARA'!B145, '1476 PARA'!B145,'1476 PARA'!B145,'Spare van Para'!B145, '1603 Para'!B145, '1604 Para'!B145)</f>
        <v>0</v>
      </c>
      <c r="C145" s="173">
        <f>MAX('1473 PARA'!C145,'1473 PARA'!E145,'1473 PARA'!G145,'1474 PARA'!C145,'1474 PARA'!E145,'1474 PARA'!G145,'1475 PARA'!C145,'1475 PARA'!E145,'1475 PARA'!G145,'1476 PARA'!C145,'1476 PARA'!E145,'1476 PARA'!G145,'Spare van Para'!C145,'Spare van Para'!E145,'Spare van Para'!G145, '1603 Para'!C145,'1603 Para'!E145,'1603 Para'!G145, '1604 Para'!C145,'1604 Para'!E145,'1604 Para'!G145)</f>
        <v>0</v>
      </c>
      <c r="D145" s="173">
        <f t="shared" si="22"/>
        <v>0</v>
      </c>
      <c r="E145" s="174">
        <f t="shared" si="23"/>
        <v>0</v>
      </c>
      <c r="F145" s="17">
        <f t="shared" si="24"/>
        <v>81.366666666666674</v>
      </c>
      <c r="G145" s="63">
        <f>MIN('1473 PARA'!O145,'1474 PARA'!O145,'1475 PARA'!O145,'1476 PARA'!O145,'Spare van Para'!O145,'1603 Para'!O145,'1604 Para'!O145)</f>
        <v>0</v>
      </c>
      <c r="H145" s="173">
        <f>MAX('1473 PARA'!P145,'1473 PARA'!R145,'1473 PARA'!T145,'1474 PARA'!P145,'1474 PARA'!R145,'1474 PARA'!T145,'1475 PARA'!P145,'1475 PARA'!R145,'1475 PARA'!T145,'1476 PARA'!P145,'1476 PARA'!R145,'1476 PARA'!T145,'Spare van Para'!P145,'Spare van Para'!R145,'Spare van Para'!T145, '1603 Para'!P145,'1603 Para'!R145,'1603 Para'!T145,'1604 Para'!P145,'1604 Para'!R145,'1604 Para'!T145)</f>
        <v>0</v>
      </c>
      <c r="I145" s="173">
        <f t="shared" si="25"/>
        <v>0</v>
      </c>
      <c r="J145" s="174">
        <f t="shared" si="26"/>
        <v>0</v>
      </c>
      <c r="K145" s="17">
        <f t="shared" si="27"/>
        <v>78.86666666666666</v>
      </c>
      <c r="L145" s="182" t="str">
        <f t="shared" si="28"/>
        <v/>
      </c>
      <c r="M145" s="184" t="str">
        <f t="shared" si="29"/>
        <v/>
      </c>
      <c r="N145" s="81" t="str">
        <f t="shared" si="30"/>
        <v/>
      </c>
      <c r="O145" s="183" t="str">
        <f>IF('1473 PARA'!I145&gt;0, 1473, "")</f>
        <v/>
      </c>
      <c r="P145" s="183" t="str">
        <f>IF('1474 PARA'!I145&gt;0, 1474, "")</f>
        <v/>
      </c>
      <c r="Q145" s="183" t="str">
        <f>IF('1475 PARA'!I145&gt;0, 1475, "")</f>
        <v/>
      </c>
      <c r="R145" s="183" t="str">
        <f>IF('1476 PARA'!I145&gt;0, 1476, "")</f>
        <v/>
      </c>
      <c r="S145" s="183" t="str">
        <f>IF('1603 Para'!I145&gt;0, 1603, "")</f>
        <v/>
      </c>
      <c r="T145" s="183" t="str">
        <f>IF('1604 Para'!I145&gt;0, 1604, "")</f>
        <v/>
      </c>
      <c r="U145" s="184" t="str">
        <f>IF('Spare van Para'!I145&gt;0, 6389, "")</f>
        <v/>
      </c>
      <c r="V145" s="141">
        <f t="shared" si="31"/>
        <v>0</v>
      </c>
      <c r="W145" s="183" t="str">
        <f>IF(AND('1473 PARA'!AK145&gt;0,'1473 PARA'!AY145&gt;0,O145=1473),"1473 Entered",IF(O145=1473,"Missing",""))</f>
        <v/>
      </c>
      <c r="X145" s="183" t="str">
        <f>IF(AND('1474 PARA'!AK145&gt;0,'1474 PARA'!AY145&gt;0,P145=1474),"1474 Entered",IF(P145=1474,"Missing",""))</f>
        <v/>
      </c>
      <c r="Y145" s="142" t="str">
        <f>IF(AND('1475 PARA'!AK145&gt;0,'1475 PARA'!AY145&gt;0,Q145=1475),"1475 Entered",IF(Q145=1475,"Missing",""))</f>
        <v/>
      </c>
      <c r="Z145" s="142" t="str">
        <f>IF(AND('1476 PARA'!AK145&gt;0,'1476 PARA'!AY145&gt;0,R145=1476),"1476 Entered",IF(R145=1476,"Missing",""))</f>
        <v/>
      </c>
      <c r="AA145" s="142" t="str">
        <f>IF(AND('1603 Para'!AK145&gt;0,'1603 Para'!AY145&gt;0,S145=1603),"1603 Entered",IF(S145=1603,"Missing",""))</f>
        <v/>
      </c>
      <c r="AB145" s="142" t="str">
        <f>IF(AND('1604 Para'!AK145&gt;0,'1604 Para'!AY145&gt;0,T145=1604),"1604 Entered",IF(T145=1604,"Missing",""))</f>
        <v/>
      </c>
      <c r="AC145" s="82" t="str">
        <f>IF(AND('Spare van Para'!AK145&gt;0,'Spare van Para'!AY145&gt;0,U145="Spare"),"Spare Entered",IF(U145="Spare","Missing",""))</f>
        <v/>
      </c>
    </row>
    <row r="146" spans="1:29" s="142" customFormat="1" x14ac:dyDescent="0.25">
      <c r="A146" s="83">
        <v>42878</v>
      </c>
      <c r="B146" s="173">
        <f>MIN('1473 PARA'!B146, '1474 PARA'!B146,'1475 PARA'!B146, '1476 PARA'!B146,'1476 PARA'!B146,'Spare van Para'!B146, '1603 Para'!B146, '1604 Para'!B146)</f>
        <v>0</v>
      </c>
      <c r="C146" s="173">
        <f>MAX('1473 PARA'!C146,'1473 PARA'!E146,'1473 PARA'!G146,'1474 PARA'!C146,'1474 PARA'!E146,'1474 PARA'!G146,'1475 PARA'!C146,'1475 PARA'!E146,'1475 PARA'!G146,'1476 PARA'!C146,'1476 PARA'!E146,'1476 PARA'!G146,'Spare van Para'!C146,'Spare van Para'!E146,'Spare van Para'!G146, '1603 Para'!C146,'1603 Para'!E146,'1603 Para'!G146, '1604 Para'!C146,'1604 Para'!E146,'1604 Para'!G146)</f>
        <v>0</v>
      </c>
      <c r="D146" s="173">
        <f t="shared" si="22"/>
        <v>0</v>
      </c>
      <c r="E146" s="174">
        <f t="shared" si="23"/>
        <v>0</v>
      </c>
      <c r="F146" s="17">
        <f t="shared" si="24"/>
        <v>81.366666666666674</v>
      </c>
      <c r="G146" s="63">
        <f>MIN('1473 PARA'!O146,'1474 PARA'!O146,'1475 PARA'!O146,'1476 PARA'!O146,'Spare van Para'!O146,'1603 Para'!O146,'1604 Para'!O146)</f>
        <v>0</v>
      </c>
      <c r="H146" s="173">
        <f>MAX('1473 PARA'!P146,'1473 PARA'!R146,'1473 PARA'!T146,'1474 PARA'!P146,'1474 PARA'!R146,'1474 PARA'!T146,'1475 PARA'!P146,'1475 PARA'!R146,'1475 PARA'!T146,'1476 PARA'!P146,'1476 PARA'!R146,'1476 PARA'!T146,'Spare van Para'!P146,'Spare van Para'!R146,'Spare van Para'!T146, '1603 Para'!P146,'1603 Para'!R146,'1603 Para'!T146,'1604 Para'!P146,'1604 Para'!R146,'1604 Para'!T146)</f>
        <v>0</v>
      </c>
      <c r="I146" s="173">
        <f t="shared" si="25"/>
        <v>0</v>
      </c>
      <c r="J146" s="174">
        <f t="shared" si="26"/>
        <v>0</v>
      </c>
      <c r="K146" s="17">
        <f t="shared" si="27"/>
        <v>78.86666666666666</v>
      </c>
      <c r="L146" s="182" t="str">
        <f t="shared" si="28"/>
        <v/>
      </c>
      <c r="M146" s="184" t="str">
        <f t="shared" si="29"/>
        <v/>
      </c>
      <c r="N146" s="81" t="str">
        <f t="shared" si="30"/>
        <v/>
      </c>
      <c r="O146" s="183" t="str">
        <f>IF('1473 PARA'!I146&gt;0, 1473, "")</f>
        <v/>
      </c>
      <c r="P146" s="183" t="str">
        <f>IF('1474 PARA'!I146&gt;0, 1474, "")</f>
        <v/>
      </c>
      <c r="Q146" s="183" t="str">
        <f>IF('1475 PARA'!I146&gt;0, 1475, "")</f>
        <v/>
      </c>
      <c r="R146" s="183" t="str">
        <f>IF('1476 PARA'!I146&gt;0, 1476, "")</f>
        <v/>
      </c>
      <c r="S146" s="183" t="str">
        <f>IF('1603 Para'!I146&gt;0, 1603, "")</f>
        <v/>
      </c>
      <c r="T146" s="183" t="str">
        <f>IF('1604 Para'!I146&gt;0, 1604, "")</f>
        <v/>
      </c>
      <c r="U146" s="184" t="str">
        <f>IF('Spare van Para'!I146&gt;0, 6389, "")</f>
        <v/>
      </c>
      <c r="V146" s="141">
        <f t="shared" si="31"/>
        <v>0</v>
      </c>
      <c r="W146" s="183" t="str">
        <f>IF(AND('1473 PARA'!AK146&gt;0,'1473 PARA'!AY146&gt;0,O146=1473),"1473 Entered",IF(O146=1473,"Missing",""))</f>
        <v/>
      </c>
      <c r="X146" s="183" t="str">
        <f>IF(AND('1474 PARA'!AK146&gt;0,'1474 PARA'!AY146&gt;0,P146=1474),"1474 Entered",IF(P146=1474,"Missing",""))</f>
        <v/>
      </c>
      <c r="Y146" s="142" t="str">
        <f>IF(AND('1475 PARA'!AK146&gt;0,'1475 PARA'!AY146&gt;0,Q146=1475),"1475 Entered",IF(Q146=1475,"Missing",""))</f>
        <v/>
      </c>
      <c r="Z146" s="142" t="str">
        <f>IF(AND('1476 PARA'!AK146&gt;0,'1476 PARA'!AY146&gt;0,R146=1476),"1476 Entered",IF(R146=1476,"Missing",""))</f>
        <v/>
      </c>
      <c r="AA146" s="142" t="str">
        <f>IF(AND('1603 Para'!AK146&gt;0,'1603 Para'!AY146&gt;0,S146=1603),"1603 Entered",IF(S146=1603,"Missing",""))</f>
        <v/>
      </c>
      <c r="AB146" s="142" t="str">
        <f>IF(AND('1604 Para'!AK146&gt;0,'1604 Para'!AY146&gt;0,T146=1604),"1604 Entered",IF(T146=1604,"Missing",""))</f>
        <v/>
      </c>
      <c r="AC146" s="82" t="str">
        <f>IF(AND('Spare van Para'!AK146&gt;0,'Spare van Para'!AY146&gt;0,U146="Spare"),"Spare Entered",IF(U146="Spare","Missing",""))</f>
        <v/>
      </c>
    </row>
    <row r="147" spans="1:29" s="142" customFormat="1" x14ac:dyDescent="0.25">
      <c r="A147" s="83">
        <v>42879</v>
      </c>
      <c r="B147" s="173">
        <f>MIN('1473 PARA'!B147, '1474 PARA'!B147,'1475 PARA'!B147, '1476 PARA'!B147,'1476 PARA'!B147,'Spare van Para'!B147, '1603 Para'!B147, '1604 Para'!B147)</f>
        <v>0</v>
      </c>
      <c r="C147" s="173">
        <f>MAX('1473 PARA'!C147,'1473 PARA'!E147,'1473 PARA'!G147,'1474 PARA'!C147,'1474 PARA'!E147,'1474 PARA'!G147,'1475 PARA'!C147,'1475 PARA'!E147,'1475 PARA'!G147,'1476 PARA'!C147,'1476 PARA'!E147,'1476 PARA'!G147,'Spare van Para'!C147,'Spare van Para'!E147,'Spare van Para'!G147, '1603 Para'!C147,'1603 Para'!E147,'1603 Para'!G147, '1604 Para'!C147,'1604 Para'!E147,'1604 Para'!G147)</f>
        <v>0</v>
      </c>
      <c r="D147" s="173">
        <f t="shared" si="22"/>
        <v>0</v>
      </c>
      <c r="E147" s="174">
        <f t="shared" si="23"/>
        <v>0</v>
      </c>
      <c r="F147" s="17">
        <f t="shared" si="24"/>
        <v>81.366666666666674</v>
      </c>
      <c r="G147" s="63">
        <f>MIN('1473 PARA'!O147,'1474 PARA'!O147,'1475 PARA'!O147,'1476 PARA'!O147,'Spare van Para'!O147,'1603 Para'!O147,'1604 Para'!O147)</f>
        <v>0</v>
      </c>
      <c r="H147" s="173">
        <f>MAX('1473 PARA'!P147,'1473 PARA'!R147,'1473 PARA'!T147,'1474 PARA'!P147,'1474 PARA'!R147,'1474 PARA'!T147,'1475 PARA'!P147,'1475 PARA'!R147,'1475 PARA'!T147,'1476 PARA'!P147,'1476 PARA'!R147,'1476 PARA'!T147,'Spare van Para'!P147,'Spare van Para'!R147,'Spare van Para'!T147, '1603 Para'!P147,'1603 Para'!R147,'1603 Para'!T147,'1604 Para'!P147,'1604 Para'!R147,'1604 Para'!T147)</f>
        <v>0</v>
      </c>
      <c r="I147" s="173">
        <f t="shared" si="25"/>
        <v>0</v>
      </c>
      <c r="J147" s="174">
        <f t="shared" si="26"/>
        <v>0</v>
      </c>
      <c r="K147" s="17">
        <f t="shared" si="27"/>
        <v>78.86666666666666</v>
      </c>
      <c r="L147" s="182" t="str">
        <f t="shared" si="28"/>
        <v/>
      </c>
      <c r="M147" s="184" t="str">
        <f t="shared" si="29"/>
        <v/>
      </c>
      <c r="N147" s="81" t="str">
        <f t="shared" si="30"/>
        <v/>
      </c>
      <c r="O147" s="183" t="str">
        <f>IF('1473 PARA'!I147&gt;0, 1473, "")</f>
        <v/>
      </c>
      <c r="P147" s="183" t="str">
        <f>IF('1474 PARA'!I147&gt;0, 1474, "")</f>
        <v/>
      </c>
      <c r="Q147" s="183" t="str">
        <f>IF('1475 PARA'!I147&gt;0, 1475, "")</f>
        <v/>
      </c>
      <c r="R147" s="183" t="str">
        <f>IF('1476 PARA'!I147&gt;0, 1476, "")</f>
        <v/>
      </c>
      <c r="S147" s="183" t="str">
        <f>IF('1603 Para'!I147&gt;0, 1603, "")</f>
        <v/>
      </c>
      <c r="T147" s="183" t="str">
        <f>IF('1604 Para'!I147&gt;0, 1604, "")</f>
        <v/>
      </c>
      <c r="U147" s="184" t="str">
        <f>IF('Spare van Para'!I147&gt;0, 6389, "")</f>
        <v/>
      </c>
      <c r="V147" s="141">
        <f t="shared" si="31"/>
        <v>0</v>
      </c>
      <c r="W147" s="183" t="str">
        <f>IF(AND('1473 PARA'!AK147&gt;0,'1473 PARA'!AY147&gt;0,O147=1473),"1473 Entered",IF(O147=1473,"Missing",""))</f>
        <v/>
      </c>
      <c r="X147" s="183" t="str">
        <f>IF(AND('1474 PARA'!AK147&gt;0,'1474 PARA'!AY147&gt;0,P147=1474),"1474 Entered",IF(P147=1474,"Missing",""))</f>
        <v/>
      </c>
      <c r="Y147" s="142" t="str">
        <f>IF(AND('1475 PARA'!AK147&gt;0,'1475 PARA'!AY147&gt;0,Q147=1475),"1475 Entered",IF(Q147=1475,"Missing",""))</f>
        <v/>
      </c>
      <c r="Z147" s="142" t="str">
        <f>IF(AND('1476 PARA'!AK147&gt;0,'1476 PARA'!AY147&gt;0,R147=1476),"1476 Entered",IF(R147=1476,"Missing",""))</f>
        <v/>
      </c>
      <c r="AA147" s="142" t="str">
        <f>IF(AND('1603 Para'!AK147&gt;0,'1603 Para'!AY147&gt;0,S147=1603),"1603 Entered",IF(S147=1603,"Missing",""))</f>
        <v/>
      </c>
      <c r="AB147" s="142" t="str">
        <f>IF(AND('1604 Para'!AK147&gt;0,'1604 Para'!AY147&gt;0,T147=1604),"1604 Entered",IF(T147=1604,"Missing",""))</f>
        <v/>
      </c>
      <c r="AC147" s="82" t="str">
        <f>IF(AND('Spare van Para'!AK147&gt;0,'Spare van Para'!AY147&gt;0,U147="Spare"),"Spare Entered",IF(U147="Spare","Missing",""))</f>
        <v/>
      </c>
    </row>
    <row r="148" spans="1:29" s="142" customFormat="1" x14ac:dyDescent="0.25">
      <c r="A148" s="83">
        <v>42880</v>
      </c>
      <c r="B148" s="173">
        <f>MIN('1473 PARA'!B148, '1474 PARA'!B148,'1475 PARA'!B148, '1476 PARA'!B148,'1476 PARA'!B148,'Spare van Para'!B148, '1603 Para'!B148, '1604 Para'!B148)</f>
        <v>0</v>
      </c>
      <c r="C148" s="173">
        <f>MAX('1473 PARA'!C148,'1473 PARA'!E148,'1473 PARA'!G148,'1474 PARA'!C148,'1474 PARA'!E148,'1474 PARA'!G148,'1475 PARA'!C148,'1475 PARA'!E148,'1475 PARA'!G148,'1476 PARA'!C148,'1476 PARA'!E148,'1476 PARA'!G148,'Spare van Para'!C148,'Spare van Para'!E148,'Spare van Para'!G148, '1603 Para'!C148,'1603 Para'!E148,'1603 Para'!G148, '1604 Para'!C148,'1604 Para'!E148,'1604 Para'!G148)</f>
        <v>0</v>
      </c>
      <c r="D148" s="173">
        <f t="shared" si="22"/>
        <v>0</v>
      </c>
      <c r="E148" s="174">
        <f t="shared" si="23"/>
        <v>0</v>
      </c>
      <c r="F148" s="17">
        <f t="shared" si="24"/>
        <v>81.366666666666674</v>
      </c>
      <c r="G148" s="63">
        <f>MIN('1473 PARA'!O148,'1474 PARA'!O148,'1475 PARA'!O148,'1476 PARA'!O148,'Spare van Para'!O148,'1603 Para'!O148,'1604 Para'!O148)</f>
        <v>0</v>
      </c>
      <c r="H148" s="173">
        <f>MAX('1473 PARA'!P148,'1473 PARA'!R148,'1473 PARA'!T148,'1474 PARA'!P148,'1474 PARA'!R148,'1474 PARA'!T148,'1475 PARA'!P148,'1475 PARA'!R148,'1475 PARA'!T148,'1476 PARA'!P148,'1476 PARA'!R148,'1476 PARA'!T148,'Spare van Para'!P148,'Spare van Para'!R148,'Spare van Para'!T148, '1603 Para'!P148,'1603 Para'!R148,'1603 Para'!T148,'1604 Para'!P148,'1604 Para'!R148,'1604 Para'!T148)</f>
        <v>0</v>
      </c>
      <c r="I148" s="173">
        <f t="shared" si="25"/>
        <v>0</v>
      </c>
      <c r="J148" s="174">
        <f t="shared" si="26"/>
        <v>0</v>
      </c>
      <c r="K148" s="17">
        <f t="shared" si="27"/>
        <v>78.86666666666666</v>
      </c>
      <c r="L148" s="182" t="str">
        <f t="shared" si="28"/>
        <v/>
      </c>
      <c r="M148" s="184" t="str">
        <f t="shared" si="29"/>
        <v/>
      </c>
      <c r="N148" s="81" t="str">
        <f t="shared" si="30"/>
        <v/>
      </c>
      <c r="O148" s="183" t="str">
        <f>IF('1473 PARA'!I148&gt;0, 1473, "")</f>
        <v/>
      </c>
      <c r="P148" s="183" t="str">
        <f>IF('1474 PARA'!I148&gt;0, 1474, "")</f>
        <v/>
      </c>
      <c r="Q148" s="183" t="str">
        <f>IF('1475 PARA'!I148&gt;0, 1475, "")</f>
        <v/>
      </c>
      <c r="R148" s="183" t="str">
        <f>IF('1476 PARA'!I148&gt;0, 1476, "")</f>
        <v/>
      </c>
      <c r="S148" s="183" t="str">
        <f>IF('1603 Para'!I148&gt;0, 1603, "")</f>
        <v/>
      </c>
      <c r="T148" s="183" t="str">
        <f>IF('1604 Para'!I148&gt;0, 1604, "")</f>
        <v/>
      </c>
      <c r="U148" s="184" t="str">
        <f>IF('Spare van Para'!I148&gt;0, 6389, "")</f>
        <v/>
      </c>
      <c r="V148" s="141">
        <f t="shared" si="31"/>
        <v>0</v>
      </c>
      <c r="W148" s="183" t="str">
        <f>IF(AND('1473 PARA'!AK148&gt;0,'1473 PARA'!AY148&gt;0,O148=1473),"1473 Entered",IF(O148=1473,"Missing",""))</f>
        <v/>
      </c>
      <c r="X148" s="183" t="str">
        <f>IF(AND('1474 PARA'!AK148&gt;0,'1474 PARA'!AY148&gt;0,P148=1474),"1474 Entered",IF(P148=1474,"Missing",""))</f>
        <v/>
      </c>
      <c r="Y148" s="142" t="str">
        <f>IF(AND('1475 PARA'!AK148&gt;0,'1475 PARA'!AY148&gt;0,Q148=1475),"1475 Entered",IF(Q148=1475,"Missing",""))</f>
        <v/>
      </c>
      <c r="Z148" s="142" t="str">
        <f>IF(AND('1476 PARA'!AK148&gt;0,'1476 PARA'!AY148&gt;0,R148=1476),"1476 Entered",IF(R148=1476,"Missing",""))</f>
        <v/>
      </c>
      <c r="AA148" s="142" t="str">
        <f>IF(AND('1603 Para'!AK148&gt;0,'1603 Para'!AY148&gt;0,S148=1603),"1603 Entered",IF(S148=1603,"Missing",""))</f>
        <v/>
      </c>
      <c r="AB148" s="142" t="str">
        <f>IF(AND('1604 Para'!AK148&gt;0,'1604 Para'!AY148&gt;0,T148=1604),"1604 Entered",IF(T148=1604,"Missing",""))</f>
        <v/>
      </c>
      <c r="AC148" s="82" t="str">
        <f>IF(AND('Spare van Para'!AK148&gt;0,'Spare van Para'!AY148&gt;0,U148="Spare"),"Spare Entered",IF(U148="Spare","Missing",""))</f>
        <v/>
      </c>
    </row>
    <row r="149" spans="1:29" s="142" customFormat="1" x14ac:dyDescent="0.25">
      <c r="A149" s="83">
        <v>42881</v>
      </c>
      <c r="B149" s="173">
        <f>MIN('1473 PARA'!B149, '1474 PARA'!B149,'1475 PARA'!B149, '1476 PARA'!B149,'1476 PARA'!B149,'Spare van Para'!B149, '1603 Para'!B149, '1604 Para'!B149)</f>
        <v>0</v>
      </c>
      <c r="C149" s="173">
        <f>MAX('1473 PARA'!C149,'1473 PARA'!E149,'1473 PARA'!G149,'1474 PARA'!C149,'1474 PARA'!E149,'1474 PARA'!G149,'1475 PARA'!C149,'1475 PARA'!E149,'1475 PARA'!G149,'1476 PARA'!C149,'1476 PARA'!E149,'1476 PARA'!G149,'Spare van Para'!C149,'Spare van Para'!E149,'Spare van Para'!G149, '1603 Para'!C149,'1603 Para'!E149,'1603 Para'!G149, '1604 Para'!C149,'1604 Para'!E149,'1604 Para'!G149)</f>
        <v>0</v>
      </c>
      <c r="D149" s="173">
        <f t="shared" si="22"/>
        <v>0</v>
      </c>
      <c r="E149" s="174">
        <f t="shared" si="23"/>
        <v>0</v>
      </c>
      <c r="F149" s="17">
        <f t="shared" si="24"/>
        <v>81.366666666666674</v>
      </c>
      <c r="G149" s="63">
        <f>MIN('1473 PARA'!O149,'1474 PARA'!O149,'1475 PARA'!O149,'1476 PARA'!O149,'Spare van Para'!O149,'1603 Para'!O149,'1604 Para'!O149)</f>
        <v>0</v>
      </c>
      <c r="H149" s="173">
        <f>MAX('1473 PARA'!P149,'1473 PARA'!R149,'1473 PARA'!T149,'1474 PARA'!P149,'1474 PARA'!R149,'1474 PARA'!T149,'1475 PARA'!P149,'1475 PARA'!R149,'1475 PARA'!T149,'1476 PARA'!P149,'1476 PARA'!R149,'1476 PARA'!T149,'Spare van Para'!P149,'Spare van Para'!R149,'Spare van Para'!T149, '1603 Para'!P149,'1603 Para'!R149,'1603 Para'!T149,'1604 Para'!P149,'1604 Para'!R149,'1604 Para'!T149)</f>
        <v>0</v>
      </c>
      <c r="I149" s="173">
        <f t="shared" si="25"/>
        <v>0</v>
      </c>
      <c r="J149" s="174">
        <f t="shared" si="26"/>
        <v>0</v>
      </c>
      <c r="K149" s="17">
        <f t="shared" si="27"/>
        <v>78.86666666666666</v>
      </c>
      <c r="L149" s="182" t="str">
        <f t="shared" si="28"/>
        <v/>
      </c>
      <c r="M149" s="184" t="str">
        <f t="shared" si="29"/>
        <v/>
      </c>
      <c r="N149" s="81" t="str">
        <f t="shared" si="30"/>
        <v/>
      </c>
      <c r="O149" s="183" t="str">
        <f>IF('1473 PARA'!I149&gt;0, 1473, "")</f>
        <v/>
      </c>
      <c r="P149" s="183" t="str">
        <f>IF('1474 PARA'!I149&gt;0, 1474, "")</f>
        <v/>
      </c>
      <c r="Q149" s="183" t="str">
        <f>IF('1475 PARA'!I149&gt;0, 1475, "")</f>
        <v/>
      </c>
      <c r="R149" s="183" t="str">
        <f>IF('1476 PARA'!I149&gt;0, 1476, "")</f>
        <v/>
      </c>
      <c r="S149" s="183" t="str">
        <f>IF('1603 Para'!I149&gt;0, 1603, "")</f>
        <v/>
      </c>
      <c r="T149" s="183" t="str">
        <f>IF('1604 Para'!I149&gt;0, 1604, "")</f>
        <v/>
      </c>
      <c r="U149" s="184" t="str">
        <f>IF('Spare van Para'!I149&gt;0, 6389, "")</f>
        <v/>
      </c>
      <c r="V149" s="141">
        <f t="shared" si="31"/>
        <v>0</v>
      </c>
      <c r="W149" s="183" t="str">
        <f>IF(AND('1473 PARA'!AK149&gt;0,'1473 PARA'!AY149&gt;0,O149=1473),"1473 Entered",IF(O149=1473,"Missing",""))</f>
        <v/>
      </c>
      <c r="X149" s="183" t="str">
        <f>IF(AND('1474 PARA'!AK149&gt;0,'1474 PARA'!AY149&gt;0,P149=1474),"1474 Entered",IF(P149=1474,"Missing",""))</f>
        <v/>
      </c>
      <c r="Y149" s="142" t="str">
        <f>IF(AND('1475 PARA'!AK149&gt;0,'1475 PARA'!AY149&gt;0,Q149=1475),"1475 Entered",IF(Q149=1475,"Missing",""))</f>
        <v/>
      </c>
      <c r="Z149" s="142" t="str">
        <f>IF(AND('1476 PARA'!AK149&gt;0,'1476 PARA'!AY149&gt;0,R149=1476),"1476 Entered",IF(R149=1476,"Missing",""))</f>
        <v/>
      </c>
      <c r="AA149" s="142" t="str">
        <f>IF(AND('1603 Para'!AK149&gt;0,'1603 Para'!AY149&gt;0,S149=1603),"1603 Entered",IF(S149=1603,"Missing",""))</f>
        <v/>
      </c>
      <c r="AB149" s="142" t="str">
        <f>IF(AND('1604 Para'!AK149&gt;0,'1604 Para'!AY149&gt;0,T149=1604),"1604 Entered",IF(T149=1604,"Missing",""))</f>
        <v/>
      </c>
      <c r="AC149" s="82" t="str">
        <f>IF(AND('Spare van Para'!AK149&gt;0,'Spare van Para'!AY149&gt;0,U149="Spare"),"Spare Entered",IF(U149="Spare","Missing",""))</f>
        <v/>
      </c>
    </row>
    <row r="150" spans="1:29" s="142" customFormat="1" x14ac:dyDescent="0.25">
      <c r="A150" s="83">
        <v>42882</v>
      </c>
      <c r="B150" s="173">
        <f>MIN('1473 PARA'!B150, '1474 PARA'!B150,'1475 PARA'!B150, '1476 PARA'!B150,'1476 PARA'!B150,'Spare van Para'!B150, '1603 Para'!B150, '1604 Para'!B150)</f>
        <v>0</v>
      </c>
      <c r="C150" s="173">
        <f>MAX('1473 PARA'!C150,'1473 PARA'!E150,'1473 PARA'!G150,'1474 PARA'!C150,'1474 PARA'!E150,'1474 PARA'!G150,'1475 PARA'!C150,'1475 PARA'!E150,'1475 PARA'!G150,'1476 PARA'!C150,'1476 PARA'!E150,'1476 PARA'!G150,'Spare van Para'!C150,'Spare van Para'!E150,'Spare van Para'!G150, '1603 Para'!C150,'1603 Para'!E150,'1603 Para'!G150, '1604 Para'!C150,'1604 Para'!E150,'1604 Para'!G150)</f>
        <v>0</v>
      </c>
      <c r="D150" s="173">
        <f t="shared" si="22"/>
        <v>0</v>
      </c>
      <c r="E150" s="174">
        <f t="shared" si="23"/>
        <v>0</v>
      </c>
      <c r="F150" s="17">
        <f t="shared" si="24"/>
        <v>81.366666666666674</v>
      </c>
      <c r="G150" s="63">
        <f>MIN('1473 PARA'!O150,'1474 PARA'!O150,'1475 PARA'!O150,'1476 PARA'!O150,'Spare van Para'!O150,'1603 Para'!O150,'1604 Para'!O150)</f>
        <v>0</v>
      </c>
      <c r="H150" s="173">
        <f>MAX('1473 PARA'!P150,'1473 PARA'!R150,'1473 PARA'!T150,'1474 PARA'!P150,'1474 PARA'!R150,'1474 PARA'!T150,'1475 PARA'!P150,'1475 PARA'!R150,'1475 PARA'!T150,'1476 PARA'!P150,'1476 PARA'!R150,'1476 PARA'!T150,'Spare van Para'!P150,'Spare van Para'!R150,'Spare van Para'!T150, '1603 Para'!P150,'1603 Para'!R150,'1603 Para'!T150,'1604 Para'!P150,'1604 Para'!R150,'1604 Para'!T150)</f>
        <v>0</v>
      </c>
      <c r="I150" s="173">
        <f t="shared" si="25"/>
        <v>0</v>
      </c>
      <c r="J150" s="174">
        <f t="shared" si="26"/>
        <v>0</v>
      </c>
      <c r="K150" s="17">
        <f t="shared" si="27"/>
        <v>78.86666666666666</v>
      </c>
      <c r="L150" s="182" t="str">
        <f t="shared" si="28"/>
        <v/>
      </c>
      <c r="M150" s="184" t="str">
        <f t="shared" si="29"/>
        <v/>
      </c>
      <c r="N150" s="81" t="str">
        <f t="shared" si="30"/>
        <v/>
      </c>
      <c r="O150" s="183" t="str">
        <f>IF('1473 PARA'!I150&gt;0, 1473, "")</f>
        <v/>
      </c>
      <c r="P150" s="183" t="str">
        <f>IF('1474 PARA'!I150&gt;0, 1474, "")</f>
        <v/>
      </c>
      <c r="Q150" s="183" t="str">
        <f>IF('1475 PARA'!I150&gt;0, 1475, "")</f>
        <v/>
      </c>
      <c r="R150" s="183" t="str">
        <f>IF('1476 PARA'!I150&gt;0, 1476, "")</f>
        <v/>
      </c>
      <c r="S150" s="183" t="str">
        <f>IF('1603 Para'!I150&gt;0, 1603, "")</f>
        <v/>
      </c>
      <c r="T150" s="183" t="str">
        <f>IF('1604 Para'!I150&gt;0, 1604, "")</f>
        <v/>
      </c>
      <c r="U150" s="184" t="str">
        <f>IF('Spare van Para'!I150&gt;0, 6389, "")</f>
        <v/>
      </c>
      <c r="V150" s="141">
        <f t="shared" si="31"/>
        <v>0</v>
      </c>
      <c r="W150" s="183" t="str">
        <f>IF(AND('1473 PARA'!AK150&gt;0,'1473 PARA'!AY150&gt;0,O150=1473),"1473 Entered",IF(O150=1473,"Missing",""))</f>
        <v/>
      </c>
      <c r="X150" s="183" t="str">
        <f>IF(AND('1474 PARA'!AK150&gt;0,'1474 PARA'!AY150&gt;0,P150=1474),"1474 Entered",IF(P150=1474,"Missing",""))</f>
        <v/>
      </c>
      <c r="Y150" s="142" t="str">
        <f>IF(AND('1475 PARA'!AK150&gt;0,'1475 PARA'!AY150&gt;0,Q150=1475),"1475 Entered",IF(Q150=1475,"Missing",""))</f>
        <v/>
      </c>
      <c r="Z150" s="142" t="str">
        <f>IF(AND('1476 PARA'!AK150&gt;0,'1476 PARA'!AY150&gt;0,R150=1476),"1476 Entered",IF(R150=1476,"Missing",""))</f>
        <v/>
      </c>
      <c r="AA150" s="142" t="str">
        <f>IF(AND('1603 Para'!AK150&gt;0,'1603 Para'!AY150&gt;0,S150=1603),"1603 Entered",IF(S150=1603,"Missing",""))</f>
        <v/>
      </c>
      <c r="AB150" s="142" t="str">
        <f>IF(AND('1604 Para'!AK150&gt;0,'1604 Para'!AY150&gt;0,T150=1604),"1604 Entered",IF(T150=1604,"Missing",""))</f>
        <v/>
      </c>
      <c r="AC150" s="82" t="str">
        <f>IF(AND('Spare van Para'!AK150&gt;0,'Spare van Para'!AY150&gt;0,U150="Spare"),"Spare Entered",IF(U150="Spare","Missing",""))</f>
        <v/>
      </c>
    </row>
    <row r="151" spans="1:29" s="142" customFormat="1" x14ac:dyDescent="0.25">
      <c r="A151" s="83">
        <v>42883</v>
      </c>
      <c r="B151" s="173">
        <f>MIN('1473 PARA'!B151, '1474 PARA'!B151,'1475 PARA'!B151, '1476 PARA'!B151,'1476 PARA'!B151,'Spare van Para'!B151, '1603 Para'!B151, '1604 Para'!B151)</f>
        <v>0</v>
      </c>
      <c r="C151" s="173">
        <f>MAX('1473 PARA'!C151,'1473 PARA'!E151,'1473 PARA'!G151,'1474 PARA'!C151,'1474 PARA'!E151,'1474 PARA'!G151,'1475 PARA'!C151,'1475 PARA'!E151,'1475 PARA'!G151,'1476 PARA'!C151,'1476 PARA'!E151,'1476 PARA'!G151,'Spare van Para'!C151,'Spare van Para'!E151,'Spare van Para'!G151, '1603 Para'!C151,'1603 Para'!E151,'1603 Para'!G151, '1604 Para'!C151,'1604 Para'!E151,'1604 Para'!G151)</f>
        <v>0</v>
      </c>
      <c r="D151" s="173">
        <f t="shared" si="22"/>
        <v>0</v>
      </c>
      <c r="E151" s="174">
        <f t="shared" si="23"/>
        <v>0</v>
      </c>
      <c r="F151" s="17">
        <f t="shared" si="24"/>
        <v>81.366666666666674</v>
      </c>
      <c r="G151" s="63">
        <f>MIN('1473 PARA'!O151,'1474 PARA'!O151,'1475 PARA'!O151,'1476 PARA'!O151,'Spare van Para'!O151,'1603 Para'!O151,'1604 Para'!O151)</f>
        <v>0</v>
      </c>
      <c r="H151" s="173">
        <f>MAX('1473 PARA'!P151,'1473 PARA'!R151,'1473 PARA'!T151,'1474 PARA'!P151,'1474 PARA'!R151,'1474 PARA'!T151,'1475 PARA'!P151,'1475 PARA'!R151,'1475 PARA'!T151,'1476 PARA'!P151,'1476 PARA'!R151,'1476 PARA'!T151,'Spare van Para'!P151,'Spare van Para'!R151,'Spare van Para'!T151, '1603 Para'!P151,'1603 Para'!R151,'1603 Para'!T151,'1604 Para'!P151,'1604 Para'!R151,'1604 Para'!T151)</f>
        <v>0</v>
      </c>
      <c r="I151" s="173">
        <f t="shared" si="25"/>
        <v>0</v>
      </c>
      <c r="J151" s="174">
        <f t="shared" si="26"/>
        <v>0</v>
      </c>
      <c r="K151" s="17">
        <f t="shared" si="27"/>
        <v>78.86666666666666</v>
      </c>
      <c r="L151" s="182" t="str">
        <f t="shared" si="28"/>
        <v/>
      </c>
      <c r="M151" s="184" t="str">
        <f t="shared" si="29"/>
        <v/>
      </c>
      <c r="N151" s="81" t="str">
        <f t="shared" si="30"/>
        <v/>
      </c>
      <c r="O151" s="183" t="str">
        <f>IF('1473 PARA'!I151&gt;0, 1473, "")</f>
        <v/>
      </c>
      <c r="P151" s="183" t="str">
        <f>IF('1474 PARA'!I151&gt;0, 1474, "")</f>
        <v/>
      </c>
      <c r="Q151" s="183" t="str">
        <f>IF('1475 PARA'!I151&gt;0, 1475, "")</f>
        <v/>
      </c>
      <c r="R151" s="183" t="str">
        <f>IF('1476 PARA'!I151&gt;0, 1476, "")</f>
        <v/>
      </c>
      <c r="S151" s="183" t="str">
        <f>IF('1603 Para'!I151&gt;0, 1603, "")</f>
        <v/>
      </c>
      <c r="T151" s="183" t="str">
        <f>IF('1604 Para'!I151&gt;0, 1604, "")</f>
        <v/>
      </c>
      <c r="U151" s="184" t="str">
        <f>IF('Spare van Para'!I151&gt;0, 6389, "")</f>
        <v/>
      </c>
      <c r="V151" s="141">
        <f t="shared" si="31"/>
        <v>0</v>
      </c>
      <c r="W151" s="183" t="str">
        <f>IF(AND('1473 PARA'!AK151&gt;0,'1473 PARA'!AY151&gt;0,O151=1473),"1473 Entered",IF(O151=1473,"Missing",""))</f>
        <v/>
      </c>
      <c r="X151" s="183" t="str">
        <f>IF(AND('1474 PARA'!AK151&gt;0,'1474 PARA'!AY151&gt;0,P151=1474),"1474 Entered",IF(P151=1474,"Missing",""))</f>
        <v/>
      </c>
      <c r="Y151" s="142" t="str">
        <f>IF(AND('1475 PARA'!AK151&gt;0,'1475 PARA'!AY151&gt;0,Q151=1475),"1475 Entered",IF(Q151=1475,"Missing",""))</f>
        <v/>
      </c>
      <c r="Z151" s="142" t="str">
        <f>IF(AND('1476 PARA'!AK151&gt;0,'1476 PARA'!AY151&gt;0,R151=1476),"1476 Entered",IF(R151=1476,"Missing",""))</f>
        <v/>
      </c>
      <c r="AA151" s="142" t="str">
        <f>IF(AND('1603 Para'!AK151&gt;0,'1603 Para'!AY151&gt;0,S151=1603),"1603 Entered",IF(S151=1603,"Missing",""))</f>
        <v/>
      </c>
      <c r="AB151" s="142" t="str">
        <f>IF(AND('1604 Para'!AK151&gt;0,'1604 Para'!AY151&gt;0,T151=1604),"1604 Entered",IF(T151=1604,"Missing",""))</f>
        <v/>
      </c>
      <c r="AC151" s="82" t="str">
        <f>IF(AND('Spare van Para'!AK151&gt;0,'Spare van Para'!AY151&gt;0,U151="Spare"),"Spare Entered",IF(U151="Spare","Missing",""))</f>
        <v/>
      </c>
    </row>
    <row r="152" spans="1:29" s="142" customFormat="1" x14ac:dyDescent="0.25">
      <c r="A152" s="83">
        <v>42884</v>
      </c>
      <c r="B152" s="173">
        <f>MIN('1473 PARA'!B152, '1474 PARA'!B152,'1475 PARA'!B152, '1476 PARA'!B152,'1476 PARA'!B152,'Spare van Para'!B152, '1603 Para'!B152, '1604 Para'!B152)</f>
        <v>0</v>
      </c>
      <c r="C152" s="173">
        <f>MAX('1473 PARA'!C152,'1473 PARA'!E152,'1473 PARA'!G152,'1474 PARA'!C152,'1474 PARA'!E152,'1474 PARA'!G152,'1475 PARA'!C152,'1475 PARA'!E152,'1475 PARA'!G152,'1476 PARA'!C152,'1476 PARA'!E152,'1476 PARA'!G152,'Spare van Para'!C152,'Spare van Para'!E152,'Spare van Para'!G152, '1603 Para'!C152,'1603 Para'!E152,'1603 Para'!G152, '1604 Para'!C152,'1604 Para'!E152,'1604 Para'!G152)</f>
        <v>0</v>
      </c>
      <c r="D152" s="173">
        <f t="shared" si="22"/>
        <v>0</v>
      </c>
      <c r="E152" s="174">
        <f t="shared" si="23"/>
        <v>0</v>
      </c>
      <c r="F152" s="17">
        <f t="shared" si="24"/>
        <v>81.366666666666674</v>
      </c>
      <c r="G152" s="63">
        <f>MIN('1473 PARA'!O152,'1474 PARA'!O152,'1475 PARA'!O152,'1476 PARA'!O152,'Spare van Para'!O152,'1603 Para'!O152,'1604 Para'!O152)</f>
        <v>0</v>
      </c>
      <c r="H152" s="173">
        <f>MAX('1473 PARA'!P152,'1473 PARA'!R152,'1473 PARA'!T152,'1474 PARA'!P152,'1474 PARA'!R152,'1474 PARA'!T152,'1475 PARA'!P152,'1475 PARA'!R152,'1475 PARA'!T152,'1476 PARA'!P152,'1476 PARA'!R152,'1476 PARA'!T152,'Spare van Para'!P152,'Spare van Para'!R152,'Spare van Para'!T152, '1603 Para'!P152,'1603 Para'!R152,'1603 Para'!T152,'1604 Para'!P152,'1604 Para'!R152,'1604 Para'!T152)</f>
        <v>0</v>
      </c>
      <c r="I152" s="173">
        <f t="shared" si="25"/>
        <v>0</v>
      </c>
      <c r="J152" s="174">
        <f t="shared" si="26"/>
        <v>0</v>
      </c>
      <c r="K152" s="17">
        <f t="shared" si="27"/>
        <v>78.86666666666666</v>
      </c>
      <c r="L152" s="182" t="str">
        <f t="shared" si="28"/>
        <v/>
      </c>
      <c r="M152" s="184" t="str">
        <f t="shared" si="29"/>
        <v/>
      </c>
      <c r="N152" s="81" t="str">
        <f t="shared" si="30"/>
        <v/>
      </c>
      <c r="O152" s="183" t="str">
        <f>IF('1473 PARA'!I152&gt;0, 1473, "")</f>
        <v/>
      </c>
      <c r="P152" s="183" t="str">
        <f>IF('1474 PARA'!I152&gt;0, 1474, "")</f>
        <v/>
      </c>
      <c r="Q152" s="183" t="str">
        <f>IF('1475 PARA'!I152&gt;0, 1475, "")</f>
        <v/>
      </c>
      <c r="R152" s="183" t="str">
        <f>IF('1476 PARA'!I152&gt;0, 1476, "")</f>
        <v/>
      </c>
      <c r="S152" s="183" t="str">
        <f>IF('1603 Para'!I152&gt;0, 1603, "")</f>
        <v/>
      </c>
      <c r="T152" s="183" t="str">
        <f>IF('1604 Para'!I152&gt;0, 1604, "")</f>
        <v/>
      </c>
      <c r="U152" s="184" t="str">
        <f>IF('Spare van Para'!I152&gt;0, 6389, "")</f>
        <v/>
      </c>
      <c r="V152" s="141">
        <f t="shared" si="31"/>
        <v>0</v>
      </c>
      <c r="W152" s="183" t="str">
        <f>IF(AND('1473 PARA'!AK152&gt;0,'1473 PARA'!AY152&gt;0,O152=1473),"1473 Entered",IF(O152=1473,"Missing",""))</f>
        <v/>
      </c>
      <c r="X152" s="183" t="str">
        <f>IF(AND('1474 PARA'!AK152&gt;0,'1474 PARA'!AY152&gt;0,P152=1474),"1474 Entered",IF(P152=1474,"Missing",""))</f>
        <v/>
      </c>
      <c r="Y152" s="142" t="str">
        <f>IF(AND('1475 PARA'!AK152&gt;0,'1475 PARA'!AY152&gt;0,Q152=1475),"1475 Entered",IF(Q152=1475,"Missing",""))</f>
        <v/>
      </c>
      <c r="Z152" s="142" t="str">
        <f>IF(AND('1476 PARA'!AK152&gt;0,'1476 PARA'!AY152&gt;0,R152=1476),"1476 Entered",IF(R152=1476,"Missing",""))</f>
        <v/>
      </c>
      <c r="AA152" s="142" t="str">
        <f>IF(AND('1603 Para'!AK152&gt;0,'1603 Para'!AY152&gt;0,S152=1603),"1603 Entered",IF(S152=1603,"Missing",""))</f>
        <v/>
      </c>
      <c r="AB152" s="142" t="str">
        <f>IF(AND('1604 Para'!AK152&gt;0,'1604 Para'!AY152&gt;0,T152=1604),"1604 Entered",IF(T152=1604,"Missing",""))</f>
        <v/>
      </c>
      <c r="AC152" s="82" t="str">
        <f>IF(AND('Spare van Para'!AK152&gt;0,'Spare van Para'!AY152&gt;0,U152="Spare"),"Spare Entered",IF(U152="Spare","Missing",""))</f>
        <v/>
      </c>
    </row>
    <row r="153" spans="1:29" s="142" customFormat="1" x14ac:dyDescent="0.25">
      <c r="A153" s="83">
        <v>42885</v>
      </c>
      <c r="B153" s="173">
        <f>MIN('1473 PARA'!B153, '1474 PARA'!B153,'1475 PARA'!B153, '1476 PARA'!B153,'1476 PARA'!B153,'Spare van Para'!B153, '1603 Para'!B153, '1604 Para'!B153)</f>
        <v>0</v>
      </c>
      <c r="C153" s="173">
        <f>MAX('1473 PARA'!C153,'1473 PARA'!E153,'1473 PARA'!G153,'1474 PARA'!C153,'1474 PARA'!E153,'1474 PARA'!G153,'1475 PARA'!C153,'1475 PARA'!E153,'1475 PARA'!G153,'1476 PARA'!C153,'1476 PARA'!E153,'1476 PARA'!G153,'Spare van Para'!C153,'Spare van Para'!E153,'Spare van Para'!G153, '1603 Para'!C153,'1603 Para'!E153,'1603 Para'!G153, '1604 Para'!C153,'1604 Para'!E153,'1604 Para'!G153)</f>
        <v>0</v>
      </c>
      <c r="D153" s="173">
        <f t="shared" si="22"/>
        <v>0</v>
      </c>
      <c r="E153" s="174">
        <f t="shared" si="23"/>
        <v>0</v>
      </c>
      <c r="F153" s="17">
        <f t="shared" si="24"/>
        <v>81.366666666666674</v>
      </c>
      <c r="G153" s="63">
        <f>MIN('1473 PARA'!O153,'1474 PARA'!O153,'1475 PARA'!O153,'1476 PARA'!O153,'Spare van Para'!O153,'1603 Para'!O153,'1604 Para'!O153)</f>
        <v>0</v>
      </c>
      <c r="H153" s="173">
        <f>MAX('1473 PARA'!P153,'1473 PARA'!R153,'1473 PARA'!T153,'1474 PARA'!P153,'1474 PARA'!R153,'1474 PARA'!T153,'1475 PARA'!P153,'1475 PARA'!R153,'1475 PARA'!T153,'1476 PARA'!P153,'1476 PARA'!R153,'1476 PARA'!T153,'Spare van Para'!P153,'Spare van Para'!R153,'Spare van Para'!T153, '1603 Para'!P153,'1603 Para'!R153,'1603 Para'!T153,'1604 Para'!P153,'1604 Para'!R153,'1604 Para'!T153)</f>
        <v>0</v>
      </c>
      <c r="I153" s="173">
        <f t="shared" si="25"/>
        <v>0</v>
      </c>
      <c r="J153" s="174">
        <f t="shared" si="26"/>
        <v>0</v>
      </c>
      <c r="K153" s="17">
        <f t="shared" si="27"/>
        <v>78.86666666666666</v>
      </c>
      <c r="L153" s="182" t="str">
        <f t="shared" si="28"/>
        <v/>
      </c>
      <c r="M153" s="184" t="str">
        <f t="shared" si="29"/>
        <v/>
      </c>
      <c r="N153" s="81" t="str">
        <f t="shared" si="30"/>
        <v/>
      </c>
      <c r="O153" s="183" t="str">
        <f>IF('1473 PARA'!I153&gt;0, 1473, "")</f>
        <v/>
      </c>
      <c r="P153" s="183" t="str">
        <f>IF('1474 PARA'!I153&gt;0, 1474, "")</f>
        <v/>
      </c>
      <c r="Q153" s="183" t="str">
        <f>IF('1475 PARA'!I153&gt;0, 1475, "")</f>
        <v/>
      </c>
      <c r="R153" s="183" t="str">
        <f>IF('1476 PARA'!I153&gt;0, 1476, "")</f>
        <v/>
      </c>
      <c r="S153" s="183" t="str">
        <f>IF('1603 Para'!I153&gt;0, 1603, "")</f>
        <v/>
      </c>
      <c r="T153" s="183" t="str">
        <f>IF('1604 Para'!I153&gt;0, 1604, "")</f>
        <v/>
      </c>
      <c r="U153" s="184" t="str">
        <f>IF('Spare van Para'!I153&gt;0, 6389, "")</f>
        <v/>
      </c>
      <c r="V153" s="141">
        <f t="shared" si="31"/>
        <v>0</v>
      </c>
      <c r="W153" s="183" t="str">
        <f>IF(AND('1473 PARA'!AK153&gt;0,'1473 PARA'!AY153&gt;0,O153=1473),"1473 Entered",IF(O153=1473,"Missing",""))</f>
        <v/>
      </c>
      <c r="X153" s="183" t="str">
        <f>IF(AND('1474 PARA'!AK153&gt;0,'1474 PARA'!AY153&gt;0,P153=1474),"1474 Entered",IF(P153=1474,"Missing",""))</f>
        <v/>
      </c>
      <c r="Y153" s="142" t="str">
        <f>IF(AND('1475 PARA'!AK153&gt;0,'1475 PARA'!AY153&gt;0,Q153=1475),"1475 Entered",IF(Q153=1475,"Missing",""))</f>
        <v/>
      </c>
      <c r="Z153" s="142" t="str">
        <f>IF(AND('1476 PARA'!AK153&gt;0,'1476 PARA'!AY153&gt;0,R153=1476),"1476 Entered",IF(R153=1476,"Missing",""))</f>
        <v/>
      </c>
      <c r="AA153" s="142" t="str">
        <f>IF(AND('1603 Para'!AK153&gt;0,'1603 Para'!AY153&gt;0,S153=1603),"1603 Entered",IF(S153=1603,"Missing",""))</f>
        <v/>
      </c>
      <c r="AB153" s="142" t="str">
        <f>IF(AND('1604 Para'!AK153&gt;0,'1604 Para'!AY153&gt;0,T153=1604),"1604 Entered",IF(T153=1604,"Missing",""))</f>
        <v/>
      </c>
      <c r="AC153" s="82" t="str">
        <f>IF(AND('Spare van Para'!AK153&gt;0,'Spare van Para'!AY153&gt;0,U153="Spare"),"Spare Entered",IF(U153="Spare","Missing",""))</f>
        <v/>
      </c>
    </row>
    <row r="154" spans="1:29" s="219" customFormat="1" ht="15.75" thickBot="1" x14ac:dyDescent="0.3">
      <c r="A154" s="186">
        <v>42886</v>
      </c>
      <c r="B154" s="210">
        <f>MIN('1473 PARA'!B154, '1474 PARA'!B154,'1475 PARA'!B154, '1476 PARA'!B154,'1476 PARA'!B154,'Spare van Para'!B154, '1603 Para'!B154, '1604 Para'!B154)</f>
        <v>0</v>
      </c>
      <c r="C154" s="210">
        <f>MAX('1473 PARA'!C154,'1473 PARA'!E154,'1473 PARA'!G154,'1474 PARA'!C154,'1474 PARA'!E154,'1474 PARA'!G154,'1475 PARA'!C154,'1475 PARA'!E154,'1475 PARA'!G154,'1476 PARA'!C154,'1476 PARA'!E154,'1476 PARA'!G154,'Spare van Para'!C154,'Spare van Para'!E154,'Spare van Para'!G154, '1603 Para'!C154,'1603 Para'!E154,'1603 Para'!G154, '1604 Para'!C154,'1604 Para'!E154,'1604 Para'!G154)</f>
        <v>0</v>
      </c>
      <c r="D154" s="210">
        <f t="shared" si="22"/>
        <v>0</v>
      </c>
      <c r="E154" s="211">
        <f t="shared" si="23"/>
        <v>0</v>
      </c>
      <c r="F154" s="212">
        <f t="shared" si="24"/>
        <v>81.366666666666674</v>
      </c>
      <c r="G154" s="213">
        <f>MIN('1473 PARA'!O154,'1474 PARA'!O154,'1475 PARA'!O154,'1476 PARA'!O154,'Spare van Para'!O154,'1603 Para'!O154,'1604 Para'!O154)</f>
        <v>0</v>
      </c>
      <c r="H154" s="210">
        <f>MAX('1473 PARA'!P154,'1473 PARA'!R154,'1473 PARA'!T154,'1474 PARA'!P154,'1474 PARA'!R154,'1474 PARA'!T154,'1475 PARA'!P154,'1475 PARA'!R154,'1475 PARA'!T154,'1476 PARA'!P154,'1476 PARA'!R154,'1476 PARA'!T154,'Spare van Para'!P154,'Spare van Para'!R154,'Spare van Para'!T154, '1603 Para'!P154,'1603 Para'!R154,'1603 Para'!T154,'1604 Para'!P154,'1604 Para'!R154,'1604 Para'!T154)</f>
        <v>0</v>
      </c>
      <c r="I154" s="210">
        <f t="shared" si="25"/>
        <v>0</v>
      </c>
      <c r="J154" s="211">
        <f t="shared" si="26"/>
        <v>0</v>
      </c>
      <c r="K154" s="212">
        <f t="shared" si="27"/>
        <v>78.86666666666666</v>
      </c>
      <c r="L154" s="214" t="str">
        <f t="shared" si="28"/>
        <v/>
      </c>
      <c r="M154" s="215" t="str">
        <f t="shared" si="29"/>
        <v/>
      </c>
      <c r="N154" s="216" t="str">
        <f t="shared" si="30"/>
        <v/>
      </c>
      <c r="O154" s="217" t="str">
        <f>IF('1473 PARA'!I154&gt;0, 1473, "")</f>
        <v/>
      </c>
      <c r="P154" s="217" t="str">
        <f>IF('1474 PARA'!I154&gt;0, 1474, "")</f>
        <v/>
      </c>
      <c r="Q154" s="217" t="str">
        <f>IF('1475 PARA'!I154&gt;0, 1475, "")</f>
        <v/>
      </c>
      <c r="R154" s="217" t="str">
        <f>IF('1476 PARA'!I154&gt;0, 1476, "")</f>
        <v/>
      </c>
      <c r="S154" s="217" t="str">
        <f>IF('1603 Para'!I154&gt;0, 1603, "")</f>
        <v/>
      </c>
      <c r="T154" s="217" t="str">
        <f>IF('1604 Para'!I154&gt;0, 1604, "")</f>
        <v/>
      </c>
      <c r="U154" s="215" t="str">
        <f>IF('Spare van Para'!I154&gt;0, 6389, "")</f>
        <v/>
      </c>
      <c r="V154" s="218">
        <f t="shared" si="31"/>
        <v>0</v>
      </c>
      <c r="W154" s="217" t="str">
        <f>IF(AND('1473 PARA'!AK154&gt;0,'1473 PARA'!AY154&gt;0,O154=1473),"1473 Entered",IF(O154=1473,"Missing",""))</f>
        <v/>
      </c>
      <c r="X154" s="217" t="str">
        <f>IF(AND('1474 PARA'!AK154&gt;0,'1474 PARA'!AY154&gt;0,P154=1474),"1474 Entered",IF(P154=1474,"Missing",""))</f>
        <v/>
      </c>
      <c r="Y154" s="219" t="str">
        <f>IF(AND('1475 PARA'!AK154&gt;0,'1475 PARA'!AY154&gt;0,Q154=1475),"1475 Entered",IF(Q154=1475,"Missing",""))</f>
        <v/>
      </c>
      <c r="Z154" s="219" t="str">
        <f>IF(AND('1476 PARA'!AK154&gt;0,'1476 PARA'!AY154&gt;0,R154=1476),"1476 Entered",IF(R154=1476,"Missing",""))</f>
        <v/>
      </c>
      <c r="AA154" s="219" t="str">
        <f>IF(AND('1603 Para'!AK154&gt;0,'1603 Para'!AY154&gt;0,S154=1603),"1603 Entered",IF(S154=1603,"Missing",""))</f>
        <v/>
      </c>
      <c r="AB154" s="219" t="str">
        <f>IF(AND('1604 Para'!AK154&gt;0,'1604 Para'!AY154&gt;0,T154=1604),"1604 Entered",IF(T154=1604,"Missing",""))</f>
        <v/>
      </c>
      <c r="AC154" s="220" t="str">
        <f>IF(AND('Spare van Para'!AK154&gt;0,'Spare van Para'!AY154&gt;0,U154="Spare"),"Spare Entered",IF(U154="Spare","Missing",""))</f>
        <v/>
      </c>
    </row>
    <row r="155" spans="1:29" s="142" customFormat="1" ht="15.75" thickTop="1" x14ac:dyDescent="0.25">
      <c r="A155" s="83">
        <v>42887</v>
      </c>
      <c r="B155" s="173">
        <f>MIN('1473 PARA'!B155, '1474 PARA'!B155,'1475 PARA'!B155, '1476 PARA'!B155,'1476 PARA'!B155,'Spare van Para'!B155, '1603 Para'!B155, '1604 Para'!B155)</f>
        <v>0</v>
      </c>
      <c r="C155" s="173">
        <f>MAX('1473 PARA'!C155,'1473 PARA'!E155,'1473 PARA'!G155,'1474 PARA'!C155,'1474 PARA'!E155,'1474 PARA'!G155,'1475 PARA'!C155,'1475 PARA'!E155,'1475 PARA'!G155,'1476 PARA'!C155,'1476 PARA'!E155,'1476 PARA'!G155,'Spare van Para'!C155,'Spare van Para'!E155,'Spare van Para'!G155, '1603 Para'!C155,'1603 Para'!E155,'1603 Para'!G155, '1604 Para'!C155,'1604 Para'!E155,'1604 Para'!G155)</f>
        <v>0</v>
      </c>
      <c r="D155" s="173">
        <f t="shared" si="22"/>
        <v>0</v>
      </c>
      <c r="E155" s="174">
        <f t="shared" si="23"/>
        <v>0</v>
      </c>
      <c r="F155" s="17">
        <f>E155</f>
        <v>0</v>
      </c>
      <c r="G155" s="63">
        <f>MIN('1473 PARA'!O155,'1474 PARA'!O155,'1475 PARA'!O155,'1476 PARA'!O155,'Spare van Para'!O155,'1603 Para'!O155,'1604 Para'!O155)</f>
        <v>0</v>
      </c>
      <c r="H155" s="173">
        <f>MAX('1473 PARA'!P155,'1473 PARA'!R155,'1473 PARA'!T155,'1474 PARA'!P155,'1474 PARA'!R155,'1474 PARA'!T155,'1475 PARA'!P155,'1475 PARA'!R155,'1475 PARA'!T155,'1476 PARA'!P155,'1476 PARA'!R155,'1476 PARA'!T155,'Spare van Para'!P155,'Spare van Para'!R155,'Spare van Para'!T155, '1603 Para'!P155,'1603 Para'!R155,'1603 Para'!T155,'1604 Para'!P155,'1604 Para'!R155,'1604 Para'!T155)</f>
        <v>0</v>
      </c>
      <c r="I155" s="173">
        <f t="shared" si="25"/>
        <v>0</v>
      </c>
      <c r="J155" s="174">
        <f t="shared" si="26"/>
        <v>0</v>
      </c>
      <c r="K155" s="17">
        <f>J155</f>
        <v>0</v>
      </c>
      <c r="L155" s="182" t="str">
        <f t="shared" si="28"/>
        <v/>
      </c>
      <c r="M155" s="184" t="str">
        <f t="shared" si="29"/>
        <v/>
      </c>
      <c r="N155" s="81" t="str">
        <f t="shared" si="30"/>
        <v/>
      </c>
      <c r="O155" s="183" t="str">
        <f>IF('1473 PARA'!I155&gt;0, 1473, "")</f>
        <v/>
      </c>
      <c r="P155" s="183" t="str">
        <f>IF('1474 PARA'!I155&gt;0, 1474, "")</f>
        <v/>
      </c>
      <c r="Q155" s="183" t="str">
        <f>IF('1475 PARA'!I155&gt;0, 1475, "")</f>
        <v/>
      </c>
      <c r="R155" s="183" t="str">
        <f>IF('1476 PARA'!I155&gt;0, 1476, "")</f>
        <v/>
      </c>
      <c r="S155" s="183" t="str">
        <f>IF('1603 Para'!I155&gt;0, 1603, "")</f>
        <v/>
      </c>
      <c r="T155" s="183" t="str">
        <f>IF('1604 Para'!I155&gt;0, 1604, "")</f>
        <v/>
      </c>
      <c r="U155" s="184" t="str">
        <f>IF('Spare van Para'!I155&gt;0, 6389, "")</f>
        <v/>
      </c>
      <c r="V155" s="141">
        <f t="shared" si="31"/>
        <v>0</v>
      </c>
      <c r="W155" s="183" t="str">
        <f>IF(AND('1473 PARA'!AK155&gt;0,'1473 PARA'!AY155&gt;0,O155=1473),"1473 Entered",IF(O155=1473,"Missing",""))</f>
        <v/>
      </c>
      <c r="X155" s="183" t="str">
        <f>IF(AND('1474 PARA'!AK155&gt;0,'1474 PARA'!AY155&gt;0,P155=1474),"1474 Entered",IF(P155=1474,"Missing",""))</f>
        <v/>
      </c>
      <c r="Y155" s="142" t="str">
        <f>IF(AND('1475 PARA'!AK155&gt;0,'1475 PARA'!AY155&gt;0,Q155=1475),"1475 Entered",IF(Q155=1475,"Missing",""))</f>
        <v/>
      </c>
      <c r="Z155" s="142" t="str">
        <f>IF(AND('1476 PARA'!AK155&gt;0,'1476 PARA'!AY155&gt;0,R155=1476),"1476 Entered",IF(R155=1476,"Missing",""))</f>
        <v/>
      </c>
      <c r="AA155" s="142" t="str">
        <f>IF(AND('1603 Para'!AK155&gt;0,'1603 Para'!AY155&gt;0,S155=1603),"1603 Entered",IF(S155=1603,"Missing",""))</f>
        <v/>
      </c>
      <c r="AB155" s="142" t="str">
        <f>IF(AND('1604 Para'!AK155&gt;0,'1604 Para'!AY155&gt;0,T155=1604),"1604 Entered",IF(T155=1604,"Missing",""))</f>
        <v/>
      </c>
      <c r="AC155" s="82" t="str">
        <f>IF(AND('Spare van Para'!AK155&gt;0,'Spare van Para'!AY155&gt;0,U155="Spare"),"Spare Entered",IF(U155="Spare","Missing",""))</f>
        <v/>
      </c>
    </row>
    <row r="156" spans="1:29" s="142" customFormat="1" x14ac:dyDescent="0.25">
      <c r="A156" s="83">
        <v>42888</v>
      </c>
      <c r="B156" s="173">
        <f>MIN('1473 PARA'!B156, '1474 PARA'!B156,'1475 PARA'!B156, '1476 PARA'!B156,'1476 PARA'!B156,'Spare van Para'!B156, '1603 Para'!B156, '1604 Para'!B156)</f>
        <v>0</v>
      </c>
      <c r="C156" s="173">
        <f>MAX('1473 PARA'!C156,'1473 PARA'!E156,'1473 PARA'!G156,'1474 PARA'!C156,'1474 PARA'!E156,'1474 PARA'!G156,'1475 PARA'!C156,'1475 PARA'!E156,'1475 PARA'!G156,'1476 PARA'!C156,'1476 PARA'!E156,'1476 PARA'!G156,'Spare van Para'!C156,'Spare van Para'!E156,'Spare van Para'!G156, '1603 Para'!C156,'1603 Para'!E156,'1603 Para'!G156, '1604 Para'!C156,'1604 Para'!E156,'1604 Para'!G156)</f>
        <v>0</v>
      </c>
      <c r="D156" s="173">
        <f t="shared" si="22"/>
        <v>0</v>
      </c>
      <c r="E156" s="174">
        <f t="shared" si="23"/>
        <v>0</v>
      </c>
      <c r="F156" s="17">
        <f t="shared" si="24"/>
        <v>0</v>
      </c>
      <c r="G156" s="63">
        <f>MIN('1473 PARA'!O156,'1474 PARA'!O156,'1475 PARA'!O156,'1476 PARA'!O156,'Spare van Para'!O156,'1603 Para'!O156,'1604 Para'!O156)</f>
        <v>0</v>
      </c>
      <c r="H156" s="173">
        <f>MAX('1473 PARA'!P156,'1473 PARA'!R156,'1473 PARA'!T156,'1474 PARA'!P156,'1474 PARA'!R156,'1474 PARA'!T156,'1475 PARA'!P156,'1475 PARA'!R156,'1475 PARA'!T156,'1476 PARA'!P156,'1476 PARA'!R156,'1476 PARA'!T156,'Spare van Para'!P156,'Spare van Para'!R156,'Spare van Para'!T156, '1603 Para'!P156,'1603 Para'!R156,'1603 Para'!T156,'1604 Para'!P156,'1604 Para'!R156,'1604 Para'!T156)</f>
        <v>0</v>
      </c>
      <c r="I156" s="173">
        <f t="shared" si="25"/>
        <v>0</v>
      </c>
      <c r="J156" s="174">
        <f t="shared" si="26"/>
        <v>0</v>
      </c>
      <c r="K156" s="17">
        <f t="shared" si="27"/>
        <v>0</v>
      </c>
      <c r="L156" s="182" t="str">
        <f t="shared" si="28"/>
        <v/>
      </c>
      <c r="M156" s="184" t="str">
        <f t="shared" si="29"/>
        <v/>
      </c>
      <c r="N156" s="81" t="str">
        <f t="shared" si="30"/>
        <v/>
      </c>
      <c r="O156" s="183" t="str">
        <f>IF('1473 PARA'!I156&gt;0, 1473, "")</f>
        <v/>
      </c>
      <c r="P156" s="183" t="str">
        <f>IF('1474 PARA'!I156&gt;0, 1474, "")</f>
        <v/>
      </c>
      <c r="Q156" s="183" t="str">
        <f>IF('1475 PARA'!I156&gt;0, 1475, "")</f>
        <v/>
      </c>
      <c r="R156" s="183" t="str">
        <f>IF('1476 PARA'!I156&gt;0, 1476, "")</f>
        <v/>
      </c>
      <c r="S156" s="183" t="str">
        <f>IF('1603 Para'!I156&gt;0, 1603, "")</f>
        <v/>
      </c>
      <c r="T156" s="183" t="str">
        <f>IF('1604 Para'!I156&gt;0, 1604, "")</f>
        <v/>
      </c>
      <c r="U156" s="184" t="str">
        <f>IF('Spare van Para'!I156&gt;0, 6389, "")</f>
        <v/>
      </c>
      <c r="V156" s="141">
        <f t="shared" si="31"/>
        <v>0</v>
      </c>
      <c r="W156" s="183" t="str">
        <f>IF(AND('1473 PARA'!AK156&gt;0,'1473 PARA'!AY156&gt;0,O156=1473),"1473 Entered",IF(O156=1473,"Missing",""))</f>
        <v/>
      </c>
      <c r="X156" s="183" t="str">
        <f>IF(AND('1474 PARA'!AK156&gt;0,'1474 PARA'!AY156&gt;0,P156=1474),"1474 Entered",IF(P156=1474,"Missing",""))</f>
        <v/>
      </c>
      <c r="Y156" s="142" t="str">
        <f>IF(AND('1475 PARA'!AK156&gt;0,'1475 PARA'!AY156&gt;0,Q156=1475),"1475 Entered",IF(Q156=1475,"Missing",""))</f>
        <v/>
      </c>
      <c r="Z156" s="142" t="str">
        <f>IF(AND('1476 PARA'!AK156&gt;0,'1476 PARA'!AY156&gt;0,R156=1476),"1476 Entered",IF(R156=1476,"Missing",""))</f>
        <v/>
      </c>
      <c r="AA156" s="142" t="str">
        <f>IF(AND('1603 Para'!AK156&gt;0,'1603 Para'!AY156&gt;0,S156=1603),"1603 Entered",IF(S156=1603,"Missing",""))</f>
        <v/>
      </c>
      <c r="AB156" s="142" t="str">
        <f>IF(AND('1604 Para'!AK156&gt;0,'1604 Para'!AY156&gt;0,T156=1604),"1604 Entered",IF(T156=1604,"Missing",""))</f>
        <v/>
      </c>
      <c r="AC156" s="82" t="str">
        <f>IF(AND('Spare van Para'!AK156&gt;0,'Spare van Para'!AY156&gt;0,U156="Spare"),"Spare Entered",IF(U156="Spare","Missing",""))</f>
        <v/>
      </c>
    </row>
    <row r="157" spans="1:29" s="142" customFormat="1" x14ac:dyDescent="0.25">
      <c r="A157" s="83">
        <v>42889</v>
      </c>
      <c r="B157" s="173">
        <f>MIN('1473 PARA'!B157, '1474 PARA'!B157,'1475 PARA'!B157, '1476 PARA'!B157,'1476 PARA'!B157,'Spare van Para'!B157, '1603 Para'!B157, '1604 Para'!B157)</f>
        <v>0</v>
      </c>
      <c r="C157" s="173">
        <f>MAX('1473 PARA'!C157,'1473 PARA'!E157,'1473 PARA'!G157,'1474 PARA'!C157,'1474 PARA'!E157,'1474 PARA'!G157,'1475 PARA'!C157,'1475 PARA'!E157,'1475 PARA'!G157,'1476 PARA'!C157,'1476 PARA'!E157,'1476 PARA'!G157,'Spare van Para'!C157,'Spare van Para'!E157,'Spare van Para'!G157, '1603 Para'!C157,'1603 Para'!E157,'1603 Para'!G157, '1604 Para'!C157,'1604 Para'!E157,'1604 Para'!G157)</f>
        <v>0</v>
      </c>
      <c r="D157" s="173">
        <f t="shared" si="22"/>
        <v>0</v>
      </c>
      <c r="E157" s="174">
        <f t="shared" si="23"/>
        <v>0</v>
      </c>
      <c r="F157" s="17">
        <f t="shared" si="24"/>
        <v>0</v>
      </c>
      <c r="G157" s="63">
        <f>MIN('1473 PARA'!O157,'1474 PARA'!O157,'1475 PARA'!O157,'1476 PARA'!O157,'Spare van Para'!O157,'1603 Para'!O157,'1604 Para'!O157)</f>
        <v>0</v>
      </c>
      <c r="H157" s="173">
        <f>MAX('1473 PARA'!P157,'1473 PARA'!R157,'1473 PARA'!T157,'1474 PARA'!P157,'1474 PARA'!R157,'1474 PARA'!T157,'1475 PARA'!P157,'1475 PARA'!R157,'1475 PARA'!T157,'1476 PARA'!P157,'1476 PARA'!R157,'1476 PARA'!T157,'Spare van Para'!P157,'Spare van Para'!R157,'Spare van Para'!T157, '1603 Para'!P157,'1603 Para'!R157,'1603 Para'!T157,'1604 Para'!P157,'1604 Para'!R157,'1604 Para'!T157)</f>
        <v>0</v>
      </c>
      <c r="I157" s="173">
        <f t="shared" si="25"/>
        <v>0</v>
      </c>
      <c r="J157" s="174">
        <f t="shared" si="26"/>
        <v>0</v>
      </c>
      <c r="K157" s="17">
        <f t="shared" si="27"/>
        <v>0</v>
      </c>
      <c r="L157" s="182" t="str">
        <f t="shared" si="28"/>
        <v/>
      </c>
      <c r="M157" s="184" t="str">
        <f t="shared" si="29"/>
        <v/>
      </c>
      <c r="N157" s="81" t="str">
        <f t="shared" si="30"/>
        <v/>
      </c>
      <c r="O157" s="183" t="str">
        <f>IF('1473 PARA'!I157&gt;0, 1473, "")</f>
        <v/>
      </c>
      <c r="P157" s="183" t="str">
        <f>IF('1474 PARA'!I157&gt;0, 1474, "")</f>
        <v/>
      </c>
      <c r="Q157" s="183" t="str">
        <f>IF('1475 PARA'!I157&gt;0, 1475, "")</f>
        <v/>
      </c>
      <c r="R157" s="183" t="str">
        <f>IF('1476 PARA'!I157&gt;0, 1476, "")</f>
        <v/>
      </c>
      <c r="S157" s="183" t="str">
        <f>IF('1603 Para'!I157&gt;0, 1603, "")</f>
        <v/>
      </c>
      <c r="T157" s="183" t="str">
        <f>IF('1604 Para'!I157&gt;0, 1604, "")</f>
        <v/>
      </c>
      <c r="U157" s="184" t="str">
        <f>IF('Spare van Para'!I157&gt;0, 6389, "")</f>
        <v/>
      </c>
      <c r="V157" s="141">
        <f t="shared" si="31"/>
        <v>0</v>
      </c>
      <c r="W157" s="183" t="str">
        <f>IF(AND('1473 PARA'!AK157&gt;0,'1473 PARA'!AY157&gt;0,O157=1473),"1473 Entered",IF(O157=1473,"Missing",""))</f>
        <v/>
      </c>
      <c r="X157" s="183" t="str">
        <f>IF(AND('1474 PARA'!AK157&gt;0,'1474 PARA'!AY157&gt;0,P157=1474),"1474 Entered",IF(P157=1474,"Missing",""))</f>
        <v/>
      </c>
      <c r="Y157" s="142" t="str">
        <f>IF(AND('1475 PARA'!AK157&gt;0,'1475 PARA'!AY157&gt;0,Q157=1475),"1475 Entered",IF(Q157=1475,"Missing",""))</f>
        <v/>
      </c>
      <c r="Z157" s="142" t="str">
        <f>IF(AND('1476 PARA'!AK157&gt;0,'1476 PARA'!AY157&gt;0,R157=1476),"1476 Entered",IF(R157=1476,"Missing",""))</f>
        <v/>
      </c>
      <c r="AA157" s="142" t="str">
        <f>IF(AND('1603 Para'!AK157&gt;0,'1603 Para'!AY157&gt;0,S157=1603),"1603 Entered",IF(S157=1603,"Missing",""))</f>
        <v/>
      </c>
      <c r="AB157" s="142" t="str">
        <f>IF(AND('1604 Para'!AK157&gt;0,'1604 Para'!AY157&gt;0,T157=1604),"1604 Entered",IF(T157=1604,"Missing",""))</f>
        <v/>
      </c>
      <c r="AC157" s="82" t="str">
        <f>IF(AND('Spare van Para'!AK157&gt;0,'Spare van Para'!AY157&gt;0,U157="Spare"),"Spare Entered",IF(U157="Spare","Missing",""))</f>
        <v/>
      </c>
    </row>
    <row r="158" spans="1:29" s="142" customFormat="1" x14ac:dyDescent="0.25">
      <c r="A158" s="83">
        <v>42890</v>
      </c>
      <c r="B158" s="173">
        <f>MIN('1473 PARA'!B158, '1474 PARA'!B158,'1475 PARA'!B158, '1476 PARA'!B158,'1476 PARA'!B158,'Spare van Para'!B158, '1603 Para'!B158, '1604 Para'!B158)</f>
        <v>0</v>
      </c>
      <c r="C158" s="173">
        <f>MAX('1473 PARA'!C158,'1473 PARA'!E158,'1473 PARA'!G158,'1474 PARA'!C158,'1474 PARA'!E158,'1474 PARA'!G158,'1475 PARA'!C158,'1475 PARA'!E158,'1475 PARA'!G158,'1476 PARA'!C158,'1476 PARA'!E158,'1476 PARA'!G158,'Spare van Para'!C158,'Spare van Para'!E158,'Spare van Para'!G158, '1603 Para'!C158,'1603 Para'!E158,'1603 Para'!G158, '1604 Para'!C158,'1604 Para'!E158,'1604 Para'!G158)</f>
        <v>0</v>
      </c>
      <c r="D158" s="173">
        <f t="shared" si="22"/>
        <v>0</v>
      </c>
      <c r="E158" s="174">
        <f t="shared" si="23"/>
        <v>0</v>
      </c>
      <c r="F158" s="17">
        <f t="shared" si="24"/>
        <v>0</v>
      </c>
      <c r="G158" s="63">
        <f>MIN('1473 PARA'!O158,'1474 PARA'!O158,'1475 PARA'!O158,'1476 PARA'!O158,'Spare van Para'!O158,'1603 Para'!O158,'1604 Para'!O158)</f>
        <v>0</v>
      </c>
      <c r="H158" s="173">
        <f>MAX('1473 PARA'!P158,'1473 PARA'!R158,'1473 PARA'!T158,'1474 PARA'!P158,'1474 PARA'!R158,'1474 PARA'!T158,'1475 PARA'!P158,'1475 PARA'!R158,'1475 PARA'!T158,'1476 PARA'!P158,'1476 PARA'!R158,'1476 PARA'!T158,'Spare van Para'!P158,'Spare van Para'!R158,'Spare van Para'!T158, '1603 Para'!P158,'1603 Para'!R158,'1603 Para'!T158,'1604 Para'!P158,'1604 Para'!R158,'1604 Para'!T158)</f>
        <v>0</v>
      </c>
      <c r="I158" s="173">
        <f t="shared" si="25"/>
        <v>0</v>
      </c>
      <c r="J158" s="174">
        <f t="shared" si="26"/>
        <v>0</v>
      </c>
      <c r="K158" s="17">
        <f t="shared" si="27"/>
        <v>0</v>
      </c>
      <c r="L158" s="182" t="str">
        <f t="shared" si="28"/>
        <v/>
      </c>
      <c r="M158" s="184" t="str">
        <f t="shared" si="29"/>
        <v/>
      </c>
      <c r="N158" s="81" t="str">
        <f t="shared" si="30"/>
        <v/>
      </c>
      <c r="O158" s="183" t="str">
        <f>IF('1473 PARA'!I158&gt;0, 1473, "")</f>
        <v/>
      </c>
      <c r="P158" s="183" t="str">
        <f>IF('1474 PARA'!I158&gt;0, 1474, "")</f>
        <v/>
      </c>
      <c r="Q158" s="183" t="str">
        <f>IF('1475 PARA'!I158&gt;0, 1475, "")</f>
        <v/>
      </c>
      <c r="R158" s="183" t="str">
        <f>IF('1476 PARA'!I158&gt;0, 1476, "")</f>
        <v/>
      </c>
      <c r="S158" s="183" t="str">
        <f>IF('1603 Para'!I158&gt;0, 1603, "")</f>
        <v/>
      </c>
      <c r="T158" s="183" t="str">
        <f>IF('1604 Para'!I158&gt;0, 1604, "")</f>
        <v/>
      </c>
      <c r="U158" s="184" t="str">
        <f>IF('Spare van Para'!I158&gt;0, 6389, "")</f>
        <v/>
      </c>
      <c r="V158" s="141">
        <f t="shared" si="31"/>
        <v>0</v>
      </c>
      <c r="W158" s="183" t="str">
        <f>IF(AND('1473 PARA'!AK158&gt;0,'1473 PARA'!AY158&gt;0,O158=1473),"1473 Entered",IF(O158=1473,"Missing",""))</f>
        <v/>
      </c>
      <c r="X158" s="183" t="str">
        <f>IF(AND('1474 PARA'!AK158&gt;0,'1474 PARA'!AY158&gt;0,P158=1474),"1474 Entered",IF(P158=1474,"Missing",""))</f>
        <v/>
      </c>
      <c r="Y158" s="142" t="str">
        <f>IF(AND('1475 PARA'!AK158&gt;0,'1475 PARA'!AY158&gt;0,Q158=1475),"1475 Entered",IF(Q158=1475,"Missing",""))</f>
        <v/>
      </c>
      <c r="Z158" s="142" t="str">
        <f>IF(AND('1476 PARA'!AK158&gt;0,'1476 PARA'!AY158&gt;0,R158=1476),"1476 Entered",IF(R158=1476,"Missing",""))</f>
        <v/>
      </c>
      <c r="AA158" s="142" t="str">
        <f>IF(AND('1603 Para'!AK158&gt;0,'1603 Para'!AY158&gt;0,S158=1603),"1603 Entered",IF(S158=1603,"Missing",""))</f>
        <v/>
      </c>
      <c r="AB158" s="142" t="str">
        <f>IF(AND('1604 Para'!AK158&gt;0,'1604 Para'!AY158&gt;0,T158=1604),"1604 Entered",IF(T158=1604,"Missing",""))</f>
        <v/>
      </c>
      <c r="AC158" s="82" t="str">
        <f>IF(AND('Spare van Para'!AK158&gt;0,'Spare van Para'!AY158&gt;0,U158="Spare"),"Spare Entered",IF(U158="Spare","Missing",""))</f>
        <v/>
      </c>
    </row>
    <row r="159" spans="1:29" s="142" customFormat="1" x14ac:dyDescent="0.25">
      <c r="A159" s="83">
        <v>42891</v>
      </c>
      <c r="B159" s="173">
        <f>MIN('1473 PARA'!B159, '1474 PARA'!B159,'1475 PARA'!B159, '1476 PARA'!B159,'1476 PARA'!B159,'Spare van Para'!B159, '1603 Para'!B159, '1604 Para'!B159)</f>
        <v>0</v>
      </c>
      <c r="C159" s="173">
        <f>MAX('1473 PARA'!C159,'1473 PARA'!E159,'1473 PARA'!G159,'1474 PARA'!C159,'1474 PARA'!E159,'1474 PARA'!G159,'1475 PARA'!C159,'1475 PARA'!E159,'1475 PARA'!G159,'1476 PARA'!C159,'1476 PARA'!E159,'1476 PARA'!G159,'Spare van Para'!C159,'Spare van Para'!E159,'Spare van Para'!G159, '1603 Para'!C159,'1603 Para'!E159,'1603 Para'!G159, '1604 Para'!C159,'1604 Para'!E159,'1604 Para'!G159)</f>
        <v>0</v>
      </c>
      <c r="D159" s="173">
        <f t="shared" si="22"/>
        <v>0</v>
      </c>
      <c r="E159" s="174">
        <f t="shared" si="23"/>
        <v>0</v>
      </c>
      <c r="F159" s="17">
        <f t="shared" si="24"/>
        <v>0</v>
      </c>
      <c r="G159" s="63">
        <f>MIN('1473 PARA'!O159,'1474 PARA'!O159,'1475 PARA'!O159,'1476 PARA'!O159,'Spare van Para'!O159,'1603 Para'!O159,'1604 Para'!O159)</f>
        <v>0</v>
      </c>
      <c r="H159" s="173">
        <f>MAX('1473 PARA'!P159,'1473 PARA'!R159,'1473 PARA'!T159,'1474 PARA'!P159,'1474 PARA'!R159,'1474 PARA'!T159,'1475 PARA'!P159,'1475 PARA'!R159,'1475 PARA'!T159,'1476 PARA'!P159,'1476 PARA'!R159,'1476 PARA'!T159,'Spare van Para'!P159,'Spare van Para'!R159,'Spare van Para'!T159, '1603 Para'!P159,'1603 Para'!R159,'1603 Para'!T159,'1604 Para'!P159,'1604 Para'!R159,'1604 Para'!T159)</f>
        <v>0</v>
      </c>
      <c r="I159" s="173">
        <f t="shared" si="25"/>
        <v>0</v>
      </c>
      <c r="J159" s="174">
        <f t="shared" si="26"/>
        <v>0</v>
      </c>
      <c r="K159" s="17">
        <f t="shared" si="27"/>
        <v>0</v>
      </c>
      <c r="L159" s="182" t="str">
        <f t="shared" si="28"/>
        <v/>
      </c>
      <c r="M159" s="184" t="str">
        <f t="shared" si="29"/>
        <v/>
      </c>
      <c r="N159" s="81" t="str">
        <f t="shared" si="30"/>
        <v/>
      </c>
      <c r="O159" s="183" t="str">
        <f>IF('1473 PARA'!I159&gt;0, 1473, "")</f>
        <v/>
      </c>
      <c r="P159" s="183" t="str">
        <f>IF('1474 PARA'!I159&gt;0, 1474, "")</f>
        <v/>
      </c>
      <c r="Q159" s="183" t="str">
        <f>IF('1475 PARA'!I159&gt;0, 1475, "")</f>
        <v/>
      </c>
      <c r="R159" s="183" t="str">
        <f>IF('1476 PARA'!I159&gt;0, 1476, "")</f>
        <v/>
      </c>
      <c r="S159" s="183" t="str">
        <f>IF('1603 Para'!I159&gt;0, 1603, "")</f>
        <v/>
      </c>
      <c r="T159" s="183" t="str">
        <f>IF('1604 Para'!I159&gt;0, 1604, "")</f>
        <v/>
      </c>
      <c r="U159" s="184" t="str">
        <f>IF('Spare van Para'!I159&gt;0, 6389, "")</f>
        <v/>
      </c>
      <c r="V159" s="141">
        <f t="shared" si="31"/>
        <v>0</v>
      </c>
      <c r="W159" s="183" t="str">
        <f>IF(AND('1473 PARA'!AK159&gt;0,'1473 PARA'!AY159&gt;0,O159=1473),"1473 Entered",IF(O159=1473,"Missing",""))</f>
        <v/>
      </c>
      <c r="X159" s="183" t="str">
        <f>IF(AND('1474 PARA'!AK159&gt;0,'1474 PARA'!AY159&gt;0,P159=1474),"1474 Entered",IF(P159=1474,"Missing",""))</f>
        <v/>
      </c>
      <c r="Y159" s="142" t="str">
        <f>IF(AND('1475 PARA'!AK159&gt;0,'1475 PARA'!AY159&gt;0,Q159=1475),"1475 Entered",IF(Q159=1475,"Missing",""))</f>
        <v/>
      </c>
      <c r="Z159" s="142" t="str">
        <f>IF(AND('1476 PARA'!AK159&gt;0,'1476 PARA'!AY159&gt;0,R159=1476),"1476 Entered",IF(R159=1476,"Missing",""))</f>
        <v/>
      </c>
      <c r="AA159" s="142" t="str">
        <f>IF(AND('1603 Para'!AK159&gt;0,'1603 Para'!AY159&gt;0,S159=1603),"1603 Entered",IF(S159=1603,"Missing",""))</f>
        <v/>
      </c>
      <c r="AB159" s="142" t="str">
        <f>IF(AND('1604 Para'!AK159&gt;0,'1604 Para'!AY159&gt;0,T159=1604),"1604 Entered",IF(T159=1604,"Missing",""))</f>
        <v/>
      </c>
      <c r="AC159" s="82" t="str">
        <f>IF(AND('Spare van Para'!AK159&gt;0,'Spare van Para'!AY159&gt;0,U159="Spare"),"Spare Entered",IF(U159="Spare","Missing",""))</f>
        <v/>
      </c>
    </row>
    <row r="160" spans="1:29" s="142" customFormat="1" x14ac:dyDescent="0.25">
      <c r="A160" s="83">
        <v>42892</v>
      </c>
      <c r="B160" s="173">
        <f>MIN('1473 PARA'!B160, '1474 PARA'!B160,'1475 PARA'!B160, '1476 PARA'!B160,'1476 PARA'!B160,'Spare van Para'!B160, '1603 Para'!B160, '1604 Para'!B160)</f>
        <v>0</v>
      </c>
      <c r="C160" s="173">
        <f>MAX('1473 PARA'!C160,'1473 PARA'!E160,'1473 PARA'!G160,'1474 PARA'!C160,'1474 PARA'!E160,'1474 PARA'!G160,'1475 PARA'!C160,'1475 PARA'!E160,'1475 PARA'!G160,'1476 PARA'!C160,'1476 PARA'!E160,'1476 PARA'!G160,'Spare van Para'!C160,'Spare van Para'!E160,'Spare van Para'!G160, '1603 Para'!C160,'1603 Para'!E160,'1603 Para'!G160, '1604 Para'!C160,'1604 Para'!E160,'1604 Para'!G160)</f>
        <v>0</v>
      </c>
      <c r="D160" s="173">
        <f t="shared" si="22"/>
        <v>0</v>
      </c>
      <c r="E160" s="174">
        <f t="shared" si="23"/>
        <v>0</v>
      </c>
      <c r="F160" s="17">
        <f t="shared" si="24"/>
        <v>0</v>
      </c>
      <c r="G160" s="63">
        <f>MIN('1473 PARA'!O160,'1474 PARA'!O160,'1475 PARA'!O160,'1476 PARA'!O160,'Spare van Para'!O160,'1603 Para'!O160,'1604 Para'!O160)</f>
        <v>0</v>
      </c>
      <c r="H160" s="173">
        <f>MAX('1473 PARA'!P160,'1473 PARA'!R160,'1473 PARA'!T160,'1474 PARA'!P160,'1474 PARA'!R160,'1474 PARA'!T160,'1475 PARA'!P160,'1475 PARA'!R160,'1475 PARA'!T160,'1476 PARA'!P160,'1476 PARA'!R160,'1476 PARA'!T160,'Spare van Para'!P160,'Spare van Para'!R160,'Spare van Para'!T160, '1603 Para'!P160,'1603 Para'!R160,'1603 Para'!T160,'1604 Para'!P160,'1604 Para'!R160,'1604 Para'!T160)</f>
        <v>0</v>
      </c>
      <c r="I160" s="173">
        <f t="shared" si="25"/>
        <v>0</v>
      </c>
      <c r="J160" s="174">
        <f t="shared" si="26"/>
        <v>0</v>
      </c>
      <c r="K160" s="17">
        <f t="shared" si="27"/>
        <v>0</v>
      </c>
      <c r="L160" s="182" t="str">
        <f t="shared" si="28"/>
        <v/>
      </c>
      <c r="M160" s="184" t="str">
        <f t="shared" si="29"/>
        <v/>
      </c>
      <c r="N160" s="81" t="str">
        <f t="shared" si="30"/>
        <v/>
      </c>
      <c r="O160" s="183" t="str">
        <f>IF('1473 PARA'!I160&gt;0, 1473, "")</f>
        <v/>
      </c>
      <c r="P160" s="183" t="str">
        <f>IF('1474 PARA'!I160&gt;0, 1474, "")</f>
        <v/>
      </c>
      <c r="Q160" s="183" t="str">
        <f>IF('1475 PARA'!I160&gt;0, 1475, "")</f>
        <v/>
      </c>
      <c r="R160" s="183" t="str">
        <f>IF('1476 PARA'!I160&gt;0, 1476, "")</f>
        <v/>
      </c>
      <c r="S160" s="183" t="str">
        <f>IF('1603 Para'!I160&gt;0, 1603, "")</f>
        <v/>
      </c>
      <c r="T160" s="183" t="str">
        <f>IF('1604 Para'!I160&gt;0, 1604, "")</f>
        <v/>
      </c>
      <c r="U160" s="184" t="str">
        <f>IF('Spare van Para'!I160&gt;0, 6389, "")</f>
        <v/>
      </c>
      <c r="V160" s="141">
        <f t="shared" si="31"/>
        <v>0</v>
      </c>
      <c r="W160" s="183" t="str">
        <f>IF(AND('1473 PARA'!AK160&gt;0,'1473 PARA'!AY160&gt;0,O160=1473),"1473 Entered",IF(O160=1473,"Missing",""))</f>
        <v/>
      </c>
      <c r="X160" s="183" t="str">
        <f>IF(AND('1474 PARA'!AK160&gt;0,'1474 PARA'!AY160&gt;0,P160=1474),"1474 Entered",IF(P160=1474,"Missing",""))</f>
        <v/>
      </c>
      <c r="Y160" s="142" t="str">
        <f>IF(AND('1475 PARA'!AK160&gt;0,'1475 PARA'!AY160&gt;0,Q160=1475),"1475 Entered",IF(Q160=1475,"Missing",""))</f>
        <v/>
      </c>
      <c r="Z160" s="142" t="str">
        <f>IF(AND('1476 PARA'!AK160&gt;0,'1476 PARA'!AY160&gt;0,R160=1476),"1476 Entered",IF(R160=1476,"Missing",""))</f>
        <v/>
      </c>
      <c r="AA160" s="142" t="str">
        <f>IF(AND('1603 Para'!AK160&gt;0,'1603 Para'!AY160&gt;0,S160=1603),"1603 Entered",IF(S160=1603,"Missing",""))</f>
        <v/>
      </c>
      <c r="AB160" s="142" t="str">
        <f>IF(AND('1604 Para'!AK160&gt;0,'1604 Para'!AY160&gt;0,T160=1604),"1604 Entered",IF(T160=1604,"Missing",""))</f>
        <v/>
      </c>
      <c r="AC160" s="82" t="str">
        <f>IF(AND('Spare van Para'!AK160&gt;0,'Spare van Para'!AY160&gt;0,U160="Spare"),"Spare Entered",IF(U160="Spare","Missing",""))</f>
        <v/>
      </c>
    </row>
    <row r="161" spans="1:29" s="142" customFormat="1" x14ac:dyDescent="0.25">
      <c r="A161" s="83">
        <v>42893</v>
      </c>
      <c r="B161" s="173">
        <f>MIN('1473 PARA'!B161, '1474 PARA'!B161,'1475 PARA'!B161, '1476 PARA'!B161,'1476 PARA'!B161,'Spare van Para'!B161, '1603 Para'!B161, '1604 Para'!B161)</f>
        <v>0</v>
      </c>
      <c r="C161" s="173">
        <f>MAX('1473 PARA'!C161,'1473 PARA'!E161,'1473 PARA'!G161,'1474 PARA'!C161,'1474 PARA'!E161,'1474 PARA'!G161,'1475 PARA'!C161,'1475 PARA'!E161,'1475 PARA'!G161,'1476 PARA'!C161,'1476 PARA'!E161,'1476 PARA'!G161,'Spare van Para'!C161,'Spare van Para'!E161,'Spare van Para'!G161, '1603 Para'!C161,'1603 Para'!E161,'1603 Para'!G161, '1604 Para'!C161,'1604 Para'!E161,'1604 Para'!G161)</f>
        <v>0</v>
      </c>
      <c r="D161" s="173">
        <f t="shared" si="22"/>
        <v>0</v>
      </c>
      <c r="E161" s="174">
        <f t="shared" si="23"/>
        <v>0</v>
      </c>
      <c r="F161" s="17">
        <f t="shared" si="24"/>
        <v>0</v>
      </c>
      <c r="G161" s="63">
        <f>MIN('1473 PARA'!O161,'1474 PARA'!O161,'1475 PARA'!O161,'1476 PARA'!O161,'Spare van Para'!O161,'1603 Para'!O161,'1604 Para'!O161)</f>
        <v>0</v>
      </c>
      <c r="H161" s="173">
        <f>MAX('1473 PARA'!P161,'1473 PARA'!R161,'1473 PARA'!T161,'1474 PARA'!P161,'1474 PARA'!R161,'1474 PARA'!T161,'1475 PARA'!P161,'1475 PARA'!R161,'1475 PARA'!T161,'1476 PARA'!P161,'1476 PARA'!R161,'1476 PARA'!T161,'Spare van Para'!P161,'Spare van Para'!R161,'Spare van Para'!T161, '1603 Para'!P161,'1603 Para'!R161,'1603 Para'!T161,'1604 Para'!P161,'1604 Para'!R161,'1604 Para'!T161)</f>
        <v>0</v>
      </c>
      <c r="I161" s="173">
        <f t="shared" si="25"/>
        <v>0</v>
      </c>
      <c r="J161" s="174">
        <f t="shared" si="26"/>
        <v>0</v>
      </c>
      <c r="K161" s="17">
        <f t="shared" si="27"/>
        <v>0</v>
      </c>
      <c r="L161" s="182" t="str">
        <f t="shared" si="28"/>
        <v/>
      </c>
      <c r="M161" s="184" t="str">
        <f t="shared" si="29"/>
        <v/>
      </c>
      <c r="N161" s="81" t="str">
        <f t="shared" si="30"/>
        <v/>
      </c>
      <c r="O161" s="183" t="str">
        <f>IF('1473 PARA'!I161&gt;0, 1473, "")</f>
        <v/>
      </c>
      <c r="P161" s="183" t="str">
        <f>IF('1474 PARA'!I161&gt;0, 1474, "")</f>
        <v/>
      </c>
      <c r="Q161" s="183" t="str">
        <f>IF('1475 PARA'!I161&gt;0, 1475, "")</f>
        <v/>
      </c>
      <c r="R161" s="183" t="str">
        <f>IF('1476 PARA'!I161&gt;0, 1476, "")</f>
        <v/>
      </c>
      <c r="S161" s="183" t="str">
        <f>IF('1603 Para'!I161&gt;0, 1603, "")</f>
        <v/>
      </c>
      <c r="T161" s="183" t="str">
        <f>IF('1604 Para'!I161&gt;0, 1604, "")</f>
        <v/>
      </c>
      <c r="U161" s="184" t="str">
        <f>IF('Spare van Para'!I161&gt;0, 6389, "")</f>
        <v/>
      </c>
      <c r="V161" s="141">
        <f t="shared" si="31"/>
        <v>0</v>
      </c>
      <c r="W161" s="183" t="str">
        <f>IF(AND('1473 PARA'!AK161&gt;0,'1473 PARA'!AY161&gt;0,O161=1473),"1473 Entered",IF(O161=1473,"Missing",""))</f>
        <v/>
      </c>
      <c r="X161" s="183" t="str">
        <f>IF(AND('1474 PARA'!AK161&gt;0,'1474 PARA'!AY161&gt;0,P161=1474),"1474 Entered",IF(P161=1474,"Missing",""))</f>
        <v/>
      </c>
      <c r="Y161" s="142" t="str">
        <f>IF(AND('1475 PARA'!AK161&gt;0,'1475 PARA'!AY161&gt;0,Q161=1475),"1475 Entered",IF(Q161=1475,"Missing",""))</f>
        <v/>
      </c>
      <c r="Z161" s="142" t="str">
        <f>IF(AND('1476 PARA'!AK161&gt;0,'1476 PARA'!AY161&gt;0,R161=1476),"1476 Entered",IF(R161=1476,"Missing",""))</f>
        <v/>
      </c>
      <c r="AA161" s="142" t="str">
        <f>IF(AND('1603 Para'!AK161&gt;0,'1603 Para'!AY161&gt;0,S161=1603),"1603 Entered",IF(S161=1603,"Missing",""))</f>
        <v/>
      </c>
      <c r="AB161" s="142" t="str">
        <f>IF(AND('1604 Para'!AK161&gt;0,'1604 Para'!AY161&gt;0,T161=1604),"1604 Entered",IF(T161=1604,"Missing",""))</f>
        <v/>
      </c>
      <c r="AC161" s="82" t="str">
        <f>IF(AND('Spare van Para'!AK161&gt;0,'Spare van Para'!AY161&gt;0,U161="Spare"),"Spare Entered",IF(U161="Spare","Missing",""))</f>
        <v/>
      </c>
    </row>
    <row r="162" spans="1:29" s="142" customFormat="1" x14ac:dyDescent="0.25">
      <c r="A162" s="83">
        <v>42894</v>
      </c>
      <c r="B162" s="173">
        <f>MIN('1473 PARA'!B162, '1474 PARA'!B162,'1475 PARA'!B162, '1476 PARA'!B162,'1476 PARA'!B162,'Spare van Para'!B162, '1603 Para'!B162, '1604 Para'!B162)</f>
        <v>0</v>
      </c>
      <c r="C162" s="173">
        <f>MAX('1473 PARA'!C162,'1473 PARA'!E162,'1473 PARA'!G162,'1474 PARA'!C162,'1474 PARA'!E162,'1474 PARA'!G162,'1475 PARA'!C162,'1475 PARA'!E162,'1475 PARA'!G162,'1476 PARA'!C162,'1476 PARA'!E162,'1476 PARA'!G162,'Spare van Para'!C162,'Spare van Para'!E162,'Spare van Para'!G162, '1603 Para'!C162,'1603 Para'!E162,'1603 Para'!G162, '1604 Para'!C162,'1604 Para'!E162,'1604 Para'!G162)</f>
        <v>0</v>
      </c>
      <c r="D162" s="173">
        <f t="shared" si="22"/>
        <v>0</v>
      </c>
      <c r="E162" s="174">
        <f t="shared" si="23"/>
        <v>0</v>
      </c>
      <c r="F162" s="17">
        <f t="shared" si="24"/>
        <v>0</v>
      </c>
      <c r="G162" s="63">
        <f>MIN('1473 PARA'!O162,'1474 PARA'!O162,'1475 PARA'!O162,'1476 PARA'!O162,'Spare van Para'!O162,'1603 Para'!O162,'1604 Para'!O162)</f>
        <v>0</v>
      </c>
      <c r="H162" s="173">
        <f>MAX('1473 PARA'!P162,'1473 PARA'!R162,'1473 PARA'!T162,'1474 PARA'!P162,'1474 PARA'!R162,'1474 PARA'!T162,'1475 PARA'!P162,'1475 PARA'!R162,'1475 PARA'!T162,'1476 PARA'!P162,'1476 PARA'!R162,'1476 PARA'!T162,'Spare van Para'!P162,'Spare van Para'!R162,'Spare van Para'!T162, '1603 Para'!P162,'1603 Para'!R162,'1603 Para'!T162,'1604 Para'!P162,'1604 Para'!R162,'1604 Para'!T162)</f>
        <v>0</v>
      </c>
      <c r="I162" s="173">
        <f t="shared" si="25"/>
        <v>0</v>
      </c>
      <c r="J162" s="174">
        <f t="shared" si="26"/>
        <v>0</v>
      </c>
      <c r="K162" s="17">
        <f t="shared" si="27"/>
        <v>0</v>
      </c>
      <c r="L162" s="182" t="str">
        <f t="shared" si="28"/>
        <v/>
      </c>
      <c r="M162" s="184" t="str">
        <f t="shared" si="29"/>
        <v/>
      </c>
      <c r="N162" s="81" t="str">
        <f t="shared" si="30"/>
        <v/>
      </c>
      <c r="O162" s="183" t="str">
        <f>IF('1473 PARA'!I162&gt;0, 1473, "")</f>
        <v/>
      </c>
      <c r="P162" s="183" t="str">
        <f>IF('1474 PARA'!I162&gt;0, 1474, "")</f>
        <v/>
      </c>
      <c r="Q162" s="183" t="str">
        <f>IF('1475 PARA'!I162&gt;0, 1475, "")</f>
        <v/>
      </c>
      <c r="R162" s="183" t="str">
        <f>IF('1476 PARA'!I162&gt;0, 1476, "")</f>
        <v/>
      </c>
      <c r="S162" s="183" t="str">
        <f>IF('1603 Para'!I162&gt;0, 1603, "")</f>
        <v/>
      </c>
      <c r="T162" s="183" t="str">
        <f>IF('1604 Para'!I162&gt;0, 1604, "")</f>
        <v/>
      </c>
      <c r="U162" s="184" t="str">
        <f>IF('Spare van Para'!I162&gt;0, 6389, "")</f>
        <v/>
      </c>
      <c r="V162" s="141">
        <f t="shared" si="31"/>
        <v>0</v>
      </c>
      <c r="W162" s="183" t="str">
        <f>IF(AND('1473 PARA'!AK162&gt;0,'1473 PARA'!AY162&gt;0,O162=1473),"1473 Entered",IF(O162=1473,"Missing",""))</f>
        <v/>
      </c>
      <c r="X162" s="183" t="str">
        <f>IF(AND('1474 PARA'!AK162&gt;0,'1474 PARA'!AY162&gt;0,P162=1474),"1474 Entered",IF(P162=1474,"Missing",""))</f>
        <v/>
      </c>
      <c r="Y162" s="142" t="str">
        <f>IF(AND('1475 PARA'!AK162&gt;0,'1475 PARA'!AY162&gt;0,Q162=1475),"1475 Entered",IF(Q162=1475,"Missing",""))</f>
        <v/>
      </c>
      <c r="Z162" s="142" t="str">
        <f>IF(AND('1476 PARA'!AK162&gt;0,'1476 PARA'!AY162&gt;0,R162=1476),"1476 Entered",IF(R162=1476,"Missing",""))</f>
        <v/>
      </c>
      <c r="AA162" s="142" t="str">
        <f>IF(AND('1603 Para'!AK162&gt;0,'1603 Para'!AY162&gt;0,S162=1603),"1603 Entered",IF(S162=1603,"Missing",""))</f>
        <v/>
      </c>
      <c r="AB162" s="142" t="str">
        <f>IF(AND('1604 Para'!AK162&gt;0,'1604 Para'!AY162&gt;0,T162=1604),"1604 Entered",IF(T162=1604,"Missing",""))</f>
        <v/>
      </c>
      <c r="AC162" s="82" t="str">
        <f>IF(AND('Spare van Para'!AK162&gt;0,'Spare van Para'!AY162&gt;0,U162="Spare"),"Spare Entered",IF(U162="Spare","Missing",""))</f>
        <v/>
      </c>
    </row>
    <row r="163" spans="1:29" s="142" customFormat="1" x14ac:dyDescent="0.25">
      <c r="A163" s="83">
        <v>42895</v>
      </c>
      <c r="B163" s="173">
        <f>MIN('1473 PARA'!B163, '1474 PARA'!B163,'1475 PARA'!B163, '1476 PARA'!B163,'1476 PARA'!B163,'Spare van Para'!B163, '1603 Para'!B163, '1604 Para'!B163)</f>
        <v>0</v>
      </c>
      <c r="C163" s="173">
        <f>MAX('1473 PARA'!C163,'1473 PARA'!E163,'1473 PARA'!G163,'1474 PARA'!C163,'1474 PARA'!E163,'1474 PARA'!G163,'1475 PARA'!C163,'1475 PARA'!E163,'1475 PARA'!G163,'1476 PARA'!C163,'1476 PARA'!E163,'1476 PARA'!G163,'Spare van Para'!C163,'Spare van Para'!E163,'Spare van Para'!G163, '1603 Para'!C163,'1603 Para'!E163,'1603 Para'!G163, '1604 Para'!C163,'1604 Para'!E163,'1604 Para'!G163)</f>
        <v>0</v>
      </c>
      <c r="D163" s="173">
        <f t="shared" si="22"/>
        <v>0</v>
      </c>
      <c r="E163" s="174">
        <f t="shared" si="23"/>
        <v>0</v>
      </c>
      <c r="F163" s="17">
        <f t="shared" si="24"/>
        <v>0</v>
      </c>
      <c r="G163" s="63">
        <f>MIN('1473 PARA'!O163,'1474 PARA'!O163,'1475 PARA'!O163,'1476 PARA'!O163,'Spare van Para'!O163,'1603 Para'!O163,'1604 Para'!O163)</f>
        <v>0</v>
      </c>
      <c r="H163" s="173">
        <f>MAX('1473 PARA'!P163,'1473 PARA'!R163,'1473 PARA'!T163,'1474 PARA'!P163,'1474 PARA'!R163,'1474 PARA'!T163,'1475 PARA'!P163,'1475 PARA'!R163,'1475 PARA'!T163,'1476 PARA'!P163,'1476 PARA'!R163,'1476 PARA'!T163,'Spare van Para'!P163,'Spare van Para'!R163,'Spare van Para'!T163, '1603 Para'!P163,'1603 Para'!R163,'1603 Para'!T163,'1604 Para'!P163,'1604 Para'!R163,'1604 Para'!T163)</f>
        <v>0</v>
      </c>
      <c r="I163" s="173">
        <f t="shared" si="25"/>
        <v>0</v>
      </c>
      <c r="J163" s="174">
        <f t="shared" si="26"/>
        <v>0</v>
      </c>
      <c r="K163" s="17">
        <f t="shared" si="27"/>
        <v>0</v>
      </c>
      <c r="L163" s="182" t="str">
        <f t="shared" si="28"/>
        <v/>
      </c>
      <c r="M163" s="184" t="str">
        <f t="shared" si="29"/>
        <v/>
      </c>
      <c r="N163" s="81" t="str">
        <f t="shared" si="30"/>
        <v/>
      </c>
      <c r="O163" s="183" t="str">
        <f>IF('1473 PARA'!I163&gt;0, 1473, "")</f>
        <v/>
      </c>
      <c r="P163" s="183" t="str">
        <f>IF('1474 PARA'!I163&gt;0, 1474, "")</f>
        <v/>
      </c>
      <c r="Q163" s="183" t="str">
        <f>IF('1475 PARA'!I163&gt;0, 1475, "")</f>
        <v/>
      </c>
      <c r="R163" s="183" t="str">
        <f>IF('1476 PARA'!I163&gt;0, 1476, "")</f>
        <v/>
      </c>
      <c r="S163" s="183" t="str">
        <f>IF('1603 Para'!I163&gt;0, 1603, "")</f>
        <v/>
      </c>
      <c r="T163" s="183" t="str">
        <f>IF('1604 Para'!I163&gt;0, 1604, "")</f>
        <v/>
      </c>
      <c r="U163" s="184" t="str">
        <f>IF('Spare van Para'!I163&gt;0, 6389, "")</f>
        <v/>
      </c>
      <c r="V163" s="141">
        <f t="shared" si="31"/>
        <v>0</v>
      </c>
      <c r="W163" s="183" t="str">
        <f>IF(AND('1473 PARA'!AK163&gt;0,'1473 PARA'!AY163&gt;0,O163=1473),"1473 Entered",IF(O163=1473,"Missing",""))</f>
        <v/>
      </c>
      <c r="X163" s="183" t="str">
        <f>IF(AND('1474 PARA'!AK163&gt;0,'1474 PARA'!AY163&gt;0,P163=1474),"1474 Entered",IF(P163=1474,"Missing",""))</f>
        <v/>
      </c>
      <c r="Y163" s="142" t="str">
        <f>IF(AND('1475 PARA'!AK163&gt;0,'1475 PARA'!AY163&gt;0,Q163=1475),"1475 Entered",IF(Q163=1475,"Missing",""))</f>
        <v/>
      </c>
      <c r="Z163" s="142" t="str">
        <f>IF(AND('1476 PARA'!AK163&gt;0,'1476 PARA'!AY163&gt;0,R163=1476),"1476 Entered",IF(R163=1476,"Missing",""))</f>
        <v/>
      </c>
      <c r="AA163" s="142" t="str">
        <f>IF(AND('1603 Para'!AK163&gt;0,'1603 Para'!AY163&gt;0,S163=1603),"1603 Entered",IF(S163=1603,"Missing",""))</f>
        <v/>
      </c>
      <c r="AB163" s="142" t="str">
        <f>IF(AND('1604 Para'!AK163&gt;0,'1604 Para'!AY163&gt;0,T163=1604),"1604 Entered",IF(T163=1604,"Missing",""))</f>
        <v/>
      </c>
      <c r="AC163" s="82" t="str">
        <f>IF(AND('Spare van Para'!AK163&gt;0,'Spare van Para'!AY163&gt;0,U163="Spare"),"Spare Entered",IF(U163="Spare","Missing",""))</f>
        <v/>
      </c>
    </row>
    <row r="164" spans="1:29" s="142" customFormat="1" x14ac:dyDescent="0.25">
      <c r="A164" s="83">
        <v>42896</v>
      </c>
      <c r="B164" s="173">
        <f>MIN('1473 PARA'!B164, '1474 PARA'!B164,'1475 PARA'!B164, '1476 PARA'!B164,'1476 PARA'!B164,'Spare van Para'!B164, '1603 Para'!B164, '1604 Para'!B164)</f>
        <v>0</v>
      </c>
      <c r="C164" s="173">
        <f>MAX('1473 PARA'!C164,'1473 PARA'!E164,'1473 PARA'!G164,'1474 PARA'!C164,'1474 PARA'!E164,'1474 PARA'!G164,'1475 PARA'!C164,'1475 PARA'!E164,'1475 PARA'!G164,'1476 PARA'!C164,'1476 PARA'!E164,'1476 PARA'!G164,'Spare van Para'!C164,'Spare van Para'!E164,'Spare van Para'!G164, '1603 Para'!C164,'1603 Para'!E164,'1603 Para'!G164, '1604 Para'!C164,'1604 Para'!E164,'1604 Para'!G164)</f>
        <v>0</v>
      </c>
      <c r="D164" s="173">
        <f t="shared" si="22"/>
        <v>0</v>
      </c>
      <c r="E164" s="174">
        <f t="shared" si="23"/>
        <v>0</v>
      </c>
      <c r="F164" s="17">
        <f t="shared" si="24"/>
        <v>0</v>
      </c>
      <c r="G164" s="63">
        <f>MIN('1473 PARA'!O164,'1474 PARA'!O164,'1475 PARA'!O164,'1476 PARA'!O164,'Spare van Para'!O164,'1603 Para'!O164,'1604 Para'!O164)</f>
        <v>0</v>
      </c>
      <c r="H164" s="173">
        <f>MAX('1473 PARA'!P164,'1473 PARA'!R164,'1473 PARA'!T164,'1474 PARA'!P164,'1474 PARA'!R164,'1474 PARA'!T164,'1475 PARA'!P164,'1475 PARA'!R164,'1475 PARA'!T164,'1476 PARA'!P164,'1476 PARA'!R164,'1476 PARA'!T164,'Spare van Para'!P164,'Spare van Para'!R164,'Spare van Para'!T164, '1603 Para'!P164,'1603 Para'!R164,'1603 Para'!T164,'1604 Para'!P164,'1604 Para'!R164,'1604 Para'!T164)</f>
        <v>0</v>
      </c>
      <c r="I164" s="173">
        <f t="shared" si="25"/>
        <v>0</v>
      </c>
      <c r="J164" s="174">
        <f t="shared" si="26"/>
        <v>0</v>
      </c>
      <c r="K164" s="17">
        <f t="shared" si="27"/>
        <v>0</v>
      </c>
      <c r="L164" s="182" t="str">
        <f t="shared" si="28"/>
        <v/>
      </c>
      <c r="M164" s="184" t="str">
        <f t="shared" si="29"/>
        <v/>
      </c>
      <c r="N164" s="81" t="str">
        <f t="shared" si="30"/>
        <v/>
      </c>
      <c r="O164" s="183" t="str">
        <f>IF('1473 PARA'!I164&gt;0, 1473, "")</f>
        <v/>
      </c>
      <c r="P164" s="183" t="str">
        <f>IF('1474 PARA'!I164&gt;0, 1474, "")</f>
        <v/>
      </c>
      <c r="Q164" s="183" t="str">
        <f>IF('1475 PARA'!I164&gt;0, 1475, "")</f>
        <v/>
      </c>
      <c r="R164" s="183" t="str">
        <f>IF('1476 PARA'!I164&gt;0, 1476, "")</f>
        <v/>
      </c>
      <c r="S164" s="183" t="str">
        <f>IF('1603 Para'!I164&gt;0, 1603, "")</f>
        <v/>
      </c>
      <c r="T164" s="183" t="str">
        <f>IF('1604 Para'!I164&gt;0, 1604, "")</f>
        <v/>
      </c>
      <c r="U164" s="184" t="str">
        <f>IF('Spare van Para'!I164&gt;0, 6389, "")</f>
        <v/>
      </c>
      <c r="V164" s="141">
        <f t="shared" si="31"/>
        <v>0</v>
      </c>
      <c r="W164" s="183" t="str">
        <f>IF(AND('1473 PARA'!AK164&gt;0,'1473 PARA'!AY164&gt;0,O164=1473),"1473 Entered",IF(O164=1473,"Missing",""))</f>
        <v/>
      </c>
      <c r="X164" s="183" t="str">
        <f>IF(AND('1474 PARA'!AK164&gt;0,'1474 PARA'!AY164&gt;0,P164=1474),"1474 Entered",IF(P164=1474,"Missing",""))</f>
        <v/>
      </c>
      <c r="Y164" s="142" t="str">
        <f>IF(AND('1475 PARA'!AK164&gt;0,'1475 PARA'!AY164&gt;0,Q164=1475),"1475 Entered",IF(Q164=1475,"Missing",""))</f>
        <v/>
      </c>
      <c r="Z164" s="142" t="str">
        <f>IF(AND('1476 PARA'!AK164&gt;0,'1476 PARA'!AY164&gt;0,R164=1476),"1476 Entered",IF(R164=1476,"Missing",""))</f>
        <v/>
      </c>
      <c r="AA164" s="142" t="str">
        <f>IF(AND('1603 Para'!AK164&gt;0,'1603 Para'!AY164&gt;0,S164=1603),"1603 Entered",IF(S164=1603,"Missing",""))</f>
        <v/>
      </c>
      <c r="AB164" s="142" t="str">
        <f>IF(AND('1604 Para'!AK164&gt;0,'1604 Para'!AY164&gt;0,T164=1604),"1604 Entered",IF(T164=1604,"Missing",""))</f>
        <v/>
      </c>
      <c r="AC164" s="82" t="str">
        <f>IF(AND('Spare van Para'!AK164&gt;0,'Spare van Para'!AY164&gt;0,U164="Spare"),"Spare Entered",IF(U164="Spare","Missing",""))</f>
        <v/>
      </c>
    </row>
    <row r="165" spans="1:29" s="142" customFormat="1" x14ac:dyDescent="0.25">
      <c r="A165" s="83">
        <v>42897</v>
      </c>
      <c r="B165" s="173">
        <f>MIN('1473 PARA'!B165, '1474 PARA'!B165,'1475 PARA'!B165, '1476 PARA'!B165,'1476 PARA'!B165,'Spare van Para'!B165, '1603 Para'!B165, '1604 Para'!B165)</f>
        <v>0</v>
      </c>
      <c r="C165" s="173">
        <f>MAX('1473 PARA'!C165,'1473 PARA'!E165,'1473 PARA'!G165,'1474 PARA'!C165,'1474 PARA'!E165,'1474 PARA'!G165,'1475 PARA'!C165,'1475 PARA'!E165,'1475 PARA'!G165,'1476 PARA'!C165,'1476 PARA'!E165,'1476 PARA'!G165,'Spare van Para'!C165,'Spare van Para'!E165,'Spare van Para'!G165, '1603 Para'!C165,'1603 Para'!E165,'1603 Para'!G165, '1604 Para'!C165,'1604 Para'!E165,'1604 Para'!G165)</f>
        <v>0</v>
      </c>
      <c r="D165" s="173">
        <f t="shared" si="22"/>
        <v>0</v>
      </c>
      <c r="E165" s="174">
        <f t="shared" si="23"/>
        <v>0</v>
      </c>
      <c r="F165" s="17">
        <f t="shared" si="24"/>
        <v>0</v>
      </c>
      <c r="G165" s="63">
        <f>MIN('1473 PARA'!O165,'1474 PARA'!O165,'1475 PARA'!O165,'1476 PARA'!O165,'Spare van Para'!O165,'1603 Para'!O165,'1604 Para'!O165)</f>
        <v>0</v>
      </c>
      <c r="H165" s="173">
        <f>MAX('1473 PARA'!P165,'1473 PARA'!R165,'1473 PARA'!T165,'1474 PARA'!P165,'1474 PARA'!R165,'1474 PARA'!T165,'1475 PARA'!P165,'1475 PARA'!R165,'1475 PARA'!T165,'1476 PARA'!P165,'1476 PARA'!R165,'1476 PARA'!T165,'Spare van Para'!P165,'Spare van Para'!R165,'Spare van Para'!T165, '1603 Para'!P165,'1603 Para'!R165,'1603 Para'!T165,'1604 Para'!P165,'1604 Para'!R165,'1604 Para'!T165)</f>
        <v>0</v>
      </c>
      <c r="I165" s="173">
        <f t="shared" si="25"/>
        <v>0</v>
      </c>
      <c r="J165" s="174">
        <f t="shared" si="26"/>
        <v>0</v>
      </c>
      <c r="K165" s="17">
        <f t="shared" si="27"/>
        <v>0</v>
      </c>
      <c r="L165" s="182" t="str">
        <f t="shared" si="28"/>
        <v/>
      </c>
      <c r="M165" s="184" t="str">
        <f t="shared" si="29"/>
        <v/>
      </c>
      <c r="N165" s="81" t="str">
        <f t="shared" si="30"/>
        <v/>
      </c>
      <c r="O165" s="183" t="str">
        <f>IF('1473 PARA'!I165&gt;0, 1473, "")</f>
        <v/>
      </c>
      <c r="P165" s="183" t="str">
        <f>IF('1474 PARA'!I165&gt;0, 1474, "")</f>
        <v/>
      </c>
      <c r="Q165" s="183" t="str">
        <f>IF('1475 PARA'!I165&gt;0, 1475, "")</f>
        <v/>
      </c>
      <c r="R165" s="183" t="str">
        <f>IF('1476 PARA'!I165&gt;0, 1476, "")</f>
        <v/>
      </c>
      <c r="S165" s="183" t="str">
        <f>IF('1603 Para'!I165&gt;0, 1603, "")</f>
        <v/>
      </c>
      <c r="T165" s="183" t="str">
        <f>IF('1604 Para'!I165&gt;0, 1604, "")</f>
        <v/>
      </c>
      <c r="U165" s="184" t="str">
        <f>IF('Spare van Para'!I165&gt;0, 6389, "")</f>
        <v/>
      </c>
      <c r="V165" s="141">
        <f t="shared" si="31"/>
        <v>0</v>
      </c>
      <c r="W165" s="183" t="str">
        <f>IF(AND('1473 PARA'!AK165&gt;0,'1473 PARA'!AY165&gt;0,O165=1473),"1473 Entered",IF(O165=1473,"Missing",""))</f>
        <v/>
      </c>
      <c r="X165" s="183" t="str">
        <f>IF(AND('1474 PARA'!AK165&gt;0,'1474 PARA'!AY165&gt;0,P165=1474),"1474 Entered",IF(P165=1474,"Missing",""))</f>
        <v/>
      </c>
      <c r="Y165" s="142" t="str">
        <f>IF(AND('1475 PARA'!AK165&gt;0,'1475 PARA'!AY165&gt;0,Q165=1475),"1475 Entered",IF(Q165=1475,"Missing",""))</f>
        <v/>
      </c>
      <c r="Z165" s="142" t="str">
        <f>IF(AND('1476 PARA'!AK165&gt;0,'1476 PARA'!AY165&gt;0,R165=1476),"1476 Entered",IF(R165=1476,"Missing",""))</f>
        <v/>
      </c>
      <c r="AA165" s="142" t="str">
        <f>IF(AND('1603 Para'!AK165&gt;0,'1603 Para'!AY165&gt;0,S165=1603),"1603 Entered",IF(S165=1603,"Missing",""))</f>
        <v/>
      </c>
      <c r="AB165" s="142" t="str">
        <f>IF(AND('1604 Para'!AK165&gt;0,'1604 Para'!AY165&gt;0,T165=1604),"1604 Entered",IF(T165=1604,"Missing",""))</f>
        <v/>
      </c>
      <c r="AC165" s="82" t="str">
        <f>IF(AND('Spare van Para'!AK165&gt;0,'Spare van Para'!AY165&gt;0,U165="Spare"),"Spare Entered",IF(U165="Spare","Missing",""))</f>
        <v/>
      </c>
    </row>
    <row r="166" spans="1:29" s="142" customFormat="1" x14ac:dyDescent="0.25">
      <c r="A166" s="83">
        <v>42898</v>
      </c>
      <c r="B166" s="173">
        <f>MIN('1473 PARA'!B166, '1474 PARA'!B166,'1475 PARA'!B166, '1476 PARA'!B166,'1476 PARA'!B166,'Spare van Para'!B166, '1603 Para'!B166, '1604 Para'!B166)</f>
        <v>0</v>
      </c>
      <c r="C166" s="173">
        <f>MAX('1473 PARA'!C166,'1473 PARA'!E166,'1473 PARA'!G166,'1474 PARA'!C166,'1474 PARA'!E166,'1474 PARA'!G166,'1475 PARA'!C166,'1475 PARA'!E166,'1475 PARA'!G166,'1476 PARA'!C166,'1476 PARA'!E166,'1476 PARA'!G166,'Spare van Para'!C166,'Spare van Para'!E166,'Spare van Para'!G166, '1603 Para'!C166,'1603 Para'!E166,'1603 Para'!G166, '1604 Para'!C166,'1604 Para'!E166,'1604 Para'!G166)</f>
        <v>0</v>
      </c>
      <c r="D166" s="173">
        <f t="shared" si="22"/>
        <v>0</v>
      </c>
      <c r="E166" s="174">
        <f t="shared" si="23"/>
        <v>0</v>
      </c>
      <c r="F166" s="17">
        <f t="shared" si="24"/>
        <v>0</v>
      </c>
      <c r="G166" s="63">
        <f>MIN('1473 PARA'!O166,'1474 PARA'!O166,'1475 PARA'!O166,'1476 PARA'!O166,'Spare van Para'!O166,'1603 Para'!O166,'1604 Para'!O166)</f>
        <v>0</v>
      </c>
      <c r="H166" s="173">
        <f>MAX('1473 PARA'!P166,'1473 PARA'!R166,'1473 PARA'!T166,'1474 PARA'!P166,'1474 PARA'!R166,'1474 PARA'!T166,'1475 PARA'!P166,'1475 PARA'!R166,'1475 PARA'!T166,'1476 PARA'!P166,'1476 PARA'!R166,'1476 PARA'!T166,'Spare van Para'!P166,'Spare van Para'!R166,'Spare van Para'!T166, '1603 Para'!P166,'1603 Para'!R166,'1603 Para'!T166,'1604 Para'!P166,'1604 Para'!R166,'1604 Para'!T166)</f>
        <v>0</v>
      </c>
      <c r="I166" s="173">
        <f t="shared" si="25"/>
        <v>0</v>
      </c>
      <c r="J166" s="174">
        <f t="shared" si="26"/>
        <v>0</v>
      </c>
      <c r="K166" s="17">
        <f t="shared" si="27"/>
        <v>0</v>
      </c>
      <c r="L166" s="182" t="str">
        <f t="shared" si="28"/>
        <v/>
      </c>
      <c r="M166" s="184" t="str">
        <f t="shared" si="29"/>
        <v/>
      </c>
      <c r="N166" s="81" t="str">
        <f t="shared" si="30"/>
        <v/>
      </c>
      <c r="O166" s="183" t="str">
        <f>IF('1473 PARA'!I166&gt;0, 1473, "")</f>
        <v/>
      </c>
      <c r="P166" s="183" t="str">
        <f>IF('1474 PARA'!I166&gt;0, 1474, "")</f>
        <v/>
      </c>
      <c r="Q166" s="183" t="str">
        <f>IF('1475 PARA'!I166&gt;0, 1475, "")</f>
        <v/>
      </c>
      <c r="R166" s="183" t="str">
        <f>IF('1476 PARA'!I166&gt;0, 1476, "")</f>
        <v/>
      </c>
      <c r="S166" s="183" t="str">
        <f>IF('1603 Para'!I166&gt;0, 1603, "")</f>
        <v/>
      </c>
      <c r="T166" s="183" t="str">
        <f>IF('1604 Para'!I166&gt;0, 1604, "")</f>
        <v/>
      </c>
      <c r="U166" s="184" t="str">
        <f>IF('Spare van Para'!I166&gt;0, 6389, "")</f>
        <v/>
      </c>
      <c r="V166" s="141">
        <f t="shared" si="31"/>
        <v>0</v>
      </c>
      <c r="W166" s="183" t="str">
        <f>IF(AND('1473 PARA'!AK166&gt;0,'1473 PARA'!AY166&gt;0,O166=1473),"1473 Entered",IF(O166=1473,"Missing",""))</f>
        <v/>
      </c>
      <c r="X166" s="183" t="str">
        <f>IF(AND('1474 PARA'!AK166&gt;0,'1474 PARA'!AY166&gt;0,P166=1474),"1474 Entered",IF(P166=1474,"Missing",""))</f>
        <v/>
      </c>
      <c r="Y166" s="142" t="str">
        <f>IF(AND('1475 PARA'!AK166&gt;0,'1475 PARA'!AY166&gt;0,Q166=1475),"1475 Entered",IF(Q166=1475,"Missing",""))</f>
        <v/>
      </c>
      <c r="Z166" s="142" t="str">
        <f>IF(AND('1476 PARA'!AK166&gt;0,'1476 PARA'!AY166&gt;0,R166=1476),"1476 Entered",IF(R166=1476,"Missing",""))</f>
        <v/>
      </c>
      <c r="AA166" s="142" t="str">
        <f>IF(AND('1603 Para'!AK166&gt;0,'1603 Para'!AY166&gt;0,S166=1603),"1603 Entered",IF(S166=1603,"Missing",""))</f>
        <v/>
      </c>
      <c r="AB166" s="142" t="str">
        <f>IF(AND('1604 Para'!AK166&gt;0,'1604 Para'!AY166&gt;0,T166=1604),"1604 Entered",IF(T166=1604,"Missing",""))</f>
        <v/>
      </c>
      <c r="AC166" s="82" t="str">
        <f>IF(AND('Spare van Para'!AK166&gt;0,'Spare van Para'!AY166&gt;0,U166="Spare"),"Spare Entered",IF(U166="Spare","Missing",""))</f>
        <v/>
      </c>
    </row>
    <row r="167" spans="1:29" s="142" customFormat="1" x14ac:dyDescent="0.25">
      <c r="A167" s="83">
        <v>42899</v>
      </c>
      <c r="B167" s="173">
        <f>MIN('1473 PARA'!B167, '1474 PARA'!B167,'1475 PARA'!B167, '1476 PARA'!B167,'1476 PARA'!B167,'Spare van Para'!B167, '1603 Para'!B167, '1604 Para'!B167)</f>
        <v>0</v>
      </c>
      <c r="C167" s="173">
        <f>MAX('1473 PARA'!C167,'1473 PARA'!E167,'1473 PARA'!G167,'1474 PARA'!C167,'1474 PARA'!E167,'1474 PARA'!G167,'1475 PARA'!C167,'1475 PARA'!E167,'1475 PARA'!G167,'1476 PARA'!C167,'1476 PARA'!E167,'1476 PARA'!G167,'Spare van Para'!C167,'Spare van Para'!E167,'Spare van Para'!G167, '1603 Para'!C167,'1603 Para'!E167,'1603 Para'!G167, '1604 Para'!C167,'1604 Para'!E167,'1604 Para'!G167)</f>
        <v>0</v>
      </c>
      <c r="D167" s="173">
        <f t="shared" si="22"/>
        <v>0</v>
      </c>
      <c r="E167" s="174">
        <f t="shared" si="23"/>
        <v>0</v>
      </c>
      <c r="F167" s="17">
        <f t="shared" si="24"/>
        <v>0</v>
      </c>
      <c r="G167" s="63">
        <f>MIN('1473 PARA'!O167,'1474 PARA'!O167,'1475 PARA'!O167,'1476 PARA'!O167,'Spare van Para'!O167,'1603 Para'!O167,'1604 Para'!O167)</f>
        <v>0</v>
      </c>
      <c r="H167" s="173">
        <f>MAX('1473 PARA'!P167,'1473 PARA'!R167,'1473 PARA'!T167,'1474 PARA'!P167,'1474 PARA'!R167,'1474 PARA'!T167,'1475 PARA'!P167,'1475 PARA'!R167,'1475 PARA'!T167,'1476 PARA'!P167,'1476 PARA'!R167,'1476 PARA'!T167,'Spare van Para'!P167,'Spare van Para'!R167,'Spare van Para'!T167, '1603 Para'!P167,'1603 Para'!R167,'1603 Para'!T167,'1604 Para'!P167,'1604 Para'!R167,'1604 Para'!T167)</f>
        <v>0</v>
      </c>
      <c r="I167" s="173">
        <f t="shared" si="25"/>
        <v>0</v>
      </c>
      <c r="J167" s="174">
        <f t="shared" si="26"/>
        <v>0</v>
      </c>
      <c r="K167" s="17">
        <f t="shared" si="27"/>
        <v>0</v>
      </c>
      <c r="L167" s="182" t="str">
        <f t="shared" si="28"/>
        <v/>
      </c>
      <c r="M167" s="184" t="str">
        <f t="shared" si="29"/>
        <v/>
      </c>
      <c r="N167" s="81" t="str">
        <f t="shared" si="30"/>
        <v/>
      </c>
      <c r="O167" s="183" t="str">
        <f>IF('1473 PARA'!I167&gt;0, 1473, "")</f>
        <v/>
      </c>
      <c r="P167" s="183" t="str">
        <f>IF('1474 PARA'!I167&gt;0, 1474, "")</f>
        <v/>
      </c>
      <c r="Q167" s="183" t="str">
        <f>IF('1475 PARA'!I167&gt;0, 1475, "")</f>
        <v/>
      </c>
      <c r="R167" s="183" t="str">
        <f>IF('1476 PARA'!I167&gt;0, 1476, "")</f>
        <v/>
      </c>
      <c r="S167" s="183" t="str">
        <f>IF('1603 Para'!I167&gt;0, 1603, "")</f>
        <v/>
      </c>
      <c r="T167" s="183" t="str">
        <f>IF('1604 Para'!I167&gt;0, 1604, "")</f>
        <v/>
      </c>
      <c r="U167" s="184" t="str">
        <f>IF('Spare van Para'!I167&gt;0, 6389, "")</f>
        <v/>
      </c>
      <c r="V167" s="141">
        <f t="shared" si="31"/>
        <v>0</v>
      </c>
      <c r="W167" s="183" t="str">
        <f>IF(AND('1473 PARA'!AK167&gt;0,'1473 PARA'!AY167&gt;0,O167=1473),"1473 Entered",IF(O167=1473,"Missing",""))</f>
        <v/>
      </c>
      <c r="X167" s="183" t="str">
        <f>IF(AND('1474 PARA'!AK167&gt;0,'1474 PARA'!AY167&gt;0,P167=1474),"1474 Entered",IF(P167=1474,"Missing",""))</f>
        <v/>
      </c>
      <c r="Y167" s="142" t="str">
        <f>IF(AND('1475 PARA'!AK167&gt;0,'1475 PARA'!AY167&gt;0,Q167=1475),"1475 Entered",IF(Q167=1475,"Missing",""))</f>
        <v/>
      </c>
      <c r="Z167" s="142" t="str">
        <f>IF(AND('1476 PARA'!AK167&gt;0,'1476 PARA'!AY167&gt;0,R167=1476),"1476 Entered",IF(R167=1476,"Missing",""))</f>
        <v/>
      </c>
      <c r="AA167" s="142" t="str">
        <f>IF(AND('1603 Para'!AK167&gt;0,'1603 Para'!AY167&gt;0,S167=1603),"1603 Entered",IF(S167=1603,"Missing",""))</f>
        <v/>
      </c>
      <c r="AB167" s="142" t="str">
        <f>IF(AND('1604 Para'!AK167&gt;0,'1604 Para'!AY167&gt;0,T167=1604),"1604 Entered",IF(T167=1604,"Missing",""))</f>
        <v/>
      </c>
      <c r="AC167" s="82" t="str">
        <f>IF(AND('Spare van Para'!AK167&gt;0,'Spare van Para'!AY167&gt;0,U167="Spare"),"Spare Entered",IF(U167="Spare","Missing",""))</f>
        <v/>
      </c>
    </row>
    <row r="168" spans="1:29" s="142" customFormat="1" x14ac:dyDescent="0.25">
      <c r="A168" s="83">
        <v>42900</v>
      </c>
      <c r="B168" s="173">
        <f>MIN('1473 PARA'!B168, '1474 PARA'!B168,'1475 PARA'!B168, '1476 PARA'!B168,'1476 PARA'!B168,'Spare van Para'!B168, '1603 Para'!B168, '1604 Para'!B168)</f>
        <v>0</v>
      </c>
      <c r="C168" s="173">
        <f>MAX('1473 PARA'!C168,'1473 PARA'!E168,'1473 PARA'!G168,'1474 PARA'!C168,'1474 PARA'!E168,'1474 PARA'!G168,'1475 PARA'!C168,'1475 PARA'!E168,'1475 PARA'!G168,'1476 PARA'!C168,'1476 PARA'!E168,'1476 PARA'!G168,'Spare van Para'!C168,'Spare van Para'!E168,'Spare van Para'!G168, '1603 Para'!C168,'1603 Para'!E168,'1603 Para'!G168, '1604 Para'!C168,'1604 Para'!E168,'1604 Para'!G168)</f>
        <v>0</v>
      </c>
      <c r="D168" s="173">
        <f t="shared" si="22"/>
        <v>0</v>
      </c>
      <c r="E168" s="174">
        <f t="shared" si="23"/>
        <v>0</v>
      </c>
      <c r="F168" s="17">
        <f t="shared" si="24"/>
        <v>0</v>
      </c>
      <c r="G168" s="63">
        <f>MIN('1473 PARA'!O168,'1474 PARA'!O168,'1475 PARA'!O168,'1476 PARA'!O168,'Spare van Para'!O168,'1603 Para'!O168,'1604 Para'!O168)</f>
        <v>0</v>
      </c>
      <c r="H168" s="173">
        <f>MAX('1473 PARA'!P168,'1473 PARA'!R168,'1473 PARA'!T168,'1474 PARA'!P168,'1474 PARA'!R168,'1474 PARA'!T168,'1475 PARA'!P168,'1475 PARA'!R168,'1475 PARA'!T168,'1476 PARA'!P168,'1476 PARA'!R168,'1476 PARA'!T168,'Spare van Para'!P168,'Spare van Para'!R168,'Spare van Para'!T168, '1603 Para'!P168,'1603 Para'!R168,'1603 Para'!T168,'1604 Para'!P168,'1604 Para'!R168,'1604 Para'!T168)</f>
        <v>0</v>
      </c>
      <c r="I168" s="173">
        <f t="shared" si="25"/>
        <v>0</v>
      </c>
      <c r="J168" s="174">
        <f t="shared" si="26"/>
        <v>0</v>
      </c>
      <c r="K168" s="17">
        <f t="shared" si="27"/>
        <v>0</v>
      </c>
      <c r="L168" s="182" t="str">
        <f t="shared" si="28"/>
        <v/>
      </c>
      <c r="M168" s="184" t="str">
        <f t="shared" si="29"/>
        <v/>
      </c>
      <c r="N168" s="81" t="str">
        <f t="shared" si="30"/>
        <v/>
      </c>
      <c r="O168" s="183" t="str">
        <f>IF('1473 PARA'!I168&gt;0, 1473, "")</f>
        <v/>
      </c>
      <c r="P168" s="183" t="str">
        <f>IF('1474 PARA'!I168&gt;0, 1474, "")</f>
        <v/>
      </c>
      <c r="Q168" s="183" t="str">
        <f>IF('1475 PARA'!I168&gt;0, 1475, "")</f>
        <v/>
      </c>
      <c r="R168" s="183" t="str">
        <f>IF('1476 PARA'!I168&gt;0, 1476, "")</f>
        <v/>
      </c>
      <c r="S168" s="183" t="str">
        <f>IF('1603 Para'!I168&gt;0, 1603, "")</f>
        <v/>
      </c>
      <c r="T168" s="183" t="str">
        <f>IF('1604 Para'!I168&gt;0, 1604, "")</f>
        <v/>
      </c>
      <c r="U168" s="184" t="str">
        <f>IF('Spare van Para'!I168&gt;0, 6389, "")</f>
        <v/>
      </c>
      <c r="V168" s="141">
        <f t="shared" si="31"/>
        <v>0</v>
      </c>
      <c r="W168" s="183" t="str">
        <f>IF(AND('1473 PARA'!AK168&gt;0,'1473 PARA'!AY168&gt;0,O168=1473),"1473 Entered",IF(O168=1473,"Missing",""))</f>
        <v/>
      </c>
      <c r="X168" s="183" t="str">
        <f>IF(AND('1474 PARA'!AK168&gt;0,'1474 PARA'!AY168&gt;0,P168=1474),"1474 Entered",IF(P168=1474,"Missing",""))</f>
        <v/>
      </c>
      <c r="Y168" s="142" t="str">
        <f>IF(AND('1475 PARA'!AK168&gt;0,'1475 PARA'!AY168&gt;0,Q168=1475),"1475 Entered",IF(Q168=1475,"Missing",""))</f>
        <v/>
      </c>
      <c r="Z168" s="142" t="str">
        <f>IF(AND('1476 PARA'!AK168&gt;0,'1476 PARA'!AY168&gt;0,R168=1476),"1476 Entered",IF(R168=1476,"Missing",""))</f>
        <v/>
      </c>
      <c r="AA168" s="142" t="str">
        <f>IF(AND('1603 Para'!AK168&gt;0,'1603 Para'!AY168&gt;0,S168=1603),"1603 Entered",IF(S168=1603,"Missing",""))</f>
        <v/>
      </c>
      <c r="AB168" s="142" t="str">
        <f>IF(AND('1604 Para'!AK168&gt;0,'1604 Para'!AY168&gt;0,T168=1604),"1604 Entered",IF(T168=1604,"Missing",""))</f>
        <v/>
      </c>
      <c r="AC168" s="82" t="str">
        <f>IF(AND('Spare van Para'!AK168&gt;0,'Spare van Para'!AY168&gt;0,U168="Spare"),"Spare Entered",IF(U168="Spare","Missing",""))</f>
        <v/>
      </c>
    </row>
    <row r="169" spans="1:29" s="142" customFormat="1" x14ac:dyDescent="0.25">
      <c r="A169" s="83">
        <v>42901</v>
      </c>
      <c r="B169" s="173">
        <f>MIN('1473 PARA'!B169, '1474 PARA'!B169,'1475 PARA'!B169, '1476 PARA'!B169,'1476 PARA'!B169,'Spare van Para'!B169, '1603 Para'!B169, '1604 Para'!B169)</f>
        <v>0</v>
      </c>
      <c r="C169" s="173">
        <f>MAX('1473 PARA'!C169,'1473 PARA'!E169,'1473 PARA'!G169,'1474 PARA'!C169,'1474 PARA'!E169,'1474 PARA'!G169,'1475 PARA'!C169,'1475 PARA'!E169,'1475 PARA'!G169,'1476 PARA'!C169,'1476 PARA'!E169,'1476 PARA'!G169,'Spare van Para'!C169,'Spare van Para'!E169,'Spare van Para'!G169, '1603 Para'!C169,'1603 Para'!E169,'1603 Para'!G169, '1604 Para'!C169,'1604 Para'!E169,'1604 Para'!G169)</f>
        <v>0</v>
      </c>
      <c r="D169" s="173">
        <f t="shared" si="22"/>
        <v>0</v>
      </c>
      <c r="E169" s="174">
        <f t="shared" si="23"/>
        <v>0</v>
      </c>
      <c r="F169" s="17">
        <f t="shared" si="24"/>
        <v>0</v>
      </c>
      <c r="G169" s="63">
        <f>MIN('1473 PARA'!O169,'1474 PARA'!O169,'1475 PARA'!O169,'1476 PARA'!O169,'Spare van Para'!O169,'1603 Para'!O169,'1604 Para'!O169)</f>
        <v>0</v>
      </c>
      <c r="H169" s="173">
        <f>MAX('1473 PARA'!P169,'1473 PARA'!R169,'1473 PARA'!T169,'1474 PARA'!P169,'1474 PARA'!R169,'1474 PARA'!T169,'1475 PARA'!P169,'1475 PARA'!R169,'1475 PARA'!T169,'1476 PARA'!P169,'1476 PARA'!R169,'1476 PARA'!T169,'Spare van Para'!P169,'Spare van Para'!R169,'Spare van Para'!T169, '1603 Para'!P169,'1603 Para'!R169,'1603 Para'!T169,'1604 Para'!P169,'1604 Para'!R169,'1604 Para'!T169)</f>
        <v>0</v>
      </c>
      <c r="I169" s="173">
        <f t="shared" si="25"/>
        <v>0</v>
      </c>
      <c r="J169" s="174">
        <f t="shared" si="26"/>
        <v>0</v>
      </c>
      <c r="K169" s="17">
        <f t="shared" si="27"/>
        <v>0</v>
      </c>
      <c r="L169" s="182" t="str">
        <f t="shared" si="28"/>
        <v/>
      </c>
      <c r="M169" s="184" t="str">
        <f t="shared" si="29"/>
        <v/>
      </c>
      <c r="N169" s="81" t="str">
        <f t="shared" si="30"/>
        <v/>
      </c>
      <c r="O169" s="183" t="str">
        <f>IF('1473 PARA'!I169&gt;0, 1473, "")</f>
        <v/>
      </c>
      <c r="P169" s="183" t="str">
        <f>IF('1474 PARA'!I169&gt;0, 1474, "")</f>
        <v/>
      </c>
      <c r="Q169" s="183" t="str">
        <f>IF('1475 PARA'!I169&gt;0, 1475, "")</f>
        <v/>
      </c>
      <c r="R169" s="183" t="str">
        <f>IF('1476 PARA'!I169&gt;0, 1476, "")</f>
        <v/>
      </c>
      <c r="S169" s="183" t="str">
        <f>IF('1603 Para'!I169&gt;0, 1603, "")</f>
        <v/>
      </c>
      <c r="T169" s="183" t="str">
        <f>IF('1604 Para'!I169&gt;0, 1604, "")</f>
        <v/>
      </c>
      <c r="U169" s="184" t="str">
        <f>IF('Spare van Para'!I169&gt;0, 6389, "")</f>
        <v/>
      </c>
      <c r="V169" s="141">
        <f t="shared" si="31"/>
        <v>0</v>
      </c>
      <c r="W169" s="183" t="str">
        <f>IF(AND('1473 PARA'!AK169&gt;0,'1473 PARA'!AY169&gt;0,O169=1473),"1473 Entered",IF(O169=1473,"Missing",""))</f>
        <v/>
      </c>
      <c r="X169" s="183" t="str">
        <f>IF(AND('1474 PARA'!AK169&gt;0,'1474 PARA'!AY169&gt;0,P169=1474),"1474 Entered",IF(P169=1474,"Missing",""))</f>
        <v/>
      </c>
      <c r="Y169" s="142" t="str">
        <f>IF(AND('1475 PARA'!AK169&gt;0,'1475 PARA'!AY169&gt;0,Q169=1475),"1475 Entered",IF(Q169=1475,"Missing",""))</f>
        <v/>
      </c>
      <c r="Z169" s="142" t="str">
        <f>IF(AND('1476 PARA'!AK169&gt;0,'1476 PARA'!AY169&gt;0,R169=1476),"1476 Entered",IF(R169=1476,"Missing",""))</f>
        <v/>
      </c>
      <c r="AA169" s="142" t="str">
        <f>IF(AND('1603 Para'!AK169&gt;0,'1603 Para'!AY169&gt;0,S169=1603),"1603 Entered",IF(S169=1603,"Missing",""))</f>
        <v/>
      </c>
      <c r="AB169" s="142" t="str">
        <f>IF(AND('1604 Para'!AK169&gt;0,'1604 Para'!AY169&gt;0,T169=1604),"1604 Entered",IF(T169=1604,"Missing",""))</f>
        <v/>
      </c>
      <c r="AC169" s="82" t="str">
        <f>IF(AND('Spare van Para'!AK169&gt;0,'Spare van Para'!AY169&gt;0,U169="Spare"),"Spare Entered",IF(U169="Spare","Missing",""))</f>
        <v/>
      </c>
    </row>
    <row r="170" spans="1:29" s="142" customFormat="1" x14ac:dyDescent="0.25">
      <c r="A170" s="83">
        <v>42902</v>
      </c>
      <c r="B170" s="173">
        <f>MIN('1473 PARA'!B170, '1474 PARA'!B170,'1475 PARA'!B170, '1476 PARA'!B170,'1476 PARA'!B170,'Spare van Para'!B170, '1603 Para'!B170, '1604 Para'!B170)</f>
        <v>0</v>
      </c>
      <c r="C170" s="173">
        <f>MAX('1473 PARA'!C170,'1473 PARA'!E170,'1473 PARA'!G170,'1474 PARA'!C170,'1474 PARA'!E170,'1474 PARA'!G170,'1475 PARA'!C170,'1475 PARA'!E170,'1475 PARA'!G170,'1476 PARA'!C170,'1476 PARA'!E170,'1476 PARA'!G170,'Spare van Para'!C170,'Spare van Para'!E170,'Spare van Para'!G170, '1603 Para'!C170,'1603 Para'!E170,'1603 Para'!G170, '1604 Para'!C170,'1604 Para'!E170,'1604 Para'!G170)</f>
        <v>0</v>
      </c>
      <c r="D170" s="173">
        <f t="shared" si="22"/>
        <v>0</v>
      </c>
      <c r="E170" s="174">
        <f t="shared" si="23"/>
        <v>0</v>
      </c>
      <c r="F170" s="17">
        <f t="shared" si="24"/>
        <v>0</v>
      </c>
      <c r="G170" s="63">
        <f>MIN('1473 PARA'!O170,'1474 PARA'!O170,'1475 PARA'!O170,'1476 PARA'!O170,'Spare van Para'!O170,'1603 Para'!O170,'1604 Para'!O170)</f>
        <v>0</v>
      </c>
      <c r="H170" s="173">
        <f>MAX('1473 PARA'!P170,'1473 PARA'!R170,'1473 PARA'!T170,'1474 PARA'!P170,'1474 PARA'!R170,'1474 PARA'!T170,'1475 PARA'!P170,'1475 PARA'!R170,'1475 PARA'!T170,'1476 PARA'!P170,'1476 PARA'!R170,'1476 PARA'!T170,'Spare van Para'!P170,'Spare van Para'!R170,'Spare van Para'!T170, '1603 Para'!P170,'1603 Para'!R170,'1603 Para'!T170,'1604 Para'!P170,'1604 Para'!R170,'1604 Para'!T170)</f>
        <v>0</v>
      </c>
      <c r="I170" s="173">
        <f t="shared" si="25"/>
        <v>0</v>
      </c>
      <c r="J170" s="174">
        <f t="shared" si="26"/>
        <v>0</v>
      </c>
      <c r="K170" s="17">
        <f t="shared" si="27"/>
        <v>0</v>
      </c>
      <c r="L170" s="182" t="str">
        <f t="shared" si="28"/>
        <v/>
      </c>
      <c r="M170" s="184" t="str">
        <f t="shared" si="29"/>
        <v/>
      </c>
      <c r="N170" s="81" t="str">
        <f t="shared" si="30"/>
        <v/>
      </c>
      <c r="O170" s="183" t="str">
        <f>IF('1473 PARA'!I170&gt;0, 1473, "")</f>
        <v/>
      </c>
      <c r="P170" s="183" t="str">
        <f>IF('1474 PARA'!I170&gt;0, 1474, "")</f>
        <v/>
      </c>
      <c r="Q170" s="183" t="str">
        <f>IF('1475 PARA'!I170&gt;0, 1475, "")</f>
        <v/>
      </c>
      <c r="R170" s="183" t="str">
        <f>IF('1476 PARA'!I170&gt;0, 1476, "")</f>
        <v/>
      </c>
      <c r="S170" s="183" t="str">
        <f>IF('1603 Para'!I170&gt;0, 1603, "")</f>
        <v/>
      </c>
      <c r="T170" s="183" t="str">
        <f>IF('1604 Para'!I170&gt;0, 1604, "")</f>
        <v/>
      </c>
      <c r="U170" s="184" t="str">
        <f>IF('Spare van Para'!I170&gt;0, 6389, "")</f>
        <v/>
      </c>
      <c r="V170" s="141">
        <f t="shared" si="31"/>
        <v>0</v>
      </c>
      <c r="W170" s="183" t="str">
        <f>IF(AND('1473 PARA'!AK170&gt;0,'1473 PARA'!AY170&gt;0,O170=1473),"1473 Entered",IF(O170=1473,"Missing",""))</f>
        <v/>
      </c>
      <c r="X170" s="183" t="str">
        <f>IF(AND('1474 PARA'!AK170&gt;0,'1474 PARA'!AY170&gt;0,P170=1474),"1474 Entered",IF(P170=1474,"Missing",""))</f>
        <v/>
      </c>
      <c r="Y170" s="142" t="str">
        <f>IF(AND('1475 PARA'!AK170&gt;0,'1475 PARA'!AY170&gt;0,Q170=1475),"1475 Entered",IF(Q170=1475,"Missing",""))</f>
        <v/>
      </c>
      <c r="Z170" s="142" t="str">
        <f>IF(AND('1476 PARA'!AK170&gt;0,'1476 PARA'!AY170&gt;0,R170=1476),"1476 Entered",IF(R170=1476,"Missing",""))</f>
        <v/>
      </c>
      <c r="AA170" s="142" t="str">
        <f>IF(AND('1603 Para'!AK170&gt;0,'1603 Para'!AY170&gt;0,S170=1603),"1603 Entered",IF(S170=1603,"Missing",""))</f>
        <v/>
      </c>
      <c r="AB170" s="142" t="str">
        <f>IF(AND('1604 Para'!AK170&gt;0,'1604 Para'!AY170&gt;0,T170=1604),"1604 Entered",IF(T170=1604,"Missing",""))</f>
        <v/>
      </c>
      <c r="AC170" s="82" t="str">
        <f>IF(AND('Spare van Para'!AK170&gt;0,'Spare van Para'!AY170&gt;0,U170="Spare"),"Spare Entered",IF(U170="Spare","Missing",""))</f>
        <v/>
      </c>
    </row>
    <row r="171" spans="1:29" s="142" customFormat="1" x14ac:dyDescent="0.25">
      <c r="A171" s="83">
        <v>42903</v>
      </c>
      <c r="B171" s="173">
        <f>MIN('1473 PARA'!B171, '1474 PARA'!B171,'1475 PARA'!B171, '1476 PARA'!B171,'1476 PARA'!B171,'Spare van Para'!B171, '1603 Para'!B171, '1604 Para'!B171)</f>
        <v>0</v>
      </c>
      <c r="C171" s="173">
        <f>MAX('1473 PARA'!C171,'1473 PARA'!E171,'1473 PARA'!G171,'1474 PARA'!C171,'1474 PARA'!E171,'1474 PARA'!G171,'1475 PARA'!C171,'1475 PARA'!E171,'1475 PARA'!G171,'1476 PARA'!C171,'1476 PARA'!E171,'1476 PARA'!G171,'Spare van Para'!C171,'Spare van Para'!E171,'Spare van Para'!G171, '1603 Para'!C171,'1603 Para'!E171,'1603 Para'!G171, '1604 Para'!C171,'1604 Para'!E171,'1604 Para'!G171)</f>
        <v>0</v>
      </c>
      <c r="D171" s="173">
        <f t="shared" si="22"/>
        <v>0</v>
      </c>
      <c r="E171" s="174">
        <f t="shared" si="23"/>
        <v>0</v>
      </c>
      <c r="F171" s="17">
        <f t="shared" si="24"/>
        <v>0</v>
      </c>
      <c r="G171" s="63">
        <f>MIN('1473 PARA'!O171,'1474 PARA'!O171,'1475 PARA'!O171,'1476 PARA'!O171,'Spare van Para'!O171,'1603 Para'!O171,'1604 Para'!O171)</f>
        <v>0</v>
      </c>
      <c r="H171" s="173">
        <f>MAX('1473 PARA'!P171,'1473 PARA'!R171,'1473 PARA'!T171,'1474 PARA'!P171,'1474 PARA'!R171,'1474 PARA'!T171,'1475 PARA'!P171,'1475 PARA'!R171,'1475 PARA'!T171,'1476 PARA'!P171,'1476 PARA'!R171,'1476 PARA'!T171,'Spare van Para'!P171,'Spare van Para'!R171,'Spare van Para'!T171, '1603 Para'!P171,'1603 Para'!R171,'1603 Para'!T171,'1604 Para'!P171,'1604 Para'!R171,'1604 Para'!T171)</f>
        <v>0</v>
      </c>
      <c r="I171" s="173">
        <f t="shared" si="25"/>
        <v>0</v>
      </c>
      <c r="J171" s="174">
        <f t="shared" si="26"/>
        <v>0</v>
      </c>
      <c r="K171" s="17">
        <f t="shared" si="27"/>
        <v>0</v>
      </c>
      <c r="L171" s="182" t="str">
        <f t="shared" si="28"/>
        <v/>
      </c>
      <c r="M171" s="184" t="str">
        <f t="shared" si="29"/>
        <v/>
      </c>
      <c r="N171" s="81" t="str">
        <f t="shared" si="30"/>
        <v/>
      </c>
      <c r="O171" s="183" t="str">
        <f>IF('1473 PARA'!I171&gt;0, 1473, "")</f>
        <v/>
      </c>
      <c r="P171" s="183" t="str">
        <f>IF('1474 PARA'!I171&gt;0, 1474, "")</f>
        <v/>
      </c>
      <c r="Q171" s="183" t="str">
        <f>IF('1475 PARA'!I171&gt;0, 1475, "")</f>
        <v/>
      </c>
      <c r="R171" s="183" t="str">
        <f>IF('1476 PARA'!I171&gt;0, 1476, "")</f>
        <v/>
      </c>
      <c r="S171" s="183" t="str">
        <f>IF('1603 Para'!I171&gt;0, 1603, "")</f>
        <v/>
      </c>
      <c r="T171" s="183" t="str">
        <f>IF('1604 Para'!I171&gt;0, 1604, "")</f>
        <v/>
      </c>
      <c r="U171" s="184" t="str">
        <f>IF('Spare van Para'!I171&gt;0, 6389, "")</f>
        <v/>
      </c>
      <c r="V171" s="141">
        <f t="shared" si="31"/>
        <v>0</v>
      </c>
      <c r="W171" s="183" t="str">
        <f>IF(AND('1473 PARA'!AK171&gt;0,'1473 PARA'!AY171&gt;0,O171=1473),"1473 Entered",IF(O171=1473,"Missing",""))</f>
        <v/>
      </c>
      <c r="X171" s="183" t="str">
        <f>IF(AND('1474 PARA'!AK171&gt;0,'1474 PARA'!AY171&gt;0,P171=1474),"1474 Entered",IF(P171=1474,"Missing",""))</f>
        <v/>
      </c>
      <c r="Y171" s="142" t="str">
        <f>IF(AND('1475 PARA'!AK171&gt;0,'1475 PARA'!AY171&gt;0,Q171=1475),"1475 Entered",IF(Q171=1475,"Missing",""))</f>
        <v/>
      </c>
      <c r="Z171" s="142" t="str">
        <f>IF(AND('1476 PARA'!AK171&gt;0,'1476 PARA'!AY171&gt;0,R171=1476),"1476 Entered",IF(R171=1476,"Missing",""))</f>
        <v/>
      </c>
      <c r="AA171" s="142" t="str">
        <f>IF(AND('1603 Para'!AK171&gt;0,'1603 Para'!AY171&gt;0,S171=1603),"1603 Entered",IF(S171=1603,"Missing",""))</f>
        <v/>
      </c>
      <c r="AB171" s="142" t="str">
        <f>IF(AND('1604 Para'!AK171&gt;0,'1604 Para'!AY171&gt;0,T171=1604),"1604 Entered",IF(T171=1604,"Missing",""))</f>
        <v/>
      </c>
      <c r="AC171" s="82" t="str">
        <f>IF(AND('Spare van Para'!AK171&gt;0,'Spare van Para'!AY171&gt;0,U171="Spare"),"Spare Entered",IF(U171="Spare","Missing",""))</f>
        <v/>
      </c>
    </row>
    <row r="172" spans="1:29" s="142" customFormat="1" x14ac:dyDescent="0.25">
      <c r="A172" s="83">
        <v>42904</v>
      </c>
      <c r="B172" s="173">
        <f>MIN('1473 PARA'!B172, '1474 PARA'!B172,'1475 PARA'!B172, '1476 PARA'!B172,'1476 PARA'!B172,'Spare van Para'!B172, '1603 Para'!B172, '1604 Para'!B172)</f>
        <v>0</v>
      </c>
      <c r="C172" s="173">
        <f>MAX('1473 PARA'!C172,'1473 PARA'!E172,'1473 PARA'!G172,'1474 PARA'!C172,'1474 PARA'!E172,'1474 PARA'!G172,'1475 PARA'!C172,'1475 PARA'!E172,'1475 PARA'!G172,'1476 PARA'!C172,'1476 PARA'!E172,'1476 PARA'!G172,'Spare van Para'!C172,'Spare van Para'!E172,'Spare van Para'!G172, '1603 Para'!C172,'1603 Para'!E172,'1603 Para'!G172, '1604 Para'!C172,'1604 Para'!E172,'1604 Para'!G172)</f>
        <v>0</v>
      </c>
      <c r="D172" s="173">
        <f t="shared" si="22"/>
        <v>0</v>
      </c>
      <c r="E172" s="174">
        <f t="shared" si="23"/>
        <v>0</v>
      </c>
      <c r="F172" s="17">
        <f t="shared" si="24"/>
        <v>0</v>
      </c>
      <c r="G172" s="63">
        <f>MIN('1473 PARA'!O172,'1474 PARA'!O172,'1475 PARA'!O172,'1476 PARA'!O172,'Spare van Para'!O172,'1603 Para'!O172,'1604 Para'!O172)</f>
        <v>0</v>
      </c>
      <c r="H172" s="173">
        <f>MAX('1473 PARA'!P172,'1473 PARA'!R172,'1473 PARA'!T172,'1474 PARA'!P172,'1474 PARA'!R172,'1474 PARA'!T172,'1475 PARA'!P172,'1475 PARA'!R172,'1475 PARA'!T172,'1476 PARA'!P172,'1476 PARA'!R172,'1476 PARA'!T172,'Spare van Para'!P172,'Spare van Para'!R172,'Spare van Para'!T172, '1603 Para'!P172,'1603 Para'!R172,'1603 Para'!T172,'1604 Para'!P172,'1604 Para'!R172,'1604 Para'!T172)</f>
        <v>0</v>
      </c>
      <c r="I172" s="173">
        <f t="shared" si="25"/>
        <v>0</v>
      </c>
      <c r="J172" s="174">
        <f t="shared" si="26"/>
        <v>0</v>
      </c>
      <c r="K172" s="17">
        <f t="shared" si="27"/>
        <v>0</v>
      </c>
      <c r="L172" s="182" t="str">
        <f t="shared" si="28"/>
        <v/>
      </c>
      <c r="M172" s="184" t="str">
        <f t="shared" si="29"/>
        <v/>
      </c>
      <c r="N172" s="81" t="str">
        <f t="shared" si="30"/>
        <v/>
      </c>
      <c r="O172" s="183" t="str">
        <f>IF('1473 PARA'!I172&gt;0, 1473, "")</f>
        <v/>
      </c>
      <c r="P172" s="183" t="str">
        <f>IF('1474 PARA'!I172&gt;0, 1474, "")</f>
        <v/>
      </c>
      <c r="Q172" s="183" t="str">
        <f>IF('1475 PARA'!I172&gt;0, 1475, "")</f>
        <v/>
      </c>
      <c r="R172" s="183" t="str">
        <f>IF('1476 PARA'!I172&gt;0, 1476, "")</f>
        <v/>
      </c>
      <c r="S172" s="183" t="str">
        <f>IF('1603 Para'!I172&gt;0, 1603, "")</f>
        <v/>
      </c>
      <c r="T172" s="183" t="str">
        <f>IF('1604 Para'!I172&gt;0, 1604, "")</f>
        <v/>
      </c>
      <c r="U172" s="184" t="str">
        <f>IF('Spare van Para'!I172&gt;0, 6389, "")</f>
        <v/>
      </c>
      <c r="V172" s="141">
        <f t="shared" si="31"/>
        <v>0</v>
      </c>
      <c r="W172" s="183" t="str">
        <f>IF(AND('1473 PARA'!AK172&gt;0,'1473 PARA'!AY172&gt;0,O172=1473),"1473 Entered",IF(O172=1473,"Missing",""))</f>
        <v/>
      </c>
      <c r="X172" s="183" t="str">
        <f>IF(AND('1474 PARA'!AK172&gt;0,'1474 PARA'!AY172&gt;0,P172=1474),"1474 Entered",IF(P172=1474,"Missing",""))</f>
        <v/>
      </c>
      <c r="Y172" s="142" t="str">
        <f>IF(AND('1475 PARA'!AK172&gt;0,'1475 PARA'!AY172&gt;0,Q172=1475),"1475 Entered",IF(Q172=1475,"Missing",""))</f>
        <v/>
      </c>
      <c r="Z172" s="142" t="str">
        <f>IF(AND('1476 PARA'!AK172&gt;0,'1476 PARA'!AY172&gt;0,R172=1476),"1476 Entered",IF(R172=1476,"Missing",""))</f>
        <v/>
      </c>
      <c r="AA172" s="142" t="str">
        <f>IF(AND('1603 Para'!AK172&gt;0,'1603 Para'!AY172&gt;0,S172=1603),"1603 Entered",IF(S172=1603,"Missing",""))</f>
        <v/>
      </c>
      <c r="AB172" s="142" t="str">
        <f>IF(AND('1604 Para'!AK172&gt;0,'1604 Para'!AY172&gt;0,T172=1604),"1604 Entered",IF(T172=1604,"Missing",""))</f>
        <v/>
      </c>
      <c r="AC172" s="82" t="str">
        <f>IF(AND('Spare van Para'!AK172&gt;0,'Spare van Para'!AY172&gt;0,U172="Spare"),"Spare Entered",IF(U172="Spare","Missing",""))</f>
        <v/>
      </c>
    </row>
    <row r="173" spans="1:29" s="142" customFormat="1" x14ac:dyDescent="0.25">
      <c r="A173" s="83">
        <v>42905</v>
      </c>
      <c r="B173" s="173">
        <f>MIN('1473 PARA'!B173, '1474 PARA'!B173,'1475 PARA'!B173, '1476 PARA'!B173,'1476 PARA'!B173,'Spare van Para'!B173, '1603 Para'!B173, '1604 Para'!B173)</f>
        <v>0</v>
      </c>
      <c r="C173" s="173">
        <f>MAX('1473 PARA'!C173,'1473 PARA'!E173,'1473 PARA'!G173,'1474 PARA'!C173,'1474 PARA'!E173,'1474 PARA'!G173,'1475 PARA'!C173,'1475 PARA'!E173,'1475 PARA'!G173,'1476 PARA'!C173,'1476 PARA'!E173,'1476 PARA'!G173,'Spare van Para'!C173,'Spare van Para'!E173,'Spare van Para'!G173, '1603 Para'!C173,'1603 Para'!E173,'1603 Para'!G173, '1604 Para'!C173,'1604 Para'!E173,'1604 Para'!G173)</f>
        <v>0</v>
      </c>
      <c r="D173" s="173">
        <f t="shared" si="22"/>
        <v>0</v>
      </c>
      <c r="E173" s="174">
        <f t="shared" si="23"/>
        <v>0</v>
      </c>
      <c r="F173" s="17">
        <f t="shared" si="24"/>
        <v>0</v>
      </c>
      <c r="G173" s="63">
        <f>MIN('1473 PARA'!O173,'1474 PARA'!O173,'1475 PARA'!O173,'1476 PARA'!O173,'Spare van Para'!O173,'1603 Para'!O173,'1604 Para'!O173)</f>
        <v>0</v>
      </c>
      <c r="H173" s="173">
        <f>MAX('1473 PARA'!P173,'1473 PARA'!R173,'1473 PARA'!T173,'1474 PARA'!P173,'1474 PARA'!R173,'1474 PARA'!T173,'1475 PARA'!P173,'1475 PARA'!R173,'1475 PARA'!T173,'1476 PARA'!P173,'1476 PARA'!R173,'1476 PARA'!T173,'Spare van Para'!P173,'Spare van Para'!R173,'Spare van Para'!T173, '1603 Para'!P173,'1603 Para'!R173,'1603 Para'!T173,'1604 Para'!P173,'1604 Para'!R173,'1604 Para'!T173)</f>
        <v>0</v>
      </c>
      <c r="I173" s="173">
        <f t="shared" si="25"/>
        <v>0</v>
      </c>
      <c r="J173" s="174">
        <f t="shared" si="26"/>
        <v>0</v>
      </c>
      <c r="K173" s="17">
        <f t="shared" si="27"/>
        <v>0</v>
      </c>
      <c r="L173" s="182" t="str">
        <f t="shared" si="28"/>
        <v/>
      </c>
      <c r="M173" s="184" t="str">
        <f t="shared" si="29"/>
        <v/>
      </c>
      <c r="N173" s="81" t="str">
        <f t="shared" si="30"/>
        <v/>
      </c>
      <c r="O173" s="183" t="str">
        <f>IF('1473 PARA'!I173&gt;0, 1473, "")</f>
        <v/>
      </c>
      <c r="P173" s="183" t="str">
        <f>IF('1474 PARA'!I173&gt;0, 1474, "")</f>
        <v/>
      </c>
      <c r="Q173" s="183" t="str">
        <f>IF('1475 PARA'!I173&gt;0, 1475, "")</f>
        <v/>
      </c>
      <c r="R173" s="183" t="str">
        <f>IF('1476 PARA'!I173&gt;0, 1476, "")</f>
        <v/>
      </c>
      <c r="S173" s="183" t="str">
        <f>IF('1603 Para'!I173&gt;0, 1603, "")</f>
        <v/>
      </c>
      <c r="T173" s="183" t="str">
        <f>IF('1604 Para'!I173&gt;0, 1604, "")</f>
        <v/>
      </c>
      <c r="U173" s="184" t="str">
        <f>IF('Spare van Para'!I173&gt;0, 6389, "")</f>
        <v/>
      </c>
      <c r="V173" s="141">
        <f t="shared" si="31"/>
        <v>0</v>
      </c>
      <c r="W173" s="183" t="str">
        <f>IF(AND('1473 PARA'!AK173&gt;0,'1473 PARA'!AY173&gt;0,O173=1473),"1473 Entered",IF(O173=1473,"Missing",""))</f>
        <v/>
      </c>
      <c r="X173" s="183" t="str">
        <f>IF(AND('1474 PARA'!AK173&gt;0,'1474 PARA'!AY173&gt;0,P173=1474),"1474 Entered",IF(P173=1474,"Missing",""))</f>
        <v/>
      </c>
      <c r="Y173" s="142" t="str">
        <f>IF(AND('1475 PARA'!AK173&gt;0,'1475 PARA'!AY173&gt;0,Q173=1475),"1475 Entered",IF(Q173=1475,"Missing",""))</f>
        <v/>
      </c>
      <c r="Z173" s="142" t="str">
        <f>IF(AND('1476 PARA'!AK173&gt;0,'1476 PARA'!AY173&gt;0,R173=1476),"1476 Entered",IF(R173=1476,"Missing",""))</f>
        <v/>
      </c>
      <c r="AA173" s="142" t="str">
        <f>IF(AND('1603 Para'!AK173&gt;0,'1603 Para'!AY173&gt;0,S173=1603),"1603 Entered",IF(S173=1603,"Missing",""))</f>
        <v/>
      </c>
      <c r="AB173" s="142" t="str">
        <f>IF(AND('1604 Para'!AK173&gt;0,'1604 Para'!AY173&gt;0,T173=1604),"1604 Entered",IF(T173=1604,"Missing",""))</f>
        <v/>
      </c>
      <c r="AC173" s="82" t="str">
        <f>IF(AND('Spare van Para'!AK173&gt;0,'Spare van Para'!AY173&gt;0,U173="Spare"),"Spare Entered",IF(U173="Spare","Missing",""))</f>
        <v/>
      </c>
    </row>
    <row r="174" spans="1:29" s="142" customFormat="1" x14ac:dyDescent="0.25">
      <c r="A174" s="83">
        <v>42906</v>
      </c>
      <c r="B174" s="173">
        <f>MIN('1473 PARA'!B174, '1474 PARA'!B174,'1475 PARA'!B174, '1476 PARA'!B174,'1476 PARA'!B174,'Spare van Para'!B174, '1603 Para'!B174, '1604 Para'!B174)</f>
        <v>0</v>
      </c>
      <c r="C174" s="173">
        <f>MAX('1473 PARA'!C174,'1473 PARA'!E174,'1473 PARA'!G174,'1474 PARA'!C174,'1474 PARA'!E174,'1474 PARA'!G174,'1475 PARA'!C174,'1475 PARA'!E174,'1475 PARA'!G174,'1476 PARA'!C174,'1476 PARA'!E174,'1476 PARA'!G174,'Spare van Para'!C174,'Spare van Para'!E174,'Spare van Para'!G174, '1603 Para'!C174,'1603 Para'!E174,'1603 Para'!G174, '1604 Para'!C174,'1604 Para'!E174,'1604 Para'!G174)</f>
        <v>0</v>
      </c>
      <c r="D174" s="173">
        <f t="shared" si="22"/>
        <v>0</v>
      </c>
      <c r="E174" s="174">
        <f t="shared" si="23"/>
        <v>0</v>
      </c>
      <c r="F174" s="17">
        <f t="shared" si="24"/>
        <v>0</v>
      </c>
      <c r="G174" s="63">
        <f>MIN('1473 PARA'!O174,'1474 PARA'!O174,'1475 PARA'!O174,'1476 PARA'!O174,'Spare van Para'!O174,'1603 Para'!O174,'1604 Para'!O174)</f>
        <v>0</v>
      </c>
      <c r="H174" s="173">
        <f>MAX('1473 PARA'!P174,'1473 PARA'!R174,'1473 PARA'!T174,'1474 PARA'!P174,'1474 PARA'!R174,'1474 PARA'!T174,'1475 PARA'!P174,'1475 PARA'!R174,'1475 PARA'!T174,'1476 PARA'!P174,'1476 PARA'!R174,'1476 PARA'!T174,'Spare van Para'!P174,'Spare van Para'!R174,'Spare van Para'!T174, '1603 Para'!P174,'1603 Para'!R174,'1603 Para'!T174,'1604 Para'!P174,'1604 Para'!R174,'1604 Para'!T174)</f>
        <v>0</v>
      </c>
      <c r="I174" s="173">
        <f t="shared" si="25"/>
        <v>0</v>
      </c>
      <c r="J174" s="174">
        <f t="shared" si="26"/>
        <v>0</v>
      </c>
      <c r="K174" s="17">
        <f t="shared" si="27"/>
        <v>0</v>
      </c>
      <c r="L174" s="182" t="str">
        <f t="shared" si="28"/>
        <v/>
      </c>
      <c r="M174" s="184" t="str">
        <f t="shared" si="29"/>
        <v/>
      </c>
      <c r="N174" s="81" t="str">
        <f t="shared" si="30"/>
        <v/>
      </c>
      <c r="O174" s="183" t="str">
        <f>IF('1473 PARA'!I174&gt;0, 1473, "")</f>
        <v/>
      </c>
      <c r="P174" s="183" t="str">
        <f>IF('1474 PARA'!I174&gt;0, 1474, "")</f>
        <v/>
      </c>
      <c r="Q174" s="183" t="str">
        <f>IF('1475 PARA'!I174&gt;0, 1475, "")</f>
        <v/>
      </c>
      <c r="R174" s="183" t="str">
        <f>IF('1476 PARA'!I174&gt;0, 1476, "")</f>
        <v/>
      </c>
      <c r="S174" s="183" t="str">
        <f>IF('1603 Para'!I174&gt;0, 1603, "")</f>
        <v/>
      </c>
      <c r="T174" s="183" t="str">
        <f>IF('1604 Para'!I174&gt;0, 1604, "")</f>
        <v/>
      </c>
      <c r="U174" s="184" t="str">
        <f>IF('Spare van Para'!I174&gt;0, 6389, "")</f>
        <v/>
      </c>
      <c r="V174" s="141">
        <f t="shared" si="31"/>
        <v>0</v>
      </c>
      <c r="W174" s="183" t="str">
        <f>IF(AND('1473 PARA'!AK174&gt;0,'1473 PARA'!AY174&gt;0,O174=1473),"1473 Entered",IF(O174=1473,"Missing",""))</f>
        <v/>
      </c>
      <c r="X174" s="183" t="str">
        <f>IF(AND('1474 PARA'!AK174&gt;0,'1474 PARA'!AY174&gt;0,P174=1474),"1474 Entered",IF(P174=1474,"Missing",""))</f>
        <v/>
      </c>
      <c r="Y174" s="142" t="str">
        <f>IF(AND('1475 PARA'!AK174&gt;0,'1475 PARA'!AY174&gt;0,Q174=1475),"1475 Entered",IF(Q174=1475,"Missing",""))</f>
        <v/>
      </c>
      <c r="Z174" s="142" t="str">
        <f>IF(AND('1476 PARA'!AK174&gt;0,'1476 PARA'!AY174&gt;0,R174=1476),"1476 Entered",IF(R174=1476,"Missing",""))</f>
        <v/>
      </c>
      <c r="AA174" s="142" t="str">
        <f>IF(AND('1603 Para'!AK174&gt;0,'1603 Para'!AY174&gt;0,S174=1603),"1603 Entered",IF(S174=1603,"Missing",""))</f>
        <v/>
      </c>
      <c r="AB174" s="142" t="str">
        <f>IF(AND('1604 Para'!AK174&gt;0,'1604 Para'!AY174&gt;0,T174=1604),"1604 Entered",IF(T174=1604,"Missing",""))</f>
        <v/>
      </c>
      <c r="AC174" s="82" t="str">
        <f>IF(AND('Spare van Para'!AK174&gt;0,'Spare van Para'!AY174&gt;0,U174="Spare"),"Spare Entered",IF(U174="Spare","Missing",""))</f>
        <v/>
      </c>
    </row>
    <row r="175" spans="1:29" s="142" customFormat="1" x14ac:dyDescent="0.25">
      <c r="A175" s="83">
        <v>42907</v>
      </c>
      <c r="B175" s="173">
        <f>MIN('1473 PARA'!B175, '1474 PARA'!B175,'1475 PARA'!B175, '1476 PARA'!B175,'1476 PARA'!B175,'Spare van Para'!B175, '1603 Para'!B175, '1604 Para'!B175)</f>
        <v>0</v>
      </c>
      <c r="C175" s="173">
        <f>MAX('1473 PARA'!C175,'1473 PARA'!E175,'1473 PARA'!G175,'1474 PARA'!C175,'1474 PARA'!E175,'1474 PARA'!G175,'1475 PARA'!C175,'1475 PARA'!E175,'1475 PARA'!G175,'1476 PARA'!C175,'1476 PARA'!E175,'1476 PARA'!G175,'Spare van Para'!C175,'Spare van Para'!E175,'Spare van Para'!G175, '1603 Para'!C175,'1603 Para'!E175,'1603 Para'!G175, '1604 Para'!C175,'1604 Para'!E175,'1604 Para'!G175)</f>
        <v>0</v>
      </c>
      <c r="D175" s="173">
        <f t="shared" si="22"/>
        <v>0</v>
      </c>
      <c r="E175" s="174">
        <f t="shared" si="23"/>
        <v>0</v>
      </c>
      <c r="F175" s="17">
        <f t="shared" si="24"/>
        <v>0</v>
      </c>
      <c r="G175" s="63">
        <f>MIN('1473 PARA'!O175,'1474 PARA'!O175,'1475 PARA'!O175,'1476 PARA'!O175,'Spare van Para'!O175,'1603 Para'!O175,'1604 Para'!O175)</f>
        <v>0</v>
      </c>
      <c r="H175" s="173">
        <f>MAX('1473 PARA'!P175,'1473 PARA'!R175,'1473 PARA'!T175,'1474 PARA'!P175,'1474 PARA'!R175,'1474 PARA'!T175,'1475 PARA'!P175,'1475 PARA'!R175,'1475 PARA'!T175,'1476 PARA'!P175,'1476 PARA'!R175,'1476 PARA'!T175,'Spare van Para'!P175,'Spare van Para'!R175,'Spare van Para'!T175, '1603 Para'!P175,'1603 Para'!R175,'1603 Para'!T175,'1604 Para'!P175,'1604 Para'!R175,'1604 Para'!T175)</f>
        <v>0</v>
      </c>
      <c r="I175" s="173">
        <f t="shared" si="25"/>
        <v>0</v>
      </c>
      <c r="J175" s="174">
        <f t="shared" si="26"/>
        <v>0</v>
      </c>
      <c r="K175" s="17">
        <f t="shared" si="27"/>
        <v>0</v>
      </c>
      <c r="L175" s="182" t="str">
        <f t="shared" si="28"/>
        <v/>
      </c>
      <c r="M175" s="184" t="str">
        <f t="shared" si="29"/>
        <v/>
      </c>
      <c r="N175" s="81" t="str">
        <f t="shared" si="30"/>
        <v/>
      </c>
      <c r="O175" s="183" t="str">
        <f>IF('1473 PARA'!I175&gt;0, 1473, "")</f>
        <v/>
      </c>
      <c r="P175" s="183" t="str">
        <f>IF('1474 PARA'!I175&gt;0, 1474, "")</f>
        <v/>
      </c>
      <c r="Q175" s="183" t="str">
        <f>IF('1475 PARA'!I175&gt;0, 1475, "")</f>
        <v/>
      </c>
      <c r="R175" s="183" t="str">
        <f>IF('1476 PARA'!I175&gt;0, 1476, "")</f>
        <v/>
      </c>
      <c r="S175" s="183" t="str">
        <f>IF('1603 Para'!I175&gt;0, 1603, "")</f>
        <v/>
      </c>
      <c r="T175" s="183" t="str">
        <f>IF('1604 Para'!I175&gt;0, 1604, "")</f>
        <v/>
      </c>
      <c r="U175" s="184" t="str">
        <f>IF('Spare van Para'!I175&gt;0, 6389, "")</f>
        <v/>
      </c>
      <c r="V175" s="141">
        <f t="shared" si="31"/>
        <v>0</v>
      </c>
      <c r="W175" s="183" t="str">
        <f>IF(AND('1473 PARA'!AK175&gt;0,'1473 PARA'!AY175&gt;0,O175=1473),"1473 Entered",IF(O175=1473,"Missing",""))</f>
        <v/>
      </c>
      <c r="X175" s="183" t="str">
        <f>IF(AND('1474 PARA'!AK175&gt;0,'1474 PARA'!AY175&gt;0,P175=1474),"1474 Entered",IF(P175=1474,"Missing",""))</f>
        <v/>
      </c>
      <c r="Y175" s="142" t="str">
        <f>IF(AND('1475 PARA'!AK175&gt;0,'1475 PARA'!AY175&gt;0,Q175=1475),"1475 Entered",IF(Q175=1475,"Missing",""))</f>
        <v/>
      </c>
      <c r="Z175" s="142" t="str">
        <f>IF(AND('1476 PARA'!AK175&gt;0,'1476 PARA'!AY175&gt;0,R175=1476),"1476 Entered",IF(R175=1476,"Missing",""))</f>
        <v/>
      </c>
      <c r="AA175" s="142" t="str">
        <f>IF(AND('1603 Para'!AK175&gt;0,'1603 Para'!AY175&gt;0,S175=1603),"1603 Entered",IF(S175=1603,"Missing",""))</f>
        <v/>
      </c>
      <c r="AB175" s="142" t="str">
        <f>IF(AND('1604 Para'!AK175&gt;0,'1604 Para'!AY175&gt;0,T175=1604),"1604 Entered",IF(T175=1604,"Missing",""))</f>
        <v/>
      </c>
      <c r="AC175" s="82" t="str">
        <f>IF(AND('Spare van Para'!AK175&gt;0,'Spare van Para'!AY175&gt;0,U175="Spare"),"Spare Entered",IF(U175="Spare","Missing",""))</f>
        <v/>
      </c>
    </row>
    <row r="176" spans="1:29" s="142" customFormat="1" x14ac:dyDescent="0.25">
      <c r="A176" s="83">
        <v>42908</v>
      </c>
      <c r="B176" s="173">
        <f>MIN('1473 PARA'!B176, '1474 PARA'!B176,'1475 PARA'!B176, '1476 PARA'!B176,'1476 PARA'!B176,'Spare van Para'!B176, '1603 Para'!B176, '1604 Para'!B176)</f>
        <v>0</v>
      </c>
      <c r="C176" s="173">
        <f>MAX('1473 PARA'!C176,'1473 PARA'!E176,'1473 PARA'!G176,'1474 PARA'!C176,'1474 PARA'!E176,'1474 PARA'!G176,'1475 PARA'!C176,'1475 PARA'!E176,'1475 PARA'!G176,'1476 PARA'!C176,'1476 PARA'!E176,'1476 PARA'!G176,'Spare van Para'!C176,'Spare van Para'!E176,'Spare van Para'!G176, '1603 Para'!C176,'1603 Para'!E176,'1603 Para'!G176, '1604 Para'!C176,'1604 Para'!E176,'1604 Para'!G176)</f>
        <v>0</v>
      </c>
      <c r="D176" s="173">
        <f t="shared" si="22"/>
        <v>0</v>
      </c>
      <c r="E176" s="174">
        <f t="shared" si="23"/>
        <v>0</v>
      </c>
      <c r="F176" s="17">
        <f t="shared" si="24"/>
        <v>0</v>
      </c>
      <c r="G176" s="63">
        <f>MIN('1473 PARA'!O176,'1474 PARA'!O176,'1475 PARA'!O176,'1476 PARA'!O176,'Spare van Para'!O176,'1603 Para'!O176,'1604 Para'!O176)</f>
        <v>0</v>
      </c>
      <c r="H176" s="173">
        <f>MAX('1473 PARA'!P176,'1473 PARA'!R176,'1473 PARA'!T176,'1474 PARA'!P176,'1474 PARA'!R176,'1474 PARA'!T176,'1475 PARA'!P176,'1475 PARA'!R176,'1475 PARA'!T176,'1476 PARA'!P176,'1476 PARA'!R176,'1476 PARA'!T176,'Spare van Para'!P176,'Spare van Para'!R176,'Spare van Para'!T176, '1603 Para'!P176,'1603 Para'!R176,'1603 Para'!T176,'1604 Para'!P176,'1604 Para'!R176,'1604 Para'!T176)</f>
        <v>0</v>
      </c>
      <c r="I176" s="173">
        <f t="shared" si="25"/>
        <v>0</v>
      </c>
      <c r="J176" s="174">
        <f t="shared" si="26"/>
        <v>0</v>
      </c>
      <c r="K176" s="17">
        <f t="shared" si="27"/>
        <v>0</v>
      </c>
      <c r="L176" s="182" t="str">
        <f t="shared" si="28"/>
        <v/>
      </c>
      <c r="M176" s="184" t="str">
        <f t="shared" si="29"/>
        <v/>
      </c>
      <c r="N176" s="81" t="str">
        <f t="shared" si="30"/>
        <v/>
      </c>
      <c r="O176" s="183" t="str">
        <f>IF('1473 PARA'!I176&gt;0, 1473, "")</f>
        <v/>
      </c>
      <c r="P176" s="183" t="str">
        <f>IF('1474 PARA'!I176&gt;0, 1474, "")</f>
        <v/>
      </c>
      <c r="Q176" s="183" t="str">
        <f>IF('1475 PARA'!I176&gt;0, 1475, "")</f>
        <v/>
      </c>
      <c r="R176" s="183" t="str">
        <f>IF('1476 PARA'!I176&gt;0, 1476, "")</f>
        <v/>
      </c>
      <c r="S176" s="183" t="str">
        <f>IF('1603 Para'!I176&gt;0, 1603, "")</f>
        <v/>
      </c>
      <c r="T176" s="183" t="str">
        <f>IF('1604 Para'!I176&gt;0, 1604, "")</f>
        <v/>
      </c>
      <c r="U176" s="184" t="str">
        <f>IF('Spare van Para'!I176&gt;0, 6389, "")</f>
        <v/>
      </c>
      <c r="V176" s="141">
        <f t="shared" si="31"/>
        <v>0</v>
      </c>
      <c r="W176" s="183" t="str">
        <f>IF(AND('1473 PARA'!AK176&gt;0,'1473 PARA'!AY176&gt;0,O176=1473),"1473 Entered",IF(O176=1473,"Missing",""))</f>
        <v/>
      </c>
      <c r="X176" s="183" t="str">
        <f>IF(AND('1474 PARA'!AK176&gt;0,'1474 PARA'!AY176&gt;0,P176=1474),"1474 Entered",IF(P176=1474,"Missing",""))</f>
        <v/>
      </c>
      <c r="Y176" s="142" t="str">
        <f>IF(AND('1475 PARA'!AK176&gt;0,'1475 PARA'!AY176&gt;0,Q176=1475),"1475 Entered",IF(Q176=1475,"Missing",""))</f>
        <v/>
      </c>
      <c r="Z176" s="142" t="str">
        <f>IF(AND('1476 PARA'!AK176&gt;0,'1476 PARA'!AY176&gt;0,R176=1476),"1476 Entered",IF(R176=1476,"Missing",""))</f>
        <v/>
      </c>
      <c r="AA176" s="142" t="str">
        <f>IF(AND('1603 Para'!AK176&gt;0,'1603 Para'!AY176&gt;0,S176=1603),"1603 Entered",IF(S176=1603,"Missing",""))</f>
        <v/>
      </c>
      <c r="AB176" s="142" t="str">
        <f>IF(AND('1604 Para'!AK176&gt;0,'1604 Para'!AY176&gt;0,T176=1604),"1604 Entered",IF(T176=1604,"Missing",""))</f>
        <v/>
      </c>
      <c r="AC176" s="82" t="str">
        <f>IF(AND('Spare van Para'!AK176&gt;0,'Spare van Para'!AY176&gt;0,U176="Spare"),"Spare Entered",IF(U176="Spare","Missing",""))</f>
        <v/>
      </c>
    </row>
    <row r="177" spans="1:29" s="142" customFormat="1" x14ac:dyDescent="0.25">
      <c r="A177" s="83">
        <v>42909</v>
      </c>
      <c r="B177" s="173">
        <f>MIN('1473 PARA'!B177, '1474 PARA'!B177,'1475 PARA'!B177, '1476 PARA'!B177,'1476 PARA'!B177,'Spare van Para'!B177, '1603 Para'!B177, '1604 Para'!B177)</f>
        <v>0</v>
      </c>
      <c r="C177" s="173">
        <f>MAX('1473 PARA'!C177,'1473 PARA'!E177,'1473 PARA'!G177,'1474 PARA'!C177,'1474 PARA'!E177,'1474 PARA'!G177,'1475 PARA'!C177,'1475 PARA'!E177,'1475 PARA'!G177,'1476 PARA'!C177,'1476 PARA'!E177,'1476 PARA'!G177,'Spare van Para'!C177,'Spare van Para'!E177,'Spare van Para'!G177, '1603 Para'!C177,'1603 Para'!E177,'1603 Para'!G177, '1604 Para'!C177,'1604 Para'!E177,'1604 Para'!G177)</f>
        <v>0</v>
      </c>
      <c r="D177" s="173">
        <f t="shared" si="22"/>
        <v>0</v>
      </c>
      <c r="E177" s="174">
        <f t="shared" si="23"/>
        <v>0</v>
      </c>
      <c r="F177" s="17">
        <f t="shared" si="24"/>
        <v>0</v>
      </c>
      <c r="G177" s="63">
        <f>MIN('1473 PARA'!O177,'1474 PARA'!O177,'1475 PARA'!O177,'1476 PARA'!O177,'Spare van Para'!O177,'1603 Para'!O177,'1604 Para'!O177)</f>
        <v>0</v>
      </c>
      <c r="H177" s="173">
        <f>MAX('1473 PARA'!P177,'1473 PARA'!R177,'1473 PARA'!T177,'1474 PARA'!P177,'1474 PARA'!R177,'1474 PARA'!T177,'1475 PARA'!P177,'1475 PARA'!R177,'1475 PARA'!T177,'1476 PARA'!P177,'1476 PARA'!R177,'1476 PARA'!T177,'Spare van Para'!P177,'Spare van Para'!R177,'Spare van Para'!T177, '1603 Para'!P177,'1603 Para'!R177,'1603 Para'!T177,'1604 Para'!P177,'1604 Para'!R177,'1604 Para'!T177)</f>
        <v>0</v>
      </c>
      <c r="I177" s="173">
        <f t="shared" si="25"/>
        <v>0</v>
      </c>
      <c r="J177" s="174">
        <f t="shared" si="26"/>
        <v>0</v>
      </c>
      <c r="K177" s="17">
        <f t="shared" si="27"/>
        <v>0</v>
      </c>
      <c r="L177" s="182" t="str">
        <f t="shared" si="28"/>
        <v/>
      </c>
      <c r="M177" s="184" t="str">
        <f t="shared" si="29"/>
        <v/>
      </c>
      <c r="N177" s="81" t="str">
        <f t="shared" si="30"/>
        <v/>
      </c>
      <c r="O177" s="183" t="str">
        <f>IF('1473 PARA'!I177&gt;0, 1473, "")</f>
        <v/>
      </c>
      <c r="P177" s="183" t="str">
        <f>IF('1474 PARA'!I177&gt;0, 1474, "")</f>
        <v/>
      </c>
      <c r="Q177" s="183" t="str">
        <f>IF('1475 PARA'!I177&gt;0, 1475, "")</f>
        <v/>
      </c>
      <c r="R177" s="183" t="str">
        <f>IF('1476 PARA'!I177&gt;0, 1476, "")</f>
        <v/>
      </c>
      <c r="S177" s="183" t="str">
        <f>IF('1603 Para'!I177&gt;0, 1603, "")</f>
        <v/>
      </c>
      <c r="T177" s="183" t="str">
        <f>IF('1604 Para'!I177&gt;0, 1604, "")</f>
        <v/>
      </c>
      <c r="U177" s="184" t="str">
        <f>IF('Spare van Para'!I177&gt;0, 6389, "")</f>
        <v/>
      </c>
      <c r="V177" s="141">
        <f t="shared" si="31"/>
        <v>0</v>
      </c>
      <c r="W177" s="183" t="str">
        <f>IF(AND('1473 PARA'!AK177&gt;0,'1473 PARA'!AY177&gt;0,O177=1473),"1473 Entered",IF(O177=1473,"Missing",""))</f>
        <v/>
      </c>
      <c r="X177" s="183" t="str">
        <f>IF(AND('1474 PARA'!AK177&gt;0,'1474 PARA'!AY177&gt;0,P177=1474),"1474 Entered",IF(P177=1474,"Missing",""))</f>
        <v/>
      </c>
      <c r="Y177" s="142" t="str">
        <f>IF(AND('1475 PARA'!AK177&gt;0,'1475 PARA'!AY177&gt;0,Q177=1475),"1475 Entered",IF(Q177=1475,"Missing",""))</f>
        <v/>
      </c>
      <c r="Z177" s="142" t="str">
        <f>IF(AND('1476 PARA'!AK177&gt;0,'1476 PARA'!AY177&gt;0,R177=1476),"1476 Entered",IF(R177=1476,"Missing",""))</f>
        <v/>
      </c>
      <c r="AA177" s="142" t="str">
        <f>IF(AND('1603 Para'!AK177&gt;0,'1603 Para'!AY177&gt;0,S177=1603),"1603 Entered",IF(S177=1603,"Missing",""))</f>
        <v/>
      </c>
      <c r="AB177" s="142" t="str">
        <f>IF(AND('1604 Para'!AK177&gt;0,'1604 Para'!AY177&gt;0,T177=1604),"1604 Entered",IF(T177=1604,"Missing",""))</f>
        <v/>
      </c>
      <c r="AC177" s="82" t="str">
        <f>IF(AND('Spare van Para'!AK177&gt;0,'Spare van Para'!AY177&gt;0,U177="Spare"),"Spare Entered",IF(U177="Spare","Missing",""))</f>
        <v/>
      </c>
    </row>
    <row r="178" spans="1:29" s="142" customFormat="1" x14ac:dyDescent="0.25">
      <c r="A178" s="83">
        <v>42910</v>
      </c>
      <c r="B178" s="173">
        <f>MIN('1473 PARA'!B178, '1474 PARA'!B178,'1475 PARA'!B178, '1476 PARA'!B178,'1476 PARA'!B178,'Spare van Para'!B178, '1603 Para'!B178, '1604 Para'!B178)</f>
        <v>0</v>
      </c>
      <c r="C178" s="173">
        <f>MAX('1473 PARA'!C178,'1473 PARA'!E178,'1473 PARA'!G178,'1474 PARA'!C178,'1474 PARA'!E178,'1474 PARA'!G178,'1475 PARA'!C178,'1475 PARA'!E178,'1475 PARA'!G178,'1476 PARA'!C178,'1476 PARA'!E178,'1476 PARA'!G178,'Spare van Para'!C178,'Spare van Para'!E178,'Spare van Para'!G178, '1603 Para'!C178,'1603 Para'!E178,'1603 Para'!G178, '1604 Para'!C178,'1604 Para'!E178,'1604 Para'!G178)</f>
        <v>0</v>
      </c>
      <c r="D178" s="173">
        <f t="shared" si="22"/>
        <v>0</v>
      </c>
      <c r="E178" s="174">
        <f t="shared" si="23"/>
        <v>0</v>
      </c>
      <c r="F178" s="17">
        <f t="shared" si="24"/>
        <v>0</v>
      </c>
      <c r="G178" s="63">
        <f>MIN('1473 PARA'!O178,'1474 PARA'!O178,'1475 PARA'!O178,'1476 PARA'!O178,'Spare van Para'!O178,'1603 Para'!O178,'1604 Para'!O178)</f>
        <v>0</v>
      </c>
      <c r="H178" s="173">
        <f>MAX('1473 PARA'!P178,'1473 PARA'!R178,'1473 PARA'!T178,'1474 PARA'!P178,'1474 PARA'!R178,'1474 PARA'!T178,'1475 PARA'!P178,'1475 PARA'!R178,'1475 PARA'!T178,'1476 PARA'!P178,'1476 PARA'!R178,'1476 PARA'!T178,'Spare van Para'!P178,'Spare van Para'!R178,'Spare van Para'!T178, '1603 Para'!P178,'1603 Para'!R178,'1603 Para'!T178,'1604 Para'!P178,'1604 Para'!R178,'1604 Para'!T178)</f>
        <v>0</v>
      </c>
      <c r="I178" s="173">
        <f t="shared" si="25"/>
        <v>0</v>
      </c>
      <c r="J178" s="174">
        <f t="shared" si="26"/>
        <v>0</v>
      </c>
      <c r="K178" s="17">
        <f t="shared" si="27"/>
        <v>0</v>
      </c>
      <c r="L178" s="182" t="str">
        <f t="shared" si="28"/>
        <v/>
      </c>
      <c r="M178" s="184" t="str">
        <f t="shared" si="29"/>
        <v/>
      </c>
      <c r="N178" s="81" t="str">
        <f t="shared" si="30"/>
        <v/>
      </c>
      <c r="O178" s="183" t="str">
        <f>IF('1473 PARA'!I178&gt;0, 1473, "")</f>
        <v/>
      </c>
      <c r="P178" s="183" t="str">
        <f>IF('1474 PARA'!I178&gt;0, 1474, "")</f>
        <v/>
      </c>
      <c r="Q178" s="183" t="str">
        <f>IF('1475 PARA'!I178&gt;0, 1475, "")</f>
        <v/>
      </c>
      <c r="R178" s="183" t="str">
        <f>IF('1476 PARA'!I178&gt;0, 1476, "")</f>
        <v/>
      </c>
      <c r="S178" s="183" t="str">
        <f>IF('1603 Para'!I178&gt;0, 1603, "")</f>
        <v/>
      </c>
      <c r="T178" s="183" t="str">
        <f>IF('1604 Para'!I178&gt;0, 1604, "")</f>
        <v/>
      </c>
      <c r="U178" s="184" t="str">
        <f>IF('Spare van Para'!I178&gt;0, 6389, "")</f>
        <v/>
      </c>
      <c r="V178" s="141">
        <f t="shared" si="31"/>
        <v>0</v>
      </c>
      <c r="W178" s="183" t="str">
        <f>IF(AND('1473 PARA'!AK178&gt;0,'1473 PARA'!AY178&gt;0,O178=1473),"1473 Entered",IF(O178=1473,"Missing",""))</f>
        <v/>
      </c>
      <c r="X178" s="183" t="str">
        <f>IF(AND('1474 PARA'!AK178&gt;0,'1474 PARA'!AY178&gt;0,P178=1474),"1474 Entered",IF(P178=1474,"Missing",""))</f>
        <v/>
      </c>
      <c r="Y178" s="142" t="str">
        <f>IF(AND('1475 PARA'!AK178&gt;0,'1475 PARA'!AY178&gt;0,Q178=1475),"1475 Entered",IF(Q178=1475,"Missing",""))</f>
        <v/>
      </c>
      <c r="Z178" s="142" t="str">
        <f>IF(AND('1476 PARA'!AK178&gt;0,'1476 PARA'!AY178&gt;0,R178=1476),"1476 Entered",IF(R178=1476,"Missing",""))</f>
        <v/>
      </c>
      <c r="AA178" s="142" t="str">
        <f>IF(AND('1603 Para'!AK178&gt;0,'1603 Para'!AY178&gt;0,S178=1603),"1603 Entered",IF(S178=1603,"Missing",""))</f>
        <v/>
      </c>
      <c r="AB178" s="142" t="str">
        <f>IF(AND('1604 Para'!AK178&gt;0,'1604 Para'!AY178&gt;0,T178=1604),"1604 Entered",IF(T178=1604,"Missing",""))</f>
        <v/>
      </c>
      <c r="AC178" s="82" t="str">
        <f>IF(AND('Spare van Para'!AK178&gt;0,'Spare van Para'!AY178&gt;0,U178="Spare"),"Spare Entered",IF(U178="Spare","Missing",""))</f>
        <v/>
      </c>
    </row>
    <row r="179" spans="1:29" s="142" customFormat="1" x14ac:dyDescent="0.25">
      <c r="A179" s="83">
        <v>42911</v>
      </c>
      <c r="B179" s="173">
        <f>MIN('1473 PARA'!B179, '1474 PARA'!B179,'1475 PARA'!B179, '1476 PARA'!B179,'1476 PARA'!B179,'Spare van Para'!B179, '1603 Para'!B179, '1604 Para'!B179)</f>
        <v>0</v>
      </c>
      <c r="C179" s="173">
        <f>MAX('1473 PARA'!C179,'1473 PARA'!E179,'1473 PARA'!G179,'1474 PARA'!C179,'1474 PARA'!E179,'1474 PARA'!G179,'1475 PARA'!C179,'1475 PARA'!E179,'1475 PARA'!G179,'1476 PARA'!C179,'1476 PARA'!E179,'1476 PARA'!G179,'Spare van Para'!C179,'Spare van Para'!E179,'Spare van Para'!G179, '1603 Para'!C179,'1603 Para'!E179,'1603 Para'!G179, '1604 Para'!C179,'1604 Para'!E179,'1604 Para'!G179)</f>
        <v>0</v>
      </c>
      <c r="D179" s="173">
        <f t="shared" si="22"/>
        <v>0</v>
      </c>
      <c r="E179" s="174">
        <f t="shared" si="23"/>
        <v>0</v>
      </c>
      <c r="F179" s="17">
        <f t="shared" si="24"/>
        <v>0</v>
      </c>
      <c r="G179" s="63">
        <f>MIN('1473 PARA'!O179,'1474 PARA'!O179,'1475 PARA'!O179,'1476 PARA'!O179,'Spare van Para'!O179,'1603 Para'!O179,'1604 Para'!O179)</f>
        <v>0</v>
      </c>
      <c r="H179" s="173">
        <f>MAX('1473 PARA'!P179,'1473 PARA'!R179,'1473 PARA'!T179,'1474 PARA'!P179,'1474 PARA'!R179,'1474 PARA'!T179,'1475 PARA'!P179,'1475 PARA'!R179,'1475 PARA'!T179,'1476 PARA'!P179,'1476 PARA'!R179,'1476 PARA'!T179,'Spare van Para'!P179,'Spare van Para'!R179,'Spare van Para'!T179, '1603 Para'!P179,'1603 Para'!R179,'1603 Para'!T179,'1604 Para'!P179,'1604 Para'!R179,'1604 Para'!T179)</f>
        <v>0</v>
      </c>
      <c r="I179" s="173">
        <f t="shared" si="25"/>
        <v>0</v>
      </c>
      <c r="J179" s="174">
        <f t="shared" si="26"/>
        <v>0</v>
      </c>
      <c r="K179" s="17">
        <f t="shared" si="27"/>
        <v>0</v>
      </c>
      <c r="L179" s="182" t="str">
        <f t="shared" si="28"/>
        <v/>
      </c>
      <c r="M179" s="184" t="str">
        <f t="shared" si="29"/>
        <v/>
      </c>
      <c r="N179" s="81" t="str">
        <f t="shared" si="30"/>
        <v/>
      </c>
      <c r="O179" s="183" t="str">
        <f>IF('1473 PARA'!I179&gt;0, 1473, "")</f>
        <v/>
      </c>
      <c r="P179" s="183" t="str">
        <f>IF('1474 PARA'!I179&gt;0, 1474, "")</f>
        <v/>
      </c>
      <c r="Q179" s="183" t="str">
        <f>IF('1475 PARA'!I179&gt;0, 1475, "")</f>
        <v/>
      </c>
      <c r="R179" s="183" t="str">
        <f>IF('1476 PARA'!I179&gt;0, 1476, "")</f>
        <v/>
      </c>
      <c r="S179" s="183" t="str">
        <f>IF('1603 Para'!I179&gt;0, 1603, "")</f>
        <v/>
      </c>
      <c r="T179" s="183" t="str">
        <f>IF('1604 Para'!I179&gt;0, 1604, "")</f>
        <v/>
      </c>
      <c r="U179" s="184" t="str">
        <f>IF('Spare van Para'!I179&gt;0, 6389, "")</f>
        <v/>
      </c>
      <c r="V179" s="141">
        <f t="shared" si="31"/>
        <v>0</v>
      </c>
      <c r="W179" s="183" t="str">
        <f>IF(AND('1473 PARA'!AK179&gt;0,'1473 PARA'!AY179&gt;0,O179=1473),"1473 Entered",IF(O179=1473,"Missing",""))</f>
        <v/>
      </c>
      <c r="X179" s="183" t="str">
        <f>IF(AND('1474 PARA'!AK179&gt;0,'1474 PARA'!AY179&gt;0,P179=1474),"1474 Entered",IF(P179=1474,"Missing",""))</f>
        <v/>
      </c>
      <c r="Y179" s="142" t="str">
        <f>IF(AND('1475 PARA'!AK179&gt;0,'1475 PARA'!AY179&gt;0,Q179=1475),"1475 Entered",IF(Q179=1475,"Missing",""))</f>
        <v/>
      </c>
      <c r="Z179" s="142" t="str">
        <f>IF(AND('1476 PARA'!AK179&gt;0,'1476 PARA'!AY179&gt;0,R179=1476),"1476 Entered",IF(R179=1476,"Missing",""))</f>
        <v/>
      </c>
      <c r="AA179" s="142" t="str">
        <f>IF(AND('1603 Para'!AK179&gt;0,'1603 Para'!AY179&gt;0,S179=1603),"1603 Entered",IF(S179=1603,"Missing",""))</f>
        <v/>
      </c>
      <c r="AB179" s="142" t="str">
        <f>IF(AND('1604 Para'!AK179&gt;0,'1604 Para'!AY179&gt;0,T179=1604),"1604 Entered",IF(T179=1604,"Missing",""))</f>
        <v/>
      </c>
      <c r="AC179" s="82" t="str">
        <f>IF(AND('Spare van Para'!AK179&gt;0,'Spare van Para'!AY179&gt;0,U179="Spare"),"Spare Entered",IF(U179="Spare","Missing",""))</f>
        <v/>
      </c>
    </row>
    <row r="180" spans="1:29" s="142" customFormat="1" x14ac:dyDescent="0.25">
      <c r="A180" s="83">
        <v>42912</v>
      </c>
      <c r="B180" s="173">
        <f>MIN('1473 PARA'!B180, '1474 PARA'!B180,'1475 PARA'!B180, '1476 PARA'!B180,'1476 PARA'!B180,'Spare van Para'!B180, '1603 Para'!B180, '1604 Para'!B180)</f>
        <v>0</v>
      </c>
      <c r="C180" s="173">
        <f>MAX('1473 PARA'!C180,'1473 PARA'!E180,'1473 PARA'!G180,'1474 PARA'!C180,'1474 PARA'!E180,'1474 PARA'!G180,'1475 PARA'!C180,'1475 PARA'!E180,'1475 PARA'!G180,'1476 PARA'!C180,'1476 PARA'!E180,'1476 PARA'!G180,'Spare van Para'!C180,'Spare van Para'!E180,'Spare van Para'!G180, '1603 Para'!C180,'1603 Para'!E180,'1603 Para'!G180, '1604 Para'!C180,'1604 Para'!E180,'1604 Para'!G180)</f>
        <v>0</v>
      </c>
      <c r="D180" s="173">
        <f t="shared" si="22"/>
        <v>0</v>
      </c>
      <c r="E180" s="174">
        <f t="shared" si="23"/>
        <v>0</v>
      </c>
      <c r="F180" s="17">
        <f t="shared" si="24"/>
        <v>0</v>
      </c>
      <c r="G180" s="63">
        <f>MIN('1473 PARA'!O180,'1474 PARA'!O180,'1475 PARA'!O180,'1476 PARA'!O180,'Spare van Para'!O180,'1603 Para'!O180,'1604 Para'!O180)</f>
        <v>0</v>
      </c>
      <c r="H180" s="173">
        <f>MAX('1473 PARA'!P180,'1473 PARA'!R180,'1473 PARA'!T180,'1474 PARA'!P180,'1474 PARA'!R180,'1474 PARA'!T180,'1475 PARA'!P180,'1475 PARA'!R180,'1475 PARA'!T180,'1476 PARA'!P180,'1476 PARA'!R180,'1476 PARA'!T180,'Spare van Para'!P180,'Spare van Para'!R180,'Spare van Para'!T180, '1603 Para'!P180,'1603 Para'!R180,'1603 Para'!T180,'1604 Para'!P180,'1604 Para'!R180,'1604 Para'!T180)</f>
        <v>0</v>
      </c>
      <c r="I180" s="173">
        <f t="shared" si="25"/>
        <v>0</v>
      </c>
      <c r="J180" s="174">
        <f t="shared" si="26"/>
        <v>0</v>
      </c>
      <c r="K180" s="17">
        <f t="shared" si="27"/>
        <v>0</v>
      </c>
      <c r="L180" s="182" t="str">
        <f t="shared" si="28"/>
        <v/>
      </c>
      <c r="M180" s="184" t="str">
        <f t="shared" si="29"/>
        <v/>
      </c>
      <c r="N180" s="81" t="str">
        <f t="shared" si="30"/>
        <v/>
      </c>
      <c r="O180" s="183" t="str">
        <f>IF('1473 PARA'!I180&gt;0, 1473, "")</f>
        <v/>
      </c>
      <c r="P180" s="183" t="str">
        <f>IF('1474 PARA'!I180&gt;0, 1474, "")</f>
        <v/>
      </c>
      <c r="Q180" s="183" t="str">
        <f>IF('1475 PARA'!I180&gt;0, 1475, "")</f>
        <v/>
      </c>
      <c r="R180" s="183" t="str">
        <f>IF('1476 PARA'!I180&gt;0, 1476, "")</f>
        <v/>
      </c>
      <c r="S180" s="183" t="str">
        <f>IF('1603 Para'!I180&gt;0, 1603, "")</f>
        <v/>
      </c>
      <c r="T180" s="183" t="str">
        <f>IF('1604 Para'!I180&gt;0, 1604, "")</f>
        <v/>
      </c>
      <c r="U180" s="184" t="str">
        <f>IF('Spare van Para'!I180&gt;0, 6389, "")</f>
        <v/>
      </c>
      <c r="V180" s="141">
        <f t="shared" si="31"/>
        <v>0</v>
      </c>
      <c r="W180" s="183" t="str">
        <f>IF(AND('1473 PARA'!AK180&gt;0,'1473 PARA'!AY180&gt;0,O180=1473),"1473 Entered",IF(O180=1473,"Missing",""))</f>
        <v/>
      </c>
      <c r="X180" s="183" t="str">
        <f>IF(AND('1474 PARA'!AK180&gt;0,'1474 PARA'!AY180&gt;0,P180=1474),"1474 Entered",IF(P180=1474,"Missing",""))</f>
        <v/>
      </c>
      <c r="Y180" s="142" t="str">
        <f>IF(AND('1475 PARA'!AK180&gt;0,'1475 PARA'!AY180&gt;0,Q180=1475),"1475 Entered",IF(Q180=1475,"Missing",""))</f>
        <v/>
      </c>
      <c r="Z180" s="142" t="str">
        <f>IF(AND('1476 PARA'!AK180&gt;0,'1476 PARA'!AY180&gt;0,R180=1476),"1476 Entered",IF(R180=1476,"Missing",""))</f>
        <v/>
      </c>
      <c r="AA180" s="142" t="str">
        <f>IF(AND('1603 Para'!AK180&gt;0,'1603 Para'!AY180&gt;0,S180=1603),"1603 Entered",IF(S180=1603,"Missing",""))</f>
        <v/>
      </c>
      <c r="AB180" s="142" t="str">
        <f>IF(AND('1604 Para'!AK180&gt;0,'1604 Para'!AY180&gt;0,T180=1604),"1604 Entered",IF(T180=1604,"Missing",""))</f>
        <v/>
      </c>
      <c r="AC180" s="82" t="str">
        <f>IF(AND('Spare van Para'!AK180&gt;0,'Spare van Para'!AY180&gt;0,U180="Spare"),"Spare Entered",IF(U180="Spare","Missing",""))</f>
        <v/>
      </c>
    </row>
    <row r="181" spans="1:29" s="142" customFormat="1" x14ac:dyDescent="0.25">
      <c r="A181" s="83">
        <v>42913</v>
      </c>
      <c r="B181" s="173">
        <f>MIN('1473 PARA'!B181, '1474 PARA'!B181,'1475 PARA'!B181, '1476 PARA'!B181,'1476 PARA'!B181,'Spare van Para'!B181, '1603 Para'!B181, '1604 Para'!B181)</f>
        <v>0</v>
      </c>
      <c r="C181" s="173">
        <f>MAX('1473 PARA'!C181,'1473 PARA'!E181,'1473 PARA'!G181,'1474 PARA'!C181,'1474 PARA'!E181,'1474 PARA'!G181,'1475 PARA'!C181,'1475 PARA'!E181,'1475 PARA'!G181,'1476 PARA'!C181,'1476 PARA'!E181,'1476 PARA'!G181,'Spare van Para'!C181,'Spare van Para'!E181,'Spare van Para'!G181, '1603 Para'!C181,'1603 Para'!E181,'1603 Para'!G181, '1604 Para'!C181,'1604 Para'!E181,'1604 Para'!G181)</f>
        <v>0</v>
      </c>
      <c r="D181" s="173">
        <f t="shared" si="22"/>
        <v>0</v>
      </c>
      <c r="E181" s="174">
        <f t="shared" si="23"/>
        <v>0</v>
      </c>
      <c r="F181" s="17">
        <f t="shared" si="24"/>
        <v>0</v>
      </c>
      <c r="G181" s="63">
        <f>MIN('1473 PARA'!O181,'1474 PARA'!O181,'1475 PARA'!O181,'1476 PARA'!O181,'Spare van Para'!O181,'1603 Para'!O181,'1604 Para'!O181)</f>
        <v>0</v>
      </c>
      <c r="H181" s="173">
        <f>MAX('1473 PARA'!P181,'1473 PARA'!R181,'1473 PARA'!T181,'1474 PARA'!P181,'1474 PARA'!R181,'1474 PARA'!T181,'1475 PARA'!P181,'1475 PARA'!R181,'1475 PARA'!T181,'1476 PARA'!P181,'1476 PARA'!R181,'1476 PARA'!T181,'Spare van Para'!P181,'Spare van Para'!R181,'Spare van Para'!T181, '1603 Para'!P181,'1603 Para'!R181,'1603 Para'!T181,'1604 Para'!P181,'1604 Para'!R181,'1604 Para'!T181)</f>
        <v>0</v>
      </c>
      <c r="I181" s="173">
        <f t="shared" si="25"/>
        <v>0</v>
      </c>
      <c r="J181" s="174">
        <f t="shared" si="26"/>
        <v>0</v>
      </c>
      <c r="K181" s="17">
        <f t="shared" si="27"/>
        <v>0</v>
      </c>
      <c r="L181" s="182" t="str">
        <f t="shared" si="28"/>
        <v/>
      </c>
      <c r="M181" s="184" t="str">
        <f t="shared" si="29"/>
        <v/>
      </c>
      <c r="N181" s="81" t="str">
        <f t="shared" si="30"/>
        <v/>
      </c>
      <c r="O181" s="183" t="str">
        <f>IF('1473 PARA'!I181&gt;0, 1473, "")</f>
        <v/>
      </c>
      <c r="P181" s="183" t="str">
        <f>IF('1474 PARA'!I181&gt;0, 1474, "")</f>
        <v/>
      </c>
      <c r="Q181" s="183" t="str">
        <f>IF('1475 PARA'!I181&gt;0, 1475, "")</f>
        <v/>
      </c>
      <c r="R181" s="183" t="str">
        <f>IF('1476 PARA'!I181&gt;0, 1476, "")</f>
        <v/>
      </c>
      <c r="S181" s="183" t="str">
        <f>IF('1603 Para'!I181&gt;0, 1603, "")</f>
        <v/>
      </c>
      <c r="T181" s="183" t="str">
        <f>IF('1604 Para'!I181&gt;0, 1604, "")</f>
        <v/>
      </c>
      <c r="U181" s="184" t="str">
        <f>IF('Spare van Para'!I181&gt;0, 6389, "")</f>
        <v/>
      </c>
      <c r="V181" s="141">
        <f t="shared" si="31"/>
        <v>0</v>
      </c>
      <c r="W181" s="183" t="str">
        <f>IF(AND('1473 PARA'!AK181&gt;0,'1473 PARA'!AY181&gt;0,O181=1473),"1473 Entered",IF(O181=1473,"Missing",""))</f>
        <v/>
      </c>
      <c r="X181" s="183" t="str">
        <f>IF(AND('1474 PARA'!AK181&gt;0,'1474 PARA'!AY181&gt;0,P181=1474),"1474 Entered",IF(P181=1474,"Missing",""))</f>
        <v/>
      </c>
      <c r="Y181" s="142" t="str">
        <f>IF(AND('1475 PARA'!AK181&gt;0,'1475 PARA'!AY181&gt;0,Q181=1475),"1475 Entered",IF(Q181=1475,"Missing",""))</f>
        <v/>
      </c>
      <c r="Z181" s="142" t="str">
        <f>IF(AND('1476 PARA'!AK181&gt;0,'1476 PARA'!AY181&gt;0,R181=1476),"1476 Entered",IF(R181=1476,"Missing",""))</f>
        <v/>
      </c>
      <c r="AA181" s="142" t="str">
        <f>IF(AND('1603 Para'!AK181&gt;0,'1603 Para'!AY181&gt;0,S181=1603),"1603 Entered",IF(S181=1603,"Missing",""))</f>
        <v/>
      </c>
      <c r="AB181" s="142" t="str">
        <f>IF(AND('1604 Para'!AK181&gt;0,'1604 Para'!AY181&gt;0,T181=1604),"1604 Entered",IF(T181=1604,"Missing",""))</f>
        <v/>
      </c>
      <c r="AC181" s="82" t="str">
        <f>IF(AND('Spare van Para'!AK181&gt;0,'Spare van Para'!AY181&gt;0,U181="Spare"),"Spare Entered",IF(U181="Spare","Missing",""))</f>
        <v/>
      </c>
    </row>
    <row r="182" spans="1:29" s="142" customFormat="1" x14ac:dyDescent="0.25">
      <c r="A182" s="83">
        <v>42914</v>
      </c>
      <c r="B182" s="173">
        <f>MIN('1473 PARA'!B182, '1474 PARA'!B182,'1475 PARA'!B182, '1476 PARA'!B182,'1476 PARA'!B182,'Spare van Para'!B182, '1603 Para'!B182, '1604 Para'!B182)</f>
        <v>0</v>
      </c>
      <c r="C182" s="173">
        <f>MAX('1473 PARA'!C182,'1473 PARA'!E182,'1473 PARA'!G182,'1474 PARA'!C182,'1474 PARA'!E182,'1474 PARA'!G182,'1475 PARA'!C182,'1475 PARA'!E182,'1475 PARA'!G182,'1476 PARA'!C182,'1476 PARA'!E182,'1476 PARA'!G182,'Spare van Para'!C182,'Spare van Para'!E182,'Spare van Para'!G182, '1603 Para'!C182,'1603 Para'!E182,'1603 Para'!G182, '1604 Para'!C182,'1604 Para'!E182,'1604 Para'!G182)</f>
        <v>0</v>
      </c>
      <c r="D182" s="173">
        <f t="shared" si="22"/>
        <v>0</v>
      </c>
      <c r="E182" s="174">
        <f t="shared" si="23"/>
        <v>0</v>
      </c>
      <c r="F182" s="17">
        <f t="shared" si="24"/>
        <v>0</v>
      </c>
      <c r="G182" s="63">
        <f>MIN('1473 PARA'!O182,'1474 PARA'!O182,'1475 PARA'!O182,'1476 PARA'!O182,'Spare van Para'!O182,'1603 Para'!O182,'1604 Para'!O182)</f>
        <v>0</v>
      </c>
      <c r="H182" s="173">
        <f>MAX('1473 PARA'!P182,'1473 PARA'!R182,'1473 PARA'!T182,'1474 PARA'!P182,'1474 PARA'!R182,'1474 PARA'!T182,'1475 PARA'!P182,'1475 PARA'!R182,'1475 PARA'!T182,'1476 PARA'!P182,'1476 PARA'!R182,'1476 PARA'!T182,'Spare van Para'!P182,'Spare van Para'!R182,'Spare van Para'!T182, '1603 Para'!P182,'1603 Para'!R182,'1603 Para'!T182,'1604 Para'!P182,'1604 Para'!R182,'1604 Para'!T182)</f>
        <v>0</v>
      </c>
      <c r="I182" s="173">
        <f t="shared" si="25"/>
        <v>0</v>
      </c>
      <c r="J182" s="174">
        <f t="shared" si="26"/>
        <v>0</v>
      </c>
      <c r="K182" s="17">
        <f t="shared" si="27"/>
        <v>0</v>
      </c>
      <c r="L182" s="182" t="str">
        <f t="shared" si="28"/>
        <v/>
      </c>
      <c r="M182" s="184" t="str">
        <f t="shared" si="29"/>
        <v/>
      </c>
      <c r="N182" s="81" t="str">
        <f t="shared" si="30"/>
        <v/>
      </c>
      <c r="O182" s="183" t="str">
        <f>IF('1473 PARA'!I182&gt;0, 1473, "")</f>
        <v/>
      </c>
      <c r="P182" s="183" t="str">
        <f>IF('1474 PARA'!I182&gt;0, 1474, "")</f>
        <v/>
      </c>
      <c r="Q182" s="183" t="str">
        <f>IF('1475 PARA'!I182&gt;0, 1475, "")</f>
        <v/>
      </c>
      <c r="R182" s="183" t="str">
        <f>IF('1476 PARA'!I182&gt;0, 1476, "")</f>
        <v/>
      </c>
      <c r="S182" s="183" t="str">
        <f>IF('1603 Para'!I182&gt;0, 1603, "")</f>
        <v/>
      </c>
      <c r="T182" s="183" t="str">
        <f>IF('1604 Para'!I182&gt;0, 1604, "")</f>
        <v/>
      </c>
      <c r="U182" s="184" t="str">
        <f>IF('Spare van Para'!I182&gt;0, 6389, "")</f>
        <v/>
      </c>
      <c r="V182" s="141">
        <f t="shared" si="31"/>
        <v>0</v>
      </c>
      <c r="W182" s="183" t="str">
        <f>IF(AND('1473 PARA'!AK182&gt;0,'1473 PARA'!AY182&gt;0,O182=1473),"1473 Entered",IF(O182=1473,"Missing",""))</f>
        <v/>
      </c>
      <c r="X182" s="183" t="str">
        <f>IF(AND('1474 PARA'!AK182&gt;0,'1474 PARA'!AY182&gt;0,P182=1474),"1474 Entered",IF(P182=1474,"Missing",""))</f>
        <v/>
      </c>
      <c r="Y182" s="142" t="str">
        <f>IF(AND('1475 PARA'!AK182&gt;0,'1475 PARA'!AY182&gt;0,Q182=1475),"1475 Entered",IF(Q182=1475,"Missing",""))</f>
        <v/>
      </c>
      <c r="Z182" s="142" t="str">
        <f>IF(AND('1476 PARA'!AK182&gt;0,'1476 PARA'!AY182&gt;0,R182=1476),"1476 Entered",IF(R182=1476,"Missing",""))</f>
        <v/>
      </c>
      <c r="AA182" s="142" t="str">
        <f>IF(AND('1603 Para'!AK182&gt;0,'1603 Para'!AY182&gt;0,S182=1603),"1603 Entered",IF(S182=1603,"Missing",""))</f>
        <v/>
      </c>
      <c r="AB182" s="142" t="str">
        <f>IF(AND('1604 Para'!AK182&gt;0,'1604 Para'!AY182&gt;0,T182=1604),"1604 Entered",IF(T182=1604,"Missing",""))</f>
        <v/>
      </c>
      <c r="AC182" s="82" t="str">
        <f>IF(AND('Spare van Para'!AK182&gt;0,'Spare van Para'!AY182&gt;0,U182="Spare"),"Spare Entered",IF(U182="Spare","Missing",""))</f>
        <v/>
      </c>
    </row>
    <row r="183" spans="1:29" s="142" customFormat="1" x14ac:dyDescent="0.25">
      <c r="A183" s="83">
        <v>42915</v>
      </c>
      <c r="B183" s="173">
        <f>MIN('1473 PARA'!B183, '1474 PARA'!B183,'1475 PARA'!B183, '1476 PARA'!B183,'1476 PARA'!B183,'Spare van Para'!B183, '1603 Para'!B183, '1604 Para'!B183)</f>
        <v>0</v>
      </c>
      <c r="C183" s="173">
        <f>MAX('1473 PARA'!C183,'1473 PARA'!E183,'1473 PARA'!G183,'1474 PARA'!C183,'1474 PARA'!E183,'1474 PARA'!G183,'1475 PARA'!C183,'1475 PARA'!E183,'1475 PARA'!G183,'1476 PARA'!C183,'1476 PARA'!E183,'1476 PARA'!G183,'Spare van Para'!C183,'Spare van Para'!E183,'Spare van Para'!G183, '1603 Para'!C183,'1603 Para'!E183,'1603 Para'!G183, '1604 Para'!C183,'1604 Para'!E183,'1604 Para'!G183)</f>
        <v>0</v>
      </c>
      <c r="D183" s="173">
        <f t="shared" si="22"/>
        <v>0</v>
      </c>
      <c r="E183" s="174">
        <f t="shared" si="23"/>
        <v>0</v>
      </c>
      <c r="F183" s="17">
        <f t="shared" si="24"/>
        <v>0</v>
      </c>
      <c r="G183" s="63">
        <f>MIN('1473 PARA'!O183,'1474 PARA'!O183,'1475 PARA'!O183,'1476 PARA'!O183,'Spare van Para'!O183,'1603 Para'!O183,'1604 Para'!O183)</f>
        <v>0</v>
      </c>
      <c r="H183" s="173">
        <f>MAX('1473 PARA'!P183,'1473 PARA'!R183,'1473 PARA'!T183,'1474 PARA'!P183,'1474 PARA'!R183,'1474 PARA'!T183,'1475 PARA'!P183,'1475 PARA'!R183,'1475 PARA'!T183,'1476 PARA'!P183,'1476 PARA'!R183,'1476 PARA'!T183,'Spare van Para'!P183,'Spare van Para'!R183,'Spare van Para'!T183, '1603 Para'!P183,'1603 Para'!R183,'1603 Para'!T183,'1604 Para'!P183,'1604 Para'!R183,'1604 Para'!T183)</f>
        <v>0</v>
      </c>
      <c r="I183" s="173">
        <f t="shared" si="25"/>
        <v>0</v>
      </c>
      <c r="J183" s="174">
        <f t="shared" si="26"/>
        <v>0</v>
      </c>
      <c r="K183" s="17">
        <f t="shared" si="27"/>
        <v>0</v>
      </c>
      <c r="L183" s="182" t="str">
        <f t="shared" si="28"/>
        <v/>
      </c>
      <c r="M183" s="184" t="str">
        <f t="shared" si="29"/>
        <v/>
      </c>
      <c r="N183" s="81" t="str">
        <f t="shared" si="30"/>
        <v/>
      </c>
      <c r="O183" s="183" t="str">
        <f>IF('1473 PARA'!I183&gt;0, 1473, "")</f>
        <v/>
      </c>
      <c r="P183" s="183" t="str">
        <f>IF('1474 PARA'!I183&gt;0, 1474, "")</f>
        <v/>
      </c>
      <c r="Q183" s="183" t="str">
        <f>IF('1475 PARA'!I183&gt;0, 1475, "")</f>
        <v/>
      </c>
      <c r="R183" s="183" t="str">
        <f>IF('1476 PARA'!I183&gt;0, 1476, "")</f>
        <v/>
      </c>
      <c r="S183" s="183" t="str">
        <f>IF('1603 Para'!I183&gt;0, 1603, "")</f>
        <v/>
      </c>
      <c r="T183" s="183" t="str">
        <f>IF('1604 Para'!I183&gt;0, 1604, "")</f>
        <v/>
      </c>
      <c r="U183" s="184" t="str">
        <f>IF('Spare van Para'!I183&gt;0, 6389, "")</f>
        <v/>
      </c>
      <c r="V183" s="141">
        <f t="shared" si="31"/>
        <v>0</v>
      </c>
      <c r="W183" s="183" t="str">
        <f>IF(AND('1473 PARA'!AK183&gt;0,'1473 PARA'!AY183&gt;0,O183=1473),"1473 Entered",IF(O183=1473,"Missing",""))</f>
        <v/>
      </c>
      <c r="X183" s="183" t="str">
        <f>IF(AND('1474 PARA'!AK183&gt;0,'1474 PARA'!AY183&gt;0,P183=1474),"1474 Entered",IF(P183=1474,"Missing",""))</f>
        <v/>
      </c>
      <c r="Y183" s="142" t="str">
        <f>IF(AND('1475 PARA'!AK183&gt;0,'1475 PARA'!AY183&gt;0,Q183=1475),"1475 Entered",IF(Q183=1475,"Missing",""))</f>
        <v/>
      </c>
      <c r="Z183" s="142" t="str">
        <f>IF(AND('1476 PARA'!AK183&gt;0,'1476 PARA'!AY183&gt;0,R183=1476),"1476 Entered",IF(R183=1476,"Missing",""))</f>
        <v/>
      </c>
      <c r="AA183" s="142" t="str">
        <f>IF(AND('1603 Para'!AK183&gt;0,'1603 Para'!AY183&gt;0,S183=1603),"1603 Entered",IF(S183=1603,"Missing",""))</f>
        <v/>
      </c>
      <c r="AB183" s="142" t="str">
        <f>IF(AND('1604 Para'!AK183&gt;0,'1604 Para'!AY183&gt;0,T183=1604),"1604 Entered",IF(T183=1604,"Missing",""))</f>
        <v/>
      </c>
      <c r="AC183" s="82" t="str">
        <f>IF(AND('Spare van Para'!AK183&gt;0,'Spare van Para'!AY183&gt;0,U183="Spare"),"Spare Entered",IF(U183="Spare","Missing",""))</f>
        <v/>
      </c>
    </row>
    <row r="184" spans="1:29" s="219" customFormat="1" ht="15.75" thickBot="1" x14ac:dyDescent="0.3">
      <c r="A184" s="186">
        <v>42916</v>
      </c>
      <c r="B184" s="210">
        <f>MIN('1473 PARA'!B184, '1474 PARA'!B184,'1475 PARA'!B184, '1476 PARA'!B184,'1476 PARA'!B184,'Spare van Para'!B184, '1603 Para'!B184, '1604 Para'!B184)</f>
        <v>0</v>
      </c>
      <c r="C184" s="210">
        <f>MAX('1473 PARA'!C184,'1473 PARA'!E184,'1473 PARA'!G184,'1474 PARA'!C184,'1474 PARA'!E184,'1474 PARA'!G184,'1475 PARA'!C184,'1475 PARA'!E184,'1475 PARA'!G184,'1476 PARA'!C184,'1476 PARA'!E184,'1476 PARA'!G184,'Spare van Para'!C184,'Spare van Para'!E184,'Spare van Para'!G184, '1603 Para'!C184,'1603 Para'!E184,'1603 Para'!G184, '1604 Para'!C184,'1604 Para'!E184,'1604 Para'!G184)</f>
        <v>0</v>
      </c>
      <c r="D184" s="210">
        <f t="shared" si="22"/>
        <v>0</v>
      </c>
      <c r="E184" s="211">
        <f t="shared" si="23"/>
        <v>0</v>
      </c>
      <c r="F184" s="212">
        <f t="shared" si="24"/>
        <v>0</v>
      </c>
      <c r="G184" s="213">
        <f>MIN('1473 PARA'!O184,'1474 PARA'!O184,'1475 PARA'!O184,'1476 PARA'!O184,'Spare van Para'!O184,'1603 Para'!O184,'1604 Para'!O184)</f>
        <v>0</v>
      </c>
      <c r="H184" s="210">
        <f>MAX('1473 PARA'!P184,'1473 PARA'!R184,'1473 PARA'!T184,'1474 PARA'!P184,'1474 PARA'!R184,'1474 PARA'!T184,'1475 PARA'!P184,'1475 PARA'!R184,'1475 PARA'!T184,'1476 PARA'!P184,'1476 PARA'!R184,'1476 PARA'!T184,'Spare van Para'!P184,'Spare van Para'!R184,'Spare van Para'!T184, '1603 Para'!P184,'1603 Para'!R184,'1603 Para'!T184,'1604 Para'!P184,'1604 Para'!R184,'1604 Para'!T184)</f>
        <v>0</v>
      </c>
      <c r="I184" s="210">
        <f t="shared" si="25"/>
        <v>0</v>
      </c>
      <c r="J184" s="211">
        <f t="shared" si="26"/>
        <v>0</v>
      </c>
      <c r="K184" s="212">
        <f t="shared" si="27"/>
        <v>0</v>
      </c>
      <c r="L184" s="214" t="str">
        <f t="shared" si="28"/>
        <v/>
      </c>
      <c r="M184" s="215" t="str">
        <f t="shared" si="29"/>
        <v/>
      </c>
      <c r="N184" s="216" t="str">
        <f t="shared" si="30"/>
        <v/>
      </c>
      <c r="O184" s="217" t="str">
        <f>IF('1473 PARA'!I184&gt;0, 1473, "")</f>
        <v/>
      </c>
      <c r="P184" s="217" t="str">
        <f>IF('1474 PARA'!I184&gt;0, 1474, "")</f>
        <v/>
      </c>
      <c r="Q184" s="217" t="str">
        <f>IF('1475 PARA'!I184&gt;0, 1475, "")</f>
        <v/>
      </c>
      <c r="R184" s="217" t="str">
        <f>IF('1476 PARA'!I184&gt;0, 1476, "")</f>
        <v/>
      </c>
      <c r="S184" s="217" t="str">
        <f>IF('1603 Para'!I184&gt;0, 1603, "")</f>
        <v/>
      </c>
      <c r="T184" s="217" t="str">
        <f>IF('1604 Para'!I184&gt;0, 1604, "")</f>
        <v/>
      </c>
      <c r="U184" s="215" t="str">
        <f>IF('Spare van Para'!I184&gt;0, 6389, "")</f>
        <v/>
      </c>
      <c r="V184" s="218">
        <f t="shared" si="31"/>
        <v>0</v>
      </c>
      <c r="W184" s="217" t="str">
        <f>IF(AND('1473 PARA'!AK184&gt;0,'1473 PARA'!AY184&gt;0,O184=1473),"1473 Entered",IF(O184=1473,"Missing",""))</f>
        <v/>
      </c>
      <c r="X184" s="217" t="str">
        <f>IF(AND('1474 PARA'!AK184&gt;0,'1474 PARA'!AY184&gt;0,P184=1474),"1474 Entered",IF(P184=1474,"Missing",""))</f>
        <v/>
      </c>
      <c r="Y184" s="219" t="str">
        <f>IF(AND('1475 PARA'!AK184&gt;0,'1475 PARA'!AY184&gt;0,Q184=1475),"1475 Entered",IF(Q184=1475,"Missing",""))</f>
        <v/>
      </c>
      <c r="Z184" s="219" t="str">
        <f>IF(AND('1476 PARA'!AK184&gt;0,'1476 PARA'!AY184&gt;0,R184=1476),"1476 Entered",IF(R184=1476,"Missing",""))</f>
        <v/>
      </c>
      <c r="AA184" s="219" t="str">
        <f>IF(AND('1603 Para'!AK184&gt;0,'1603 Para'!AY184&gt;0,S184=1603),"1603 Entered",IF(S184=1603,"Missing",""))</f>
        <v/>
      </c>
      <c r="AB184" s="219" t="str">
        <f>IF(AND('1604 Para'!AK184&gt;0,'1604 Para'!AY184&gt;0,T184=1604),"1604 Entered",IF(T184=1604,"Missing",""))</f>
        <v/>
      </c>
      <c r="AC184" s="220" t="str">
        <f>IF(AND('Spare van Para'!AK184&gt;0,'Spare van Para'!AY184&gt;0,U184="Spare"),"Spare Entered",IF(U184="Spare","Missing",""))</f>
        <v/>
      </c>
    </row>
    <row r="185" spans="1:29" s="142" customFormat="1" ht="15.75" thickTop="1" x14ac:dyDescent="0.25">
      <c r="A185" s="83">
        <v>42917</v>
      </c>
      <c r="B185" s="173">
        <f>MIN('1473 PARA'!B185, '1474 PARA'!B185,'1475 PARA'!B185, '1476 PARA'!B185,'1476 PARA'!B185,'Spare van Para'!B185, '1603 Para'!B185, '1604 Para'!B185)</f>
        <v>0</v>
      </c>
      <c r="C185" s="173">
        <f>MAX('1473 PARA'!C185,'1473 PARA'!E185,'1473 PARA'!G185,'1474 PARA'!C185,'1474 PARA'!E185,'1474 PARA'!G185,'1475 PARA'!C185,'1475 PARA'!E185,'1475 PARA'!G185,'1476 PARA'!C185,'1476 PARA'!E185,'1476 PARA'!G185,'Spare van Para'!C185,'Spare van Para'!E185,'Spare van Para'!G185, '1603 Para'!C185,'1603 Para'!E185,'1603 Para'!G185, '1604 Para'!C185,'1604 Para'!E185,'1604 Para'!G185)</f>
        <v>0</v>
      </c>
      <c r="D185" s="173">
        <f t="shared" si="22"/>
        <v>0</v>
      </c>
      <c r="E185" s="174">
        <f t="shared" si="23"/>
        <v>0</v>
      </c>
      <c r="F185" s="17">
        <f>E185</f>
        <v>0</v>
      </c>
      <c r="G185" s="63">
        <f>MIN('1473 PARA'!O185,'1474 PARA'!O185,'1475 PARA'!O185,'1476 PARA'!O185,'Spare van Para'!O185,'1603 Para'!O185,'1604 Para'!O185)</f>
        <v>0</v>
      </c>
      <c r="H185" s="173">
        <f>MAX('1473 PARA'!P185,'1473 PARA'!R185,'1473 PARA'!T185,'1474 PARA'!P185,'1474 PARA'!R185,'1474 PARA'!T185,'1475 PARA'!P185,'1475 PARA'!R185,'1475 PARA'!T185,'1476 PARA'!P185,'1476 PARA'!R185,'1476 PARA'!T185,'Spare van Para'!P185,'Spare van Para'!R185,'Spare van Para'!T185, '1603 Para'!P185,'1603 Para'!R185,'1603 Para'!T185,'1604 Para'!P185,'1604 Para'!R185,'1604 Para'!T185)</f>
        <v>0</v>
      </c>
      <c r="I185" s="173">
        <f t="shared" si="25"/>
        <v>0</v>
      </c>
      <c r="J185" s="174">
        <f t="shared" si="26"/>
        <v>0</v>
      </c>
      <c r="K185" s="17">
        <f>J185</f>
        <v>0</v>
      </c>
      <c r="L185" s="182" t="str">
        <f t="shared" si="28"/>
        <v/>
      </c>
      <c r="M185" s="184" t="str">
        <f t="shared" si="29"/>
        <v/>
      </c>
      <c r="N185" s="81" t="str">
        <f t="shared" si="30"/>
        <v/>
      </c>
      <c r="O185" s="183" t="str">
        <f>IF('1473 PARA'!I185&gt;0, 1473, "")</f>
        <v/>
      </c>
      <c r="P185" s="183" t="str">
        <f>IF('1474 PARA'!I185&gt;0, 1474, "")</f>
        <v/>
      </c>
      <c r="Q185" s="183" t="str">
        <f>IF('1475 PARA'!I185&gt;0, 1475, "")</f>
        <v/>
      </c>
      <c r="R185" s="183" t="str">
        <f>IF('1476 PARA'!I185&gt;0, 1476, "")</f>
        <v/>
      </c>
      <c r="S185" s="183" t="str">
        <f>IF('1603 Para'!I185&gt;0, 1603, "")</f>
        <v/>
      </c>
      <c r="T185" s="183" t="str">
        <f>IF('1604 Para'!I185&gt;0, 1604, "")</f>
        <v/>
      </c>
      <c r="U185" s="184" t="str">
        <f>IF('Spare van Para'!I185&gt;0, 6389, "")</f>
        <v/>
      </c>
      <c r="V185" s="141">
        <f t="shared" si="31"/>
        <v>0</v>
      </c>
      <c r="W185" s="183" t="str">
        <f>IF(AND('1473 PARA'!AK185&gt;0,'1473 PARA'!AY185&gt;0,O185=1473),"1473 Entered",IF(O185=1473,"Missing",""))</f>
        <v/>
      </c>
      <c r="X185" s="183" t="str">
        <f>IF(AND('1474 PARA'!AK185&gt;0,'1474 PARA'!AY185&gt;0,P185=1474),"1474 Entered",IF(P185=1474,"Missing",""))</f>
        <v/>
      </c>
      <c r="Y185" s="142" t="str">
        <f>IF(AND('1475 PARA'!AK185&gt;0,'1475 PARA'!AY185&gt;0,Q185=1475),"1475 Entered",IF(Q185=1475,"Missing",""))</f>
        <v/>
      </c>
      <c r="Z185" s="142" t="str">
        <f>IF(AND('1476 PARA'!AK185&gt;0,'1476 PARA'!AY185&gt;0,R185=1476),"1476 Entered",IF(R185=1476,"Missing",""))</f>
        <v/>
      </c>
      <c r="AA185" s="142" t="str">
        <f>IF(AND('1603 Para'!AK185&gt;0,'1603 Para'!AY185&gt;0,S185=1603),"1603 Entered",IF(S185=1603,"Missing",""))</f>
        <v/>
      </c>
      <c r="AB185" s="142" t="str">
        <f>IF(AND('1604 Para'!AK185&gt;0,'1604 Para'!AY185&gt;0,T185=1604),"1604 Entered",IF(T185=1604,"Missing",""))</f>
        <v/>
      </c>
      <c r="AC185" s="82" t="str">
        <f>IF(AND('Spare van Para'!AK185&gt;0,'Spare van Para'!AY185&gt;0,U185="Spare"),"Spare Entered",IF(U185="Spare","Missing",""))</f>
        <v/>
      </c>
    </row>
    <row r="186" spans="1:29" s="142" customFormat="1" x14ac:dyDescent="0.25">
      <c r="A186" s="83">
        <v>42918</v>
      </c>
      <c r="B186" s="173">
        <f>MIN('1473 PARA'!B186, '1474 PARA'!B186,'1475 PARA'!B186, '1476 PARA'!B186,'1476 PARA'!B186,'Spare van Para'!B186, '1603 Para'!B186, '1604 Para'!B186)</f>
        <v>0</v>
      </c>
      <c r="C186" s="173">
        <f>MAX('1473 PARA'!C186,'1473 PARA'!E186,'1473 PARA'!G186,'1474 PARA'!C186,'1474 PARA'!E186,'1474 PARA'!G186,'1475 PARA'!C186,'1475 PARA'!E186,'1475 PARA'!G186,'1476 PARA'!C186,'1476 PARA'!E186,'1476 PARA'!G186,'Spare van Para'!C186,'Spare van Para'!E186,'Spare van Para'!G186, '1603 Para'!C186,'1603 Para'!E186,'1603 Para'!G186, '1604 Para'!C186,'1604 Para'!E186,'1604 Para'!G186)</f>
        <v>0</v>
      </c>
      <c r="D186" s="173">
        <f t="shared" si="22"/>
        <v>0</v>
      </c>
      <c r="E186" s="174">
        <f t="shared" si="23"/>
        <v>0</v>
      </c>
      <c r="F186" s="17">
        <f t="shared" si="24"/>
        <v>0</v>
      </c>
      <c r="G186" s="63">
        <f>MIN('1473 PARA'!O186,'1474 PARA'!O186,'1475 PARA'!O186,'1476 PARA'!O186,'Spare van Para'!O186,'1603 Para'!O186,'1604 Para'!O186)</f>
        <v>0</v>
      </c>
      <c r="H186" s="173">
        <f>MAX('1473 PARA'!P186,'1473 PARA'!R186,'1473 PARA'!T186,'1474 PARA'!P186,'1474 PARA'!R186,'1474 PARA'!T186,'1475 PARA'!P186,'1475 PARA'!R186,'1475 PARA'!T186,'1476 PARA'!P186,'1476 PARA'!R186,'1476 PARA'!T186,'Spare van Para'!P186,'Spare van Para'!R186,'Spare van Para'!T186, '1603 Para'!P186,'1603 Para'!R186,'1603 Para'!T186,'1604 Para'!P186,'1604 Para'!R186,'1604 Para'!T186)</f>
        <v>0</v>
      </c>
      <c r="I186" s="173">
        <f t="shared" si="25"/>
        <v>0</v>
      </c>
      <c r="J186" s="174">
        <f t="shared" si="26"/>
        <v>0</v>
      </c>
      <c r="K186" s="17">
        <f t="shared" si="27"/>
        <v>0</v>
      </c>
      <c r="L186" s="182" t="str">
        <f t="shared" si="28"/>
        <v/>
      </c>
      <c r="M186" s="184" t="str">
        <f t="shared" si="29"/>
        <v/>
      </c>
      <c r="N186" s="81" t="str">
        <f t="shared" si="30"/>
        <v/>
      </c>
      <c r="O186" s="183" t="str">
        <f>IF('1473 PARA'!I186&gt;0, 1473, "")</f>
        <v/>
      </c>
      <c r="P186" s="183" t="str">
        <f>IF('1474 PARA'!I186&gt;0, 1474, "")</f>
        <v/>
      </c>
      <c r="Q186" s="183" t="str">
        <f>IF('1475 PARA'!I186&gt;0, 1475, "")</f>
        <v/>
      </c>
      <c r="R186" s="183" t="str">
        <f>IF('1476 PARA'!I186&gt;0, 1476, "")</f>
        <v/>
      </c>
      <c r="S186" s="183" t="str">
        <f>IF('1603 Para'!I186&gt;0, 1603, "")</f>
        <v/>
      </c>
      <c r="T186" s="183" t="str">
        <f>IF('1604 Para'!I186&gt;0, 1604, "")</f>
        <v/>
      </c>
      <c r="U186" s="184" t="str">
        <f>IF('Spare van Para'!I186&gt;0, 6389, "")</f>
        <v/>
      </c>
      <c r="V186" s="141">
        <f t="shared" si="31"/>
        <v>0</v>
      </c>
      <c r="W186" s="183" t="str">
        <f>IF(AND('1473 PARA'!AK186&gt;0,'1473 PARA'!AY186&gt;0,O186=1473),"1473 Entered",IF(O186=1473,"Missing",""))</f>
        <v/>
      </c>
      <c r="X186" s="183" t="str">
        <f>IF(AND('1474 PARA'!AK186&gt;0,'1474 PARA'!AY186&gt;0,P186=1474),"1474 Entered",IF(P186=1474,"Missing",""))</f>
        <v/>
      </c>
      <c r="Y186" s="142" t="str">
        <f>IF(AND('1475 PARA'!AK186&gt;0,'1475 PARA'!AY186&gt;0,Q186=1475),"1475 Entered",IF(Q186=1475,"Missing",""))</f>
        <v/>
      </c>
      <c r="Z186" s="142" t="str">
        <f>IF(AND('1476 PARA'!AK186&gt;0,'1476 PARA'!AY186&gt;0,R186=1476),"1476 Entered",IF(R186=1476,"Missing",""))</f>
        <v/>
      </c>
      <c r="AA186" s="142" t="str">
        <f>IF(AND('1603 Para'!AK186&gt;0,'1603 Para'!AY186&gt;0,S186=1603),"1603 Entered",IF(S186=1603,"Missing",""))</f>
        <v/>
      </c>
      <c r="AB186" s="142" t="str">
        <f>IF(AND('1604 Para'!AK186&gt;0,'1604 Para'!AY186&gt;0,T186=1604),"1604 Entered",IF(T186=1604,"Missing",""))</f>
        <v/>
      </c>
      <c r="AC186" s="82" t="str">
        <f>IF(AND('Spare van Para'!AK186&gt;0,'Spare van Para'!AY186&gt;0,U186="Spare"),"Spare Entered",IF(U186="Spare","Missing",""))</f>
        <v/>
      </c>
    </row>
    <row r="187" spans="1:29" s="142" customFormat="1" x14ac:dyDescent="0.25">
      <c r="A187" s="83">
        <v>42919</v>
      </c>
      <c r="B187" s="173">
        <f>MIN('1473 PARA'!B187, '1474 PARA'!B187,'1475 PARA'!B187, '1476 PARA'!B187,'1476 PARA'!B187,'Spare van Para'!B187, '1603 Para'!B187, '1604 Para'!B187)</f>
        <v>0</v>
      </c>
      <c r="C187" s="173">
        <f>MAX('1473 PARA'!C187,'1473 PARA'!E187,'1473 PARA'!G187,'1474 PARA'!C187,'1474 PARA'!E187,'1474 PARA'!G187,'1475 PARA'!C187,'1475 PARA'!E187,'1475 PARA'!G187,'1476 PARA'!C187,'1476 PARA'!E187,'1476 PARA'!G187,'Spare van Para'!C187,'Spare van Para'!E187,'Spare van Para'!G187, '1603 Para'!C187,'1603 Para'!E187,'1603 Para'!G187, '1604 Para'!C187,'1604 Para'!E187,'1604 Para'!G187)</f>
        <v>0</v>
      </c>
      <c r="D187" s="173">
        <f t="shared" si="22"/>
        <v>0</v>
      </c>
      <c r="E187" s="174">
        <f t="shared" si="23"/>
        <v>0</v>
      </c>
      <c r="F187" s="17">
        <f t="shared" si="24"/>
        <v>0</v>
      </c>
      <c r="G187" s="63">
        <f>MIN('1473 PARA'!O187,'1474 PARA'!O187,'1475 PARA'!O187,'1476 PARA'!O187,'Spare van Para'!O187,'1603 Para'!O187,'1604 Para'!O187)</f>
        <v>0</v>
      </c>
      <c r="H187" s="173">
        <f>MAX('1473 PARA'!P187,'1473 PARA'!R187,'1473 PARA'!T187,'1474 PARA'!P187,'1474 PARA'!R187,'1474 PARA'!T187,'1475 PARA'!P187,'1475 PARA'!R187,'1475 PARA'!T187,'1476 PARA'!P187,'1476 PARA'!R187,'1476 PARA'!T187,'Spare van Para'!P187,'Spare van Para'!R187,'Spare van Para'!T187, '1603 Para'!P187,'1603 Para'!R187,'1603 Para'!T187,'1604 Para'!P187,'1604 Para'!R187,'1604 Para'!T187)</f>
        <v>0</v>
      </c>
      <c r="I187" s="173">
        <f t="shared" si="25"/>
        <v>0</v>
      </c>
      <c r="J187" s="174">
        <f t="shared" si="26"/>
        <v>0</v>
      </c>
      <c r="K187" s="17">
        <f t="shared" si="27"/>
        <v>0</v>
      </c>
      <c r="L187" s="182" t="str">
        <f t="shared" si="28"/>
        <v/>
      </c>
      <c r="M187" s="184" t="str">
        <f t="shared" si="29"/>
        <v/>
      </c>
      <c r="N187" s="81" t="str">
        <f t="shared" si="30"/>
        <v/>
      </c>
      <c r="O187" s="183" t="str">
        <f>IF('1473 PARA'!I187&gt;0, 1473, "")</f>
        <v/>
      </c>
      <c r="P187" s="183" t="str">
        <f>IF('1474 PARA'!I187&gt;0, 1474, "")</f>
        <v/>
      </c>
      <c r="Q187" s="183" t="str">
        <f>IF('1475 PARA'!I187&gt;0, 1475, "")</f>
        <v/>
      </c>
      <c r="R187" s="183" t="str">
        <f>IF('1476 PARA'!I187&gt;0, 1476, "")</f>
        <v/>
      </c>
      <c r="S187" s="183" t="str">
        <f>IF('1603 Para'!I187&gt;0, 1603, "")</f>
        <v/>
      </c>
      <c r="T187" s="183" t="str">
        <f>IF('1604 Para'!I187&gt;0, 1604, "")</f>
        <v/>
      </c>
      <c r="U187" s="184" t="str">
        <f>IF('Spare van Para'!I187&gt;0, 6389, "")</f>
        <v/>
      </c>
      <c r="V187" s="141">
        <f t="shared" si="31"/>
        <v>0</v>
      </c>
      <c r="W187" s="183" t="str">
        <f>IF(AND('1473 PARA'!AK187&gt;0,'1473 PARA'!AY187&gt;0,O187=1473),"1473 Entered",IF(O187=1473,"Missing",""))</f>
        <v/>
      </c>
      <c r="X187" s="183" t="str">
        <f>IF(AND('1474 PARA'!AK187&gt;0,'1474 PARA'!AY187&gt;0,P187=1474),"1474 Entered",IF(P187=1474,"Missing",""))</f>
        <v/>
      </c>
      <c r="Y187" s="142" t="str">
        <f>IF(AND('1475 PARA'!AK187&gt;0,'1475 PARA'!AY187&gt;0,Q187=1475),"1475 Entered",IF(Q187=1475,"Missing",""))</f>
        <v/>
      </c>
      <c r="Z187" s="142" t="str">
        <f>IF(AND('1476 PARA'!AK187&gt;0,'1476 PARA'!AY187&gt;0,R187=1476),"1476 Entered",IF(R187=1476,"Missing",""))</f>
        <v/>
      </c>
      <c r="AA187" s="142" t="str">
        <f>IF(AND('1603 Para'!AK187&gt;0,'1603 Para'!AY187&gt;0,S187=1603),"1603 Entered",IF(S187=1603,"Missing",""))</f>
        <v/>
      </c>
      <c r="AB187" s="142" t="str">
        <f>IF(AND('1604 Para'!AK187&gt;0,'1604 Para'!AY187&gt;0,T187=1604),"1604 Entered",IF(T187=1604,"Missing",""))</f>
        <v/>
      </c>
      <c r="AC187" s="82" t="str">
        <f>IF(AND('Spare van Para'!AK187&gt;0,'Spare van Para'!AY187&gt;0,U187="Spare"),"Spare Entered",IF(U187="Spare","Missing",""))</f>
        <v/>
      </c>
    </row>
    <row r="188" spans="1:29" s="142" customFormat="1" x14ac:dyDescent="0.25">
      <c r="A188" s="83">
        <v>42920</v>
      </c>
      <c r="B188" s="173">
        <f>MIN('1473 PARA'!B188, '1474 PARA'!B188,'1475 PARA'!B188, '1476 PARA'!B188,'1476 PARA'!B188,'Spare van Para'!B188, '1603 Para'!B188, '1604 Para'!B188)</f>
        <v>0</v>
      </c>
      <c r="C188" s="173">
        <f>MAX('1473 PARA'!C188,'1473 PARA'!E188,'1473 PARA'!G188,'1474 PARA'!C188,'1474 PARA'!E188,'1474 PARA'!G188,'1475 PARA'!C188,'1475 PARA'!E188,'1475 PARA'!G188,'1476 PARA'!C188,'1476 PARA'!E188,'1476 PARA'!G188,'Spare van Para'!C188,'Spare van Para'!E188,'Spare van Para'!G188, '1603 Para'!C188,'1603 Para'!E188,'1603 Para'!G188, '1604 Para'!C188,'1604 Para'!E188,'1604 Para'!G188)</f>
        <v>0</v>
      </c>
      <c r="D188" s="173">
        <f t="shared" si="22"/>
        <v>0</v>
      </c>
      <c r="E188" s="174">
        <f t="shared" si="23"/>
        <v>0</v>
      </c>
      <c r="F188" s="17">
        <f t="shared" si="24"/>
        <v>0</v>
      </c>
      <c r="G188" s="63">
        <f>MIN('1473 PARA'!O188,'1474 PARA'!O188,'1475 PARA'!O188,'1476 PARA'!O188,'Spare van Para'!O188,'1603 Para'!O188,'1604 Para'!O188)</f>
        <v>0</v>
      </c>
      <c r="H188" s="173">
        <f>MAX('1473 PARA'!P188,'1473 PARA'!R188,'1473 PARA'!T188,'1474 PARA'!P188,'1474 PARA'!R188,'1474 PARA'!T188,'1475 PARA'!P188,'1475 PARA'!R188,'1475 PARA'!T188,'1476 PARA'!P188,'1476 PARA'!R188,'1476 PARA'!T188,'Spare van Para'!P188,'Spare van Para'!R188,'Spare van Para'!T188, '1603 Para'!P188,'1603 Para'!R188,'1603 Para'!T188,'1604 Para'!P188,'1604 Para'!R188,'1604 Para'!T188)</f>
        <v>0</v>
      </c>
      <c r="I188" s="173">
        <f t="shared" si="25"/>
        <v>0</v>
      </c>
      <c r="J188" s="174">
        <f t="shared" si="26"/>
        <v>0</v>
      </c>
      <c r="K188" s="17">
        <f t="shared" si="27"/>
        <v>0</v>
      </c>
      <c r="L188" s="182" t="str">
        <f t="shared" si="28"/>
        <v/>
      </c>
      <c r="M188" s="184" t="str">
        <f t="shared" si="29"/>
        <v/>
      </c>
      <c r="N188" s="81" t="str">
        <f t="shared" si="30"/>
        <v/>
      </c>
      <c r="O188" s="183" t="str">
        <f>IF('1473 PARA'!I188&gt;0, 1473, "")</f>
        <v/>
      </c>
      <c r="P188" s="183" t="str">
        <f>IF('1474 PARA'!I188&gt;0, 1474, "")</f>
        <v/>
      </c>
      <c r="Q188" s="183" t="str">
        <f>IF('1475 PARA'!I188&gt;0, 1475, "")</f>
        <v/>
      </c>
      <c r="R188" s="183" t="str">
        <f>IF('1476 PARA'!I188&gt;0, 1476, "")</f>
        <v/>
      </c>
      <c r="S188" s="183" t="str">
        <f>IF('1603 Para'!I188&gt;0, 1603, "")</f>
        <v/>
      </c>
      <c r="T188" s="183" t="str">
        <f>IF('1604 Para'!I188&gt;0, 1604, "")</f>
        <v/>
      </c>
      <c r="U188" s="184" t="str">
        <f>IF('Spare van Para'!I188&gt;0, 6389, "")</f>
        <v/>
      </c>
      <c r="V188" s="141">
        <f t="shared" si="31"/>
        <v>0</v>
      </c>
      <c r="W188" s="183" t="str">
        <f>IF(AND('1473 PARA'!AK188&gt;0,'1473 PARA'!AY188&gt;0,O188=1473),"1473 Entered",IF(O188=1473,"Missing",""))</f>
        <v/>
      </c>
      <c r="X188" s="183" t="str">
        <f>IF(AND('1474 PARA'!AK188&gt;0,'1474 PARA'!AY188&gt;0,P188=1474),"1474 Entered",IF(P188=1474,"Missing",""))</f>
        <v/>
      </c>
      <c r="Y188" s="142" t="str">
        <f>IF(AND('1475 PARA'!AK188&gt;0,'1475 PARA'!AY188&gt;0,Q188=1475),"1475 Entered",IF(Q188=1475,"Missing",""))</f>
        <v/>
      </c>
      <c r="Z188" s="142" t="str">
        <f>IF(AND('1476 PARA'!AK188&gt;0,'1476 PARA'!AY188&gt;0,R188=1476),"1476 Entered",IF(R188=1476,"Missing",""))</f>
        <v/>
      </c>
      <c r="AA188" s="142" t="str">
        <f>IF(AND('1603 Para'!AK188&gt;0,'1603 Para'!AY188&gt;0,S188=1603),"1603 Entered",IF(S188=1603,"Missing",""))</f>
        <v/>
      </c>
      <c r="AB188" s="142" t="str">
        <f>IF(AND('1604 Para'!AK188&gt;0,'1604 Para'!AY188&gt;0,T188=1604),"1604 Entered",IF(T188=1604,"Missing",""))</f>
        <v/>
      </c>
      <c r="AC188" s="82" t="str">
        <f>IF(AND('Spare van Para'!AK188&gt;0,'Spare van Para'!AY188&gt;0,U188="Spare"),"Spare Entered",IF(U188="Spare","Missing",""))</f>
        <v/>
      </c>
    </row>
    <row r="189" spans="1:29" s="142" customFormat="1" x14ac:dyDescent="0.25">
      <c r="A189" s="83">
        <v>42921</v>
      </c>
      <c r="B189" s="173">
        <f>MIN('1473 PARA'!B189, '1474 PARA'!B189,'1475 PARA'!B189, '1476 PARA'!B189,'1476 PARA'!B189,'Spare van Para'!B189, '1603 Para'!B189, '1604 Para'!B189)</f>
        <v>0</v>
      </c>
      <c r="C189" s="173">
        <f>MAX('1473 PARA'!C189,'1473 PARA'!E189,'1473 PARA'!G189,'1474 PARA'!C189,'1474 PARA'!E189,'1474 PARA'!G189,'1475 PARA'!C189,'1475 PARA'!E189,'1475 PARA'!G189,'1476 PARA'!C189,'1476 PARA'!E189,'1476 PARA'!G189,'Spare van Para'!C189,'Spare van Para'!E189,'Spare van Para'!G189, '1603 Para'!C189,'1603 Para'!E189,'1603 Para'!G189, '1604 Para'!C189,'1604 Para'!E189,'1604 Para'!G189)</f>
        <v>0</v>
      </c>
      <c r="D189" s="173">
        <f t="shared" si="22"/>
        <v>0</v>
      </c>
      <c r="E189" s="174">
        <f t="shared" si="23"/>
        <v>0</v>
      </c>
      <c r="F189" s="17">
        <f t="shared" si="24"/>
        <v>0</v>
      </c>
      <c r="G189" s="63">
        <f>MIN('1473 PARA'!O189,'1474 PARA'!O189,'1475 PARA'!O189,'1476 PARA'!O189,'Spare van Para'!O189,'1603 Para'!O189,'1604 Para'!O189)</f>
        <v>0</v>
      </c>
      <c r="H189" s="173">
        <f>MAX('1473 PARA'!P189,'1473 PARA'!R189,'1473 PARA'!T189,'1474 PARA'!P189,'1474 PARA'!R189,'1474 PARA'!T189,'1475 PARA'!P189,'1475 PARA'!R189,'1475 PARA'!T189,'1476 PARA'!P189,'1476 PARA'!R189,'1476 PARA'!T189,'Spare van Para'!P189,'Spare van Para'!R189,'Spare van Para'!T189, '1603 Para'!P189,'1603 Para'!R189,'1603 Para'!T189,'1604 Para'!P189,'1604 Para'!R189,'1604 Para'!T189)</f>
        <v>0</v>
      </c>
      <c r="I189" s="173">
        <f t="shared" si="25"/>
        <v>0</v>
      </c>
      <c r="J189" s="174">
        <f t="shared" si="26"/>
        <v>0</v>
      </c>
      <c r="K189" s="17">
        <f t="shared" si="27"/>
        <v>0</v>
      </c>
      <c r="L189" s="182" t="str">
        <f t="shared" si="28"/>
        <v/>
      </c>
      <c r="M189" s="184" t="str">
        <f t="shared" si="29"/>
        <v/>
      </c>
      <c r="N189" s="81" t="str">
        <f t="shared" si="30"/>
        <v/>
      </c>
      <c r="O189" s="183" t="str">
        <f>IF('1473 PARA'!I189&gt;0, 1473, "")</f>
        <v/>
      </c>
      <c r="P189" s="183" t="str">
        <f>IF('1474 PARA'!I189&gt;0, 1474, "")</f>
        <v/>
      </c>
      <c r="Q189" s="183" t="str">
        <f>IF('1475 PARA'!I189&gt;0, 1475, "")</f>
        <v/>
      </c>
      <c r="R189" s="183" t="str">
        <f>IF('1476 PARA'!I189&gt;0, 1476, "")</f>
        <v/>
      </c>
      <c r="S189" s="183" t="str">
        <f>IF('1603 Para'!I189&gt;0, 1603, "")</f>
        <v/>
      </c>
      <c r="T189" s="183" t="str">
        <f>IF('1604 Para'!I189&gt;0, 1604, "")</f>
        <v/>
      </c>
      <c r="U189" s="184" t="str">
        <f>IF('Spare van Para'!I189&gt;0, 6389, "")</f>
        <v/>
      </c>
      <c r="V189" s="141">
        <f t="shared" si="31"/>
        <v>0</v>
      </c>
      <c r="W189" s="183" t="str">
        <f>IF(AND('1473 PARA'!AK189&gt;0,'1473 PARA'!AY189&gt;0,O189=1473),"1473 Entered",IF(O189=1473,"Missing",""))</f>
        <v/>
      </c>
      <c r="X189" s="183" t="str">
        <f>IF(AND('1474 PARA'!AK189&gt;0,'1474 PARA'!AY189&gt;0,P189=1474),"1474 Entered",IF(P189=1474,"Missing",""))</f>
        <v/>
      </c>
      <c r="Y189" s="142" t="str">
        <f>IF(AND('1475 PARA'!AK189&gt;0,'1475 PARA'!AY189&gt;0,Q189=1475),"1475 Entered",IF(Q189=1475,"Missing",""))</f>
        <v/>
      </c>
      <c r="Z189" s="142" t="str">
        <f>IF(AND('1476 PARA'!AK189&gt;0,'1476 PARA'!AY189&gt;0,R189=1476),"1476 Entered",IF(R189=1476,"Missing",""))</f>
        <v/>
      </c>
      <c r="AA189" s="142" t="str">
        <f>IF(AND('1603 Para'!AK189&gt;0,'1603 Para'!AY189&gt;0,S189=1603),"1603 Entered",IF(S189=1603,"Missing",""))</f>
        <v/>
      </c>
      <c r="AB189" s="142" t="str">
        <f>IF(AND('1604 Para'!AK189&gt;0,'1604 Para'!AY189&gt;0,T189=1604),"1604 Entered",IF(T189=1604,"Missing",""))</f>
        <v/>
      </c>
      <c r="AC189" s="82" t="str">
        <f>IF(AND('Spare van Para'!AK189&gt;0,'Spare van Para'!AY189&gt;0,U189="Spare"),"Spare Entered",IF(U189="Spare","Missing",""))</f>
        <v/>
      </c>
    </row>
    <row r="190" spans="1:29" s="142" customFormat="1" x14ac:dyDescent="0.25">
      <c r="A190" s="83">
        <v>42922</v>
      </c>
      <c r="B190" s="173">
        <f>MIN('1473 PARA'!B190, '1474 PARA'!B190,'1475 PARA'!B190, '1476 PARA'!B190,'1476 PARA'!B190,'Spare van Para'!B190, '1603 Para'!B190, '1604 Para'!B190)</f>
        <v>0</v>
      </c>
      <c r="C190" s="173">
        <f>MAX('1473 PARA'!C190,'1473 PARA'!E190,'1473 PARA'!G190,'1474 PARA'!C190,'1474 PARA'!E190,'1474 PARA'!G190,'1475 PARA'!C190,'1475 PARA'!E190,'1475 PARA'!G190,'1476 PARA'!C190,'1476 PARA'!E190,'1476 PARA'!G190,'Spare van Para'!C190,'Spare van Para'!E190,'Spare van Para'!G190, '1603 Para'!C190,'1603 Para'!E190,'1603 Para'!G190, '1604 Para'!C190,'1604 Para'!E190,'1604 Para'!G190)</f>
        <v>0</v>
      </c>
      <c r="D190" s="173">
        <f t="shared" si="22"/>
        <v>0</v>
      </c>
      <c r="E190" s="174">
        <f t="shared" si="23"/>
        <v>0</v>
      </c>
      <c r="F190" s="17">
        <f t="shared" si="24"/>
        <v>0</v>
      </c>
      <c r="G190" s="63">
        <f>MIN('1473 PARA'!O190,'1474 PARA'!O190,'1475 PARA'!O190,'1476 PARA'!O190,'Spare van Para'!O190,'1603 Para'!O190,'1604 Para'!O190)</f>
        <v>0</v>
      </c>
      <c r="H190" s="173">
        <f>MAX('1473 PARA'!P190,'1473 PARA'!R190,'1473 PARA'!T190,'1474 PARA'!P190,'1474 PARA'!R190,'1474 PARA'!T190,'1475 PARA'!P190,'1475 PARA'!R190,'1475 PARA'!T190,'1476 PARA'!P190,'1476 PARA'!R190,'1476 PARA'!T190,'Spare van Para'!P190,'Spare van Para'!R190,'Spare van Para'!T190, '1603 Para'!P190,'1603 Para'!R190,'1603 Para'!T190,'1604 Para'!P190,'1604 Para'!R190,'1604 Para'!T190)</f>
        <v>0</v>
      </c>
      <c r="I190" s="173">
        <f t="shared" si="25"/>
        <v>0</v>
      </c>
      <c r="J190" s="174">
        <f t="shared" si="26"/>
        <v>0</v>
      </c>
      <c r="K190" s="17">
        <f t="shared" si="27"/>
        <v>0</v>
      </c>
      <c r="L190" s="182" t="str">
        <f t="shared" si="28"/>
        <v/>
      </c>
      <c r="M190" s="184" t="str">
        <f t="shared" si="29"/>
        <v/>
      </c>
      <c r="N190" s="81" t="str">
        <f t="shared" si="30"/>
        <v/>
      </c>
      <c r="O190" s="183" t="str">
        <f>IF('1473 PARA'!I190&gt;0, 1473, "")</f>
        <v/>
      </c>
      <c r="P190" s="183" t="str">
        <f>IF('1474 PARA'!I190&gt;0, 1474, "")</f>
        <v/>
      </c>
      <c r="Q190" s="183" t="str">
        <f>IF('1475 PARA'!I190&gt;0, 1475, "")</f>
        <v/>
      </c>
      <c r="R190" s="183" t="str">
        <f>IF('1476 PARA'!I190&gt;0, 1476, "")</f>
        <v/>
      </c>
      <c r="S190" s="183" t="str">
        <f>IF('1603 Para'!I190&gt;0, 1603, "")</f>
        <v/>
      </c>
      <c r="T190" s="183" t="str">
        <f>IF('1604 Para'!I190&gt;0, 1604, "")</f>
        <v/>
      </c>
      <c r="U190" s="184" t="str">
        <f>IF('Spare van Para'!I190&gt;0, 6389, "")</f>
        <v/>
      </c>
      <c r="V190" s="141">
        <f t="shared" si="31"/>
        <v>0</v>
      </c>
      <c r="W190" s="183" t="str">
        <f>IF(AND('1473 PARA'!AK190&gt;0,'1473 PARA'!AY190&gt;0,O190=1473),"1473 Entered",IF(O190=1473,"Missing",""))</f>
        <v/>
      </c>
      <c r="X190" s="183" t="str">
        <f>IF(AND('1474 PARA'!AK190&gt;0,'1474 PARA'!AY190&gt;0,P190=1474),"1474 Entered",IF(P190=1474,"Missing",""))</f>
        <v/>
      </c>
      <c r="Y190" s="142" t="str">
        <f>IF(AND('1475 PARA'!AK190&gt;0,'1475 PARA'!AY190&gt;0,Q190=1475),"1475 Entered",IF(Q190=1475,"Missing",""))</f>
        <v/>
      </c>
      <c r="Z190" s="142" t="str">
        <f>IF(AND('1476 PARA'!AK190&gt;0,'1476 PARA'!AY190&gt;0,R190=1476),"1476 Entered",IF(R190=1476,"Missing",""))</f>
        <v/>
      </c>
      <c r="AA190" s="142" t="str">
        <f>IF(AND('1603 Para'!AK190&gt;0,'1603 Para'!AY190&gt;0,S190=1603),"1603 Entered",IF(S190=1603,"Missing",""))</f>
        <v/>
      </c>
      <c r="AB190" s="142" t="str">
        <f>IF(AND('1604 Para'!AK190&gt;0,'1604 Para'!AY190&gt;0,T190=1604),"1604 Entered",IF(T190=1604,"Missing",""))</f>
        <v/>
      </c>
      <c r="AC190" s="82" t="str">
        <f>IF(AND('Spare van Para'!AK190&gt;0,'Spare van Para'!AY190&gt;0,U190="Spare"),"Spare Entered",IF(U190="Spare","Missing",""))</f>
        <v/>
      </c>
    </row>
    <row r="191" spans="1:29" s="142" customFormat="1" x14ac:dyDescent="0.25">
      <c r="A191" s="83">
        <v>42923</v>
      </c>
      <c r="B191" s="173">
        <f>MIN('1473 PARA'!B191, '1474 PARA'!B191,'1475 PARA'!B191, '1476 PARA'!B191,'1476 PARA'!B191,'Spare van Para'!B191, '1603 Para'!B191, '1604 Para'!B191)</f>
        <v>0</v>
      </c>
      <c r="C191" s="173">
        <f>MAX('1473 PARA'!C191,'1473 PARA'!E191,'1473 PARA'!G191,'1474 PARA'!C191,'1474 PARA'!E191,'1474 PARA'!G191,'1475 PARA'!C191,'1475 PARA'!E191,'1475 PARA'!G191,'1476 PARA'!C191,'1476 PARA'!E191,'1476 PARA'!G191,'Spare van Para'!C191,'Spare van Para'!E191,'Spare van Para'!G191, '1603 Para'!C191,'1603 Para'!E191,'1603 Para'!G191, '1604 Para'!C191,'1604 Para'!E191,'1604 Para'!G191)</f>
        <v>0</v>
      </c>
      <c r="D191" s="173">
        <f t="shared" si="22"/>
        <v>0</v>
      </c>
      <c r="E191" s="174">
        <f t="shared" si="23"/>
        <v>0</v>
      </c>
      <c r="F191" s="17">
        <f t="shared" si="24"/>
        <v>0</v>
      </c>
      <c r="G191" s="63">
        <f>MIN('1473 PARA'!O191,'1474 PARA'!O191,'1475 PARA'!O191,'1476 PARA'!O191,'Spare van Para'!O191,'1603 Para'!O191,'1604 Para'!O191)</f>
        <v>0</v>
      </c>
      <c r="H191" s="173">
        <f>MAX('1473 PARA'!P191,'1473 PARA'!R191,'1473 PARA'!T191,'1474 PARA'!P191,'1474 PARA'!R191,'1474 PARA'!T191,'1475 PARA'!P191,'1475 PARA'!R191,'1475 PARA'!T191,'1476 PARA'!P191,'1476 PARA'!R191,'1476 PARA'!T191,'Spare van Para'!P191,'Spare van Para'!R191,'Spare van Para'!T191, '1603 Para'!P191,'1603 Para'!R191,'1603 Para'!T191,'1604 Para'!P191,'1604 Para'!R191,'1604 Para'!T191)</f>
        <v>0</v>
      </c>
      <c r="I191" s="173">
        <f t="shared" si="25"/>
        <v>0</v>
      </c>
      <c r="J191" s="174">
        <f t="shared" si="26"/>
        <v>0</v>
      </c>
      <c r="K191" s="17">
        <f t="shared" si="27"/>
        <v>0</v>
      </c>
      <c r="L191" s="182" t="str">
        <f t="shared" si="28"/>
        <v/>
      </c>
      <c r="M191" s="184" t="str">
        <f t="shared" si="29"/>
        <v/>
      </c>
      <c r="N191" s="81" t="str">
        <f t="shared" si="30"/>
        <v/>
      </c>
      <c r="O191" s="183" t="str">
        <f>IF('1473 PARA'!I191&gt;0, 1473, "")</f>
        <v/>
      </c>
      <c r="P191" s="183" t="str">
        <f>IF('1474 PARA'!I191&gt;0, 1474, "")</f>
        <v/>
      </c>
      <c r="Q191" s="183" t="str">
        <f>IF('1475 PARA'!I191&gt;0, 1475, "")</f>
        <v/>
      </c>
      <c r="R191" s="183" t="str">
        <f>IF('1476 PARA'!I191&gt;0, 1476, "")</f>
        <v/>
      </c>
      <c r="S191" s="183" t="str">
        <f>IF('1603 Para'!I191&gt;0, 1603, "")</f>
        <v/>
      </c>
      <c r="T191" s="183" t="str">
        <f>IF('1604 Para'!I191&gt;0, 1604, "")</f>
        <v/>
      </c>
      <c r="U191" s="184" t="str">
        <f>IF('Spare van Para'!I191&gt;0, 6389, "")</f>
        <v/>
      </c>
      <c r="V191" s="141">
        <f t="shared" si="31"/>
        <v>0</v>
      </c>
      <c r="W191" s="183" t="str">
        <f>IF(AND('1473 PARA'!AK191&gt;0,'1473 PARA'!AY191&gt;0,O191=1473),"1473 Entered",IF(O191=1473,"Missing",""))</f>
        <v/>
      </c>
      <c r="X191" s="183" t="str">
        <f>IF(AND('1474 PARA'!AK191&gt;0,'1474 PARA'!AY191&gt;0,P191=1474),"1474 Entered",IF(P191=1474,"Missing",""))</f>
        <v/>
      </c>
      <c r="Y191" s="142" t="str">
        <f>IF(AND('1475 PARA'!AK191&gt;0,'1475 PARA'!AY191&gt;0,Q191=1475),"1475 Entered",IF(Q191=1475,"Missing",""))</f>
        <v/>
      </c>
      <c r="Z191" s="142" t="str">
        <f>IF(AND('1476 PARA'!AK191&gt;0,'1476 PARA'!AY191&gt;0,R191=1476),"1476 Entered",IF(R191=1476,"Missing",""))</f>
        <v/>
      </c>
      <c r="AA191" s="142" t="str">
        <f>IF(AND('1603 Para'!AK191&gt;0,'1603 Para'!AY191&gt;0,S191=1603),"1603 Entered",IF(S191=1603,"Missing",""))</f>
        <v/>
      </c>
      <c r="AB191" s="142" t="str">
        <f>IF(AND('1604 Para'!AK191&gt;0,'1604 Para'!AY191&gt;0,T191=1604),"1604 Entered",IF(T191=1604,"Missing",""))</f>
        <v/>
      </c>
      <c r="AC191" s="82" t="str">
        <f>IF(AND('Spare van Para'!AK191&gt;0,'Spare van Para'!AY191&gt;0,U191="Spare"),"Spare Entered",IF(U191="Spare","Missing",""))</f>
        <v/>
      </c>
    </row>
    <row r="192" spans="1:29" s="142" customFormat="1" x14ac:dyDescent="0.25">
      <c r="A192" s="83">
        <v>42924</v>
      </c>
      <c r="B192" s="173">
        <f>MIN('1473 PARA'!B192, '1474 PARA'!B192,'1475 PARA'!B192, '1476 PARA'!B192,'1476 PARA'!B192,'Spare van Para'!B192, '1603 Para'!B192, '1604 Para'!B192)</f>
        <v>0</v>
      </c>
      <c r="C192" s="173">
        <f>MAX('1473 PARA'!C192,'1473 PARA'!E192,'1473 PARA'!G192,'1474 PARA'!C192,'1474 PARA'!E192,'1474 PARA'!G192,'1475 PARA'!C192,'1475 PARA'!E192,'1475 PARA'!G192,'1476 PARA'!C192,'1476 PARA'!E192,'1476 PARA'!G192,'Spare van Para'!C192,'Spare van Para'!E192,'Spare van Para'!G192, '1603 Para'!C192,'1603 Para'!E192,'1603 Para'!G192, '1604 Para'!C192,'1604 Para'!E192,'1604 Para'!G192)</f>
        <v>0</v>
      </c>
      <c r="D192" s="173">
        <f t="shared" si="22"/>
        <v>0</v>
      </c>
      <c r="E192" s="174">
        <f t="shared" si="23"/>
        <v>0</v>
      </c>
      <c r="F192" s="17">
        <f t="shared" si="24"/>
        <v>0</v>
      </c>
      <c r="G192" s="63">
        <f>MIN('1473 PARA'!O192,'1474 PARA'!O192,'1475 PARA'!O192,'1476 PARA'!O192,'Spare van Para'!O192,'1603 Para'!O192,'1604 Para'!O192)</f>
        <v>0</v>
      </c>
      <c r="H192" s="173">
        <f>MAX('1473 PARA'!P192,'1473 PARA'!R192,'1473 PARA'!T192,'1474 PARA'!P192,'1474 PARA'!R192,'1474 PARA'!T192,'1475 PARA'!P192,'1475 PARA'!R192,'1475 PARA'!T192,'1476 PARA'!P192,'1476 PARA'!R192,'1476 PARA'!T192,'Spare van Para'!P192,'Spare van Para'!R192,'Spare van Para'!T192, '1603 Para'!P192,'1603 Para'!R192,'1603 Para'!T192,'1604 Para'!P192,'1604 Para'!R192,'1604 Para'!T192)</f>
        <v>0</v>
      </c>
      <c r="I192" s="173">
        <f t="shared" si="25"/>
        <v>0</v>
      </c>
      <c r="J192" s="174">
        <f t="shared" si="26"/>
        <v>0</v>
      </c>
      <c r="K192" s="17">
        <f t="shared" si="27"/>
        <v>0</v>
      </c>
      <c r="L192" s="182" t="str">
        <f t="shared" si="28"/>
        <v/>
      </c>
      <c r="M192" s="184" t="str">
        <f t="shared" si="29"/>
        <v/>
      </c>
      <c r="N192" s="81" t="str">
        <f t="shared" si="30"/>
        <v/>
      </c>
      <c r="O192" s="183" t="str">
        <f>IF('1473 PARA'!I192&gt;0, 1473, "")</f>
        <v/>
      </c>
      <c r="P192" s="183" t="str">
        <f>IF('1474 PARA'!I192&gt;0, 1474, "")</f>
        <v/>
      </c>
      <c r="Q192" s="183" t="str">
        <f>IF('1475 PARA'!I192&gt;0, 1475, "")</f>
        <v/>
      </c>
      <c r="R192" s="183" t="str">
        <f>IF('1476 PARA'!I192&gt;0, 1476, "")</f>
        <v/>
      </c>
      <c r="S192" s="183" t="str">
        <f>IF('1603 Para'!I192&gt;0, 1603, "")</f>
        <v/>
      </c>
      <c r="T192" s="183" t="str">
        <f>IF('1604 Para'!I192&gt;0, 1604, "")</f>
        <v/>
      </c>
      <c r="U192" s="184" t="str">
        <f>IF('Spare van Para'!I192&gt;0, 6389, "")</f>
        <v/>
      </c>
      <c r="V192" s="141">
        <f t="shared" si="31"/>
        <v>0</v>
      </c>
      <c r="W192" s="183" t="str">
        <f>IF(AND('1473 PARA'!AK192&gt;0,'1473 PARA'!AY192&gt;0,O192=1473),"1473 Entered",IF(O192=1473,"Missing",""))</f>
        <v/>
      </c>
      <c r="X192" s="183" t="str">
        <f>IF(AND('1474 PARA'!AK192&gt;0,'1474 PARA'!AY192&gt;0,P192=1474),"1474 Entered",IF(P192=1474,"Missing",""))</f>
        <v/>
      </c>
      <c r="Y192" s="142" t="str">
        <f>IF(AND('1475 PARA'!AK192&gt;0,'1475 PARA'!AY192&gt;0,Q192=1475),"1475 Entered",IF(Q192=1475,"Missing",""))</f>
        <v/>
      </c>
      <c r="Z192" s="142" t="str">
        <f>IF(AND('1476 PARA'!AK192&gt;0,'1476 PARA'!AY192&gt;0,R192=1476),"1476 Entered",IF(R192=1476,"Missing",""))</f>
        <v/>
      </c>
      <c r="AA192" s="142" t="str">
        <f>IF(AND('1603 Para'!AK192&gt;0,'1603 Para'!AY192&gt;0,S192=1603),"1603 Entered",IF(S192=1603,"Missing",""))</f>
        <v/>
      </c>
      <c r="AB192" s="142" t="str">
        <f>IF(AND('1604 Para'!AK192&gt;0,'1604 Para'!AY192&gt;0,T192=1604),"1604 Entered",IF(T192=1604,"Missing",""))</f>
        <v/>
      </c>
      <c r="AC192" s="82" t="str">
        <f>IF(AND('Spare van Para'!AK192&gt;0,'Spare van Para'!AY192&gt;0,U192="Spare"),"Spare Entered",IF(U192="Spare","Missing",""))</f>
        <v/>
      </c>
    </row>
    <row r="193" spans="1:29" s="142" customFormat="1" x14ac:dyDescent="0.25">
      <c r="A193" s="83">
        <v>42925</v>
      </c>
      <c r="B193" s="173">
        <f>MIN('1473 PARA'!B193, '1474 PARA'!B193,'1475 PARA'!B193, '1476 PARA'!B193,'1476 PARA'!B193,'Spare van Para'!B193, '1603 Para'!B193, '1604 Para'!B193)</f>
        <v>0</v>
      </c>
      <c r="C193" s="173">
        <f>MAX('1473 PARA'!C193,'1473 PARA'!E193,'1473 PARA'!G193,'1474 PARA'!C193,'1474 PARA'!E193,'1474 PARA'!G193,'1475 PARA'!C193,'1475 PARA'!E193,'1475 PARA'!G193,'1476 PARA'!C193,'1476 PARA'!E193,'1476 PARA'!G193,'Spare van Para'!C193,'Spare van Para'!E193,'Spare van Para'!G193, '1603 Para'!C193,'1603 Para'!E193,'1603 Para'!G193, '1604 Para'!C193,'1604 Para'!E193,'1604 Para'!G193)</f>
        <v>0</v>
      </c>
      <c r="D193" s="173">
        <f t="shared" si="22"/>
        <v>0</v>
      </c>
      <c r="E193" s="174">
        <f t="shared" si="23"/>
        <v>0</v>
      </c>
      <c r="F193" s="17">
        <f t="shared" si="24"/>
        <v>0</v>
      </c>
      <c r="G193" s="63">
        <f>MIN('1473 PARA'!O193,'1474 PARA'!O193,'1475 PARA'!O193,'1476 PARA'!O193,'Spare van Para'!O193,'1603 Para'!O193,'1604 Para'!O193)</f>
        <v>0</v>
      </c>
      <c r="H193" s="173">
        <f>MAX('1473 PARA'!P193,'1473 PARA'!R193,'1473 PARA'!T193,'1474 PARA'!P193,'1474 PARA'!R193,'1474 PARA'!T193,'1475 PARA'!P193,'1475 PARA'!R193,'1475 PARA'!T193,'1476 PARA'!P193,'1476 PARA'!R193,'1476 PARA'!T193,'Spare van Para'!P193,'Spare van Para'!R193,'Spare van Para'!T193, '1603 Para'!P193,'1603 Para'!R193,'1603 Para'!T193,'1604 Para'!P193,'1604 Para'!R193,'1604 Para'!T193)</f>
        <v>0</v>
      </c>
      <c r="I193" s="173">
        <f t="shared" si="25"/>
        <v>0</v>
      </c>
      <c r="J193" s="174">
        <f t="shared" si="26"/>
        <v>0</v>
      </c>
      <c r="K193" s="17">
        <f t="shared" si="27"/>
        <v>0</v>
      </c>
      <c r="L193" s="182" t="str">
        <f t="shared" si="28"/>
        <v/>
      </c>
      <c r="M193" s="184" t="str">
        <f t="shared" si="29"/>
        <v/>
      </c>
      <c r="N193" s="81" t="str">
        <f t="shared" si="30"/>
        <v/>
      </c>
      <c r="O193" s="183" t="str">
        <f>IF('1473 PARA'!I193&gt;0, 1473, "")</f>
        <v/>
      </c>
      <c r="P193" s="183" t="str">
        <f>IF('1474 PARA'!I193&gt;0, 1474, "")</f>
        <v/>
      </c>
      <c r="Q193" s="183" t="str">
        <f>IF('1475 PARA'!I193&gt;0, 1475, "")</f>
        <v/>
      </c>
      <c r="R193" s="183" t="str">
        <f>IF('1476 PARA'!I193&gt;0, 1476, "")</f>
        <v/>
      </c>
      <c r="S193" s="183" t="str">
        <f>IF('1603 Para'!I193&gt;0, 1603, "")</f>
        <v/>
      </c>
      <c r="T193" s="183" t="str">
        <f>IF('1604 Para'!I193&gt;0, 1604, "")</f>
        <v/>
      </c>
      <c r="U193" s="184" t="str">
        <f>IF('Spare van Para'!I193&gt;0, 6389, "")</f>
        <v/>
      </c>
      <c r="V193" s="141">
        <f t="shared" si="31"/>
        <v>0</v>
      </c>
      <c r="W193" s="183" t="str">
        <f>IF(AND('1473 PARA'!AK193&gt;0,'1473 PARA'!AY193&gt;0,O193=1473),"1473 Entered",IF(O193=1473,"Missing",""))</f>
        <v/>
      </c>
      <c r="X193" s="183" t="str">
        <f>IF(AND('1474 PARA'!AK193&gt;0,'1474 PARA'!AY193&gt;0,P193=1474),"1474 Entered",IF(P193=1474,"Missing",""))</f>
        <v/>
      </c>
      <c r="Y193" s="142" t="str">
        <f>IF(AND('1475 PARA'!AK193&gt;0,'1475 PARA'!AY193&gt;0,Q193=1475),"1475 Entered",IF(Q193=1475,"Missing",""))</f>
        <v/>
      </c>
      <c r="Z193" s="142" t="str">
        <f>IF(AND('1476 PARA'!AK193&gt;0,'1476 PARA'!AY193&gt;0,R193=1476),"1476 Entered",IF(R193=1476,"Missing",""))</f>
        <v/>
      </c>
      <c r="AA193" s="142" t="str">
        <f>IF(AND('1603 Para'!AK193&gt;0,'1603 Para'!AY193&gt;0,S193=1603),"1603 Entered",IF(S193=1603,"Missing",""))</f>
        <v/>
      </c>
      <c r="AB193" s="142" t="str">
        <f>IF(AND('1604 Para'!AK193&gt;0,'1604 Para'!AY193&gt;0,T193=1604),"1604 Entered",IF(T193=1604,"Missing",""))</f>
        <v/>
      </c>
      <c r="AC193" s="82" t="str">
        <f>IF(AND('Spare van Para'!AK193&gt;0,'Spare van Para'!AY193&gt;0,U193="Spare"),"Spare Entered",IF(U193="Spare","Missing",""))</f>
        <v/>
      </c>
    </row>
    <row r="194" spans="1:29" s="142" customFormat="1" x14ac:dyDescent="0.25">
      <c r="A194" s="83">
        <v>42926</v>
      </c>
      <c r="B194" s="173">
        <f>MIN('1473 PARA'!B194, '1474 PARA'!B194,'1475 PARA'!B194, '1476 PARA'!B194,'1476 PARA'!B194,'Spare van Para'!B194, '1603 Para'!B194, '1604 Para'!B194)</f>
        <v>0</v>
      </c>
      <c r="C194" s="173">
        <f>MAX('1473 PARA'!C194,'1473 PARA'!E194,'1473 PARA'!G194,'1474 PARA'!C194,'1474 PARA'!E194,'1474 PARA'!G194,'1475 PARA'!C194,'1475 PARA'!E194,'1475 PARA'!G194,'1476 PARA'!C194,'1476 PARA'!E194,'1476 PARA'!G194,'Spare van Para'!C194,'Spare van Para'!E194,'Spare van Para'!G194, '1603 Para'!C194,'1603 Para'!E194,'1603 Para'!G194, '1604 Para'!C194,'1604 Para'!E194,'1604 Para'!G194)</f>
        <v>0</v>
      </c>
      <c r="D194" s="173">
        <f t="shared" si="22"/>
        <v>0</v>
      </c>
      <c r="E194" s="174">
        <f t="shared" si="23"/>
        <v>0</v>
      </c>
      <c r="F194" s="17">
        <f t="shared" si="24"/>
        <v>0</v>
      </c>
      <c r="G194" s="63">
        <f>MIN('1473 PARA'!O194,'1474 PARA'!O194,'1475 PARA'!O194,'1476 PARA'!O194,'Spare van Para'!O194,'1603 Para'!O194,'1604 Para'!O194)</f>
        <v>0</v>
      </c>
      <c r="H194" s="173">
        <f>MAX('1473 PARA'!P194,'1473 PARA'!R194,'1473 PARA'!T194,'1474 PARA'!P194,'1474 PARA'!R194,'1474 PARA'!T194,'1475 PARA'!P194,'1475 PARA'!R194,'1475 PARA'!T194,'1476 PARA'!P194,'1476 PARA'!R194,'1476 PARA'!T194,'Spare van Para'!P194,'Spare van Para'!R194,'Spare van Para'!T194, '1603 Para'!P194,'1603 Para'!R194,'1603 Para'!T194,'1604 Para'!P194,'1604 Para'!R194,'1604 Para'!T194)</f>
        <v>0</v>
      </c>
      <c r="I194" s="173">
        <f t="shared" si="25"/>
        <v>0</v>
      </c>
      <c r="J194" s="174">
        <f t="shared" si="26"/>
        <v>0</v>
      </c>
      <c r="K194" s="17">
        <f t="shared" si="27"/>
        <v>0</v>
      </c>
      <c r="L194" s="182" t="str">
        <f t="shared" si="28"/>
        <v/>
      </c>
      <c r="M194" s="184" t="str">
        <f t="shared" si="29"/>
        <v/>
      </c>
      <c r="N194" s="81" t="str">
        <f t="shared" si="30"/>
        <v/>
      </c>
      <c r="O194" s="183" t="str">
        <f>IF('1473 PARA'!I194&gt;0, 1473, "")</f>
        <v/>
      </c>
      <c r="P194" s="183" t="str">
        <f>IF('1474 PARA'!I194&gt;0, 1474, "")</f>
        <v/>
      </c>
      <c r="Q194" s="183" t="str">
        <f>IF('1475 PARA'!I194&gt;0, 1475, "")</f>
        <v/>
      </c>
      <c r="R194" s="183" t="str">
        <f>IF('1476 PARA'!I194&gt;0, 1476, "")</f>
        <v/>
      </c>
      <c r="S194" s="183" t="str">
        <f>IF('1603 Para'!I194&gt;0, 1603, "")</f>
        <v/>
      </c>
      <c r="T194" s="183" t="str">
        <f>IF('1604 Para'!I194&gt;0, 1604, "")</f>
        <v/>
      </c>
      <c r="U194" s="184" t="str">
        <f>IF('Spare van Para'!I194&gt;0, 6389, "")</f>
        <v/>
      </c>
      <c r="V194" s="141">
        <f t="shared" si="31"/>
        <v>0</v>
      </c>
      <c r="W194" s="183" t="str">
        <f>IF(AND('1473 PARA'!AK194&gt;0,'1473 PARA'!AY194&gt;0,O194=1473),"1473 Entered",IF(O194=1473,"Missing",""))</f>
        <v/>
      </c>
      <c r="X194" s="183" t="str">
        <f>IF(AND('1474 PARA'!AK194&gt;0,'1474 PARA'!AY194&gt;0,P194=1474),"1474 Entered",IF(P194=1474,"Missing",""))</f>
        <v/>
      </c>
      <c r="Y194" s="142" t="str">
        <f>IF(AND('1475 PARA'!AK194&gt;0,'1475 PARA'!AY194&gt;0,Q194=1475),"1475 Entered",IF(Q194=1475,"Missing",""))</f>
        <v/>
      </c>
      <c r="Z194" s="142" t="str">
        <f>IF(AND('1476 PARA'!AK194&gt;0,'1476 PARA'!AY194&gt;0,R194=1476),"1476 Entered",IF(R194=1476,"Missing",""))</f>
        <v/>
      </c>
      <c r="AA194" s="142" t="str">
        <f>IF(AND('1603 Para'!AK194&gt;0,'1603 Para'!AY194&gt;0,S194=1603),"1603 Entered",IF(S194=1603,"Missing",""))</f>
        <v/>
      </c>
      <c r="AB194" s="142" t="str">
        <f>IF(AND('1604 Para'!AK194&gt;0,'1604 Para'!AY194&gt;0,T194=1604),"1604 Entered",IF(T194=1604,"Missing",""))</f>
        <v/>
      </c>
      <c r="AC194" s="82" t="str">
        <f>IF(AND('Spare van Para'!AK194&gt;0,'Spare van Para'!AY194&gt;0,U194="Spare"),"Spare Entered",IF(U194="Spare","Missing",""))</f>
        <v/>
      </c>
    </row>
    <row r="195" spans="1:29" s="142" customFormat="1" x14ac:dyDescent="0.25">
      <c r="A195" s="83">
        <v>42927</v>
      </c>
      <c r="B195" s="173">
        <f>MIN('1473 PARA'!B195, '1474 PARA'!B195,'1475 PARA'!B195, '1476 PARA'!B195,'1476 PARA'!B195,'Spare van Para'!B195, '1603 Para'!B195, '1604 Para'!B195)</f>
        <v>0</v>
      </c>
      <c r="C195" s="173">
        <f>MAX('1473 PARA'!C195,'1473 PARA'!E195,'1473 PARA'!G195,'1474 PARA'!C195,'1474 PARA'!E195,'1474 PARA'!G195,'1475 PARA'!C195,'1475 PARA'!E195,'1475 PARA'!G195,'1476 PARA'!C195,'1476 PARA'!E195,'1476 PARA'!G195,'Spare van Para'!C195,'Spare van Para'!E195,'Spare van Para'!G195, '1603 Para'!C195,'1603 Para'!E195,'1603 Para'!G195, '1604 Para'!C195,'1604 Para'!E195,'1604 Para'!G195)</f>
        <v>0</v>
      </c>
      <c r="D195" s="173">
        <f t="shared" si="22"/>
        <v>0</v>
      </c>
      <c r="E195" s="174">
        <f t="shared" si="23"/>
        <v>0</v>
      </c>
      <c r="F195" s="17">
        <f t="shared" si="24"/>
        <v>0</v>
      </c>
      <c r="G195" s="63">
        <f>MIN('1473 PARA'!O195,'1474 PARA'!O195,'1475 PARA'!O195,'1476 PARA'!O195,'Spare van Para'!O195,'1603 Para'!O195,'1604 Para'!O195)</f>
        <v>0</v>
      </c>
      <c r="H195" s="173">
        <f>MAX('1473 PARA'!P195,'1473 PARA'!R195,'1473 PARA'!T195,'1474 PARA'!P195,'1474 PARA'!R195,'1474 PARA'!T195,'1475 PARA'!P195,'1475 PARA'!R195,'1475 PARA'!T195,'1476 PARA'!P195,'1476 PARA'!R195,'1476 PARA'!T195,'Spare van Para'!P195,'Spare van Para'!R195,'Spare van Para'!T195, '1603 Para'!P195,'1603 Para'!R195,'1603 Para'!T195,'1604 Para'!P195,'1604 Para'!R195,'1604 Para'!T195)</f>
        <v>0</v>
      </c>
      <c r="I195" s="173">
        <f t="shared" si="25"/>
        <v>0</v>
      </c>
      <c r="J195" s="174">
        <f t="shared" si="26"/>
        <v>0</v>
      </c>
      <c r="K195" s="17">
        <f t="shared" si="27"/>
        <v>0</v>
      </c>
      <c r="L195" s="182" t="str">
        <f t="shared" si="28"/>
        <v/>
      </c>
      <c r="M195" s="184" t="str">
        <f t="shared" si="29"/>
        <v/>
      </c>
      <c r="N195" s="81" t="str">
        <f t="shared" si="30"/>
        <v/>
      </c>
      <c r="O195" s="183" t="str">
        <f>IF('1473 PARA'!I195&gt;0, 1473, "")</f>
        <v/>
      </c>
      <c r="P195" s="183" t="str">
        <f>IF('1474 PARA'!I195&gt;0, 1474, "")</f>
        <v/>
      </c>
      <c r="Q195" s="183" t="str">
        <f>IF('1475 PARA'!I195&gt;0, 1475, "")</f>
        <v/>
      </c>
      <c r="R195" s="183" t="str">
        <f>IF('1476 PARA'!I195&gt;0, 1476, "")</f>
        <v/>
      </c>
      <c r="S195" s="183" t="str">
        <f>IF('1603 Para'!I195&gt;0, 1603, "")</f>
        <v/>
      </c>
      <c r="T195" s="183" t="str">
        <f>IF('1604 Para'!I195&gt;0, 1604, "")</f>
        <v/>
      </c>
      <c r="U195" s="184" t="str">
        <f>IF('Spare van Para'!I195&gt;0, 6389, "")</f>
        <v/>
      </c>
      <c r="V195" s="141">
        <f t="shared" si="31"/>
        <v>0</v>
      </c>
      <c r="W195" s="183" t="str">
        <f>IF(AND('1473 PARA'!AK195&gt;0,'1473 PARA'!AY195&gt;0,O195=1473),"1473 Entered",IF(O195=1473,"Missing",""))</f>
        <v/>
      </c>
      <c r="X195" s="183" t="str">
        <f>IF(AND('1474 PARA'!AK195&gt;0,'1474 PARA'!AY195&gt;0,P195=1474),"1474 Entered",IF(P195=1474,"Missing",""))</f>
        <v/>
      </c>
      <c r="Y195" s="142" t="str">
        <f>IF(AND('1475 PARA'!AK195&gt;0,'1475 PARA'!AY195&gt;0,Q195=1475),"1475 Entered",IF(Q195=1475,"Missing",""))</f>
        <v/>
      </c>
      <c r="Z195" s="142" t="str">
        <f>IF(AND('1476 PARA'!AK195&gt;0,'1476 PARA'!AY195&gt;0,R195=1476),"1476 Entered",IF(R195=1476,"Missing",""))</f>
        <v/>
      </c>
      <c r="AA195" s="142" t="str">
        <f>IF(AND('1603 Para'!AK195&gt;0,'1603 Para'!AY195&gt;0,S195=1603),"1603 Entered",IF(S195=1603,"Missing",""))</f>
        <v/>
      </c>
      <c r="AB195" s="142" t="str">
        <f>IF(AND('1604 Para'!AK195&gt;0,'1604 Para'!AY195&gt;0,T195=1604),"1604 Entered",IF(T195=1604,"Missing",""))</f>
        <v/>
      </c>
      <c r="AC195" s="82" t="str">
        <f>IF(AND('Spare van Para'!AK195&gt;0,'Spare van Para'!AY195&gt;0,U195="Spare"),"Spare Entered",IF(U195="Spare","Missing",""))</f>
        <v/>
      </c>
    </row>
    <row r="196" spans="1:29" s="142" customFormat="1" x14ac:dyDescent="0.25">
      <c r="A196" s="83">
        <v>42928</v>
      </c>
      <c r="B196" s="173">
        <f>MIN('1473 PARA'!B196, '1474 PARA'!B196,'1475 PARA'!B196, '1476 PARA'!B196,'1476 PARA'!B196,'Spare van Para'!B196, '1603 Para'!B196, '1604 Para'!B196)</f>
        <v>0</v>
      </c>
      <c r="C196" s="173">
        <f>MAX('1473 PARA'!C196,'1473 PARA'!E196,'1473 PARA'!G196,'1474 PARA'!C196,'1474 PARA'!E196,'1474 PARA'!G196,'1475 PARA'!C196,'1475 PARA'!E196,'1475 PARA'!G196,'1476 PARA'!C196,'1476 PARA'!E196,'1476 PARA'!G196,'Spare van Para'!C196,'Spare van Para'!E196,'Spare van Para'!G196, '1603 Para'!C196,'1603 Para'!E196,'1603 Para'!G196, '1604 Para'!C196,'1604 Para'!E196,'1604 Para'!G196)</f>
        <v>0</v>
      </c>
      <c r="D196" s="173">
        <f t="shared" ref="D196:D259" si="32">C196-B196</f>
        <v>0</v>
      </c>
      <c r="E196" s="174">
        <f t="shared" ref="E196:E259" si="33">D196*24</f>
        <v>0</v>
      </c>
      <c r="F196" s="17">
        <f t="shared" ref="F196:F259" si="34">E196+F195</f>
        <v>0</v>
      </c>
      <c r="G196" s="63">
        <f>MIN('1473 PARA'!O196,'1474 PARA'!O196,'1475 PARA'!O196,'1476 PARA'!O196,'Spare van Para'!O196,'1603 Para'!O196,'1604 Para'!O196)</f>
        <v>0</v>
      </c>
      <c r="H196" s="173">
        <f>MAX('1473 PARA'!P196,'1473 PARA'!R196,'1473 PARA'!T196,'1474 PARA'!P196,'1474 PARA'!R196,'1474 PARA'!T196,'1475 PARA'!P196,'1475 PARA'!R196,'1475 PARA'!T196,'1476 PARA'!P196,'1476 PARA'!R196,'1476 PARA'!T196,'Spare van Para'!P196,'Spare van Para'!R196,'Spare van Para'!T196, '1603 Para'!P196,'1603 Para'!R196,'1603 Para'!T196,'1604 Para'!P196,'1604 Para'!R196,'1604 Para'!T196)</f>
        <v>0</v>
      </c>
      <c r="I196" s="173">
        <f t="shared" ref="I196:I259" si="35">H196-G196</f>
        <v>0</v>
      </c>
      <c r="J196" s="174">
        <f t="shared" ref="J196:J259" si="36">I196*24</f>
        <v>0</v>
      </c>
      <c r="K196" s="17">
        <f t="shared" ref="K196:K259" si="37">J196+K195</f>
        <v>0</v>
      </c>
      <c r="L196" s="182" t="str">
        <f t="shared" ref="L196:L259" si="38">IF(G196&lt;B196,"False begin", IF(AND(I196&gt;0, G196=B196), "Same start",""))</f>
        <v/>
      </c>
      <c r="M196" s="184" t="str">
        <f t="shared" ref="M196:M259" si="39">IF(H196&gt;C196,"False end", IF(AND(I196&gt;0, H196=C196), "Same end",""))</f>
        <v/>
      </c>
      <c r="N196" s="81" t="str">
        <f t="shared" ref="N196:N259" si="40">IF(J196&gt;0, COUNT(J196), "")</f>
        <v/>
      </c>
      <c r="O196" s="183" t="str">
        <f>IF('1473 PARA'!I196&gt;0, 1473, "")</f>
        <v/>
      </c>
      <c r="P196" s="183" t="str">
        <f>IF('1474 PARA'!I196&gt;0, 1474, "")</f>
        <v/>
      </c>
      <c r="Q196" s="183" t="str">
        <f>IF('1475 PARA'!I196&gt;0, 1475, "")</f>
        <v/>
      </c>
      <c r="R196" s="183" t="str">
        <f>IF('1476 PARA'!I196&gt;0, 1476, "")</f>
        <v/>
      </c>
      <c r="S196" s="183" t="str">
        <f>IF('1603 Para'!I196&gt;0, 1603, "")</f>
        <v/>
      </c>
      <c r="T196" s="183" t="str">
        <f>IF('1604 Para'!I196&gt;0, 1604, "")</f>
        <v/>
      </c>
      <c r="U196" s="184" t="str">
        <f>IF('Spare van Para'!I196&gt;0, 6389, "")</f>
        <v/>
      </c>
      <c r="V196" s="141">
        <f t="shared" ref="V196:V259" si="41">COUNT(O196:U196)</f>
        <v>0</v>
      </c>
      <c r="W196" s="183" t="str">
        <f>IF(AND('1473 PARA'!AK196&gt;0,'1473 PARA'!AY196&gt;0,O196=1473),"1473 Entered",IF(O196=1473,"Missing",""))</f>
        <v/>
      </c>
      <c r="X196" s="183" t="str">
        <f>IF(AND('1474 PARA'!AK196&gt;0,'1474 PARA'!AY196&gt;0,P196=1474),"1474 Entered",IF(P196=1474,"Missing",""))</f>
        <v/>
      </c>
      <c r="Y196" s="142" t="str">
        <f>IF(AND('1475 PARA'!AK196&gt;0,'1475 PARA'!AY196&gt;0,Q196=1475),"1475 Entered",IF(Q196=1475,"Missing",""))</f>
        <v/>
      </c>
      <c r="Z196" s="142" t="str">
        <f>IF(AND('1476 PARA'!AK196&gt;0,'1476 PARA'!AY196&gt;0,R196=1476),"1476 Entered",IF(R196=1476,"Missing",""))</f>
        <v/>
      </c>
      <c r="AA196" s="142" t="str">
        <f>IF(AND('1603 Para'!AK196&gt;0,'1603 Para'!AY196&gt;0,S196=1603),"1603 Entered",IF(S196=1603,"Missing",""))</f>
        <v/>
      </c>
      <c r="AB196" s="142" t="str">
        <f>IF(AND('1604 Para'!AK196&gt;0,'1604 Para'!AY196&gt;0,T196=1604),"1604 Entered",IF(T196=1604,"Missing",""))</f>
        <v/>
      </c>
      <c r="AC196" s="82" t="str">
        <f>IF(AND('Spare van Para'!AK196&gt;0,'Spare van Para'!AY196&gt;0,U196="Spare"),"Spare Entered",IF(U196="Spare","Missing",""))</f>
        <v/>
      </c>
    </row>
    <row r="197" spans="1:29" s="142" customFormat="1" x14ac:dyDescent="0.25">
      <c r="A197" s="83">
        <v>42929</v>
      </c>
      <c r="B197" s="173">
        <f>MIN('1473 PARA'!B197, '1474 PARA'!B197,'1475 PARA'!B197, '1476 PARA'!B197,'1476 PARA'!B197,'Spare van Para'!B197, '1603 Para'!B197, '1604 Para'!B197)</f>
        <v>0</v>
      </c>
      <c r="C197" s="173">
        <f>MAX('1473 PARA'!C197,'1473 PARA'!E197,'1473 PARA'!G197,'1474 PARA'!C197,'1474 PARA'!E197,'1474 PARA'!G197,'1475 PARA'!C197,'1475 PARA'!E197,'1475 PARA'!G197,'1476 PARA'!C197,'1476 PARA'!E197,'1476 PARA'!G197,'Spare van Para'!C197,'Spare van Para'!E197,'Spare van Para'!G197, '1603 Para'!C197,'1603 Para'!E197,'1603 Para'!G197, '1604 Para'!C197,'1604 Para'!E197,'1604 Para'!G197)</f>
        <v>0</v>
      </c>
      <c r="D197" s="173">
        <f t="shared" si="32"/>
        <v>0</v>
      </c>
      <c r="E197" s="174">
        <f t="shared" si="33"/>
        <v>0</v>
      </c>
      <c r="F197" s="17">
        <f t="shared" si="34"/>
        <v>0</v>
      </c>
      <c r="G197" s="63">
        <f>MIN('1473 PARA'!O197,'1474 PARA'!O197,'1475 PARA'!O197,'1476 PARA'!O197,'Spare van Para'!O197,'1603 Para'!O197,'1604 Para'!O197)</f>
        <v>0</v>
      </c>
      <c r="H197" s="173">
        <f>MAX('1473 PARA'!P197,'1473 PARA'!R197,'1473 PARA'!T197,'1474 PARA'!P197,'1474 PARA'!R197,'1474 PARA'!T197,'1475 PARA'!P197,'1475 PARA'!R197,'1475 PARA'!T197,'1476 PARA'!P197,'1476 PARA'!R197,'1476 PARA'!T197,'Spare van Para'!P197,'Spare van Para'!R197,'Spare van Para'!T197, '1603 Para'!P197,'1603 Para'!R197,'1603 Para'!T197,'1604 Para'!P197,'1604 Para'!R197,'1604 Para'!T197)</f>
        <v>0</v>
      </c>
      <c r="I197" s="173">
        <f t="shared" si="35"/>
        <v>0</v>
      </c>
      <c r="J197" s="174">
        <f t="shared" si="36"/>
        <v>0</v>
      </c>
      <c r="K197" s="17">
        <f t="shared" si="37"/>
        <v>0</v>
      </c>
      <c r="L197" s="182" t="str">
        <f t="shared" si="38"/>
        <v/>
      </c>
      <c r="M197" s="184" t="str">
        <f t="shared" si="39"/>
        <v/>
      </c>
      <c r="N197" s="81" t="str">
        <f t="shared" si="40"/>
        <v/>
      </c>
      <c r="O197" s="183" t="str">
        <f>IF('1473 PARA'!I197&gt;0, 1473, "")</f>
        <v/>
      </c>
      <c r="P197" s="183" t="str">
        <f>IF('1474 PARA'!I197&gt;0, 1474, "")</f>
        <v/>
      </c>
      <c r="Q197" s="183" t="str">
        <f>IF('1475 PARA'!I197&gt;0, 1475, "")</f>
        <v/>
      </c>
      <c r="R197" s="183" t="str">
        <f>IF('1476 PARA'!I197&gt;0, 1476, "")</f>
        <v/>
      </c>
      <c r="S197" s="183" t="str">
        <f>IF('1603 Para'!I197&gt;0, 1603, "")</f>
        <v/>
      </c>
      <c r="T197" s="183" t="str">
        <f>IF('1604 Para'!I197&gt;0, 1604, "")</f>
        <v/>
      </c>
      <c r="U197" s="184" t="str">
        <f>IF('Spare van Para'!I197&gt;0, 6389, "")</f>
        <v/>
      </c>
      <c r="V197" s="141">
        <f t="shared" si="41"/>
        <v>0</v>
      </c>
      <c r="W197" s="183" t="str">
        <f>IF(AND('1473 PARA'!AK197&gt;0,'1473 PARA'!AY197&gt;0,O197=1473),"1473 Entered",IF(O197=1473,"Missing",""))</f>
        <v/>
      </c>
      <c r="X197" s="183" t="str">
        <f>IF(AND('1474 PARA'!AK197&gt;0,'1474 PARA'!AY197&gt;0,P197=1474),"1474 Entered",IF(P197=1474,"Missing",""))</f>
        <v/>
      </c>
      <c r="Y197" s="142" t="str">
        <f>IF(AND('1475 PARA'!AK197&gt;0,'1475 PARA'!AY197&gt;0,Q197=1475),"1475 Entered",IF(Q197=1475,"Missing",""))</f>
        <v/>
      </c>
      <c r="Z197" s="142" t="str">
        <f>IF(AND('1476 PARA'!AK197&gt;0,'1476 PARA'!AY197&gt;0,R197=1476),"1476 Entered",IF(R197=1476,"Missing",""))</f>
        <v/>
      </c>
      <c r="AA197" s="142" t="str">
        <f>IF(AND('1603 Para'!AK197&gt;0,'1603 Para'!AY197&gt;0,S197=1603),"1603 Entered",IF(S197=1603,"Missing",""))</f>
        <v/>
      </c>
      <c r="AB197" s="142" t="str">
        <f>IF(AND('1604 Para'!AK197&gt;0,'1604 Para'!AY197&gt;0,T197=1604),"1604 Entered",IF(T197=1604,"Missing",""))</f>
        <v/>
      </c>
      <c r="AC197" s="82" t="str">
        <f>IF(AND('Spare van Para'!AK197&gt;0,'Spare van Para'!AY197&gt;0,U197="Spare"),"Spare Entered",IF(U197="Spare","Missing",""))</f>
        <v/>
      </c>
    </row>
    <row r="198" spans="1:29" s="142" customFormat="1" x14ac:dyDescent="0.25">
      <c r="A198" s="83">
        <v>42930</v>
      </c>
      <c r="B198" s="173">
        <f>MIN('1473 PARA'!B198, '1474 PARA'!B198,'1475 PARA'!B198, '1476 PARA'!B198,'1476 PARA'!B198,'Spare van Para'!B198, '1603 Para'!B198, '1604 Para'!B198)</f>
        <v>0</v>
      </c>
      <c r="C198" s="173">
        <f>MAX('1473 PARA'!C198,'1473 PARA'!E198,'1473 PARA'!G198,'1474 PARA'!C198,'1474 PARA'!E198,'1474 PARA'!G198,'1475 PARA'!C198,'1475 PARA'!E198,'1475 PARA'!G198,'1476 PARA'!C198,'1476 PARA'!E198,'1476 PARA'!G198,'Spare van Para'!C198,'Spare van Para'!E198,'Spare van Para'!G198, '1603 Para'!C198,'1603 Para'!E198,'1603 Para'!G198, '1604 Para'!C198,'1604 Para'!E198,'1604 Para'!G198)</f>
        <v>0</v>
      </c>
      <c r="D198" s="173">
        <f t="shared" si="32"/>
        <v>0</v>
      </c>
      <c r="E198" s="174">
        <f t="shared" si="33"/>
        <v>0</v>
      </c>
      <c r="F198" s="17">
        <f t="shared" si="34"/>
        <v>0</v>
      </c>
      <c r="G198" s="63">
        <f>MIN('1473 PARA'!O198,'1474 PARA'!O198,'1475 PARA'!O198,'1476 PARA'!O198,'Spare van Para'!O198,'1603 Para'!O198,'1604 Para'!O198)</f>
        <v>0</v>
      </c>
      <c r="H198" s="173">
        <f>MAX('1473 PARA'!P198,'1473 PARA'!R198,'1473 PARA'!T198,'1474 PARA'!P198,'1474 PARA'!R198,'1474 PARA'!T198,'1475 PARA'!P198,'1475 PARA'!R198,'1475 PARA'!T198,'1476 PARA'!P198,'1476 PARA'!R198,'1476 PARA'!T198,'Spare van Para'!P198,'Spare van Para'!R198,'Spare van Para'!T198, '1603 Para'!P198,'1603 Para'!R198,'1603 Para'!T198,'1604 Para'!P198,'1604 Para'!R198,'1604 Para'!T198)</f>
        <v>0</v>
      </c>
      <c r="I198" s="173">
        <f t="shared" si="35"/>
        <v>0</v>
      </c>
      <c r="J198" s="174">
        <f t="shared" si="36"/>
        <v>0</v>
      </c>
      <c r="K198" s="17">
        <f t="shared" si="37"/>
        <v>0</v>
      </c>
      <c r="L198" s="182" t="str">
        <f t="shared" si="38"/>
        <v/>
      </c>
      <c r="M198" s="184" t="str">
        <f t="shared" si="39"/>
        <v/>
      </c>
      <c r="N198" s="81" t="str">
        <f t="shared" si="40"/>
        <v/>
      </c>
      <c r="O198" s="183" t="str">
        <f>IF('1473 PARA'!I198&gt;0, 1473, "")</f>
        <v/>
      </c>
      <c r="P198" s="183" t="str">
        <f>IF('1474 PARA'!I198&gt;0, 1474, "")</f>
        <v/>
      </c>
      <c r="Q198" s="183" t="str">
        <f>IF('1475 PARA'!I198&gt;0, 1475, "")</f>
        <v/>
      </c>
      <c r="R198" s="183" t="str">
        <f>IF('1476 PARA'!I198&gt;0, 1476, "")</f>
        <v/>
      </c>
      <c r="S198" s="183" t="str">
        <f>IF('1603 Para'!I198&gt;0, 1603, "")</f>
        <v/>
      </c>
      <c r="T198" s="183" t="str">
        <f>IF('1604 Para'!I198&gt;0, 1604, "")</f>
        <v/>
      </c>
      <c r="U198" s="184" t="str">
        <f>IF('Spare van Para'!I198&gt;0, 6389, "")</f>
        <v/>
      </c>
      <c r="V198" s="141">
        <f t="shared" si="41"/>
        <v>0</v>
      </c>
      <c r="W198" s="183" t="str">
        <f>IF(AND('1473 PARA'!AK198&gt;0,'1473 PARA'!AY198&gt;0,O198=1473),"1473 Entered",IF(O198=1473,"Missing",""))</f>
        <v/>
      </c>
      <c r="X198" s="183" t="str">
        <f>IF(AND('1474 PARA'!AK198&gt;0,'1474 PARA'!AY198&gt;0,P198=1474),"1474 Entered",IF(P198=1474,"Missing",""))</f>
        <v/>
      </c>
      <c r="Y198" s="142" t="str">
        <f>IF(AND('1475 PARA'!AK198&gt;0,'1475 PARA'!AY198&gt;0,Q198=1475),"1475 Entered",IF(Q198=1475,"Missing",""))</f>
        <v/>
      </c>
      <c r="Z198" s="142" t="str">
        <f>IF(AND('1476 PARA'!AK198&gt;0,'1476 PARA'!AY198&gt;0,R198=1476),"1476 Entered",IF(R198=1476,"Missing",""))</f>
        <v/>
      </c>
      <c r="AA198" s="142" t="str">
        <f>IF(AND('1603 Para'!AK198&gt;0,'1603 Para'!AY198&gt;0,S198=1603),"1603 Entered",IF(S198=1603,"Missing",""))</f>
        <v/>
      </c>
      <c r="AB198" s="142" t="str">
        <f>IF(AND('1604 Para'!AK198&gt;0,'1604 Para'!AY198&gt;0,T198=1604),"1604 Entered",IF(T198=1604,"Missing",""))</f>
        <v/>
      </c>
      <c r="AC198" s="82" t="str">
        <f>IF(AND('Spare van Para'!AK198&gt;0,'Spare van Para'!AY198&gt;0,U198="Spare"),"Spare Entered",IF(U198="Spare","Missing",""))</f>
        <v/>
      </c>
    </row>
    <row r="199" spans="1:29" s="142" customFormat="1" x14ac:dyDescent="0.25">
      <c r="A199" s="83">
        <v>42931</v>
      </c>
      <c r="B199" s="173">
        <f>MIN('1473 PARA'!B199, '1474 PARA'!B199,'1475 PARA'!B199, '1476 PARA'!B199,'1476 PARA'!B199,'Spare van Para'!B199, '1603 Para'!B199, '1604 Para'!B199)</f>
        <v>0</v>
      </c>
      <c r="C199" s="173">
        <f>MAX('1473 PARA'!C199,'1473 PARA'!E199,'1473 PARA'!G199,'1474 PARA'!C199,'1474 PARA'!E199,'1474 PARA'!G199,'1475 PARA'!C199,'1475 PARA'!E199,'1475 PARA'!G199,'1476 PARA'!C199,'1476 PARA'!E199,'1476 PARA'!G199,'Spare van Para'!C199,'Spare van Para'!E199,'Spare van Para'!G199, '1603 Para'!C199,'1603 Para'!E199,'1603 Para'!G199, '1604 Para'!C199,'1604 Para'!E199,'1604 Para'!G199)</f>
        <v>0</v>
      </c>
      <c r="D199" s="173">
        <f t="shared" si="32"/>
        <v>0</v>
      </c>
      <c r="E199" s="174">
        <f t="shared" si="33"/>
        <v>0</v>
      </c>
      <c r="F199" s="17">
        <f t="shared" si="34"/>
        <v>0</v>
      </c>
      <c r="G199" s="63">
        <f>MIN('1473 PARA'!O199,'1474 PARA'!O199,'1475 PARA'!O199,'1476 PARA'!O199,'Spare van Para'!O199,'1603 Para'!O199,'1604 Para'!O199)</f>
        <v>0</v>
      </c>
      <c r="H199" s="173">
        <f>MAX('1473 PARA'!P199,'1473 PARA'!R199,'1473 PARA'!T199,'1474 PARA'!P199,'1474 PARA'!R199,'1474 PARA'!T199,'1475 PARA'!P199,'1475 PARA'!R199,'1475 PARA'!T199,'1476 PARA'!P199,'1476 PARA'!R199,'1476 PARA'!T199,'Spare van Para'!P199,'Spare van Para'!R199,'Spare van Para'!T199, '1603 Para'!P199,'1603 Para'!R199,'1603 Para'!T199,'1604 Para'!P199,'1604 Para'!R199,'1604 Para'!T199)</f>
        <v>0</v>
      </c>
      <c r="I199" s="173">
        <f t="shared" si="35"/>
        <v>0</v>
      </c>
      <c r="J199" s="174">
        <f t="shared" si="36"/>
        <v>0</v>
      </c>
      <c r="K199" s="17">
        <f t="shared" si="37"/>
        <v>0</v>
      </c>
      <c r="L199" s="182" t="str">
        <f t="shared" si="38"/>
        <v/>
      </c>
      <c r="M199" s="184" t="str">
        <f t="shared" si="39"/>
        <v/>
      </c>
      <c r="N199" s="81" t="str">
        <f t="shared" si="40"/>
        <v/>
      </c>
      <c r="O199" s="183" t="str">
        <f>IF('1473 PARA'!I199&gt;0, 1473, "")</f>
        <v/>
      </c>
      <c r="P199" s="183" t="str">
        <f>IF('1474 PARA'!I199&gt;0, 1474, "")</f>
        <v/>
      </c>
      <c r="Q199" s="183" t="str">
        <f>IF('1475 PARA'!I199&gt;0, 1475, "")</f>
        <v/>
      </c>
      <c r="R199" s="183" t="str">
        <f>IF('1476 PARA'!I199&gt;0, 1476, "")</f>
        <v/>
      </c>
      <c r="S199" s="183" t="str">
        <f>IF('1603 Para'!I199&gt;0, 1603, "")</f>
        <v/>
      </c>
      <c r="T199" s="183" t="str">
        <f>IF('1604 Para'!I199&gt;0, 1604, "")</f>
        <v/>
      </c>
      <c r="U199" s="184" t="str">
        <f>IF('Spare van Para'!I199&gt;0, 6389, "")</f>
        <v/>
      </c>
      <c r="V199" s="141">
        <f t="shared" si="41"/>
        <v>0</v>
      </c>
      <c r="W199" s="183" t="str">
        <f>IF(AND('1473 PARA'!AK199&gt;0,'1473 PARA'!AY199&gt;0,O199=1473),"1473 Entered",IF(O199=1473,"Missing",""))</f>
        <v/>
      </c>
      <c r="X199" s="183" t="str">
        <f>IF(AND('1474 PARA'!AK199&gt;0,'1474 PARA'!AY199&gt;0,P199=1474),"1474 Entered",IF(P199=1474,"Missing",""))</f>
        <v/>
      </c>
      <c r="Y199" s="142" t="str">
        <f>IF(AND('1475 PARA'!AK199&gt;0,'1475 PARA'!AY199&gt;0,Q199=1475),"1475 Entered",IF(Q199=1475,"Missing",""))</f>
        <v/>
      </c>
      <c r="Z199" s="142" t="str">
        <f>IF(AND('1476 PARA'!AK199&gt;0,'1476 PARA'!AY199&gt;0,R199=1476),"1476 Entered",IF(R199=1476,"Missing",""))</f>
        <v/>
      </c>
      <c r="AA199" s="142" t="str">
        <f>IF(AND('1603 Para'!AK199&gt;0,'1603 Para'!AY199&gt;0,S199=1603),"1603 Entered",IF(S199=1603,"Missing",""))</f>
        <v/>
      </c>
      <c r="AB199" s="142" t="str">
        <f>IF(AND('1604 Para'!AK199&gt;0,'1604 Para'!AY199&gt;0,T199=1604),"1604 Entered",IF(T199=1604,"Missing",""))</f>
        <v/>
      </c>
      <c r="AC199" s="82" t="str">
        <f>IF(AND('Spare van Para'!AK199&gt;0,'Spare van Para'!AY199&gt;0,U199="Spare"),"Spare Entered",IF(U199="Spare","Missing",""))</f>
        <v/>
      </c>
    </row>
    <row r="200" spans="1:29" s="142" customFormat="1" x14ac:dyDescent="0.25">
      <c r="A200" s="83">
        <v>42932</v>
      </c>
      <c r="B200" s="173">
        <f>MIN('1473 PARA'!B200, '1474 PARA'!B200,'1475 PARA'!B200, '1476 PARA'!B200,'1476 PARA'!B200,'Spare van Para'!B200, '1603 Para'!B200, '1604 Para'!B200)</f>
        <v>0</v>
      </c>
      <c r="C200" s="173">
        <f>MAX('1473 PARA'!C200,'1473 PARA'!E200,'1473 PARA'!G200,'1474 PARA'!C200,'1474 PARA'!E200,'1474 PARA'!G200,'1475 PARA'!C200,'1475 PARA'!E200,'1475 PARA'!G200,'1476 PARA'!C200,'1476 PARA'!E200,'1476 PARA'!G200,'Spare van Para'!C200,'Spare van Para'!E200,'Spare van Para'!G200, '1603 Para'!C200,'1603 Para'!E200,'1603 Para'!G200, '1604 Para'!C200,'1604 Para'!E200,'1604 Para'!G200)</f>
        <v>0</v>
      </c>
      <c r="D200" s="173">
        <f t="shared" si="32"/>
        <v>0</v>
      </c>
      <c r="E200" s="174">
        <f t="shared" si="33"/>
        <v>0</v>
      </c>
      <c r="F200" s="17">
        <f t="shared" si="34"/>
        <v>0</v>
      </c>
      <c r="G200" s="63">
        <f>MIN('1473 PARA'!O200,'1474 PARA'!O200,'1475 PARA'!O200,'1476 PARA'!O200,'Spare van Para'!O200,'1603 Para'!O200,'1604 Para'!O200)</f>
        <v>0</v>
      </c>
      <c r="H200" s="173">
        <f>MAX('1473 PARA'!P200,'1473 PARA'!R200,'1473 PARA'!T200,'1474 PARA'!P200,'1474 PARA'!R200,'1474 PARA'!T200,'1475 PARA'!P200,'1475 PARA'!R200,'1475 PARA'!T200,'1476 PARA'!P200,'1476 PARA'!R200,'1476 PARA'!T200,'Spare van Para'!P200,'Spare van Para'!R200,'Spare van Para'!T200, '1603 Para'!P200,'1603 Para'!R200,'1603 Para'!T200,'1604 Para'!P200,'1604 Para'!R200,'1604 Para'!T200)</f>
        <v>0</v>
      </c>
      <c r="I200" s="173">
        <f t="shared" si="35"/>
        <v>0</v>
      </c>
      <c r="J200" s="174">
        <f t="shared" si="36"/>
        <v>0</v>
      </c>
      <c r="K200" s="17">
        <f t="shared" si="37"/>
        <v>0</v>
      </c>
      <c r="L200" s="182" t="str">
        <f t="shared" si="38"/>
        <v/>
      </c>
      <c r="M200" s="184" t="str">
        <f t="shared" si="39"/>
        <v/>
      </c>
      <c r="N200" s="81" t="str">
        <f t="shared" si="40"/>
        <v/>
      </c>
      <c r="O200" s="183" t="str">
        <f>IF('1473 PARA'!I200&gt;0, 1473, "")</f>
        <v/>
      </c>
      <c r="P200" s="183" t="str">
        <f>IF('1474 PARA'!I200&gt;0, 1474, "")</f>
        <v/>
      </c>
      <c r="Q200" s="183" t="str">
        <f>IF('1475 PARA'!I200&gt;0, 1475, "")</f>
        <v/>
      </c>
      <c r="R200" s="183" t="str">
        <f>IF('1476 PARA'!I200&gt;0, 1476, "")</f>
        <v/>
      </c>
      <c r="S200" s="183" t="str">
        <f>IF('1603 Para'!I200&gt;0, 1603, "")</f>
        <v/>
      </c>
      <c r="T200" s="183" t="str">
        <f>IF('1604 Para'!I200&gt;0, 1604, "")</f>
        <v/>
      </c>
      <c r="U200" s="184" t="str">
        <f>IF('Spare van Para'!I200&gt;0, 6389, "")</f>
        <v/>
      </c>
      <c r="V200" s="141">
        <f t="shared" si="41"/>
        <v>0</v>
      </c>
      <c r="W200" s="183" t="str">
        <f>IF(AND('1473 PARA'!AK200&gt;0,'1473 PARA'!AY200&gt;0,O200=1473),"1473 Entered",IF(O200=1473,"Missing",""))</f>
        <v/>
      </c>
      <c r="X200" s="183" t="str">
        <f>IF(AND('1474 PARA'!AK200&gt;0,'1474 PARA'!AY200&gt;0,P200=1474),"1474 Entered",IF(P200=1474,"Missing",""))</f>
        <v/>
      </c>
      <c r="Y200" s="142" t="str">
        <f>IF(AND('1475 PARA'!AK200&gt;0,'1475 PARA'!AY200&gt;0,Q200=1475),"1475 Entered",IF(Q200=1475,"Missing",""))</f>
        <v/>
      </c>
      <c r="Z200" s="142" t="str">
        <f>IF(AND('1476 PARA'!AK200&gt;0,'1476 PARA'!AY200&gt;0,R200=1476),"1476 Entered",IF(R200=1476,"Missing",""))</f>
        <v/>
      </c>
      <c r="AA200" s="142" t="str">
        <f>IF(AND('1603 Para'!AK200&gt;0,'1603 Para'!AY200&gt;0,S200=1603),"1603 Entered",IF(S200=1603,"Missing",""))</f>
        <v/>
      </c>
      <c r="AB200" s="142" t="str">
        <f>IF(AND('1604 Para'!AK200&gt;0,'1604 Para'!AY200&gt;0,T200=1604),"1604 Entered",IF(T200=1604,"Missing",""))</f>
        <v/>
      </c>
      <c r="AC200" s="82" t="str">
        <f>IF(AND('Spare van Para'!AK200&gt;0,'Spare van Para'!AY200&gt;0,U200="Spare"),"Spare Entered",IF(U200="Spare","Missing",""))</f>
        <v/>
      </c>
    </row>
    <row r="201" spans="1:29" s="142" customFormat="1" x14ac:dyDescent="0.25">
      <c r="A201" s="83">
        <v>42933</v>
      </c>
      <c r="B201" s="173">
        <f>MIN('1473 PARA'!B201, '1474 PARA'!B201,'1475 PARA'!B201, '1476 PARA'!B201,'1476 PARA'!B201,'Spare van Para'!B201, '1603 Para'!B201, '1604 Para'!B201)</f>
        <v>0</v>
      </c>
      <c r="C201" s="173">
        <f>MAX('1473 PARA'!C201,'1473 PARA'!E201,'1473 PARA'!G201,'1474 PARA'!C201,'1474 PARA'!E201,'1474 PARA'!G201,'1475 PARA'!C201,'1475 PARA'!E201,'1475 PARA'!G201,'1476 PARA'!C201,'1476 PARA'!E201,'1476 PARA'!G201,'Spare van Para'!C201,'Spare van Para'!E201,'Spare van Para'!G201, '1603 Para'!C201,'1603 Para'!E201,'1603 Para'!G201, '1604 Para'!C201,'1604 Para'!E201,'1604 Para'!G201)</f>
        <v>0</v>
      </c>
      <c r="D201" s="173">
        <f t="shared" si="32"/>
        <v>0</v>
      </c>
      <c r="E201" s="174">
        <f t="shared" si="33"/>
        <v>0</v>
      </c>
      <c r="F201" s="17">
        <f t="shared" si="34"/>
        <v>0</v>
      </c>
      <c r="G201" s="63">
        <f>MIN('1473 PARA'!O201,'1474 PARA'!O201,'1475 PARA'!O201,'1476 PARA'!O201,'Spare van Para'!O201,'1603 Para'!O201,'1604 Para'!O201)</f>
        <v>0</v>
      </c>
      <c r="H201" s="173">
        <f>MAX('1473 PARA'!P201,'1473 PARA'!R201,'1473 PARA'!T201,'1474 PARA'!P201,'1474 PARA'!R201,'1474 PARA'!T201,'1475 PARA'!P201,'1475 PARA'!R201,'1475 PARA'!T201,'1476 PARA'!P201,'1476 PARA'!R201,'1476 PARA'!T201,'Spare van Para'!P201,'Spare van Para'!R201,'Spare van Para'!T201, '1603 Para'!P201,'1603 Para'!R201,'1603 Para'!T201,'1604 Para'!P201,'1604 Para'!R201,'1604 Para'!T201)</f>
        <v>0</v>
      </c>
      <c r="I201" s="173">
        <f t="shared" si="35"/>
        <v>0</v>
      </c>
      <c r="J201" s="174">
        <f t="shared" si="36"/>
        <v>0</v>
      </c>
      <c r="K201" s="17">
        <f t="shared" si="37"/>
        <v>0</v>
      </c>
      <c r="L201" s="182" t="str">
        <f t="shared" si="38"/>
        <v/>
      </c>
      <c r="M201" s="184" t="str">
        <f t="shared" si="39"/>
        <v/>
      </c>
      <c r="N201" s="81" t="str">
        <f t="shared" si="40"/>
        <v/>
      </c>
      <c r="O201" s="183" t="str">
        <f>IF('1473 PARA'!I201&gt;0, 1473, "")</f>
        <v/>
      </c>
      <c r="P201" s="183" t="str">
        <f>IF('1474 PARA'!I201&gt;0, 1474, "")</f>
        <v/>
      </c>
      <c r="Q201" s="183" t="str">
        <f>IF('1475 PARA'!I201&gt;0, 1475, "")</f>
        <v/>
      </c>
      <c r="R201" s="183" t="str">
        <f>IF('1476 PARA'!I201&gt;0, 1476, "")</f>
        <v/>
      </c>
      <c r="S201" s="183" t="str">
        <f>IF('1603 Para'!I201&gt;0, 1603, "")</f>
        <v/>
      </c>
      <c r="T201" s="183" t="str">
        <f>IF('1604 Para'!I201&gt;0, 1604, "")</f>
        <v/>
      </c>
      <c r="U201" s="184" t="str">
        <f>IF('Spare van Para'!I201&gt;0, 6389, "")</f>
        <v/>
      </c>
      <c r="V201" s="141">
        <f t="shared" si="41"/>
        <v>0</v>
      </c>
      <c r="W201" s="183" t="str">
        <f>IF(AND('1473 PARA'!AK201&gt;0,'1473 PARA'!AY201&gt;0,O201=1473),"1473 Entered",IF(O201=1473,"Missing",""))</f>
        <v/>
      </c>
      <c r="X201" s="183" t="str">
        <f>IF(AND('1474 PARA'!AK201&gt;0,'1474 PARA'!AY201&gt;0,P201=1474),"1474 Entered",IF(P201=1474,"Missing",""))</f>
        <v/>
      </c>
      <c r="Y201" s="142" t="str">
        <f>IF(AND('1475 PARA'!AK201&gt;0,'1475 PARA'!AY201&gt;0,Q201=1475),"1475 Entered",IF(Q201=1475,"Missing",""))</f>
        <v/>
      </c>
      <c r="Z201" s="142" t="str">
        <f>IF(AND('1476 PARA'!AK201&gt;0,'1476 PARA'!AY201&gt;0,R201=1476),"1476 Entered",IF(R201=1476,"Missing",""))</f>
        <v/>
      </c>
      <c r="AA201" s="142" t="str">
        <f>IF(AND('1603 Para'!AK201&gt;0,'1603 Para'!AY201&gt;0,S201=1603),"1603 Entered",IF(S201=1603,"Missing",""))</f>
        <v/>
      </c>
      <c r="AB201" s="142" t="str">
        <f>IF(AND('1604 Para'!AK201&gt;0,'1604 Para'!AY201&gt;0,T201=1604),"1604 Entered",IF(T201=1604,"Missing",""))</f>
        <v/>
      </c>
      <c r="AC201" s="82" t="str">
        <f>IF(AND('Spare van Para'!AK201&gt;0,'Spare van Para'!AY201&gt;0,U201="Spare"),"Spare Entered",IF(U201="Spare","Missing",""))</f>
        <v/>
      </c>
    </row>
    <row r="202" spans="1:29" s="142" customFormat="1" x14ac:dyDescent="0.25">
      <c r="A202" s="83">
        <v>42934</v>
      </c>
      <c r="B202" s="173">
        <f>MIN('1473 PARA'!B202, '1474 PARA'!B202,'1475 PARA'!B202, '1476 PARA'!B202,'1476 PARA'!B202,'Spare van Para'!B202, '1603 Para'!B202, '1604 Para'!B202)</f>
        <v>0</v>
      </c>
      <c r="C202" s="173">
        <f>MAX('1473 PARA'!C202,'1473 PARA'!E202,'1473 PARA'!G202,'1474 PARA'!C202,'1474 PARA'!E202,'1474 PARA'!G202,'1475 PARA'!C202,'1475 PARA'!E202,'1475 PARA'!G202,'1476 PARA'!C202,'1476 PARA'!E202,'1476 PARA'!G202,'Spare van Para'!C202,'Spare van Para'!E202,'Spare van Para'!G202, '1603 Para'!C202,'1603 Para'!E202,'1603 Para'!G202, '1604 Para'!C202,'1604 Para'!E202,'1604 Para'!G202)</f>
        <v>0</v>
      </c>
      <c r="D202" s="173">
        <f t="shared" si="32"/>
        <v>0</v>
      </c>
      <c r="E202" s="174">
        <f t="shared" si="33"/>
        <v>0</v>
      </c>
      <c r="F202" s="17">
        <f t="shared" si="34"/>
        <v>0</v>
      </c>
      <c r="G202" s="63">
        <f>MIN('1473 PARA'!O202,'1474 PARA'!O202,'1475 PARA'!O202,'1476 PARA'!O202,'Spare van Para'!O202,'1603 Para'!O202,'1604 Para'!O202)</f>
        <v>0</v>
      </c>
      <c r="H202" s="173">
        <f>MAX('1473 PARA'!P202,'1473 PARA'!R202,'1473 PARA'!T202,'1474 PARA'!P202,'1474 PARA'!R202,'1474 PARA'!T202,'1475 PARA'!P202,'1475 PARA'!R202,'1475 PARA'!T202,'1476 PARA'!P202,'1476 PARA'!R202,'1476 PARA'!T202,'Spare van Para'!P202,'Spare van Para'!R202,'Spare van Para'!T202, '1603 Para'!P202,'1603 Para'!R202,'1603 Para'!T202,'1604 Para'!P202,'1604 Para'!R202,'1604 Para'!T202)</f>
        <v>0</v>
      </c>
      <c r="I202" s="173">
        <f t="shared" si="35"/>
        <v>0</v>
      </c>
      <c r="J202" s="174">
        <f t="shared" si="36"/>
        <v>0</v>
      </c>
      <c r="K202" s="17">
        <f t="shared" si="37"/>
        <v>0</v>
      </c>
      <c r="L202" s="182" t="str">
        <f t="shared" si="38"/>
        <v/>
      </c>
      <c r="M202" s="184" t="str">
        <f t="shared" si="39"/>
        <v/>
      </c>
      <c r="N202" s="81" t="str">
        <f t="shared" si="40"/>
        <v/>
      </c>
      <c r="O202" s="183" t="str">
        <f>IF('1473 PARA'!I202&gt;0, 1473, "")</f>
        <v/>
      </c>
      <c r="P202" s="183" t="str">
        <f>IF('1474 PARA'!I202&gt;0, 1474, "")</f>
        <v/>
      </c>
      <c r="Q202" s="183" t="str">
        <f>IF('1475 PARA'!I202&gt;0, 1475, "")</f>
        <v/>
      </c>
      <c r="R202" s="183" t="str">
        <f>IF('1476 PARA'!I202&gt;0, 1476, "")</f>
        <v/>
      </c>
      <c r="S202" s="183" t="str">
        <f>IF('1603 Para'!I202&gt;0, 1603, "")</f>
        <v/>
      </c>
      <c r="T202" s="183" t="str">
        <f>IF('1604 Para'!I202&gt;0, 1604, "")</f>
        <v/>
      </c>
      <c r="U202" s="184" t="str">
        <f>IF('Spare van Para'!I202&gt;0, 6389, "")</f>
        <v/>
      </c>
      <c r="V202" s="141">
        <f t="shared" si="41"/>
        <v>0</v>
      </c>
      <c r="W202" s="183" t="str">
        <f>IF(AND('1473 PARA'!AK202&gt;0,'1473 PARA'!AY202&gt;0,O202=1473),"1473 Entered",IF(O202=1473,"Missing",""))</f>
        <v/>
      </c>
      <c r="X202" s="183" t="str">
        <f>IF(AND('1474 PARA'!AK202&gt;0,'1474 PARA'!AY202&gt;0,P202=1474),"1474 Entered",IF(P202=1474,"Missing",""))</f>
        <v/>
      </c>
      <c r="Y202" s="142" t="str">
        <f>IF(AND('1475 PARA'!AK202&gt;0,'1475 PARA'!AY202&gt;0,Q202=1475),"1475 Entered",IF(Q202=1475,"Missing",""))</f>
        <v/>
      </c>
      <c r="Z202" s="142" t="str">
        <f>IF(AND('1476 PARA'!AK202&gt;0,'1476 PARA'!AY202&gt;0,R202=1476),"1476 Entered",IF(R202=1476,"Missing",""))</f>
        <v/>
      </c>
      <c r="AA202" s="142" t="str">
        <f>IF(AND('1603 Para'!AK202&gt;0,'1603 Para'!AY202&gt;0,S202=1603),"1603 Entered",IF(S202=1603,"Missing",""))</f>
        <v/>
      </c>
      <c r="AB202" s="142" t="str">
        <f>IF(AND('1604 Para'!AK202&gt;0,'1604 Para'!AY202&gt;0,T202=1604),"1604 Entered",IF(T202=1604,"Missing",""))</f>
        <v/>
      </c>
      <c r="AC202" s="82" t="str">
        <f>IF(AND('Spare van Para'!AK202&gt;0,'Spare van Para'!AY202&gt;0,U202="Spare"),"Spare Entered",IF(U202="Spare","Missing",""))</f>
        <v/>
      </c>
    </row>
    <row r="203" spans="1:29" s="142" customFormat="1" x14ac:dyDescent="0.25">
      <c r="A203" s="83">
        <v>42935</v>
      </c>
      <c r="B203" s="173">
        <f>MIN('1473 PARA'!B203, '1474 PARA'!B203,'1475 PARA'!B203, '1476 PARA'!B203,'1476 PARA'!B203,'Spare van Para'!B203, '1603 Para'!B203, '1604 Para'!B203)</f>
        <v>0</v>
      </c>
      <c r="C203" s="173">
        <f>MAX('1473 PARA'!C203,'1473 PARA'!E203,'1473 PARA'!G203,'1474 PARA'!C203,'1474 PARA'!E203,'1474 PARA'!G203,'1475 PARA'!C203,'1475 PARA'!E203,'1475 PARA'!G203,'1476 PARA'!C203,'1476 PARA'!E203,'1476 PARA'!G203,'Spare van Para'!C203,'Spare van Para'!E203,'Spare van Para'!G203, '1603 Para'!C203,'1603 Para'!E203,'1603 Para'!G203, '1604 Para'!C203,'1604 Para'!E203,'1604 Para'!G203)</f>
        <v>0</v>
      </c>
      <c r="D203" s="173">
        <f t="shared" si="32"/>
        <v>0</v>
      </c>
      <c r="E203" s="174">
        <f t="shared" si="33"/>
        <v>0</v>
      </c>
      <c r="F203" s="17">
        <f t="shared" si="34"/>
        <v>0</v>
      </c>
      <c r="G203" s="63">
        <f>MIN('1473 PARA'!O203,'1474 PARA'!O203,'1475 PARA'!O203,'1476 PARA'!O203,'Spare van Para'!O203,'1603 Para'!O203,'1604 Para'!O203)</f>
        <v>0</v>
      </c>
      <c r="H203" s="173">
        <f>MAX('1473 PARA'!P203,'1473 PARA'!R203,'1473 PARA'!T203,'1474 PARA'!P203,'1474 PARA'!R203,'1474 PARA'!T203,'1475 PARA'!P203,'1475 PARA'!R203,'1475 PARA'!T203,'1476 PARA'!P203,'1476 PARA'!R203,'1476 PARA'!T203,'Spare van Para'!P203,'Spare van Para'!R203,'Spare van Para'!T203, '1603 Para'!P203,'1603 Para'!R203,'1603 Para'!T203,'1604 Para'!P203,'1604 Para'!R203,'1604 Para'!T203)</f>
        <v>0</v>
      </c>
      <c r="I203" s="173">
        <f t="shared" si="35"/>
        <v>0</v>
      </c>
      <c r="J203" s="174">
        <f t="shared" si="36"/>
        <v>0</v>
      </c>
      <c r="K203" s="17">
        <f t="shared" si="37"/>
        <v>0</v>
      </c>
      <c r="L203" s="182" t="str">
        <f t="shared" si="38"/>
        <v/>
      </c>
      <c r="M203" s="184" t="str">
        <f t="shared" si="39"/>
        <v/>
      </c>
      <c r="N203" s="81" t="str">
        <f t="shared" si="40"/>
        <v/>
      </c>
      <c r="O203" s="183" t="str">
        <f>IF('1473 PARA'!I203&gt;0, 1473, "")</f>
        <v/>
      </c>
      <c r="P203" s="183" t="str">
        <f>IF('1474 PARA'!I203&gt;0, 1474, "")</f>
        <v/>
      </c>
      <c r="Q203" s="183" t="str">
        <f>IF('1475 PARA'!I203&gt;0, 1475, "")</f>
        <v/>
      </c>
      <c r="R203" s="183" t="str">
        <f>IF('1476 PARA'!I203&gt;0, 1476, "")</f>
        <v/>
      </c>
      <c r="S203" s="183" t="str">
        <f>IF('1603 Para'!I203&gt;0, 1603, "")</f>
        <v/>
      </c>
      <c r="T203" s="183" t="str">
        <f>IF('1604 Para'!I203&gt;0, 1604, "")</f>
        <v/>
      </c>
      <c r="U203" s="184" t="str">
        <f>IF('Spare van Para'!I203&gt;0, 6389, "")</f>
        <v/>
      </c>
      <c r="V203" s="141">
        <f t="shared" si="41"/>
        <v>0</v>
      </c>
      <c r="W203" s="183" t="str">
        <f>IF(AND('1473 PARA'!AK203&gt;0,'1473 PARA'!AY203&gt;0,O203=1473),"1473 Entered",IF(O203=1473,"Missing",""))</f>
        <v/>
      </c>
      <c r="X203" s="183" t="str">
        <f>IF(AND('1474 PARA'!AK203&gt;0,'1474 PARA'!AY203&gt;0,P203=1474),"1474 Entered",IF(P203=1474,"Missing",""))</f>
        <v/>
      </c>
      <c r="Y203" s="142" t="str">
        <f>IF(AND('1475 PARA'!AK203&gt;0,'1475 PARA'!AY203&gt;0,Q203=1475),"1475 Entered",IF(Q203=1475,"Missing",""))</f>
        <v/>
      </c>
      <c r="Z203" s="142" t="str">
        <f>IF(AND('1476 PARA'!AK203&gt;0,'1476 PARA'!AY203&gt;0,R203=1476),"1476 Entered",IF(R203=1476,"Missing",""))</f>
        <v/>
      </c>
      <c r="AA203" s="142" t="str">
        <f>IF(AND('1603 Para'!AK203&gt;0,'1603 Para'!AY203&gt;0,S203=1603),"1603 Entered",IF(S203=1603,"Missing",""))</f>
        <v/>
      </c>
      <c r="AB203" s="142" t="str">
        <f>IF(AND('1604 Para'!AK203&gt;0,'1604 Para'!AY203&gt;0,T203=1604),"1604 Entered",IF(T203=1604,"Missing",""))</f>
        <v/>
      </c>
      <c r="AC203" s="82" t="str">
        <f>IF(AND('Spare van Para'!AK203&gt;0,'Spare van Para'!AY203&gt;0,U203="Spare"),"Spare Entered",IF(U203="Spare","Missing",""))</f>
        <v/>
      </c>
    </row>
    <row r="204" spans="1:29" s="142" customFormat="1" x14ac:dyDescent="0.25">
      <c r="A204" s="83">
        <v>42936</v>
      </c>
      <c r="B204" s="173">
        <f>MIN('1473 PARA'!B204, '1474 PARA'!B204,'1475 PARA'!B204, '1476 PARA'!B204,'1476 PARA'!B204,'Spare van Para'!B204, '1603 Para'!B204, '1604 Para'!B204)</f>
        <v>0</v>
      </c>
      <c r="C204" s="173">
        <f>MAX('1473 PARA'!C204,'1473 PARA'!E204,'1473 PARA'!G204,'1474 PARA'!C204,'1474 PARA'!E204,'1474 PARA'!G204,'1475 PARA'!C204,'1475 PARA'!E204,'1475 PARA'!G204,'1476 PARA'!C204,'1476 PARA'!E204,'1476 PARA'!G204,'Spare van Para'!C204,'Spare van Para'!E204,'Spare van Para'!G204, '1603 Para'!C204,'1603 Para'!E204,'1603 Para'!G204, '1604 Para'!C204,'1604 Para'!E204,'1604 Para'!G204)</f>
        <v>0</v>
      </c>
      <c r="D204" s="173">
        <f t="shared" si="32"/>
        <v>0</v>
      </c>
      <c r="E204" s="174">
        <f t="shared" si="33"/>
        <v>0</v>
      </c>
      <c r="F204" s="17">
        <f t="shared" si="34"/>
        <v>0</v>
      </c>
      <c r="G204" s="63">
        <f>MIN('1473 PARA'!O204,'1474 PARA'!O204,'1475 PARA'!O204,'1476 PARA'!O204,'Spare van Para'!O204,'1603 Para'!O204,'1604 Para'!O204)</f>
        <v>0</v>
      </c>
      <c r="H204" s="173">
        <f>MAX('1473 PARA'!P204,'1473 PARA'!R204,'1473 PARA'!T204,'1474 PARA'!P204,'1474 PARA'!R204,'1474 PARA'!T204,'1475 PARA'!P204,'1475 PARA'!R204,'1475 PARA'!T204,'1476 PARA'!P204,'1476 PARA'!R204,'1476 PARA'!T204,'Spare van Para'!P204,'Spare van Para'!R204,'Spare van Para'!T204, '1603 Para'!P204,'1603 Para'!R204,'1603 Para'!T204,'1604 Para'!P204,'1604 Para'!R204,'1604 Para'!T204)</f>
        <v>0</v>
      </c>
      <c r="I204" s="173">
        <f t="shared" si="35"/>
        <v>0</v>
      </c>
      <c r="J204" s="174">
        <f t="shared" si="36"/>
        <v>0</v>
      </c>
      <c r="K204" s="17">
        <f t="shared" si="37"/>
        <v>0</v>
      </c>
      <c r="L204" s="182" t="str">
        <f t="shared" si="38"/>
        <v/>
      </c>
      <c r="M204" s="184" t="str">
        <f t="shared" si="39"/>
        <v/>
      </c>
      <c r="N204" s="81" t="str">
        <f t="shared" si="40"/>
        <v/>
      </c>
      <c r="O204" s="183" t="str">
        <f>IF('1473 PARA'!I204&gt;0, 1473, "")</f>
        <v/>
      </c>
      <c r="P204" s="183" t="str">
        <f>IF('1474 PARA'!I204&gt;0, 1474, "")</f>
        <v/>
      </c>
      <c r="Q204" s="183" t="str">
        <f>IF('1475 PARA'!I204&gt;0, 1475, "")</f>
        <v/>
      </c>
      <c r="R204" s="183" t="str">
        <f>IF('1476 PARA'!I204&gt;0, 1476, "")</f>
        <v/>
      </c>
      <c r="S204" s="183" t="str">
        <f>IF('1603 Para'!I204&gt;0, 1603, "")</f>
        <v/>
      </c>
      <c r="T204" s="183" t="str">
        <f>IF('1604 Para'!I204&gt;0, 1604, "")</f>
        <v/>
      </c>
      <c r="U204" s="184" t="str">
        <f>IF('Spare van Para'!I204&gt;0, 6389, "")</f>
        <v/>
      </c>
      <c r="V204" s="141">
        <f t="shared" si="41"/>
        <v>0</v>
      </c>
      <c r="W204" s="183" t="str">
        <f>IF(AND('1473 PARA'!AK204&gt;0,'1473 PARA'!AY204&gt;0,O204=1473),"1473 Entered",IF(O204=1473,"Missing",""))</f>
        <v/>
      </c>
      <c r="X204" s="183" t="str">
        <f>IF(AND('1474 PARA'!AK204&gt;0,'1474 PARA'!AY204&gt;0,P204=1474),"1474 Entered",IF(P204=1474,"Missing",""))</f>
        <v/>
      </c>
      <c r="Y204" s="142" t="str">
        <f>IF(AND('1475 PARA'!AK204&gt;0,'1475 PARA'!AY204&gt;0,Q204=1475),"1475 Entered",IF(Q204=1475,"Missing",""))</f>
        <v/>
      </c>
      <c r="Z204" s="142" t="str">
        <f>IF(AND('1476 PARA'!AK204&gt;0,'1476 PARA'!AY204&gt;0,R204=1476),"1476 Entered",IF(R204=1476,"Missing",""))</f>
        <v/>
      </c>
      <c r="AA204" s="142" t="str">
        <f>IF(AND('1603 Para'!AK204&gt;0,'1603 Para'!AY204&gt;0,S204=1603),"1603 Entered",IF(S204=1603,"Missing",""))</f>
        <v/>
      </c>
      <c r="AB204" s="142" t="str">
        <f>IF(AND('1604 Para'!AK204&gt;0,'1604 Para'!AY204&gt;0,T204=1604),"1604 Entered",IF(T204=1604,"Missing",""))</f>
        <v/>
      </c>
      <c r="AC204" s="82" t="str">
        <f>IF(AND('Spare van Para'!AK204&gt;0,'Spare van Para'!AY204&gt;0,U204="Spare"),"Spare Entered",IF(U204="Spare","Missing",""))</f>
        <v/>
      </c>
    </row>
    <row r="205" spans="1:29" s="142" customFormat="1" x14ac:dyDescent="0.25">
      <c r="A205" s="83">
        <v>42937</v>
      </c>
      <c r="B205" s="173">
        <f>MIN('1473 PARA'!B205, '1474 PARA'!B205,'1475 PARA'!B205, '1476 PARA'!B205,'1476 PARA'!B205,'Spare van Para'!B205, '1603 Para'!B205, '1604 Para'!B205)</f>
        <v>0</v>
      </c>
      <c r="C205" s="173">
        <f>MAX('1473 PARA'!C205,'1473 PARA'!E205,'1473 PARA'!G205,'1474 PARA'!C205,'1474 PARA'!E205,'1474 PARA'!G205,'1475 PARA'!C205,'1475 PARA'!E205,'1475 PARA'!G205,'1476 PARA'!C205,'1476 PARA'!E205,'1476 PARA'!G205,'Spare van Para'!C205,'Spare van Para'!E205,'Spare van Para'!G205, '1603 Para'!C205,'1603 Para'!E205,'1603 Para'!G205, '1604 Para'!C205,'1604 Para'!E205,'1604 Para'!G205)</f>
        <v>0</v>
      </c>
      <c r="D205" s="173">
        <f t="shared" si="32"/>
        <v>0</v>
      </c>
      <c r="E205" s="174">
        <f t="shared" si="33"/>
        <v>0</v>
      </c>
      <c r="F205" s="17">
        <f t="shared" si="34"/>
        <v>0</v>
      </c>
      <c r="G205" s="63">
        <f>MIN('1473 PARA'!O205,'1474 PARA'!O205,'1475 PARA'!O205,'1476 PARA'!O205,'Spare van Para'!O205,'1603 Para'!O205,'1604 Para'!O205)</f>
        <v>0</v>
      </c>
      <c r="H205" s="173">
        <f>MAX('1473 PARA'!P205,'1473 PARA'!R205,'1473 PARA'!T205,'1474 PARA'!P205,'1474 PARA'!R205,'1474 PARA'!T205,'1475 PARA'!P205,'1475 PARA'!R205,'1475 PARA'!T205,'1476 PARA'!P205,'1476 PARA'!R205,'1476 PARA'!T205,'Spare van Para'!P205,'Spare van Para'!R205,'Spare van Para'!T205, '1603 Para'!P205,'1603 Para'!R205,'1603 Para'!T205,'1604 Para'!P205,'1604 Para'!R205,'1604 Para'!T205)</f>
        <v>0</v>
      </c>
      <c r="I205" s="173">
        <f t="shared" si="35"/>
        <v>0</v>
      </c>
      <c r="J205" s="174">
        <f t="shared" si="36"/>
        <v>0</v>
      </c>
      <c r="K205" s="17">
        <f t="shared" si="37"/>
        <v>0</v>
      </c>
      <c r="L205" s="182" t="str">
        <f t="shared" si="38"/>
        <v/>
      </c>
      <c r="M205" s="184" t="str">
        <f t="shared" si="39"/>
        <v/>
      </c>
      <c r="N205" s="81" t="str">
        <f t="shared" si="40"/>
        <v/>
      </c>
      <c r="O205" s="183" t="str">
        <f>IF('1473 PARA'!I205&gt;0, 1473, "")</f>
        <v/>
      </c>
      <c r="P205" s="183" t="str">
        <f>IF('1474 PARA'!I205&gt;0, 1474, "")</f>
        <v/>
      </c>
      <c r="Q205" s="183" t="str">
        <f>IF('1475 PARA'!I205&gt;0, 1475, "")</f>
        <v/>
      </c>
      <c r="R205" s="183" t="str">
        <f>IF('1476 PARA'!I205&gt;0, 1476, "")</f>
        <v/>
      </c>
      <c r="S205" s="183" t="str">
        <f>IF('1603 Para'!I205&gt;0, 1603, "")</f>
        <v/>
      </c>
      <c r="T205" s="183" t="str">
        <f>IF('1604 Para'!I205&gt;0, 1604, "")</f>
        <v/>
      </c>
      <c r="U205" s="184" t="str">
        <f>IF('Spare van Para'!I205&gt;0, 6389, "")</f>
        <v/>
      </c>
      <c r="V205" s="141">
        <f t="shared" si="41"/>
        <v>0</v>
      </c>
      <c r="W205" s="183" t="str">
        <f>IF(AND('1473 PARA'!AK205&gt;0,'1473 PARA'!AY205&gt;0,O205=1473),"1473 Entered",IF(O205=1473,"Missing",""))</f>
        <v/>
      </c>
      <c r="X205" s="183" t="str">
        <f>IF(AND('1474 PARA'!AK205&gt;0,'1474 PARA'!AY205&gt;0,P205=1474),"1474 Entered",IF(P205=1474,"Missing",""))</f>
        <v/>
      </c>
      <c r="Y205" s="142" t="str">
        <f>IF(AND('1475 PARA'!AK205&gt;0,'1475 PARA'!AY205&gt;0,Q205=1475),"1475 Entered",IF(Q205=1475,"Missing",""))</f>
        <v/>
      </c>
      <c r="Z205" s="142" t="str">
        <f>IF(AND('1476 PARA'!AK205&gt;0,'1476 PARA'!AY205&gt;0,R205=1476),"1476 Entered",IF(R205=1476,"Missing",""))</f>
        <v/>
      </c>
      <c r="AA205" s="142" t="str">
        <f>IF(AND('1603 Para'!AK205&gt;0,'1603 Para'!AY205&gt;0,S205=1603),"1603 Entered",IF(S205=1603,"Missing",""))</f>
        <v/>
      </c>
      <c r="AB205" s="142" t="str">
        <f>IF(AND('1604 Para'!AK205&gt;0,'1604 Para'!AY205&gt;0,T205=1604),"1604 Entered",IF(T205=1604,"Missing",""))</f>
        <v/>
      </c>
      <c r="AC205" s="82" t="str">
        <f>IF(AND('Spare van Para'!AK205&gt;0,'Spare van Para'!AY205&gt;0,U205="Spare"),"Spare Entered",IF(U205="Spare","Missing",""))</f>
        <v/>
      </c>
    </row>
    <row r="206" spans="1:29" s="142" customFormat="1" x14ac:dyDescent="0.25">
      <c r="A206" s="83">
        <v>42938</v>
      </c>
      <c r="B206" s="173">
        <f>MIN('1473 PARA'!B206, '1474 PARA'!B206,'1475 PARA'!B206, '1476 PARA'!B206,'1476 PARA'!B206,'Spare van Para'!B206, '1603 Para'!B206, '1604 Para'!B206)</f>
        <v>0</v>
      </c>
      <c r="C206" s="173">
        <f>MAX('1473 PARA'!C206,'1473 PARA'!E206,'1473 PARA'!G206,'1474 PARA'!C206,'1474 PARA'!E206,'1474 PARA'!G206,'1475 PARA'!C206,'1475 PARA'!E206,'1475 PARA'!G206,'1476 PARA'!C206,'1476 PARA'!E206,'1476 PARA'!G206,'Spare van Para'!C206,'Spare van Para'!E206,'Spare van Para'!G206, '1603 Para'!C206,'1603 Para'!E206,'1603 Para'!G206, '1604 Para'!C206,'1604 Para'!E206,'1604 Para'!G206)</f>
        <v>0</v>
      </c>
      <c r="D206" s="173">
        <f t="shared" si="32"/>
        <v>0</v>
      </c>
      <c r="E206" s="174">
        <f t="shared" si="33"/>
        <v>0</v>
      </c>
      <c r="F206" s="17">
        <f t="shared" si="34"/>
        <v>0</v>
      </c>
      <c r="G206" s="63">
        <f>MIN('1473 PARA'!O206,'1474 PARA'!O206,'1475 PARA'!O206,'1476 PARA'!O206,'Spare van Para'!O206,'1603 Para'!O206,'1604 Para'!O206)</f>
        <v>0</v>
      </c>
      <c r="H206" s="173">
        <f>MAX('1473 PARA'!P206,'1473 PARA'!R206,'1473 PARA'!T206,'1474 PARA'!P206,'1474 PARA'!R206,'1474 PARA'!T206,'1475 PARA'!P206,'1475 PARA'!R206,'1475 PARA'!T206,'1476 PARA'!P206,'1476 PARA'!R206,'1476 PARA'!T206,'Spare van Para'!P206,'Spare van Para'!R206,'Spare van Para'!T206, '1603 Para'!P206,'1603 Para'!R206,'1603 Para'!T206,'1604 Para'!P206,'1604 Para'!R206,'1604 Para'!T206)</f>
        <v>0</v>
      </c>
      <c r="I206" s="173">
        <f t="shared" si="35"/>
        <v>0</v>
      </c>
      <c r="J206" s="174">
        <f t="shared" si="36"/>
        <v>0</v>
      </c>
      <c r="K206" s="17">
        <f t="shared" si="37"/>
        <v>0</v>
      </c>
      <c r="L206" s="182" t="str">
        <f t="shared" si="38"/>
        <v/>
      </c>
      <c r="M206" s="184" t="str">
        <f t="shared" si="39"/>
        <v/>
      </c>
      <c r="N206" s="81" t="str">
        <f t="shared" si="40"/>
        <v/>
      </c>
      <c r="O206" s="183" t="str">
        <f>IF('1473 PARA'!I206&gt;0, 1473, "")</f>
        <v/>
      </c>
      <c r="P206" s="183" t="str">
        <f>IF('1474 PARA'!I206&gt;0, 1474, "")</f>
        <v/>
      </c>
      <c r="Q206" s="183" t="str">
        <f>IF('1475 PARA'!I206&gt;0, 1475, "")</f>
        <v/>
      </c>
      <c r="R206" s="183" t="str">
        <f>IF('1476 PARA'!I206&gt;0, 1476, "")</f>
        <v/>
      </c>
      <c r="S206" s="183" t="str">
        <f>IF('1603 Para'!I206&gt;0, 1603, "")</f>
        <v/>
      </c>
      <c r="T206" s="183" t="str">
        <f>IF('1604 Para'!I206&gt;0, 1604, "")</f>
        <v/>
      </c>
      <c r="U206" s="184" t="str">
        <f>IF('Spare van Para'!I206&gt;0, 6389, "")</f>
        <v/>
      </c>
      <c r="V206" s="141">
        <f t="shared" si="41"/>
        <v>0</v>
      </c>
      <c r="W206" s="183" t="str">
        <f>IF(AND('1473 PARA'!AK206&gt;0,'1473 PARA'!AY206&gt;0,O206=1473),"1473 Entered",IF(O206=1473,"Missing",""))</f>
        <v/>
      </c>
      <c r="X206" s="183" t="str">
        <f>IF(AND('1474 PARA'!AK206&gt;0,'1474 PARA'!AY206&gt;0,P206=1474),"1474 Entered",IF(P206=1474,"Missing",""))</f>
        <v/>
      </c>
      <c r="Y206" s="142" t="str">
        <f>IF(AND('1475 PARA'!AK206&gt;0,'1475 PARA'!AY206&gt;0,Q206=1475),"1475 Entered",IF(Q206=1475,"Missing",""))</f>
        <v/>
      </c>
      <c r="Z206" s="142" t="str">
        <f>IF(AND('1476 PARA'!AK206&gt;0,'1476 PARA'!AY206&gt;0,R206=1476),"1476 Entered",IF(R206=1476,"Missing",""))</f>
        <v/>
      </c>
      <c r="AA206" s="142" t="str">
        <f>IF(AND('1603 Para'!AK206&gt;0,'1603 Para'!AY206&gt;0,S206=1603),"1603 Entered",IF(S206=1603,"Missing",""))</f>
        <v/>
      </c>
      <c r="AB206" s="142" t="str">
        <f>IF(AND('1604 Para'!AK206&gt;0,'1604 Para'!AY206&gt;0,T206=1604),"1604 Entered",IF(T206=1604,"Missing",""))</f>
        <v/>
      </c>
      <c r="AC206" s="82" t="str">
        <f>IF(AND('Spare van Para'!AK206&gt;0,'Spare van Para'!AY206&gt;0,U206="Spare"),"Spare Entered",IF(U206="Spare","Missing",""))</f>
        <v/>
      </c>
    </row>
    <row r="207" spans="1:29" s="142" customFormat="1" x14ac:dyDescent="0.25">
      <c r="A207" s="83">
        <v>42939</v>
      </c>
      <c r="B207" s="173">
        <f>MIN('1473 PARA'!B207, '1474 PARA'!B207,'1475 PARA'!B207, '1476 PARA'!B207,'1476 PARA'!B207,'Spare van Para'!B207, '1603 Para'!B207, '1604 Para'!B207)</f>
        <v>0</v>
      </c>
      <c r="C207" s="173">
        <f>MAX('1473 PARA'!C207,'1473 PARA'!E207,'1473 PARA'!G207,'1474 PARA'!C207,'1474 PARA'!E207,'1474 PARA'!G207,'1475 PARA'!C207,'1475 PARA'!E207,'1475 PARA'!G207,'1476 PARA'!C207,'1476 PARA'!E207,'1476 PARA'!G207,'Spare van Para'!C207,'Spare van Para'!E207,'Spare van Para'!G207, '1603 Para'!C207,'1603 Para'!E207,'1603 Para'!G207, '1604 Para'!C207,'1604 Para'!E207,'1604 Para'!G207)</f>
        <v>0</v>
      </c>
      <c r="D207" s="173">
        <f t="shared" si="32"/>
        <v>0</v>
      </c>
      <c r="E207" s="174">
        <f t="shared" si="33"/>
        <v>0</v>
      </c>
      <c r="F207" s="17">
        <f t="shared" si="34"/>
        <v>0</v>
      </c>
      <c r="G207" s="63">
        <f>MIN('1473 PARA'!O207,'1474 PARA'!O207,'1475 PARA'!O207,'1476 PARA'!O207,'Spare van Para'!O207,'1603 Para'!O207,'1604 Para'!O207)</f>
        <v>0</v>
      </c>
      <c r="H207" s="173">
        <f>MAX('1473 PARA'!P207,'1473 PARA'!R207,'1473 PARA'!T207,'1474 PARA'!P207,'1474 PARA'!R207,'1474 PARA'!T207,'1475 PARA'!P207,'1475 PARA'!R207,'1475 PARA'!T207,'1476 PARA'!P207,'1476 PARA'!R207,'1476 PARA'!T207,'Spare van Para'!P207,'Spare van Para'!R207,'Spare van Para'!T207, '1603 Para'!P207,'1603 Para'!R207,'1603 Para'!T207,'1604 Para'!P207,'1604 Para'!R207,'1604 Para'!T207)</f>
        <v>0</v>
      </c>
      <c r="I207" s="173">
        <f t="shared" si="35"/>
        <v>0</v>
      </c>
      <c r="J207" s="174">
        <f t="shared" si="36"/>
        <v>0</v>
      </c>
      <c r="K207" s="17">
        <f t="shared" si="37"/>
        <v>0</v>
      </c>
      <c r="L207" s="182" t="str">
        <f t="shared" si="38"/>
        <v/>
      </c>
      <c r="M207" s="184" t="str">
        <f t="shared" si="39"/>
        <v/>
      </c>
      <c r="N207" s="81" t="str">
        <f t="shared" si="40"/>
        <v/>
      </c>
      <c r="O207" s="183" t="str">
        <f>IF('1473 PARA'!I207&gt;0, 1473, "")</f>
        <v/>
      </c>
      <c r="P207" s="183" t="str">
        <f>IF('1474 PARA'!I207&gt;0, 1474, "")</f>
        <v/>
      </c>
      <c r="Q207" s="183" t="str">
        <f>IF('1475 PARA'!I207&gt;0, 1475, "")</f>
        <v/>
      </c>
      <c r="R207" s="183" t="str">
        <f>IF('1476 PARA'!I207&gt;0, 1476, "")</f>
        <v/>
      </c>
      <c r="S207" s="183" t="str">
        <f>IF('1603 Para'!I207&gt;0, 1603, "")</f>
        <v/>
      </c>
      <c r="T207" s="183" t="str">
        <f>IF('1604 Para'!I207&gt;0, 1604, "")</f>
        <v/>
      </c>
      <c r="U207" s="184" t="str">
        <f>IF('Spare van Para'!I207&gt;0, 6389, "")</f>
        <v/>
      </c>
      <c r="V207" s="141">
        <f t="shared" si="41"/>
        <v>0</v>
      </c>
      <c r="W207" s="183" t="str">
        <f>IF(AND('1473 PARA'!AK207&gt;0,'1473 PARA'!AY207&gt;0,O207=1473),"1473 Entered",IF(O207=1473,"Missing",""))</f>
        <v/>
      </c>
      <c r="X207" s="183" t="str">
        <f>IF(AND('1474 PARA'!AK207&gt;0,'1474 PARA'!AY207&gt;0,P207=1474),"1474 Entered",IF(P207=1474,"Missing",""))</f>
        <v/>
      </c>
      <c r="Y207" s="142" t="str">
        <f>IF(AND('1475 PARA'!AK207&gt;0,'1475 PARA'!AY207&gt;0,Q207=1475),"1475 Entered",IF(Q207=1475,"Missing",""))</f>
        <v/>
      </c>
      <c r="Z207" s="142" t="str">
        <f>IF(AND('1476 PARA'!AK207&gt;0,'1476 PARA'!AY207&gt;0,R207=1476),"1476 Entered",IF(R207=1476,"Missing",""))</f>
        <v/>
      </c>
      <c r="AA207" s="142" t="str">
        <f>IF(AND('1603 Para'!AK207&gt;0,'1603 Para'!AY207&gt;0,S207=1603),"1603 Entered",IF(S207=1603,"Missing",""))</f>
        <v/>
      </c>
      <c r="AB207" s="142" t="str">
        <f>IF(AND('1604 Para'!AK207&gt;0,'1604 Para'!AY207&gt;0,T207=1604),"1604 Entered",IF(T207=1604,"Missing",""))</f>
        <v/>
      </c>
      <c r="AC207" s="82" t="str">
        <f>IF(AND('Spare van Para'!AK207&gt;0,'Spare van Para'!AY207&gt;0,U207="Spare"),"Spare Entered",IF(U207="Spare","Missing",""))</f>
        <v/>
      </c>
    </row>
    <row r="208" spans="1:29" s="142" customFormat="1" x14ac:dyDescent="0.25">
      <c r="A208" s="83">
        <v>42940</v>
      </c>
      <c r="B208" s="173">
        <f>MIN('1473 PARA'!B208, '1474 PARA'!B208,'1475 PARA'!B208, '1476 PARA'!B208,'1476 PARA'!B208,'Spare van Para'!B208, '1603 Para'!B208, '1604 Para'!B208)</f>
        <v>0</v>
      </c>
      <c r="C208" s="173">
        <f>MAX('1473 PARA'!C208,'1473 PARA'!E208,'1473 PARA'!G208,'1474 PARA'!C208,'1474 PARA'!E208,'1474 PARA'!G208,'1475 PARA'!C208,'1475 PARA'!E208,'1475 PARA'!G208,'1476 PARA'!C208,'1476 PARA'!E208,'1476 PARA'!G208,'Spare van Para'!C208,'Spare van Para'!E208,'Spare van Para'!G208, '1603 Para'!C208,'1603 Para'!E208,'1603 Para'!G208, '1604 Para'!C208,'1604 Para'!E208,'1604 Para'!G208)</f>
        <v>0</v>
      </c>
      <c r="D208" s="173">
        <f t="shared" si="32"/>
        <v>0</v>
      </c>
      <c r="E208" s="174">
        <f t="shared" si="33"/>
        <v>0</v>
      </c>
      <c r="F208" s="17">
        <f t="shared" si="34"/>
        <v>0</v>
      </c>
      <c r="G208" s="63">
        <f>MIN('1473 PARA'!O208,'1474 PARA'!O208,'1475 PARA'!O208,'1476 PARA'!O208,'Spare van Para'!O208,'1603 Para'!O208,'1604 Para'!O208)</f>
        <v>0</v>
      </c>
      <c r="H208" s="173">
        <f>MAX('1473 PARA'!P208,'1473 PARA'!R208,'1473 PARA'!T208,'1474 PARA'!P208,'1474 PARA'!R208,'1474 PARA'!T208,'1475 PARA'!P208,'1475 PARA'!R208,'1475 PARA'!T208,'1476 PARA'!P208,'1476 PARA'!R208,'1476 PARA'!T208,'Spare van Para'!P208,'Spare van Para'!R208,'Spare van Para'!T208, '1603 Para'!P208,'1603 Para'!R208,'1603 Para'!T208,'1604 Para'!P208,'1604 Para'!R208,'1604 Para'!T208)</f>
        <v>0</v>
      </c>
      <c r="I208" s="173">
        <f t="shared" si="35"/>
        <v>0</v>
      </c>
      <c r="J208" s="174">
        <f t="shared" si="36"/>
        <v>0</v>
      </c>
      <c r="K208" s="17">
        <f t="shared" si="37"/>
        <v>0</v>
      </c>
      <c r="L208" s="182" t="str">
        <f t="shared" si="38"/>
        <v/>
      </c>
      <c r="M208" s="184" t="str">
        <f t="shared" si="39"/>
        <v/>
      </c>
      <c r="N208" s="81" t="str">
        <f t="shared" si="40"/>
        <v/>
      </c>
      <c r="O208" s="183" t="str">
        <f>IF('1473 PARA'!I208&gt;0, 1473, "")</f>
        <v/>
      </c>
      <c r="P208" s="183" t="str">
        <f>IF('1474 PARA'!I208&gt;0, 1474, "")</f>
        <v/>
      </c>
      <c r="Q208" s="183" t="str">
        <f>IF('1475 PARA'!I208&gt;0, 1475, "")</f>
        <v/>
      </c>
      <c r="R208" s="183" t="str">
        <f>IF('1476 PARA'!I208&gt;0, 1476, "")</f>
        <v/>
      </c>
      <c r="S208" s="183" t="str">
        <f>IF('1603 Para'!I208&gt;0, 1603, "")</f>
        <v/>
      </c>
      <c r="T208" s="183" t="str">
        <f>IF('1604 Para'!I208&gt;0, 1604, "")</f>
        <v/>
      </c>
      <c r="U208" s="184" t="str">
        <f>IF('Spare van Para'!I208&gt;0, 6389, "")</f>
        <v/>
      </c>
      <c r="V208" s="141">
        <f t="shared" si="41"/>
        <v>0</v>
      </c>
      <c r="W208" s="183" t="str">
        <f>IF(AND('1473 PARA'!AK208&gt;0,'1473 PARA'!AY208&gt;0,O208=1473),"1473 Entered",IF(O208=1473,"Missing",""))</f>
        <v/>
      </c>
      <c r="X208" s="183" t="str">
        <f>IF(AND('1474 PARA'!AK208&gt;0,'1474 PARA'!AY208&gt;0,P208=1474),"1474 Entered",IF(P208=1474,"Missing",""))</f>
        <v/>
      </c>
      <c r="Y208" s="142" t="str">
        <f>IF(AND('1475 PARA'!AK208&gt;0,'1475 PARA'!AY208&gt;0,Q208=1475),"1475 Entered",IF(Q208=1475,"Missing",""))</f>
        <v/>
      </c>
      <c r="Z208" s="142" t="str">
        <f>IF(AND('1476 PARA'!AK208&gt;0,'1476 PARA'!AY208&gt;0,R208=1476),"1476 Entered",IF(R208=1476,"Missing",""))</f>
        <v/>
      </c>
      <c r="AA208" s="142" t="str">
        <f>IF(AND('1603 Para'!AK208&gt;0,'1603 Para'!AY208&gt;0,S208=1603),"1603 Entered",IF(S208=1603,"Missing",""))</f>
        <v/>
      </c>
      <c r="AB208" s="142" t="str">
        <f>IF(AND('1604 Para'!AK208&gt;0,'1604 Para'!AY208&gt;0,T208=1604),"1604 Entered",IF(T208=1604,"Missing",""))</f>
        <v/>
      </c>
      <c r="AC208" s="82" t="str">
        <f>IF(AND('Spare van Para'!AK208&gt;0,'Spare van Para'!AY208&gt;0,U208="Spare"),"Spare Entered",IF(U208="Spare","Missing",""))</f>
        <v/>
      </c>
    </row>
    <row r="209" spans="1:29" s="142" customFormat="1" x14ac:dyDescent="0.25">
      <c r="A209" s="83">
        <v>42941</v>
      </c>
      <c r="B209" s="173">
        <f>MIN('1473 PARA'!B209, '1474 PARA'!B209,'1475 PARA'!B209, '1476 PARA'!B209,'1476 PARA'!B209,'Spare van Para'!B209, '1603 Para'!B209, '1604 Para'!B209)</f>
        <v>0</v>
      </c>
      <c r="C209" s="173">
        <f>MAX('1473 PARA'!C209,'1473 PARA'!E209,'1473 PARA'!G209,'1474 PARA'!C209,'1474 PARA'!E209,'1474 PARA'!G209,'1475 PARA'!C209,'1475 PARA'!E209,'1475 PARA'!G209,'1476 PARA'!C209,'1476 PARA'!E209,'1476 PARA'!G209,'Spare van Para'!C209,'Spare van Para'!E209,'Spare van Para'!G209, '1603 Para'!C209,'1603 Para'!E209,'1603 Para'!G209, '1604 Para'!C209,'1604 Para'!E209,'1604 Para'!G209)</f>
        <v>0</v>
      </c>
      <c r="D209" s="173">
        <f t="shared" si="32"/>
        <v>0</v>
      </c>
      <c r="E209" s="174">
        <f t="shared" si="33"/>
        <v>0</v>
      </c>
      <c r="F209" s="17">
        <f t="shared" si="34"/>
        <v>0</v>
      </c>
      <c r="G209" s="63">
        <f>MIN('1473 PARA'!O209,'1474 PARA'!O209,'1475 PARA'!O209,'1476 PARA'!O209,'Spare van Para'!O209,'1603 Para'!O209,'1604 Para'!O209)</f>
        <v>0</v>
      </c>
      <c r="H209" s="173">
        <f>MAX('1473 PARA'!P209,'1473 PARA'!R209,'1473 PARA'!T209,'1474 PARA'!P209,'1474 PARA'!R209,'1474 PARA'!T209,'1475 PARA'!P209,'1475 PARA'!R209,'1475 PARA'!T209,'1476 PARA'!P209,'1476 PARA'!R209,'1476 PARA'!T209,'Spare van Para'!P209,'Spare van Para'!R209,'Spare van Para'!T209, '1603 Para'!P209,'1603 Para'!R209,'1603 Para'!T209,'1604 Para'!P209,'1604 Para'!R209,'1604 Para'!T209)</f>
        <v>0</v>
      </c>
      <c r="I209" s="173">
        <f t="shared" si="35"/>
        <v>0</v>
      </c>
      <c r="J209" s="174">
        <f t="shared" si="36"/>
        <v>0</v>
      </c>
      <c r="K209" s="17">
        <f t="shared" si="37"/>
        <v>0</v>
      </c>
      <c r="L209" s="182" t="str">
        <f t="shared" si="38"/>
        <v/>
      </c>
      <c r="M209" s="184" t="str">
        <f t="shared" si="39"/>
        <v/>
      </c>
      <c r="N209" s="81" t="str">
        <f t="shared" si="40"/>
        <v/>
      </c>
      <c r="O209" s="183" t="str">
        <f>IF('1473 PARA'!I209&gt;0, 1473, "")</f>
        <v/>
      </c>
      <c r="P209" s="183" t="str">
        <f>IF('1474 PARA'!I209&gt;0, 1474, "")</f>
        <v/>
      </c>
      <c r="Q209" s="183" t="str">
        <f>IF('1475 PARA'!I209&gt;0, 1475, "")</f>
        <v/>
      </c>
      <c r="R209" s="183" t="str">
        <f>IF('1476 PARA'!I209&gt;0, 1476, "")</f>
        <v/>
      </c>
      <c r="S209" s="183" t="str">
        <f>IF('1603 Para'!I209&gt;0, 1603, "")</f>
        <v/>
      </c>
      <c r="T209" s="183" t="str">
        <f>IF('1604 Para'!I209&gt;0, 1604, "")</f>
        <v/>
      </c>
      <c r="U209" s="184" t="str">
        <f>IF('Spare van Para'!I209&gt;0, 6389, "")</f>
        <v/>
      </c>
      <c r="V209" s="141">
        <f t="shared" si="41"/>
        <v>0</v>
      </c>
      <c r="W209" s="183" t="str">
        <f>IF(AND('1473 PARA'!AK209&gt;0,'1473 PARA'!AY209&gt;0,O209=1473),"1473 Entered",IF(O209=1473,"Missing",""))</f>
        <v/>
      </c>
      <c r="X209" s="183" t="str">
        <f>IF(AND('1474 PARA'!AK209&gt;0,'1474 PARA'!AY209&gt;0,P209=1474),"1474 Entered",IF(P209=1474,"Missing",""))</f>
        <v/>
      </c>
      <c r="Y209" s="142" t="str">
        <f>IF(AND('1475 PARA'!AK209&gt;0,'1475 PARA'!AY209&gt;0,Q209=1475),"1475 Entered",IF(Q209=1475,"Missing",""))</f>
        <v/>
      </c>
      <c r="Z209" s="142" t="str">
        <f>IF(AND('1476 PARA'!AK209&gt;0,'1476 PARA'!AY209&gt;0,R209=1476),"1476 Entered",IF(R209=1476,"Missing",""))</f>
        <v/>
      </c>
      <c r="AA209" s="142" t="str">
        <f>IF(AND('1603 Para'!AK209&gt;0,'1603 Para'!AY209&gt;0,S209=1603),"1603 Entered",IF(S209=1603,"Missing",""))</f>
        <v/>
      </c>
      <c r="AB209" s="142" t="str">
        <f>IF(AND('1604 Para'!AK209&gt;0,'1604 Para'!AY209&gt;0,T209=1604),"1604 Entered",IF(T209=1604,"Missing",""))</f>
        <v/>
      </c>
      <c r="AC209" s="82" t="str">
        <f>IF(AND('Spare van Para'!AK209&gt;0,'Spare van Para'!AY209&gt;0,U209="Spare"),"Spare Entered",IF(U209="Spare","Missing",""))</f>
        <v/>
      </c>
    </row>
    <row r="210" spans="1:29" s="142" customFormat="1" x14ac:dyDescent="0.25">
      <c r="A210" s="83">
        <v>42942</v>
      </c>
      <c r="B210" s="173">
        <f>MIN('1473 PARA'!B210, '1474 PARA'!B210,'1475 PARA'!B210, '1476 PARA'!B210,'1476 PARA'!B210,'Spare van Para'!B210, '1603 Para'!B210, '1604 Para'!B210)</f>
        <v>0</v>
      </c>
      <c r="C210" s="173">
        <f>MAX('1473 PARA'!C210,'1473 PARA'!E210,'1473 PARA'!G210,'1474 PARA'!C210,'1474 PARA'!E210,'1474 PARA'!G210,'1475 PARA'!C210,'1475 PARA'!E210,'1475 PARA'!G210,'1476 PARA'!C210,'1476 PARA'!E210,'1476 PARA'!G210,'Spare van Para'!C210,'Spare van Para'!E210,'Spare van Para'!G210, '1603 Para'!C210,'1603 Para'!E210,'1603 Para'!G210, '1604 Para'!C210,'1604 Para'!E210,'1604 Para'!G210)</f>
        <v>0</v>
      </c>
      <c r="D210" s="173">
        <f t="shared" si="32"/>
        <v>0</v>
      </c>
      <c r="E210" s="174">
        <f t="shared" si="33"/>
        <v>0</v>
      </c>
      <c r="F210" s="17">
        <f t="shared" si="34"/>
        <v>0</v>
      </c>
      <c r="G210" s="63">
        <f>MIN('1473 PARA'!O210,'1474 PARA'!O210,'1475 PARA'!O210,'1476 PARA'!O210,'Spare van Para'!O210,'1603 Para'!O210,'1604 Para'!O210)</f>
        <v>0</v>
      </c>
      <c r="H210" s="173">
        <f>MAX('1473 PARA'!P210,'1473 PARA'!R210,'1473 PARA'!T210,'1474 PARA'!P210,'1474 PARA'!R210,'1474 PARA'!T210,'1475 PARA'!P210,'1475 PARA'!R210,'1475 PARA'!T210,'1476 PARA'!P210,'1476 PARA'!R210,'1476 PARA'!T210,'Spare van Para'!P210,'Spare van Para'!R210,'Spare van Para'!T210, '1603 Para'!P210,'1603 Para'!R210,'1603 Para'!T210,'1604 Para'!P210,'1604 Para'!R210,'1604 Para'!T210)</f>
        <v>0</v>
      </c>
      <c r="I210" s="173">
        <f t="shared" si="35"/>
        <v>0</v>
      </c>
      <c r="J210" s="174">
        <f t="shared" si="36"/>
        <v>0</v>
      </c>
      <c r="K210" s="17">
        <f t="shared" si="37"/>
        <v>0</v>
      </c>
      <c r="L210" s="182" t="str">
        <f t="shared" si="38"/>
        <v/>
      </c>
      <c r="M210" s="184" t="str">
        <f t="shared" si="39"/>
        <v/>
      </c>
      <c r="N210" s="81" t="str">
        <f t="shared" si="40"/>
        <v/>
      </c>
      <c r="O210" s="183" t="str">
        <f>IF('1473 PARA'!I210&gt;0, 1473, "")</f>
        <v/>
      </c>
      <c r="P210" s="183" t="str">
        <f>IF('1474 PARA'!I210&gt;0, 1474, "")</f>
        <v/>
      </c>
      <c r="Q210" s="183" t="str">
        <f>IF('1475 PARA'!I210&gt;0, 1475, "")</f>
        <v/>
      </c>
      <c r="R210" s="183" t="str">
        <f>IF('1476 PARA'!I210&gt;0, 1476, "")</f>
        <v/>
      </c>
      <c r="S210" s="183" t="str">
        <f>IF('1603 Para'!I210&gt;0, 1603, "")</f>
        <v/>
      </c>
      <c r="T210" s="183" t="str">
        <f>IF('1604 Para'!I210&gt;0, 1604, "")</f>
        <v/>
      </c>
      <c r="U210" s="184" t="str">
        <f>IF('Spare van Para'!I210&gt;0, 6389, "")</f>
        <v/>
      </c>
      <c r="V210" s="141">
        <f t="shared" si="41"/>
        <v>0</v>
      </c>
      <c r="W210" s="183" t="str">
        <f>IF(AND('1473 PARA'!AK210&gt;0,'1473 PARA'!AY210&gt;0,O210=1473),"1473 Entered",IF(O210=1473,"Missing",""))</f>
        <v/>
      </c>
      <c r="X210" s="183" t="str">
        <f>IF(AND('1474 PARA'!AK210&gt;0,'1474 PARA'!AY210&gt;0,P210=1474),"1474 Entered",IF(P210=1474,"Missing",""))</f>
        <v/>
      </c>
      <c r="Y210" s="142" t="str">
        <f>IF(AND('1475 PARA'!AK210&gt;0,'1475 PARA'!AY210&gt;0,Q210=1475),"1475 Entered",IF(Q210=1475,"Missing",""))</f>
        <v/>
      </c>
      <c r="Z210" s="142" t="str">
        <f>IF(AND('1476 PARA'!AK210&gt;0,'1476 PARA'!AY210&gt;0,R210=1476),"1476 Entered",IF(R210=1476,"Missing",""))</f>
        <v/>
      </c>
      <c r="AA210" s="142" t="str">
        <f>IF(AND('1603 Para'!AK210&gt;0,'1603 Para'!AY210&gt;0,S210=1603),"1603 Entered",IF(S210=1603,"Missing",""))</f>
        <v/>
      </c>
      <c r="AB210" s="142" t="str">
        <f>IF(AND('1604 Para'!AK210&gt;0,'1604 Para'!AY210&gt;0,T210=1604),"1604 Entered",IF(T210=1604,"Missing",""))</f>
        <v/>
      </c>
      <c r="AC210" s="82" t="str">
        <f>IF(AND('Spare van Para'!AK210&gt;0,'Spare van Para'!AY210&gt;0,U210="Spare"),"Spare Entered",IF(U210="Spare","Missing",""))</f>
        <v/>
      </c>
    </row>
    <row r="211" spans="1:29" s="142" customFormat="1" x14ac:dyDescent="0.25">
      <c r="A211" s="83">
        <v>42943</v>
      </c>
      <c r="B211" s="173">
        <f>MIN('1473 PARA'!B211, '1474 PARA'!B211,'1475 PARA'!B211, '1476 PARA'!B211,'1476 PARA'!B211,'Spare van Para'!B211, '1603 Para'!B211, '1604 Para'!B211)</f>
        <v>0</v>
      </c>
      <c r="C211" s="173">
        <f>MAX('1473 PARA'!C211,'1473 PARA'!E211,'1473 PARA'!G211,'1474 PARA'!C211,'1474 PARA'!E211,'1474 PARA'!G211,'1475 PARA'!C211,'1475 PARA'!E211,'1475 PARA'!G211,'1476 PARA'!C211,'1476 PARA'!E211,'1476 PARA'!G211,'Spare van Para'!C211,'Spare van Para'!E211,'Spare van Para'!G211, '1603 Para'!C211,'1603 Para'!E211,'1603 Para'!G211, '1604 Para'!C211,'1604 Para'!E211,'1604 Para'!G211)</f>
        <v>0</v>
      </c>
      <c r="D211" s="173">
        <f t="shared" si="32"/>
        <v>0</v>
      </c>
      <c r="E211" s="174">
        <f t="shared" si="33"/>
        <v>0</v>
      </c>
      <c r="F211" s="17">
        <f t="shared" si="34"/>
        <v>0</v>
      </c>
      <c r="G211" s="63">
        <f>MIN('1473 PARA'!O211,'1474 PARA'!O211,'1475 PARA'!O211,'1476 PARA'!O211,'Spare van Para'!O211,'1603 Para'!O211,'1604 Para'!O211)</f>
        <v>0</v>
      </c>
      <c r="H211" s="173">
        <f>MAX('1473 PARA'!P211,'1473 PARA'!R211,'1473 PARA'!T211,'1474 PARA'!P211,'1474 PARA'!R211,'1474 PARA'!T211,'1475 PARA'!P211,'1475 PARA'!R211,'1475 PARA'!T211,'1476 PARA'!P211,'1476 PARA'!R211,'1476 PARA'!T211,'Spare van Para'!P211,'Spare van Para'!R211,'Spare van Para'!T211, '1603 Para'!P211,'1603 Para'!R211,'1603 Para'!T211,'1604 Para'!P211,'1604 Para'!R211,'1604 Para'!T211)</f>
        <v>0</v>
      </c>
      <c r="I211" s="173">
        <f t="shared" si="35"/>
        <v>0</v>
      </c>
      <c r="J211" s="174">
        <f t="shared" si="36"/>
        <v>0</v>
      </c>
      <c r="K211" s="17">
        <f t="shared" si="37"/>
        <v>0</v>
      </c>
      <c r="L211" s="182" t="str">
        <f t="shared" si="38"/>
        <v/>
      </c>
      <c r="M211" s="184" t="str">
        <f t="shared" si="39"/>
        <v/>
      </c>
      <c r="N211" s="81" t="str">
        <f t="shared" si="40"/>
        <v/>
      </c>
      <c r="O211" s="183" t="str">
        <f>IF('1473 PARA'!I211&gt;0, 1473, "")</f>
        <v/>
      </c>
      <c r="P211" s="183" t="str">
        <f>IF('1474 PARA'!I211&gt;0, 1474, "")</f>
        <v/>
      </c>
      <c r="Q211" s="183" t="str">
        <f>IF('1475 PARA'!I211&gt;0, 1475, "")</f>
        <v/>
      </c>
      <c r="R211" s="183" t="str">
        <f>IF('1476 PARA'!I211&gt;0, 1476, "")</f>
        <v/>
      </c>
      <c r="S211" s="183" t="str">
        <f>IF('1603 Para'!I211&gt;0, 1603, "")</f>
        <v/>
      </c>
      <c r="T211" s="183" t="str">
        <f>IF('1604 Para'!I211&gt;0, 1604, "")</f>
        <v/>
      </c>
      <c r="U211" s="184" t="str">
        <f>IF('Spare van Para'!I211&gt;0, 6389, "")</f>
        <v/>
      </c>
      <c r="V211" s="141">
        <f t="shared" si="41"/>
        <v>0</v>
      </c>
      <c r="W211" s="183" t="str">
        <f>IF(AND('1473 PARA'!AK211&gt;0,'1473 PARA'!AY211&gt;0,O211=1473),"1473 Entered",IF(O211=1473,"Missing",""))</f>
        <v/>
      </c>
      <c r="X211" s="183" t="str">
        <f>IF(AND('1474 PARA'!AK211&gt;0,'1474 PARA'!AY211&gt;0,P211=1474),"1474 Entered",IF(P211=1474,"Missing",""))</f>
        <v/>
      </c>
      <c r="Y211" s="142" t="str">
        <f>IF(AND('1475 PARA'!AK211&gt;0,'1475 PARA'!AY211&gt;0,Q211=1475),"1475 Entered",IF(Q211=1475,"Missing",""))</f>
        <v/>
      </c>
      <c r="Z211" s="142" t="str">
        <f>IF(AND('1476 PARA'!AK211&gt;0,'1476 PARA'!AY211&gt;0,R211=1476),"1476 Entered",IF(R211=1476,"Missing",""))</f>
        <v/>
      </c>
      <c r="AA211" s="142" t="str">
        <f>IF(AND('1603 Para'!AK211&gt;0,'1603 Para'!AY211&gt;0,S211=1603),"1603 Entered",IF(S211=1603,"Missing",""))</f>
        <v/>
      </c>
      <c r="AB211" s="142" t="str">
        <f>IF(AND('1604 Para'!AK211&gt;0,'1604 Para'!AY211&gt;0,T211=1604),"1604 Entered",IF(T211=1604,"Missing",""))</f>
        <v/>
      </c>
      <c r="AC211" s="82" t="str">
        <f>IF(AND('Spare van Para'!AK211&gt;0,'Spare van Para'!AY211&gt;0,U211="Spare"),"Spare Entered",IF(U211="Spare","Missing",""))</f>
        <v/>
      </c>
    </row>
    <row r="212" spans="1:29" s="142" customFormat="1" x14ac:dyDescent="0.25">
      <c r="A212" s="83">
        <v>42944</v>
      </c>
      <c r="B212" s="173">
        <f>MIN('1473 PARA'!B212, '1474 PARA'!B212,'1475 PARA'!B212, '1476 PARA'!B212,'1476 PARA'!B212,'Spare van Para'!B212, '1603 Para'!B212, '1604 Para'!B212)</f>
        <v>0</v>
      </c>
      <c r="C212" s="173">
        <f>MAX('1473 PARA'!C212,'1473 PARA'!E212,'1473 PARA'!G212,'1474 PARA'!C212,'1474 PARA'!E212,'1474 PARA'!G212,'1475 PARA'!C212,'1475 PARA'!E212,'1475 PARA'!G212,'1476 PARA'!C212,'1476 PARA'!E212,'1476 PARA'!G212,'Spare van Para'!C212,'Spare van Para'!E212,'Spare van Para'!G212, '1603 Para'!C212,'1603 Para'!E212,'1603 Para'!G212, '1604 Para'!C212,'1604 Para'!E212,'1604 Para'!G212)</f>
        <v>0</v>
      </c>
      <c r="D212" s="173">
        <f t="shared" si="32"/>
        <v>0</v>
      </c>
      <c r="E212" s="174">
        <f t="shared" si="33"/>
        <v>0</v>
      </c>
      <c r="F212" s="17">
        <f t="shared" si="34"/>
        <v>0</v>
      </c>
      <c r="G212" s="63">
        <f>MIN('1473 PARA'!O212,'1474 PARA'!O212,'1475 PARA'!O212,'1476 PARA'!O212,'Spare van Para'!O212,'1603 Para'!O212,'1604 Para'!O212)</f>
        <v>0</v>
      </c>
      <c r="H212" s="173">
        <f>MAX('1473 PARA'!P212,'1473 PARA'!R212,'1473 PARA'!T212,'1474 PARA'!P212,'1474 PARA'!R212,'1474 PARA'!T212,'1475 PARA'!P212,'1475 PARA'!R212,'1475 PARA'!T212,'1476 PARA'!P212,'1476 PARA'!R212,'1476 PARA'!T212,'Spare van Para'!P212,'Spare van Para'!R212,'Spare van Para'!T212, '1603 Para'!P212,'1603 Para'!R212,'1603 Para'!T212,'1604 Para'!P212,'1604 Para'!R212,'1604 Para'!T212)</f>
        <v>0</v>
      </c>
      <c r="I212" s="173">
        <f t="shared" si="35"/>
        <v>0</v>
      </c>
      <c r="J212" s="174">
        <f t="shared" si="36"/>
        <v>0</v>
      </c>
      <c r="K212" s="17">
        <f t="shared" si="37"/>
        <v>0</v>
      </c>
      <c r="L212" s="182" t="str">
        <f t="shared" si="38"/>
        <v/>
      </c>
      <c r="M212" s="184" t="str">
        <f t="shared" si="39"/>
        <v/>
      </c>
      <c r="N212" s="81" t="str">
        <f t="shared" si="40"/>
        <v/>
      </c>
      <c r="O212" s="183" t="str">
        <f>IF('1473 PARA'!I212&gt;0, 1473, "")</f>
        <v/>
      </c>
      <c r="P212" s="183" t="str">
        <f>IF('1474 PARA'!I212&gt;0, 1474, "")</f>
        <v/>
      </c>
      <c r="Q212" s="183" t="str">
        <f>IF('1475 PARA'!I212&gt;0, 1475, "")</f>
        <v/>
      </c>
      <c r="R212" s="183" t="str">
        <f>IF('1476 PARA'!I212&gt;0, 1476, "")</f>
        <v/>
      </c>
      <c r="S212" s="183" t="str">
        <f>IF('1603 Para'!I212&gt;0, 1603, "")</f>
        <v/>
      </c>
      <c r="T212" s="183" t="str">
        <f>IF('1604 Para'!I212&gt;0, 1604, "")</f>
        <v/>
      </c>
      <c r="U212" s="184" t="str">
        <f>IF('Spare van Para'!I212&gt;0, 6389, "")</f>
        <v/>
      </c>
      <c r="V212" s="141">
        <f t="shared" si="41"/>
        <v>0</v>
      </c>
      <c r="W212" s="183" t="str">
        <f>IF(AND('1473 PARA'!AK212&gt;0,'1473 PARA'!AY212&gt;0,O212=1473),"1473 Entered",IF(O212=1473,"Missing",""))</f>
        <v/>
      </c>
      <c r="X212" s="183" t="str">
        <f>IF(AND('1474 PARA'!AK212&gt;0,'1474 PARA'!AY212&gt;0,P212=1474),"1474 Entered",IF(P212=1474,"Missing",""))</f>
        <v/>
      </c>
      <c r="Y212" s="142" t="str">
        <f>IF(AND('1475 PARA'!AK212&gt;0,'1475 PARA'!AY212&gt;0,Q212=1475),"1475 Entered",IF(Q212=1475,"Missing",""))</f>
        <v/>
      </c>
      <c r="Z212" s="142" t="str">
        <f>IF(AND('1476 PARA'!AK212&gt;0,'1476 PARA'!AY212&gt;0,R212=1476),"1476 Entered",IF(R212=1476,"Missing",""))</f>
        <v/>
      </c>
      <c r="AA212" s="142" t="str">
        <f>IF(AND('1603 Para'!AK212&gt;0,'1603 Para'!AY212&gt;0,S212=1603),"1603 Entered",IF(S212=1603,"Missing",""))</f>
        <v/>
      </c>
      <c r="AB212" s="142" t="str">
        <f>IF(AND('1604 Para'!AK212&gt;0,'1604 Para'!AY212&gt;0,T212=1604),"1604 Entered",IF(T212=1604,"Missing",""))</f>
        <v/>
      </c>
      <c r="AC212" s="82" t="str">
        <f>IF(AND('Spare van Para'!AK212&gt;0,'Spare van Para'!AY212&gt;0,U212="Spare"),"Spare Entered",IF(U212="Spare","Missing",""))</f>
        <v/>
      </c>
    </row>
    <row r="213" spans="1:29" s="142" customFormat="1" x14ac:dyDescent="0.25">
      <c r="A213" s="83">
        <v>42945</v>
      </c>
      <c r="B213" s="173">
        <f>MIN('1473 PARA'!B213, '1474 PARA'!B213,'1475 PARA'!B213, '1476 PARA'!B213,'1476 PARA'!B213,'Spare van Para'!B213, '1603 Para'!B213, '1604 Para'!B213)</f>
        <v>0</v>
      </c>
      <c r="C213" s="173">
        <f>MAX('1473 PARA'!C213,'1473 PARA'!E213,'1473 PARA'!G213,'1474 PARA'!C213,'1474 PARA'!E213,'1474 PARA'!G213,'1475 PARA'!C213,'1475 PARA'!E213,'1475 PARA'!G213,'1476 PARA'!C213,'1476 PARA'!E213,'1476 PARA'!G213,'Spare van Para'!C213,'Spare van Para'!E213,'Spare van Para'!G213, '1603 Para'!C213,'1603 Para'!E213,'1603 Para'!G213, '1604 Para'!C213,'1604 Para'!E213,'1604 Para'!G213)</f>
        <v>0</v>
      </c>
      <c r="D213" s="173">
        <f t="shared" si="32"/>
        <v>0</v>
      </c>
      <c r="E213" s="174">
        <f t="shared" si="33"/>
        <v>0</v>
      </c>
      <c r="F213" s="17">
        <f t="shared" si="34"/>
        <v>0</v>
      </c>
      <c r="G213" s="63">
        <f>MIN('1473 PARA'!O213,'1474 PARA'!O213,'1475 PARA'!O213,'1476 PARA'!O213,'Spare van Para'!O213,'1603 Para'!O213,'1604 Para'!O213)</f>
        <v>0</v>
      </c>
      <c r="H213" s="173">
        <f>MAX('1473 PARA'!P213,'1473 PARA'!R213,'1473 PARA'!T213,'1474 PARA'!P213,'1474 PARA'!R213,'1474 PARA'!T213,'1475 PARA'!P213,'1475 PARA'!R213,'1475 PARA'!T213,'1476 PARA'!P213,'1476 PARA'!R213,'1476 PARA'!T213,'Spare van Para'!P213,'Spare van Para'!R213,'Spare van Para'!T213, '1603 Para'!P213,'1603 Para'!R213,'1603 Para'!T213,'1604 Para'!P213,'1604 Para'!R213,'1604 Para'!T213)</f>
        <v>0</v>
      </c>
      <c r="I213" s="173">
        <f t="shared" si="35"/>
        <v>0</v>
      </c>
      <c r="J213" s="174">
        <f t="shared" si="36"/>
        <v>0</v>
      </c>
      <c r="K213" s="17">
        <f t="shared" si="37"/>
        <v>0</v>
      </c>
      <c r="L213" s="182" t="str">
        <f t="shared" si="38"/>
        <v/>
      </c>
      <c r="M213" s="184" t="str">
        <f t="shared" si="39"/>
        <v/>
      </c>
      <c r="N213" s="81" t="str">
        <f t="shared" si="40"/>
        <v/>
      </c>
      <c r="O213" s="183" t="str">
        <f>IF('1473 PARA'!I213&gt;0, 1473, "")</f>
        <v/>
      </c>
      <c r="P213" s="183" t="str">
        <f>IF('1474 PARA'!I213&gt;0, 1474, "")</f>
        <v/>
      </c>
      <c r="Q213" s="183" t="str">
        <f>IF('1475 PARA'!I213&gt;0, 1475, "")</f>
        <v/>
      </c>
      <c r="R213" s="183" t="str">
        <f>IF('1476 PARA'!I213&gt;0, 1476, "")</f>
        <v/>
      </c>
      <c r="S213" s="183" t="str">
        <f>IF('1603 Para'!I213&gt;0, 1603, "")</f>
        <v/>
      </c>
      <c r="T213" s="183" t="str">
        <f>IF('1604 Para'!I213&gt;0, 1604, "")</f>
        <v/>
      </c>
      <c r="U213" s="184" t="str">
        <f>IF('Spare van Para'!I213&gt;0, 6389, "")</f>
        <v/>
      </c>
      <c r="V213" s="141">
        <f t="shared" si="41"/>
        <v>0</v>
      </c>
      <c r="W213" s="183" t="str">
        <f>IF(AND('1473 PARA'!AK213&gt;0,'1473 PARA'!AY213&gt;0,O213=1473),"1473 Entered",IF(O213=1473,"Missing",""))</f>
        <v/>
      </c>
      <c r="X213" s="183" t="str">
        <f>IF(AND('1474 PARA'!AK213&gt;0,'1474 PARA'!AY213&gt;0,P213=1474),"1474 Entered",IF(P213=1474,"Missing",""))</f>
        <v/>
      </c>
      <c r="Y213" s="142" t="str">
        <f>IF(AND('1475 PARA'!AK213&gt;0,'1475 PARA'!AY213&gt;0,Q213=1475),"1475 Entered",IF(Q213=1475,"Missing",""))</f>
        <v/>
      </c>
      <c r="Z213" s="142" t="str">
        <f>IF(AND('1476 PARA'!AK213&gt;0,'1476 PARA'!AY213&gt;0,R213=1476),"1476 Entered",IF(R213=1476,"Missing",""))</f>
        <v/>
      </c>
      <c r="AA213" s="142" t="str">
        <f>IF(AND('1603 Para'!AK213&gt;0,'1603 Para'!AY213&gt;0,S213=1603),"1603 Entered",IF(S213=1603,"Missing",""))</f>
        <v/>
      </c>
      <c r="AB213" s="142" t="str">
        <f>IF(AND('1604 Para'!AK213&gt;0,'1604 Para'!AY213&gt;0,T213=1604),"1604 Entered",IF(T213=1604,"Missing",""))</f>
        <v/>
      </c>
      <c r="AC213" s="82" t="str">
        <f>IF(AND('Spare van Para'!AK213&gt;0,'Spare van Para'!AY213&gt;0,U213="Spare"),"Spare Entered",IF(U213="Spare","Missing",""))</f>
        <v/>
      </c>
    </row>
    <row r="214" spans="1:29" s="142" customFormat="1" x14ac:dyDescent="0.25">
      <c r="A214" s="83">
        <v>42946</v>
      </c>
      <c r="B214" s="173">
        <f>MIN('1473 PARA'!B214, '1474 PARA'!B214,'1475 PARA'!B214, '1476 PARA'!B214,'1476 PARA'!B214,'Spare van Para'!B214, '1603 Para'!B214, '1604 Para'!B214)</f>
        <v>0</v>
      </c>
      <c r="C214" s="173">
        <f>MAX('1473 PARA'!C214,'1473 PARA'!E214,'1473 PARA'!G214,'1474 PARA'!C214,'1474 PARA'!E214,'1474 PARA'!G214,'1475 PARA'!C214,'1475 PARA'!E214,'1475 PARA'!G214,'1476 PARA'!C214,'1476 PARA'!E214,'1476 PARA'!G214,'Spare van Para'!C214,'Spare van Para'!E214,'Spare van Para'!G214, '1603 Para'!C214,'1603 Para'!E214,'1603 Para'!G214, '1604 Para'!C214,'1604 Para'!E214,'1604 Para'!G214)</f>
        <v>0</v>
      </c>
      <c r="D214" s="173">
        <f t="shared" si="32"/>
        <v>0</v>
      </c>
      <c r="E214" s="174">
        <f t="shared" si="33"/>
        <v>0</v>
      </c>
      <c r="F214" s="17">
        <f t="shared" si="34"/>
        <v>0</v>
      </c>
      <c r="G214" s="63">
        <f>MIN('1473 PARA'!O214,'1474 PARA'!O214,'1475 PARA'!O214,'1476 PARA'!O214,'Spare van Para'!O214,'1603 Para'!O214,'1604 Para'!O214)</f>
        <v>0</v>
      </c>
      <c r="H214" s="173">
        <f>MAX('1473 PARA'!P214,'1473 PARA'!R214,'1473 PARA'!T214,'1474 PARA'!P214,'1474 PARA'!R214,'1474 PARA'!T214,'1475 PARA'!P214,'1475 PARA'!R214,'1475 PARA'!T214,'1476 PARA'!P214,'1476 PARA'!R214,'1476 PARA'!T214,'Spare van Para'!P214,'Spare van Para'!R214,'Spare van Para'!T214, '1603 Para'!P214,'1603 Para'!R214,'1603 Para'!T214,'1604 Para'!P214,'1604 Para'!R214,'1604 Para'!T214)</f>
        <v>0</v>
      </c>
      <c r="I214" s="173">
        <f t="shared" si="35"/>
        <v>0</v>
      </c>
      <c r="J214" s="174">
        <f t="shared" si="36"/>
        <v>0</v>
      </c>
      <c r="K214" s="17">
        <f t="shared" si="37"/>
        <v>0</v>
      </c>
      <c r="L214" s="182" t="str">
        <f t="shared" si="38"/>
        <v/>
      </c>
      <c r="M214" s="184" t="str">
        <f t="shared" si="39"/>
        <v/>
      </c>
      <c r="N214" s="81" t="str">
        <f t="shared" si="40"/>
        <v/>
      </c>
      <c r="O214" s="183" t="str">
        <f>IF('1473 PARA'!I214&gt;0, 1473, "")</f>
        <v/>
      </c>
      <c r="P214" s="183" t="str">
        <f>IF('1474 PARA'!I214&gt;0, 1474, "")</f>
        <v/>
      </c>
      <c r="Q214" s="183" t="str">
        <f>IF('1475 PARA'!I214&gt;0, 1475, "")</f>
        <v/>
      </c>
      <c r="R214" s="183" t="str">
        <f>IF('1476 PARA'!I214&gt;0, 1476, "")</f>
        <v/>
      </c>
      <c r="S214" s="183" t="str">
        <f>IF('1603 Para'!I214&gt;0, 1603, "")</f>
        <v/>
      </c>
      <c r="T214" s="183" t="str">
        <f>IF('1604 Para'!I214&gt;0, 1604, "")</f>
        <v/>
      </c>
      <c r="U214" s="184" t="str">
        <f>IF('Spare van Para'!I214&gt;0, 6389, "")</f>
        <v/>
      </c>
      <c r="V214" s="141">
        <f t="shared" si="41"/>
        <v>0</v>
      </c>
      <c r="W214" s="183" t="str">
        <f>IF(AND('1473 PARA'!AK214&gt;0,'1473 PARA'!AY214&gt;0,O214=1473),"1473 Entered",IF(O214=1473,"Missing",""))</f>
        <v/>
      </c>
      <c r="X214" s="183" t="str">
        <f>IF(AND('1474 PARA'!AK214&gt;0,'1474 PARA'!AY214&gt;0,P214=1474),"1474 Entered",IF(P214=1474,"Missing",""))</f>
        <v/>
      </c>
      <c r="Y214" s="142" t="str">
        <f>IF(AND('1475 PARA'!AK214&gt;0,'1475 PARA'!AY214&gt;0,Q214=1475),"1475 Entered",IF(Q214=1475,"Missing",""))</f>
        <v/>
      </c>
      <c r="Z214" s="142" t="str">
        <f>IF(AND('1476 PARA'!AK214&gt;0,'1476 PARA'!AY214&gt;0,R214=1476),"1476 Entered",IF(R214=1476,"Missing",""))</f>
        <v/>
      </c>
      <c r="AA214" s="142" t="str">
        <f>IF(AND('1603 Para'!AK214&gt;0,'1603 Para'!AY214&gt;0,S214=1603),"1603 Entered",IF(S214=1603,"Missing",""))</f>
        <v/>
      </c>
      <c r="AB214" s="142" t="str">
        <f>IF(AND('1604 Para'!AK214&gt;0,'1604 Para'!AY214&gt;0,T214=1604),"1604 Entered",IF(T214=1604,"Missing",""))</f>
        <v/>
      </c>
      <c r="AC214" s="82" t="str">
        <f>IF(AND('Spare van Para'!AK214&gt;0,'Spare van Para'!AY214&gt;0,U214="Spare"),"Spare Entered",IF(U214="Spare","Missing",""))</f>
        <v/>
      </c>
    </row>
    <row r="215" spans="1:29" s="219" customFormat="1" ht="15.75" thickBot="1" x14ac:dyDescent="0.3">
      <c r="A215" s="186">
        <v>42947</v>
      </c>
      <c r="B215" s="210">
        <f>MIN('1473 PARA'!B215, '1474 PARA'!B215,'1475 PARA'!B215, '1476 PARA'!B215,'1476 PARA'!B215,'Spare van Para'!B215, '1603 Para'!B215, '1604 Para'!B215)</f>
        <v>0</v>
      </c>
      <c r="C215" s="210">
        <f>MAX('1473 PARA'!C215,'1473 PARA'!E215,'1473 PARA'!G215,'1474 PARA'!C215,'1474 PARA'!E215,'1474 PARA'!G215,'1475 PARA'!C215,'1475 PARA'!E215,'1475 PARA'!G215,'1476 PARA'!C215,'1476 PARA'!E215,'1476 PARA'!G215,'Spare van Para'!C215,'Spare van Para'!E215,'Spare van Para'!G215, '1603 Para'!C215,'1603 Para'!E215,'1603 Para'!G215, '1604 Para'!C215,'1604 Para'!E215,'1604 Para'!G215)</f>
        <v>0</v>
      </c>
      <c r="D215" s="210">
        <f t="shared" si="32"/>
        <v>0</v>
      </c>
      <c r="E215" s="211">
        <f t="shared" si="33"/>
        <v>0</v>
      </c>
      <c r="F215" s="212">
        <f t="shared" si="34"/>
        <v>0</v>
      </c>
      <c r="G215" s="213">
        <f>MIN('1473 PARA'!O215,'1474 PARA'!O215,'1475 PARA'!O215,'1476 PARA'!O215,'Spare van Para'!O215,'1603 Para'!O215,'1604 Para'!O215)</f>
        <v>0</v>
      </c>
      <c r="H215" s="210">
        <f>MAX('1473 PARA'!P215,'1473 PARA'!R215,'1473 PARA'!T215,'1474 PARA'!P215,'1474 PARA'!R215,'1474 PARA'!T215,'1475 PARA'!P215,'1475 PARA'!R215,'1475 PARA'!T215,'1476 PARA'!P215,'1476 PARA'!R215,'1476 PARA'!T215,'Spare van Para'!P215,'Spare van Para'!R215,'Spare van Para'!T215, '1603 Para'!P215,'1603 Para'!R215,'1603 Para'!T215,'1604 Para'!P215,'1604 Para'!R215,'1604 Para'!T215)</f>
        <v>0</v>
      </c>
      <c r="I215" s="210">
        <f t="shared" si="35"/>
        <v>0</v>
      </c>
      <c r="J215" s="211">
        <f t="shared" si="36"/>
        <v>0</v>
      </c>
      <c r="K215" s="212">
        <f t="shared" si="37"/>
        <v>0</v>
      </c>
      <c r="L215" s="214" t="str">
        <f t="shared" si="38"/>
        <v/>
      </c>
      <c r="M215" s="215" t="str">
        <f t="shared" si="39"/>
        <v/>
      </c>
      <c r="N215" s="216" t="str">
        <f t="shared" si="40"/>
        <v/>
      </c>
      <c r="O215" s="217" t="str">
        <f>IF('1473 PARA'!I215&gt;0, 1473, "")</f>
        <v/>
      </c>
      <c r="P215" s="217" t="str">
        <f>IF('1474 PARA'!I215&gt;0, 1474, "")</f>
        <v/>
      </c>
      <c r="Q215" s="217" t="str">
        <f>IF('1475 PARA'!I215&gt;0, 1475, "")</f>
        <v/>
      </c>
      <c r="R215" s="217" t="str">
        <f>IF('1476 PARA'!I215&gt;0, 1476, "")</f>
        <v/>
      </c>
      <c r="S215" s="217" t="str">
        <f>IF('1603 Para'!I215&gt;0, 1603, "")</f>
        <v/>
      </c>
      <c r="T215" s="217" t="str">
        <f>IF('1604 Para'!I215&gt;0, 1604, "")</f>
        <v/>
      </c>
      <c r="U215" s="215" t="str">
        <f>IF('Spare van Para'!I215&gt;0, 6389, "")</f>
        <v/>
      </c>
      <c r="V215" s="218">
        <f t="shared" si="41"/>
        <v>0</v>
      </c>
      <c r="W215" s="217" t="str">
        <f>IF(AND('1473 PARA'!AK215&gt;0,'1473 PARA'!AY215&gt;0,O215=1473),"1473 Entered",IF(O215=1473,"Missing",""))</f>
        <v/>
      </c>
      <c r="X215" s="217" t="str">
        <f>IF(AND('1474 PARA'!AK215&gt;0,'1474 PARA'!AY215&gt;0,P215=1474),"1474 Entered",IF(P215=1474,"Missing",""))</f>
        <v/>
      </c>
      <c r="Y215" s="219" t="str">
        <f>IF(AND('1475 PARA'!AK215&gt;0,'1475 PARA'!AY215&gt;0,Q215=1475),"1475 Entered",IF(Q215=1475,"Missing",""))</f>
        <v/>
      </c>
      <c r="Z215" s="219" t="str">
        <f>IF(AND('1476 PARA'!AK215&gt;0,'1476 PARA'!AY215&gt;0,R215=1476),"1476 Entered",IF(R215=1476,"Missing",""))</f>
        <v/>
      </c>
      <c r="AA215" s="219" t="str">
        <f>IF(AND('1603 Para'!AK215&gt;0,'1603 Para'!AY215&gt;0,S215=1603),"1603 Entered",IF(S215=1603,"Missing",""))</f>
        <v/>
      </c>
      <c r="AB215" s="219" t="str">
        <f>IF(AND('1604 Para'!AK215&gt;0,'1604 Para'!AY215&gt;0,T215=1604),"1604 Entered",IF(T215=1604,"Missing",""))</f>
        <v/>
      </c>
      <c r="AC215" s="220" t="str">
        <f>IF(AND('Spare van Para'!AK215&gt;0,'Spare van Para'!AY215&gt;0,U215="Spare"),"Spare Entered",IF(U215="Spare","Missing",""))</f>
        <v/>
      </c>
    </row>
    <row r="216" spans="1:29" s="142" customFormat="1" ht="15.75" thickTop="1" x14ac:dyDescent="0.25">
      <c r="A216" s="83">
        <v>42948</v>
      </c>
      <c r="B216" s="173">
        <f>MIN('1473 PARA'!B216, '1474 PARA'!B216,'1475 PARA'!B216, '1476 PARA'!B216,'1476 PARA'!B216,'Spare van Para'!B216, '1603 Para'!B216, '1604 Para'!B216)</f>
        <v>0</v>
      </c>
      <c r="C216" s="173">
        <f>MAX('1473 PARA'!C216,'1473 PARA'!E216,'1473 PARA'!G216,'1474 PARA'!C216,'1474 PARA'!E216,'1474 PARA'!G216,'1475 PARA'!C216,'1475 PARA'!E216,'1475 PARA'!G216,'1476 PARA'!C216,'1476 PARA'!E216,'1476 PARA'!G216,'Spare van Para'!C216,'Spare van Para'!E216,'Spare van Para'!G216, '1603 Para'!C216,'1603 Para'!E216,'1603 Para'!G216, '1604 Para'!C216,'1604 Para'!E216,'1604 Para'!G216)</f>
        <v>0</v>
      </c>
      <c r="D216" s="173">
        <f t="shared" si="32"/>
        <v>0</v>
      </c>
      <c r="E216" s="174">
        <f t="shared" si="33"/>
        <v>0</v>
      </c>
      <c r="F216" s="17">
        <f>E216</f>
        <v>0</v>
      </c>
      <c r="G216" s="63">
        <f>MIN('1473 PARA'!O216,'1474 PARA'!O216,'1475 PARA'!O216,'1476 PARA'!O216,'Spare van Para'!O216,'1603 Para'!O216,'1604 Para'!O216)</f>
        <v>0</v>
      </c>
      <c r="H216" s="173">
        <f>MAX('1473 PARA'!P216,'1473 PARA'!R216,'1473 PARA'!T216,'1474 PARA'!P216,'1474 PARA'!R216,'1474 PARA'!T216,'1475 PARA'!P216,'1475 PARA'!R216,'1475 PARA'!T216,'1476 PARA'!P216,'1476 PARA'!R216,'1476 PARA'!T216,'Spare van Para'!P216,'Spare van Para'!R216,'Spare van Para'!T216, '1603 Para'!P216,'1603 Para'!R216,'1603 Para'!T216,'1604 Para'!P216,'1604 Para'!R216,'1604 Para'!T216)</f>
        <v>0</v>
      </c>
      <c r="I216" s="173">
        <f t="shared" si="35"/>
        <v>0</v>
      </c>
      <c r="J216" s="174">
        <f t="shared" si="36"/>
        <v>0</v>
      </c>
      <c r="K216" s="17">
        <f>J216</f>
        <v>0</v>
      </c>
      <c r="L216" s="182" t="str">
        <f t="shared" si="38"/>
        <v/>
      </c>
      <c r="M216" s="184" t="str">
        <f t="shared" si="39"/>
        <v/>
      </c>
      <c r="N216" s="81" t="str">
        <f t="shared" si="40"/>
        <v/>
      </c>
      <c r="O216" s="183" t="str">
        <f>IF('1473 PARA'!I216&gt;0, 1473, "")</f>
        <v/>
      </c>
      <c r="P216" s="183" t="str">
        <f>IF('1474 PARA'!I216&gt;0, 1474, "")</f>
        <v/>
      </c>
      <c r="Q216" s="183" t="str">
        <f>IF('1475 PARA'!I216&gt;0, 1475, "")</f>
        <v/>
      </c>
      <c r="R216" s="183" t="str">
        <f>IF('1476 PARA'!I216&gt;0, 1476, "")</f>
        <v/>
      </c>
      <c r="S216" s="183" t="str">
        <f>IF('1603 Para'!I216&gt;0, 1603, "")</f>
        <v/>
      </c>
      <c r="T216" s="183" t="str">
        <f>IF('1604 Para'!I216&gt;0, 1604, "")</f>
        <v/>
      </c>
      <c r="U216" s="184" t="str">
        <f>IF('Spare van Para'!I216&gt;0, 6389, "")</f>
        <v/>
      </c>
      <c r="V216" s="141">
        <f t="shared" si="41"/>
        <v>0</v>
      </c>
      <c r="W216" s="183" t="str">
        <f>IF(AND('1473 PARA'!AK216&gt;0,'1473 PARA'!AY216&gt;0,O216=1473),"1473 Entered",IF(O216=1473,"Missing",""))</f>
        <v/>
      </c>
      <c r="X216" s="183" t="str">
        <f>IF(AND('1474 PARA'!AK216&gt;0,'1474 PARA'!AY216&gt;0,P216=1474),"1474 Entered",IF(P216=1474,"Missing",""))</f>
        <v/>
      </c>
      <c r="Y216" s="142" t="str">
        <f>IF(AND('1475 PARA'!AK216&gt;0,'1475 PARA'!AY216&gt;0,Q216=1475),"1475 Entered",IF(Q216=1475,"Missing",""))</f>
        <v/>
      </c>
      <c r="Z216" s="142" t="str">
        <f>IF(AND('1476 PARA'!AK216&gt;0,'1476 PARA'!AY216&gt;0,R216=1476),"1476 Entered",IF(R216=1476,"Missing",""))</f>
        <v/>
      </c>
      <c r="AA216" s="142" t="str">
        <f>IF(AND('1603 Para'!AK216&gt;0,'1603 Para'!AY216&gt;0,S216=1603),"1603 Entered",IF(S216=1603,"Missing",""))</f>
        <v/>
      </c>
      <c r="AB216" s="142" t="str">
        <f>IF(AND('1604 Para'!AK216&gt;0,'1604 Para'!AY216&gt;0,T216=1604),"1604 Entered",IF(T216=1604,"Missing",""))</f>
        <v/>
      </c>
      <c r="AC216" s="82" t="str">
        <f>IF(AND('Spare van Para'!AK216&gt;0,'Spare van Para'!AY216&gt;0,U216="Spare"),"Spare Entered",IF(U216="Spare","Missing",""))</f>
        <v/>
      </c>
    </row>
    <row r="217" spans="1:29" s="142" customFormat="1" x14ac:dyDescent="0.25">
      <c r="A217" s="83">
        <v>42949</v>
      </c>
      <c r="B217" s="173">
        <f>MIN('1473 PARA'!B217, '1474 PARA'!B217,'1475 PARA'!B217, '1476 PARA'!B217,'1476 PARA'!B217,'Spare van Para'!B217, '1603 Para'!B217, '1604 Para'!B217)</f>
        <v>0</v>
      </c>
      <c r="C217" s="173">
        <f>MAX('1473 PARA'!C217,'1473 PARA'!E217,'1473 PARA'!G217,'1474 PARA'!C217,'1474 PARA'!E217,'1474 PARA'!G217,'1475 PARA'!C217,'1475 PARA'!E217,'1475 PARA'!G217,'1476 PARA'!C217,'1476 PARA'!E217,'1476 PARA'!G217,'Spare van Para'!C217,'Spare van Para'!E217,'Spare van Para'!G217, '1603 Para'!C217,'1603 Para'!E217,'1603 Para'!G217, '1604 Para'!C217,'1604 Para'!E217,'1604 Para'!G217)</f>
        <v>0</v>
      </c>
      <c r="D217" s="173">
        <f t="shared" si="32"/>
        <v>0</v>
      </c>
      <c r="E217" s="174">
        <f t="shared" si="33"/>
        <v>0</v>
      </c>
      <c r="F217" s="17">
        <f t="shared" si="34"/>
        <v>0</v>
      </c>
      <c r="G217" s="63">
        <f>MIN('1473 PARA'!O217,'1474 PARA'!O217,'1475 PARA'!O217,'1476 PARA'!O217,'Spare van Para'!O217,'1603 Para'!O217,'1604 Para'!O217)</f>
        <v>0</v>
      </c>
      <c r="H217" s="173">
        <f>MAX('1473 PARA'!P217,'1473 PARA'!R217,'1473 PARA'!T217,'1474 PARA'!P217,'1474 PARA'!R217,'1474 PARA'!T217,'1475 PARA'!P217,'1475 PARA'!R217,'1475 PARA'!T217,'1476 PARA'!P217,'1476 PARA'!R217,'1476 PARA'!T217,'Spare van Para'!P217,'Spare van Para'!R217,'Spare van Para'!T217, '1603 Para'!P217,'1603 Para'!R217,'1603 Para'!T217,'1604 Para'!P217,'1604 Para'!R217,'1604 Para'!T217)</f>
        <v>0</v>
      </c>
      <c r="I217" s="173">
        <f t="shared" si="35"/>
        <v>0</v>
      </c>
      <c r="J217" s="174">
        <f t="shared" si="36"/>
        <v>0</v>
      </c>
      <c r="K217" s="17">
        <f t="shared" si="37"/>
        <v>0</v>
      </c>
      <c r="L217" s="182" t="str">
        <f t="shared" si="38"/>
        <v/>
      </c>
      <c r="M217" s="184" t="str">
        <f t="shared" si="39"/>
        <v/>
      </c>
      <c r="N217" s="81" t="str">
        <f t="shared" si="40"/>
        <v/>
      </c>
      <c r="O217" s="183" t="str">
        <f>IF('1473 PARA'!I217&gt;0, 1473, "")</f>
        <v/>
      </c>
      <c r="P217" s="183" t="str">
        <f>IF('1474 PARA'!I217&gt;0, 1474, "")</f>
        <v/>
      </c>
      <c r="Q217" s="183" t="str">
        <f>IF('1475 PARA'!I217&gt;0, 1475, "")</f>
        <v/>
      </c>
      <c r="R217" s="183" t="str">
        <f>IF('1476 PARA'!I217&gt;0, 1476, "")</f>
        <v/>
      </c>
      <c r="S217" s="183" t="str">
        <f>IF('1603 Para'!I217&gt;0, 1603, "")</f>
        <v/>
      </c>
      <c r="T217" s="183" t="str">
        <f>IF('1604 Para'!I217&gt;0, 1604, "")</f>
        <v/>
      </c>
      <c r="U217" s="184" t="str">
        <f>IF('Spare van Para'!I217&gt;0, 6389, "")</f>
        <v/>
      </c>
      <c r="V217" s="141">
        <f t="shared" si="41"/>
        <v>0</v>
      </c>
      <c r="W217" s="183" t="str">
        <f>IF(AND('1473 PARA'!AK217&gt;0,'1473 PARA'!AY217&gt;0,O217=1473),"1473 Entered",IF(O217=1473,"Missing",""))</f>
        <v/>
      </c>
      <c r="X217" s="183" t="str">
        <f>IF(AND('1474 PARA'!AK217&gt;0,'1474 PARA'!AY217&gt;0,P217=1474),"1474 Entered",IF(P217=1474,"Missing",""))</f>
        <v/>
      </c>
      <c r="Y217" s="142" t="str">
        <f>IF(AND('1475 PARA'!AK217&gt;0,'1475 PARA'!AY217&gt;0,Q217=1475),"1475 Entered",IF(Q217=1475,"Missing",""))</f>
        <v/>
      </c>
      <c r="Z217" s="142" t="str">
        <f>IF(AND('1476 PARA'!AK217&gt;0,'1476 PARA'!AY217&gt;0,R217=1476),"1476 Entered",IF(R217=1476,"Missing",""))</f>
        <v/>
      </c>
      <c r="AA217" s="142" t="str">
        <f>IF(AND('1603 Para'!AK217&gt;0,'1603 Para'!AY217&gt;0,S217=1603),"1603 Entered",IF(S217=1603,"Missing",""))</f>
        <v/>
      </c>
      <c r="AB217" s="142" t="str">
        <f>IF(AND('1604 Para'!AK217&gt;0,'1604 Para'!AY217&gt;0,T217=1604),"1604 Entered",IF(T217=1604,"Missing",""))</f>
        <v/>
      </c>
      <c r="AC217" s="82" t="str">
        <f>IF(AND('Spare van Para'!AK217&gt;0,'Spare van Para'!AY217&gt;0,U217="Spare"),"Spare Entered",IF(U217="Spare","Missing",""))</f>
        <v/>
      </c>
    </row>
    <row r="218" spans="1:29" s="142" customFormat="1" x14ac:dyDescent="0.25">
      <c r="A218" s="83">
        <v>42950</v>
      </c>
      <c r="B218" s="173">
        <f>MIN('1473 PARA'!B218, '1474 PARA'!B218,'1475 PARA'!B218, '1476 PARA'!B218,'1476 PARA'!B218,'Spare van Para'!B218, '1603 Para'!B218, '1604 Para'!B218)</f>
        <v>0</v>
      </c>
      <c r="C218" s="173">
        <f>MAX('1473 PARA'!C218,'1473 PARA'!E218,'1473 PARA'!G218,'1474 PARA'!C218,'1474 PARA'!E218,'1474 PARA'!G218,'1475 PARA'!C218,'1475 PARA'!E218,'1475 PARA'!G218,'1476 PARA'!C218,'1476 PARA'!E218,'1476 PARA'!G218,'Spare van Para'!C218,'Spare van Para'!E218,'Spare van Para'!G218, '1603 Para'!C218,'1603 Para'!E218,'1603 Para'!G218, '1604 Para'!C218,'1604 Para'!E218,'1604 Para'!G218)</f>
        <v>0</v>
      </c>
      <c r="D218" s="173">
        <f t="shared" si="32"/>
        <v>0</v>
      </c>
      <c r="E218" s="174">
        <f t="shared" si="33"/>
        <v>0</v>
      </c>
      <c r="F218" s="17">
        <f t="shared" si="34"/>
        <v>0</v>
      </c>
      <c r="G218" s="63">
        <f>MIN('1473 PARA'!O218,'1474 PARA'!O218,'1475 PARA'!O218,'1476 PARA'!O218,'Spare van Para'!O218,'1603 Para'!O218,'1604 Para'!O218)</f>
        <v>0</v>
      </c>
      <c r="H218" s="173">
        <f>MAX('1473 PARA'!P218,'1473 PARA'!R218,'1473 PARA'!T218,'1474 PARA'!P218,'1474 PARA'!R218,'1474 PARA'!T218,'1475 PARA'!P218,'1475 PARA'!R218,'1475 PARA'!T218,'1476 PARA'!P218,'1476 PARA'!R218,'1476 PARA'!T218,'Spare van Para'!P218,'Spare van Para'!R218,'Spare van Para'!T218, '1603 Para'!P218,'1603 Para'!R218,'1603 Para'!T218,'1604 Para'!P218,'1604 Para'!R218,'1604 Para'!T218)</f>
        <v>0</v>
      </c>
      <c r="I218" s="173">
        <f t="shared" si="35"/>
        <v>0</v>
      </c>
      <c r="J218" s="174">
        <f t="shared" si="36"/>
        <v>0</v>
      </c>
      <c r="K218" s="17">
        <f t="shared" si="37"/>
        <v>0</v>
      </c>
      <c r="L218" s="182" t="str">
        <f t="shared" si="38"/>
        <v/>
      </c>
      <c r="M218" s="184" t="str">
        <f t="shared" si="39"/>
        <v/>
      </c>
      <c r="N218" s="81" t="str">
        <f t="shared" si="40"/>
        <v/>
      </c>
      <c r="O218" s="183" t="str">
        <f>IF('1473 PARA'!I218&gt;0, 1473, "")</f>
        <v/>
      </c>
      <c r="P218" s="183" t="str">
        <f>IF('1474 PARA'!I218&gt;0, 1474, "")</f>
        <v/>
      </c>
      <c r="Q218" s="183" t="str">
        <f>IF('1475 PARA'!I218&gt;0, 1475, "")</f>
        <v/>
      </c>
      <c r="R218" s="183" t="str">
        <f>IF('1476 PARA'!I218&gt;0, 1476, "")</f>
        <v/>
      </c>
      <c r="S218" s="183" t="str">
        <f>IF('1603 Para'!I218&gt;0, 1603, "")</f>
        <v/>
      </c>
      <c r="T218" s="183" t="str">
        <f>IF('1604 Para'!I218&gt;0, 1604, "")</f>
        <v/>
      </c>
      <c r="U218" s="184" t="str">
        <f>IF('Spare van Para'!I218&gt;0, 6389, "")</f>
        <v/>
      </c>
      <c r="V218" s="141">
        <f t="shared" si="41"/>
        <v>0</v>
      </c>
      <c r="W218" s="183" t="str">
        <f>IF(AND('1473 PARA'!AK218&gt;0,'1473 PARA'!AY218&gt;0,O218=1473),"1473 Entered",IF(O218=1473,"Missing",""))</f>
        <v/>
      </c>
      <c r="X218" s="183" t="str">
        <f>IF(AND('1474 PARA'!AK218&gt;0,'1474 PARA'!AY218&gt;0,P218=1474),"1474 Entered",IF(P218=1474,"Missing",""))</f>
        <v/>
      </c>
      <c r="Y218" s="142" t="str">
        <f>IF(AND('1475 PARA'!AK218&gt;0,'1475 PARA'!AY218&gt;0,Q218=1475),"1475 Entered",IF(Q218=1475,"Missing",""))</f>
        <v/>
      </c>
      <c r="Z218" s="142" t="str">
        <f>IF(AND('1476 PARA'!AK218&gt;0,'1476 PARA'!AY218&gt;0,R218=1476),"1476 Entered",IF(R218=1476,"Missing",""))</f>
        <v/>
      </c>
      <c r="AA218" s="142" t="str">
        <f>IF(AND('1603 Para'!AK218&gt;0,'1603 Para'!AY218&gt;0,S218=1603),"1603 Entered",IF(S218=1603,"Missing",""))</f>
        <v/>
      </c>
      <c r="AB218" s="142" t="str">
        <f>IF(AND('1604 Para'!AK218&gt;0,'1604 Para'!AY218&gt;0,T218=1604),"1604 Entered",IF(T218=1604,"Missing",""))</f>
        <v/>
      </c>
      <c r="AC218" s="82" t="str">
        <f>IF(AND('Spare van Para'!AK218&gt;0,'Spare van Para'!AY218&gt;0,U218="Spare"),"Spare Entered",IF(U218="Spare","Missing",""))</f>
        <v/>
      </c>
    </row>
    <row r="219" spans="1:29" s="142" customFormat="1" x14ac:dyDescent="0.25">
      <c r="A219" s="83">
        <v>42951</v>
      </c>
      <c r="B219" s="173">
        <f>MIN('1473 PARA'!B219, '1474 PARA'!B219,'1475 PARA'!B219, '1476 PARA'!B219,'1476 PARA'!B219,'Spare van Para'!B219, '1603 Para'!B219, '1604 Para'!B219)</f>
        <v>0</v>
      </c>
      <c r="C219" s="173">
        <f>MAX('1473 PARA'!C219,'1473 PARA'!E219,'1473 PARA'!G219,'1474 PARA'!C219,'1474 PARA'!E219,'1474 PARA'!G219,'1475 PARA'!C219,'1475 PARA'!E219,'1475 PARA'!G219,'1476 PARA'!C219,'1476 PARA'!E219,'1476 PARA'!G219,'Spare van Para'!C219,'Spare van Para'!E219,'Spare van Para'!G219, '1603 Para'!C219,'1603 Para'!E219,'1603 Para'!G219, '1604 Para'!C219,'1604 Para'!E219,'1604 Para'!G219)</f>
        <v>0</v>
      </c>
      <c r="D219" s="173">
        <f t="shared" si="32"/>
        <v>0</v>
      </c>
      <c r="E219" s="174">
        <f t="shared" si="33"/>
        <v>0</v>
      </c>
      <c r="F219" s="17">
        <f t="shared" si="34"/>
        <v>0</v>
      </c>
      <c r="G219" s="63">
        <f>MIN('1473 PARA'!O219,'1474 PARA'!O219,'1475 PARA'!O219,'1476 PARA'!O219,'Spare van Para'!O219,'1603 Para'!O219,'1604 Para'!O219)</f>
        <v>0</v>
      </c>
      <c r="H219" s="173">
        <f>MAX('1473 PARA'!P219,'1473 PARA'!R219,'1473 PARA'!T219,'1474 PARA'!P219,'1474 PARA'!R219,'1474 PARA'!T219,'1475 PARA'!P219,'1475 PARA'!R219,'1475 PARA'!T219,'1476 PARA'!P219,'1476 PARA'!R219,'1476 PARA'!T219,'Spare van Para'!P219,'Spare van Para'!R219,'Spare van Para'!T219, '1603 Para'!P219,'1603 Para'!R219,'1603 Para'!T219,'1604 Para'!P219,'1604 Para'!R219,'1604 Para'!T219)</f>
        <v>0</v>
      </c>
      <c r="I219" s="173">
        <f t="shared" si="35"/>
        <v>0</v>
      </c>
      <c r="J219" s="174">
        <f t="shared" si="36"/>
        <v>0</v>
      </c>
      <c r="K219" s="17">
        <f t="shared" si="37"/>
        <v>0</v>
      </c>
      <c r="L219" s="182" t="str">
        <f t="shared" si="38"/>
        <v/>
      </c>
      <c r="M219" s="184" t="str">
        <f t="shared" si="39"/>
        <v/>
      </c>
      <c r="N219" s="81" t="str">
        <f t="shared" si="40"/>
        <v/>
      </c>
      <c r="O219" s="183" t="str">
        <f>IF('1473 PARA'!I219&gt;0, 1473, "")</f>
        <v/>
      </c>
      <c r="P219" s="183" t="str">
        <f>IF('1474 PARA'!I219&gt;0, 1474, "")</f>
        <v/>
      </c>
      <c r="Q219" s="183" t="str">
        <f>IF('1475 PARA'!I219&gt;0, 1475, "")</f>
        <v/>
      </c>
      <c r="R219" s="183" t="str">
        <f>IF('1476 PARA'!I219&gt;0, 1476, "")</f>
        <v/>
      </c>
      <c r="S219" s="183" t="str">
        <f>IF('1603 Para'!I219&gt;0, 1603, "")</f>
        <v/>
      </c>
      <c r="T219" s="183" t="str">
        <f>IF('1604 Para'!I219&gt;0, 1604, "")</f>
        <v/>
      </c>
      <c r="U219" s="184" t="str">
        <f>IF('Spare van Para'!I219&gt;0, 6389, "")</f>
        <v/>
      </c>
      <c r="V219" s="141">
        <f t="shared" si="41"/>
        <v>0</v>
      </c>
      <c r="W219" s="183" t="str">
        <f>IF(AND('1473 PARA'!AK219&gt;0,'1473 PARA'!AY219&gt;0,O219=1473),"1473 Entered",IF(O219=1473,"Missing",""))</f>
        <v/>
      </c>
      <c r="X219" s="183" t="str">
        <f>IF(AND('1474 PARA'!AK219&gt;0,'1474 PARA'!AY219&gt;0,P219=1474),"1474 Entered",IF(P219=1474,"Missing",""))</f>
        <v/>
      </c>
      <c r="Y219" s="142" t="str">
        <f>IF(AND('1475 PARA'!AK219&gt;0,'1475 PARA'!AY219&gt;0,Q219=1475),"1475 Entered",IF(Q219=1475,"Missing",""))</f>
        <v/>
      </c>
      <c r="Z219" s="142" t="str">
        <f>IF(AND('1476 PARA'!AK219&gt;0,'1476 PARA'!AY219&gt;0,R219=1476),"1476 Entered",IF(R219=1476,"Missing",""))</f>
        <v/>
      </c>
      <c r="AA219" s="142" t="str">
        <f>IF(AND('1603 Para'!AK219&gt;0,'1603 Para'!AY219&gt;0,S219=1603),"1603 Entered",IF(S219=1603,"Missing",""))</f>
        <v/>
      </c>
      <c r="AB219" s="142" t="str">
        <f>IF(AND('1604 Para'!AK219&gt;0,'1604 Para'!AY219&gt;0,T219=1604),"1604 Entered",IF(T219=1604,"Missing",""))</f>
        <v/>
      </c>
      <c r="AC219" s="82" t="str">
        <f>IF(AND('Spare van Para'!AK219&gt;0,'Spare van Para'!AY219&gt;0,U219="Spare"),"Spare Entered",IF(U219="Spare","Missing",""))</f>
        <v/>
      </c>
    </row>
    <row r="220" spans="1:29" s="142" customFormat="1" x14ac:dyDescent="0.25">
      <c r="A220" s="83">
        <v>42952</v>
      </c>
      <c r="B220" s="173">
        <f>MIN('1473 PARA'!B220, '1474 PARA'!B220,'1475 PARA'!B220, '1476 PARA'!B220,'1476 PARA'!B220,'Spare van Para'!B220, '1603 Para'!B220, '1604 Para'!B220)</f>
        <v>0</v>
      </c>
      <c r="C220" s="173">
        <f>MAX('1473 PARA'!C220,'1473 PARA'!E220,'1473 PARA'!G220,'1474 PARA'!C220,'1474 PARA'!E220,'1474 PARA'!G220,'1475 PARA'!C220,'1475 PARA'!E220,'1475 PARA'!G220,'1476 PARA'!C220,'1476 PARA'!E220,'1476 PARA'!G220,'Spare van Para'!C220,'Spare van Para'!E220,'Spare van Para'!G220, '1603 Para'!C220,'1603 Para'!E220,'1603 Para'!G220, '1604 Para'!C220,'1604 Para'!E220,'1604 Para'!G220)</f>
        <v>0</v>
      </c>
      <c r="D220" s="173">
        <f t="shared" si="32"/>
        <v>0</v>
      </c>
      <c r="E220" s="174">
        <f t="shared" si="33"/>
        <v>0</v>
      </c>
      <c r="F220" s="17">
        <f t="shared" si="34"/>
        <v>0</v>
      </c>
      <c r="G220" s="63">
        <f>MIN('1473 PARA'!O220,'1474 PARA'!O220,'1475 PARA'!O220,'1476 PARA'!O220,'Spare van Para'!O220,'1603 Para'!O220,'1604 Para'!O220)</f>
        <v>0</v>
      </c>
      <c r="H220" s="173">
        <f>MAX('1473 PARA'!P220,'1473 PARA'!R220,'1473 PARA'!T220,'1474 PARA'!P220,'1474 PARA'!R220,'1474 PARA'!T220,'1475 PARA'!P220,'1475 PARA'!R220,'1475 PARA'!T220,'1476 PARA'!P220,'1476 PARA'!R220,'1476 PARA'!T220,'Spare van Para'!P220,'Spare van Para'!R220,'Spare van Para'!T220, '1603 Para'!P220,'1603 Para'!R220,'1603 Para'!T220,'1604 Para'!P220,'1604 Para'!R220,'1604 Para'!T220)</f>
        <v>0</v>
      </c>
      <c r="I220" s="173">
        <f t="shared" si="35"/>
        <v>0</v>
      </c>
      <c r="J220" s="174">
        <f t="shared" si="36"/>
        <v>0</v>
      </c>
      <c r="K220" s="17">
        <f t="shared" si="37"/>
        <v>0</v>
      </c>
      <c r="L220" s="182" t="str">
        <f t="shared" si="38"/>
        <v/>
      </c>
      <c r="M220" s="184" t="str">
        <f t="shared" si="39"/>
        <v/>
      </c>
      <c r="N220" s="81" t="str">
        <f t="shared" si="40"/>
        <v/>
      </c>
      <c r="O220" s="183" t="str">
        <f>IF('1473 PARA'!I220&gt;0, 1473, "")</f>
        <v/>
      </c>
      <c r="P220" s="183" t="str">
        <f>IF('1474 PARA'!I220&gt;0, 1474, "")</f>
        <v/>
      </c>
      <c r="Q220" s="183" t="str">
        <f>IF('1475 PARA'!I220&gt;0, 1475, "")</f>
        <v/>
      </c>
      <c r="R220" s="183" t="str">
        <f>IF('1476 PARA'!I220&gt;0, 1476, "")</f>
        <v/>
      </c>
      <c r="S220" s="183" t="str">
        <f>IF('1603 Para'!I220&gt;0, 1603, "")</f>
        <v/>
      </c>
      <c r="T220" s="183" t="str">
        <f>IF('1604 Para'!I220&gt;0, 1604, "")</f>
        <v/>
      </c>
      <c r="U220" s="184" t="str">
        <f>IF('Spare van Para'!I220&gt;0, 6389, "")</f>
        <v/>
      </c>
      <c r="V220" s="141">
        <f t="shared" si="41"/>
        <v>0</v>
      </c>
      <c r="W220" s="183" t="str">
        <f>IF(AND('1473 PARA'!AK220&gt;0,'1473 PARA'!AY220&gt;0,O220=1473),"1473 Entered",IF(O220=1473,"Missing",""))</f>
        <v/>
      </c>
      <c r="X220" s="183" t="str">
        <f>IF(AND('1474 PARA'!AK220&gt;0,'1474 PARA'!AY220&gt;0,P220=1474),"1474 Entered",IF(P220=1474,"Missing",""))</f>
        <v/>
      </c>
      <c r="Y220" s="142" t="str">
        <f>IF(AND('1475 PARA'!AK220&gt;0,'1475 PARA'!AY220&gt;0,Q220=1475),"1475 Entered",IF(Q220=1475,"Missing",""))</f>
        <v/>
      </c>
      <c r="Z220" s="142" t="str">
        <f>IF(AND('1476 PARA'!AK220&gt;0,'1476 PARA'!AY220&gt;0,R220=1476),"1476 Entered",IF(R220=1476,"Missing",""))</f>
        <v/>
      </c>
      <c r="AA220" s="142" t="str">
        <f>IF(AND('1603 Para'!AK220&gt;0,'1603 Para'!AY220&gt;0,S220=1603),"1603 Entered",IF(S220=1603,"Missing",""))</f>
        <v/>
      </c>
      <c r="AB220" s="142" t="str">
        <f>IF(AND('1604 Para'!AK220&gt;0,'1604 Para'!AY220&gt;0,T220=1604),"1604 Entered",IF(T220=1604,"Missing",""))</f>
        <v/>
      </c>
      <c r="AC220" s="82" t="str">
        <f>IF(AND('Spare van Para'!AK220&gt;0,'Spare van Para'!AY220&gt;0,U220="Spare"),"Spare Entered",IF(U220="Spare","Missing",""))</f>
        <v/>
      </c>
    </row>
    <row r="221" spans="1:29" s="142" customFormat="1" x14ac:dyDescent="0.25">
      <c r="A221" s="83">
        <v>42953</v>
      </c>
      <c r="B221" s="173">
        <f>MIN('1473 PARA'!B221, '1474 PARA'!B221,'1475 PARA'!B221, '1476 PARA'!B221,'1476 PARA'!B221,'Spare van Para'!B221, '1603 Para'!B221, '1604 Para'!B221)</f>
        <v>0</v>
      </c>
      <c r="C221" s="173">
        <f>MAX('1473 PARA'!C221,'1473 PARA'!E221,'1473 PARA'!G221,'1474 PARA'!C221,'1474 PARA'!E221,'1474 PARA'!G221,'1475 PARA'!C221,'1475 PARA'!E221,'1475 PARA'!G221,'1476 PARA'!C221,'1476 PARA'!E221,'1476 PARA'!G221,'Spare van Para'!C221,'Spare van Para'!E221,'Spare van Para'!G221, '1603 Para'!C221,'1603 Para'!E221,'1603 Para'!G221, '1604 Para'!C221,'1604 Para'!E221,'1604 Para'!G221)</f>
        <v>0</v>
      </c>
      <c r="D221" s="173">
        <f t="shared" si="32"/>
        <v>0</v>
      </c>
      <c r="E221" s="174">
        <f t="shared" si="33"/>
        <v>0</v>
      </c>
      <c r="F221" s="17">
        <f t="shared" si="34"/>
        <v>0</v>
      </c>
      <c r="G221" s="63">
        <f>MIN('1473 PARA'!O221,'1474 PARA'!O221,'1475 PARA'!O221,'1476 PARA'!O221,'Spare van Para'!O221,'1603 Para'!O221,'1604 Para'!O221)</f>
        <v>0</v>
      </c>
      <c r="H221" s="173">
        <f>MAX('1473 PARA'!P221,'1473 PARA'!R221,'1473 PARA'!T221,'1474 PARA'!P221,'1474 PARA'!R221,'1474 PARA'!T221,'1475 PARA'!P221,'1475 PARA'!R221,'1475 PARA'!T221,'1476 PARA'!P221,'1476 PARA'!R221,'1476 PARA'!T221,'Spare van Para'!P221,'Spare van Para'!R221,'Spare van Para'!T221, '1603 Para'!P221,'1603 Para'!R221,'1603 Para'!T221,'1604 Para'!P221,'1604 Para'!R221,'1604 Para'!T221)</f>
        <v>0</v>
      </c>
      <c r="I221" s="173">
        <f t="shared" si="35"/>
        <v>0</v>
      </c>
      <c r="J221" s="174">
        <f t="shared" si="36"/>
        <v>0</v>
      </c>
      <c r="K221" s="17">
        <f t="shared" si="37"/>
        <v>0</v>
      </c>
      <c r="L221" s="182" t="str">
        <f t="shared" si="38"/>
        <v/>
      </c>
      <c r="M221" s="184" t="str">
        <f t="shared" si="39"/>
        <v/>
      </c>
      <c r="N221" s="81" t="str">
        <f t="shared" si="40"/>
        <v/>
      </c>
      <c r="O221" s="183" t="str">
        <f>IF('1473 PARA'!I221&gt;0, 1473, "")</f>
        <v/>
      </c>
      <c r="P221" s="183" t="str">
        <f>IF('1474 PARA'!I221&gt;0, 1474, "")</f>
        <v/>
      </c>
      <c r="Q221" s="183" t="str">
        <f>IF('1475 PARA'!I221&gt;0, 1475, "")</f>
        <v/>
      </c>
      <c r="R221" s="183" t="str">
        <f>IF('1476 PARA'!I221&gt;0, 1476, "")</f>
        <v/>
      </c>
      <c r="S221" s="183" t="str">
        <f>IF('1603 Para'!I221&gt;0, 1603, "")</f>
        <v/>
      </c>
      <c r="T221" s="183" t="str">
        <f>IF('1604 Para'!I221&gt;0, 1604, "")</f>
        <v/>
      </c>
      <c r="U221" s="184" t="str">
        <f>IF('Spare van Para'!I221&gt;0, 6389, "")</f>
        <v/>
      </c>
      <c r="V221" s="141">
        <f t="shared" si="41"/>
        <v>0</v>
      </c>
      <c r="W221" s="183" t="str">
        <f>IF(AND('1473 PARA'!AK221&gt;0,'1473 PARA'!AY221&gt;0,O221=1473),"1473 Entered",IF(O221=1473,"Missing",""))</f>
        <v/>
      </c>
      <c r="X221" s="183" t="str">
        <f>IF(AND('1474 PARA'!AK221&gt;0,'1474 PARA'!AY221&gt;0,P221=1474),"1474 Entered",IF(P221=1474,"Missing",""))</f>
        <v/>
      </c>
      <c r="Y221" s="142" t="str">
        <f>IF(AND('1475 PARA'!AK221&gt;0,'1475 PARA'!AY221&gt;0,Q221=1475),"1475 Entered",IF(Q221=1475,"Missing",""))</f>
        <v/>
      </c>
      <c r="Z221" s="142" t="str">
        <f>IF(AND('1476 PARA'!AK221&gt;0,'1476 PARA'!AY221&gt;0,R221=1476),"1476 Entered",IF(R221=1476,"Missing",""))</f>
        <v/>
      </c>
      <c r="AA221" s="142" t="str">
        <f>IF(AND('1603 Para'!AK221&gt;0,'1603 Para'!AY221&gt;0,S221=1603),"1603 Entered",IF(S221=1603,"Missing",""))</f>
        <v/>
      </c>
      <c r="AB221" s="142" t="str">
        <f>IF(AND('1604 Para'!AK221&gt;0,'1604 Para'!AY221&gt;0,T221=1604),"1604 Entered",IF(T221=1604,"Missing",""))</f>
        <v/>
      </c>
      <c r="AC221" s="82" t="str">
        <f>IF(AND('Spare van Para'!AK221&gt;0,'Spare van Para'!AY221&gt;0,U221="Spare"),"Spare Entered",IF(U221="Spare","Missing",""))</f>
        <v/>
      </c>
    </row>
    <row r="222" spans="1:29" s="142" customFormat="1" x14ac:dyDescent="0.25">
      <c r="A222" s="83">
        <v>42954</v>
      </c>
      <c r="B222" s="173">
        <f>MIN('1473 PARA'!B222, '1474 PARA'!B222,'1475 PARA'!B222, '1476 PARA'!B222,'1476 PARA'!B222,'Spare van Para'!B222, '1603 Para'!B222, '1604 Para'!B222)</f>
        <v>0</v>
      </c>
      <c r="C222" s="173">
        <f>MAX('1473 PARA'!C222,'1473 PARA'!E222,'1473 PARA'!G222,'1474 PARA'!C222,'1474 PARA'!E222,'1474 PARA'!G222,'1475 PARA'!C222,'1475 PARA'!E222,'1475 PARA'!G222,'1476 PARA'!C222,'1476 PARA'!E222,'1476 PARA'!G222,'Spare van Para'!C222,'Spare van Para'!E222,'Spare van Para'!G222, '1603 Para'!C222,'1603 Para'!E222,'1603 Para'!G222, '1604 Para'!C222,'1604 Para'!E222,'1604 Para'!G222)</f>
        <v>0</v>
      </c>
      <c r="D222" s="173">
        <f t="shared" si="32"/>
        <v>0</v>
      </c>
      <c r="E222" s="174">
        <f t="shared" si="33"/>
        <v>0</v>
      </c>
      <c r="F222" s="17">
        <f t="shared" si="34"/>
        <v>0</v>
      </c>
      <c r="G222" s="63">
        <f>MIN('1473 PARA'!O222,'1474 PARA'!O222,'1475 PARA'!O222,'1476 PARA'!O222,'Spare van Para'!O222,'1603 Para'!O222,'1604 Para'!O222)</f>
        <v>0</v>
      </c>
      <c r="H222" s="173">
        <f>MAX('1473 PARA'!P222,'1473 PARA'!R222,'1473 PARA'!T222,'1474 PARA'!P222,'1474 PARA'!R222,'1474 PARA'!T222,'1475 PARA'!P222,'1475 PARA'!R222,'1475 PARA'!T222,'1476 PARA'!P222,'1476 PARA'!R222,'1476 PARA'!T222,'Spare van Para'!P222,'Spare van Para'!R222,'Spare van Para'!T222, '1603 Para'!P222,'1603 Para'!R222,'1603 Para'!T222,'1604 Para'!P222,'1604 Para'!R222,'1604 Para'!T222)</f>
        <v>0</v>
      </c>
      <c r="I222" s="173">
        <f t="shared" si="35"/>
        <v>0</v>
      </c>
      <c r="J222" s="174">
        <f t="shared" si="36"/>
        <v>0</v>
      </c>
      <c r="K222" s="17">
        <f t="shared" si="37"/>
        <v>0</v>
      </c>
      <c r="L222" s="182" t="str">
        <f t="shared" si="38"/>
        <v/>
      </c>
      <c r="M222" s="184" t="str">
        <f t="shared" si="39"/>
        <v/>
      </c>
      <c r="N222" s="81" t="str">
        <f t="shared" si="40"/>
        <v/>
      </c>
      <c r="O222" s="183" t="str">
        <f>IF('1473 PARA'!I222&gt;0, 1473, "")</f>
        <v/>
      </c>
      <c r="P222" s="183" t="str">
        <f>IF('1474 PARA'!I222&gt;0, 1474, "")</f>
        <v/>
      </c>
      <c r="Q222" s="183" t="str">
        <f>IF('1475 PARA'!I222&gt;0, 1475, "")</f>
        <v/>
      </c>
      <c r="R222" s="183" t="str">
        <f>IF('1476 PARA'!I222&gt;0, 1476, "")</f>
        <v/>
      </c>
      <c r="S222" s="183" t="str">
        <f>IF('1603 Para'!I222&gt;0, 1603, "")</f>
        <v/>
      </c>
      <c r="T222" s="183" t="str">
        <f>IF('1604 Para'!I222&gt;0, 1604, "")</f>
        <v/>
      </c>
      <c r="U222" s="184" t="str">
        <f>IF('Spare van Para'!I222&gt;0, 6389, "")</f>
        <v/>
      </c>
      <c r="V222" s="141">
        <f t="shared" si="41"/>
        <v>0</v>
      </c>
      <c r="W222" s="183" t="str">
        <f>IF(AND('1473 PARA'!AK222&gt;0,'1473 PARA'!AY222&gt;0,O222=1473),"1473 Entered",IF(O222=1473,"Missing",""))</f>
        <v/>
      </c>
      <c r="X222" s="183" t="str">
        <f>IF(AND('1474 PARA'!AK222&gt;0,'1474 PARA'!AY222&gt;0,P222=1474),"1474 Entered",IF(P222=1474,"Missing",""))</f>
        <v/>
      </c>
      <c r="Y222" s="142" t="str">
        <f>IF(AND('1475 PARA'!AK222&gt;0,'1475 PARA'!AY222&gt;0,Q222=1475),"1475 Entered",IF(Q222=1475,"Missing",""))</f>
        <v/>
      </c>
      <c r="Z222" s="142" t="str">
        <f>IF(AND('1476 PARA'!AK222&gt;0,'1476 PARA'!AY222&gt;0,R222=1476),"1476 Entered",IF(R222=1476,"Missing",""))</f>
        <v/>
      </c>
      <c r="AA222" s="142" t="str">
        <f>IF(AND('1603 Para'!AK222&gt;0,'1603 Para'!AY222&gt;0,S222=1603),"1603 Entered",IF(S222=1603,"Missing",""))</f>
        <v/>
      </c>
      <c r="AB222" s="142" t="str">
        <f>IF(AND('1604 Para'!AK222&gt;0,'1604 Para'!AY222&gt;0,T222=1604),"1604 Entered",IF(T222=1604,"Missing",""))</f>
        <v/>
      </c>
      <c r="AC222" s="82" t="str">
        <f>IF(AND('Spare van Para'!AK222&gt;0,'Spare van Para'!AY222&gt;0,U222="Spare"),"Spare Entered",IF(U222="Spare","Missing",""))</f>
        <v/>
      </c>
    </row>
    <row r="223" spans="1:29" s="142" customFormat="1" x14ac:dyDescent="0.25">
      <c r="A223" s="83">
        <v>42955</v>
      </c>
      <c r="B223" s="173">
        <f>MIN('1473 PARA'!B223, '1474 PARA'!B223,'1475 PARA'!B223, '1476 PARA'!B223,'1476 PARA'!B223,'Spare van Para'!B223, '1603 Para'!B223, '1604 Para'!B223)</f>
        <v>0</v>
      </c>
      <c r="C223" s="173">
        <f>MAX('1473 PARA'!C223,'1473 PARA'!E223,'1473 PARA'!G223,'1474 PARA'!C223,'1474 PARA'!E223,'1474 PARA'!G223,'1475 PARA'!C223,'1475 PARA'!E223,'1475 PARA'!G223,'1476 PARA'!C223,'1476 PARA'!E223,'1476 PARA'!G223,'Spare van Para'!C223,'Spare van Para'!E223,'Spare van Para'!G223, '1603 Para'!C223,'1603 Para'!E223,'1603 Para'!G223, '1604 Para'!C223,'1604 Para'!E223,'1604 Para'!G223)</f>
        <v>0</v>
      </c>
      <c r="D223" s="173">
        <f t="shared" si="32"/>
        <v>0</v>
      </c>
      <c r="E223" s="174">
        <f t="shared" si="33"/>
        <v>0</v>
      </c>
      <c r="F223" s="17">
        <f t="shared" si="34"/>
        <v>0</v>
      </c>
      <c r="G223" s="63">
        <f>MIN('1473 PARA'!O223,'1474 PARA'!O223,'1475 PARA'!O223,'1476 PARA'!O223,'Spare van Para'!O223,'1603 Para'!O223,'1604 Para'!O223)</f>
        <v>0</v>
      </c>
      <c r="H223" s="173">
        <f>MAX('1473 PARA'!P223,'1473 PARA'!R223,'1473 PARA'!T223,'1474 PARA'!P223,'1474 PARA'!R223,'1474 PARA'!T223,'1475 PARA'!P223,'1475 PARA'!R223,'1475 PARA'!T223,'1476 PARA'!P223,'1476 PARA'!R223,'1476 PARA'!T223,'Spare van Para'!P223,'Spare van Para'!R223,'Spare van Para'!T223, '1603 Para'!P223,'1603 Para'!R223,'1603 Para'!T223,'1604 Para'!P223,'1604 Para'!R223,'1604 Para'!T223)</f>
        <v>0</v>
      </c>
      <c r="I223" s="173">
        <f t="shared" si="35"/>
        <v>0</v>
      </c>
      <c r="J223" s="174">
        <f t="shared" si="36"/>
        <v>0</v>
      </c>
      <c r="K223" s="17">
        <f t="shared" si="37"/>
        <v>0</v>
      </c>
      <c r="L223" s="182" t="str">
        <f t="shared" si="38"/>
        <v/>
      </c>
      <c r="M223" s="184" t="str">
        <f t="shared" si="39"/>
        <v/>
      </c>
      <c r="N223" s="81" t="str">
        <f t="shared" si="40"/>
        <v/>
      </c>
      <c r="O223" s="183" t="str">
        <f>IF('1473 PARA'!I223&gt;0, 1473, "")</f>
        <v/>
      </c>
      <c r="P223" s="183" t="str">
        <f>IF('1474 PARA'!I223&gt;0, 1474, "")</f>
        <v/>
      </c>
      <c r="Q223" s="183" t="str">
        <f>IF('1475 PARA'!I223&gt;0, 1475, "")</f>
        <v/>
      </c>
      <c r="R223" s="183" t="str">
        <f>IF('1476 PARA'!I223&gt;0, 1476, "")</f>
        <v/>
      </c>
      <c r="S223" s="183" t="str">
        <f>IF('1603 Para'!I223&gt;0, 1603, "")</f>
        <v/>
      </c>
      <c r="T223" s="183" t="str">
        <f>IF('1604 Para'!I223&gt;0, 1604, "")</f>
        <v/>
      </c>
      <c r="U223" s="184" t="str">
        <f>IF('Spare van Para'!I223&gt;0, 6389, "")</f>
        <v/>
      </c>
      <c r="V223" s="141">
        <f t="shared" si="41"/>
        <v>0</v>
      </c>
      <c r="W223" s="183" t="str">
        <f>IF(AND('1473 PARA'!AK223&gt;0,'1473 PARA'!AY223&gt;0,O223=1473),"1473 Entered",IF(O223=1473,"Missing",""))</f>
        <v/>
      </c>
      <c r="X223" s="183" t="str">
        <f>IF(AND('1474 PARA'!AK223&gt;0,'1474 PARA'!AY223&gt;0,P223=1474),"1474 Entered",IF(P223=1474,"Missing",""))</f>
        <v/>
      </c>
      <c r="Y223" s="142" t="str">
        <f>IF(AND('1475 PARA'!AK223&gt;0,'1475 PARA'!AY223&gt;0,Q223=1475),"1475 Entered",IF(Q223=1475,"Missing",""))</f>
        <v/>
      </c>
      <c r="Z223" s="142" t="str">
        <f>IF(AND('1476 PARA'!AK223&gt;0,'1476 PARA'!AY223&gt;0,R223=1476),"1476 Entered",IF(R223=1476,"Missing",""))</f>
        <v/>
      </c>
      <c r="AA223" s="142" t="str">
        <f>IF(AND('1603 Para'!AK223&gt;0,'1603 Para'!AY223&gt;0,S223=1603),"1603 Entered",IF(S223=1603,"Missing",""))</f>
        <v/>
      </c>
      <c r="AB223" s="142" t="str">
        <f>IF(AND('1604 Para'!AK223&gt;0,'1604 Para'!AY223&gt;0,T223=1604),"1604 Entered",IF(T223=1604,"Missing",""))</f>
        <v/>
      </c>
      <c r="AC223" s="82" t="str">
        <f>IF(AND('Spare van Para'!AK223&gt;0,'Spare van Para'!AY223&gt;0,U223="Spare"),"Spare Entered",IF(U223="Spare","Missing",""))</f>
        <v/>
      </c>
    </row>
    <row r="224" spans="1:29" s="142" customFormat="1" x14ac:dyDescent="0.25">
      <c r="A224" s="83">
        <v>42956</v>
      </c>
      <c r="B224" s="173">
        <f>MIN('1473 PARA'!B224, '1474 PARA'!B224,'1475 PARA'!B224, '1476 PARA'!B224,'1476 PARA'!B224,'Spare van Para'!B224, '1603 Para'!B224, '1604 Para'!B224)</f>
        <v>0</v>
      </c>
      <c r="C224" s="173">
        <f>MAX('1473 PARA'!C224,'1473 PARA'!E224,'1473 PARA'!G224,'1474 PARA'!C224,'1474 PARA'!E224,'1474 PARA'!G224,'1475 PARA'!C224,'1475 PARA'!E224,'1475 PARA'!G224,'1476 PARA'!C224,'1476 PARA'!E224,'1476 PARA'!G224,'Spare van Para'!C224,'Spare van Para'!E224,'Spare van Para'!G224, '1603 Para'!C224,'1603 Para'!E224,'1603 Para'!G224, '1604 Para'!C224,'1604 Para'!E224,'1604 Para'!G224)</f>
        <v>0</v>
      </c>
      <c r="D224" s="173">
        <f t="shared" si="32"/>
        <v>0</v>
      </c>
      <c r="E224" s="174">
        <f t="shared" si="33"/>
        <v>0</v>
      </c>
      <c r="F224" s="17">
        <f t="shared" si="34"/>
        <v>0</v>
      </c>
      <c r="G224" s="63">
        <f>MIN('1473 PARA'!O224,'1474 PARA'!O224,'1475 PARA'!O224,'1476 PARA'!O224,'Spare van Para'!O224,'1603 Para'!O224,'1604 Para'!O224)</f>
        <v>0</v>
      </c>
      <c r="H224" s="173">
        <f>MAX('1473 PARA'!P224,'1473 PARA'!R224,'1473 PARA'!T224,'1474 PARA'!P224,'1474 PARA'!R224,'1474 PARA'!T224,'1475 PARA'!P224,'1475 PARA'!R224,'1475 PARA'!T224,'1476 PARA'!P224,'1476 PARA'!R224,'1476 PARA'!T224,'Spare van Para'!P224,'Spare van Para'!R224,'Spare van Para'!T224, '1603 Para'!P224,'1603 Para'!R224,'1603 Para'!T224,'1604 Para'!P224,'1604 Para'!R224,'1604 Para'!T224)</f>
        <v>0</v>
      </c>
      <c r="I224" s="173">
        <f t="shared" si="35"/>
        <v>0</v>
      </c>
      <c r="J224" s="174">
        <f t="shared" si="36"/>
        <v>0</v>
      </c>
      <c r="K224" s="17">
        <f t="shared" si="37"/>
        <v>0</v>
      </c>
      <c r="L224" s="182" t="str">
        <f t="shared" si="38"/>
        <v/>
      </c>
      <c r="M224" s="184" t="str">
        <f t="shared" si="39"/>
        <v/>
      </c>
      <c r="N224" s="81" t="str">
        <f t="shared" si="40"/>
        <v/>
      </c>
      <c r="O224" s="183" t="str">
        <f>IF('1473 PARA'!I224&gt;0, 1473, "")</f>
        <v/>
      </c>
      <c r="P224" s="183" t="str">
        <f>IF('1474 PARA'!I224&gt;0, 1474, "")</f>
        <v/>
      </c>
      <c r="Q224" s="183" t="str">
        <f>IF('1475 PARA'!I224&gt;0, 1475, "")</f>
        <v/>
      </c>
      <c r="R224" s="183" t="str">
        <f>IF('1476 PARA'!I224&gt;0, 1476, "")</f>
        <v/>
      </c>
      <c r="S224" s="183" t="str">
        <f>IF('1603 Para'!I224&gt;0, 1603, "")</f>
        <v/>
      </c>
      <c r="T224" s="183" t="str">
        <f>IF('1604 Para'!I224&gt;0, 1604, "")</f>
        <v/>
      </c>
      <c r="U224" s="184" t="str">
        <f>IF('Spare van Para'!I224&gt;0, 6389, "")</f>
        <v/>
      </c>
      <c r="V224" s="141">
        <f t="shared" si="41"/>
        <v>0</v>
      </c>
      <c r="W224" s="183" t="str">
        <f>IF(AND('1473 PARA'!AK224&gt;0,'1473 PARA'!AY224&gt;0,O224=1473),"1473 Entered",IF(O224=1473,"Missing",""))</f>
        <v/>
      </c>
      <c r="X224" s="183" t="str">
        <f>IF(AND('1474 PARA'!AK224&gt;0,'1474 PARA'!AY224&gt;0,P224=1474),"1474 Entered",IF(P224=1474,"Missing",""))</f>
        <v/>
      </c>
      <c r="Y224" s="142" t="str">
        <f>IF(AND('1475 PARA'!AK224&gt;0,'1475 PARA'!AY224&gt;0,Q224=1475),"1475 Entered",IF(Q224=1475,"Missing",""))</f>
        <v/>
      </c>
      <c r="Z224" s="142" t="str">
        <f>IF(AND('1476 PARA'!AK224&gt;0,'1476 PARA'!AY224&gt;0,R224=1476),"1476 Entered",IF(R224=1476,"Missing",""))</f>
        <v/>
      </c>
      <c r="AA224" s="142" t="str">
        <f>IF(AND('1603 Para'!AK224&gt;0,'1603 Para'!AY224&gt;0,S224=1603),"1603 Entered",IF(S224=1603,"Missing",""))</f>
        <v/>
      </c>
      <c r="AB224" s="142" t="str">
        <f>IF(AND('1604 Para'!AK224&gt;0,'1604 Para'!AY224&gt;0,T224=1604),"1604 Entered",IF(T224=1604,"Missing",""))</f>
        <v/>
      </c>
      <c r="AC224" s="82" t="str">
        <f>IF(AND('Spare van Para'!AK224&gt;0,'Spare van Para'!AY224&gt;0,U224="Spare"),"Spare Entered",IF(U224="Spare","Missing",""))</f>
        <v/>
      </c>
    </row>
    <row r="225" spans="1:29" s="142" customFormat="1" x14ac:dyDescent="0.25">
      <c r="A225" s="83">
        <v>42957</v>
      </c>
      <c r="B225" s="173">
        <f>MIN('1473 PARA'!B225, '1474 PARA'!B225,'1475 PARA'!B225, '1476 PARA'!B225,'1476 PARA'!B225,'Spare van Para'!B225, '1603 Para'!B225, '1604 Para'!B225)</f>
        <v>0</v>
      </c>
      <c r="C225" s="173">
        <f>MAX('1473 PARA'!C225,'1473 PARA'!E225,'1473 PARA'!G225,'1474 PARA'!C225,'1474 PARA'!E225,'1474 PARA'!G225,'1475 PARA'!C225,'1475 PARA'!E225,'1475 PARA'!G225,'1476 PARA'!C225,'1476 PARA'!E225,'1476 PARA'!G225,'Spare van Para'!C225,'Spare van Para'!E225,'Spare van Para'!G225, '1603 Para'!C225,'1603 Para'!E225,'1603 Para'!G225, '1604 Para'!C225,'1604 Para'!E225,'1604 Para'!G225)</f>
        <v>0</v>
      </c>
      <c r="D225" s="173">
        <f t="shared" si="32"/>
        <v>0</v>
      </c>
      <c r="E225" s="174">
        <f t="shared" si="33"/>
        <v>0</v>
      </c>
      <c r="F225" s="17">
        <f t="shared" si="34"/>
        <v>0</v>
      </c>
      <c r="G225" s="63">
        <f>MIN('1473 PARA'!O225,'1474 PARA'!O225,'1475 PARA'!O225,'1476 PARA'!O225,'Spare van Para'!O225,'1603 Para'!O225,'1604 Para'!O225)</f>
        <v>0</v>
      </c>
      <c r="H225" s="173">
        <f>MAX('1473 PARA'!P225,'1473 PARA'!R225,'1473 PARA'!T225,'1474 PARA'!P225,'1474 PARA'!R225,'1474 PARA'!T225,'1475 PARA'!P225,'1475 PARA'!R225,'1475 PARA'!T225,'1476 PARA'!P225,'1476 PARA'!R225,'1476 PARA'!T225,'Spare van Para'!P225,'Spare van Para'!R225,'Spare van Para'!T225, '1603 Para'!P225,'1603 Para'!R225,'1603 Para'!T225,'1604 Para'!P225,'1604 Para'!R225,'1604 Para'!T225)</f>
        <v>0</v>
      </c>
      <c r="I225" s="173">
        <f t="shared" si="35"/>
        <v>0</v>
      </c>
      <c r="J225" s="174">
        <f t="shared" si="36"/>
        <v>0</v>
      </c>
      <c r="K225" s="17">
        <f t="shared" si="37"/>
        <v>0</v>
      </c>
      <c r="L225" s="182" t="str">
        <f t="shared" si="38"/>
        <v/>
      </c>
      <c r="M225" s="184" t="str">
        <f t="shared" si="39"/>
        <v/>
      </c>
      <c r="N225" s="81" t="str">
        <f t="shared" si="40"/>
        <v/>
      </c>
      <c r="O225" s="183" t="str">
        <f>IF('1473 PARA'!I225&gt;0, 1473, "")</f>
        <v/>
      </c>
      <c r="P225" s="183" t="str">
        <f>IF('1474 PARA'!I225&gt;0, 1474, "")</f>
        <v/>
      </c>
      <c r="Q225" s="183" t="str">
        <f>IF('1475 PARA'!I225&gt;0, 1475, "")</f>
        <v/>
      </c>
      <c r="R225" s="183" t="str">
        <f>IF('1476 PARA'!I225&gt;0, 1476, "")</f>
        <v/>
      </c>
      <c r="S225" s="183" t="str">
        <f>IF('1603 Para'!I225&gt;0, 1603, "")</f>
        <v/>
      </c>
      <c r="T225" s="183" t="str">
        <f>IF('1604 Para'!I225&gt;0, 1604, "")</f>
        <v/>
      </c>
      <c r="U225" s="184" t="str">
        <f>IF('Spare van Para'!I225&gt;0, 6389, "")</f>
        <v/>
      </c>
      <c r="V225" s="141">
        <f t="shared" si="41"/>
        <v>0</v>
      </c>
      <c r="W225" s="183" t="str">
        <f>IF(AND('1473 PARA'!AK225&gt;0,'1473 PARA'!AY225&gt;0,O225=1473),"1473 Entered",IF(O225=1473,"Missing",""))</f>
        <v/>
      </c>
      <c r="X225" s="183" t="str">
        <f>IF(AND('1474 PARA'!AK225&gt;0,'1474 PARA'!AY225&gt;0,P225=1474),"1474 Entered",IF(P225=1474,"Missing",""))</f>
        <v/>
      </c>
      <c r="Y225" s="142" t="str">
        <f>IF(AND('1475 PARA'!AK225&gt;0,'1475 PARA'!AY225&gt;0,Q225=1475),"1475 Entered",IF(Q225=1475,"Missing",""))</f>
        <v/>
      </c>
      <c r="Z225" s="142" t="str">
        <f>IF(AND('1476 PARA'!AK225&gt;0,'1476 PARA'!AY225&gt;0,R225=1476),"1476 Entered",IF(R225=1476,"Missing",""))</f>
        <v/>
      </c>
      <c r="AA225" s="142" t="str">
        <f>IF(AND('1603 Para'!AK225&gt;0,'1603 Para'!AY225&gt;0,S225=1603),"1603 Entered",IF(S225=1603,"Missing",""))</f>
        <v/>
      </c>
      <c r="AB225" s="142" t="str">
        <f>IF(AND('1604 Para'!AK225&gt;0,'1604 Para'!AY225&gt;0,T225=1604),"1604 Entered",IF(T225=1604,"Missing",""))</f>
        <v/>
      </c>
      <c r="AC225" s="82" t="str">
        <f>IF(AND('Spare van Para'!AK225&gt;0,'Spare van Para'!AY225&gt;0,U225="Spare"),"Spare Entered",IF(U225="Spare","Missing",""))</f>
        <v/>
      </c>
    </row>
    <row r="226" spans="1:29" s="142" customFormat="1" x14ac:dyDescent="0.25">
      <c r="A226" s="83">
        <v>42958</v>
      </c>
      <c r="B226" s="173">
        <f>MIN('1473 PARA'!B226, '1474 PARA'!B226,'1475 PARA'!B226, '1476 PARA'!B226,'1476 PARA'!B226,'Spare van Para'!B226, '1603 Para'!B226, '1604 Para'!B226)</f>
        <v>0</v>
      </c>
      <c r="C226" s="173">
        <f>MAX('1473 PARA'!C226,'1473 PARA'!E226,'1473 PARA'!G226,'1474 PARA'!C226,'1474 PARA'!E226,'1474 PARA'!G226,'1475 PARA'!C226,'1475 PARA'!E226,'1475 PARA'!G226,'1476 PARA'!C226,'1476 PARA'!E226,'1476 PARA'!G226,'Spare van Para'!C226,'Spare van Para'!E226,'Spare van Para'!G226, '1603 Para'!C226,'1603 Para'!E226,'1603 Para'!G226, '1604 Para'!C226,'1604 Para'!E226,'1604 Para'!G226)</f>
        <v>0</v>
      </c>
      <c r="D226" s="173">
        <f t="shared" si="32"/>
        <v>0</v>
      </c>
      <c r="E226" s="174">
        <f t="shared" si="33"/>
        <v>0</v>
      </c>
      <c r="F226" s="17">
        <f t="shared" si="34"/>
        <v>0</v>
      </c>
      <c r="G226" s="63">
        <f>MIN('1473 PARA'!O226,'1474 PARA'!O226,'1475 PARA'!O226,'1476 PARA'!O226,'Spare van Para'!O226,'1603 Para'!O226,'1604 Para'!O226)</f>
        <v>0</v>
      </c>
      <c r="H226" s="173">
        <f>MAX('1473 PARA'!P226,'1473 PARA'!R226,'1473 PARA'!T226,'1474 PARA'!P226,'1474 PARA'!R226,'1474 PARA'!T226,'1475 PARA'!P226,'1475 PARA'!R226,'1475 PARA'!T226,'1476 PARA'!P226,'1476 PARA'!R226,'1476 PARA'!T226,'Spare van Para'!P226,'Spare van Para'!R226,'Spare van Para'!T226, '1603 Para'!P226,'1603 Para'!R226,'1603 Para'!T226,'1604 Para'!P226,'1604 Para'!R226,'1604 Para'!T226)</f>
        <v>0</v>
      </c>
      <c r="I226" s="173">
        <f t="shared" si="35"/>
        <v>0</v>
      </c>
      <c r="J226" s="174">
        <f t="shared" si="36"/>
        <v>0</v>
      </c>
      <c r="K226" s="17">
        <f t="shared" si="37"/>
        <v>0</v>
      </c>
      <c r="L226" s="182" t="str">
        <f t="shared" si="38"/>
        <v/>
      </c>
      <c r="M226" s="184" t="str">
        <f t="shared" si="39"/>
        <v/>
      </c>
      <c r="N226" s="81" t="str">
        <f t="shared" si="40"/>
        <v/>
      </c>
      <c r="O226" s="183" t="str">
        <f>IF('1473 PARA'!I226&gt;0, 1473, "")</f>
        <v/>
      </c>
      <c r="P226" s="183" t="str">
        <f>IF('1474 PARA'!I226&gt;0, 1474, "")</f>
        <v/>
      </c>
      <c r="Q226" s="183" t="str">
        <f>IF('1475 PARA'!I226&gt;0, 1475, "")</f>
        <v/>
      </c>
      <c r="R226" s="183" t="str">
        <f>IF('1476 PARA'!I226&gt;0, 1476, "")</f>
        <v/>
      </c>
      <c r="S226" s="183" t="str">
        <f>IF('1603 Para'!I226&gt;0, 1603, "")</f>
        <v/>
      </c>
      <c r="T226" s="183" t="str">
        <f>IF('1604 Para'!I226&gt;0, 1604, "")</f>
        <v/>
      </c>
      <c r="U226" s="184" t="str">
        <f>IF('Spare van Para'!I226&gt;0, 6389, "")</f>
        <v/>
      </c>
      <c r="V226" s="141">
        <f t="shared" si="41"/>
        <v>0</v>
      </c>
      <c r="W226" s="183" t="str">
        <f>IF(AND('1473 PARA'!AK226&gt;0,'1473 PARA'!AY226&gt;0,O226=1473),"1473 Entered",IF(O226=1473,"Missing",""))</f>
        <v/>
      </c>
      <c r="X226" s="183" t="str">
        <f>IF(AND('1474 PARA'!AK226&gt;0,'1474 PARA'!AY226&gt;0,P226=1474),"1474 Entered",IF(P226=1474,"Missing",""))</f>
        <v/>
      </c>
      <c r="Y226" s="142" t="str">
        <f>IF(AND('1475 PARA'!AK226&gt;0,'1475 PARA'!AY226&gt;0,Q226=1475),"1475 Entered",IF(Q226=1475,"Missing",""))</f>
        <v/>
      </c>
      <c r="Z226" s="142" t="str">
        <f>IF(AND('1476 PARA'!AK226&gt;0,'1476 PARA'!AY226&gt;0,R226=1476),"1476 Entered",IF(R226=1476,"Missing",""))</f>
        <v/>
      </c>
      <c r="AA226" s="142" t="str">
        <f>IF(AND('1603 Para'!AK226&gt;0,'1603 Para'!AY226&gt;0,S226=1603),"1603 Entered",IF(S226=1603,"Missing",""))</f>
        <v/>
      </c>
      <c r="AB226" s="142" t="str">
        <f>IF(AND('1604 Para'!AK226&gt;0,'1604 Para'!AY226&gt;0,T226=1604),"1604 Entered",IF(T226=1604,"Missing",""))</f>
        <v/>
      </c>
      <c r="AC226" s="82" t="str">
        <f>IF(AND('Spare van Para'!AK226&gt;0,'Spare van Para'!AY226&gt;0,U226="Spare"),"Spare Entered",IF(U226="Spare","Missing",""))</f>
        <v/>
      </c>
    </row>
    <row r="227" spans="1:29" s="142" customFormat="1" x14ac:dyDescent="0.25">
      <c r="A227" s="83">
        <v>42959</v>
      </c>
      <c r="B227" s="173">
        <f>MIN('1473 PARA'!B227, '1474 PARA'!B227,'1475 PARA'!B227, '1476 PARA'!B227,'1476 PARA'!B227,'Spare van Para'!B227, '1603 Para'!B227, '1604 Para'!B227)</f>
        <v>0</v>
      </c>
      <c r="C227" s="173">
        <f>MAX('1473 PARA'!C227,'1473 PARA'!E227,'1473 PARA'!G227,'1474 PARA'!C227,'1474 PARA'!E227,'1474 PARA'!G227,'1475 PARA'!C227,'1475 PARA'!E227,'1475 PARA'!G227,'1476 PARA'!C227,'1476 PARA'!E227,'1476 PARA'!G227,'Spare van Para'!C227,'Spare van Para'!E227,'Spare van Para'!G227, '1603 Para'!C227,'1603 Para'!E227,'1603 Para'!G227, '1604 Para'!C227,'1604 Para'!E227,'1604 Para'!G227)</f>
        <v>0</v>
      </c>
      <c r="D227" s="173">
        <f t="shared" si="32"/>
        <v>0</v>
      </c>
      <c r="E227" s="174">
        <f t="shared" si="33"/>
        <v>0</v>
      </c>
      <c r="F227" s="17">
        <f t="shared" si="34"/>
        <v>0</v>
      </c>
      <c r="G227" s="63">
        <f>MIN('1473 PARA'!O227,'1474 PARA'!O227,'1475 PARA'!O227,'1476 PARA'!O227,'Spare van Para'!O227,'1603 Para'!O227,'1604 Para'!O227)</f>
        <v>0</v>
      </c>
      <c r="H227" s="173">
        <f>MAX('1473 PARA'!P227,'1473 PARA'!R227,'1473 PARA'!T227,'1474 PARA'!P227,'1474 PARA'!R227,'1474 PARA'!T227,'1475 PARA'!P227,'1475 PARA'!R227,'1475 PARA'!T227,'1476 PARA'!P227,'1476 PARA'!R227,'1476 PARA'!T227,'Spare van Para'!P227,'Spare van Para'!R227,'Spare van Para'!T227, '1603 Para'!P227,'1603 Para'!R227,'1603 Para'!T227,'1604 Para'!P227,'1604 Para'!R227,'1604 Para'!T227)</f>
        <v>0</v>
      </c>
      <c r="I227" s="173">
        <f t="shared" si="35"/>
        <v>0</v>
      </c>
      <c r="J227" s="174">
        <f t="shared" si="36"/>
        <v>0</v>
      </c>
      <c r="K227" s="17">
        <f t="shared" si="37"/>
        <v>0</v>
      </c>
      <c r="L227" s="182" t="str">
        <f t="shared" si="38"/>
        <v/>
      </c>
      <c r="M227" s="184" t="str">
        <f t="shared" si="39"/>
        <v/>
      </c>
      <c r="N227" s="81" t="str">
        <f t="shared" si="40"/>
        <v/>
      </c>
      <c r="O227" s="183" t="str">
        <f>IF('1473 PARA'!I227&gt;0, 1473, "")</f>
        <v/>
      </c>
      <c r="P227" s="183" t="str">
        <f>IF('1474 PARA'!I227&gt;0, 1474, "")</f>
        <v/>
      </c>
      <c r="Q227" s="183" t="str">
        <f>IF('1475 PARA'!I227&gt;0, 1475, "")</f>
        <v/>
      </c>
      <c r="R227" s="183" t="str">
        <f>IF('1476 PARA'!I227&gt;0, 1476, "")</f>
        <v/>
      </c>
      <c r="S227" s="183" t="str">
        <f>IF('1603 Para'!I227&gt;0, 1603, "")</f>
        <v/>
      </c>
      <c r="T227" s="183" t="str">
        <f>IF('1604 Para'!I227&gt;0, 1604, "")</f>
        <v/>
      </c>
      <c r="U227" s="184" t="str">
        <f>IF('Spare van Para'!I227&gt;0, 6389, "")</f>
        <v/>
      </c>
      <c r="V227" s="141">
        <f t="shared" si="41"/>
        <v>0</v>
      </c>
      <c r="W227" s="183" t="str">
        <f>IF(AND('1473 PARA'!AK227&gt;0,'1473 PARA'!AY227&gt;0,O227=1473),"1473 Entered",IF(O227=1473,"Missing",""))</f>
        <v/>
      </c>
      <c r="X227" s="183" t="str">
        <f>IF(AND('1474 PARA'!AK227&gt;0,'1474 PARA'!AY227&gt;0,P227=1474),"1474 Entered",IF(P227=1474,"Missing",""))</f>
        <v/>
      </c>
      <c r="Y227" s="142" t="str">
        <f>IF(AND('1475 PARA'!AK227&gt;0,'1475 PARA'!AY227&gt;0,Q227=1475),"1475 Entered",IF(Q227=1475,"Missing",""))</f>
        <v/>
      </c>
      <c r="Z227" s="142" t="str">
        <f>IF(AND('1476 PARA'!AK227&gt;0,'1476 PARA'!AY227&gt;0,R227=1476),"1476 Entered",IF(R227=1476,"Missing",""))</f>
        <v/>
      </c>
      <c r="AA227" s="142" t="str">
        <f>IF(AND('1603 Para'!AK227&gt;0,'1603 Para'!AY227&gt;0,S227=1603),"1603 Entered",IF(S227=1603,"Missing",""))</f>
        <v/>
      </c>
      <c r="AB227" s="142" t="str">
        <f>IF(AND('1604 Para'!AK227&gt;0,'1604 Para'!AY227&gt;0,T227=1604),"1604 Entered",IF(T227=1604,"Missing",""))</f>
        <v/>
      </c>
      <c r="AC227" s="82" t="str">
        <f>IF(AND('Spare van Para'!AK227&gt;0,'Spare van Para'!AY227&gt;0,U227="Spare"),"Spare Entered",IF(U227="Spare","Missing",""))</f>
        <v/>
      </c>
    </row>
    <row r="228" spans="1:29" s="142" customFormat="1" x14ac:dyDescent="0.25">
      <c r="A228" s="83">
        <v>42960</v>
      </c>
      <c r="B228" s="173">
        <f>MIN('1473 PARA'!B228, '1474 PARA'!B228,'1475 PARA'!B228, '1476 PARA'!B228,'1476 PARA'!B228,'Spare van Para'!B228, '1603 Para'!B228, '1604 Para'!B228)</f>
        <v>0</v>
      </c>
      <c r="C228" s="173">
        <f>MAX('1473 PARA'!C228,'1473 PARA'!E228,'1473 PARA'!G228,'1474 PARA'!C228,'1474 PARA'!E228,'1474 PARA'!G228,'1475 PARA'!C228,'1475 PARA'!E228,'1475 PARA'!G228,'1476 PARA'!C228,'1476 PARA'!E228,'1476 PARA'!G228,'Spare van Para'!C228,'Spare van Para'!E228,'Spare van Para'!G228, '1603 Para'!C228,'1603 Para'!E228,'1603 Para'!G228, '1604 Para'!C228,'1604 Para'!E228,'1604 Para'!G228)</f>
        <v>0</v>
      </c>
      <c r="D228" s="173">
        <f t="shared" si="32"/>
        <v>0</v>
      </c>
      <c r="E228" s="174">
        <f t="shared" si="33"/>
        <v>0</v>
      </c>
      <c r="F228" s="17">
        <f t="shared" si="34"/>
        <v>0</v>
      </c>
      <c r="G228" s="63">
        <f>MIN('1473 PARA'!O228,'1474 PARA'!O228,'1475 PARA'!O228,'1476 PARA'!O228,'Spare van Para'!O228,'1603 Para'!O228,'1604 Para'!O228)</f>
        <v>0</v>
      </c>
      <c r="H228" s="173">
        <f>MAX('1473 PARA'!P228,'1473 PARA'!R228,'1473 PARA'!T228,'1474 PARA'!P228,'1474 PARA'!R228,'1474 PARA'!T228,'1475 PARA'!P228,'1475 PARA'!R228,'1475 PARA'!T228,'1476 PARA'!P228,'1476 PARA'!R228,'1476 PARA'!T228,'Spare van Para'!P228,'Spare van Para'!R228,'Spare van Para'!T228, '1603 Para'!P228,'1603 Para'!R228,'1603 Para'!T228,'1604 Para'!P228,'1604 Para'!R228,'1604 Para'!T228)</f>
        <v>0</v>
      </c>
      <c r="I228" s="173">
        <f t="shared" si="35"/>
        <v>0</v>
      </c>
      <c r="J228" s="174">
        <f t="shared" si="36"/>
        <v>0</v>
      </c>
      <c r="K228" s="17">
        <f t="shared" si="37"/>
        <v>0</v>
      </c>
      <c r="L228" s="182" t="str">
        <f t="shared" si="38"/>
        <v/>
      </c>
      <c r="M228" s="184" t="str">
        <f t="shared" si="39"/>
        <v/>
      </c>
      <c r="N228" s="81" t="str">
        <f t="shared" si="40"/>
        <v/>
      </c>
      <c r="O228" s="183" t="str">
        <f>IF('1473 PARA'!I228&gt;0, 1473, "")</f>
        <v/>
      </c>
      <c r="P228" s="183" t="str">
        <f>IF('1474 PARA'!I228&gt;0, 1474, "")</f>
        <v/>
      </c>
      <c r="Q228" s="183" t="str">
        <f>IF('1475 PARA'!I228&gt;0, 1475, "")</f>
        <v/>
      </c>
      <c r="R228" s="183" t="str">
        <f>IF('1476 PARA'!I228&gt;0, 1476, "")</f>
        <v/>
      </c>
      <c r="S228" s="183" t="str">
        <f>IF('1603 Para'!I228&gt;0, 1603, "")</f>
        <v/>
      </c>
      <c r="T228" s="183" t="str">
        <f>IF('1604 Para'!I228&gt;0, 1604, "")</f>
        <v/>
      </c>
      <c r="U228" s="184" t="str">
        <f>IF('Spare van Para'!I228&gt;0, 6389, "")</f>
        <v/>
      </c>
      <c r="V228" s="141">
        <f t="shared" si="41"/>
        <v>0</v>
      </c>
      <c r="W228" s="183" t="str">
        <f>IF(AND('1473 PARA'!AK228&gt;0,'1473 PARA'!AY228&gt;0,O228=1473),"1473 Entered",IF(O228=1473,"Missing",""))</f>
        <v/>
      </c>
      <c r="X228" s="183" t="str">
        <f>IF(AND('1474 PARA'!AK228&gt;0,'1474 PARA'!AY228&gt;0,P228=1474),"1474 Entered",IF(P228=1474,"Missing",""))</f>
        <v/>
      </c>
      <c r="Y228" s="142" t="str">
        <f>IF(AND('1475 PARA'!AK228&gt;0,'1475 PARA'!AY228&gt;0,Q228=1475),"1475 Entered",IF(Q228=1475,"Missing",""))</f>
        <v/>
      </c>
      <c r="Z228" s="142" t="str">
        <f>IF(AND('1476 PARA'!AK228&gt;0,'1476 PARA'!AY228&gt;0,R228=1476),"1476 Entered",IF(R228=1476,"Missing",""))</f>
        <v/>
      </c>
      <c r="AA228" s="142" t="str">
        <f>IF(AND('1603 Para'!AK228&gt;0,'1603 Para'!AY228&gt;0,S228=1603),"1603 Entered",IF(S228=1603,"Missing",""))</f>
        <v/>
      </c>
      <c r="AB228" s="142" t="str">
        <f>IF(AND('1604 Para'!AK228&gt;0,'1604 Para'!AY228&gt;0,T228=1604),"1604 Entered",IF(T228=1604,"Missing",""))</f>
        <v/>
      </c>
      <c r="AC228" s="82" t="str">
        <f>IF(AND('Spare van Para'!AK228&gt;0,'Spare van Para'!AY228&gt;0,U228="Spare"),"Spare Entered",IF(U228="Spare","Missing",""))</f>
        <v/>
      </c>
    </row>
    <row r="229" spans="1:29" s="142" customFormat="1" x14ac:dyDescent="0.25">
      <c r="A229" s="83">
        <v>42961</v>
      </c>
      <c r="B229" s="173">
        <f>MIN('1473 PARA'!B229, '1474 PARA'!B229,'1475 PARA'!B229, '1476 PARA'!B229,'1476 PARA'!B229,'Spare van Para'!B229, '1603 Para'!B229, '1604 Para'!B229)</f>
        <v>0</v>
      </c>
      <c r="C229" s="173">
        <f>MAX('1473 PARA'!C229,'1473 PARA'!E229,'1473 PARA'!G229,'1474 PARA'!C229,'1474 PARA'!E229,'1474 PARA'!G229,'1475 PARA'!C229,'1475 PARA'!E229,'1475 PARA'!G229,'1476 PARA'!C229,'1476 PARA'!E229,'1476 PARA'!G229,'Spare van Para'!C229,'Spare van Para'!E229,'Spare van Para'!G229, '1603 Para'!C229,'1603 Para'!E229,'1603 Para'!G229, '1604 Para'!C229,'1604 Para'!E229,'1604 Para'!G229)</f>
        <v>0</v>
      </c>
      <c r="D229" s="173">
        <f t="shared" si="32"/>
        <v>0</v>
      </c>
      <c r="E229" s="174">
        <f t="shared" si="33"/>
        <v>0</v>
      </c>
      <c r="F229" s="17">
        <f t="shared" si="34"/>
        <v>0</v>
      </c>
      <c r="G229" s="63">
        <f>MIN('1473 PARA'!O229,'1474 PARA'!O229,'1475 PARA'!O229,'1476 PARA'!O229,'Spare van Para'!O229,'1603 Para'!O229,'1604 Para'!O229)</f>
        <v>0</v>
      </c>
      <c r="H229" s="173">
        <f>MAX('1473 PARA'!P229,'1473 PARA'!R229,'1473 PARA'!T229,'1474 PARA'!P229,'1474 PARA'!R229,'1474 PARA'!T229,'1475 PARA'!P229,'1475 PARA'!R229,'1475 PARA'!T229,'1476 PARA'!P229,'1476 PARA'!R229,'1476 PARA'!T229,'Spare van Para'!P229,'Spare van Para'!R229,'Spare van Para'!T229, '1603 Para'!P229,'1603 Para'!R229,'1603 Para'!T229,'1604 Para'!P229,'1604 Para'!R229,'1604 Para'!T229)</f>
        <v>0</v>
      </c>
      <c r="I229" s="173">
        <f t="shared" si="35"/>
        <v>0</v>
      </c>
      <c r="J229" s="174">
        <f t="shared" si="36"/>
        <v>0</v>
      </c>
      <c r="K229" s="17">
        <f t="shared" si="37"/>
        <v>0</v>
      </c>
      <c r="L229" s="182" t="str">
        <f t="shared" si="38"/>
        <v/>
      </c>
      <c r="M229" s="184" t="str">
        <f t="shared" si="39"/>
        <v/>
      </c>
      <c r="N229" s="81" t="str">
        <f t="shared" si="40"/>
        <v/>
      </c>
      <c r="O229" s="183" t="str">
        <f>IF('1473 PARA'!I229&gt;0, 1473, "")</f>
        <v/>
      </c>
      <c r="P229" s="183" t="str">
        <f>IF('1474 PARA'!I229&gt;0, 1474, "")</f>
        <v/>
      </c>
      <c r="Q229" s="183" t="str">
        <f>IF('1475 PARA'!I229&gt;0, 1475, "")</f>
        <v/>
      </c>
      <c r="R229" s="183" t="str">
        <f>IF('1476 PARA'!I229&gt;0, 1476, "")</f>
        <v/>
      </c>
      <c r="S229" s="183" t="str">
        <f>IF('1603 Para'!I229&gt;0, 1603, "")</f>
        <v/>
      </c>
      <c r="T229" s="183" t="str">
        <f>IF('1604 Para'!I229&gt;0, 1604, "")</f>
        <v/>
      </c>
      <c r="U229" s="184" t="str">
        <f>IF('Spare van Para'!I229&gt;0, 6389, "")</f>
        <v/>
      </c>
      <c r="V229" s="141">
        <f t="shared" si="41"/>
        <v>0</v>
      </c>
      <c r="W229" s="183" t="str">
        <f>IF(AND('1473 PARA'!AK229&gt;0,'1473 PARA'!AY229&gt;0,O229=1473),"1473 Entered",IF(O229=1473,"Missing",""))</f>
        <v/>
      </c>
      <c r="X229" s="183" t="str">
        <f>IF(AND('1474 PARA'!AK229&gt;0,'1474 PARA'!AY229&gt;0,P229=1474),"1474 Entered",IF(P229=1474,"Missing",""))</f>
        <v/>
      </c>
      <c r="Y229" s="142" t="str">
        <f>IF(AND('1475 PARA'!AK229&gt;0,'1475 PARA'!AY229&gt;0,Q229=1475),"1475 Entered",IF(Q229=1475,"Missing",""))</f>
        <v/>
      </c>
      <c r="Z229" s="142" t="str">
        <f>IF(AND('1476 PARA'!AK229&gt;0,'1476 PARA'!AY229&gt;0,R229=1476),"1476 Entered",IF(R229=1476,"Missing",""))</f>
        <v/>
      </c>
      <c r="AA229" s="142" t="str">
        <f>IF(AND('1603 Para'!AK229&gt;0,'1603 Para'!AY229&gt;0,S229=1603),"1603 Entered",IF(S229=1603,"Missing",""))</f>
        <v/>
      </c>
      <c r="AB229" s="142" t="str">
        <f>IF(AND('1604 Para'!AK229&gt;0,'1604 Para'!AY229&gt;0,T229=1604),"1604 Entered",IF(T229=1604,"Missing",""))</f>
        <v/>
      </c>
      <c r="AC229" s="82" t="str">
        <f>IF(AND('Spare van Para'!AK229&gt;0,'Spare van Para'!AY229&gt;0,U229="Spare"),"Spare Entered",IF(U229="Spare","Missing",""))</f>
        <v/>
      </c>
    </row>
    <row r="230" spans="1:29" s="142" customFormat="1" x14ac:dyDescent="0.25">
      <c r="A230" s="83">
        <v>42962</v>
      </c>
      <c r="B230" s="173">
        <f>MIN('1473 PARA'!B230, '1474 PARA'!B230,'1475 PARA'!B230, '1476 PARA'!B230,'1476 PARA'!B230,'Spare van Para'!B230, '1603 Para'!B230, '1604 Para'!B230)</f>
        <v>0</v>
      </c>
      <c r="C230" s="173">
        <f>MAX('1473 PARA'!C230,'1473 PARA'!E230,'1473 PARA'!G230,'1474 PARA'!C230,'1474 PARA'!E230,'1474 PARA'!G230,'1475 PARA'!C230,'1475 PARA'!E230,'1475 PARA'!G230,'1476 PARA'!C230,'1476 PARA'!E230,'1476 PARA'!G230,'Spare van Para'!C230,'Spare van Para'!E230,'Spare van Para'!G230, '1603 Para'!C230,'1603 Para'!E230,'1603 Para'!G230, '1604 Para'!C230,'1604 Para'!E230,'1604 Para'!G230)</f>
        <v>0</v>
      </c>
      <c r="D230" s="173">
        <f t="shared" si="32"/>
        <v>0</v>
      </c>
      <c r="E230" s="174">
        <f t="shared" si="33"/>
        <v>0</v>
      </c>
      <c r="F230" s="17">
        <f t="shared" si="34"/>
        <v>0</v>
      </c>
      <c r="G230" s="63">
        <f>MIN('1473 PARA'!O230,'1474 PARA'!O230,'1475 PARA'!O230,'1476 PARA'!O230,'Spare van Para'!O230,'1603 Para'!O230,'1604 Para'!O230)</f>
        <v>0</v>
      </c>
      <c r="H230" s="173">
        <f>MAX('1473 PARA'!P230,'1473 PARA'!R230,'1473 PARA'!T230,'1474 PARA'!P230,'1474 PARA'!R230,'1474 PARA'!T230,'1475 PARA'!P230,'1475 PARA'!R230,'1475 PARA'!T230,'1476 PARA'!P230,'1476 PARA'!R230,'1476 PARA'!T230,'Spare van Para'!P230,'Spare van Para'!R230,'Spare van Para'!T230, '1603 Para'!P230,'1603 Para'!R230,'1603 Para'!T230,'1604 Para'!P230,'1604 Para'!R230,'1604 Para'!T230)</f>
        <v>0</v>
      </c>
      <c r="I230" s="173">
        <f t="shared" si="35"/>
        <v>0</v>
      </c>
      <c r="J230" s="174">
        <f t="shared" si="36"/>
        <v>0</v>
      </c>
      <c r="K230" s="17">
        <f t="shared" si="37"/>
        <v>0</v>
      </c>
      <c r="L230" s="182" t="str">
        <f t="shared" si="38"/>
        <v/>
      </c>
      <c r="M230" s="184" t="str">
        <f t="shared" si="39"/>
        <v/>
      </c>
      <c r="N230" s="81" t="str">
        <f t="shared" si="40"/>
        <v/>
      </c>
      <c r="O230" s="183" t="str">
        <f>IF('1473 PARA'!I230&gt;0, 1473, "")</f>
        <v/>
      </c>
      <c r="P230" s="183" t="str">
        <f>IF('1474 PARA'!I230&gt;0, 1474, "")</f>
        <v/>
      </c>
      <c r="Q230" s="183" t="str">
        <f>IF('1475 PARA'!I230&gt;0, 1475, "")</f>
        <v/>
      </c>
      <c r="R230" s="183" t="str">
        <f>IF('1476 PARA'!I230&gt;0, 1476, "")</f>
        <v/>
      </c>
      <c r="S230" s="183" t="str">
        <f>IF('1603 Para'!I230&gt;0, 1603, "")</f>
        <v/>
      </c>
      <c r="T230" s="183" t="str">
        <f>IF('1604 Para'!I230&gt;0, 1604, "")</f>
        <v/>
      </c>
      <c r="U230" s="184" t="str">
        <f>IF('Spare van Para'!I230&gt;0, 6389, "")</f>
        <v/>
      </c>
      <c r="V230" s="141">
        <f t="shared" si="41"/>
        <v>0</v>
      </c>
      <c r="W230" s="183" t="str">
        <f>IF(AND('1473 PARA'!AK230&gt;0,'1473 PARA'!AY230&gt;0,O230=1473),"1473 Entered",IF(O230=1473,"Missing",""))</f>
        <v/>
      </c>
      <c r="X230" s="183" t="str">
        <f>IF(AND('1474 PARA'!AK230&gt;0,'1474 PARA'!AY230&gt;0,P230=1474),"1474 Entered",IF(P230=1474,"Missing",""))</f>
        <v/>
      </c>
      <c r="Y230" s="142" t="str">
        <f>IF(AND('1475 PARA'!AK230&gt;0,'1475 PARA'!AY230&gt;0,Q230=1475),"1475 Entered",IF(Q230=1475,"Missing",""))</f>
        <v/>
      </c>
      <c r="Z230" s="142" t="str">
        <f>IF(AND('1476 PARA'!AK230&gt;0,'1476 PARA'!AY230&gt;0,R230=1476),"1476 Entered",IF(R230=1476,"Missing",""))</f>
        <v/>
      </c>
      <c r="AA230" s="142" t="str">
        <f>IF(AND('1603 Para'!AK230&gt;0,'1603 Para'!AY230&gt;0,S230=1603),"1603 Entered",IF(S230=1603,"Missing",""))</f>
        <v/>
      </c>
      <c r="AB230" s="142" t="str">
        <f>IF(AND('1604 Para'!AK230&gt;0,'1604 Para'!AY230&gt;0,T230=1604),"1604 Entered",IF(T230=1604,"Missing",""))</f>
        <v/>
      </c>
      <c r="AC230" s="82" t="str">
        <f>IF(AND('Spare van Para'!AK230&gt;0,'Spare van Para'!AY230&gt;0,U230="Spare"),"Spare Entered",IF(U230="Spare","Missing",""))</f>
        <v/>
      </c>
    </row>
    <row r="231" spans="1:29" s="142" customFormat="1" x14ac:dyDescent="0.25">
      <c r="A231" s="83">
        <v>42963</v>
      </c>
      <c r="B231" s="173">
        <f>MIN('1473 PARA'!B231, '1474 PARA'!B231,'1475 PARA'!B231, '1476 PARA'!B231,'1476 PARA'!B231,'Spare van Para'!B231, '1603 Para'!B231, '1604 Para'!B231)</f>
        <v>0</v>
      </c>
      <c r="C231" s="173">
        <f>MAX('1473 PARA'!C231,'1473 PARA'!E231,'1473 PARA'!G231,'1474 PARA'!C231,'1474 PARA'!E231,'1474 PARA'!G231,'1475 PARA'!C231,'1475 PARA'!E231,'1475 PARA'!G231,'1476 PARA'!C231,'1476 PARA'!E231,'1476 PARA'!G231,'Spare van Para'!C231,'Spare van Para'!E231,'Spare van Para'!G231, '1603 Para'!C231,'1603 Para'!E231,'1603 Para'!G231, '1604 Para'!C231,'1604 Para'!E231,'1604 Para'!G231)</f>
        <v>0</v>
      </c>
      <c r="D231" s="173">
        <f t="shared" si="32"/>
        <v>0</v>
      </c>
      <c r="E231" s="174">
        <f t="shared" si="33"/>
        <v>0</v>
      </c>
      <c r="F231" s="17">
        <f t="shared" si="34"/>
        <v>0</v>
      </c>
      <c r="G231" s="63">
        <f>MIN('1473 PARA'!O231,'1474 PARA'!O231,'1475 PARA'!O231,'1476 PARA'!O231,'Spare van Para'!O231,'1603 Para'!O231,'1604 Para'!O231)</f>
        <v>0</v>
      </c>
      <c r="H231" s="173">
        <f>MAX('1473 PARA'!P231,'1473 PARA'!R231,'1473 PARA'!T231,'1474 PARA'!P231,'1474 PARA'!R231,'1474 PARA'!T231,'1475 PARA'!P231,'1475 PARA'!R231,'1475 PARA'!T231,'1476 PARA'!P231,'1476 PARA'!R231,'1476 PARA'!T231,'Spare van Para'!P231,'Spare van Para'!R231,'Spare van Para'!T231, '1603 Para'!P231,'1603 Para'!R231,'1603 Para'!T231,'1604 Para'!P231,'1604 Para'!R231,'1604 Para'!T231)</f>
        <v>0</v>
      </c>
      <c r="I231" s="173">
        <f t="shared" si="35"/>
        <v>0</v>
      </c>
      <c r="J231" s="174">
        <f t="shared" si="36"/>
        <v>0</v>
      </c>
      <c r="K231" s="17">
        <f t="shared" si="37"/>
        <v>0</v>
      </c>
      <c r="L231" s="182" t="str">
        <f t="shared" si="38"/>
        <v/>
      </c>
      <c r="M231" s="184" t="str">
        <f t="shared" si="39"/>
        <v/>
      </c>
      <c r="N231" s="81" t="str">
        <f t="shared" si="40"/>
        <v/>
      </c>
      <c r="O231" s="183" t="str">
        <f>IF('1473 PARA'!I231&gt;0, 1473, "")</f>
        <v/>
      </c>
      <c r="P231" s="183" t="str">
        <f>IF('1474 PARA'!I231&gt;0, 1474, "")</f>
        <v/>
      </c>
      <c r="Q231" s="183" t="str">
        <f>IF('1475 PARA'!I231&gt;0, 1475, "")</f>
        <v/>
      </c>
      <c r="R231" s="183" t="str">
        <f>IF('1476 PARA'!I231&gt;0, 1476, "")</f>
        <v/>
      </c>
      <c r="S231" s="183" t="str">
        <f>IF('1603 Para'!I231&gt;0, 1603, "")</f>
        <v/>
      </c>
      <c r="T231" s="183" t="str">
        <f>IF('1604 Para'!I231&gt;0, 1604, "")</f>
        <v/>
      </c>
      <c r="U231" s="184" t="str">
        <f>IF('Spare van Para'!I231&gt;0, 6389, "")</f>
        <v/>
      </c>
      <c r="V231" s="141">
        <f t="shared" si="41"/>
        <v>0</v>
      </c>
      <c r="W231" s="183" t="str">
        <f>IF(AND('1473 PARA'!AK231&gt;0,'1473 PARA'!AY231&gt;0,O231=1473),"1473 Entered",IF(O231=1473,"Missing",""))</f>
        <v/>
      </c>
      <c r="X231" s="183" t="str">
        <f>IF(AND('1474 PARA'!AK231&gt;0,'1474 PARA'!AY231&gt;0,P231=1474),"1474 Entered",IF(P231=1474,"Missing",""))</f>
        <v/>
      </c>
      <c r="Y231" s="142" t="str">
        <f>IF(AND('1475 PARA'!AK231&gt;0,'1475 PARA'!AY231&gt;0,Q231=1475),"1475 Entered",IF(Q231=1475,"Missing",""))</f>
        <v/>
      </c>
      <c r="Z231" s="142" t="str">
        <f>IF(AND('1476 PARA'!AK231&gt;0,'1476 PARA'!AY231&gt;0,R231=1476),"1476 Entered",IF(R231=1476,"Missing",""))</f>
        <v/>
      </c>
      <c r="AA231" s="142" t="str">
        <f>IF(AND('1603 Para'!AK231&gt;0,'1603 Para'!AY231&gt;0,S231=1603),"1603 Entered",IF(S231=1603,"Missing",""))</f>
        <v/>
      </c>
      <c r="AB231" s="142" t="str">
        <f>IF(AND('1604 Para'!AK231&gt;0,'1604 Para'!AY231&gt;0,T231=1604),"1604 Entered",IF(T231=1604,"Missing",""))</f>
        <v/>
      </c>
      <c r="AC231" s="82" t="str">
        <f>IF(AND('Spare van Para'!AK231&gt;0,'Spare van Para'!AY231&gt;0,U231="Spare"),"Spare Entered",IF(U231="Spare","Missing",""))</f>
        <v/>
      </c>
    </row>
    <row r="232" spans="1:29" s="142" customFormat="1" x14ac:dyDescent="0.25">
      <c r="A232" s="83">
        <v>42964</v>
      </c>
      <c r="B232" s="173">
        <f>MIN('1473 PARA'!B232, '1474 PARA'!B232,'1475 PARA'!B232, '1476 PARA'!B232,'1476 PARA'!B232,'Spare van Para'!B232, '1603 Para'!B232, '1604 Para'!B232)</f>
        <v>0</v>
      </c>
      <c r="C232" s="173">
        <f>MAX('1473 PARA'!C232,'1473 PARA'!E232,'1473 PARA'!G232,'1474 PARA'!C232,'1474 PARA'!E232,'1474 PARA'!G232,'1475 PARA'!C232,'1475 PARA'!E232,'1475 PARA'!G232,'1476 PARA'!C232,'1476 PARA'!E232,'1476 PARA'!G232,'Spare van Para'!C232,'Spare van Para'!E232,'Spare van Para'!G232, '1603 Para'!C232,'1603 Para'!E232,'1603 Para'!G232, '1604 Para'!C232,'1604 Para'!E232,'1604 Para'!G232)</f>
        <v>0</v>
      </c>
      <c r="D232" s="173">
        <f t="shared" si="32"/>
        <v>0</v>
      </c>
      <c r="E232" s="174">
        <f t="shared" si="33"/>
        <v>0</v>
      </c>
      <c r="F232" s="17">
        <f t="shared" si="34"/>
        <v>0</v>
      </c>
      <c r="G232" s="63">
        <f>MIN('1473 PARA'!O232,'1474 PARA'!O232,'1475 PARA'!O232,'1476 PARA'!O232,'Spare van Para'!O232,'1603 Para'!O232,'1604 Para'!O232)</f>
        <v>0</v>
      </c>
      <c r="H232" s="173">
        <f>MAX('1473 PARA'!P232,'1473 PARA'!R232,'1473 PARA'!T232,'1474 PARA'!P232,'1474 PARA'!R232,'1474 PARA'!T232,'1475 PARA'!P232,'1475 PARA'!R232,'1475 PARA'!T232,'1476 PARA'!P232,'1476 PARA'!R232,'1476 PARA'!T232,'Spare van Para'!P232,'Spare van Para'!R232,'Spare van Para'!T232, '1603 Para'!P232,'1603 Para'!R232,'1603 Para'!T232,'1604 Para'!P232,'1604 Para'!R232,'1604 Para'!T232)</f>
        <v>0</v>
      </c>
      <c r="I232" s="173">
        <f t="shared" si="35"/>
        <v>0</v>
      </c>
      <c r="J232" s="174">
        <f t="shared" si="36"/>
        <v>0</v>
      </c>
      <c r="K232" s="17">
        <f t="shared" si="37"/>
        <v>0</v>
      </c>
      <c r="L232" s="182" t="str">
        <f t="shared" si="38"/>
        <v/>
      </c>
      <c r="M232" s="184" t="str">
        <f t="shared" si="39"/>
        <v/>
      </c>
      <c r="N232" s="81" t="str">
        <f t="shared" si="40"/>
        <v/>
      </c>
      <c r="O232" s="183" t="str">
        <f>IF('1473 PARA'!I232&gt;0, 1473, "")</f>
        <v/>
      </c>
      <c r="P232" s="183" t="str">
        <f>IF('1474 PARA'!I232&gt;0, 1474, "")</f>
        <v/>
      </c>
      <c r="Q232" s="183" t="str">
        <f>IF('1475 PARA'!I232&gt;0, 1475, "")</f>
        <v/>
      </c>
      <c r="R232" s="183" t="str">
        <f>IF('1476 PARA'!I232&gt;0, 1476, "")</f>
        <v/>
      </c>
      <c r="S232" s="183" t="str">
        <f>IF('1603 Para'!I232&gt;0, 1603, "")</f>
        <v/>
      </c>
      <c r="T232" s="183" t="str">
        <f>IF('1604 Para'!I232&gt;0, 1604, "")</f>
        <v/>
      </c>
      <c r="U232" s="184" t="str">
        <f>IF('Spare van Para'!I232&gt;0, 6389, "")</f>
        <v/>
      </c>
      <c r="V232" s="141">
        <f t="shared" si="41"/>
        <v>0</v>
      </c>
      <c r="W232" s="183" t="str">
        <f>IF(AND('1473 PARA'!AK232&gt;0,'1473 PARA'!AY232&gt;0,O232=1473),"1473 Entered",IF(O232=1473,"Missing",""))</f>
        <v/>
      </c>
      <c r="X232" s="183" t="str">
        <f>IF(AND('1474 PARA'!AK232&gt;0,'1474 PARA'!AY232&gt;0,P232=1474),"1474 Entered",IF(P232=1474,"Missing",""))</f>
        <v/>
      </c>
      <c r="Y232" s="142" t="str">
        <f>IF(AND('1475 PARA'!AK232&gt;0,'1475 PARA'!AY232&gt;0,Q232=1475),"1475 Entered",IF(Q232=1475,"Missing",""))</f>
        <v/>
      </c>
      <c r="Z232" s="142" t="str">
        <f>IF(AND('1476 PARA'!AK232&gt;0,'1476 PARA'!AY232&gt;0,R232=1476),"1476 Entered",IF(R232=1476,"Missing",""))</f>
        <v/>
      </c>
      <c r="AA232" s="142" t="str">
        <f>IF(AND('1603 Para'!AK232&gt;0,'1603 Para'!AY232&gt;0,S232=1603),"1603 Entered",IF(S232=1603,"Missing",""))</f>
        <v/>
      </c>
      <c r="AB232" s="142" t="str">
        <f>IF(AND('1604 Para'!AK232&gt;0,'1604 Para'!AY232&gt;0,T232=1604),"1604 Entered",IF(T232=1604,"Missing",""))</f>
        <v/>
      </c>
      <c r="AC232" s="82" t="str">
        <f>IF(AND('Spare van Para'!AK232&gt;0,'Spare van Para'!AY232&gt;0,U232="Spare"),"Spare Entered",IF(U232="Spare","Missing",""))</f>
        <v/>
      </c>
    </row>
    <row r="233" spans="1:29" s="142" customFormat="1" x14ac:dyDescent="0.25">
      <c r="A233" s="83">
        <v>42965</v>
      </c>
      <c r="B233" s="173">
        <f>MIN('1473 PARA'!B233, '1474 PARA'!B233,'1475 PARA'!B233, '1476 PARA'!B233,'1476 PARA'!B233,'Spare van Para'!B233, '1603 Para'!B233, '1604 Para'!B233)</f>
        <v>0</v>
      </c>
      <c r="C233" s="173">
        <f>MAX('1473 PARA'!C233,'1473 PARA'!E233,'1473 PARA'!G233,'1474 PARA'!C233,'1474 PARA'!E233,'1474 PARA'!G233,'1475 PARA'!C233,'1475 PARA'!E233,'1475 PARA'!G233,'1476 PARA'!C233,'1476 PARA'!E233,'1476 PARA'!G233,'Spare van Para'!C233,'Spare van Para'!E233,'Spare van Para'!G233, '1603 Para'!C233,'1603 Para'!E233,'1603 Para'!G233, '1604 Para'!C233,'1604 Para'!E233,'1604 Para'!G233)</f>
        <v>0</v>
      </c>
      <c r="D233" s="173">
        <f t="shared" si="32"/>
        <v>0</v>
      </c>
      <c r="E233" s="174">
        <f t="shared" si="33"/>
        <v>0</v>
      </c>
      <c r="F233" s="17">
        <f t="shared" si="34"/>
        <v>0</v>
      </c>
      <c r="G233" s="63">
        <f>MIN('1473 PARA'!O233,'1474 PARA'!O233,'1475 PARA'!O233,'1476 PARA'!O233,'Spare van Para'!O233,'1603 Para'!O233,'1604 Para'!O233)</f>
        <v>0</v>
      </c>
      <c r="H233" s="173">
        <f>MAX('1473 PARA'!P233,'1473 PARA'!R233,'1473 PARA'!T233,'1474 PARA'!P233,'1474 PARA'!R233,'1474 PARA'!T233,'1475 PARA'!P233,'1475 PARA'!R233,'1475 PARA'!T233,'1476 PARA'!P233,'1476 PARA'!R233,'1476 PARA'!T233,'Spare van Para'!P233,'Spare van Para'!R233,'Spare van Para'!T233, '1603 Para'!P233,'1603 Para'!R233,'1603 Para'!T233,'1604 Para'!P233,'1604 Para'!R233,'1604 Para'!T233)</f>
        <v>0</v>
      </c>
      <c r="I233" s="173">
        <f t="shared" si="35"/>
        <v>0</v>
      </c>
      <c r="J233" s="174">
        <f t="shared" si="36"/>
        <v>0</v>
      </c>
      <c r="K233" s="17">
        <f t="shared" si="37"/>
        <v>0</v>
      </c>
      <c r="L233" s="182" t="str">
        <f t="shared" si="38"/>
        <v/>
      </c>
      <c r="M233" s="184" t="str">
        <f t="shared" si="39"/>
        <v/>
      </c>
      <c r="N233" s="81" t="str">
        <f t="shared" si="40"/>
        <v/>
      </c>
      <c r="O233" s="183" t="str">
        <f>IF('1473 PARA'!I233&gt;0, 1473, "")</f>
        <v/>
      </c>
      <c r="P233" s="183" t="str">
        <f>IF('1474 PARA'!I233&gt;0, 1474, "")</f>
        <v/>
      </c>
      <c r="Q233" s="183" t="str">
        <f>IF('1475 PARA'!I233&gt;0, 1475, "")</f>
        <v/>
      </c>
      <c r="R233" s="183" t="str">
        <f>IF('1476 PARA'!I233&gt;0, 1476, "")</f>
        <v/>
      </c>
      <c r="S233" s="183" t="str">
        <f>IF('1603 Para'!I233&gt;0, 1603, "")</f>
        <v/>
      </c>
      <c r="T233" s="183" t="str">
        <f>IF('1604 Para'!I233&gt;0, 1604, "")</f>
        <v/>
      </c>
      <c r="U233" s="184" t="str">
        <f>IF('Spare van Para'!I233&gt;0, 6389, "")</f>
        <v/>
      </c>
      <c r="V233" s="141">
        <f t="shared" si="41"/>
        <v>0</v>
      </c>
      <c r="W233" s="183" t="str">
        <f>IF(AND('1473 PARA'!AK233&gt;0,'1473 PARA'!AY233&gt;0,O233=1473),"1473 Entered",IF(O233=1473,"Missing",""))</f>
        <v/>
      </c>
      <c r="X233" s="183" t="str">
        <f>IF(AND('1474 PARA'!AK233&gt;0,'1474 PARA'!AY233&gt;0,P233=1474),"1474 Entered",IF(P233=1474,"Missing",""))</f>
        <v/>
      </c>
      <c r="Y233" s="142" t="str">
        <f>IF(AND('1475 PARA'!AK233&gt;0,'1475 PARA'!AY233&gt;0,Q233=1475),"1475 Entered",IF(Q233=1475,"Missing",""))</f>
        <v/>
      </c>
      <c r="Z233" s="142" t="str">
        <f>IF(AND('1476 PARA'!AK233&gt;0,'1476 PARA'!AY233&gt;0,R233=1476),"1476 Entered",IF(R233=1476,"Missing",""))</f>
        <v/>
      </c>
      <c r="AA233" s="142" t="str">
        <f>IF(AND('1603 Para'!AK233&gt;0,'1603 Para'!AY233&gt;0,S233=1603),"1603 Entered",IF(S233=1603,"Missing",""))</f>
        <v/>
      </c>
      <c r="AB233" s="142" t="str">
        <f>IF(AND('1604 Para'!AK233&gt;0,'1604 Para'!AY233&gt;0,T233=1604),"1604 Entered",IF(T233=1604,"Missing",""))</f>
        <v/>
      </c>
      <c r="AC233" s="82" t="str">
        <f>IF(AND('Spare van Para'!AK233&gt;0,'Spare van Para'!AY233&gt;0,U233="Spare"),"Spare Entered",IF(U233="Spare","Missing",""))</f>
        <v/>
      </c>
    </row>
    <row r="234" spans="1:29" s="142" customFormat="1" x14ac:dyDescent="0.25">
      <c r="A234" s="83">
        <v>42966</v>
      </c>
      <c r="B234" s="173">
        <f>MIN('1473 PARA'!B234, '1474 PARA'!B234,'1475 PARA'!B234, '1476 PARA'!B234,'1476 PARA'!B234,'Spare van Para'!B234, '1603 Para'!B234, '1604 Para'!B234)</f>
        <v>0</v>
      </c>
      <c r="C234" s="173">
        <f>MAX('1473 PARA'!C234,'1473 PARA'!E234,'1473 PARA'!G234,'1474 PARA'!C234,'1474 PARA'!E234,'1474 PARA'!G234,'1475 PARA'!C234,'1475 PARA'!E234,'1475 PARA'!G234,'1476 PARA'!C234,'1476 PARA'!E234,'1476 PARA'!G234,'Spare van Para'!C234,'Spare van Para'!E234,'Spare van Para'!G234, '1603 Para'!C234,'1603 Para'!E234,'1603 Para'!G234, '1604 Para'!C234,'1604 Para'!E234,'1604 Para'!G234)</f>
        <v>0</v>
      </c>
      <c r="D234" s="173">
        <f t="shared" si="32"/>
        <v>0</v>
      </c>
      <c r="E234" s="174">
        <f t="shared" si="33"/>
        <v>0</v>
      </c>
      <c r="F234" s="17">
        <f t="shared" si="34"/>
        <v>0</v>
      </c>
      <c r="G234" s="63">
        <f>MIN('1473 PARA'!O234,'1474 PARA'!O234,'1475 PARA'!O234,'1476 PARA'!O234,'Spare van Para'!O234,'1603 Para'!O234,'1604 Para'!O234)</f>
        <v>0</v>
      </c>
      <c r="H234" s="173">
        <f>MAX('1473 PARA'!P234,'1473 PARA'!R234,'1473 PARA'!T234,'1474 PARA'!P234,'1474 PARA'!R234,'1474 PARA'!T234,'1475 PARA'!P234,'1475 PARA'!R234,'1475 PARA'!T234,'1476 PARA'!P234,'1476 PARA'!R234,'1476 PARA'!T234,'Spare van Para'!P234,'Spare van Para'!R234,'Spare van Para'!T234, '1603 Para'!P234,'1603 Para'!R234,'1603 Para'!T234,'1604 Para'!P234,'1604 Para'!R234,'1604 Para'!T234)</f>
        <v>0</v>
      </c>
      <c r="I234" s="173">
        <f t="shared" si="35"/>
        <v>0</v>
      </c>
      <c r="J234" s="174">
        <f t="shared" si="36"/>
        <v>0</v>
      </c>
      <c r="K234" s="17">
        <f t="shared" si="37"/>
        <v>0</v>
      </c>
      <c r="L234" s="182" t="str">
        <f t="shared" si="38"/>
        <v/>
      </c>
      <c r="M234" s="184" t="str">
        <f t="shared" si="39"/>
        <v/>
      </c>
      <c r="N234" s="81" t="str">
        <f t="shared" si="40"/>
        <v/>
      </c>
      <c r="O234" s="183" t="str">
        <f>IF('1473 PARA'!I234&gt;0, 1473, "")</f>
        <v/>
      </c>
      <c r="P234" s="183" t="str">
        <f>IF('1474 PARA'!I234&gt;0, 1474, "")</f>
        <v/>
      </c>
      <c r="Q234" s="183" t="str">
        <f>IF('1475 PARA'!I234&gt;0, 1475, "")</f>
        <v/>
      </c>
      <c r="R234" s="183" t="str">
        <f>IF('1476 PARA'!I234&gt;0, 1476, "")</f>
        <v/>
      </c>
      <c r="S234" s="183" t="str">
        <f>IF('1603 Para'!I234&gt;0, 1603, "")</f>
        <v/>
      </c>
      <c r="T234" s="183" t="str">
        <f>IF('1604 Para'!I234&gt;0, 1604, "")</f>
        <v/>
      </c>
      <c r="U234" s="184" t="str">
        <f>IF('Spare van Para'!I234&gt;0, 6389, "")</f>
        <v/>
      </c>
      <c r="V234" s="141">
        <f t="shared" si="41"/>
        <v>0</v>
      </c>
      <c r="W234" s="183" t="str">
        <f>IF(AND('1473 PARA'!AK234&gt;0,'1473 PARA'!AY234&gt;0,O234=1473),"1473 Entered",IF(O234=1473,"Missing",""))</f>
        <v/>
      </c>
      <c r="X234" s="183" t="str">
        <f>IF(AND('1474 PARA'!AK234&gt;0,'1474 PARA'!AY234&gt;0,P234=1474),"1474 Entered",IF(P234=1474,"Missing",""))</f>
        <v/>
      </c>
      <c r="Y234" s="142" t="str">
        <f>IF(AND('1475 PARA'!AK234&gt;0,'1475 PARA'!AY234&gt;0,Q234=1475),"1475 Entered",IF(Q234=1475,"Missing",""))</f>
        <v/>
      </c>
      <c r="Z234" s="142" t="str">
        <f>IF(AND('1476 PARA'!AK234&gt;0,'1476 PARA'!AY234&gt;0,R234=1476),"1476 Entered",IF(R234=1476,"Missing",""))</f>
        <v/>
      </c>
      <c r="AA234" s="142" t="str">
        <f>IF(AND('1603 Para'!AK234&gt;0,'1603 Para'!AY234&gt;0,S234=1603),"1603 Entered",IF(S234=1603,"Missing",""))</f>
        <v/>
      </c>
      <c r="AB234" s="142" t="str">
        <f>IF(AND('1604 Para'!AK234&gt;0,'1604 Para'!AY234&gt;0,T234=1604),"1604 Entered",IF(T234=1604,"Missing",""))</f>
        <v/>
      </c>
      <c r="AC234" s="82" t="str">
        <f>IF(AND('Spare van Para'!AK234&gt;0,'Spare van Para'!AY234&gt;0,U234="Spare"),"Spare Entered",IF(U234="Spare","Missing",""))</f>
        <v/>
      </c>
    </row>
    <row r="235" spans="1:29" s="142" customFormat="1" x14ac:dyDescent="0.25">
      <c r="A235" s="83">
        <v>42967</v>
      </c>
      <c r="B235" s="173">
        <f>MIN('1473 PARA'!B235, '1474 PARA'!B235,'1475 PARA'!B235, '1476 PARA'!B235,'1476 PARA'!B235,'Spare van Para'!B235, '1603 Para'!B235, '1604 Para'!B235)</f>
        <v>0</v>
      </c>
      <c r="C235" s="173">
        <f>MAX('1473 PARA'!C235,'1473 PARA'!E235,'1473 PARA'!G235,'1474 PARA'!C235,'1474 PARA'!E235,'1474 PARA'!G235,'1475 PARA'!C235,'1475 PARA'!E235,'1475 PARA'!G235,'1476 PARA'!C235,'1476 PARA'!E235,'1476 PARA'!G235,'Spare van Para'!C235,'Spare van Para'!E235,'Spare van Para'!G235, '1603 Para'!C235,'1603 Para'!E235,'1603 Para'!G235, '1604 Para'!C235,'1604 Para'!E235,'1604 Para'!G235)</f>
        <v>0</v>
      </c>
      <c r="D235" s="173">
        <f t="shared" si="32"/>
        <v>0</v>
      </c>
      <c r="E235" s="174">
        <f t="shared" si="33"/>
        <v>0</v>
      </c>
      <c r="F235" s="17">
        <f t="shared" si="34"/>
        <v>0</v>
      </c>
      <c r="G235" s="63">
        <f>MIN('1473 PARA'!O235,'1474 PARA'!O235,'1475 PARA'!O235,'1476 PARA'!O235,'Spare van Para'!O235,'1603 Para'!O235,'1604 Para'!O235)</f>
        <v>0</v>
      </c>
      <c r="H235" s="173">
        <f>MAX('1473 PARA'!P235,'1473 PARA'!R235,'1473 PARA'!T235,'1474 PARA'!P235,'1474 PARA'!R235,'1474 PARA'!T235,'1475 PARA'!P235,'1475 PARA'!R235,'1475 PARA'!T235,'1476 PARA'!P235,'1476 PARA'!R235,'1476 PARA'!T235,'Spare van Para'!P235,'Spare van Para'!R235,'Spare van Para'!T235, '1603 Para'!P235,'1603 Para'!R235,'1603 Para'!T235,'1604 Para'!P235,'1604 Para'!R235,'1604 Para'!T235)</f>
        <v>0</v>
      </c>
      <c r="I235" s="173">
        <f t="shared" si="35"/>
        <v>0</v>
      </c>
      <c r="J235" s="174">
        <f t="shared" si="36"/>
        <v>0</v>
      </c>
      <c r="K235" s="17">
        <f t="shared" si="37"/>
        <v>0</v>
      </c>
      <c r="L235" s="182" t="str">
        <f t="shared" si="38"/>
        <v/>
      </c>
      <c r="M235" s="184" t="str">
        <f t="shared" si="39"/>
        <v/>
      </c>
      <c r="N235" s="81" t="str">
        <f t="shared" si="40"/>
        <v/>
      </c>
      <c r="O235" s="183" t="str">
        <f>IF('1473 PARA'!I235&gt;0, 1473, "")</f>
        <v/>
      </c>
      <c r="P235" s="183" t="str">
        <f>IF('1474 PARA'!I235&gt;0, 1474, "")</f>
        <v/>
      </c>
      <c r="Q235" s="183" t="str">
        <f>IF('1475 PARA'!I235&gt;0, 1475, "")</f>
        <v/>
      </c>
      <c r="R235" s="183" t="str">
        <f>IF('1476 PARA'!I235&gt;0, 1476, "")</f>
        <v/>
      </c>
      <c r="S235" s="183" t="str">
        <f>IF('1603 Para'!I235&gt;0, 1603, "")</f>
        <v/>
      </c>
      <c r="T235" s="183" t="str">
        <f>IF('1604 Para'!I235&gt;0, 1604, "")</f>
        <v/>
      </c>
      <c r="U235" s="184" t="str">
        <f>IF('Spare van Para'!I235&gt;0, 6389, "")</f>
        <v/>
      </c>
      <c r="V235" s="141">
        <f t="shared" si="41"/>
        <v>0</v>
      </c>
      <c r="W235" s="183" t="str">
        <f>IF(AND('1473 PARA'!AK235&gt;0,'1473 PARA'!AY235&gt;0,O235=1473),"1473 Entered",IF(O235=1473,"Missing",""))</f>
        <v/>
      </c>
      <c r="X235" s="183" t="str">
        <f>IF(AND('1474 PARA'!AK235&gt;0,'1474 PARA'!AY235&gt;0,P235=1474),"1474 Entered",IF(P235=1474,"Missing",""))</f>
        <v/>
      </c>
      <c r="Y235" s="142" t="str">
        <f>IF(AND('1475 PARA'!AK235&gt;0,'1475 PARA'!AY235&gt;0,Q235=1475),"1475 Entered",IF(Q235=1475,"Missing",""))</f>
        <v/>
      </c>
      <c r="Z235" s="142" t="str">
        <f>IF(AND('1476 PARA'!AK235&gt;0,'1476 PARA'!AY235&gt;0,R235=1476),"1476 Entered",IF(R235=1476,"Missing",""))</f>
        <v/>
      </c>
      <c r="AA235" s="142" t="str">
        <f>IF(AND('1603 Para'!AK235&gt;0,'1603 Para'!AY235&gt;0,S235=1603),"1603 Entered",IF(S235=1603,"Missing",""))</f>
        <v/>
      </c>
      <c r="AB235" s="142" t="str">
        <f>IF(AND('1604 Para'!AK235&gt;0,'1604 Para'!AY235&gt;0,T235=1604),"1604 Entered",IF(T235=1604,"Missing",""))</f>
        <v/>
      </c>
      <c r="AC235" s="82" t="str">
        <f>IF(AND('Spare van Para'!AK235&gt;0,'Spare van Para'!AY235&gt;0,U235="Spare"),"Spare Entered",IF(U235="Spare","Missing",""))</f>
        <v/>
      </c>
    </row>
    <row r="236" spans="1:29" s="142" customFormat="1" x14ac:dyDescent="0.25">
      <c r="A236" s="83">
        <v>42968</v>
      </c>
      <c r="B236" s="173">
        <f>MIN('1473 PARA'!B236, '1474 PARA'!B236,'1475 PARA'!B236, '1476 PARA'!B236,'1476 PARA'!B236,'Spare van Para'!B236, '1603 Para'!B236, '1604 Para'!B236)</f>
        <v>0</v>
      </c>
      <c r="C236" s="173">
        <f>MAX('1473 PARA'!C236,'1473 PARA'!E236,'1473 PARA'!G236,'1474 PARA'!C236,'1474 PARA'!E236,'1474 PARA'!G236,'1475 PARA'!C236,'1475 PARA'!E236,'1475 PARA'!G236,'1476 PARA'!C236,'1476 PARA'!E236,'1476 PARA'!G236,'Spare van Para'!C236,'Spare van Para'!E236,'Spare van Para'!G236, '1603 Para'!C236,'1603 Para'!E236,'1603 Para'!G236, '1604 Para'!C236,'1604 Para'!E236,'1604 Para'!G236)</f>
        <v>0</v>
      </c>
      <c r="D236" s="173">
        <f t="shared" si="32"/>
        <v>0</v>
      </c>
      <c r="E236" s="174">
        <f t="shared" si="33"/>
        <v>0</v>
      </c>
      <c r="F236" s="17">
        <f t="shared" si="34"/>
        <v>0</v>
      </c>
      <c r="G236" s="63">
        <f>MIN('1473 PARA'!O236,'1474 PARA'!O236,'1475 PARA'!O236,'1476 PARA'!O236,'Spare van Para'!O236,'1603 Para'!O236,'1604 Para'!O236)</f>
        <v>0</v>
      </c>
      <c r="H236" s="173">
        <f>MAX('1473 PARA'!P236,'1473 PARA'!R236,'1473 PARA'!T236,'1474 PARA'!P236,'1474 PARA'!R236,'1474 PARA'!T236,'1475 PARA'!P236,'1475 PARA'!R236,'1475 PARA'!T236,'1476 PARA'!P236,'1476 PARA'!R236,'1476 PARA'!T236,'Spare van Para'!P236,'Spare van Para'!R236,'Spare van Para'!T236, '1603 Para'!P236,'1603 Para'!R236,'1603 Para'!T236,'1604 Para'!P236,'1604 Para'!R236,'1604 Para'!T236)</f>
        <v>0</v>
      </c>
      <c r="I236" s="173">
        <f t="shared" si="35"/>
        <v>0</v>
      </c>
      <c r="J236" s="174">
        <f t="shared" si="36"/>
        <v>0</v>
      </c>
      <c r="K236" s="17">
        <f t="shared" si="37"/>
        <v>0</v>
      </c>
      <c r="L236" s="182" t="str">
        <f t="shared" si="38"/>
        <v/>
      </c>
      <c r="M236" s="184" t="str">
        <f t="shared" si="39"/>
        <v/>
      </c>
      <c r="N236" s="81" t="str">
        <f t="shared" si="40"/>
        <v/>
      </c>
      <c r="O236" s="183" t="str">
        <f>IF('1473 PARA'!I236&gt;0, 1473, "")</f>
        <v/>
      </c>
      <c r="P236" s="183" t="str">
        <f>IF('1474 PARA'!I236&gt;0, 1474, "")</f>
        <v/>
      </c>
      <c r="Q236" s="183" t="str">
        <f>IF('1475 PARA'!I236&gt;0, 1475, "")</f>
        <v/>
      </c>
      <c r="R236" s="183" t="str">
        <f>IF('1476 PARA'!I236&gt;0, 1476, "")</f>
        <v/>
      </c>
      <c r="S236" s="183" t="str">
        <f>IF('1603 Para'!I236&gt;0, 1603, "")</f>
        <v/>
      </c>
      <c r="T236" s="183" t="str">
        <f>IF('1604 Para'!I236&gt;0, 1604, "")</f>
        <v/>
      </c>
      <c r="U236" s="184" t="str">
        <f>IF('Spare van Para'!I236&gt;0, 6389, "")</f>
        <v/>
      </c>
      <c r="V236" s="141">
        <f t="shared" si="41"/>
        <v>0</v>
      </c>
      <c r="W236" s="183" t="str">
        <f>IF(AND('1473 PARA'!AK236&gt;0,'1473 PARA'!AY236&gt;0,O236=1473),"1473 Entered",IF(O236=1473,"Missing",""))</f>
        <v/>
      </c>
      <c r="X236" s="183" t="str">
        <f>IF(AND('1474 PARA'!AK236&gt;0,'1474 PARA'!AY236&gt;0,P236=1474),"1474 Entered",IF(P236=1474,"Missing",""))</f>
        <v/>
      </c>
      <c r="Y236" s="142" t="str">
        <f>IF(AND('1475 PARA'!AK236&gt;0,'1475 PARA'!AY236&gt;0,Q236=1475),"1475 Entered",IF(Q236=1475,"Missing",""))</f>
        <v/>
      </c>
      <c r="Z236" s="142" t="str">
        <f>IF(AND('1476 PARA'!AK236&gt;0,'1476 PARA'!AY236&gt;0,R236=1476),"1476 Entered",IF(R236=1476,"Missing",""))</f>
        <v/>
      </c>
      <c r="AA236" s="142" t="str">
        <f>IF(AND('1603 Para'!AK236&gt;0,'1603 Para'!AY236&gt;0,S236=1603),"1603 Entered",IF(S236=1603,"Missing",""))</f>
        <v/>
      </c>
      <c r="AB236" s="142" t="str">
        <f>IF(AND('1604 Para'!AK236&gt;0,'1604 Para'!AY236&gt;0,T236=1604),"1604 Entered",IF(T236=1604,"Missing",""))</f>
        <v/>
      </c>
      <c r="AC236" s="82" t="str">
        <f>IF(AND('Spare van Para'!AK236&gt;0,'Spare van Para'!AY236&gt;0,U236="Spare"),"Spare Entered",IF(U236="Spare","Missing",""))</f>
        <v/>
      </c>
    </row>
    <row r="237" spans="1:29" s="142" customFormat="1" x14ac:dyDescent="0.25">
      <c r="A237" s="83">
        <v>42969</v>
      </c>
      <c r="B237" s="173">
        <f>MIN('1473 PARA'!B237, '1474 PARA'!B237,'1475 PARA'!B237, '1476 PARA'!B237,'1476 PARA'!B237,'Spare van Para'!B237, '1603 Para'!B237, '1604 Para'!B237)</f>
        <v>0</v>
      </c>
      <c r="C237" s="173">
        <f>MAX('1473 PARA'!C237,'1473 PARA'!E237,'1473 PARA'!G237,'1474 PARA'!C237,'1474 PARA'!E237,'1474 PARA'!G237,'1475 PARA'!C237,'1475 PARA'!E237,'1475 PARA'!G237,'1476 PARA'!C237,'1476 PARA'!E237,'1476 PARA'!G237,'Spare van Para'!C237,'Spare van Para'!E237,'Spare van Para'!G237, '1603 Para'!C237,'1603 Para'!E237,'1603 Para'!G237, '1604 Para'!C237,'1604 Para'!E237,'1604 Para'!G237)</f>
        <v>0</v>
      </c>
      <c r="D237" s="173">
        <f t="shared" si="32"/>
        <v>0</v>
      </c>
      <c r="E237" s="174">
        <f t="shared" si="33"/>
        <v>0</v>
      </c>
      <c r="F237" s="17">
        <f t="shared" si="34"/>
        <v>0</v>
      </c>
      <c r="G237" s="63">
        <f>MIN('1473 PARA'!O237,'1474 PARA'!O237,'1475 PARA'!O237,'1476 PARA'!O237,'Spare van Para'!O237,'1603 Para'!O237,'1604 Para'!O237)</f>
        <v>0</v>
      </c>
      <c r="H237" s="173">
        <f>MAX('1473 PARA'!P237,'1473 PARA'!R237,'1473 PARA'!T237,'1474 PARA'!P237,'1474 PARA'!R237,'1474 PARA'!T237,'1475 PARA'!P237,'1475 PARA'!R237,'1475 PARA'!T237,'1476 PARA'!P237,'1476 PARA'!R237,'1476 PARA'!T237,'Spare van Para'!P237,'Spare van Para'!R237,'Spare van Para'!T237, '1603 Para'!P237,'1603 Para'!R237,'1603 Para'!T237,'1604 Para'!P237,'1604 Para'!R237,'1604 Para'!T237)</f>
        <v>0</v>
      </c>
      <c r="I237" s="173">
        <f t="shared" si="35"/>
        <v>0</v>
      </c>
      <c r="J237" s="174">
        <f t="shared" si="36"/>
        <v>0</v>
      </c>
      <c r="K237" s="17">
        <f t="shared" si="37"/>
        <v>0</v>
      </c>
      <c r="L237" s="182" t="str">
        <f t="shared" si="38"/>
        <v/>
      </c>
      <c r="M237" s="184" t="str">
        <f t="shared" si="39"/>
        <v/>
      </c>
      <c r="N237" s="81" t="str">
        <f t="shared" si="40"/>
        <v/>
      </c>
      <c r="O237" s="183" t="str">
        <f>IF('1473 PARA'!I237&gt;0, 1473, "")</f>
        <v/>
      </c>
      <c r="P237" s="183" t="str">
        <f>IF('1474 PARA'!I237&gt;0, 1474, "")</f>
        <v/>
      </c>
      <c r="Q237" s="183" t="str">
        <f>IF('1475 PARA'!I237&gt;0, 1475, "")</f>
        <v/>
      </c>
      <c r="R237" s="183" t="str">
        <f>IF('1476 PARA'!I237&gt;0, 1476, "")</f>
        <v/>
      </c>
      <c r="S237" s="183" t="str">
        <f>IF('1603 Para'!I237&gt;0, 1603, "")</f>
        <v/>
      </c>
      <c r="T237" s="183" t="str">
        <f>IF('1604 Para'!I237&gt;0, 1604, "")</f>
        <v/>
      </c>
      <c r="U237" s="184" t="str">
        <f>IF('Spare van Para'!I237&gt;0, 6389, "")</f>
        <v/>
      </c>
      <c r="V237" s="141">
        <f t="shared" si="41"/>
        <v>0</v>
      </c>
      <c r="W237" s="183" t="str">
        <f>IF(AND('1473 PARA'!AK237&gt;0,'1473 PARA'!AY237&gt;0,O237=1473),"1473 Entered",IF(O237=1473,"Missing",""))</f>
        <v/>
      </c>
      <c r="X237" s="183" t="str">
        <f>IF(AND('1474 PARA'!AK237&gt;0,'1474 PARA'!AY237&gt;0,P237=1474),"1474 Entered",IF(P237=1474,"Missing",""))</f>
        <v/>
      </c>
      <c r="Y237" s="142" t="str">
        <f>IF(AND('1475 PARA'!AK237&gt;0,'1475 PARA'!AY237&gt;0,Q237=1475),"1475 Entered",IF(Q237=1475,"Missing",""))</f>
        <v/>
      </c>
      <c r="Z237" s="142" t="str">
        <f>IF(AND('1476 PARA'!AK237&gt;0,'1476 PARA'!AY237&gt;0,R237=1476),"1476 Entered",IF(R237=1476,"Missing",""))</f>
        <v/>
      </c>
      <c r="AA237" s="142" t="str">
        <f>IF(AND('1603 Para'!AK237&gt;0,'1603 Para'!AY237&gt;0,S237=1603),"1603 Entered",IF(S237=1603,"Missing",""))</f>
        <v/>
      </c>
      <c r="AB237" s="142" t="str">
        <f>IF(AND('1604 Para'!AK237&gt;0,'1604 Para'!AY237&gt;0,T237=1604),"1604 Entered",IF(T237=1604,"Missing",""))</f>
        <v/>
      </c>
      <c r="AC237" s="82" t="str">
        <f>IF(AND('Spare van Para'!AK237&gt;0,'Spare van Para'!AY237&gt;0,U237="Spare"),"Spare Entered",IF(U237="Spare","Missing",""))</f>
        <v/>
      </c>
    </row>
    <row r="238" spans="1:29" s="142" customFormat="1" x14ac:dyDescent="0.25">
      <c r="A238" s="83">
        <v>42970</v>
      </c>
      <c r="B238" s="173">
        <f>MIN('1473 PARA'!B238, '1474 PARA'!B238,'1475 PARA'!B238, '1476 PARA'!B238,'1476 PARA'!B238,'Spare van Para'!B238, '1603 Para'!B238, '1604 Para'!B238)</f>
        <v>0</v>
      </c>
      <c r="C238" s="173">
        <f>MAX('1473 PARA'!C238,'1473 PARA'!E238,'1473 PARA'!G238,'1474 PARA'!C238,'1474 PARA'!E238,'1474 PARA'!G238,'1475 PARA'!C238,'1475 PARA'!E238,'1475 PARA'!G238,'1476 PARA'!C238,'1476 PARA'!E238,'1476 PARA'!G238,'Spare van Para'!C238,'Spare van Para'!E238,'Spare van Para'!G238, '1603 Para'!C238,'1603 Para'!E238,'1603 Para'!G238, '1604 Para'!C238,'1604 Para'!E238,'1604 Para'!G238)</f>
        <v>0</v>
      </c>
      <c r="D238" s="173">
        <f t="shared" si="32"/>
        <v>0</v>
      </c>
      <c r="E238" s="174">
        <f t="shared" si="33"/>
        <v>0</v>
      </c>
      <c r="F238" s="17">
        <f t="shared" si="34"/>
        <v>0</v>
      </c>
      <c r="G238" s="63">
        <f>MIN('1473 PARA'!O238,'1474 PARA'!O238,'1475 PARA'!O238,'1476 PARA'!O238,'Spare van Para'!O238,'1603 Para'!O238,'1604 Para'!O238)</f>
        <v>0</v>
      </c>
      <c r="H238" s="173">
        <f>MAX('1473 PARA'!P238,'1473 PARA'!R238,'1473 PARA'!T238,'1474 PARA'!P238,'1474 PARA'!R238,'1474 PARA'!T238,'1475 PARA'!P238,'1475 PARA'!R238,'1475 PARA'!T238,'1476 PARA'!P238,'1476 PARA'!R238,'1476 PARA'!T238,'Spare van Para'!P238,'Spare van Para'!R238,'Spare van Para'!T238, '1603 Para'!P238,'1603 Para'!R238,'1603 Para'!T238,'1604 Para'!P238,'1604 Para'!R238,'1604 Para'!T238)</f>
        <v>0</v>
      </c>
      <c r="I238" s="173">
        <f t="shared" si="35"/>
        <v>0</v>
      </c>
      <c r="J238" s="174">
        <f t="shared" si="36"/>
        <v>0</v>
      </c>
      <c r="K238" s="17">
        <f t="shared" si="37"/>
        <v>0</v>
      </c>
      <c r="L238" s="182" t="str">
        <f t="shared" si="38"/>
        <v/>
      </c>
      <c r="M238" s="184" t="str">
        <f t="shared" si="39"/>
        <v/>
      </c>
      <c r="N238" s="81" t="str">
        <f t="shared" si="40"/>
        <v/>
      </c>
      <c r="O238" s="183" t="str">
        <f>IF('1473 PARA'!I238&gt;0, 1473, "")</f>
        <v/>
      </c>
      <c r="P238" s="183" t="str">
        <f>IF('1474 PARA'!I238&gt;0, 1474, "")</f>
        <v/>
      </c>
      <c r="Q238" s="183" t="str">
        <f>IF('1475 PARA'!I238&gt;0, 1475, "")</f>
        <v/>
      </c>
      <c r="R238" s="183" t="str">
        <f>IF('1476 PARA'!I238&gt;0, 1476, "")</f>
        <v/>
      </c>
      <c r="S238" s="183" t="str">
        <f>IF('1603 Para'!I238&gt;0, 1603, "")</f>
        <v/>
      </c>
      <c r="T238" s="183" t="str">
        <f>IF('1604 Para'!I238&gt;0, 1604, "")</f>
        <v/>
      </c>
      <c r="U238" s="184" t="str">
        <f>IF('Spare van Para'!I238&gt;0, 6389, "")</f>
        <v/>
      </c>
      <c r="V238" s="141">
        <f t="shared" si="41"/>
        <v>0</v>
      </c>
      <c r="W238" s="183" t="str">
        <f>IF(AND('1473 PARA'!AK238&gt;0,'1473 PARA'!AY238&gt;0,O238=1473),"1473 Entered",IF(O238=1473,"Missing",""))</f>
        <v/>
      </c>
      <c r="X238" s="183" t="str">
        <f>IF(AND('1474 PARA'!AK238&gt;0,'1474 PARA'!AY238&gt;0,P238=1474),"1474 Entered",IF(P238=1474,"Missing",""))</f>
        <v/>
      </c>
      <c r="Y238" s="142" t="str">
        <f>IF(AND('1475 PARA'!AK238&gt;0,'1475 PARA'!AY238&gt;0,Q238=1475),"1475 Entered",IF(Q238=1475,"Missing",""))</f>
        <v/>
      </c>
      <c r="Z238" s="142" t="str">
        <f>IF(AND('1476 PARA'!AK238&gt;0,'1476 PARA'!AY238&gt;0,R238=1476),"1476 Entered",IF(R238=1476,"Missing",""))</f>
        <v/>
      </c>
      <c r="AA238" s="142" t="str">
        <f>IF(AND('1603 Para'!AK238&gt;0,'1603 Para'!AY238&gt;0,S238=1603),"1603 Entered",IF(S238=1603,"Missing",""))</f>
        <v/>
      </c>
      <c r="AB238" s="142" t="str">
        <f>IF(AND('1604 Para'!AK238&gt;0,'1604 Para'!AY238&gt;0,T238=1604),"1604 Entered",IF(T238=1604,"Missing",""))</f>
        <v/>
      </c>
      <c r="AC238" s="82" t="str">
        <f>IF(AND('Spare van Para'!AK238&gt;0,'Spare van Para'!AY238&gt;0,U238="Spare"),"Spare Entered",IF(U238="Spare","Missing",""))</f>
        <v/>
      </c>
    </row>
    <row r="239" spans="1:29" s="142" customFormat="1" x14ac:dyDescent="0.25">
      <c r="A239" s="83">
        <v>42971</v>
      </c>
      <c r="B239" s="173">
        <f>MIN('1473 PARA'!B239, '1474 PARA'!B239,'1475 PARA'!B239, '1476 PARA'!B239,'1476 PARA'!B239,'Spare van Para'!B239, '1603 Para'!B239, '1604 Para'!B239)</f>
        <v>0</v>
      </c>
      <c r="C239" s="173">
        <f>MAX('1473 PARA'!C239,'1473 PARA'!E239,'1473 PARA'!G239,'1474 PARA'!C239,'1474 PARA'!E239,'1474 PARA'!G239,'1475 PARA'!C239,'1475 PARA'!E239,'1475 PARA'!G239,'1476 PARA'!C239,'1476 PARA'!E239,'1476 PARA'!G239,'Spare van Para'!C239,'Spare van Para'!E239,'Spare van Para'!G239, '1603 Para'!C239,'1603 Para'!E239,'1603 Para'!G239, '1604 Para'!C239,'1604 Para'!E239,'1604 Para'!G239)</f>
        <v>0</v>
      </c>
      <c r="D239" s="173">
        <f t="shared" si="32"/>
        <v>0</v>
      </c>
      <c r="E239" s="174">
        <f t="shared" si="33"/>
        <v>0</v>
      </c>
      <c r="F239" s="17">
        <f t="shared" si="34"/>
        <v>0</v>
      </c>
      <c r="G239" s="63">
        <f>MIN('1473 PARA'!O239,'1474 PARA'!O239,'1475 PARA'!O239,'1476 PARA'!O239,'Spare van Para'!O239,'1603 Para'!O239,'1604 Para'!O239)</f>
        <v>0</v>
      </c>
      <c r="H239" s="173">
        <f>MAX('1473 PARA'!P239,'1473 PARA'!R239,'1473 PARA'!T239,'1474 PARA'!P239,'1474 PARA'!R239,'1474 PARA'!T239,'1475 PARA'!P239,'1475 PARA'!R239,'1475 PARA'!T239,'1476 PARA'!P239,'1476 PARA'!R239,'1476 PARA'!T239,'Spare van Para'!P239,'Spare van Para'!R239,'Spare van Para'!T239, '1603 Para'!P239,'1603 Para'!R239,'1603 Para'!T239,'1604 Para'!P239,'1604 Para'!R239,'1604 Para'!T239)</f>
        <v>0</v>
      </c>
      <c r="I239" s="173">
        <f t="shared" si="35"/>
        <v>0</v>
      </c>
      <c r="J239" s="174">
        <f t="shared" si="36"/>
        <v>0</v>
      </c>
      <c r="K239" s="17">
        <f t="shared" si="37"/>
        <v>0</v>
      </c>
      <c r="L239" s="182" t="str">
        <f t="shared" si="38"/>
        <v/>
      </c>
      <c r="M239" s="184" t="str">
        <f t="shared" si="39"/>
        <v/>
      </c>
      <c r="N239" s="81" t="str">
        <f t="shared" si="40"/>
        <v/>
      </c>
      <c r="O239" s="183" t="str">
        <f>IF('1473 PARA'!I239&gt;0, 1473, "")</f>
        <v/>
      </c>
      <c r="P239" s="183" t="str">
        <f>IF('1474 PARA'!I239&gt;0, 1474, "")</f>
        <v/>
      </c>
      <c r="Q239" s="183" t="str">
        <f>IF('1475 PARA'!I239&gt;0, 1475, "")</f>
        <v/>
      </c>
      <c r="R239" s="183" t="str">
        <f>IF('1476 PARA'!I239&gt;0, 1476, "")</f>
        <v/>
      </c>
      <c r="S239" s="183" t="str">
        <f>IF('1603 Para'!I239&gt;0, 1603, "")</f>
        <v/>
      </c>
      <c r="T239" s="183" t="str">
        <f>IF('1604 Para'!I239&gt;0, 1604, "")</f>
        <v/>
      </c>
      <c r="U239" s="184" t="str">
        <f>IF('Spare van Para'!I239&gt;0, 6389, "")</f>
        <v/>
      </c>
      <c r="V239" s="141">
        <f t="shared" si="41"/>
        <v>0</v>
      </c>
      <c r="W239" s="183" t="str">
        <f>IF(AND('1473 PARA'!AK239&gt;0,'1473 PARA'!AY239&gt;0,O239=1473),"1473 Entered",IF(O239=1473,"Missing",""))</f>
        <v/>
      </c>
      <c r="X239" s="183" t="str">
        <f>IF(AND('1474 PARA'!AK239&gt;0,'1474 PARA'!AY239&gt;0,P239=1474),"1474 Entered",IF(P239=1474,"Missing",""))</f>
        <v/>
      </c>
      <c r="Y239" s="142" t="str">
        <f>IF(AND('1475 PARA'!AK239&gt;0,'1475 PARA'!AY239&gt;0,Q239=1475),"1475 Entered",IF(Q239=1475,"Missing",""))</f>
        <v/>
      </c>
      <c r="Z239" s="142" t="str">
        <f>IF(AND('1476 PARA'!AK239&gt;0,'1476 PARA'!AY239&gt;0,R239=1476),"1476 Entered",IF(R239=1476,"Missing",""))</f>
        <v/>
      </c>
      <c r="AA239" s="142" t="str">
        <f>IF(AND('1603 Para'!AK239&gt;0,'1603 Para'!AY239&gt;0,S239=1603),"1603 Entered",IF(S239=1603,"Missing",""))</f>
        <v/>
      </c>
      <c r="AB239" s="142" t="str">
        <f>IF(AND('1604 Para'!AK239&gt;0,'1604 Para'!AY239&gt;0,T239=1604),"1604 Entered",IF(T239=1604,"Missing",""))</f>
        <v/>
      </c>
      <c r="AC239" s="82" t="str">
        <f>IF(AND('Spare van Para'!AK239&gt;0,'Spare van Para'!AY239&gt;0,U239="Spare"),"Spare Entered",IF(U239="Spare","Missing",""))</f>
        <v/>
      </c>
    </row>
    <row r="240" spans="1:29" s="142" customFormat="1" x14ac:dyDescent="0.25">
      <c r="A240" s="83">
        <v>42972</v>
      </c>
      <c r="B240" s="173">
        <f>MIN('1473 PARA'!B240, '1474 PARA'!B240,'1475 PARA'!B240, '1476 PARA'!B240,'1476 PARA'!B240,'Spare van Para'!B240, '1603 Para'!B240, '1604 Para'!B240)</f>
        <v>0</v>
      </c>
      <c r="C240" s="173">
        <f>MAX('1473 PARA'!C240,'1473 PARA'!E240,'1473 PARA'!G240,'1474 PARA'!C240,'1474 PARA'!E240,'1474 PARA'!G240,'1475 PARA'!C240,'1475 PARA'!E240,'1475 PARA'!G240,'1476 PARA'!C240,'1476 PARA'!E240,'1476 PARA'!G240,'Spare van Para'!C240,'Spare van Para'!E240,'Spare van Para'!G240, '1603 Para'!C240,'1603 Para'!E240,'1603 Para'!G240, '1604 Para'!C240,'1604 Para'!E240,'1604 Para'!G240)</f>
        <v>0</v>
      </c>
      <c r="D240" s="173">
        <f t="shared" si="32"/>
        <v>0</v>
      </c>
      <c r="E240" s="174">
        <f t="shared" si="33"/>
        <v>0</v>
      </c>
      <c r="F240" s="17">
        <f t="shared" si="34"/>
        <v>0</v>
      </c>
      <c r="G240" s="63">
        <f>MIN('1473 PARA'!O240,'1474 PARA'!O240,'1475 PARA'!O240,'1476 PARA'!O240,'Spare van Para'!O240,'1603 Para'!O240,'1604 Para'!O240)</f>
        <v>0</v>
      </c>
      <c r="H240" s="173">
        <f>MAX('1473 PARA'!P240,'1473 PARA'!R240,'1473 PARA'!T240,'1474 PARA'!P240,'1474 PARA'!R240,'1474 PARA'!T240,'1475 PARA'!P240,'1475 PARA'!R240,'1475 PARA'!T240,'1476 PARA'!P240,'1476 PARA'!R240,'1476 PARA'!T240,'Spare van Para'!P240,'Spare van Para'!R240,'Spare van Para'!T240, '1603 Para'!P240,'1603 Para'!R240,'1603 Para'!T240,'1604 Para'!P240,'1604 Para'!R240,'1604 Para'!T240)</f>
        <v>0</v>
      </c>
      <c r="I240" s="173">
        <f t="shared" si="35"/>
        <v>0</v>
      </c>
      <c r="J240" s="174">
        <f t="shared" si="36"/>
        <v>0</v>
      </c>
      <c r="K240" s="17">
        <f t="shared" si="37"/>
        <v>0</v>
      </c>
      <c r="L240" s="182" t="str">
        <f t="shared" si="38"/>
        <v/>
      </c>
      <c r="M240" s="184" t="str">
        <f t="shared" si="39"/>
        <v/>
      </c>
      <c r="N240" s="81" t="str">
        <f t="shared" si="40"/>
        <v/>
      </c>
      <c r="O240" s="183" t="str">
        <f>IF('1473 PARA'!I240&gt;0, 1473, "")</f>
        <v/>
      </c>
      <c r="P240" s="183" t="str">
        <f>IF('1474 PARA'!I240&gt;0, 1474, "")</f>
        <v/>
      </c>
      <c r="Q240" s="183" t="str">
        <f>IF('1475 PARA'!I240&gt;0, 1475, "")</f>
        <v/>
      </c>
      <c r="R240" s="183" t="str">
        <f>IF('1476 PARA'!I240&gt;0, 1476, "")</f>
        <v/>
      </c>
      <c r="S240" s="183" t="str">
        <f>IF('1603 Para'!I240&gt;0, 1603, "")</f>
        <v/>
      </c>
      <c r="T240" s="183" t="str">
        <f>IF('1604 Para'!I240&gt;0, 1604, "")</f>
        <v/>
      </c>
      <c r="U240" s="184" t="str">
        <f>IF('Spare van Para'!I240&gt;0, 6389, "")</f>
        <v/>
      </c>
      <c r="V240" s="141">
        <f t="shared" si="41"/>
        <v>0</v>
      </c>
      <c r="W240" s="183" t="str">
        <f>IF(AND('1473 PARA'!AK240&gt;0,'1473 PARA'!AY240&gt;0,O240=1473),"1473 Entered",IF(O240=1473,"Missing",""))</f>
        <v/>
      </c>
      <c r="X240" s="183" t="str">
        <f>IF(AND('1474 PARA'!AK240&gt;0,'1474 PARA'!AY240&gt;0,P240=1474),"1474 Entered",IF(P240=1474,"Missing",""))</f>
        <v/>
      </c>
      <c r="Y240" s="142" t="str">
        <f>IF(AND('1475 PARA'!AK240&gt;0,'1475 PARA'!AY240&gt;0,Q240=1475),"1475 Entered",IF(Q240=1475,"Missing",""))</f>
        <v/>
      </c>
      <c r="Z240" s="142" t="str">
        <f>IF(AND('1476 PARA'!AK240&gt;0,'1476 PARA'!AY240&gt;0,R240=1476),"1476 Entered",IF(R240=1476,"Missing",""))</f>
        <v/>
      </c>
      <c r="AA240" s="142" t="str">
        <f>IF(AND('1603 Para'!AK240&gt;0,'1603 Para'!AY240&gt;0,S240=1603),"1603 Entered",IF(S240=1603,"Missing",""))</f>
        <v/>
      </c>
      <c r="AB240" s="142" t="str">
        <f>IF(AND('1604 Para'!AK240&gt;0,'1604 Para'!AY240&gt;0,T240=1604),"1604 Entered",IF(T240=1604,"Missing",""))</f>
        <v/>
      </c>
      <c r="AC240" s="82" t="str">
        <f>IF(AND('Spare van Para'!AK240&gt;0,'Spare van Para'!AY240&gt;0,U240="Spare"),"Spare Entered",IF(U240="Spare","Missing",""))</f>
        <v/>
      </c>
    </row>
    <row r="241" spans="1:29" s="142" customFormat="1" x14ac:dyDescent="0.25">
      <c r="A241" s="83">
        <v>42973</v>
      </c>
      <c r="B241" s="173">
        <f>MIN('1473 PARA'!B241, '1474 PARA'!B241,'1475 PARA'!B241, '1476 PARA'!B241,'1476 PARA'!B241,'Spare van Para'!B241, '1603 Para'!B241, '1604 Para'!B241)</f>
        <v>0</v>
      </c>
      <c r="C241" s="173">
        <f>MAX('1473 PARA'!C241,'1473 PARA'!E241,'1473 PARA'!G241,'1474 PARA'!C241,'1474 PARA'!E241,'1474 PARA'!G241,'1475 PARA'!C241,'1475 PARA'!E241,'1475 PARA'!G241,'1476 PARA'!C241,'1476 PARA'!E241,'1476 PARA'!G241,'Spare van Para'!C241,'Spare van Para'!E241,'Spare van Para'!G241, '1603 Para'!C241,'1603 Para'!E241,'1603 Para'!G241, '1604 Para'!C241,'1604 Para'!E241,'1604 Para'!G241)</f>
        <v>0</v>
      </c>
      <c r="D241" s="173">
        <f t="shared" si="32"/>
        <v>0</v>
      </c>
      <c r="E241" s="174">
        <f t="shared" si="33"/>
        <v>0</v>
      </c>
      <c r="F241" s="17">
        <f t="shared" si="34"/>
        <v>0</v>
      </c>
      <c r="G241" s="63">
        <f>MIN('1473 PARA'!O241,'1474 PARA'!O241,'1475 PARA'!O241,'1476 PARA'!O241,'Spare van Para'!O241,'1603 Para'!O241,'1604 Para'!O241)</f>
        <v>0</v>
      </c>
      <c r="H241" s="173">
        <f>MAX('1473 PARA'!P241,'1473 PARA'!R241,'1473 PARA'!T241,'1474 PARA'!P241,'1474 PARA'!R241,'1474 PARA'!T241,'1475 PARA'!P241,'1475 PARA'!R241,'1475 PARA'!T241,'1476 PARA'!P241,'1476 PARA'!R241,'1476 PARA'!T241,'Spare van Para'!P241,'Spare van Para'!R241,'Spare van Para'!T241, '1603 Para'!P241,'1603 Para'!R241,'1603 Para'!T241,'1604 Para'!P241,'1604 Para'!R241,'1604 Para'!T241)</f>
        <v>0</v>
      </c>
      <c r="I241" s="173">
        <f t="shared" si="35"/>
        <v>0</v>
      </c>
      <c r="J241" s="174">
        <f t="shared" si="36"/>
        <v>0</v>
      </c>
      <c r="K241" s="17">
        <f t="shared" si="37"/>
        <v>0</v>
      </c>
      <c r="L241" s="182" t="str">
        <f t="shared" si="38"/>
        <v/>
      </c>
      <c r="M241" s="184" t="str">
        <f t="shared" si="39"/>
        <v/>
      </c>
      <c r="N241" s="81" t="str">
        <f t="shared" si="40"/>
        <v/>
      </c>
      <c r="O241" s="183" t="str">
        <f>IF('1473 PARA'!I241&gt;0, 1473, "")</f>
        <v/>
      </c>
      <c r="P241" s="183" t="str">
        <f>IF('1474 PARA'!I241&gt;0, 1474, "")</f>
        <v/>
      </c>
      <c r="Q241" s="183" t="str">
        <f>IF('1475 PARA'!I241&gt;0, 1475, "")</f>
        <v/>
      </c>
      <c r="R241" s="183" t="str">
        <f>IF('1476 PARA'!I241&gt;0, 1476, "")</f>
        <v/>
      </c>
      <c r="S241" s="183" t="str">
        <f>IF('1603 Para'!I241&gt;0, 1603, "")</f>
        <v/>
      </c>
      <c r="T241" s="183" t="str">
        <f>IF('1604 Para'!I241&gt;0, 1604, "")</f>
        <v/>
      </c>
      <c r="U241" s="184" t="str">
        <f>IF('Spare van Para'!I241&gt;0, 6389, "")</f>
        <v/>
      </c>
      <c r="V241" s="141">
        <f t="shared" si="41"/>
        <v>0</v>
      </c>
      <c r="W241" s="183" t="str">
        <f>IF(AND('1473 PARA'!AK241&gt;0,'1473 PARA'!AY241&gt;0,O241=1473),"1473 Entered",IF(O241=1473,"Missing",""))</f>
        <v/>
      </c>
      <c r="X241" s="183" t="str">
        <f>IF(AND('1474 PARA'!AK241&gt;0,'1474 PARA'!AY241&gt;0,P241=1474),"1474 Entered",IF(P241=1474,"Missing",""))</f>
        <v/>
      </c>
      <c r="Y241" s="142" t="str">
        <f>IF(AND('1475 PARA'!AK241&gt;0,'1475 PARA'!AY241&gt;0,Q241=1475),"1475 Entered",IF(Q241=1475,"Missing",""))</f>
        <v/>
      </c>
      <c r="Z241" s="142" t="str">
        <f>IF(AND('1476 PARA'!AK241&gt;0,'1476 PARA'!AY241&gt;0,R241=1476),"1476 Entered",IF(R241=1476,"Missing",""))</f>
        <v/>
      </c>
      <c r="AA241" s="142" t="str">
        <f>IF(AND('1603 Para'!AK241&gt;0,'1603 Para'!AY241&gt;0,S241=1603),"1603 Entered",IF(S241=1603,"Missing",""))</f>
        <v/>
      </c>
      <c r="AB241" s="142" t="str">
        <f>IF(AND('1604 Para'!AK241&gt;0,'1604 Para'!AY241&gt;0,T241=1604),"1604 Entered",IF(T241=1604,"Missing",""))</f>
        <v/>
      </c>
      <c r="AC241" s="82" t="str">
        <f>IF(AND('Spare van Para'!AK241&gt;0,'Spare van Para'!AY241&gt;0,U241="Spare"),"Spare Entered",IF(U241="Spare","Missing",""))</f>
        <v/>
      </c>
    </row>
    <row r="242" spans="1:29" s="142" customFormat="1" x14ac:dyDescent="0.25">
      <c r="A242" s="83">
        <v>42974</v>
      </c>
      <c r="B242" s="173">
        <f>MIN('1473 PARA'!B242, '1474 PARA'!B242,'1475 PARA'!B242, '1476 PARA'!B242,'1476 PARA'!B242,'Spare van Para'!B242, '1603 Para'!B242, '1604 Para'!B242)</f>
        <v>0</v>
      </c>
      <c r="C242" s="173">
        <f>MAX('1473 PARA'!C242,'1473 PARA'!E242,'1473 PARA'!G242,'1474 PARA'!C242,'1474 PARA'!E242,'1474 PARA'!G242,'1475 PARA'!C242,'1475 PARA'!E242,'1475 PARA'!G242,'1476 PARA'!C242,'1476 PARA'!E242,'1476 PARA'!G242,'Spare van Para'!C242,'Spare van Para'!E242,'Spare van Para'!G242, '1603 Para'!C242,'1603 Para'!E242,'1603 Para'!G242, '1604 Para'!C242,'1604 Para'!E242,'1604 Para'!G242)</f>
        <v>0</v>
      </c>
      <c r="D242" s="173">
        <f t="shared" si="32"/>
        <v>0</v>
      </c>
      <c r="E242" s="174">
        <f t="shared" si="33"/>
        <v>0</v>
      </c>
      <c r="F242" s="17">
        <f t="shared" si="34"/>
        <v>0</v>
      </c>
      <c r="G242" s="63">
        <f>MIN('1473 PARA'!O242,'1474 PARA'!O242,'1475 PARA'!O242,'1476 PARA'!O242,'Spare van Para'!O242,'1603 Para'!O242,'1604 Para'!O242)</f>
        <v>0</v>
      </c>
      <c r="H242" s="173">
        <f>MAX('1473 PARA'!P242,'1473 PARA'!R242,'1473 PARA'!T242,'1474 PARA'!P242,'1474 PARA'!R242,'1474 PARA'!T242,'1475 PARA'!P242,'1475 PARA'!R242,'1475 PARA'!T242,'1476 PARA'!P242,'1476 PARA'!R242,'1476 PARA'!T242,'Spare van Para'!P242,'Spare van Para'!R242,'Spare van Para'!T242, '1603 Para'!P242,'1603 Para'!R242,'1603 Para'!T242,'1604 Para'!P242,'1604 Para'!R242,'1604 Para'!T242)</f>
        <v>0</v>
      </c>
      <c r="I242" s="173">
        <f t="shared" si="35"/>
        <v>0</v>
      </c>
      <c r="J242" s="174">
        <f t="shared" si="36"/>
        <v>0</v>
      </c>
      <c r="K242" s="17">
        <f t="shared" si="37"/>
        <v>0</v>
      </c>
      <c r="L242" s="182" t="str">
        <f t="shared" si="38"/>
        <v/>
      </c>
      <c r="M242" s="184" t="str">
        <f t="shared" si="39"/>
        <v/>
      </c>
      <c r="N242" s="81" t="str">
        <f t="shared" si="40"/>
        <v/>
      </c>
      <c r="O242" s="183" t="str">
        <f>IF('1473 PARA'!I242&gt;0, 1473, "")</f>
        <v/>
      </c>
      <c r="P242" s="183" t="str">
        <f>IF('1474 PARA'!I242&gt;0, 1474, "")</f>
        <v/>
      </c>
      <c r="Q242" s="183" t="str">
        <f>IF('1475 PARA'!I242&gt;0, 1475, "")</f>
        <v/>
      </c>
      <c r="R242" s="183" t="str">
        <f>IF('1476 PARA'!I242&gt;0, 1476, "")</f>
        <v/>
      </c>
      <c r="S242" s="183" t="str">
        <f>IF('1603 Para'!I242&gt;0, 1603, "")</f>
        <v/>
      </c>
      <c r="T242" s="183" t="str">
        <f>IF('1604 Para'!I242&gt;0, 1604, "")</f>
        <v/>
      </c>
      <c r="U242" s="184" t="str">
        <f>IF('Spare van Para'!I242&gt;0, 6389, "")</f>
        <v/>
      </c>
      <c r="V242" s="141">
        <f t="shared" si="41"/>
        <v>0</v>
      </c>
      <c r="W242" s="183" t="str">
        <f>IF(AND('1473 PARA'!AK242&gt;0,'1473 PARA'!AY242&gt;0,O242=1473),"1473 Entered",IF(O242=1473,"Missing",""))</f>
        <v/>
      </c>
      <c r="X242" s="183" t="str">
        <f>IF(AND('1474 PARA'!AK242&gt;0,'1474 PARA'!AY242&gt;0,P242=1474),"1474 Entered",IF(P242=1474,"Missing",""))</f>
        <v/>
      </c>
      <c r="Y242" s="142" t="str">
        <f>IF(AND('1475 PARA'!AK242&gt;0,'1475 PARA'!AY242&gt;0,Q242=1475),"1475 Entered",IF(Q242=1475,"Missing",""))</f>
        <v/>
      </c>
      <c r="Z242" s="142" t="str">
        <f>IF(AND('1476 PARA'!AK242&gt;0,'1476 PARA'!AY242&gt;0,R242=1476),"1476 Entered",IF(R242=1476,"Missing",""))</f>
        <v/>
      </c>
      <c r="AA242" s="142" t="str">
        <f>IF(AND('1603 Para'!AK242&gt;0,'1603 Para'!AY242&gt;0,S242=1603),"1603 Entered",IF(S242=1603,"Missing",""))</f>
        <v/>
      </c>
      <c r="AB242" s="142" t="str">
        <f>IF(AND('1604 Para'!AK242&gt;0,'1604 Para'!AY242&gt;0,T242=1604),"1604 Entered",IF(T242=1604,"Missing",""))</f>
        <v/>
      </c>
      <c r="AC242" s="82" t="str">
        <f>IF(AND('Spare van Para'!AK242&gt;0,'Spare van Para'!AY242&gt;0,U242="Spare"),"Spare Entered",IF(U242="Spare","Missing",""))</f>
        <v/>
      </c>
    </row>
    <row r="243" spans="1:29" s="142" customFormat="1" x14ac:dyDescent="0.25">
      <c r="A243" s="83">
        <v>42975</v>
      </c>
      <c r="B243" s="173">
        <f>MIN('1473 PARA'!B243, '1474 PARA'!B243,'1475 PARA'!B243, '1476 PARA'!B243,'1476 PARA'!B243,'Spare van Para'!B243, '1603 Para'!B243, '1604 Para'!B243)</f>
        <v>0</v>
      </c>
      <c r="C243" s="173">
        <f>MAX('1473 PARA'!C243,'1473 PARA'!E243,'1473 PARA'!G243,'1474 PARA'!C243,'1474 PARA'!E243,'1474 PARA'!G243,'1475 PARA'!C243,'1475 PARA'!E243,'1475 PARA'!G243,'1476 PARA'!C243,'1476 PARA'!E243,'1476 PARA'!G243,'Spare van Para'!C243,'Spare van Para'!E243,'Spare van Para'!G243, '1603 Para'!C243,'1603 Para'!E243,'1603 Para'!G243, '1604 Para'!C243,'1604 Para'!E243,'1604 Para'!G243)</f>
        <v>0</v>
      </c>
      <c r="D243" s="173">
        <f t="shared" si="32"/>
        <v>0</v>
      </c>
      <c r="E243" s="174">
        <f t="shared" si="33"/>
        <v>0</v>
      </c>
      <c r="F243" s="17">
        <f t="shared" si="34"/>
        <v>0</v>
      </c>
      <c r="G243" s="63">
        <f>MIN('1473 PARA'!O243,'1474 PARA'!O243,'1475 PARA'!O243,'1476 PARA'!O243,'Spare van Para'!O243,'1603 Para'!O243,'1604 Para'!O243)</f>
        <v>0</v>
      </c>
      <c r="H243" s="173">
        <f>MAX('1473 PARA'!P243,'1473 PARA'!R243,'1473 PARA'!T243,'1474 PARA'!P243,'1474 PARA'!R243,'1474 PARA'!T243,'1475 PARA'!P243,'1475 PARA'!R243,'1475 PARA'!T243,'1476 PARA'!P243,'1476 PARA'!R243,'1476 PARA'!T243,'Spare van Para'!P243,'Spare van Para'!R243,'Spare van Para'!T243, '1603 Para'!P243,'1603 Para'!R243,'1603 Para'!T243,'1604 Para'!P243,'1604 Para'!R243,'1604 Para'!T243)</f>
        <v>0</v>
      </c>
      <c r="I243" s="173">
        <f t="shared" si="35"/>
        <v>0</v>
      </c>
      <c r="J243" s="174">
        <f t="shared" si="36"/>
        <v>0</v>
      </c>
      <c r="K243" s="17">
        <f t="shared" si="37"/>
        <v>0</v>
      </c>
      <c r="L243" s="182" t="str">
        <f t="shared" si="38"/>
        <v/>
      </c>
      <c r="M243" s="184" t="str">
        <f t="shared" si="39"/>
        <v/>
      </c>
      <c r="N243" s="81" t="str">
        <f t="shared" si="40"/>
        <v/>
      </c>
      <c r="O243" s="183" t="str">
        <f>IF('1473 PARA'!I243&gt;0, 1473, "")</f>
        <v/>
      </c>
      <c r="P243" s="183" t="str">
        <f>IF('1474 PARA'!I243&gt;0, 1474, "")</f>
        <v/>
      </c>
      <c r="Q243" s="183" t="str">
        <f>IF('1475 PARA'!I243&gt;0, 1475, "")</f>
        <v/>
      </c>
      <c r="R243" s="183" t="str">
        <f>IF('1476 PARA'!I243&gt;0, 1476, "")</f>
        <v/>
      </c>
      <c r="S243" s="183" t="str">
        <f>IF('1603 Para'!I243&gt;0, 1603, "")</f>
        <v/>
      </c>
      <c r="T243" s="183" t="str">
        <f>IF('1604 Para'!I243&gt;0, 1604, "")</f>
        <v/>
      </c>
      <c r="U243" s="184" t="str">
        <f>IF('Spare van Para'!I243&gt;0, 6389, "")</f>
        <v/>
      </c>
      <c r="V243" s="141">
        <f t="shared" si="41"/>
        <v>0</v>
      </c>
      <c r="W243" s="183" t="str">
        <f>IF(AND('1473 PARA'!AK243&gt;0,'1473 PARA'!AY243&gt;0,O243=1473),"1473 Entered",IF(O243=1473,"Missing",""))</f>
        <v/>
      </c>
      <c r="X243" s="183" t="str">
        <f>IF(AND('1474 PARA'!AK243&gt;0,'1474 PARA'!AY243&gt;0,P243=1474),"1474 Entered",IF(P243=1474,"Missing",""))</f>
        <v/>
      </c>
      <c r="Y243" s="142" t="str">
        <f>IF(AND('1475 PARA'!AK243&gt;0,'1475 PARA'!AY243&gt;0,Q243=1475),"1475 Entered",IF(Q243=1475,"Missing",""))</f>
        <v/>
      </c>
      <c r="Z243" s="142" t="str">
        <f>IF(AND('1476 PARA'!AK243&gt;0,'1476 PARA'!AY243&gt;0,R243=1476),"1476 Entered",IF(R243=1476,"Missing",""))</f>
        <v/>
      </c>
      <c r="AA243" s="142" t="str">
        <f>IF(AND('1603 Para'!AK243&gt;0,'1603 Para'!AY243&gt;0,S243=1603),"1603 Entered",IF(S243=1603,"Missing",""))</f>
        <v/>
      </c>
      <c r="AB243" s="142" t="str">
        <f>IF(AND('1604 Para'!AK243&gt;0,'1604 Para'!AY243&gt;0,T243=1604),"1604 Entered",IF(T243=1604,"Missing",""))</f>
        <v/>
      </c>
      <c r="AC243" s="82" t="str">
        <f>IF(AND('Spare van Para'!AK243&gt;0,'Spare van Para'!AY243&gt;0,U243="Spare"),"Spare Entered",IF(U243="Spare","Missing",""))</f>
        <v/>
      </c>
    </row>
    <row r="244" spans="1:29" s="142" customFormat="1" x14ac:dyDescent="0.25">
      <c r="A244" s="83">
        <v>42976</v>
      </c>
      <c r="B244" s="173">
        <f>MIN('1473 PARA'!B244, '1474 PARA'!B244,'1475 PARA'!B244, '1476 PARA'!B244,'1476 PARA'!B244,'Spare van Para'!B244, '1603 Para'!B244, '1604 Para'!B244)</f>
        <v>0</v>
      </c>
      <c r="C244" s="173">
        <f>MAX('1473 PARA'!C244,'1473 PARA'!E244,'1473 PARA'!G244,'1474 PARA'!C244,'1474 PARA'!E244,'1474 PARA'!G244,'1475 PARA'!C244,'1475 PARA'!E244,'1475 PARA'!G244,'1476 PARA'!C244,'1476 PARA'!E244,'1476 PARA'!G244,'Spare van Para'!C244,'Spare van Para'!E244,'Spare van Para'!G244, '1603 Para'!C244,'1603 Para'!E244,'1603 Para'!G244, '1604 Para'!C244,'1604 Para'!E244,'1604 Para'!G244)</f>
        <v>0</v>
      </c>
      <c r="D244" s="173">
        <f t="shared" si="32"/>
        <v>0</v>
      </c>
      <c r="E244" s="174">
        <f t="shared" si="33"/>
        <v>0</v>
      </c>
      <c r="F244" s="17">
        <f t="shared" si="34"/>
        <v>0</v>
      </c>
      <c r="G244" s="63">
        <f>MIN('1473 PARA'!O244,'1474 PARA'!O244,'1475 PARA'!O244,'1476 PARA'!O244,'Spare van Para'!O244,'1603 Para'!O244,'1604 Para'!O244)</f>
        <v>0</v>
      </c>
      <c r="H244" s="173">
        <f>MAX('1473 PARA'!P244,'1473 PARA'!R244,'1473 PARA'!T244,'1474 PARA'!P244,'1474 PARA'!R244,'1474 PARA'!T244,'1475 PARA'!P244,'1475 PARA'!R244,'1475 PARA'!T244,'1476 PARA'!P244,'1476 PARA'!R244,'1476 PARA'!T244,'Spare van Para'!P244,'Spare van Para'!R244,'Spare van Para'!T244, '1603 Para'!P244,'1603 Para'!R244,'1603 Para'!T244,'1604 Para'!P244,'1604 Para'!R244,'1604 Para'!T244)</f>
        <v>0</v>
      </c>
      <c r="I244" s="173">
        <f t="shared" si="35"/>
        <v>0</v>
      </c>
      <c r="J244" s="174">
        <f t="shared" si="36"/>
        <v>0</v>
      </c>
      <c r="K244" s="17">
        <f t="shared" si="37"/>
        <v>0</v>
      </c>
      <c r="L244" s="182" t="str">
        <f t="shared" si="38"/>
        <v/>
      </c>
      <c r="M244" s="184" t="str">
        <f t="shared" si="39"/>
        <v/>
      </c>
      <c r="N244" s="81" t="str">
        <f t="shared" si="40"/>
        <v/>
      </c>
      <c r="O244" s="183" t="str">
        <f>IF('1473 PARA'!I244&gt;0, 1473, "")</f>
        <v/>
      </c>
      <c r="P244" s="183" t="str">
        <f>IF('1474 PARA'!I244&gt;0, 1474, "")</f>
        <v/>
      </c>
      <c r="Q244" s="183" t="str">
        <f>IF('1475 PARA'!I244&gt;0, 1475, "")</f>
        <v/>
      </c>
      <c r="R244" s="183" t="str">
        <f>IF('1476 PARA'!I244&gt;0, 1476, "")</f>
        <v/>
      </c>
      <c r="S244" s="183" t="str">
        <f>IF('1603 Para'!I244&gt;0, 1603, "")</f>
        <v/>
      </c>
      <c r="T244" s="183" t="str">
        <f>IF('1604 Para'!I244&gt;0, 1604, "")</f>
        <v/>
      </c>
      <c r="U244" s="184" t="str">
        <f>IF('Spare van Para'!I244&gt;0, 6389, "")</f>
        <v/>
      </c>
      <c r="V244" s="141">
        <f t="shared" si="41"/>
        <v>0</v>
      </c>
      <c r="W244" s="183" t="str">
        <f>IF(AND('1473 PARA'!AK244&gt;0,'1473 PARA'!AY244&gt;0,O244=1473),"1473 Entered",IF(O244=1473,"Missing",""))</f>
        <v/>
      </c>
      <c r="X244" s="183" t="str">
        <f>IF(AND('1474 PARA'!AK244&gt;0,'1474 PARA'!AY244&gt;0,P244=1474),"1474 Entered",IF(P244=1474,"Missing",""))</f>
        <v/>
      </c>
      <c r="Y244" s="142" t="str">
        <f>IF(AND('1475 PARA'!AK244&gt;0,'1475 PARA'!AY244&gt;0,Q244=1475),"1475 Entered",IF(Q244=1475,"Missing",""))</f>
        <v/>
      </c>
      <c r="Z244" s="142" t="str">
        <f>IF(AND('1476 PARA'!AK244&gt;0,'1476 PARA'!AY244&gt;0,R244=1476),"1476 Entered",IF(R244=1476,"Missing",""))</f>
        <v/>
      </c>
      <c r="AA244" s="142" t="str">
        <f>IF(AND('1603 Para'!AK244&gt;0,'1603 Para'!AY244&gt;0,S244=1603),"1603 Entered",IF(S244=1603,"Missing",""))</f>
        <v/>
      </c>
      <c r="AB244" s="142" t="str">
        <f>IF(AND('1604 Para'!AK244&gt;0,'1604 Para'!AY244&gt;0,T244=1604),"1604 Entered",IF(T244=1604,"Missing",""))</f>
        <v/>
      </c>
      <c r="AC244" s="82" t="str">
        <f>IF(AND('Spare van Para'!AK244&gt;0,'Spare van Para'!AY244&gt;0,U244="Spare"),"Spare Entered",IF(U244="Spare","Missing",""))</f>
        <v/>
      </c>
    </row>
    <row r="245" spans="1:29" s="142" customFormat="1" x14ac:dyDescent="0.25">
      <c r="A245" s="83">
        <v>42977</v>
      </c>
      <c r="B245" s="173">
        <f>MIN('1473 PARA'!B245, '1474 PARA'!B245,'1475 PARA'!B245, '1476 PARA'!B245,'1476 PARA'!B245,'Spare van Para'!B245, '1603 Para'!B245, '1604 Para'!B245)</f>
        <v>0</v>
      </c>
      <c r="C245" s="173">
        <f>MAX('1473 PARA'!C245,'1473 PARA'!E245,'1473 PARA'!G245,'1474 PARA'!C245,'1474 PARA'!E245,'1474 PARA'!G245,'1475 PARA'!C245,'1475 PARA'!E245,'1475 PARA'!G245,'1476 PARA'!C245,'1476 PARA'!E245,'1476 PARA'!G245,'Spare van Para'!C245,'Spare van Para'!E245,'Spare van Para'!G245, '1603 Para'!C245,'1603 Para'!E245,'1603 Para'!G245, '1604 Para'!C245,'1604 Para'!E245,'1604 Para'!G245)</f>
        <v>0</v>
      </c>
      <c r="D245" s="173">
        <f t="shared" si="32"/>
        <v>0</v>
      </c>
      <c r="E245" s="174">
        <f t="shared" si="33"/>
        <v>0</v>
      </c>
      <c r="F245" s="17">
        <f t="shared" si="34"/>
        <v>0</v>
      </c>
      <c r="G245" s="63">
        <f>MIN('1473 PARA'!O245,'1474 PARA'!O245,'1475 PARA'!O245,'1476 PARA'!O245,'Spare van Para'!O245,'1603 Para'!O245,'1604 Para'!O245)</f>
        <v>0</v>
      </c>
      <c r="H245" s="173">
        <f>MAX('1473 PARA'!P245,'1473 PARA'!R245,'1473 PARA'!T245,'1474 PARA'!P245,'1474 PARA'!R245,'1474 PARA'!T245,'1475 PARA'!P245,'1475 PARA'!R245,'1475 PARA'!T245,'1476 PARA'!P245,'1476 PARA'!R245,'1476 PARA'!T245,'Spare van Para'!P245,'Spare van Para'!R245,'Spare van Para'!T245, '1603 Para'!P245,'1603 Para'!R245,'1603 Para'!T245,'1604 Para'!P245,'1604 Para'!R245,'1604 Para'!T245)</f>
        <v>0</v>
      </c>
      <c r="I245" s="173">
        <f t="shared" si="35"/>
        <v>0</v>
      </c>
      <c r="J245" s="174">
        <f t="shared" si="36"/>
        <v>0</v>
      </c>
      <c r="K245" s="17">
        <f t="shared" si="37"/>
        <v>0</v>
      </c>
      <c r="L245" s="182" t="str">
        <f t="shared" si="38"/>
        <v/>
      </c>
      <c r="M245" s="184" t="str">
        <f t="shared" si="39"/>
        <v/>
      </c>
      <c r="N245" s="81" t="str">
        <f t="shared" si="40"/>
        <v/>
      </c>
      <c r="O245" s="183" t="str">
        <f>IF('1473 PARA'!I245&gt;0, 1473, "")</f>
        <v/>
      </c>
      <c r="P245" s="183" t="str">
        <f>IF('1474 PARA'!I245&gt;0, 1474, "")</f>
        <v/>
      </c>
      <c r="Q245" s="183" t="str">
        <f>IF('1475 PARA'!I245&gt;0, 1475, "")</f>
        <v/>
      </c>
      <c r="R245" s="183" t="str">
        <f>IF('1476 PARA'!I245&gt;0, 1476, "")</f>
        <v/>
      </c>
      <c r="S245" s="183" t="str">
        <f>IF('1603 Para'!I245&gt;0, 1603, "")</f>
        <v/>
      </c>
      <c r="T245" s="183" t="str">
        <f>IF('1604 Para'!I245&gt;0, 1604, "")</f>
        <v/>
      </c>
      <c r="U245" s="184" t="str">
        <f>IF('Spare van Para'!I245&gt;0, 6389, "")</f>
        <v/>
      </c>
      <c r="V245" s="141">
        <f t="shared" si="41"/>
        <v>0</v>
      </c>
      <c r="W245" s="183" t="str">
        <f>IF(AND('1473 PARA'!AK245&gt;0,'1473 PARA'!AY245&gt;0,O245=1473),"1473 Entered",IF(O245=1473,"Missing",""))</f>
        <v/>
      </c>
      <c r="X245" s="183" t="str">
        <f>IF(AND('1474 PARA'!AK245&gt;0,'1474 PARA'!AY245&gt;0,P245=1474),"1474 Entered",IF(P245=1474,"Missing",""))</f>
        <v/>
      </c>
      <c r="Y245" s="142" t="str">
        <f>IF(AND('1475 PARA'!AK245&gt;0,'1475 PARA'!AY245&gt;0,Q245=1475),"1475 Entered",IF(Q245=1475,"Missing",""))</f>
        <v/>
      </c>
      <c r="Z245" s="142" t="str">
        <f>IF(AND('1476 PARA'!AK245&gt;0,'1476 PARA'!AY245&gt;0,R245=1476),"1476 Entered",IF(R245=1476,"Missing",""))</f>
        <v/>
      </c>
      <c r="AA245" s="142" t="str">
        <f>IF(AND('1603 Para'!AK245&gt;0,'1603 Para'!AY245&gt;0,S245=1603),"1603 Entered",IF(S245=1603,"Missing",""))</f>
        <v/>
      </c>
      <c r="AB245" s="142" t="str">
        <f>IF(AND('1604 Para'!AK245&gt;0,'1604 Para'!AY245&gt;0,T245=1604),"1604 Entered",IF(T245=1604,"Missing",""))</f>
        <v/>
      </c>
      <c r="AC245" s="82" t="str">
        <f>IF(AND('Spare van Para'!AK245&gt;0,'Spare van Para'!AY245&gt;0,U245="Spare"),"Spare Entered",IF(U245="Spare","Missing",""))</f>
        <v/>
      </c>
    </row>
    <row r="246" spans="1:29" s="219" customFormat="1" ht="15.75" thickBot="1" x14ac:dyDescent="0.3">
      <c r="A246" s="186">
        <v>42978</v>
      </c>
      <c r="B246" s="210">
        <f>MIN('1473 PARA'!B246, '1474 PARA'!B246,'1475 PARA'!B246, '1476 PARA'!B246,'1476 PARA'!B246,'Spare van Para'!B246, '1603 Para'!B246, '1604 Para'!B246)</f>
        <v>0</v>
      </c>
      <c r="C246" s="210">
        <f>MAX('1473 PARA'!C246,'1473 PARA'!E246,'1473 PARA'!G246,'1474 PARA'!C246,'1474 PARA'!E246,'1474 PARA'!G246,'1475 PARA'!C246,'1475 PARA'!E246,'1475 PARA'!G246,'1476 PARA'!C246,'1476 PARA'!E246,'1476 PARA'!G246,'Spare van Para'!C246,'Spare van Para'!E246,'Spare van Para'!G246, '1603 Para'!C246,'1603 Para'!E246,'1603 Para'!G246, '1604 Para'!C246,'1604 Para'!E246,'1604 Para'!G246)</f>
        <v>0</v>
      </c>
      <c r="D246" s="210">
        <f t="shared" si="32"/>
        <v>0</v>
      </c>
      <c r="E246" s="211">
        <f t="shared" si="33"/>
        <v>0</v>
      </c>
      <c r="F246" s="212">
        <f t="shared" si="34"/>
        <v>0</v>
      </c>
      <c r="G246" s="213">
        <f>MIN('1473 PARA'!O246,'1474 PARA'!O246,'1475 PARA'!O246,'1476 PARA'!O246,'Spare van Para'!O246,'1603 Para'!O246,'1604 Para'!O246)</f>
        <v>0</v>
      </c>
      <c r="H246" s="210">
        <f>MAX('1473 PARA'!P246,'1473 PARA'!R246,'1473 PARA'!T246,'1474 PARA'!P246,'1474 PARA'!R246,'1474 PARA'!T246,'1475 PARA'!P246,'1475 PARA'!R246,'1475 PARA'!T246,'1476 PARA'!P246,'1476 PARA'!R246,'1476 PARA'!T246,'Spare van Para'!P246,'Spare van Para'!R246,'Spare van Para'!T246, '1603 Para'!P246,'1603 Para'!R246,'1603 Para'!T246,'1604 Para'!P246,'1604 Para'!R246,'1604 Para'!T246)</f>
        <v>0</v>
      </c>
      <c r="I246" s="210">
        <f t="shared" si="35"/>
        <v>0</v>
      </c>
      <c r="J246" s="211">
        <f t="shared" si="36"/>
        <v>0</v>
      </c>
      <c r="K246" s="212">
        <f t="shared" si="37"/>
        <v>0</v>
      </c>
      <c r="L246" s="214" t="str">
        <f t="shared" si="38"/>
        <v/>
      </c>
      <c r="M246" s="215" t="str">
        <f t="shared" si="39"/>
        <v/>
      </c>
      <c r="N246" s="216" t="str">
        <f t="shared" si="40"/>
        <v/>
      </c>
      <c r="O246" s="217" t="str">
        <f>IF('1473 PARA'!I246&gt;0, 1473, "")</f>
        <v/>
      </c>
      <c r="P246" s="217" t="str">
        <f>IF('1474 PARA'!I246&gt;0, 1474, "")</f>
        <v/>
      </c>
      <c r="Q246" s="217" t="str">
        <f>IF('1475 PARA'!I246&gt;0, 1475, "")</f>
        <v/>
      </c>
      <c r="R246" s="217" t="str">
        <f>IF('1476 PARA'!I246&gt;0, 1476, "")</f>
        <v/>
      </c>
      <c r="S246" s="217" t="str">
        <f>IF('1603 Para'!I246&gt;0, 1603, "")</f>
        <v/>
      </c>
      <c r="T246" s="217" t="str">
        <f>IF('1604 Para'!I246&gt;0, 1604, "")</f>
        <v/>
      </c>
      <c r="U246" s="215" t="str">
        <f>IF('Spare van Para'!I246&gt;0, 6389, "")</f>
        <v/>
      </c>
      <c r="V246" s="218">
        <f t="shared" si="41"/>
        <v>0</v>
      </c>
      <c r="W246" s="217" t="str">
        <f>IF(AND('1473 PARA'!AK246&gt;0,'1473 PARA'!AY246&gt;0,O246=1473),"1473 Entered",IF(O246=1473,"Missing",""))</f>
        <v/>
      </c>
      <c r="X246" s="217" t="str">
        <f>IF(AND('1474 PARA'!AK246&gt;0,'1474 PARA'!AY246&gt;0,P246=1474),"1474 Entered",IF(P246=1474,"Missing",""))</f>
        <v/>
      </c>
      <c r="Y246" s="219" t="str">
        <f>IF(AND('1475 PARA'!AK246&gt;0,'1475 PARA'!AY246&gt;0,Q246=1475),"1475 Entered",IF(Q246=1475,"Missing",""))</f>
        <v/>
      </c>
      <c r="Z246" s="219" t="str">
        <f>IF(AND('1476 PARA'!AK246&gt;0,'1476 PARA'!AY246&gt;0,R246=1476),"1476 Entered",IF(R246=1476,"Missing",""))</f>
        <v/>
      </c>
      <c r="AA246" s="219" t="str">
        <f>IF(AND('1603 Para'!AK246&gt;0,'1603 Para'!AY246&gt;0,S246=1603),"1603 Entered",IF(S246=1603,"Missing",""))</f>
        <v/>
      </c>
      <c r="AB246" s="219" t="str">
        <f>IF(AND('1604 Para'!AK246&gt;0,'1604 Para'!AY246&gt;0,T246=1604),"1604 Entered",IF(T246=1604,"Missing",""))</f>
        <v/>
      </c>
      <c r="AC246" s="220" t="str">
        <f>IF(AND('Spare van Para'!AK246&gt;0,'Spare van Para'!AY246&gt;0,U246="Spare"),"Spare Entered",IF(U246="Spare","Missing",""))</f>
        <v/>
      </c>
    </row>
    <row r="247" spans="1:29" s="142" customFormat="1" ht="15.75" thickTop="1" x14ac:dyDescent="0.25">
      <c r="A247" s="83">
        <v>42979</v>
      </c>
      <c r="B247" s="173">
        <f>MIN('1473 PARA'!B247, '1474 PARA'!B247,'1475 PARA'!B247, '1476 PARA'!B247,'1476 PARA'!B247,'Spare van Para'!B247, '1603 Para'!B247, '1604 Para'!B247)</f>
        <v>0</v>
      </c>
      <c r="C247" s="173">
        <f>MAX('1473 PARA'!C247,'1473 PARA'!E247,'1473 PARA'!G247,'1474 PARA'!C247,'1474 PARA'!E247,'1474 PARA'!G247,'1475 PARA'!C247,'1475 PARA'!E247,'1475 PARA'!G247,'1476 PARA'!C247,'1476 PARA'!E247,'1476 PARA'!G247,'Spare van Para'!C247,'Spare van Para'!E247,'Spare van Para'!G247, '1603 Para'!C247,'1603 Para'!E247,'1603 Para'!G247, '1604 Para'!C247,'1604 Para'!E247,'1604 Para'!G247)</f>
        <v>0</v>
      </c>
      <c r="D247" s="173">
        <f t="shared" si="32"/>
        <v>0</v>
      </c>
      <c r="E247" s="174">
        <f t="shared" si="33"/>
        <v>0</v>
      </c>
      <c r="F247" s="17">
        <f>E247</f>
        <v>0</v>
      </c>
      <c r="G247" s="63">
        <f>MIN('1473 PARA'!O247,'1474 PARA'!O247,'1475 PARA'!O247,'1476 PARA'!O247,'Spare van Para'!O247,'1603 Para'!O247,'1604 Para'!O247)</f>
        <v>0</v>
      </c>
      <c r="H247" s="173">
        <f>MAX('1473 PARA'!P247,'1473 PARA'!R247,'1473 PARA'!T247,'1474 PARA'!P247,'1474 PARA'!R247,'1474 PARA'!T247,'1475 PARA'!P247,'1475 PARA'!R247,'1475 PARA'!T247,'1476 PARA'!P247,'1476 PARA'!R247,'1476 PARA'!T247,'Spare van Para'!P247,'Spare van Para'!R247,'Spare van Para'!T247, '1603 Para'!P247,'1603 Para'!R247,'1603 Para'!T247,'1604 Para'!P247,'1604 Para'!R247,'1604 Para'!T247)</f>
        <v>0</v>
      </c>
      <c r="I247" s="173">
        <f t="shared" si="35"/>
        <v>0</v>
      </c>
      <c r="J247" s="174">
        <f t="shared" si="36"/>
        <v>0</v>
      </c>
      <c r="K247" s="17">
        <f>J247</f>
        <v>0</v>
      </c>
      <c r="L247" s="182" t="str">
        <f t="shared" si="38"/>
        <v/>
      </c>
      <c r="M247" s="184" t="str">
        <f t="shared" si="39"/>
        <v/>
      </c>
      <c r="N247" s="81" t="str">
        <f t="shared" si="40"/>
        <v/>
      </c>
      <c r="O247" s="183" t="str">
        <f>IF('1473 PARA'!I247&gt;0, 1473, "")</f>
        <v/>
      </c>
      <c r="P247" s="183" t="str">
        <f>IF('1474 PARA'!I247&gt;0, 1474, "")</f>
        <v/>
      </c>
      <c r="Q247" s="183" t="str">
        <f>IF('1475 PARA'!I247&gt;0, 1475, "")</f>
        <v/>
      </c>
      <c r="R247" s="183" t="str">
        <f>IF('1476 PARA'!I247&gt;0, 1476, "")</f>
        <v/>
      </c>
      <c r="S247" s="183" t="str">
        <f>IF('1603 Para'!I247&gt;0, 1603, "")</f>
        <v/>
      </c>
      <c r="T247" s="183" t="str">
        <f>IF('1604 Para'!I247&gt;0, 1604, "")</f>
        <v/>
      </c>
      <c r="U247" s="184" t="str">
        <f>IF('Spare van Para'!I247&gt;0, 6389, "")</f>
        <v/>
      </c>
      <c r="V247" s="141">
        <f t="shared" si="41"/>
        <v>0</v>
      </c>
      <c r="W247" s="183" t="str">
        <f>IF(AND('1473 PARA'!AK247&gt;0,'1473 PARA'!AY247&gt;0,O247=1473),"1473 Entered",IF(O247=1473,"Missing",""))</f>
        <v/>
      </c>
      <c r="X247" s="183" t="str">
        <f>IF(AND('1474 PARA'!AK247&gt;0,'1474 PARA'!AY247&gt;0,P247=1474),"1474 Entered",IF(P247=1474,"Missing",""))</f>
        <v/>
      </c>
      <c r="Y247" s="142" t="str">
        <f>IF(AND('1475 PARA'!AK247&gt;0,'1475 PARA'!AY247&gt;0,Q247=1475),"1475 Entered",IF(Q247=1475,"Missing",""))</f>
        <v/>
      </c>
      <c r="Z247" s="142" t="str">
        <f>IF(AND('1476 PARA'!AK247&gt;0,'1476 PARA'!AY247&gt;0,R247=1476),"1476 Entered",IF(R247=1476,"Missing",""))</f>
        <v/>
      </c>
      <c r="AA247" s="142" t="str">
        <f>IF(AND('1603 Para'!AK247&gt;0,'1603 Para'!AY247&gt;0,S247=1603),"1603 Entered",IF(S247=1603,"Missing",""))</f>
        <v/>
      </c>
      <c r="AB247" s="142" t="str">
        <f>IF(AND('1604 Para'!AK247&gt;0,'1604 Para'!AY247&gt;0,T247=1604),"1604 Entered",IF(T247=1604,"Missing",""))</f>
        <v/>
      </c>
      <c r="AC247" s="82" t="str">
        <f>IF(AND('Spare van Para'!AK247&gt;0,'Spare van Para'!AY247&gt;0,U247="Spare"),"Spare Entered",IF(U247="Spare","Missing",""))</f>
        <v/>
      </c>
    </row>
    <row r="248" spans="1:29" s="142" customFormat="1" x14ac:dyDescent="0.25">
      <c r="A248" s="83">
        <v>42980</v>
      </c>
      <c r="B248" s="173">
        <f>MIN('1473 PARA'!B248, '1474 PARA'!B248,'1475 PARA'!B248, '1476 PARA'!B248,'1476 PARA'!B248,'Spare van Para'!B248, '1603 Para'!B248, '1604 Para'!B248)</f>
        <v>0</v>
      </c>
      <c r="C248" s="173">
        <f>MAX('1473 PARA'!C248,'1473 PARA'!E248,'1473 PARA'!G248,'1474 PARA'!C248,'1474 PARA'!E248,'1474 PARA'!G248,'1475 PARA'!C248,'1475 PARA'!E248,'1475 PARA'!G248,'1476 PARA'!C248,'1476 PARA'!E248,'1476 PARA'!G248,'Spare van Para'!C248,'Spare van Para'!E248,'Spare van Para'!G248, '1603 Para'!C248,'1603 Para'!E248,'1603 Para'!G248, '1604 Para'!C248,'1604 Para'!E248,'1604 Para'!G248)</f>
        <v>0</v>
      </c>
      <c r="D248" s="173">
        <f t="shared" si="32"/>
        <v>0</v>
      </c>
      <c r="E248" s="174">
        <f t="shared" si="33"/>
        <v>0</v>
      </c>
      <c r="F248" s="17">
        <f t="shared" si="34"/>
        <v>0</v>
      </c>
      <c r="G248" s="63">
        <f>MIN('1473 PARA'!O248,'1474 PARA'!O248,'1475 PARA'!O248,'1476 PARA'!O248,'Spare van Para'!O248,'1603 Para'!O248,'1604 Para'!O248)</f>
        <v>0</v>
      </c>
      <c r="H248" s="173">
        <f>MAX('1473 PARA'!P248,'1473 PARA'!R248,'1473 PARA'!T248,'1474 PARA'!P248,'1474 PARA'!R248,'1474 PARA'!T248,'1475 PARA'!P248,'1475 PARA'!R248,'1475 PARA'!T248,'1476 PARA'!P248,'1476 PARA'!R248,'1476 PARA'!T248,'Spare van Para'!P248,'Spare van Para'!R248,'Spare van Para'!T248, '1603 Para'!P248,'1603 Para'!R248,'1603 Para'!T248,'1604 Para'!P248,'1604 Para'!R248,'1604 Para'!T248)</f>
        <v>0</v>
      </c>
      <c r="I248" s="173">
        <f t="shared" si="35"/>
        <v>0</v>
      </c>
      <c r="J248" s="174">
        <f t="shared" si="36"/>
        <v>0</v>
      </c>
      <c r="K248" s="17">
        <f t="shared" si="37"/>
        <v>0</v>
      </c>
      <c r="L248" s="182" t="str">
        <f t="shared" si="38"/>
        <v/>
      </c>
      <c r="M248" s="184" t="str">
        <f t="shared" si="39"/>
        <v/>
      </c>
      <c r="N248" s="81" t="str">
        <f t="shared" si="40"/>
        <v/>
      </c>
      <c r="O248" s="183" t="str">
        <f>IF('1473 PARA'!I248&gt;0, 1473, "")</f>
        <v/>
      </c>
      <c r="P248" s="183" t="str">
        <f>IF('1474 PARA'!I248&gt;0, 1474, "")</f>
        <v/>
      </c>
      <c r="Q248" s="183" t="str">
        <f>IF('1475 PARA'!I248&gt;0, 1475, "")</f>
        <v/>
      </c>
      <c r="R248" s="183" t="str">
        <f>IF('1476 PARA'!I248&gt;0, 1476, "")</f>
        <v/>
      </c>
      <c r="S248" s="183" t="str">
        <f>IF('1603 Para'!I248&gt;0, 1603, "")</f>
        <v/>
      </c>
      <c r="T248" s="183" t="str">
        <f>IF('1604 Para'!I248&gt;0, 1604, "")</f>
        <v/>
      </c>
      <c r="U248" s="184" t="str">
        <f>IF('Spare van Para'!I248&gt;0, 6389, "")</f>
        <v/>
      </c>
      <c r="V248" s="141">
        <f t="shared" si="41"/>
        <v>0</v>
      </c>
      <c r="W248" s="183" t="str">
        <f>IF(AND('1473 PARA'!AK248&gt;0,'1473 PARA'!AY248&gt;0,O248=1473),"1473 Entered",IF(O248=1473,"Missing",""))</f>
        <v/>
      </c>
      <c r="X248" s="183" t="str">
        <f>IF(AND('1474 PARA'!AK248&gt;0,'1474 PARA'!AY248&gt;0,P248=1474),"1474 Entered",IF(P248=1474,"Missing",""))</f>
        <v/>
      </c>
      <c r="Y248" s="142" t="str">
        <f>IF(AND('1475 PARA'!AK248&gt;0,'1475 PARA'!AY248&gt;0,Q248=1475),"1475 Entered",IF(Q248=1475,"Missing",""))</f>
        <v/>
      </c>
      <c r="Z248" s="142" t="str">
        <f>IF(AND('1476 PARA'!AK248&gt;0,'1476 PARA'!AY248&gt;0,R248=1476),"1476 Entered",IF(R248=1476,"Missing",""))</f>
        <v/>
      </c>
      <c r="AA248" s="142" t="str">
        <f>IF(AND('1603 Para'!AK248&gt;0,'1603 Para'!AY248&gt;0,S248=1603),"1603 Entered",IF(S248=1603,"Missing",""))</f>
        <v/>
      </c>
      <c r="AB248" s="142" t="str">
        <f>IF(AND('1604 Para'!AK248&gt;0,'1604 Para'!AY248&gt;0,T248=1604),"1604 Entered",IF(T248=1604,"Missing",""))</f>
        <v/>
      </c>
      <c r="AC248" s="82" t="str">
        <f>IF(AND('Spare van Para'!AK248&gt;0,'Spare van Para'!AY248&gt;0,U248="Spare"),"Spare Entered",IF(U248="Spare","Missing",""))</f>
        <v/>
      </c>
    </row>
    <row r="249" spans="1:29" s="142" customFormat="1" x14ac:dyDescent="0.25">
      <c r="A249" s="83">
        <v>42981</v>
      </c>
      <c r="B249" s="173">
        <f>MIN('1473 PARA'!B249, '1474 PARA'!B249,'1475 PARA'!B249, '1476 PARA'!B249,'1476 PARA'!B249,'Spare van Para'!B249, '1603 Para'!B249, '1604 Para'!B249)</f>
        <v>0</v>
      </c>
      <c r="C249" s="173">
        <f>MAX('1473 PARA'!C249,'1473 PARA'!E249,'1473 PARA'!G249,'1474 PARA'!C249,'1474 PARA'!E249,'1474 PARA'!G249,'1475 PARA'!C249,'1475 PARA'!E249,'1475 PARA'!G249,'1476 PARA'!C249,'1476 PARA'!E249,'1476 PARA'!G249,'Spare van Para'!C249,'Spare van Para'!E249,'Spare van Para'!G249, '1603 Para'!C249,'1603 Para'!E249,'1603 Para'!G249, '1604 Para'!C249,'1604 Para'!E249,'1604 Para'!G249)</f>
        <v>0</v>
      </c>
      <c r="D249" s="173">
        <f t="shared" si="32"/>
        <v>0</v>
      </c>
      <c r="E249" s="174">
        <f t="shared" si="33"/>
        <v>0</v>
      </c>
      <c r="F249" s="17">
        <f t="shared" si="34"/>
        <v>0</v>
      </c>
      <c r="G249" s="63">
        <f>MIN('1473 PARA'!O249,'1474 PARA'!O249,'1475 PARA'!O249,'1476 PARA'!O249,'Spare van Para'!O249,'1603 Para'!O249,'1604 Para'!O249)</f>
        <v>0</v>
      </c>
      <c r="H249" s="173">
        <f>MAX('1473 PARA'!P249,'1473 PARA'!R249,'1473 PARA'!T249,'1474 PARA'!P249,'1474 PARA'!R249,'1474 PARA'!T249,'1475 PARA'!P249,'1475 PARA'!R249,'1475 PARA'!T249,'1476 PARA'!P249,'1476 PARA'!R249,'1476 PARA'!T249,'Spare van Para'!P249,'Spare van Para'!R249,'Spare van Para'!T249, '1603 Para'!P249,'1603 Para'!R249,'1603 Para'!T249,'1604 Para'!P249,'1604 Para'!R249,'1604 Para'!T249)</f>
        <v>0</v>
      </c>
      <c r="I249" s="173">
        <f t="shared" si="35"/>
        <v>0</v>
      </c>
      <c r="J249" s="174">
        <f t="shared" si="36"/>
        <v>0</v>
      </c>
      <c r="K249" s="17">
        <f t="shared" si="37"/>
        <v>0</v>
      </c>
      <c r="L249" s="182" t="str">
        <f t="shared" si="38"/>
        <v/>
      </c>
      <c r="M249" s="184" t="str">
        <f t="shared" si="39"/>
        <v/>
      </c>
      <c r="N249" s="81" t="str">
        <f t="shared" si="40"/>
        <v/>
      </c>
      <c r="O249" s="183" t="str">
        <f>IF('1473 PARA'!I249&gt;0, 1473, "")</f>
        <v/>
      </c>
      <c r="P249" s="183" t="str">
        <f>IF('1474 PARA'!I249&gt;0, 1474, "")</f>
        <v/>
      </c>
      <c r="Q249" s="183" t="str">
        <f>IF('1475 PARA'!I249&gt;0, 1475, "")</f>
        <v/>
      </c>
      <c r="R249" s="183" t="str">
        <f>IF('1476 PARA'!I249&gt;0, 1476, "")</f>
        <v/>
      </c>
      <c r="S249" s="183" t="str">
        <f>IF('1603 Para'!I249&gt;0, 1603, "")</f>
        <v/>
      </c>
      <c r="T249" s="183" t="str">
        <f>IF('1604 Para'!I249&gt;0, 1604, "")</f>
        <v/>
      </c>
      <c r="U249" s="184" t="str">
        <f>IF('Spare van Para'!I249&gt;0, 6389, "")</f>
        <v/>
      </c>
      <c r="V249" s="141">
        <f t="shared" si="41"/>
        <v>0</v>
      </c>
      <c r="W249" s="183" t="str">
        <f>IF(AND('1473 PARA'!AK249&gt;0,'1473 PARA'!AY249&gt;0,O249=1473),"1473 Entered",IF(O249=1473,"Missing",""))</f>
        <v/>
      </c>
      <c r="X249" s="183" t="str">
        <f>IF(AND('1474 PARA'!AK249&gt;0,'1474 PARA'!AY249&gt;0,P249=1474),"1474 Entered",IF(P249=1474,"Missing",""))</f>
        <v/>
      </c>
      <c r="Y249" s="142" t="str">
        <f>IF(AND('1475 PARA'!AK249&gt;0,'1475 PARA'!AY249&gt;0,Q249=1475),"1475 Entered",IF(Q249=1475,"Missing",""))</f>
        <v/>
      </c>
      <c r="Z249" s="142" t="str">
        <f>IF(AND('1476 PARA'!AK249&gt;0,'1476 PARA'!AY249&gt;0,R249=1476),"1476 Entered",IF(R249=1476,"Missing",""))</f>
        <v/>
      </c>
      <c r="AA249" s="142" t="str">
        <f>IF(AND('1603 Para'!AK249&gt;0,'1603 Para'!AY249&gt;0,S249=1603),"1603 Entered",IF(S249=1603,"Missing",""))</f>
        <v/>
      </c>
      <c r="AB249" s="142" t="str">
        <f>IF(AND('1604 Para'!AK249&gt;0,'1604 Para'!AY249&gt;0,T249=1604),"1604 Entered",IF(T249=1604,"Missing",""))</f>
        <v/>
      </c>
      <c r="AC249" s="82" t="str">
        <f>IF(AND('Spare van Para'!AK249&gt;0,'Spare van Para'!AY249&gt;0,U249="Spare"),"Spare Entered",IF(U249="Spare","Missing",""))</f>
        <v/>
      </c>
    </row>
    <row r="250" spans="1:29" s="142" customFormat="1" x14ac:dyDescent="0.25">
      <c r="A250" s="83">
        <v>42982</v>
      </c>
      <c r="B250" s="173">
        <f>MIN('1473 PARA'!B250, '1474 PARA'!B250,'1475 PARA'!B250, '1476 PARA'!B250,'1476 PARA'!B250,'Spare van Para'!B250, '1603 Para'!B250, '1604 Para'!B250)</f>
        <v>0</v>
      </c>
      <c r="C250" s="173">
        <f>MAX('1473 PARA'!C250,'1473 PARA'!E250,'1473 PARA'!G250,'1474 PARA'!C250,'1474 PARA'!E250,'1474 PARA'!G250,'1475 PARA'!C250,'1475 PARA'!E250,'1475 PARA'!G250,'1476 PARA'!C250,'1476 PARA'!E250,'1476 PARA'!G250,'Spare van Para'!C250,'Spare van Para'!E250,'Spare van Para'!G250, '1603 Para'!C250,'1603 Para'!E250,'1603 Para'!G250, '1604 Para'!C250,'1604 Para'!E250,'1604 Para'!G250)</f>
        <v>0</v>
      </c>
      <c r="D250" s="173">
        <f t="shared" si="32"/>
        <v>0</v>
      </c>
      <c r="E250" s="174">
        <f t="shared" si="33"/>
        <v>0</v>
      </c>
      <c r="F250" s="17">
        <f t="shared" si="34"/>
        <v>0</v>
      </c>
      <c r="G250" s="63">
        <f>MIN('1473 PARA'!O250,'1474 PARA'!O250,'1475 PARA'!O250,'1476 PARA'!O250,'Spare van Para'!O250,'1603 Para'!O250,'1604 Para'!O250)</f>
        <v>0</v>
      </c>
      <c r="H250" s="173">
        <f>MAX('1473 PARA'!P250,'1473 PARA'!R250,'1473 PARA'!T250,'1474 PARA'!P250,'1474 PARA'!R250,'1474 PARA'!T250,'1475 PARA'!P250,'1475 PARA'!R250,'1475 PARA'!T250,'1476 PARA'!P250,'1476 PARA'!R250,'1476 PARA'!T250,'Spare van Para'!P250,'Spare van Para'!R250,'Spare van Para'!T250, '1603 Para'!P250,'1603 Para'!R250,'1603 Para'!T250,'1604 Para'!P250,'1604 Para'!R250,'1604 Para'!T250)</f>
        <v>0</v>
      </c>
      <c r="I250" s="173">
        <f t="shared" si="35"/>
        <v>0</v>
      </c>
      <c r="J250" s="174">
        <f t="shared" si="36"/>
        <v>0</v>
      </c>
      <c r="K250" s="17">
        <f t="shared" si="37"/>
        <v>0</v>
      </c>
      <c r="L250" s="182" t="str">
        <f t="shared" si="38"/>
        <v/>
      </c>
      <c r="M250" s="184" t="str">
        <f t="shared" si="39"/>
        <v/>
      </c>
      <c r="N250" s="81" t="str">
        <f t="shared" si="40"/>
        <v/>
      </c>
      <c r="O250" s="183" t="str">
        <f>IF('1473 PARA'!I250&gt;0, 1473, "")</f>
        <v/>
      </c>
      <c r="P250" s="183" t="str">
        <f>IF('1474 PARA'!I250&gt;0, 1474, "")</f>
        <v/>
      </c>
      <c r="Q250" s="183" t="str">
        <f>IF('1475 PARA'!I250&gt;0, 1475, "")</f>
        <v/>
      </c>
      <c r="R250" s="183" t="str">
        <f>IF('1476 PARA'!I250&gt;0, 1476, "")</f>
        <v/>
      </c>
      <c r="S250" s="183" t="str">
        <f>IF('1603 Para'!I250&gt;0, 1603, "")</f>
        <v/>
      </c>
      <c r="T250" s="183" t="str">
        <f>IF('1604 Para'!I250&gt;0, 1604, "")</f>
        <v/>
      </c>
      <c r="U250" s="184" t="str">
        <f>IF('Spare van Para'!I250&gt;0, 6389, "")</f>
        <v/>
      </c>
      <c r="V250" s="141">
        <f t="shared" si="41"/>
        <v>0</v>
      </c>
      <c r="W250" s="183" t="str">
        <f>IF(AND('1473 PARA'!AK250&gt;0,'1473 PARA'!AY250&gt;0,O250=1473),"1473 Entered",IF(O250=1473,"Missing",""))</f>
        <v/>
      </c>
      <c r="X250" s="183" t="str">
        <f>IF(AND('1474 PARA'!AK250&gt;0,'1474 PARA'!AY250&gt;0,P250=1474),"1474 Entered",IF(P250=1474,"Missing",""))</f>
        <v/>
      </c>
      <c r="Y250" s="142" t="str">
        <f>IF(AND('1475 PARA'!AK250&gt;0,'1475 PARA'!AY250&gt;0,Q250=1475),"1475 Entered",IF(Q250=1475,"Missing",""))</f>
        <v/>
      </c>
      <c r="Z250" s="142" t="str">
        <f>IF(AND('1476 PARA'!AK250&gt;0,'1476 PARA'!AY250&gt;0,R250=1476),"1476 Entered",IF(R250=1476,"Missing",""))</f>
        <v/>
      </c>
      <c r="AA250" s="142" t="str">
        <f>IF(AND('1603 Para'!AK250&gt;0,'1603 Para'!AY250&gt;0,S250=1603),"1603 Entered",IF(S250=1603,"Missing",""))</f>
        <v/>
      </c>
      <c r="AB250" s="142" t="str">
        <f>IF(AND('1604 Para'!AK250&gt;0,'1604 Para'!AY250&gt;0,T250=1604),"1604 Entered",IF(T250=1604,"Missing",""))</f>
        <v/>
      </c>
      <c r="AC250" s="82" t="str">
        <f>IF(AND('Spare van Para'!AK250&gt;0,'Spare van Para'!AY250&gt;0,U250="Spare"),"Spare Entered",IF(U250="Spare","Missing",""))</f>
        <v/>
      </c>
    </row>
    <row r="251" spans="1:29" s="142" customFormat="1" x14ac:dyDescent="0.25">
      <c r="A251" s="83">
        <v>42983</v>
      </c>
      <c r="B251" s="173">
        <f>MIN('1473 PARA'!B251, '1474 PARA'!B251,'1475 PARA'!B251, '1476 PARA'!B251,'1476 PARA'!B251,'Spare van Para'!B251, '1603 Para'!B251, '1604 Para'!B251)</f>
        <v>0</v>
      </c>
      <c r="C251" s="173">
        <f>MAX('1473 PARA'!C251,'1473 PARA'!E251,'1473 PARA'!G251,'1474 PARA'!C251,'1474 PARA'!E251,'1474 PARA'!G251,'1475 PARA'!C251,'1475 PARA'!E251,'1475 PARA'!G251,'1476 PARA'!C251,'1476 PARA'!E251,'1476 PARA'!G251,'Spare van Para'!C251,'Spare van Para'!E251,'Spare van Para'!G251, '1603 Para'!C251,'1603 Para'!E251,'1603 Para'!G251, '1604 Para'!C251,'1604 Para'!E251,'1604 Para'!G251)</f>
        <v>0</v>
      </c>
      <c r="D251" s="173">
        <f t="shared" si="32"/>
        <v>0</v>
      </c>
      <c r="E251" s="174">
        <f t="shared" si="33"/>
        <v>0</v>
      </c>
      <c r="F251" s="17">
        <f t="shared" si="34"/>
        <v>0</v>
      </c>
      <c r="G251" s="63">
        <f>MIN('1473 PARA'!O251,'1474 PARA'!O251,'1475 PARA'!O251,'1476 PARA'!O251,'Spare van Para'!O251,'1603 Para'!O251,'1604 Para'!O251)</f>
        <v>0</v>
      </c>
      <c r="H251" s="173">
        <f>MAX('1473 PARA'!P251,'1473 PARA'!R251,'1473 PARA'!T251,'1474 PARA'!P251,'1474 PARA'!R251,'1474 PARA'!T251,'1475 PARA'!P251,'1475 PARA'!R251,'1475 PARA'!T251,'1476 PARA'!P251,'1476 PARA'!R251,'1476 PARA'!T251,'Spare van Para'!P251,'Spare van Para'!R251,'Spare van Para'!T251, '1603 Para'!P251,'1603 Para'!R251,'1603 Para'!T251,'1604 Para'!P251,'1604 Para'!R251,'1604 Para'!T251)</f>
        <v>0</v>
      </c>
      <c r="I251" s="173">
        <f t="shared" si="35"/>
        <v>0</v>
      </c>
      <c r="J251" s="174">
        <f t="shared" si="36"/>
        <v>0</v>
      </c>
      <c r="K251" s="17">
        <f t="shared" si="37"/>
        <v>0</v>
      </c>
      <c r="L251" s="182" t="str">
        <f t="shared" si="38"/>
        <v/>
      </c>
      <c r="M251" s="184" t="str">
        <f t="shared" si="39"/>
        <v/>
      </c>
      <c r="N251" s="81" t="str">
        <f t="shared" si="40"/>
        <v/>
      </c>
      <c r="O251" s="183" t="str">
        <f>IF('1473 PARA'!I251&gt;0, 1473, "")</f>
        <v/>
      </c>
      <c r="P251" s="183" t="str">
        <f>IF('1474 PARA'!I251&gt;0, 1474, "")</f>
        <v/>
      </c>
      <c r="Q251" s="183" t="str">
        <f>IF('1475 PARA'!I251&gt;0, 1475, "")</f>
        <v/>
      </c>
      <c r="R251" s="183" t="str">
        <f>IF('1476 PARA'!I251&gt;0, 1476, "")</f>
        <v/>
      </c>
      <c r="S251" s="183" t="str">
        <f>IF('1603 Para'!I251&gt;0, 1603, "")</f>
        <v/>
      </c>
      <c r="T251" s="183" t="str">
        <f>IF('1604 Para'!I251&gt;0, 1604, "")</f>
        <v/>
      </c>
      <c r="U251" s="184" t="str">
        <f>IF('Spare van Para'!I251&gt;0, 6389, "")</f>
        <v/>
      </c>
      <c r="V251" s="141">
        <f t="shared" si="41"/>
        <v>0</v>
      </c>
      <c r="W251" s="183" t="str">
        <f>IF(AND('1473 PARA'!AK251&gt;0,'1473 PARA'!AY251&gt;0,O251=1473),"1473 Entered",IF(O251=1473,"Missing",""))</f>
        <v/>
      </c>
      <c r="X251" s="183" t="str">
        <f>IF(AND('1474 PARA'!AK251&gt;0,'1474 PARA'!AY251&gt;0,P251=1474),"1474 Entered",IF(P251=1474,"Missing",""))</f>
        <v/>
      </c>
      <c r="Y251" s="142" t="str">
        <f>IF(AND('1475 PARA'!AK251&gt;0,'1475 PARA'!AY251&gt;0,Q251=1475),"1475 Entered",IF(Q251=1475,"Missing",""))</f>
        <v/>
      </c>
      <c r="Z251" s="142" t="str">
        <f>IF(AND('1476 PARA'!AK251&gt;0,'1476 PARA'!AY251&gt;0,R251=1476),"1476 Entered",IF(R251=1476,"Missing",""))</f>
        <v/>
      </c>
      <c r="AA251" s="142" t="str">
        <f>IF(AND('1603 Para'!AK251&gt;0,'1603 Para'!AY251&gt;0,S251=1603),"1603 Entered",IF(S251=1603,"Missing",""))</f>
        <v/>
      </c>
      <c r="AB251" s="142" t="str">
        <f>IF(AND('1604 Para'!AK251&gt;0,'1604 Para'!AY251&gt;0,T251=1604),"1604 Entered",IF(T251=1604,"Missing",""))</f>
        <v/>
      </c>
      <c r="AC251" s="82" t="str">
        <f>IF(AND('Spare van Para'!AK251&gt;0,'Spare van Para'!AY251&gt;0,U251="Spare"),"Spare Entered",IF(U251="Spare","Missing",""))</f>
        <v/>
      </c>
    </row>
    <row r="252" spans="1:29" s="142" customFormat="1" x14ac:dyDescent="0.25">
      <c r="A252" s="83">
        <v>42984</v>
      </c>
      <c r="B252" s="173">
        <f>MIN('1473 PARA'!B252, '1474 PARA'!B252,'1475 PARA'!B252, '1476 PARA'!B252,'1476 PARA'!B252,'Spare van Para'!B252, '1603 Para'!B252, '1604 Para'!B252)</f>
        <v>0</v>
      </c>
      <c r="C252" s="173">
        <f>MAX('1473 PARA'!C252,'1473 PARA'!E252,'1473 PARA'!G252,'1474 PARA'!C252,'1474 PARA'!E252,'1474 PARA'!G252,'1475 PARA'!C252,'1475 PARA'!E252,'1475 PARA'!G252,'1476 PARA'!C252,'1476 PARA'!E252,'1476 PARA'!G252,'Spare van Para'!C252,'Spare van Para'!E252,'Spare van Para'!G252, '1603 Para'!C252,'1603 Para'!E252,'1603 Para'!G252, '1604 Para'!C252,'1604 Para'!E252,'1604 Para'!G252)</f>
        <v>0</v>
      </c>
      <c r="D252" s="173">
        <f t="shared" si="32"/>
        <v>0</v>
      </c>
      <c r="E252" s="174">
        <f t="shared" si="33"/>
        <v>0</v>
      </c>
      <c r="F252" s="17">
        <f t="shared" si="34"/>
        <v>0</v>
      </c>
      <c r="G252" s="63">
        <f>MIN('1473 PARA'!O252,'1474 PARA'!O252,'1475 PARA'!O252,'1476 PARA'!O252,'Spare van Para'!O252,'1603 Para'!O252,'1604 Para'!O252)</f>
        <v>0</v>
      </c>
      <c r="H252" s="173">
        <f>MAX('1473 PARA'!P252,'1473 PARA'!R252,'1473 PARA'!T252,'1474 PARA'!P252,'1474 PARA'!R252,'1474 PARA'!T252,'1475 PARA'!P252,'1475 PARA'!R252,'1475 PARA'!T252,'1476 PARA'!P252,'1476 PARA'!R252,'1476 PARA'!T252,'Spare van Para'!P252,'Spare van Para'!R252,'Spare van Para'!T252, '1603 Para'!P252,'1603 Para'!R252,'1603 Para'!T252,'1604 Para'!P252,'1604 Para'!R252,'1604 Para'!T252)</f>
        <v>0</v>
      </c>
      <c r="I252" s="173">
        <f t="shared" si="35"/>
        <v>0</v>
      </c>
      <c r="J252" s="174">
        <f t="shared" si="36"/>
        <v>0</v>
      </c>
      <c r="K252" s="17">
        <f t="shared" si="37"/>
        <v>0</v>
      </c>
      <c r="L252" s="182" t="str">
        <f t="shared" si="38"/>
        <v/>
      </c>
      <c r="M252" s="184" t="str">
        <f t="shared" si="39"/>
        <v/>
      </c>
      <c r="N252" s="81" t="str">
        <f t="shared" si="40"/>
        <v/>
      </c>
      <c r="O252" s="183" t="str">
        <f>IF('1473 PARA'!I252&gt;0, 1473, "")</f>
        <v/>
      </c>
      <c r="P252" s="183" t="str">
        <f>IF('1474 PARA'!I252&gt;0, 1474, "")</f>
        <v/>
      </c>
      <c r="Q252" s="183" t="str">
        <f>IF('1475 PARA'!I252&gt;0, 1475, "")</f>
        <v/>
      </c>
      <c r="R252" s="183" t="str">
        <f>IF('1476 PARA'!I252&gt;0, 1476, "")</f>
        <v/>
      </c>
      <c r="S252" s="183" t="str">
        <f>IF('1603 Para'!I252&gt;0, 1603, "")</f>
        <v/>
      </c>
      <c r="T252" s="183" t="str">
        <f>IF('1604 Para'!I252&gt;0, 1604, "")</f>
        <v/>
      </c>
      <c r="U252" s="184" t="str">
        <f>IF('Spare van Para'!I252&gt;0, 6389, "")</f>
        <v/>
      </c>
      <c r="V252" s="141">
        <f t="shared" si="41"/>
        <v>0</v>
      </c>
      <c r="W252" s="183" t="str">
        <f>IF(AND('1473 PARA'!AK252&gt;0,'1473 PARA'!AY252&gt;0,O252=1473),"1473 Entered",IF(O252=1473,"Missing",""))</f>
        <v/>
      </c>
      <c r="X252" s="183" t="str">
        <f>IF(AND('1474 PARA'!AK252&gt;0,'1474 PARA'!AY252&gt;0,P252=1474),"1474 Entered",IF(P252=1474,"Missing",""))</f>
        <v/>
      </c>
      <c r="Y252" s="142" t="str">
        <f>IF(AND('1475 PARA'!AK252&gt;0,'1475 PARA'!AY252&gt;0,Q252=1475),"1475 Entered",IF(Q252=1475,"Missing",""))</f>
        <v/>
      </c>
      <c r="Z252" s="142" t="str">
        <f>IF(AND('1476 PARA'!AK252&gt;0,'1476 PARA'!AY252&gt;0,R252=1476),"1476 Entered",IF(R252=1476,"Missing",""))</f>
        <v/>
      </c>
      <c r="AA252" s="142" t="str">
        <f>IF(AND('1603 Para'!AK252&gt;0,'1603 Para'!AY252&gt;0,S252=1603),"1603 Entered",IF(S252=1603,"Missing",""))</f>
        <v/>
      </c>
      <c r="AB252" s="142" t="str">
        <f>IF(AND('1604 Para'!AK252&gt;0,'1604 Para'!AY252&gt;0,T252=1604),"1604 Entered",IF(T252=1604,"Missing",""))</f>
        <v/>
      </c>
      <c r="AC252" s="82" t="str">
        <f>IF(AND('Spare van Para'!AK252&gt;0,'Spare van Para'!AY252&gt;0,U252="Spare"),"Spare Entered",IF(U252="Spare","Missing",""))</f>
        <v/>
      </c>
    </row>
    <row r="253" spans="1:29" s="142" customFormat="1" x14ac:dyDescent="0.25">
      <c r="A253" s="83">
        <v>42985</v>
      </c>
      <c r="B253" s="173">
        <f>MIN('1473 PARA'!B253, '1474 PARA'!B253,'1475 PARA'!B253, '1476 PARA'!B253,'1476 PARA'!B253,'Spare van Para'!B253, '1603 Para'!B253, '1604 Para'!B253)</f>
        <v>0</v>
      </c>
      <c r="C253" s="173">
        <f>MAX('1473 PARA'!C253,'1473 PARA'!E253,'1473 PARA'!G253,'1474 PARA'!C253,'1474 PARA'!E253,'1474 PARA'!G253,'1475 PARA'!C253,'1475 PARA'!E253,'1475 PARA'!G253,'1476 PARA'!C253,'1476 PARA'!E253,'1476 PARA'!G253,'Spare van Para'!C253,'Spare van Para'!E253,'Spare van Para'!G253, '1603 Para'!C253,'1603 Para'!E253,'1603 Para'!G253, '1604 Para'!C253,'1604 Para'!E253,'1604 Para'!G253)</f>
        <v>0</v>
      </c>
      <c r="D253" s="173">
        <f t="shared" si="32"/>
        <v>0</v>
      </c>
      <c r="E253" s="174">
        <f t="shared" si="33"/>
        <v>0</v>
      </c>
      <c r="F253" s="17">
        <f t="shared" si="34"/>
        <v>0</v>
      </c>
      <c r="G253" s="63">
        <f>MIN('1473 PARA'!O253,'1474 PARA'!O253,'1475 PARA'!O253,'1476 PARA'!O253,'Spare van Para'!O253,'1603 Para'!O253,'1604 Para'!O253)</f>
        <v>0</v>
      </c>
      <c r="H253" s="173">
        <f>MAX('1473 PARA'!P253,'1473 PARA'!R253,'1473 PARA'!T253,'1474 PARA'!P253,'1474 PARA'!R253,'1474 PARA'!T253,'1475 PARA'!P253,'1475 PARA'!R253,'1475 PARA'!T253,'1476 PARA'!P253,'1476 PARA'!R253,'1476 PARA'!T253,'Spare van Para'!P253,'Spare van Para'!R253,'Spare van Para'!T253, '1603 Para'!P253,'1603 Para'!R253,'1603 Para'!T253,'1604 Para'!P253,'1604 Para'!R253,'1604 Para'!T253)</f>
        <v>0</v>
      </c>
      <c r="I253" s="173">
        <f t="shared" si="35"/>
        <v>0</v>
      </c>
      <c r="J253" s="174">
        <f t="shared" si="36"/>
        <v>0</v>
      </c>
      <c r="K253" s="17">
        <f t="shared" si="37"/>
        <v>0</v>
      </c>
      <c r="L253" s="182" t="str">
        <f t="shared" si="38"/>
        <v/>
      </c>
      <c r="M253" s="184" t="str">
        <f t="shared" si="39"/>
        <v/>
      </c>
      <c r="N253" s="81" t="str">
        <f t="shared" si="40"/>
        <v/>
      </c>
      <c r="O253" s="183" t="str">
        <f>IF('1473 PARA'!I253&gt;0, 1473, "")</f>
        <v/>
      </c>
      <c r="P253" s="183" t="str">
        <f>IF('1474 PARA'!I253&gt;0, 1474, "")</f>
        <v/>
      </c>
      <c r="Q253" s="183" t="str">
        <f>IF('1475 PARA'!I253&gt;0, 1475, "")</f>
        <v/>
      </c>
      <c r="R253" s="183" t="str">
        <f>IF('1476 PARA'!I253&gt;0, 1476, "")</f>
        <v/>
      </c>
      <c r="S253" s="183" t="str">
        <f>IF('1603 Para'!I253&gt;0, 1603, "")</f>
        <v/>
      </c>
      <c r="T253" s="183" t="str">
        <f>IF('1604 Para'!I253&gt;0, 1604, "")</f>
        <v/>
      </c>
      <c r="U253" s="184" t="str">
        <f>IF('Spare van Para'!I253&gt;0, 6389, "")</f>
        <v/>
      </c>
      <c r="V253" s="141">
        <f t="shared" si="41"/>
        <v>0</v>
      </c>
      <c r="W253" s="183" t="str">
        <f>IF(AND('1473 PARA'!AK253&gt;0,'1473 PARA'!AY253&gt;0,O253=1473),"1473 Entered",IF(O253=1473,"Missing",""))</f>
        <v/>
      </c>
      <c r="X253" s="183" t="str">
        <f>IF(AND('1474 PARA'!AK253&gt;0,'1474 PARA'!AY253&gt;0,P253=1474),"1474 Entered",IF(P253=1474,"Missing",""))</f>
        <v/>
      </c>
      <c r="Y253" s="142" t="str">
        <f>IF(AND('1475 PARA'!AK253&gt;0,'1475 PARA'!AY253&gt;0,Q253=1475),"1475 Entered",IF(Q253=1475,"Missing",""))</f>
        <v/>
      </c>
      <c r="Z253" s="142" t="str">
        <f>IF(AND('1476 PARA'!AK253&gt;0,'1476 PARA'!AY253&gt;0,R253=1476),"1476 Entered",IF(R253=1476,"Missing",""))</f>
        <v/>
      </c>
      <c r="AA253" s="142" t="str">
        <f>IF(AND('1603 Para'!AK253&gt;0,'1603 Para'!AY253&gt;0,S253=1603),"1603 Entered",IF(S253=1603,"Missing",""))</f>
        <v/>
      </c>
      <c r="AB253" s="142" t="str">
        <f>IF(AND('1604 Para'!AK253&gt;0,'1604 Para'!AY253&gt;0,T253=1604),"1604 Entered",IF(T253=1604,"Missing",""))</f>
        <v/>
      </c>
      <c r="AC253" s="82" t="str">
        <f>IF(AND('Spare van Para'!AK253&gt;0,'Spare van Para'!AY253&gt;0,U253="Spare"),"Spare Entered",IF(U253="Spare","Missing",""))</f>
        <v/>
      </c>
    </row>
    <row r="254" spans="1:29" s="142" customFormat="1" x14ac:dyDescent="0.25">
      <c r="A254" s="83">
        <v>42986</v>
      </c>
      <c r="B254" s="173">
        <f>MIN('1473 PARA'!B254, '1474 PARA'!B254,'1475 PARA'!B254, '1476 PARA'!B254,'1476 PARA'!B254,'Spare van Para'!B254, '1603 Para'!B254, '1604 Para'!B254)</f>
        <v>0</v>
      </c>
      <c r="C254" s="173">
        <f>MAX('1473 PARA'!C254,'1473 PARA'!E254,'1473 PARA'!G254,'1474 PARA'!C254,'1474 PARA'!E254,'1474 PARA'!G254,'1475 PARA'!C254,'1475 PARA'!E254,'1475 PARA'!G254,'1476 PARA'!C254,'1476 PARA'!E254,'1476 PARA'!G254,'Spare van Para'!C254,'Spare van Para'!E254,'Spare van Para'!G254, '1603 Para'!C254,'1603 Para'!E254,'1603 Para'!G254, '1604 Para'!C254,'1604 Para'!E254,'1604 Para'!G254)</f>
        <v>0</v>
      </c>
      <c r="D254" s="173">
        <f t="shared" si="32"/>
        <v>0</v>
      </c>
      <c r="E254" s="174">
        <f t="shared" si="33"/>
        <v>0</v>
      </c>
      <c r="F254" s="17">
        <f t="shared" si="34"/>
        <v>0</v>
      </c>
      <c r="G254" s="63">
        <f>MIN('1473 PARA'!O254,'1474 PARA'!O254,'1475 PARA'!O254,'1476 PARA'!O254,'Spare van Para'!O254,'1603 Para'!O254,'1604 Para'!O254)</f>
        <v>0</v>
      </c>
      <c r="H254" s="173">
        <f>MAX('1473 PARA'!P254,'1473 PARA'!R254,'1473 PARA'!T254,'1474 PARA'!P254,'1474 PARA'!R254,'1474 PARA'!T254,'1475 PARA'!P254,'1475 PARA'!R254,'1475 PARA'!T254,'1476 PARA'!P254,'1476 PARA'!R254,'1476 PARA'!T254,'Spare van Para'!P254,'Spare van Para'!R254,'Spare van Para'!T254, '1603 Para'!P254,'1603 Para'!R254,'1603 Para'!T254,'1604 Para'!P254,'1604 Para'!R254,'1604 Para'!T254)</f>
        <v>0</v>
      </c>
      <c r="I254" s="173">
        <f t="shared" si="35"/>
        <v>0</v>
      </c>
      <c r="J254" s="174">
        <f t="shared" si="36"/>
        <v>0</v>
      </c>
      <c r="K254" s="17">
        <f t="shared" si="37"/>
        <v>0</v>
      </c>
      <c r="L254" s="182" t="str">
        <f t="shared" si="38"/>
        <v/>
      </c>
      <c r="M254" s="184" t="str">
        <f t="shared" si="39"/>
        <v/>
      </c>
      <c r="N254" s="81" t="str">
        <f t="shared" si="40"/>
        <v/>
      </c>
      <c r="O254" s="183" t="str">
        <f>IF('1473 PARA'!I254&gt;0, 1473, "")</f>
        <v/>
      </c>
      <c r="P254" s="183" t="str">
        <f>IF('1474 PARA'!I254&gt;0, 1474, "")</f>
        <v/>
      </c>
      <c r="Q254" s="183" t="str">
        <f>IF('1475 PARA'!I254&gt;0, 1475, "")</f>
        <v/>
      </c>
      <c r="R254" s="183" t="str">
        <f>IF('1476 PARA'!I254&gt;0, 1476, "")</f>
        <v/>
      </c>
      <c r="S254" s="183" t="str">
        <f>IF('1603 Para'!I254&gt;0, 1603, "")</f>
        <v/>
      </c>
      <c r="T254" s="183" t="str">
        <f>IF('1604 Para'!I254&gt;0, 1604, "")</f>
        <v/>
      </c>
      <c r="U254" s="184" t="str">
        <f>IF('Spare van Para'!I254&gt;0, 6389, "")</f>
        <v/>
      </c>
      <c r="V254" s="141">
        <f t="shared" si="41"/>
        <v>0</v>
      </c>
      <c r="W254" s="183" t="str">
        <f>IF(AND('1473 PARA'!AK254&gt;0,'1473 PARA'!AY254&gt;0,O254=1473),"1473 Entered",IF(O254=1473,"Missing",""))</f>
        <v/>
      </c>
      <c r="X254" s="183" t="str">
        <f>IF(AND('1474 PARA'!AK254&gt;0,'1474 PARA'!AY254&gt;0,P254=1474),"1474 Entered",IF(P254=1474,"Missing",""))</f>
        <v/>
      </c>
      <c r="Y254" s="142" t="str">
        <f>IF(AND('1475 PARA'!AK254&gt;0,'1475 PARA'!AY254&gt;0,Q254=1475),"1475 Entered",IF(Q254=1475,"Missing",""))</f>
        <v/>
      </c>
      <c r="Z254" s="142" t="str">
        <f>IF(AND('1476 PARA'!AK254&gt;0,'1476 PARA'!AY254&gt;0,R254=1476),"1476 Entered",IF(R254=1476,"Missing",""))</f>
        <v/>
      </c>
      <c r="AA254" s="142" t="str">
        <f>IF(AND('1603 Para'!AK254&gt;0,'1603 Para'!AY254&gt;0,S254=1603),"1603 Entered",IF(S254=1603,"Missing",""))</f>
        <v/>
      </c>
      <c r="AB254" s="142" t="str">
        <f>IF(AND('1604 Para'!AK254&gt;0,'1604 Para'!AY254&gt;0,T254=1604),"1604 Entered",IF(T254=1604,"Missing",""))</f>
        <v/>
      </c>
      <c r="AC254" s="82" t="str">
        <f>IF(AND('Spare van Para'!AK254&gt;0,'Spare van Para'!AY254&gt;0,U254="Spare"),"Spare Entered",IF(U254="Spare","Missing",""))</f>
        <v/>
      </c>
    </row>
    <row r="255" spans="1:29" s="142" customFormat="1" x14ac:dyDescent="0.25">
      <c r="A255" s="83">
        <v>42987</v>
      </c>
      <c r="B255" s="173">
        <f>MIN('1473 PARA'!B255, '1474 PARA'!B255,'1475 PARA'!B255, '1476 PARA'!B255,'1476 PARA'!B255,'Spare van Para'!B255, '1603 Para'!B255, '1604 Para'!B255)</f>
        <v>0</v>
      </c>
      <c r="C255" s="173">
        <f>MAX('1473 PARA'!C255,'1473 PARA'!E255,'1473 PARA'!G255,'1474 PARA'!C255,'1474 PARA'!E255,'1474 PARA'!G255,'1475 PARA'!C255,'1475 PARA'!E255,'1475 PARA'!G255,'1476 PARA'!C255,'1476 PARA'!E255,'1476 PARA'!G255,'Spare van Para'!C255,'Spare van Para'!E255,'Spare van Para'!G255, '1603 Para'!C255,'1603 Para'!E255,'1603 Para'!G255, '1604 Para'!C255,'1604 Para'!E255,'1604 Para'!G255)</f>
        <v>0</v>
      </c>
      <c r="D255" s="173">
        <f t="shared" si="32"/>
        <v>0</v>
      </c>
      <c r="E255" s="174">
        <f t="shared" si="33"/>
        <v>0</v>
      </c>
      <c r="F255" s="17">
        <f t="shared" si="34"/>
        <v>0</v>
      </c>
      <c r="G255" s="63">
        <f>MIN('1473 PARA'!O255,'1474 PARA'!O255,'1475 PARA'!O255,'1476 PARA'!O255,'Spare van Para'!O255,'1603 Para'!O255,'1604 Para'!O255)</f>
        <v>0</v>
      </c>
      <c r="H255" s="173">
        <f>MAX('1473 PARA'!P255,'1473 PARA'!R255,'1473 PARA'!T255,'1474 PARA'!P255,'1474 PARA'!R255,'1474 PARA'!T255,'1475 PARA'!P255,'1475 PARA'!R255,'1475 PARA'!T255,'1476 PARA'!P255,'1476 PARA'!R255,'1476 PARA'!T255,'Spare van Para'!P255,'Spare van Para'!R255,'Spare van Para'!T255, '1603 Para'!P255,'1603 Para'!R255,'1603 Para'!T255,'1604 Para'!P255,'1604 Para'!R255,'1604 Para'!T255)</f>
        <v>0</v>
      </c>
      <c r="I255" s="173">
        <f t="shared" si="35"/>
        <v>0</v>
      </c>
      <c r="J255" s="174">
        <f t="shared" si="36"/>
        <v>0</v>
      </c>
      <c r="K255" s="17">
        <f t="shared" si="37"/>
        <v>0</v>
      </c>
      <c r="L255" s="182" t="str">
        <f t="shared" si="38"/>
        <v/>
      </c>
      <c r="M255" s="184" t="str">
        <f t="shared" si="39"/>
        <v/>
      </c>
      <c r="N255" s="81" t="str">
        <f t="shared" si="40"/>
        <v/>
      </c>
      <c r="O255" s="183" t="str">
        <f>IF('1473 PARA'!I255&gt;0, 1473, "")</f>
        <v/>
      </c>
      <c r="P255" s="183" t="str">
        <f>IF('1474 PARA'!I255&gt;0, 1474, "")</f>
        <v/>
      </c>
      <c r="Q255" s="183" t="str">
        <f>IF('1475 PARA'!I255&gt;0, 1475, "")</f>
        <v/>
      </c>
      <c r="R255" s="183" t="str">
        <f>IF('1476 PARA'!I255&gt;0, 1476, "")</f>
        <v/>
      </c>
      <c r="S255" s="183" t="str">
        <f>IF('1603 Para'!I255&gt;0, 1603, "")</f>
        <v/>
      </c>
      <c r="T255" s="183" t="str">
        <f>IF('1604 Para'!I255&gt;0, 1604, "")</f>
        <v/>
      </c>
      <c r="U255" s="184" t="str">
        <f>IF('Spare van Para'!I255&gt;0, 6389, "")</f>
        <v/>
      </c>
      <c r="V255" s="141">
        <f t="shared" si="41"/>
        <v>0</v>
      </c>
      <c r="W255" s="183" t="str">
        <f>IF(AND('1473 PARA'!AK255&gt;0,'1473 PARA'!AY255&gt;0,O255=1473),"1473 Entered",IF(O255=1473,"Missing",""))</f>
        <v/>
      </c>
      <c r="X255" s="183" t="str">
        <f>IF(AND('1474 PARA'!AK255&gt;0,'1474 PARA'!AY255&gt;0,P255=1474),"1474 Entered",IF(P255=1474,"Missing",""))</f>
        <v/>
      </c>
      <c r="Y255" s="142" t="str">
        <f>IF(AND('1475 PARA'!AK255&gt;0,'1475 PARA'!AY255&gt;0,Q255=1475),"1475 Entered",IF(Q255=1475,"Missing",""))</f>
        <v/>
      </c>
      <c r="Z255" s="142" t="str">
        <f>IF(AND('1476 PARA'!AK255&gt;0,'1476 PARA'!AY255&gt;0,R255=1476),"1476 Entered",IF(R255=1476,"Missing",""))</f>
        <v/>
      </c>
      <c r="AA255" s="142" t="str">
        <f>IF(AND('1603 Para'!AK255&gt;0,'1603 Para'!AY255&gt;0,S255=1603),"1603 Entered",IF(S255=1603,"Missing",""))</f>
        <v/>
      </c>
      <c r="AB255" s="142" t="str">
        <f>IF(AND('1604 Para'!AK255&gt;0,'1604 Para'!AY255&gt;0,T255=1604),"1604 Entered",IF(T255=1604,"Missing",""))</f>
        <v/>
      </c>
      <c r="AC255" s="82" t="str">
        <f>IF(AND('Spare van Para'!AK255&gt;0,'Spare van Para'!AY255&gt;0,U255="Spare"),"Spare Entered",IF(U255="Spare","Missing",""))</f>
        <v/>
      </c>
    </row>
    <row r="256" spans="1:29" s="142" customFormat="1" x14ac:dyDescent="0.25">
      <c r="A256" s="83">
        <v>42988</v>
      </c>
      <c r="B256" s="173">
        <f>MIN('1473 PARA'!B256, '1474 PARA'!B256,'1475 PARA'!B256, '1476 PARA'!B256,'1476 PARA'!B256,'Spare van Para'!B256, '1603 Para'!B256, '1604 Para'!B256)</f>
        <v>0</v>
      </c>
      <c r="C256" s="173">
        <f>MAX('1473 PARA'!C256,'1473 PARA'!E256,'1473 PARA'!G256,'1474 PARA'!C256,'1474 PARA'!E256,'1474 PARA'!G256,'1475 PARA'!C256,'1475 PARA'!E256,'1475 PARA'!G256,'1476 PARA'!C256,'1476 PARA'!E256,'1476 PARA'!G256,'Spare van Para'!C256,'Spare van Para'!E256,'Spare van Para'!G256, '1603 Para'!C256,'1603 Para'!E256,'1603 Para'!G256, '1604 Para'!C256,'1604 Para'!E256,'1604 Para'!G256)</f>
        <v>0</v>
      </c>
      <c r="D256" s="173">
        <f t="shared" si="32"/>
        <v>0</v>
      </c>
      <c r="E256" s="174">
        <f t="shared" si="33"/>
        <v>0</v>
      </c>
      <c r="F256" s="17">
        <f t="shared" si="34"/>
        <v>0</v>
      </c>
      <c r="G256" s="63">
        <f>MIN('1473 PARA'!O256,'1474 PARA'!O256,'1475 PARA'!O256,'1476 PARA'!O256,'Spare van Para'!O256,'1603 Para'!O256,'1604 Para'!O256)</f>
        <v>0</v>
      </c>
      <c r="H256" s="173">
        <f>MAX('1473 PARA'!P256,'1473 PARA'!R256,'1473 PARA'!T256,'1474 PARA'!P256,'1474 PARA'!R256,'1474 PARA'!T256,'1475 PARA'!P256,'1475 PARA'!R256,'1475 PARA'!T256,'1476 PARA'!P256,'1476 PARA'!R256,'1476 PARA'!T256,'Spare van Para'!P256,'Spare van Para'!R256,'Spare van Para'!T256, '1603 Para'!P256,'1603 Para'!R256,'1603 Para'!T256,'1604 Para'!P256,'1604 Para'!R256,'1604 Para'!T256)</f>
        <v>0</v>
      </c>
      <c r="I256" s="173">
        <f t="shared" si="35"/>
        <v>0</v>
      </c>
      <c r="J256" s="174">
        <f t="shared" si="36"/>
        <v>0</v>
      </c>
      <c r="K256" s="17">
        <f t="shared" si="37"/>
        <v>0</v>
      </c>
      <c r="L256" s="182" t="str">
        <f t="shared" si="38"/>
        <v/>
      </c>
      <c r="M256" s="184" t="str">
        <f t="shared" si="39"/>
        <v/>
      </c>
      <c r="N256" s="81" t="str">
        <f t="shared" si="40"/>
        <v/>
      </c>
      <c r="O256" s="183" t="str">
        <f>IF('1473 PARA'!I256&gt;0, 1473, "")</f>
        <v/>
      </c>
      <c r="P256" s="183" t="str">
        <f>IF('1474 PARA'!I256&gt;0, 1474, "")</f>
        <v/>
      </c>
      <c r="Q256" s="183" t="str">
        <f>IF('1475 PARA'!I256&gt;0, 1475, "")</f>
        <v/>
      </c>
      <c r="R256" s="183" t="str">
        <f>IF('1476 PARA'!I256&gt;0, 1476, "")</f>
        <v/>
      </c>
      <c r="S256" s="183" t="str">
        <f>IF('1603 Para'!I256&gt;0, 1603, "")</f>
        <v/>
      </c>
      <c r="T256" s="183" t="str">
        <f>IF('1604 Para'!I256&gt;0, 1604, "")</f>
        <v/>
      </c>
      <c r="U256" s="184" t="str">
        <f>IF('Spare van Para'!I256&gt;0, 6389, "")</f>
        <v/>
      </c>
      <c r="V256" s="141">
        <f t="shared" si="41"/>
        <v>0</v>
      </c>
      <c r="W256" s="183" t="str">
        <f>IF(AND('1473 PARA'!AK256&gt;0,'1473 PARA'!AY256&gt;0,O256=1473),"1473 Entered",IF(O256=1473,"Missing",""))</f>
        <v/>
      </c>
      <c r="X256" s="183" t="str">
        <f>IF(AND('1474 PARA'!AK256&gt;0,'1474 PARA'!AY256&gt;0,P256=1474),"1474 Entered",IF(P256=1474,"Missing",""))</f>
        <v/>
      </c>
      <c r="Y256" s="142" t="str">
        <f>IF(AND('1475 PARA'!AK256&gt;0,'1475 PARA'!AY256&gt;0,Q256=1475),"1475 Entered",IF(Q256=1475,"Missing",""))</f>
        <v/>
      </c>
      <c r="Z256" s="142" t="str">
        <f>IF(AND('1476 PARA'!AK256&gt;0,'1476 PARA'!AY256&gt;0,R256=1476),"1476 Entered",IF(R256=1476,"Missing",""))</f>
        <v/>
      </c>
      <c r="AA256" s="142" t="str">
        <f>IF(AND('1603 Para'!AK256&gt;0,'1603 Para'!AY256&gt;0,S256=1603),"1603 Entered",IF(S256=1603,"Missing",""))</f>
        <v/>
      </c>
      <c r="AB256" s="142" t="str">
        <f>IF(AND('1604 Para'!AK256&gt;0,'1604 Para'!AY256&gt;0,T256=1604),"1604 Entered",IF(T256=1604,"Missing",""))</f>
        <v/>
      </c>
      <c r="AC256" s="82" t="str">
        <f>IF(AND('Spare van Para'!AK256&gt;0,'Spare van Para'!AY256&gt;0,U256="Spare"),"Spare Entered",IF(U256="Spare","Missing",""))</f>
        <v/>
      </c>
    </row>
    <row r="257" spans="1:29" s="142" customFormat="1" x14ac:dyDescent="0.25">
      <c r="A257" s="83">
        <v>42989</v>
      </c>
      <c r="B257" s="173">
        <f>MIN('1473 PARA'!B257, '1474 PARA'!B257,'1475 PARA'!B257, '1476 PARA'!B257,'1476 PARA'!B257,'Spare van Para'!B257, '1603 Para'!B257, '1604 Para'!B257)</f>
        <v>0</v>
      </c>
      <c r="C257" s="173">
        <f>MAX('1473 PARA'!C257,'1473 PARA'!E257,'1473 PARA'!G257,'1474 PARA'!C257,'1474 PARA'!E257,'1474 PARA'!G257,'1475 PARA'!C257,'1475 PARA'!E257,'1475 PARA'!G257,'1476 PARA'!C257,'1476 PARA'!E257,'1476 PARA'!G257,'Spare van Para'!C257,'Spare van Para'!E257,'Spare van Para'!G257, '1603 Para'!C257,'1603 Para'!E257,'1603 Para'!G257, '1604 Para'!C257,'1604 Para'!E257,'1604 Para'!G257)</f>
        <v>0</v>
      </c>
      <c r="D257" s="173">
        <f t="shared" si="32"/>
        <v>0</v>
      </c>
      <c r="E257" s="174">
        <f t="shared" si="33"/>
        <v>0</v>
      </c>
      <c r="F257" s="17">
        <f t="shared" si="34"/>
        <v>0</v>
      </c>
      <c r="G257" s="63">
        <f>MIN('1473 PARA'!O257,'1474 PARA'!O257,'1475 PARA'!O257,'1476 PARA'!O257,'Spare van Para'!O257,'1603 Para'!O257,'1604 Para'!O257)</f>
        <v>0</v>
      </c>
      <c r="H257" s="173">
        <f>MAX('1473 PARA'!P257,'1473 PARA'!R257,'1473 PARA'!T257,'1474 PARA'!P257,'1474 PARA'!R257,'1474 PARA'!T257,'1475 PARA'!P257,'1475 PARA'!R257,'1475 PARA'!T257,'1476 PARA'!P257,'1476 PARA'!R257,'1476 PARA'!T257,'Spare van Para'!P257,'Spare van Para'!R257,'Spare van Para'!T257, '1603 Para'!P257,'1603 Para'!R257,'1603 Para'!T257,'1604 Para'!P257,'1604 Para'!R257,'1604 Para'!T257)</f>
        <v>0</v>
      </c>
      <c r="I257" s="173">
        <f t="shared" si="35"/>
        <v>0</v>
      </c>
      <c r="J257" s="174">
        <f t="shared" si="36"/>
        <v>0</v>
      </c>
      <c r="K257" s="17">
        <f t="shared" si="37"/>
        <v>0</v>
      </c>
      <c r="L257" s="182" t="str">
        <f t="shared" si="38"/>
        <v/>
      </c>
      <c r="M257" s="184" t="str">
        <f t="shared" si="39"/>
        <v/>
      </c>
      <c r="N257" s="81" t="str">
        <f t="shared" si="40"/>
        <v/>
      </c>
      <c r="O257" s="183" t="str">
        <f>IF('1473 PARA'!I257&gt;0, 1473, "")</f>
        <v/>
      </c>
      <c r="P257" s="183" t="str">
        <f>IF('1474 PARA'!I257&gt;0, 1474, "")</f>
        <v/>
      </c>
      <c r="Q257" s="183" t="str">
        <f>IF('1475 PARA'!I257&gt;0, 1475, "")</f>
        <v/>
      </c>
      <c r="R257" s="183" t="str">
        <f>IF('1476 PARA'!I257&gt;0, 1476, "")</f>
        <v/>
      </c>
      <c r="S257" s="183" t="str">
        <f>IF('1603 Para'!I257&gt;0, 1603, "")</f>
        <v/>
      </c>
      <c r="T257" s="183" t="str">
        <f>IF('1604 Para'!I257&gt;0, 1604, "")</f>
        <v/>
      </c>
      <c r="U257" s="184" t="str">
        <f>IF('Spare van Para'!I257&gt;0, 6389, "")</f>
        <v/>
      </c>
      <c r="V257" s="141">
        <f t="shared" si="41"/>
        <v>0</v>
      </c>
      <c r="W257" s="183" t="str">
        <f>IF(AND('1473 PARA'!AK257&gt;0,'1473 PARA'!AY257&gt;0,O257=1473),"1473 Entered",IF(O257=1473,"Missing",""))</f>
        <v/>
      </c>
      <c r="X257" s="183" t="str">
        <f>IF(AND('1474 PARA'!AK257&gt;0,'1474 PARA'!AY257&gt;0,P257=1474),"1474 Entered",IF(P257=1474,"Missing",""))</f>
        <v/>
      </c>
      <c r="Y257" s="142" t="str">
        <f>IF(AND('1475 PARA'!AK257&gt;0,'1475 PARA'!AY257&gt;0,Q257=1475),"1475 Entered",IF(Q257=1475,"Missing",""))</f>
        <v/>
      </c>
      <c r="Z257" s="142" t="str">
        <f>IF(AND('1476 PARA'!AK257&gt;0,'1476 PARA'!AY257&gt;0,R257=1476),"1476 Entered",IF(R257=1476,"Missing",""))</f>
        <v/>
      </c>
      <c r="AA257" s="142" t="str">
        <f>IF(AND('1603 Para'!AK257&gt;0,'1603 Para'!AY257&gt;0,S257=1603),"1603 Entered",IF(S257=1603,"Missing",""))</f>
        <v/>
      </c>
      <c r="AB257" s="142" t="str">
        <f>IF(AND('1604 Para'!AK257&gt;0,'1604 Para'!AY257&gt;0,T257=1604),"1604 Entered",IF(T257=1604,"Missing",""))</f>
        <v/>
      </c>
      <c r="AC257" s="82" t="str">
        <f>IF(AND('Spare van Para'!AK257&gt;0,'Spare van Para'!AY257&gt;0,U257="Spare"),"Spare Entered",IF(U257="Spare","Missing",""))</f>
        <v/>
      </c>
    </row>
    <row r="258" spans="1:29" s="142" customFormat="1" x14ac:dyDescent="0.25">
      <c r="A258" s="83">
        <v>42990</v>
      </c>
      <c r="B258" s="173">
        <f>MIN('1473 PARA'!B258, '1474 PARA'!B258,'1475 PARA'!B258, '1476 PARA'!B258,'1476 PARA'!B258,'Spare van Para'!B258, '1603 Para'!B258, '1604 Para'!B258)</f>
        <v>0</v>
      </c>
      <c r="C258" s="173">
        <f>MAX('1473 PARA'!C258,'1473 PARA'!E258,'1473 PARA'!G258,'1474 PARA'!C258,'1474 PARA'!E258,'1474 PARA'!G258,'1475 PARA'!C258,'1475 PARA'!E258,'1475 PARA'!G258,'1476 PARA'!C258,'1476 PARA'!E258,'1476 PARA'!G258,'Spare van Para'!C258,'Spare van Para'!E258,'Spare van Para'!G258, '1603 Para'!C258,'1603 Para'!E258,'1603 Para'!G258, '1604 Para'!C258,'1604 Para'!E258,'1604 Para'!G258)</f>
        <v>0</v>
      </c>
      <c r="D258" s="173">
        <f t="shared" si="32"/>
        <v>0</v>
      </c>
      <c r="E258" s="174">
        <f t="shared" si="33"/>
        <v>0</v>
      </c>
      <c r="F258" s="17">
        <f t="shared" si="34"/>
        <v>0</v>
      </c>
      <c r="G258" s="63">
        <f>MIN('1473 PARA'!O258,'1474 PARA'!O258,'1475 PARA'!O258,'1476 PARA'!O258,'Spare van Para'!O258,'1603 Para'!O258,'1604 Para'!O258)</f>
        <v>0</v>
      </c>
      <c r="H258" s="173">
        <f>MAX('1473 PARA'!P258,'1473 PARA'!R258,'1473 PARA'!T258,'1474 PARA'!P258,'1474 PARA'!R258,'1474 PARA'!T258,'1475 PARA'!P258,'1475 PARA'!R258,'1475 PARA'!T258,'1476 PARA'!P258,'1476 PARA'!R258,'1476 PARA'!T258,'Spare van Para'!P258,'Spare van Para'!R258,'Spare van Para'!T258, '1603 Para'!P258,'1603 Para'!R258,'1603 Para'!T258,'1604 Para'!P258,'1604 Para'!R258,'1604 Para'!T258)</f>
        <v>0</v>
      </c>
      <c r="I258" s="173">
        <f t="shared" si="35"/>
        <v>0</v>
      </c>
      <c r="J258" s="174">
        <f t="shared" si="36"/>
        <v>0</v>
      </c>
      <c r="K258" s="17">
        <f t="shared" si="37"/>
        <v>0</v>
      </c>
      <c r="L258" s="182" t="str">
        <f t="shared" si="38"/>
        <v/>
      </c>
      <c r="M258" s="184" t="str">
        <f t="shared" si="39"/>
        <v/>
      </c>
      <c r="N258" s="81" t="str">
        <f t="shared" si="40"/>
        <v/>
      </c>
      <c r="O258" s="183" t="str">
        <f>IF('1473 PARA'!I258&gt;0, 1473, "")</f>
        <v/>
      </c>
      <c r="P258" s="183" t="str">
        <f>IF('1474 PARA'!I258&gt;0, 1474, "")</f>
        <v/>
      </c>
      <c r="Q258" s="183" t="str">
        <f>IF('1475 PARA'!I258&gt;0, 1475, "")</f>
        <v/>
      </c>
      <c r="R258" s="183" t="str">
        <f>IF('1476 PARA'!I258&gt;0, 1476, "")</f>
        <v/>
      </c>
      <c r="S258" s="183" t="str">
        <f>IF('1603 Para'!I258&gt;0, 1603, "")</f>
        <v/>
      </c>
      <c r="T258" s="183" t="str">
        <f>IF('1604 Para'!I258&gt;0, 1604, "")</f>
        <v/>
      </c>
      <c r="U258" s="184" t="str">
        <f>IF('Spare van Para'!I258&gt;0, 6389, "")</f>
        <v/>
      </c>
      <c r="V258" s="141">
        <f t="shared" si="41"/>
        <v>0</v>
      </c>
      <c r="W258" s="183" t="str">
        <f>IF(AND('1473 PARA'!AK258&gt;0,'1473 PARA'!AY258&gt;0,O258=1473),"1473 Entered",IF(O258=1473,"Missing",""))</f>
        <v/>
      </c>
      <c r="X258" s="183" t="str">
        <f>IF(AND('1474 PARA'!AK258&gt;0,'1474 PARA'!AY258&gt;0,P258=1474),"1474 Entered",IF(P258=1474,"Missing",""))</f>
        <v/>
      </c>
      <c r="Y258" s="142" t="str">
        <f>IF(AND('1475 PARA'!AK258&gt;0,'1475 PARA'!AY258&gt;0,Q258=1475),"1475 Entered",IF(Q258=1475,"Missing",""))</f>
        <v/>
      </c>
      <c r="Z258" s="142" t="str">
        <f>IF(AND('1476 PARA'!AK258&gt;0,'1476 PARA'!AY258&gt;0,R258=1476),"1476 Entered",IF(R258=1476,"Missing",""))</f>
        <v/>
      </c>
      <c r="AA258" s="142" t="str">
        <f>IF(AND('1603 Para'!AK258&gt;0,'1603 Para'!AY258&gt;0,S258=1603),"1603 Entered",IF(S258=1603,"Missing",""))</f>
        <v/>
      </c>
      <c r="AB258" s="142" t="str">
        <f>IF(AND('1604 Para'!AK258&gt;0,'1604 Para'!AY258&gt;0,T258=1604),"1604 Entered",IF(T258=1604,"Missing",""))</f>
        <v/>
      </c>
      <c r="AC258" s="82" t="str">
        <f>IF(AND('Spare van Para'!AK258&gt;0,'Spare van Para'!AY258&gt;0,U258="Spare"),"Spare Entered",IF(U258="Spare","Missing",""))</f>
        <v/>
      </c>
    </row>
    <row r="259" spans="1:29" s="142" customFormat="1" x14ac:dyDescent="0.25">
      <c r="A259" s="83">
        <v>42991</v>
      </c>
      <c r="B259" s="173">
        <f>MIN('1473 PARA'!B259, '1474 PARA'!B259,'1475 PARA'!B259, '1476 PARA'!B259,'1476 PARA'!B259,'Spare van Para'!B259, '1603 Para'!B259, '1604 Para'!B259)</f>
        <v>0</v>
      </c>
      <c r="C259" s="173">
        <f>MAX('1473 PARA'!C259,'1473 PARA'!E259,'1473 PARA'!G259,'1474 PARA'!C259,'1474 PARA'!E259,'1474 PARA'!G259,'1475 PARA'!C259,'1475 PARA'!E259,'1475 PARA'!G259,'1476 PARA'!C259,'1476 PARA'!E259,'1476 PARA'!G259,'Spare van Para'!C259,'Spare van Para'!E259,'Spare van Para'!G259, '1603 Para'!C259,'1603 Para'!E259,'1603 Para'!G259, '1604 Para'!C259,'1604 Para'!E259,'1604 Para'!G259)</f>
        <v>0</v>
      </c>
      <c r="D259" s="173">
        <f t="shared" si="32"/>
        <v>0</v>
      </c>
      <c r="E259" s="174">
        <f t="shared" si="33"/>
        <v>0</v>
      </c>
      <c r="F259" s="17">
        <f t="shared" si="34"/>
        <v>0</v>
      </c>
      <c r="G259" s="63">
        <f>MIN('1473 PARA'!O259,'1474 PARA'!O259,'1475 PARA'!O259,'1476 PARA'!O259,'Spare van Para'!O259,'1603 Para'!O259,'1604 Para'!O259)</f>
        <v>0</v>
      </c>
      <c r="H259" s="173">
        <f>MAX('1473 PARA'!P259,'1473 PARA'!R259,'1473 PARA'!T259,'1474 PARA'!P259,'1474 PARA'!R259,'1474 PARA'!T259,'1475 PARA'!P259,'1475 PARA'!R259,'1475 PARA'!T259,'1476 PARA'!P259,'1476 PARA'!R259,'1476 PARA'!T259,'Spare van Para'!P259,'Spare van Para'!R259,'Spare van Para'!T259, '1603 Para'!P259,'1603 Para'!R259,'1603 Para'!T259,'1604 Para'!P259,'1604 Para'!R259,'1604 Para'!T259)</f>
        <v>0</v>
      </c>
      <c r="I259" s="173">
        <f t="shared" si="35"/>
        <v>0</v>
      </c>
      <c r="J259" s="174">
        <f t="shared" si="36"/>
        <v>0</v>
      </c>
      <c r="K259" s="17">
        <f t="shared" si="37"/>
        <v>0</v>
      </c>
      <c r="L259" s="182" t="str">
        <f t="shared" si="38"/>
        <v/>
      </c>
      <c r="M259" s="184" t="str">
        <f t="shared" si="39"/>
        <v/>
      </c>
      <c r="N259" s="81" t="str">
        <f t="shared" si="40"/>
        <v/>
      </c>
      <c r="O259" s="183" t="str">
        <f>IF('1473 PARA'!I259&gt;0, 1473, "")</f>
        <v/>
      </c>
      <c r="P259" s="183" t="str">
        <f>IF('1474 PARA'!I259&gt;0, 1474, "")</f>
        <v/>
      </c>
      <c r="Q259" s="183" t="str">
        <f>IF('1475 PARA'!I259&gt;0, 1475, "")</f>
        <v/>
      </c>
      <c r="R259" s="183" t="str">
        <f>IF('1476 PARA'!I259&gt;0, 1476, "")</f>
        <v/>
      </c>
      <c r="S259" s="183" t="str">
        <f>IF('1603 Para'!I259&gt;0, 1603, "")</f>
        <v/>
      </c>
      <c r="T259" s="183" t="str">
        <f>IF('1604 Para'!I259&gt;0, 1604, "")</f>
        <v/>
      </c>
      <c r="U259" s="184" t="str">
        <f>IF('Spare van Para'!I259&gt;0, 6389, "")</f>
        <v/>
      </c>
      <c r="V259" s="141">
        <f t="shared" si="41"/>
        <v>0</v>
      </c>
      <c r="W259" s="183" t="str">
        <f>IF(AND('1473 PARA'!AK259&gt;0,'1473 PARA'!AY259&gt;0,O259=1473),"1473 Entered",IF(O259=1473,"Missing",""))</f>
        <v/>
      </c>
      <c r="X259" s="183" t="str">
        <f>IF(AND('1474 PARA'!AK259&gt;0,'1474 PARA'!AY259&gt;0,P259=1474),"1474 Entered",IF(P259=1474,"Missing",""))</f>
        <v/>
      </c>
      <c r="Y259" s="142" t="str">
        <f>IF(AND('1475 PARA'!AK259&gt;0,'1475 PARA'!AY259&gt;0,Q259=1475),"1475 Entered",IF(Q259=1475,"Missing",""))</f>
        <v/>
      </c>
      <c r="Z259" s="142" t="str">
        <f>IF(AND('1476 PARA'!AK259&gt;0,'1476 PARA'!AY259&gt;0,R259=1476),"1476 Entered",IF(R259=1476,"Missing",""))</f>
        <v/>
      </c>
      <c r="AA259" s="142" t="str">
        <f>IF(AND('1603 Para'!AK259&gt;0,'1603 Para'!AY259&gt;0,S259=1603),"1603 Entered",IF(S259=1603,"Missing",""))</f>
        <v/>
      </c>
      <c r="AB259" s="142" t="str">
        <f>IF(AND('1604 Para'!AK259&gt;0,'1604 Para'!AY259&gt;0,T259=1604),"1604 Entered",IF(T259=1604,"Missing",""))</f>
        <v/>
      </c>
      <c r="AC259" s="82" t="str">
        <f>IF(AND('Spare van Para'!AK259&gt;0,'Spare van Para'!AY259&gt;0,U259="Spare"),"Spare Entered",IF(U259="Spare","Missing",""))</f>
        <v/>
      </c>
    </row>
    <row r="260" spans="1:29" s="142" customFormat="1" x14ac:dyDescent="0.25">
      <c r="A260" s="83">
        <v>42992</v>
      </c>
      <c r="B260" s="173">
        <f>MIN('1473 PARA'!B260, '1474 PARA'!B260,'1475 PARA'!B260, '1476 PARA'!B260,'1476 PARA'!B260,'Spare van Para'!B260, '1603 Para'!B260, '1604 Para'!B260)</f>
        <v>0</v>
      </c>
      <c r="C260" s="173">
        <f>MAX('1473 PARA'!C260,'1473 PARA'!E260,'1473 PARA'!G260,'1474 PARA'!C260,'1474 PARA'!E260,'1474 PARA'!G260,'1475 PARA'!C260,'1475 PARA'!E260,'1475 PARA'!G260,'1476 PARA'!C260,'1476 PARA'!E260,'1476 PARA'!G260,'Spare van Para'!C260,'Spare van Para'!E260,'Spare van Para'!G260, '1603 Para'!C260,'1603 Para'!E260,'1603 Para'!G260, '1604 Para'!C260,'1604 Para'!E260,'1604 Para'!G260)</f>
        <v>0</v>
      </c>
      <c r="D260" s="173">
        <f t="shared" ref="D260:D323" si="42">C260-B260</f>
        <v>0</v>
      </c>
      <c r="E260" s="174">
        <f t="shared" ref="E260:E323" si="43">D260*24</f>
        <v>0</v>
      </c>
      <c r="F260" s="17">
        <f t="shared" ref="F260:F323" si="44">E260+F259</f>
        <v>0</v>
      </c>
      <c r="G260" s="63">
        <f>MIN('1473 PARA'!O260,'1474 PARA'!O260,'1475 PARA'!O260,'1476 PARA'!O260,'Spare van Para'!O260,'1603 Para'!O260,'1604 Para'!O260)</f>
        <v>0</v>
      </c>
      <c r="H260" s="173">
        <f>MAX('1473 PARA'!P260,'1473 PARA'!R260,'1473 PARA'!T260,'1474 PARA'!P260,'1474 PARA'!R260,'1474 PARA'!T260,'1475 PARA'!P260,'1475 PARA'!R260,'1475 PARA'!T260,'1476 PARA'!P260,'1476 PARA'!R260,'1476 PARA'!T260,'Spare van Para'!P260,'Spare van Para'!R260,'Spare van Para'!T260, '1603 Para'!P260,'1603 Para'!R260,'1603 Para'!T260,'1604 Para'!P260,'1604 Para'!R260,'1604 Para'!T260)</f>
        <v>0</v>
      </c>
      <c r="I260" s="173">
        <f t="shared" ref="I260:I323" si="45">H260-G260</f>
        <v>0</v>
      </c>
      <c r="J260" s="174">
        <f t="shared" ref="J260:J323" si="46">I260*24</f>
        <v>0</v>
      </c>
      <c r="K260" s="17">
        <f t="shared" ref="K260:K323" si="47">J260+K259</f>
        <v>0</v>
      </c>
      <c r="L260" s="182" t="str">
        <f t="shared" ref="L260:L323" si="48">IF(G260&lt;B260,"False begin", IF(AND(I260&gt;0, G260=B260), "Same start",""))</f>
        <v/>
      </c>
      <c r="M260" s="184" t="str">
        <f t="shared" ref="M260:M323" si="49">IF(H260&gt;C260,"False end", IF(AND(I260&gt;0, H260=C260), "Same end",""))</f>
        <v/>
      </c>
      <c r="N260" s="81" t="str">
        <f t="shared" ref="N260:N323" si="50">IF(J260&gt;0, COUNT(J260), "")</f>
        <v/>
      </c>
      <c r="O260" s="183" t="str">
        <f>IF('1473 PARA'!I260&gt;0, 1473, "")</f>
        <v/>
      </c>
      <c r="P260" s="183" t="str">
        <f>IF('1474 PARA'!I260&gt;0, 1474, "")</f>
        <v/>
      </c>
      <c r="Q260" s="183" t="str">
        <f>IF('1475 PARA'!I260&gt;0, 1475, "")</f>
        <v/>
      </c>
      <c r="R260" s="183" t="str">
        <f>IF('1476 PARA'!I260&gt;0, 1476, "")</f>
        <v/>
      </c>
      <c r="S260" s="183" t="str">
        <f>IF('1603 Para'!I260&gt;0, 1603, "")</f>
        <v/>
      </c>
      <c r="T260" s="183" t="str">
        <f>IF('1604 Para'!I260&gt;0, 1604, "")</f>
        <v/>
      </c>
      <c r="U260" s="184" t="str">
        <f>IF('Spare van Para'!I260&gt;0, 6389, "")</f>
        <v/>
      </c>
      <c r="V260" s="141">
        <f t="shared" ref="V260:V323" si="51">COUNT(O260:U260)</f>
        <v>0</v>
      </c>
      <c r="W260" s="183" t="str">
        <f>IF(AND('1473 PARA'!AK260&gt;0,'1473 PARA'!AY260&gt;0,O260=1473),"1473 Entered",IF(O260=1473,"Missing",""))</f>
        <v/>
      </c>
      <c r="X260" s="183" t="str">
        <f>IF(AND('1474 PARA'!AK260&gt;0,'1474 PARA'!AY260&gt;0,P260=1474),"1474 Entered",IF(P260=1474,"Missing",""))</f>
        <v/>
      </c>
      <c r="Y260" s="142" t="str">
        <f>IF(AND('1475 PARA'!AK260&gt;0,'1475 PARA'!AY260&gt;0,Q260=1475),"1475 Entered",IF(Q260=1475,"Missing",""))</f>
        <v/>
      </c>
      <c r="Z260" s="142" t="str">
        <f>IF(AND('1476 PARA'!AK260&gt;0,'1476 PARA'!AY260&gt;0,R260=1476),"1476 Entered",IF(R260=1476,"Missing",""))</f>
        <v/>
      </c>
      <c r="AA260" s="142" t="str">
        <f>IF(AND('1603 Para'!AK260&gt;0,'1603 Para'!AY260&gt;0,S260=1603),"1603 Entered",IF(S260=1603,"Missing",""))</f>
        <v/>
      </c>
      <c r="AB260" s="142" t="str">
        <f>IF(AND('1604 Para'!AK260&gt;0,'1604 Para'!AY260&gt;0,T260=1604),"1604 Entered",IF(T260=1604,"Missing",""))</f>
        <v/>
      </c>
      <c r="AC260" s="82" t="str">
        <f>IF(AND('Spare van Para'!AK260&gt;0,'Spare van Para'!AY260&gt;0,U260="Spare"),"Spare Entered",IF(U260="Spare","Missing",""))</f>
        <v/>
      </c>
    </row>
    <row r="261" spans="1:29" s="142" customFormat="1" x14ac:dyDescent="0.25">
      <c r="A261" s="83">
        <v>42993</v>
      </c>
      <c r="B261" s="173">
        <f>MIN('1473 PARA'!B261, '1474 PARA'!B261,'1475 PARA'!B261, '1476 PARA'!B261,'1476 PARA'!B261,'Spare van Para'!B261, '1603 Para'!B261, '1604 Para'!B261)</f>
        <v>0</v>
      </c>
      <c r="C261" s="173">
        <f>MAX('1473 PARA'!C261,'1473 PARA'!E261,'1473 PARA'!G261,'1474 PARA'!C261,'1474 PARA'!E261,'1474 PARA'!G261,'1475 PARA'!C261,'1475 PARA'!E261,'1475 PARA'!G261,'1476 PARA'!C261,'1476 PARA'!E261,'1476 PARA'!G261,'Spare van Para'!C261,'Spare van Para'!E261,'Spare van Para'!G261, '1603 Para'!C261,'1603 Para'!E261,'1603 Para'!G261, '1604 Para'!C261,'1604 Para'!E261,'1604 Para'!G261)</f>
        <v>0</v>
      </c>
      <c r="D261" s="173">
        <f t="shared" si="42"/>
        <v>0</v>
      </c>
      <c r="E261" s="174">
        <f t="shared" si="43"/>
        <v>0</v>
      </c>
      <c r="F261" s="17">
        <f t="shared" si="44"/>
        <v>0</v>
      </c>
      <c r="G261" s="63">
        <f>MIN('1473 PARA'!O261,'1474 PARA'!O261,'1475 PARA'!O261,'1476 PARA'!O261,'Spare van Para'!O261,'1603 Para'!O261,'1604 Para'!O261)</f>
        <v>0</v>
      </c>
      <c r="H261" s="173">
        <f>MAX('1473 PARA'!P261,'1473 PARA'!R261,'1473 PARA'!T261,'1474 PARA'!P261,'1474 PARA'!R261,'1474 PARA'!T261,'1475 PARA'!P261,'1475 PARA'!R261,'1475 PARA'!T261,'1476 PARA'!P261,'1476 PARA'!R261,'1476 PARA'!T261,'Spare van Para'!P261,'Spare van Para'!R261,'Spare van Para'!T261, '1603 Para'!P261,'1603 Para'!R261,'1603 Para'!T261,'1604 Para'!P261,'1604 Para'!R261,'1604 Para'!T261)</f>
        <v>0</v>
      </c>
      <c r="I261" s="173">
        <f t="shared" si="45"/>
        <v>0</v>
      </c>
      <c r="J261" s="174">
        <f t="shared" si="46"/>
        <v>0</v>
      </c>
      <c r="K261" s="17">
        <f t="shared" si="47"/>
        <v>0</v>
      </c>
      <c r="L261" s="182" t="str">
        <f t="shared" si="48"/>
        <v/>
      </c>
      <c r="M261" s="184" t="str">
        <f t="shared" si="49"/>
        <v/>
      </c>
      <c r="N261" s="81" t="str">
        <f t="shared" si="50"/>
        <v/>
      </c>
      <c r="O261" s="183" t="str">
        <f>IF('1473 PARA'!I261&gt;0, 1473, "")</f>
        <v/>
      </c>
      <c r="P261" s="183" t="str">
        <f>IF('1474 PARA'!I261&gt;0, 1474, "")</f>
        <v/>
      </c>
      <c r="Q261" s="183" t="str">
        <f>IF('1475 PARA'!I261&gt;0, 1475, "")</f>
        <v/>
      </c>
      <c r="R261" s="183" t="str">
        <f>IF('1476 PARA'!I261&gt;0, 1476, "")</f>
        <v/>
      </c>
      <c r="S261" s="183" t="str">
        <f>IF('1603 Para'!I261&gt;0, 1603, "")</f>
        <v/>
      </c>
      <c r="T261" s="183" t="str">
        <f>IF('1604 Para'!I261&gt;0, 1604, "")</f>
        <v/>
      </c>
      <c r="U261" s="184" t="str">
        <f>IF('Spare van Para'!I261&gt;0, 6389, "")</f>
        <v/>
      </c>
      <c r="V261" s="141">
        <f t="shared" si="51"/>
        <v>0</v>
      </c>
      <c r="W261" s="183" t="str">
        <f>IF(AND('1473 PARA'!AK261&gt;0,'1473 PARA'!AY261&gt;0,O261=1473),"1473 Entered",IF(O261=1473,"Missing",""))</f>
        <v/>
      </c>
      <c r="X261" s="183" t="str">
        <f>IF(AND('1474 PARA'!AK261&gt;0,'1474 PARA'!AY261&gt;0,P261=1474),"1474 Entered",IF(P261=1474,"Missing",""))</f>
        <v/>
      </c>
      <c r="Y261" s="142" t="str">
        <f>IF(AND('1475 PARA'!AK261&gt;0,'1475 PARA'!AY261&gt;0,Q261=1475),"1475 Entered",IF(Q261=1475,"Missing",""))</f>
        <v/>
      </c>
      <c r="Z261" s="142" t="str">
        <f>IF(AND('1476 PARA'!AK261&gt;0,'1476 PARA'!AY261&gt;0,R261=1476),"1476 Entered",IF(R261=1476,"Missing",""))</f>
        <v/>
      </c>
      <c r="AA261" s="142" t="str">
        <f>IF(AND('1603 Para'!AK261&gt;0,'1603 Para'!AY261&gt;0,S261=1603),"1603 Entered",IF(S261=1603,"Missing",""))</f>
        <v/>
      </c>
      <c r="AB261" s="142" t="str">
        <f>IF(AND('1604 Para'!AK261&gt;0,'1604 Para'!AY261&gt;0,T261=1604),"1604 Entered",IF(T261=1604,"Missing",""))</f>
        <v/>
      </c>
      <c r="AC261" s="82" t="str">
        <f>IF(AND('Spare van Para'!AK261&gt;0,'Spare van Para'!AY261&gt;0,U261="Spare"),"Spare Entered",IF(U261="Spare","Missing",""))</f>
        <v/>
      </c>
    </row>
    <row r="262" spans="1:29" s="142" customFormat="1" x14ac:dyDescent="0.25">
      <c r="A262" s="83">
        <v>42994</v>
      </c>
      <c r="B262" s="173">
        <f>MIN('1473 PARA'!B262, '1474 PARA'!B262,'1475 PARA'!B262, '1476 PARA'!B262,'1476 PARA'!B262,'Spare van Para'!B262, '1603 Para'!B262, '1604 Para'!B262)</f>
        <v>0</v>
      </c>
      <c r="C262" s="173">
        <f>MAX('1473 PARA'!C262,'1473 PARA'!E262,'1473 PARA'!G262,'1474 PARA'!C262,'1474 PARA'!E262,'1474 PARA'!G262,'1475 PARA'!C262,'1475 PARA'!E262,'1475 PARA'!G262,'1476 PARA'!C262,'1476 PARA'!E262,'1476 PARA'!G262,'Spare van Para'!C262,'Spare van Para'!E262,'Spare van Para'!G262, '1603 Para'!C262,'1603 Para'!E262,'1603 Para'!G262, '1604 Para'!C262,'1604 Para'!E262,'1604 Para'!G262)</f>
        <v>0</v>
      </c>
      <c r="D262" s="173">
        <f t="shared" si="42"/>
        <v>0</v>
      </c>
      <c r="E262" s="174">
        <f t="shared" si="43"/>
        <v>0</v>
      </c>
      <c r="F262" s="17">
        <f t="shared" si="44"/>
        <v>0</v>
      </c>
      <c r="G262" s="63">
        <f>MIN('1473 PARA'!O262,'1474 PARA'!O262,'1475 PARA'!O262,'1476 PARA'!O262,'Spare van Para'!O262,'1603 Para'!O262,'1604 Para'!O262)</f>
        <v>0</v>
      </c>
      <c r="H262" s="173">
        <f>MAX('1473 PARA'!P262,'1473 PARA'!R262,'1473 PARA'!T262,'1474 PARA'!P262,'1474 PARA'!R262,'1474 PARA'!T262,'1475 PARA'!P262,'1475 PARA'!R262,'1475 PARA'!T262,'1476 PARA'!P262,'1476 PARA'!R262,'1476 PARA'!T262,'Spare van Para'!P262,'Spare van Para'!R262,'Spare van Para'!T262, '1603 Para'!P262,'1603 Para'!R262,'1603 Para'!T262,'1604 Para'!P262,'1604 Para'!R262,'1604 Para'!T262)</f>
        <v>0</v>
      </c>
      <c r="I262" s="173">
        <f t="shared" si="45"/>
        <v>0</v>
      </c>
      <c r="J262" s="174">
        <f t="shared" si="46"/>
        <v>0</v>
      </c>
      <c r="K262" s="17">
        <f t="shared" si="47"/>
        <v>0</v>
      </c>
      <c r="L262" s="182" t="str">
        <f t="shared" si="48"/>
        <v/>
      </c>
      <c r="M262" s="184" t="str">
        <f t="shared" si="49"/>
        <v/>
      </c>
      <c r="N262" s="81" t="str">
        <f t="shared" si="50"/>
        <v/>
      </c>
      <c r="O262" s="183" t="str">
        <f>IF('1473 PARA'!I262&gt;0, 1473, "")</f>
        <v/>
      </c>
      <c r="P262" s="183" t="str">
        <f>IF('1474 PARA'!I262&gt;0, 1474, "")</f>
        <v/>
      </c>
      <c r="Q262" s="183" t="str">
        <f>IF('1475 PARA'!I262&gt;0, 1475, "")</f>
        <v/>
      </c>
      <c r="R262" s="183" t="str">
        <f>IF('1476 PARA'!I262&gt;0, 1476, "")</f>
        <v/>
      </c>
      <c r="S262" s="183" t="str">
        <f>IF('1603 Para'!I262&gt;0, 1603, "")</f>
        <v/>
      </c>
      <c r="T262" s="183" t="str">
        <f>IF('1604 Para'!I262&gt;0, 1604, "")</f>
        <v/>
      </c>
      <c r="U262" s="184" t="str">
        <f>IF('Spare van Para'!I262&gt;0, 6389, "")</f>
        <v/>
      </c>
      <c r="V262" s="141">
        <f t="shared" si="51"/>
        <v>0</v>
      </c>
      <c r="W262" s="183" t="str">
        <f>IF(AND('1473 PARA'!AK262&gt;0,'1473 PARA'!AY262&gt;0,O262=1473),"1473 Entered",IF(O262=1473,"Missing",""))</f>
        <v/>
      </c>
      <c r="X262" s="183" t="str">
        <f>IF(AND('1474 PARA'!AK262&gt;0,'1474 PARA'!AY262&gt;0,P262=1474),"1474 Entered",IF(P262=1474,"Missing",""))</f>
        <v/>
      </c>
      <c r="Y262" s="142" t="str">
        <f>IF(AND('1475 PARA'!AK262&gt;0,'1475 PARA'!AY262&gt;0,Q262=1475),"1475 Entered",IF(Q262=1475,"Missing",""))</f>
        <v/>
      </c>
      <c r="Z262" s="142" t="str">
        <f>IF(AND('1476 PARA'!AK262&gt;0,'1476 PARA'!AY262&gt;0,R262=1476),"1476 Entered",IF(R262=1476,"Missing",""))</f>
        <v/>
      </c>
      <c r="AA262" s="142" t="str">
        <f>IF(AND('1603 Para'!AK262&gt;0,'1603 Para'!AY262&gt;0,S262=1603),"1603 Entered",IF(S262=1603,"Missing",""))</f>
        <v/>
      </c>
      <c r="AB262" s="142" t="str">
        <f>IF(AND('1604 Para'!AK262&gt;0,'1604 Para'!AY262&gt;0,T262=1604),"1604 Entered",IF(T262=1604,"Missing",""))</f>
        <v/>
      </c>
      <c r="AC262" s="82" t="str">
        <f>IF(AND('Spare van Para'!AK262&gt;0,'Spare van Para'!AY262&gt;0,U262="Spare"),"Spare Entered",IF(U262="Spare","Missing",""))</f>
        <v/>
      </c>
    </row>
    <row r="263" spans="1:29" s="142" customFormat="1" x14ac:dyDescent="0.25">
      <c r="A263" s="83">
        <v>42995</v>
      </c>
      <c r="B263" s="173">
        <f>MIN('1473 PARA'!B263, '1474 PARA'!B263,'1475 PARA'!B263, '1476 PARA'!B263,'1476 PARA'!B263,'Spare van Para'!B263, '1603 Para'!B263, '1604 Para'!B263)</f>
        <v>0</v>
      </c>
      <c r="C263" s="173">
        <f>MAX('1473 PARA'!C263,'1473 PARA'!E263,'1473 PARA'!G263,'1474 PARA'!C263,'1474 PARA'!E263,'1474 PARA'!G263,'1475 PARA'!C263,'1475 PARA'!E263,'1475 PARA'!G263,'1476 PARA'!C263,'1476 PARA'!E263,'1476 PARA'!G263,'Spare van Para'!C263,'Spare van Para'!E263,'Spare van Para'!G263, '1603 Para'!C263,'1603 Para'!E263,'1603 Para'!G263, '1604 Para'!C263,'1604 Para'!E263,'1604 Para'!G263)</f>
        <v>0</v>
      </c>
      <c r="D263" s="173">
        <f t="shared" si="42"/>
        <v>0</v>
      </c>
      <c r="E263" s="174">
        <f t="shared" si="43"/>
        <v>0</v>
      </c>
      <c r="F263" s="17">
        <f t="shared" si="44"/>
        <v>0</v>
      </c>
      <c r="G263" s="63">
        <f>MIN('1473 PARA'!O263,'1474 PARA'!O263,'1475 PARA'!O263,'1476 PARA'!O263,'Spare van Para'!O263,'1603 Para'!O263,'1604 Para'!O263)</f>
        <v>0</v>
      </c>
      <c r="H263" s="173">
        <f>MAX('1473 PARA'!P263,'1473 PARA'!R263,'1473 PARA'!T263,'1474 PARA'!P263,'1474 PARA'!R263,'1474 PARA'!T263,'1475 PARA'!P263,'1475 PARA'!R263,'1475 PARA'!T263,'1476 PARA'!P263,'1476 PARA'!R263,'1476 PARA'!T263,'Spare van Para'!P263,'Spare van Para'!R263,'Spare van Para'!T263, '1603 Para'!P263,'1603 Para'!R263,'1603 Para'!T263,'1604 Para'!P263,'1604 Para'!R263,'1604 Para'!T263)</f>
        <v>0</v>
      </c>
      <c r="I263" s="173">
        <f t="shared" si="45"/>
        <v>0</v>
      </c>
      <c r="J263" s="174">
        <f t="shared" si="46"/>
        <v>0</v>
      </c>
      <c r="K263" s="17">
        <f t="shared" si="47"/>
        <v>0</v>
      </c>
      <c r="L263" s="182" t="str">
        <f t="shared" si="48"/>
        <v/>
      </c>
      <c r="M263" s="184" t="str">
        <f t="shared" si="49"/>
        <v/>
      </c>
      <c r="N263" s="81" t="str">
        <f t="shared" si="50"/>
        <v/>
      </c>
      <c r="O263" s="183" t="str">
        <f>IF('1473 PARA'!I263&gt;0, 1473, "")</f>
        <v/>
      </c>
      <c r="P263" s="183" t="str">
        <f>IF('1474 PARA'!I263&gt;0, 1474, "")</f>
        <v/>
      </c>
      <c r="Q263" s="183" t="str">
        <f>IF('1475 PARA'!I263&gt;0, 1475, "")</f>
        <v/>
      </c>
      <c r="R263" s="183" t="str">
        <f>IF('1476 PARA'!I263&gt;0, 1476, "")</f>
        <v/>
      </c>
      <c r="S263" s="183" t="str">
        <f>IF('1603 Para'!I263&gt;0, 1603, "")</f>
        <v/>
      </c>
      <c r="T263" s="183" t="str">
        <f>IF('1604 Para'!I263&gt;0, 1604, "")</f>
        <v/>
      </c>
      <c r="U263" s="184" t="str">
        <f>IF('Spare van Para'!I263&gt;0, 6389, "")</f>
        <v/>
      </c>
      <c r="V263" s="141">
        <f t="shared" si="51"/>
        <v>0</v>
      </c>
      <c r="W263" s="183" t="str">
        <f>IF(AND('1473 PARA'!AK263&gt;0,'1473 PARA'!AY263&gt;0,O263=1473),"1473 Entered",IF(O263=1473,"Missing",""))</f>
        <v/>
      </c>
      <c r="X263" s="183" t="str">
        <f>IF(AND('1474 PARA'!AK263&gt;0,'1474 PARA'!AY263&gt;0,P263=1474),"1474 Entered",IF(P263=1474,"Missing",""))</f>
        <v/>
      </c>
      <c r="Y263" s="142" t="str">
        <f>IF(AND('1475 PARA'!AK263&gt;0,'1475 PARA'!AY263&gt;0,Q263=1475),"1475 Entered",IF(Q263=1475,"Missing",""))</f>
        <v/>
      </c>
      <c r="Z263" s="142" t="str">
        <f>IF(AND('1476 PARA'!AK263&gt;0,'1476 PARA'!AY263&gt;0,R263=1476),"1476 Entered",IF(R263=1476,"Missing",""))</f>
        <v/>
      </c>
      <c r="AA263" s="142" t="str">
        <f>IF(AND('1603 Para'!AK263&gt;0,'1603 Para'!AY263&gt;0,S263=1603),"1603 Entered",IF(S263=1603,"Missing",""))</f>
        <v/>
      </c>
      <c r="AB263" s="142" t="str">
        <f>IF(AND('1604 Para'!AK263&gt;0,'1604 Para'!AY263&gt;0,T263=1604),"1604 Entered",IF(T263=1604,"Missing",""))</f>
        <v/>
      </c>
      <c r="AC263" s="82" t="str">
        <f>IF(AND('Spare van Para'!AK263&gt;0,'Spare van Para'!AY263&gt;0,U263="Spare"),"Spare Entered",IF(U263="Spare","Missing",""))</f>
        <v/>
      </c>
    </row>
    <row r="264" spans="1:29" s="142" customFormat="1" x14ac:dyDescent="0.25">
      <c r="A264" s="83">
        <v>42996</v>
      </c>
      <c r="B264" s="173">
        <f>MIN('1473 PARA'!B264, '1474 PARA'!B264,'1475 PARA'!B264, '1476 PARA'!B264,'1476 PARA'!B264,'Spare van Para'!B264, '1603 Para'!B264, '1604 Para'!B264)</f>
        <v>0</v>
      </c>
      <c r="C264" s="173">
        <f>MAX('1473 PARA'!C264,'1473 PARA'!E264,'1473 PARA'!G264,'1474 PARA'!C264,'1474 PARA'!E264,'1474 PARA'!G264,'1475 PARA'!C264,'1475 PARA'!E264,'1475 PARA'!G264,'1476 PARA'!C264,'1476 PARA'!E264,'1476 PARA'!G264,'Spare van Para'!C264,'Spare van Para'!E264,'Spare van Para'!G264, '1603 Para'!C264,'1603 Para'!E264,'1603 Para'!G264, '1604 Para'!C264,'1604 Para'!E264,'1604 Para'!G264)</f>
        <v>0</v>
      </c>
      <c r="D264" s="173">
        <f t="shared" si="42"/>
        <v>0</v>
      </c>
      <c r="E264" s="174">
        <f t="shared" si="43"/>
        <v>0</v>
      </c>
      <c r="F264" s="17">
        <f t="shared" si="44"/>
        <v>0</v>
      </c>
      <c r="G264" s="63">
        <f>MIN('1473 PARA'!O264,'1474 PARA'!O264,'1475 PARA'!O264,'1476 PARA'!O264,'Spare van Para'!O264,'1603 Para'!O264,'1604 Para'!O264)</f>
        <v>0</v>
      </c>
      <c r="H264" s="173">
        <f>MAX('1473 PARA'!P264,'1473 PARA'!R264,'1473 PARA'!T264,'1474 PARA'!P264,'1474 PARA'!R264,'1474 PARA'!T264,'1475 PARA'!P264,'1475 PARA'!R264,'1475 PARA'!T264,'1476 PARA'!P264,'1476 PARA'!R264,'1476 PARA'!T264,'Spare van Para'!P264,'Spare van Para'!R264,'Spare van Para'!T264, '1603 Para'!P264,'1603 Para'!R264,'1603 Para'!T264,'1604 Para'!P264,'1604 Para'!R264,'1604 Para'!T264)</f>
        <v>0</v>
      </c>
      <c r="I264" s="173">
        <f t="shared" si="45"/>
        <v>0</v>
      </c>
      <c r="J264" s="174">
        <f t="shared" si="46"/>
        <v>0</v>
      </c>
      <c r="K264" s="17">
        <f t="shared" si="47"/>
        <v>0</v>
      </c>
      <c r="L264" s="182" t="str">
        <f t="shared" si="48"/>
        <v/>
      </c>
      <c r="M264" s="184" t="str">
        <f t="shared" si="49"/>
        <v/>
      </c>
      <c r="N264" s="81" t="str">
        <f t="shared" si="50"/>
        <v/>
      </c>
      <c r="O264" s="183" t="str">
        <f>IF('1473 PARA'!I264&gt;0, 1473, "")</f>
        <v/>
      </c>
      <c r="P264" s="183" t="str">
        <f>IF('1474 PARA'!I264&gt;0, 1474, "")</f>
        <v/>
      </c>
      <c r="Q264" s="183" t="str">
        <f>IF('1475 PARA'!I264&gt;0, 1475, "")</f>
        <v/>
      </c>
      <c r="R264" s="183" t="str">
        <f>IF('1476 PARA'!I264&gt;0, 1476, "")</f>
        <v/>
      </c>
      <c r="S264" s="183" t="str">
        <f>IF('1603 Para'!I264&gt;0, 1603, "")</f>
        <v/>
      </c>
      <c r="T264" s="183" t="str">
        <f>IF('1604 Para'!I264&gt;0, 1604, "")</f>
        <v/>
      </c>
      <c r="U264" s="184" t="str">
        <f>IF('Spare van Para'!I264&gt;0, 6389, "")</f>
        <v/>
      </c>
      <c r="V264" s="141">
        <f t="shared" si="51"/>
        <v>0</v>
      </c>
      <c r="W264" s="183" t="str">
        <f>IF(AND('1473 PARA'!AK264&gt;0,'1473 PARA'!AY264&gt;0,O264=1473),"1473 Entered",IF(O264=1473,"Missing",""))</f>
        <v/>
      </c>
      <c r="X264" s="183" t="str">
        <f>IF(AND('1474 PARA'!AK264&gt;0,'1474 PARA'!AY264&gt;0,P264=1474),"1474 Entered",IF(P264=1474,"Missing",""))</f>
        <v/>
      </c>
      <c r="Y264" s="142" t="str">
        <f>IF(AND('1475 PARA'!AK264&gt;0,'1475 PARA'!AY264&gt;0,Q264=1475),"1475 Entered",IF(Q264=1475,"Missing",""))</f>
        <v/>
      </c>
      <c r="Z264" s="142" t="str">
        <f>IF(AND('1476 PARA'!AK264&gt;0,'1476 PARA'!AY264&gt;0,R264=1476),"1476 Entered",IF(R264=1476,"Missing",""))</f>
        <v/>
      </c>
      <c r="AA264" s="142" t="str">
        <f>IF(AND('1603 Para'!AK264&gt;0,'1603 Para'!AY264&gt;0,S264=1603),"1603 Entered",IF(S264=1603,"Missing",""))</f>
        <v/>
      </c>
      <c r="AB264" s="142" t="str">
        <f>IF(AND('1604 Para'!AK264&gt;0,'1604 Para'!AY264&gt;0,T264=1604),"1604 Entered",IF(T264=1604,"Missing",""))</f>
        <v/>
      </c>
      <c r="AC264" s="82" t="str">
        <f>IF(AND('Spare van Para'!AK264&gt;0,'Spare van Para'!AY264&gt;0,U264="Spare"),"Spare Entered",IF(U264="Spare","Missing",""))</f>
        <v/>
      </c>
    </row>
    <row r="265" spans="1:29" s="142" customFormat="1" x14ac:dyDescent="0.25">
      <c r="A265" s="83">
        <v>42997</v>
      </c>
      <c r="B265" s="173">
        <f>MIN('1473 PARA'!B265, '1474 PARA'!B265,'1475 PARA'!B265, '1476 PARA'!B265,'1476 PARA'!B265,'Spare van Para'!B265, '1603 Para'!B265, '1604 Para'!B265)</f>
        <v>0</v>
      </c>
      <c r="C265" s="173">
        <f>MAX('1473 PARA'!C265,'1473 PARA'!E265,'1473 PARA'!G265,'1474 PARA'!C265,'1474 PARA'!E265,'1474 PARA'!G265,'1475 PARA'!C265,'1475 PARA'!E265,'1475 PARA'!G265,'1476 PARA'!C265,'1476 PARA'!E265,'1476 PARA'!G265,'Spare van Para'!C265,'Spare van Para'!E265,'Spare van Para'!G265, '1603 Para'!C265,'1603 Para'!E265,'1603 Para'!G265, '1604 Para'!C265,'1604 Para'!E265,'1604 Para'!G265)</f>
        <v>0</v>
      </c>
      <c r="D265" s="173">
        <f t="shared" si="42"/>
        <v>0</v>
      </c>
      <c r="E265" s="174">
        <f t="shared" si="43"/>
        <v>0</v>
      </c>
      <c r="F265" s="17">
        <f t="shared" si="44"/>
        <v>0</v>
      </c>
      <c r="G265" s="63">
        <f>MIN('1473 PARA'!O265,'1474 PARA'!O265,'1475 PARA'!O265,'1476 PARA'!O265,'Spare van Para'!O265,'1603 Para'!O265,'1604 Para'!O265)</f>
        <v>0</v>
      </c>
      <c r="H265" s="173">
        <f>MAX('1473 PARA'!P265,'1473 PARA'!R265,'1473 PARA'!T265,'1474 PARA'!P265,'1474 PARA'!R265,'1474 PARA'!T265,'1475 PARA'!P265,'1475 PARA'!R265,'1475 PARA'!T265,'1476 PARA'!P265,'1476 PARA'!R265,'1476 PARA'!T265,'Spare van Para'!P265,'Spare van Para'!R265,'Spare van Para'!T265, '1603 Para'!P265,'1603 Para'!R265,'1603 Para'!T265,'1604 Para'!P265,'1604 Para'!R265,'1604 Para'!T265)</f>
        <v>0</v>
      </c>
      <c r="I265" s="173">
        <f t="shared" si="45"/>
        <v>0</v>
      </c>
      <c r="J265" s="174">
        <f t="shared" si="46"/>
        <v>0</v>
      </c>
      <c r="K265" s="17">
        <f t="shared" si="47"/>
        <v>0</v>
      </c>
      <c r="L265" s="182" t="str">
        <f t="shared" si="48"/>
        <v/>
      </c>
      <c r="M265" s="184" t="str">
        <f t="shared" si="49"/>
        <v/>
      </c>
      <c r="N265" s="81" t="str">
        <f t="shared" si="50"/>
        <v/>
      </c>
      <c r="O265" s="183" t="str">
        <f>IF('1473 PARA'!I265&gt;0, 1473, "")</f>
        <v/>
      </c>
      <c r="P265" s="183" t="str">
        <f>IF('1474 PARA'!I265&gt;0, 1474, "")</f>
        <v/>
      </c>
      <c r="Q265" s="183" t="str">
        <f>IF('1475 PARA'!I265&gt;0, 1475, "")</f>
        <v/>
      </c>
      <c r="R265" s="183" t="str">
        <f>IF('1476 PARA'!I265&gt;0, 1476, "")</f>
        <v/>
      </c>
      <c r="S265" s="183" t="str">
        <f>IF('1603 Para'!I265&gt;0, 1603, "")</f>
        <v/>
      </c>
      <c r="T265" s="183" t="str">
        <f>IF('1604 Para'!I265&gt;0, 1604, "")</f>
        <v/>
      </c>
      <c r="U265" s="184" t="str">
        <f>IF('Spare van Para'!I265&gt;0, 6389, "")</f>
        <v/>
      </c>
      <c r="V265" s="141">
        <f t="shared" si="51"/>
        <v>0</v>
      </c>
      <c r="W265" s="183" t="str">
        <f>IF(AND('1473 PARA'!AK265&gt;0,'1473 PARA'!AY265&gt;0,O265=1473),"1473 Entered",IF(O265=1473,"Missing",""))</f>
        <v/>
      </c>
      <c r="X265" s="183" t="str">
        <f>IF(AND('1474 PARA'!AK265&gt;0,'1474 PARA'!AY265&gt;0,P265=1474),"1474 Entered",IF(P265=1474,"Missing",""))</f>
        <v/>
      </c>
      <c r="Y265" s="142" t="str">
        <f>IF(AND('1475 PARA'!AK265&gt;0,'1475 PARA'!AY265&gt;0,Q265=1475),"1475 Entered",IF(Q265=1475,"Missing",""))</f>
        <v/>
      </c>
      <c r="Z265" s="142" t="str">
        <f>IF(AND('1476 PARA'!AK265&gt;0,'1476 PARA'!AY265&gt;0,R265=1476),"1476 Entered",IF(R265=1476,"Missing",""))</f>
        <v/>
      </c>
      <c r="AA265" s="142" t="str">
        <f>IF(AND('1603 Para'!AK265&gt;0,'1603 Para'!AY265&gt;0,S265=1603),"1603 Entered",IF(S265=1603,"Missing",""))</f>
        <v/>
      </c>
      <c r="AB265" s="142" t="str">
        <f>IF(AND('1604 Para'!AK265&gt;0,'1604 Para'!AY265&gt;0,T265=1604),"1604 Entered",IF(T265=1604,"Missing",""))</f>
        <v/>
      </c>
      <c r="AC265" s="82" t="str">
        <f>IF(AND('Spare van Para'!AK265&gt;0,'Spare van Para'!AY265&gt;0,U265="Spare"),"Spare Entered",IF(U265="Spare","Missing",""))</f>
        <v/>
      </c>
    </row>
    <row r="266" spans="1:29" s="142" customFormat="1" x14ac:dyDescent="0.25">
      <c r="A266" s="83">
        <v>42998</v>
      </c>
      <c r="B266" s="173">
        <f>MIN('1473 PARA'!B266, '1474 PARA'!B266,'1475 PARA'!B266, '1476 PARA'!B266,'1476 PARA'!B266,'Spare van Para'!B266, '1603 Para'!B266, '1604 Para'!B266)</f>
        <v>0</v>
      </c>
      <c r="C266" s="173">
        <f>MAX('1473 PARA'!C266,'1473 PARA'!E266,'1473 PARA'!G266,'1474 PARA'!C266,'1474 PARA'!E266,'1474 PARA'!G266,'1475 PARA'!C266,'1475 PARA'!E266,'1475 PARA'!G266,'1476 PARA'!C266,'1476 PARA'!E266,'1476 PARA'!G266,'Spare van Para'!C266,'Spare van Para'!E266,'Spare van Para'!G266, '1603 Para'!C266,'1603 Para'!E266,'1603 Para'!G266, '1604 Para'!C266,'1604 Para'!E266,'1604 Para'!G266)</f>
        <v>0</v>
      </c>
      <c r="D266" s="173">
        <f t="shared" si="42"/>
        <v>0</v>
      </c>
      <c r="E266" s="174">
        <f t="shared" si="43"/>
        <v>0</v>
      </c>
      <c r="F266" s="17">
        <f t="shared" si="44"/>
        <v>0</v>
      </c>
      <c r="G266" s="63">
        <f>MIN('1473 PARA'!O266,'1474 PARA'!O266,'1475 PARA'!O266,'1476 PARA'!O266,'Spare van Para'!O266,'1603 Para'!O266,'1604 Para'!O266)</f>
        <v>0</v>
      </c>
      <c r="H266" s="173">
        <f>MAX('1473 PARA'!P266,'1473 PARA'!R266,'1473 PARA'!T266,'1474 PARA'!P266,'1474 PARA'!R266,'1474 PARA'!T266,'1475 PARA'!P266,'1475 PARA'!R266,'1475 PARA'!T266,'1476 PARA'!P266,'1476 PARA'!R266,'1476 PARA'!T266,'Spare van Para'!P266,'Spare van Para'!R266,'Spare van Para'!T266, '1603 Para'!P266,'1603 Para'!R266,'1603 Para'!T266,'1604 Para'!P266,'1604 Para'!R266,'1604 Para'!T266)</f>
        <v>0</v>
      </c>
      <c r="I266" s="173">
        <f t="shared" si="45"/>
        <v>0</v>
      </c>
      <c r="J266" s="174">
        <f t="shared" si="46"/>
        <v>0</v>
      </c>
      <c r="K266" s="17">
        <f t="shared" si="47"/>
        <v>0</v>
      </c>
      <c r="L266" s="182" t="str">
        <f t="shared" si="48"/>
        <v/>
      </c>
      <c r="M266" s="184" t="str">
        <f t="shared" si="49"/>
        <v/>
      </c>
      <c r="N266" s="81" t="str">
        <f t="shared" si="50"/>
        <v/>
      </c>
      <c r="O266" s="183" t="str">
        <f>IF('1473 PARA'!I266&gt;0, 1473, "")</f>
        <v/>
      </c>
      <c r="P266" s="183" t="str">
        <f>IF('1474 PARA'!I266&gt;0, 1474, "")</f>
        <v/>
      </c>
      <c r="Q266" s="183" t="str">
        <f>IF('1475 PARA'!I266&gt;0, 1475, "")</f>
        <v/>
      </c>
      <c r="R266" s="183" t="str">
        <f>IF('1476 PARA'!I266&gt;0, 1476, "")</f>
        <v/>
      </c>
      <c r="S266" s="183" t="str">
        <f>IF('1603 Para'!I266&gt;0, 1603, "")</f>
        <v/>
      </c>
      <c r="T266" s="183" t="str">
        <f>IF('1604 Para'!I266&gt;0, 1604, "")</f>
        <v/>
      </c>
      <c r="U266" s="184" t="str">
        <f>IF('Spare van Para'!I266&gt;0, 6389, "")</f>
        <v/>
      </c>
      <c r="V266" s="141">
        <f t="shared" si="51"/>
        <v>0</v>
      </c>
      <c r="W266" s="183" t="str">
        <f>IF(AND('1473 PARA'!AK266&gt;0,'1473 PARA'!AY266&gt;0,O266=1473),"1473 Entered",IF(O266=1473,"Missing",""))</f>
        <v/>
      </c>
      <c r="X266" s="183" t="str">
        <f>IF(AND('1474 PARA'!AK266&gt;0,'1474 PARA'!AY266&gt;0,P266=1474),"1474 Entered",IF(P266=1474,"Missing",""))</f>
        <v/>
      </c>
      <c r="Y266" s="142" t="str">
        <f>IF(AND('1475 PARA'!AK266&gt;0,'1475 PARA'!AY266&gt;0,Q266=1475),"1475 Entered",IF(Q266=1475,"Missing",""))</f>
        <v/>
      </c>
      <c r="Z266" s="142" t="str">
        <f>IF(AND('1476 PARA'!AK266&gt;0,'1476 PARA'!AY266&gt;0,R266=1476),"1476 Entered",IF(R266=1476,"Missing",""))</f>
        <v/>
      </c>
      <c r="AA266" s="142" t="str">
        <f>IF(AND('1603 Para'!AK266&gt;0,'1603 Para'!AY266&gt;0,S266=1603),"1603 Entered",IF(S266=1603,"Missing",""))</f>
        <v/>
      </c>
      <c r="AB266" s="142" t="str">
        <f>IF(AND('1604 Para'!AK266&gt;0,'1604 Para'!AY266&gt;0,T266=1604),"1604 Entered",IF(T266=1604,"Missing",""))</f>
        <v/>
      </c>
      <c r="AC266" s="82" t="str">
        <f>IF(AND('Spare van Para'!AK266&gt;0,'Spare van Para'!AY266&gt;0,U266="Spare"),"Spare Entered",IF(U266="Spare","Missing",""))</f>
        <v/>
      </c>
    </row>
    <row r="267" spans="1:29" s="142" customFormat="1" x14ac:dyDescent="0.25">
      <c r="A267" s="83">
        <v>42999</v>
      </c>
      <c r="B267" s="173">
        <f>MIN('1473 PARA'!B267, '1474 PARA'!B267,'1475 PARA'!B267, '1476 PARA'!B267,'1476 PARA'!B267,'Spare van Para'!B267, '1603 Para'!B267, '1604 Para'!B267)</f>
        <v>0</v>
      </c>
      <c r="C267" s="173">
        <f>MAX('1473 PARA'!C267,'1473 PARA'!E267,'1473 PARA'!G267,'1474 PARA'!C267,'1474 PARA'!E267,'1474 PARA'!G267,'1475 PARA'!C267,'1475 PARA'!E267,'1475 PARA'!G267,'1476 PARA'!C267,'1476 PARA'!E267,'1476 PARA'!G267,'Spare van Para'!C267,'Spare van Para'!E267,'Spare van Para'!G267, '1603 Para'!C267,'1603 Para'!E267,'1603 Para'!G267, '1604 Para'!C267,'1604 Para'!E267,'1604 Para'!G267)</f>
        <v>0</v>
      </c>
      <c r="D267" s="173">
        <f t="shared" si="42"/>
        <v>0</v>
      </c>
      <c r="E267" s="174">
        <f t="shared" si="43"/>
        <v>0</v>
      </c>
      <c r="F267" s="17">
        <f t="shared" si="44"/>
        <v>0</v>
      </c>
      <c r="G267" s="63">
        <f>MIN('1473 PARA'!O267,'1474 PARA'!O267,'1475 PARA'!O267,'1476 PARA'!O267,'Spare van Para'!O267,'1603 Para'!O267,'1604 Para'!O267)</f>
        <v>0</v>
      </c>
      <c r="H267" s="173">
        <f>MAX('1473 PARA'!P267,'1473 PARA'!R267,'1473 PARA'!T267,'1474 PARA'!P267,'1474 PARA'!R267,'1474 PARA'!T267,'1475 PARA'!P267,'1475 PARA'!R267,'1475 PARA'!T267,'1476 PARA'!P267,'1476 PARA'!R267,'1476 PARA'!T267,'Spare van Para'!P267,'Spare van Para'!R267,'Spare van Para'!T267, '1603 Para'!P267,'1603 Para'!R267,'1603 Para'!T267,'1604 Para'!P267,'1604 Para'!R267,'1604 Para'!T267)</f>
        <v>0</v>
      </c>
      <c r="I267" s="173">
        <f t="shared" si="45"/>
        <v>0</v>
      </c>
      <c r="J267" s="174">
        <f t="shared" si="46"/>
        <v>0</v>
      </c>
      <c r="K267" s="17">
        <f t="shared" si="47"/>
        <v>0</v>
      </c>
      <c r="L267" s="182" t="str">
        <f t="shared" si="48"/>
        <v/>
      </c>
      <c r="M267" s="184" t="str">
        <f t="shared" si="49"/>
        <v/>
      </c>
      <c r="N267" s="81" t="str">
        <f t="shared" si="50"/>
        <v/>
      </c>
      <c r="O267" s="183" t="str">
        <f>IF('1473 PARA'!I267&gt;0, 1473, "")</f>
        <v/>
      </c>
      <c r="P267" s="183" t="str">
        <f>IF('1474 PARA'!I267&gt;0, 1474, "")</f>
        <v/>
      </c>
      <c r="Q267" s="183" t="str">
        <f>IF('1475 PARA'!I267&gt;0, 1475, "")</f>
        <v/>
      </c>
      <c r="R267" s="183" t="str">
        <f>IF('1476 PARA'!I267&gt;0, 1476, "")</f>
        <v/>
      </c>
      <c r="S267" s="183" t="str">
        <f>IF('1603 Para'!I267&gt;0, 1603, "")</f>
        <v/>
      </c>
      <c r="T267" s="183" t="str">
        <f>IF('1604 Para'!I267&gt;0, 1604, "")</f>
        <v/>
      </c>
      <c r="U267" s="184" t="str">
        <f>IF('Spare van Para'!I267&gt;0, 6389, "")</f>
        <v/>
      </c>
      <c r="V267" s="141">
        <f t="shared" si="51"/>
        <v>0</v>
      </c>
      <c r="W267" s="183" t="str">
        <f>IF(AND('1473 PARA'!AK267&gt;0,'1473 PARA'!AY267&gt;0,O267=1473),"1473 Entered",IF(O267=1473,"Missing",""))</f>
        <v/>
      </c>
      <c r="X267" s="183" t="str">
        <f>IF(AND('1474 PARA'!AK267&gt;0,'1474 PARA'!AY267&gt;0,P267=1474),"1474 Entered",IF(P267=1474,"Missing",""))</f>
        <v/>
      </c>
      <c r="Y267" s="142" t="str">
        <f>IF(AND('1475 PARA'!AK267&gt;0,'1475 PARA'!AY267&gt;0,Q267=1475),"1475 Entered",IF(Q267=1475,"Missing",""))</f>
        <v/>
      </c>
      <c r="Z267" s="142" t="str">
        <f>IF(AND('1476 PARA'!AK267&gt;0,'1476 PARA'!AY267&gt;0,R267=1476),"1476 Entered",IF(R267=1476,"Missing",""))</f>
        <v/>
      </c>
      <c r="AA267" s="142" t="str">
        <f>IF(AND('1603 Para'!AK267&gt;0,'1603 Para'!AY267&gt;0,S267=1603),"1603 Entered",IF(S267=1603,"Missing",""))</f>
        <v/>
      </c>
      <c r="AB267" s="142" t="str">
        <f>IF(AND('1604 Para'!AK267&gt;0,'1604 Para'!AY267&gt;0,T267=1604),"1604 Entered",IF(T267=1604,"Missing",""))</f>
        <v/>
      </c>
      <c r="AC267" s="82" t="str">
        <f>IF(AND('Spare van Para'!AK267&gt;0,'Spare van Para'!AY267&gt;0,U267="Spare"),"Spare Entered",IF(U267="Spare","Missing",""))</f>
        <v/>
      </c>
    </row>
    <row r="268" spans="1:29" s="142" customFormat="1" x14ac:dyDescent="0.25">
      <c r="A268" s="83">
        <v>43000</v>
      </c>
      <c r="B268" s="173">
        <f>MIN('1473 PARA'!B268, '1474 PARA'!B268,'1475 PARA'!B268, '1476 PARA'!B268,'1476 PARA'!B268,'Spare van Para'!B268, '1603 Para'!B268, '1604 Para'!B268)</f>
        <v>0</v>
      </c>
      <c r="C268" s="173">
        <f>MAX('1473 PARA'!C268,'1473 PARA'!E268,'1473 PARA'!G268,'1474 PARA'!C268,'1474 PARA'!E268,'1474 PARA'!G268,'1475 PARA'!C268,'1475 PARA'!E268,'1475 PARA'!G268,'1476 PARA'!C268,'1476 PARA'!E268,'1476 PARA'!G268,'Spare van Para'!C268,'Spare van Para'!E268,'Spare van Para'!G268, '1603 Para'!C268,'1603 Para'!E268,'1603 Para'!G268, '1604 Para'!C268,'1604 Para'!E268,'1604 Para'!G268)</f>
        <v>0</v>
      </c>
      <c r="D268" s="173">
        <f t="shared" si="42"/>
        <v>0</v>
      </c>
      <c r="E268" s="174">
        <f t="shared" si="43"/>
        <v>0</v>
      </c>
      <c r="F268" s="17">
        <f t="shared" si="44"/>
        <v>0</v>
      </c>
      <c r="G268" s="63">
        <f>MIN('1473 PARA'!O268,'1474 PARA'!O268,'1475 PARA'!O268,'1476 PARA'!O268,'Spare van Para'!O268,'1603 Para'!O268,'1604 Para'!O268)</f>
        <v>0</v>
      </c>
      <c r="H268" s="173">
        <f>MAX('1473 PARA'!P268,'1473 PARA'!R268,'1473 PARA'!T268,'1474 PARA'!P268,'1474 PARA'!R268,'1474 PARA'!T268,'1475 PARA'!P268,'1475 PARA'!R268,'1475 PARA'!T268,'1476 PARA'!P268,'1476 PARA'!R268,'1476 PARA'!T268,'Spare van Para'!P268,'Spare van Para'!R268,'Spare van Para'!T268, '1603 Para'!P268,'1603 Para'!R268,'1603 Para'!T268,'1604 Para'!P268,'1604 Para'!R268,'1604 Para'!T268)</f>
        <v>0</v>
      </c>
      <c r="I268" s="173">
        <f t="shared" si="45"/>
        <v>0</v>
      </c>
      <c r="J268" s="174">
        <f t="shared" si="46"/>
        <v>0</v>
      </c>
      <c r="K268" s="17">
        <f t="shared" si="47"/>
        <v>0</v>
      </c>
      <c r="L268" s="182" t="str">
        <f t="shared" si="48"/>
        <v/>
      </c>
      <c r="M268" s="184" t="str">
        <f t="shared" si="49"/>
        <v/>
      </c>
      <c r="N268" s="81" t="str">
        <f t="shared" si="50"/>
        <v/>
      </c>
      <c r="O268" s="183" t="str">
        <f>IF('1473 PARA'!I268&gt;0, 1473, "")</f>
        <v/>
      </c>
      <c r="P268" s="183" t="str">
        <f>IF('1474 PARA'!I268&gt;0, 1474, "")</f>
        <v/>
      </c>
      <c r="Q268" s="183" t="str">
        <f>IF('1475 PARA'!I268&gt;0, 1475, "")</f>
        <v/>
      </c>
      <c r="R268" s="183" t="str">
        <f>IF('1476 PARA'!I268&gt;0, 1476, "")</f>
        <v/>
      </c>
      <c r="S268" s="183" t="str">
        <f>IF('1603 Para'!I268&gt;0, 1603, "")</f>
        <v/>
      </c>
      <c r="T268" s="183" t="str">
        <f>IF('1604 Para'!I268&gt;0, 1604, "")</f>
        <v/>
      </c>
      <c r="U268" s="184" t="str">
        <f>IF('Spare van Para'!I268&gt;0, 6389, "")</f>
        <v/>
      </c>
      <c r="V268" s="141">
        <f t="shared" si="51"/>
        <v>0</v>
      </c>
      <c r="W268" s="183" t="str">
        <f>IF(AND('1473 PARA'!AK268&gt;0,'1473 PARA'!AY268&gt;0,O268=1473),"1473 Entered",IF(O268=1473,"Missing",""))</f>
        <v/>
      </c>
      <c r="X268" s="183" t="str">
        <f>IF(AND('1474 PARA'!AK268&gt;0,'1474 PARA'!AY268&gt;0,P268=1474),"1474 Entered",IF(P268=1474,"Missing",""))</f>
        <v/>
      </c>
      <c r="Y268" s="142" t="str">
        <f>IF(AND('1475 PARA'!AK268&gt;0,'1475 PARA'!AY268&gt;0,Q268=1475),"1475 Entered",IF(Q268=1475,"Missing",""))</f>
        <v/>
      </c>
      <c r="Z268" s="142" t="str">
        <f>IF(AND('1476 PARA'!AK268&gt;0,'1476 PARA'!AY268&gt;0,R268=1476),"1476 Entered",IF(R268=1476,"Missing",""))</f>
        <v/>
      </c>
      <c r="AA268" s="142" t="str">
        <f>IF(AND('1603 Para'!AK268&gt;0,'1603 Para'!AY268&gt;0,S268=1603),"1603 Entered",IF(S268=1603,"Missing",""))</f>
        <v/>
      </c>
      <c r="AB268" s="142" t="str">
        <f>IF(AND('1604 Para'!AK268&gt;0,'1604 Para'!AY268&gt;0,T268=1604),"1604 Entered",IF(T268=1604,"Missing",""))</f>
        <v/>
      </c>
      <c r="AC268" s="82" t="str">
        <f>IF(AND('Spare van Para'!AK268&gt;0,'Spare van Para'!AY268&gt;0,U268="Spare"),"Spare Entered",IF(U268="Spare","Missing",""))</f>
        <v/>
      </c>
    </row>
    <row r="269" spans="1:29" s="142" customFormat="1" x14ac:dyDescent="0.25">
      <c r="A269" s="83">
        <v>43001</v>
      </c>
      <c r="B269" s="173">
        <f>MIN('1473 PARA'!B269, '1474 PARA'!B269,'1475 PARA'!B269, '1476 PARA'!B269,'1476 PARA'!B269,'Spare van Para'!B269, '1603 Para'!B269, '1604 Para'!B269)</f>
        <v>0</v>
      </c>
      <c r="C269" s="173">
        <f>MAX('1473 PARA'!C269,'1473 PARA'!E269,'1473 PARA'!G269,'1474 PARA'!C269,'1474 PARA'!E269,'1474 PARA'!G269,'1475 PARA'!C269,'1475 PARA'!E269,'1475 PARA'!G269,'1476 PARA'!C269,'1476 PARA'!E269,'1476 PARA'!G269,'Spare van Para'!C269,'Spare van Para'!E269,'Spare van Para'!G269, '1603 Para'!C269,'1603 Para'!E269,'1603 Para'!G269, '1604 Para'!C269,'1604 Para'!E269,'1604 Para'!G269)</f>
        <v>0</v>
      </c>
      <c r="D269" s="173">
        <f t="shared" si="42"/>
        <v>0</v>
      </c>
      <c r="E269" s="174">
        <f t="shared" si="43"/>
        <v>0</v>
      </c>
      <c r="F269" s="17">
        <f t="shared" si="44"/>
        <v>0</v>
      </c>
      <c r="G269" s="63">
        <f>MIN('1473 PARA'!O269,'1474 PARA'!O269,'1475 PARA'!O269,'1476 PARA'!O269,'Spare van Para'!O269,'1603 Para'!O269,'1604 Para'!O269)</f>
        <v>0</v>
      </c>
      <c r="H269" s="173">
        <f>MAX('1473 PARA'!P269,'1473 PARA'!R269,'1473 PARA'!T269,'1474 PARA'!P269,'1474 PARA'!R269,'1474 PARA'!T269,'1475 PARA'!P269,'1475 PARA'!R269,'1475 PARA'!T269,'1476 PARA'!P269,'1476 PARA'!R269,'1476 PARA'!T269,'Spare van Para'!P269,'Spare van Para'!R269,'Spare van Para'!T269, '1603 Para'!P269,'1603 Para'!R269,'1603 Para'!T269,'1604 Para'!P269,'1604 Para'!R269,'1604 Para'!T269)</f>
        <v>0</v>
      </c>
      <c r="I269" s="173">
        <f t="shared" si="45"/>
        <v>0</v>
      </c>
      <c r="J269" s="174">
        <f t="shared" si="46"/>
        <v>0</v>
      </c>
      <c r="K269" s="17">
        <f t="shared" si="47"/>
        <v>0</v>
      </c>
      <c r="L269" s="182" t="str">
        <f t="shared" si="48"/>
        <v/>
      </c>
      <c r="M269" s="184" t="str">
        <f t="shared" si="49"/>
        <v/>
      </c>
      <c r="N269" s="81" t="str">
        <f t="shared" si="50"/>
        <v/>
      </c>
      <c r="O269" s="183" t="str">
        <f>IF('1473 PARA'!I269&gt;0, 1473, "")</f>
        <v/>
      </c>
      <c r="P269" s="183" t="str">
        <f>IF('1474 PARA'!I269&gt;0, 1474, "")</f>
        <v/>
      </c>
      <c r="Q269" s="183" t="str">
        <f>IF('1475 PARA'!I269&gt;0, 1475, "")</f>
        <v/>
      </c>
      <c r="R269" s="183" t="str">
        <f>IF('1476 PARA'!I269&gt;0, 1476, "")</f>
        <v/>
      </c>
      <c r="S269" s="183" t="str">
        <f>IF('1603 Para'!I269&gt;0, 1603, "")</f>
        <v/>
      </c>
      <c r="T269" s="183" t="str">
        <f>IF('1604 Para'!I269&gt;0, 1604, "")</f>
        <v/>
      </c>
      <c r="U269" s="184" t="str">
        <f>IF('Spare van Para'!I269&gt;0, 6389, "")</f>
        <v/>
      </c>
      <c r="V269" s="141">
        <f t="shared" si="51"/>
        <v>0</v>
      </c>
      <c r="W269" s="183" t="str">
        <f>IF(AND('1473 PARA'!AK269&gt;0,'1473 PARA'!AY269&gt;0,O269=1473),"1473 Entered",IF(O269=1473,"Missing",""))</f>
        <v/>
      </c>
      <c r="X269" s="183" t="str">
        <f>IF(AND('1474 PARA'!AK269&gt;0,'1474 PARA'!AY269&gt;0,P269=1474),"1474 Entered",IF(P269=1474,"Missing",""))</f>
        <v/>
      </c>
      <c r="Y269" s="142" t="str">
        <f>IF(AND('1475 PARA'!AK269&gt;0,'1475 PARA'!AY269&gt;0,Q269=1475),"1475 Entered",IF(Q269=1475,"Missing",""))</f>
        <v/>
      </c>
      <c r="Z269" s="142" t="str">
        <f>IF(AND('1476 PARA'!AK269&gt;0,'1476 PARA'!AY269&gt;0,R269=1476),"1476 Entered",IF(R269=1476,"Missing",""))</f>
        <v/>
      </c>
      <c r="AA269" s="142" t="str">
        <f>IF(AND('1603 Para'!AK269&gt;0,'1603 Para'!AY269&gt;0,S269=1603),"1603 Entered",IF(S269=1603,"Missing",""))</f>
        <v/>
      </c>
      <c r="AB269" s="142" t="str">
        <f>IF(AND('1604 Para'!AK269&gt;0,'1604 Para'!AY269&gt;0,T269=1604),"1604 Entered",IF(T269=1604,"Missing",""))</f>
        <v/>
      </c>
      <c r="AC269" s="82" t="str">
        <f>IF(AND('Spare van Para'!AK269&gt;0,'Spare van Para'!AY269&gt;0,U269="Spare"),"Spare Entered",IF(U269="Spare","Missing",""))</f>
        <v/>
      </c>
    </row>
    <row r="270" spans="1:29" s="142" customFormat="1" x14ac:dyDescent="0.25">
      <c r="A270" s="83">
        <v>43002</v>
      </c>
      <c r="B270" s="173">
        <f>MIN('1473 PARA'!B270, '1474 PARA'!B270,'1475 PARA'!B270, '1476 PARA'!B270,'1476 PARA'!B270,'Spare van Para'!B270, '1603 Para'!B270, '1604 Para'!B270)</f>
        <v>0</v>
      </c>
      <c r="C270" s="173">
        <f>MAX('1473 PARA'!C270,'1473 PARA'!E270,'1473 PARA'!G270,'1474 PARA'!C270,'1474 PARA'!E270,'1474 PARA'!G270,'1475 PARA'!C270,'1475 PARA'!E270,'1475 PARA'!G270,'1476 PARA'!C270,'1476 PARA'!E270,'1476 PARA'!G270,'Spare van Para'!C270,'Spare van Para'!E270,'Spare van Para'!G270, '1603 Para'!C270,'1603 Para'!E270,'1603 Para'!G270, '1604 Para'!C270,'1604 Para'!E270,'1604 Para'!G270)</f>
        <v>0</v>
      </c>
      <c r="D270" s="173">
        <f t="shared" si="42"/>
        <v>0</v>
      </c>
      <c r="E270" s="174">
        <f t="shared" si="43"/>
        <v>0</v>
      </c>
      <c r="F270" s="17">
        <f t="shared" si="44"/>
        <v>0</v>
      </c>
      <c r="G270" s="63">
        <f>MIN('1473 PARA'!O270,'1474 PARA'!O270,'1475 PARA'!O270,'1476 PARA'!O270,'Spare van Para'!O270,'1603 Para'!O270,'1604 Para'!O270)</f>
        <v>0</v>
      </c>
      <c r="H270" s="173">
        <f>MAX('1473 PARA'!P270,'1473 PARA'!R270,'1473 PARA'!T270,'1474 PARA'!P270,'1474 PARA'!R270,'1474 PARA'!T270,'1475 PARA'!P270,'1475 PARA'!R270,'1475 PARA'!T270,'1476 PARA'!P270,'1476 PARA'!R270,'1476 PARA'!T270,'Spare van Para'!P270,'Spare van Para'!R270,'Spare van Para'!T270, '1603 Para'!P270,'1603 Para'!R270,'1603 Para'!T270,'1604 Para'!P270,'1604 Para'!R270,'1604 Para'!T270)</f>
        <v>0</v>
      </c>
      <c r="I270" s="173">
        <f t="shared" si="45"/>
        <v>0</v>
      </c>
      <c r="J270" s="174">
        <f t="shared" si="46"/>
        <v>0</v>
      </c>
      <c r="K270" s="17">
        <f t="shared" si="47"/>
        <v>0</v>
      </c>
      <c r="L270" s="182" t="str">
        <f t="shared" si="48"/>
        <v/>
      </c>
      <c r="M270" s="184" t="str">
        <f t="shared" si="49"/>
        <v/>
      </c>
      <c r="N270" s="81" t="str">
        <f t="shared" si="50"/>
        <v/>
      </c>
      <c r="O270" s="183" t="str">
        <f>IF('1473 PARA'!I270&gt;0, 1473, "")</f>
        <v/>
      </c>
      <c r="P270" s="183" t="str">
        <f>IF('1474 PARA'!I270&gt;0, 1474, "")</f>
        <v/>
      </c>
      <c r="Q270" s="183" t="str">
        <f>IF('1475 PARA'!I270&gt;0, 1475, "")</f>
        <v/>
      </c>
      <c r="R270" s="183" t="str">
        <f>IF('1476 PARA'!I270&gt;0, 1476, "")</f>
        <v/>
      </c>
      <c r="S270" s="183" t="str">
        <f>IF('1603 Para'!I270&gt;0, 1603, "")</f>
        <v/>
      </c>
      <c r="T270" s="183" t="str">
        <f>IF('1604 Para'!I270&gt;0, 1604, "")</f>
        <v/>
      </c>
      <c r="U270" s="184" t="str">
        <f>IF('Spare van Para'!I270&gt;0, 6389, "")</f>
        <v/>
      </c>
      <c r="V270" s="141">
        <f t="shared" si="51"/>
        <v>0</v>
      </c>
      <c r="W270" s="183" t="str">
        <f>IF(AND('1473 PARA'!AK270&gt;0,'1473 PARA'!AY270&gt;0,O270=1473),"1473 Entered",IF(O270=1473,"Missing",""))</f>
        <v/>
      </c>
      <c r="X270" s="183" t="str">
        <f>IF(AND('1474 PARA'!AK270&gt;0,'1474 PARA'!AY270&gt;0,P270=1474),"1474 Entered",IF(P270=1474,"Missing",""))</f>
        <v/>
      </c>
      <c r="Y270" s="142" t="str">
        <f>IF(AND('1475 PARA'!AK270&gt;0,'1475 PARA'!AY270&gt;0,Q270=1475),"1475 Entered",IF(Q270=1475,"Missing",""))</f>
        <v/>
      </c>
      <c r="Z270" s="142" t="str">
        <f>IF(AND('1476 PARA'!AK270&gt;0,'1476 PARA'!AY270&gt;0,R270=1476),"1476 Entered",IF(R270=1476,"Missing",""))</f>
        <v/>
      </c>
      <c r="AA270" s="142" t="str">
        <f>IF(AND('1603 Para'!AK270&gt;0,'1603 Para'!AY270&gt;0,S270=1603),"1603 Entered",IF(S270=1603,"Missing",""))</f>
        <v/>
      </c>
      <c r="AB270" s="142" t="str">
        <f>IF(AND('1604 Para'!AK270&gt;0,'1604 Para'!AY270&gt;0,T270=1604),"1604 Entered",IF(T270=1604,"Missing",""))</f>
        <v/>
      </c>
      <c r="AC270" s="82" t="str">
        <f>IF(AND('Spare van Para'!AK270&gt;0,'Spare van Para'!AY270&gt;0,U270="Spare"),"Spare Entered",IF(U270="Spare","Missing",""))</f>
        <v/>
      </c>
    </row>
    <row r="271" spans="1:29" s="142" customFormat="1" x14ac:dyDescent="0.25">
      <c r="A271" s="83">
        <v>43003</v>
      </c>
      <c r="B271" s="173">
        <f>MIN('1473 PARA'!B271, '1474 PARA'!B271,'1475 PARA'!B271, '1476 PARA'!B271,'1476 PARA'!B271,'Spare van Para'!B271, '1603 Para'!B271, '1604 Para'!B271)</f>
        <v>0</v>
      </c>
      <c r="C271" s="173">
        <f>MAX('1473 PARA'!C271,'1473 PARA'!E271,'1473 PARA'!G271,'1474 PARA'!C271,'1474 PARA'!E271,'1474 PARA'!G271,'1475 PARA'!C271,'1475 PARA'!E271,'1475 PARA'!G271,'1476 PARA'!C271,'1476 PARA'!E271,'1476 PARA'!G271,'Spare van Para'!C271,'Spare van Para'!E271,'Spare van Para'!G271, '1603 Para'!C271,'1603 Para'!E271,'1603 Para'!G271, '1604 Para'!C271,'1604 Para'!E271,'1604 Para'!G271)</f>
        <v>0</v>
      </c>
      <c r="D271" s="173">
        <f t="shared" si="42"/>
        <v>0</v>
      </c>
      <c r="E271" s="174">
        <f t="shared" si="43"/>
        <v>0</v>
      </c>
      <c r="F271" s="17">
        <f t="shared" si="44"/>
        <v>0</v>
      </c>
      <c r="G271" s="63">
        <f>MIN('1473 PARA'!O271,'1474 PARA'!O271,'1475 PARA'!O271,'1476 PARA'!O271,'Spare van Para'!O271,'1603 Para'!O271,'1604 Para'!O271)</f>
        <v>0</v>
      </c>
      <c r="H271" s="173">
        <f>MAX('1473 PARA'!P271,'1473 PARA'!R271,'1473 PARA'!T271,'1474 PARA'!P271,'1474 PARA'!R271,'1474 PARA'!T271,'1475 PARA'!P271,'1475 PARA'!R271,'1475 PARA'!T271,'1476 PARA'!P271,'1476 PARA'!R271,'1476 PARA'!T271,'Spare van Para'!P271,'Spare van Para'!R271,'Spare van Para'!T271, '1603 Para'!P271,'1603 Para'!R271,'1603 Para'!T271,'1604 Para'!P271,'1604 Para'!R271,'1604 Para'!T271)</f>
        <v>0</v>
      </c>
      <c r="I271" s="173">
        <f t="shared" si="45"/>
        <v>0</v>
      </c>
      <c r="J271" s="174">
        <f t="shared" si="46"/>
        <v>0</v>
      </c>
      <c r="K271" s="17">
        <f t="shared" si="47"/>
        <v>0</v>
      </c>
      <c r="L271" s="182" t="str">
        <f t="shared" si="48"/>
        <v/>
      </c>
      <c r="M271" s="184" t="str">
        <f t="shared" si="49"/>
        <v/>
      </c>
      <c r="N271" s="81" t="str">
        <f t="shared" si="50"/>
        <v/>
      </c>
      <c r="O271" s="183" t="str">
        <f>IF('1473 PARA'!I271&gt;0, 1473, "")</f>
        <v/>
      </c>
      <c r="P271" s="183" t="str">
        <f>IF('1474 PARA'!I271&gt;0, 1474, "")</f>
        <v/>
      </c>
      <c r="Q271" s="183" t="str">
        <f>IF('1475 PARA'!I271&gt;0, 1475, "")</f>
        <v/>
      </c>
      <c r="R271" s="183" t="str">
        <f>IF('1476 PARA'!I271&gt;0, 1476, "")</f>
        <v/>
      </c>
      <c r="S271" s="183" t="str">
        <f>IF('1603 Para'!I271&gt;0, 1603, "")</f>
        <v/>
      </c>
      <c r="T271" s="183" t="str">
        <f>IF('1604 Para'!I271&gt;0, 1604, "")</f>
        <v/>
      </c>
      <c r="U271" s="184" t="str">
        <f>IF('Spare van Para'!I271&gt;0, 6389, "")</f>
        <v/>
      </c>
      <c r="V271" s="141">
        <f t="shared" si="51"/>
        <v>0</v>
      </c>
      <c r="W271" s="183" t="str">
        <f>IF(AND('1473 PARA'!AK271&gt;0,'1473 PARA'!AY271&gt;0,O271=1473),"1473 Entered",IF(O271=1473,"Missing",""))</f>
        <v/>
      </c>
      <c r="X271" s="183" t="str">
        <f>IF(AND('1474 PARA'!AK271&gt;0,'1474 PARA'!AY271&gt;0,P271=1474),"1474 Entered",IF(P271=1474,"Missing",""))</f>
        <v/>
      </c>
      <c r="Y271" s="142" t="str">
        <f>IF(AND('1475 PARA'!AK271&gt;0,'1475 PARA'!AY271&gt;0,Q271=1475),"1475 Entered",IF(Q271=1475,"Missing",""))</f>
        <v/>
      </c>
      <c r="Z271" s="142" t="str">
        <f>IF(AND('1476 PARA'!AK271&gt;0,'1476 PARA'!AY271&gt;0,R271=1476),"1476 Entered",IF(R271=1476,"Missing",""))</f>
        <v/>
      </c>
      <c r="AA271" s="142" t="str">
        <f>IF(AND('1603 Para'!AK271&gt;0,'1603 Para'!AY271&gt;0,S271=1603),"1603 Entered",IF(S271=1603,"Missing",""))</f>
        <v/>
      </c>
      <c r="AB271" s="142" t="str">
        <f>IF(AND('1604 Para'!AK271&gt;0,'1604 Para'!AY271&gt;0,T271=1604),"1604 Entered",IF(T271=1604,"Missing",""))</f>
        <v/>
      </c>
      <c r="AC271" s="82" t="str">
        <f>IF(AND('Spare van Para'!AK271&gt;0,'Spare van Para'!AY271&gt;0,U271="Spare"),"Spare Entered",IF(U271="Spare","Missing",""))</f>
        <v/>
      </c>
    </row>
    <row r="272" spans="1:29" s="142" customFormat="1" x14ac:dyDescent="0.25">
      <c r="A272" s="83">
        <v>43004</v>
      </c>
      <c r="B272" s="173">
        <f>MIN('1473 PARA'!B272, '1474 PARA'!B272,'1475 PARA'!B272, '1476 PARA'!B272,'1476 PARA'!B272,'Spare van Para'!B272, '1603 Para'!B272, '1604 Para'!B272)</f>
        <v>0</v>
      </c>
      <c r="C272" s="173">
        <f>MAX('1473 PARA'!C272,'1473 PARA'!E272,'1473 PARA'!G272,'1474 PARA'!C272,'1474 PARA'!E272,'1474 PARA'!G272,'1475 PARA'!C272,'1475 PARA'!E272,'1475 PARA'!G272,'1476 PARA'!C272,'1476 PARA'!E272,'1476 PARA'!G272,'Spare van Para'!C272,'Spare van Para'!E272,'Spare van Para'!G272, '1603 Para'!C272,'1603 Para'!E272,'1603 Para'!G272, '1604 Para'!C272,'1604 Para'!E272,'1604 Para'!G272)</f>
        <v>0</v>
      </c>
      <c r="D272" s="173">
        <f t="shared" si="42"/>
        <v>0</v>
      </c>
      <c r="E272" s="174">
        <f t="shared" si="43"/>
        <v>0</v>
      </c>
      <c r="F272" s="17">
        <f t="shared" si="44"/>
        <v>0</v>
      </c>
      <c r="G272" s="63">
        <f>MIN('1473 PARA'!O272,'1474 PARA'!O272,'1475 PARA'!O272,'1476 PARA'!O272,'Spare van Para'!O272,'1603 Para'!O272,'1604 Para'!O272)</f>
        <v>0</v>
      </c>
      <c r="H272" s="173">
        <f>MAX('1473 PARA'!P272,'1473 PARA'!R272,'1473 PARA'!T272,'1474 PARA'!P272,'1474 PARA'!R272,'1474 PARA'!T272,'1475 PARA'!P272,'1475 PARA'!R272,'1475 PARA'!T272,'1476 PARA'!P272,'1476 PARA'!R272,'1476 PARA'!T272,'Spare van Para'!P272,'Spare van Para'!R272,'Spare van Para'!T272, '1603 Para'!P272,'1603 Para'!R272,'1603 Para'!T272,'1604 Para'!P272,'1604 Para'!R272,'1604 Para'!T272)</f>
        <v>0</v>
      </c>
      <c r="I272" s="173">
        <f t="shared" si="45"/>
        <v>0</v>
      </c>
      <c r="J272" s="174">
        <f t="shared" si="46"/>
        <v>0</v>
      </c>
      <c r="K272" s="17">
        <f t="shared" si="47"/>
        <v>0</v>
      </c>
      <c r="L272" s="182" t="str">
        <f t="shared" si="48"/>
        <v/>
      </c>
      <c r="M272" s="184" t="str">
        <f t="shared" si="49"/>
        <v/>
      </c>
      <c r="N272" s="81" t="str">
        <f t="shared" si="50"/>
        <v/>
      </c>
      <c r="O272" s="183" t="str">
        <f>IF('1473 PARA'!I272&gt;0, 1473, "")</f>
        <v/>
      </c>
      <c r="P272" s="183" t="str">
        <f>IF('1474 PARA'!I272&gt;0, 1474, "")</f>
        <v/>
      </c>
      <c r="Q272" s="183" t="str">
        <f>IF('1475 PARA'!I272&gt;0, 1475, "")</f>
        <v/>
      </c>
      <c r="R272" s="183" t="str">
        <f>IF('1476 PARA'!I272&gt;0, 1476, "")</f>
        <v/>
      </c>
      <c r="S272" s="183" t="str">
        <f>IF('1603 Para'!I272&gt;0, 1603, "")</f>
        <v/>
      </c>
      <c r="T272" s="183" t="str">
        <f>IF('1604 Para'!I272&gt;0, 1604, "")</f>
        <v/>
      </c>
      <c r="U272" s="184" t="str">
        <f>IF('Spare van Para'!I272&gt;0, 6389, "")</f>
        <v/>
      </c>
      <c r="V272" s="141">
        <f t="shared" si="51"/>
        <v>0</v>
      </c>
      <c r="W272" s="183" t="str">
        <f>IF(AND('1473 PARA'!AK272&gt;0,'1473 PARA'!AY272&gt;0,O272=1473),"1473 Entered",IF(O272=1473,"Missing",""))</f>
        <v/>
      </c>
      <c r="X272" s="183" t="str">
        <f>IF(AND('1474 PARA'!AK272&gt;0,'1474 PARA'!AY272&gt;0,P272=1474),"1474 Entered",IF(P272=1474,"Missing",""))</f>
        <v/>
      </c>
      <c r="Y272" s="142" t="str">
        <f>IF(AND('1475 PARA'!AK272&gt;0,'1475 PARA'!AY272&gt;0,Q272=1475),"1475 Entered",IF(Q272=1475,"Missing",""))</f>
        <v/>
      </c>
      <c r="Z272" s="142" t="str">
        <f>IF(AND('1476 PARA'!AK272&gt;0,'1476 PARA'!AY272&gt;0,R272=1476),"1476 Entered",IF(R272=1476,"Missing",""))</f>
        <v/>
      </c>
      <c r="AA272" s="142" t="str">
        <f>IF(AND('1603 Para'!AK272&gt;0,'1603 Para'!AY272&gt;0,S272=1603),"1603 Entered",IF(S272=1603,"Missing",""))</f>
        <v/>
      </c>
      <c r="AB272" s="142" t="str">
        <f>IF(AND('1604 Para'!AK272&gt;0,'1604 Para'!AY272&gt;0,T272=1604),"1604 Entered",IF(T272=1604,"Missing",""))</f>
        <v/>
      </c>
      <c r="AC272" s="82" t="str">
        <f>IF(AND('Spare van Para'!AK272&gt;0,'Spare van Para'!AY272&gt;0,U272="Spare"),"Spare Entered",IF(U272="Spare","Missing",""))</f>
        <v/>
      </c>
    </row>
    <row r="273" spans="1:29" s="142" customFormat="1" x14ac:dyDescent="0.25">
      <c r="A273" s="83">
        <v>43005</v>
      </c>
      <c r="B273" s="173">
        <f>MIN('1473 PARA'!B273, '1474 PARA'!B273,'1475 PARA'!B273, '1476 PARA'!B273,'1476 PARA'!B273,'Spare van Para'!B273, '1603 Para'!B273, '1604 Para'!B273)</f>
        <v>0</v>
      </c>
      <c r="C273" s="173">
        <f>MAX('1473 PARA'!C273,'1473 PARA'!E273,'1473 PARA'!G273,'1474 PARA'!C273,'1474 PARA'!E273,'1474 PARA'!G273,'1475 PARA'!C273,'1475 PARA'!E273,'1475 PARA'!G273,'1476 PARA'!C273,'1476 PARA'!E273,'1476 PARA'!G273,'Spare van Para'!C273,'Spare van Para'!E273,'Spare van Para'!G273, '1603 Para'!C273,'1603 Para'!E273,'1603 Para'!G273, '1604 Para'!C273,'1604 Para'!E273,'1604 Para'!G273)</f>
        <v>0</v>
      </c>
      <c r="D273" s="173">
        <f t="shared" si="42"/>
        <v>0</v>
      </c>
      <c r="E273" s="174">
        <f t="shared" si="43"/>
        <v>0</v>
      </c>
      <c r="F273" s="17">
        <f t="shared" si="44"/>
        <v>0</v>
      </c>
      <c r="G273" s="63">
        <f>MIN('1473 PARA'!O273,'1474 PARA'!O273,'1475 PARA'!O273,'1476 PARA'!O273,'Spare van Para'!O273,'1603 Para'!O273,'1604 Para'!O273)</f>
        <v>0</v>
      </c>
      <c r="H273" s="173">
        <f>MAX('1473 PARA'!P273,'1473 PARA'!R273,'1473 PARA'!T273,'1474 PARA'!P273,'1474 PARA'!R273,'1474 PARA'!T273,'1475 PARA'!P273,'1475 PARA'!R273,'1475 PARA'!T273,'1476 PARA'!P273,'1476 PARA'!R273,'1476 PARA'!T273,'Spare van Para'!P273,'Spare van Para'!R273,'Spare van Para'!T273, '1603 Para'!P273,'1603 Para'!R273,'1603 Para'!T273,'1604 Para'!P273,'1604 Para'!R273,'1604 Para'!T273)</f>
        <v>0</v>
      </c>
      <c r="I273" s="173">
        <f t="shared" si="45"/>
        <v>0</v>
      </c>
      <c r="J273" s="174">
        <f t="shared" si="46"/>
        <v>0</v>
      </c>
      <c r="K273" s="17">
        <f t="shared" si="47"/>
        <v>0</v>
      </c>
      <c r="L273" s="182" t="str">
        <f t="shared" si="48"/>
        <v/>
      </c>
      <c r="M273" s="184" t="str">
        <f t="shared" si="49"/>
        <v/>
      </c>
      <c r="N273" s="81" t="str">
        <f t="shared" si="50"/>
        <v/>
      </c>
      <c r="O273" s="183" t="str">
        <f>IF('1473 PARA'!I273&gt;0, 1473, "")</f>
        <v/>
      </c>
      <c r="P273" s="183" t="str">
        <f>IF('1474 PARA'!I273&gt;0, 1474, "")</f>
        <v/>
      </c>
      <c r="Q273" s="183" t="str">
        <f>IF('1475 PARA'!I273&gt;0, 1475, "")</f>
        <v/>
      </c>
      <c r="R273" s="183" t="str">
        <f>IF('1476 PARA'!I273&gt;0, 1476, "")</f>
        <v/>
      </c>
      <c r="S273" s="183" t="str">
        <f>IF('1603 Para'!I273&gt;0, 1603, "")</f>
        <v/>
      </c>
      <c r="T273" s="183" t="str">
        <f>IF('1604 Para'!I273&gt;0, 1604, "")</f>
        <v/>
      </c>
      <c r="U273" s="184" t="str">
        <f>IF('Spare van Para'!I273&gt;0, 6389, "")</f>
        <v/>
      </c>
      <c r="V273" s="141">
        <f t="shared" si="51"/>
        <v>0</v>
      </c>
      <c r="W273" s="183" t="str">
        <f>IF(AND('1473 PARA'!AK273&gt;0,'1473 PARA'!AY273&gt;0,O273=1473),"1473 Entered",IF(O273=1473,"Missing",""))</f>
        <v/>
      </c>
      <c r="X273" s="183" t="str">
        <f>IF(AND('1474 PARA'!AK273&gt;0,'1474 PARA'!AY273&gt;0,P273=1474),"1474 Entered",IF(P273=1474,"Missing",""))</f>
        <v/>
      </c>
      <c r="Y273" s="142" t="str">
        <f>IF(AND('1475 PARA'!AK273&gt;0,'1475 PARA'!AY273&gt;0,Q273=1475),"1475 Entered",IF(Q273=1475,"Missing",""))</f>
        <v/>
      </c>
      <c r="Z273" s="142" t="str">
        <f>IF(AND('1476 PARA'!AK273&gt;0,'1476 PARA'!AY273&gt;0,R273=1476),"1476 Entered",IF(R273=1476,"Missing",""))</f>
        <v/>
      </c>
      <c r="AA273" s="142" t="str">
        <f>IF(AND('1603 Para'!AK273&gt;0,'1603 Para'!AY273&gt;0,S273=1603),"1603 Entered",IF(S273=1603,"Missing",""))</f>
        <v/>
      </c>
      <c r="AB273" s="142" t="str">
        <f>IF(AND('1604 Para'!AK273&gt;0,'1604 Para'!AY273&gt;0,T273=1604),"1604 Entered",IF(T273=1604,"Missing",""))</f>
        <v/>
      </c>
      <c r="AC273" s="82" t="str">
        <f>IF(AND('Spare van Para'!AK273&gt;0,'Spare van Para'!AY273&gt;0,U273="Spare"),"Spare Entered",IF(U273="Spare","Missing",""))</f>
        <v/>
      </c>
    </row>
    <row r="274" spans="1:29" s="142" customFormat="1" x14ac:dyDescent="0.25">
      <c r="A274" s="83">
        <v>43006</v>
      </c>
      <c r="B274" s="173">
        <f>MIN('1473 PARA'!B274, '1474 PARA'!B274,'1475 PARA'!B274, '1476 PARA'!B274,'1476 PARA'!B274,'Spare van Para'!B274, '1603 Para'!B274, '1604 Para'!B274)</f>
        <v>0</v>
      </c>
      <c r="C274" s="173">
        <f>MAX('1473 PARA'!C274,'1473 PARA'!E274,'1473 PARA'!G274,'1474 PARA'!C274,'1474 PARA'!E274,'1474 PARA'!G274,'1475 PARA'!C274,'1475 PARA'!E274,'1475 PARA'!G274,'1476 PARA'!C274,'1476 PARA'!E274,'1476 PARA'!G274,'Spare van Para'!C274,'Spare van Para'!E274,'Spare van Para'!G274, '1603 Para'!C274,'1603 Para'!E274,'1603 Para'!G274, '1604 Para'!C274,'1604 Para'!E274,'1604 Para'!G274)</f>
        <v>0</v>
      </c>
      <c r="D274" s="173">
        <f t="shared" si="42"/>
        <v>0</v>
      </c>
      <c r="E274" s="174">
        <f t="shared" si="43"/>
        <v>0</v>
      </c>
      <c r="F274" s="17">
        <f t="shared" si="44"/>
        <v>0</v>
      </c>
      <c r="G274" s="63">
        <f>MIN('1473 PARA'!O274,'1474 PARA'!O274,'1475 PARA'!O274,'1476 PARA'!O274,'Spare van Para'!O274,'1603 Para'!O274,'1604 Para'!O274)</f>
        <v>0</v>
      </c>
      <c r="H274" s="173">
        <f>MAX('1473 PARA'!P274,'1473 PARA'!R274,'1473 PARA'!T274,'1474 PARA'!P274,'1474 PARA'!R274,'1474 PARA'!T274,'1475 PARA'!P274,'1475 PARA'!R274,'1475 PARA'!T274,'1476 PARA'!P274,'1476 PARA'!R274,'1476 PARA'!T274,'Spare van Para'!P274,'Spare van Para'!R274,'Spare van Para'!T274, '1603 Para'!P274,'1603 Para'!R274,'1603 Para'!T274,'1604 Para'!P274,'1604 Para'!R274,'1604 Para'!T274)</f>
        <v>0</v>
      </c>
      <c r="I274" s="173">
        <f t="shared" si="45"/>
        <v>0</v>
      </c>
      <c r="J274" s="174">
        <f t="shared" si="46"/>
        <v>0</v>
      </c>
      <c r="K274" s="17">
        <f t="shared" si="47"/>
        <v>0</v>
      </c>
      <c r="L274" s="182" t="str">
        <f t="shared" si="48"/>
        <v/>
      </c>
      <c r="M274" s="184" t="str">
        <f t="shared" si="49"/>
        <v/>
      </c>
      <c r="N274" s="81" t="str">
        <f t="shared" si="50"/>
        <v/>
      </c>
      <c r="O274" s="183" t="str">
        <f>IF('1473 PARA'!I274&gt;0, 1473, "")</f>
        <v/>
      </c>
      <c r="P274" s="183" t="str">
        <f>IF('1474 PARA'!I274&gt;0, 1474, "")</f>
        <v/>
      </c>
      <c r="Q274" s="183" t="str">
        <f>IF('1475 PARA'!I274&gt;0, 1475, "")</f>
        <v/>
      </c>
      <c r="R274" s="183" t="str">
        <f>IF('1476 PARA'!I274&gt;0, 1476, "")</f>
        <v/>
      </c>
      <c r="S274" s="183" t="str">
        <f>IF('1603 Para'!I274&gt;0, 1603, "")</f>
        <v/>
      </c>
      <c r="T274" s="183" t="str">
        <f>IF('1604 Para'!I274&gt;0, 1604, "")</f>
        <v/>
      </c>
      <c r="U274" s="184" t="str">
        <f>IF('Spare van Para'!I274&gt;0, 6389, "")</f>
        <v/>
      </c>
      <c r="V274" s="141">
        <f t="shared" si="51"/>
        <v>0</v>
      </c>
      <c r="W274" s="183" t="str">
        <f>IF(AND('1473 PARA'!AK274&gt;0,'1473 PARA'!AY274&gt;0,O274=1473),"1473 Entered",IF(O274=1473,"Missing",""))</f>
        <v/>
      </c>
      <c r="X274" s="183" t="str">
        <f>IF(AND('1474 PARA'!AK274&gt;0,'1474 PARA'!AY274&gt;0,P274=1474),"1474 Entered",IF(P274=1474,"Missing",""))</f>
        <v/>
      </c>
      <c r="Y274" s="142" t="str">
        <f>IF(AND('1475 PARA'!AK274&gt;0,'1475 PARA'!AY274&gt;0,Q274=1475),"1475 Entered",IF(Q274=1475,"Missing",""))</f>
        <v/>
      </c>
      <c r="Z274" s="142" t="str">
        <f>IF(AND('1476 PARA'!AK274&gt;0,'1476 PARA'!AY274&gt;0,R274=1476),"1476 Entered",IF(R274=1476,"Missing",""))</f>
        <v/>
      </c>
      <c r="AA274" s="142" t="str">
        <f>IF(AND('1603 Para'!AK274&gt;0,'1603 Para'!AY274&gt;0,S274=1603),"1603 Entered",IF(S274=1603,"Missing",""))</f>
        <v/>
      </c>
      <c r="AB274" s="142" t="str">
        <f>IF(AND('1604 Para'!AK274&gt;0,'1604 Para'!AY274&gt;0,T274=1604),"1604 Entered",IF(T274=1604,"Missing",""))</f>
        <v/>
      </c>
      <c r="AC274" s="82" t="str">
        <f>IF(AND('Spare van Para'!AK274&gt;0,'Spare van Para'!AY274&gt;0,U274="Spare"),"Spare Entered",IF(U274="Spare","Missing",""))</f>
        <v/>
      </c>
    </row>
    <row r="275" spans="1:29" s="142" customFormat="1" x14ac:dyDescent="0.25">
      <c r="A275" s="83">
        <v>43007</v>
      </c>
      <c r="B275" s="173">
        <f>MIN('1473 PARA'!B275, '1474 PARA'!B275,'1475 PARA'!B275, '1476 PARA'!B275,'1476 PARA'!B275,'Spare van Para'!B275, '1603 Para'!B275, '1604 Para'!B275)</f>
        <v>0</v>
      </c>
      <c r="C275" s="173">
        <f>MAX('1473 PARA'!C275,'1473 PARA'!E275,'1473 PARA'!G275,'1474 PARA'!C275,'1474 PARA'!E275,'1474 PARA'!G275,'1475 PARA'!C275,'1475 PARA'!E275,'1475 PARA'!G275,'1476 PARA'!C275,'1476 PARA'!E275,'1476 PARA'!G275,'Spare van Para'!C275,'Spare van Para'!E275,'Spare van Para'!G275, '1603 Para'!C275,'1603 Para'!E275,'1603 Para'!G275, '1604 Para'!C275,'1604 Para'!E275,'1604 Para'!G275)</f>
        <v>0</v>
      </c>
      <c r="D275" s="173">
        <f t="shared" si="42"/>
        <v>0</v>
      </c>
      <c r="E275" s="174">
        <f t="shared" si="43"/>
        <v>0</v>
      </c>
      <c r="F275" s="17">
        <f t="shared" si="44"/>
        <v>0</v>
      </c>
      <c r="G275" s="63">
        <f>MIN('1473 PARA'!O275,'1474 PARA'!O275,'1475 PARA'!O275,'1476 PARA'!O275,'Spare van Para'!O275,'1603 Para'!O275,'1604 Para'!O275)</f>
        <v>0</v>
      </c>
      <c r="H275" s="173">
        <f>MAX('1473 PARA'!P275,'1473 PARA'!R275,'1473 PARA'!T275,'1474 PARA'!P275,'1474 PARA'!R275,'1474 PARA'!T275,'1475 PARA'!P275,'1475 PARA'!R275,'1475 PARA'!T275,'1476 PARA'!P275,'1476 PARA'!R275,'1476 PARA'!T275,'Spare van Para'!P275,'Spare van Para'!R275,'Spare van Para'!T275, '1603 Para'!P275,'1603 Para'!R275,'1603 Para'!T275,'1604 Para'!P275,'1604 Para'!R275,'1604 Para'!T275)</f>
        <v>0</v>
      </c>
      <c r="I275" s="173">
        <f t="shared" si="45"/>
        <v>0</v>
      </c>
      <c r="J275" s="174">
        <f t="shared" si="46"/>
        <v>0</v>
      </c>
      <c r="K275" s="17">
        <f t="shared" si="47"/>
        <v>0</v>
      </c>
      <c r="L275" s="182" t="str">
        <f t="shared" si="48"/>
        <v/>
      </c>
      <c r="M275" s="184" t="str">
        <f t="shared" si="49"/>
        <v/>
      </c>
      <c r="N275" s="81" t="str">
        <f t="shared" si="50"/>
        <v/>
      </c>
      <c r="O275" s="183" t="str">
        <f>IF('1473 PARA'!I275&gt;0, 1473, "")</f>
        <v/>
      </c>
      <c r="P275" s="183" t="str">
        <f>IF('1474 PARA'!I275&gt;0, 1474, "")</f>
        <v/>
      </c>
      <c r="Q275" s="183" t="str">
        <f>IF('1475 PARA'!I275&gt;0, 1475, "")</f>
        <v/>
      </c>
      <c r="R275" s="183" t="str">
        <f>IF('1476 PARA'!I275&gt;0, 1476, "")</f>
        <v/>
      </c>
      <c r="S275" s="183" t="str">
        <f>IF('1603 Para'!I275&gt;0, 1603, "")</f>
        <v/>
      </c>
      <c r="T275" s="183" t="str">
        <f>IF('1604 Para'!I275&gt;0, 1604, "")</f>
        <v/>
      </c>
      <c r="U275" s="184" t="str">
        <f>IF('Spare van Para'!I275&gt;0, 6389, "")</f>
        <v/>
      </c>
      <c r="V275" s="141">
        <f t="shared" si="51"/>
        <v>0</v>
      </c>
      <c r="W275" s="183" t="str">
        <f>IF(AND('1473 PARA'!AK275&gt;0,'1473 PARA'!AY275&gt;0,O275=1473),"1473 Entered",IF(O275=1473,"Missing",""))</f>
        <v/>
      </c>
      <c r="X275" s="183" t="str">
        <f>IF(AND('1474 PARA'!AK275&gt;0,'1474 PARA'!AY275&gt;0,P275=1474),"1474 Entered",IF(P275=1474,"Missing",""))</f>
        <v/>
      </c>
      <c r="Y275" s="142" t="str">
        <f>IF(AND('1475 PARA'!AK275&gt;0,'1475 PARA'!AY275&gt;0,Q275=1475),"1475 Entered",IF(Q275=1475,"Missing",""))</f>
        <v/>
      </c>
      <c r="Z275" s="142" t="str">
        <f>IF(AND('1476 PARA'!AK275&gt;0,'1476 PARA'!AY275&gt;0,R275=1476),"1476 Entered",IF(R275=1476,"Missing",""))</f>
        <v/>
      </c>
      <c r="AA275" s="142" t="str">
        <f>IF(AND('1603 Para'!AK275&gt;0,'1603 Para'!AY275&gt;0,S275=1603),"1603 Entered",IF(S275=1603,"Missing",""))</f>
        <v/>
      </c>
      <c r="AB275" s="142" t="str">
        <f>IF(AND('1604 Para'!AK275&gt;0,'1604 Para'!AY275&gt;0,T275=1604),"1604 Entered",IF(T275=1604,"Missing",""))</f>
        <v/>
      </c>
      <c r="AC275" s="82" t="str">
        <f>IF(AND('Spare van Para'!AK275&gt;0,'Spare van Para'!AY275&gt;0,U275="Spare"),"Spare Entered",IF(U275="Spare","Missing",""))</f>
        <v/>
      </c>
    </row>
    <row r="276" spans="1:29" s="219" customFormat="1" ht="15.75" thickBot="1" x14ac:dyDescent="0.3">
      <c r="A276" s="186">
        <v>43008</v>
      </c>
      <c r="B276" s="210">
        <f>MIN('1473 PARA'!B276, '1474 PARA'!B276,'1475 PARA'!B276, '1476 PARA'!B276,'1476 PARA'!B276,'Spare van Para'!B276, '1603 Para'!B276, '1604 Para'!B276)</f>
        <v>0</v>
      </c>
      <c r="C276" s="210">
        <f>MAX('1473 PARA'!C276,'1473 PARA'!E276,'1473 PARA'!G276,'1474 PARA'!C276,'1474 PARA'!E276,'1474 PARA'!G276,'1475 PARA'!C276,'1475 PARA'!E276,'1475 PARA'!G276,'1476 PARA'!C276,'1476 PARA'!E276,'1476 PARA'!G276,'Spare van Para'!C276,'Spare van Para'!E276,'Spare van Para'!G276, '1603 Para'!C276,'1603 Para'!E276,'1603 Para'!G276, '1604 Para'!C276,'1604 Para'!E276,'1604 Para'!G276)</f>
        <v>0</v>
      </c>
      <c r="D276" s="210">
        <f t="shared" si="42"/>
        <v>0</v>
      </c>
      <c r="E276" s="211">
        <f t="shared" si="43"/>
        <v>0</v>
      </c>
      <c r="F276" s="212">
        <f t="shared" si="44"/>
        <v>0</v>
      </c>
      <c r="G276" s="213">
        <f>MIN('1473 PARA'!O276,'1474 PARA'!O276,'1475 PARA'!O276,'1476 PARA'!O276,'Spare van Para'!O276,'1603 Para'!O276,'1604 Para'!O276)</f>
        <v>0</v>
      </c>
      <c r="H276" s="210">
        <f>MAX('1473 PARA'!P276,'1473 PARA'!R276,'1473 PARA'!T276,'1474 PARA'!P276,'1474 PARA'!R276,'1474 PARA'!T276,'1475 PARA'!P276,'1475 PARA'!R276,'1475 PARA'!T276,'1476 PARA'!P276,'1476 PARA'!R276,'1476 PARA'!T276,'Spare van Para'!P276,'Spare van Para'!R276,'Spare van Para'!T276, '1603 Para'!P276,'1603 Para'!R276,'1603 Para'!T276,'1604 Para'!P276,'1604 Para'!R276,'1604 Para'!T276)</f>
        <v>0</v>
      </c>
      <c r="I276" s="210">
        <f t="shared" si="45"/>
        <v>0</v>
      </c>
      <c r="J276" s="211">
        <f t="shared" si="46"/>
        <v>0</v>
      </c>
      <c r="K276" s="212">
        <f t="shared" si="47"/>
        <v>0</v>
      </c>
      <c r="L276" s="214" t="str">
        <f t="shared" si="48"/>
        <v/>
      </c>
      <c r="M276" s="215" t="str">
        <f t="shared" si="49"/>
        <v/>
      </c>
      <c r="N276" s="216" t="str">
        <f t="shared" si="50"/>
        <v/>
      </c>
      <c r="O276" s="217" t="str">
        <f>IF('1473 PARA'!I276&gt;0, 1473, "")</f>
        <v/>
      </c>
      <c r="P276" s="217" t="str">
        <f>IF('1474 PARA'!I276&gt;0, 1474, "")</f>
        <v/>
      </c>
      <c r="Q276" s="217" t="str">
        <f>IF('1475 PARA'!I276&gt;0, 1475, "")</f>
        <v/>
      </c>
      <c r="R276" s="217" t="str">
        <f>IF('1476 PARA'!I276&gt;0, 1476, "")</f>
        <v/>
      </c>
      <c r="S276" s="217" t="str">
        <f>IF('1603 Para'!I276&gt;0, 1603, "")</f>
        <v/>
      </c>
      <c r="T276" s="217" t="str">
        <f>IF('1604 Para'!I276&gt;0, 1604, "")</f>
        <v/>
      </c>
      <c r="U276" s="215" t="str">
        <f>IF('Spare van Para'!I276&gt;0, 6389, "")</f>
        <v/>
      </c>
      <c r="V276" s="218">
        <f t="shared" si="51"/>
        <v>0</v>
      </c>
      <c r="W276" s="217" t="str">
        <f>IF(AND('1473 PARA'!AK276&gt;0,'1473 PARA'!AY276&gt;0,O276=1473),"1473 Entered",IF(O276=1473,"Missing",""))</f>
        <v/>
      </c>
      <c r="X276" s="217" t="str">
        <f>IF(AND('1474 PARA'!AK276&gt;0,'1474 PARA'!AY276&gt;0,P276=1474),"1474 Entered",IF(P276=1474,"Missing",""))</f>
        <v/>
      </c>
      <c r="Y276" s="219" t="str">
        <f>IF(AND('1475 PARA'!AK276&gt;0,'1475 PARA'!AY276&gt;0,Q276=1475),"1475 Entered",IF(Q276=1475,"Missing",""))</f>
        <v/>
      </c>
      <c r="Z276" s="219" t="str">
        <f>IF(AND('1476 PARA'!AK276&gt;0,'1476 PARA'!AY276&gt;0,R276=1476),"1476 Entered",IF(R276=1476,"Missing",""))</f>
        <v/>
      </c>
      <c r="AA276" s="219" t="str">
        <f>IF(AND('1603 Para'!AK276&gt;0,'1603 Para'!AY276&gt;0,S276=1603),"1603 Entered",IF(S276=1603,"Missing",""))</f>
        <v/>
      </c>
      <c r="AB276" s="219" t="str">
        <f>IF(AND('1604 Para'!AK276&gt;0,'1604 Para'!AY276&gt;0,T276=1604),"1604 Entered",IF(T276=1604,"Missing",""))</f>
        <v/>
      </c>
      <c r="AC276" s="220" t="str">
        <f>IF(AND('Spare van Para'!AK276&gt;0,'Spare van Para'!AY276&gt;0,U276="Spare"),"Spare Entered",IF(U276="Spare","Missing",""))</f>
        <v/>
      </c>
    </row>
    <row r="277" spans="1:29" s="142" customFormat="1" ht="15.75" thickTop="1" x14ac:dyDescent="0.25">
      <c r="A277" s="83">
        <v>43009</v>
      </c>
      <c r="B277" s="173">
        <f>MIN('1473 PARA'!B277, '1474 PARA'!B277,'1475 PARA'!B277, '1476 PARA'!B277,'1476 PARA'!B277,'Spare van Para'!B277, '1603 Para'!B277, '1604 Para'!B277)</f>
        <v>0</v>
      </c>
      <c r="C277" s="173">
        <f>MAX('1473 PARA'!C277,'1473 PARA'!E277,'1473 PARA'!G277,'1474 PARA'!C277,'1474 PARA'!E277,'1474 PARA'!G277,'1475 PARA'!C277,'1475 PARA'!E277,'1475 PARA'!G277,'1476 PARA'!C277,'1476 PARA'!E277,'1476 PARA'!G277,'Spare van Para'!C277,'Spare van Para'!E277,'Spare van Para'!G277, '1603 Para'!C277,'1603 Para'!E277,'1603 Para'!G277, '1604 Para'!C277,'1604 Para'!E277,'1604 Para'!G277)</f>
        <v>0</v>
      </c>
      <c r="D277" s="173">
        <f t="shared" si="42"/>
        <v>0</v>
      </c>
      <c r="E277" s="174">
        <f t="shared" si="43"/>
        <v>0</v>
      </c>
      <c r="F277" s="17">
        <f>E277</f>
        <v>0</v>
      </c>
      <c r="G277" s="63">
        <f>MIN('1473 PARA'!O277,'1474 PARA'!O277,'1475 PARA'!O277,'1476 PARA'!O277,'Spare van Para'!O277,'1603 Para'!O277,'1604 Para'!O277)</f>
        <v>0</v>
      </c>
      <c r="H277" s="173">
        <f>MAX('1473 PARA'!P277,'1473 PARA'!R277,'1473 PARA'!T277,'1474 PARA'!P277,'1474 PARA'!R277,'1474 PARA'!T277,'1475 PARA'!P277,'1475 PARA'!R277,'1475 PARA'!T277,'1476 PARA'!P277,'1476 PARA'!R277,'1476 PARA'!T277,'Spare van Para'!P277,'Spare van Para'!R277,'Spare van Para'!T277, '1603 Para'!P277,'1603 Para'!R277,'1603 Para'!T277,'1604 Para'!P277,'1604 Para'!R277,'1604 Para'!T277)</f>
        <v>0</v>
      </c>
      <c r="I277" s="173">
        <f t="shared" si="45"/>
        <v>0</v>
      </c>
      <c r="J277" s="174">
        <f t="shared" si="46"/>
        <v>0</v>
      </c>
      <c r="K277" s="17">
        <f>J277</f>
        <v>0</v>
      </c>
      <c r="L277" s="182" t="str">
        <f t="shared" si="48"/>
        <v/>
      </c>
      <c r="M277" s="184" t="str">
        <f t="shared" si="49"/>
        <v/>
      </c>
      <c r="N277" s="81" t="str">
        <f t="shared" si="50"/>
        <v/>
      </c>
      <c r="O277" s="183" t="str">
        <f>IF('1473 PARA'!I277&gt;0, 1473, "")</f>
        <v/>
      </c>
      <c r="P277" s="183" t="str">
        <f>IF('1474 PARA'!I277&gt;0, 1474, "")</f>
        <v/>
      </c>
      <c r="Q277" s="183" t="str">
        <f>IF('1475 PARA'!I277&gt;0, 1475, "")</f>
        <v/>
      </c>
      <c r="R277" s="183" t="str">
        <f>IF('1476 PARA'!I277&gt;0, 1476, "")</f>
        <v/>
      </c>
      <c r="S277" s="183" t="str">
        <f>IF('1603 Para'!I277&gt;0, 1603, "")</f>
        <v/>
      </c>
      <c r="T277" s="183" t="str">
        <f>IF('1604 Para'!I277&gt;0, 1604, "")</f>
        <v/>
      </c>
      <c r="U277" s="184" t="str">
        <f>IF('Spare van Para'!I277&gt;0, 6389, "")</f>
        <v/>
      </c>
      <c r="V277" s="141">
        <f t="shared" si="51"/>
        <v>0</v>
      </c>
      <c r="W277" s="183" t="str">
        <f>IF(AND('1473 PARA'!AK277&gt;0,'1473 PARA'!AY277&gt;0,O277=1473),"1473 Entered",IF(O277=1473,"Missing",""))</f>
        <v/>
      </c>
      <c r="X277" s="183" t="str">
        <f>IF(AND('1474 PARA'!AK277&gt;0,'1474 PARA'!AY277&gt;0,P277=1474),"1474 Entered",IF(P277=1474,"Missing",""))</f>
        <v/>
      </c>
      <c r="Y277" s="142" t="str">
        <f>IF(AND('1475 PARA'!AK277&gt;0,'1475 PARA'!AY277&gt;0,Q277=1475),"1475 Entered",IF(Q277=1475,"Missing",""))</f>
        <v/>
      </c>
      <c r="Z277" s="142" t="str">
        <f>IF(AND('1476 PARA'!AK277&gt;0,'1476 PARA'!AY277&gt;0,R277=1476),"1476 Entered",IF(R277=1476,"Missing",""))</f>
        <v/>
      </c>
      <c r="AA277" s="142" t="str">
        <f>IF(AND('1603 Para'!AK277&gt;0,'1603 Para'!AY277&gt;0,S277=1603),"1603 Entered",IF(S277=1603,"Missing",""))</f>
        <v/>
      </c>
      <c r="AB277" s="142" t="str">
        <f>IF(AND('1604 Para'!AK277&gt;0,'1604 Para'!AY277&gt;0,T277=1604),"1604 Entered",IF(T277=1604,"Missing",""))</f>
        <v/>
      </c>
      <c r="AC277" s="82" t="str">
        <f>IF(AND('Spare van Para'!AK277&gt;0,'Spare van Para'!AY277&gt;0,U277="Spare"),"Spare Entered",IF(U277="Spare","Missing",""))</f>
        <v/>
      </c>
    </row>
    <row r="278" spans="1:29" s="142" customFormat="1" x14ac:dyDescent="0.25">
      <c r="A278" s="83">
        <v>43010</v>
      </c>
      <c r="B278" s="173">
        <f>MIN('1473 PARA'!B278, '1474 PARA'!B278,'1475 PARA'!B278, '1476 PARA'!B278,'1476 PARA'!B278,'Spare van Para'!B278, '1603 Para'!B278, '1604 Para'!B278)</f>
        <v>0</v>
      </c>
      <c r="C278" s="173">
        <f>MAX('1473 PARA'!C278,'1473 PARA'!E278,'1473 PARA'!G278,'1474 PARA'!C278,'1474 PARA'!E278,'1474 PARA'!G278,'1475 PARA'!C278,'1475 PARA'!E278,'1475 PARA'!G278,'1476 PARA'!C278,'1476 PARA'!E278,'1476 PARA'!G278,'Spare van Para'!C278,'Spare van Para'!E278,'Spare van Para'!G278, '1603 Para'!C278,'1603 Para'!E278,'1603 Para'!G278, '1604 Para'!C278,'1604 Para'!E278,'1604 Para'!G278)</f>
        <v>0</v>
      </c>
      <c r="D278" s="173">
        <f t="shared" si="42"/>
        <v>0</v>
      </c>
      <c r="E278" s="174">
        <f t="shared" si="43"/>
        <v>0</v>
      </c>
      <c r="F278" s="17">
        <f t="shared" si="44"/>
        <v>0</v>
      </c>
      <c r="G278" s="63">
        <f>MIN('1473 PARA'!O278,'1474 PARA'!O278,'1475 PARA'!O278,'1476 PARA'!O278,'Spare van Para'!O278,'1603 Para'!O278,'1604 Para'!O278)</f>
        <v>0</v>
      </c>
      <c r="H278" s="173">
        <f>MAX('1473 PARA'!P278,'1473 PARA'!R278,'1473 PARA'!T278,'1474 PARA'!P278,'1474 PARA'!R278,'1474 PARA'!T278,'1475 PARA'!P278,'1475 PARA'!R278,'1475 PARA'!T278,'1476 PARA'!P278,'1476 PARA'!R278,'1476 PARA'!T278,'Spare van Para'!P278,'Spare van Para'!R278,'Spare van Para'!T278, '1603 Para'!P278,'1603 Para'!R278,'1603 Para'!T278,'1604 Para'!P278,'1604 Para'!R278,'1604 Para'!T278)</f>
        <v>0</v>
      </c>
      <c r="I278" s="173">
        <f t="shared" si="45"/>
        <v>0</v>
      </c>
      <c r="J278" s="174">
        <f t="shared" si="46"/>
        <v>0</v>
      </c>
      <c r="K278" s="17">
        <f t="shared" si="47"/>
        <v>0</v>
      </c>
      <c r="L278" s="182" t="str">
        <f t="shared" si="48"/>
        <v/>
      </c>
      <c r="M278" s="184" t="str">
        <f t="shared" si="49"/>
        <v/>
      </c>
      <c r="N278" s="81" t="str">
        <f t="shared" si="50"/>
        <v/>
      </c>
      <c r="O278" s="183" t="str">
        <f>IF('1473 PARA'!I278&gt;0, 1473, "")</f>
        <v/>
      </c>
      <c r="P278" s="183" t="str">
        <f>IF('1474 PARA'!I278&gt;0, 1474, "")</f>
        <v/>
      </c>
      <c r="Q278" s="183" t="str">
        <f>IF('1475 PARA'!I278&gt;0, 1475, "")</f>
        <v/>
      </c>
      <c r="R278" s="183" t="str">
        <f>IF('1476 PARA'!I278&gt;0, 1476, "")</f>
        <v/>
      </c>
      <c r="S278" s="183" t="str">
        <f>IF('1603 Para'!I278&gt;0, 1603, "")</f>
        <v/>
      </c>
      <c r="T278" s="183" t="str">
        <f>IF('1604 Para'!I278&gt;0, 1604, "")</f>
        <v/>
      </c>
      <c r="U278" s="184" t="str">
        <f>IF('Spare van Para'!I278&gt;0, 6389, "")</f>
        <v/>
      </c>
      <c r="V278" s="141">
        <f t="shared" si="51"/>
        <v>0</v>
      </c>
      <c r="W278" s="183" t="str">
        <f>IF(AND('1473 PARA'!AK278&gt;0,'1473 PARA'!AY278&gt;0,O278=1473),"1473 Entered",IF(O278=1473,"Missing",""))</f>
        <v/>
      </c>
      <c r="X278" s="183" t="str">
        <f>IF(AND('1474 PARA'!AK278&gt;0,'1474 PARA'!AY278&gt;0,P278=1474),"1474 Entered",IF(P278=1474,"Missing",""))</f>
        <v/>
      </c>
      <c r="Y278" s="142" t="str">
        <f>IF(AND('1475 PARA'!AK278&gt;0,'1475 PARA'!AY278&gt;0,Q278=1475),"1475 Entered",IF(Q278=1475,"Missing",""))</f>
        <v/>
      </c>
      <c r="Z278" s="142" t="str">
        <f>IF(AND('1476 PARA'!AK278&gt;0,'1476 PARA'!AY278&gt;0,R278=1476),"1476 Entered",IF(R278=1476,"Missing",""))</f>
        <v/>
      </c>
      <c r="AA278" s="142" t="str">
        <f>IF(AND('1603 Para'!AK278&gt;0,'1603 Para'!AY278&gt;0,S278=1603),"1603 Entered",IF(S278=1603,"Missing",""))</f>
        <v/>
      </c>
      <c r="AB278" s="142" t="str">
        <f>IF(AND('1604 Para'!AK278&gt;0,'1604 Para'!AY278&gt;0,T278=1604),"1604 Entered",IF(T278=1604,"Missing",""))</f>
        <v/>
      </c>
      <c r="AC278" s="82" t="str">
        <f>IF(AND('Spare van Para'!AK278&gt;0,'Spare van Para'!AY278&gt;0,U278="Spare"),"Spare Entered",IF(U278="Spare","Missing",""))</f>
        <v/>
      </c>
    </row>
    <row r="279" spans="1:29" s="142" customFormat="1" x14ac:dyDescent="0.25">
      <c r="A279" s="83">
        <v>43011</v>
      </c>
      <c r="B279" s="173">
        <f>MIN('1473 PARA'!B279, '1474 PARA'!B279,'1475 PARA'!B279, '1476 PARA'!B279,'1476 PARA'!B279,'Spare van Para'!B279, '1603 Para'!B279, '1604 Para'!B279)</f>
        <v>0</v>
      </c>
      <c r="C279" s="173">
        <f>MAX('1473 PARA'!C279,'1473 PARA'!E279,'1473 PARA'!G279,'1474 PARA'!C279,'1474 PARA'!E279,'1474 PARA'!G279,'1475 PARA'!C279,'1475 PARA'!E279,'1475 PARA'!G279,'1476 PARA'!C279,'1476 PARA'!E279,'1476 PARA'!G279,'Spare van Para'!C279,'Spare van Para'!E279,'Spare van Para'!G279, '1603 Para'!C279,'1603 Para'!E279,'1603 Para'!G279, '1604 Para'!C279,'1604 Para'!E279,'1604 Para'!G279)</f>
        <v>0</v>
      </c>
      <c r="D279" s="173">
        <f t="shared" si="42"/>
        <v>0</v>
      </c>
      <c r="E279" s="174">
        <f t="shared" si="43"/>
        <v>0</v>
      </c>
      <c r="F279" s="17">
        <f t="shared" si="44"/>
        <v>0</v>
      </c>
      <c r="G279" s="63">
        <f>MIN('1473 PARA'!O279,'1474 PARA'!O279,'1475 PARA'!O279,'1476 PARA'!O279,'Spare van Para'!O279,'1603 Para'!O279,'1604 Para'!O279)</f>
        <v>0</v>
      </c>
      <c r="H279" s="173">
        <f>MAX('1473 PARA'!P279,'1473 PARA'!R279,'1473 PARA'!T279,'1474 PARA'!P279,'1474 PARA'!R279,'1474 PARA'!T279,'1475 PARA'!P279,'1475 PARA'!R279,'1475 PARA'!T279,'1476 PARA'!P279,'1476 PARA'!R279,'1476 PARA'!T279,'Spare van Para'!P279,'Spare van Para'!R279,'Spare van Para'!T279, '1603 Para'!P279,'1603 Para'!R279,'1603 Para'!T279,'1604 Para'!P279,'1604 Para'!R279,'1604 Para'!T279)</f>
        <v>0</v>
      </c>
      <c r="I279" s="173">
        <f t="shared" si="45"/>
        <v>0</v>
      </c>
      <c r="J279" s="174">
        <f t="shared" si="46"/>
        <v>0</v>
      </c>
      <c r="K279" s="17">
        <f t="shared" si="47"/>
        <v>0</v>
      </c>
      <c r="L279" s="182" t="str">
        <f t="shared" si="48"/>
        <v/>
      </c>
      <c r="M279" s="184" t="str">
        <f t="shared" si="49"/>
        <v/>
      </c>
      <c r="N279" s="81" t="str">
        <f t="shared" si="50"/>
        <v/>
      </c>
      <c r="O279" s="183" t="str">
        <f>IF('1473 PARA'!I279&gt;0, 1473, "")</f>
        <v/>
      </c>
      <c r="P279" s="183" t="str">
        <f>IF('1474 PARA'!I279&gt;0, 1474, "")</f>
        <v/>
      </c>
      <c r="Q279" s="183" t="str">
        <f>IF('1475 PARA'!I279&gt;0, 1475, "")</f>
        <v/>
      </c>
      <c r="R279" s="183" t="str">
        <f>IF('1476 PARA'!I279&gt;0, 1476, "")</f>
        <v/>
      </c>
      <c r="S279" s="183" t="str">
        <f>IF('1603 Para'!I279&gt;0, 1603, "")</f>
        <v/>
      </c>
      <c r="T279" s="183" t="str">
        <f>IF('1604 Para'!I279&gt;0, 1604, "")</f>
        <v/>
      </c>
      <c r="U279" s="184" t="str">
        <f>IF('Spare van Para'!I279&gt;0, 6389, "")</f>
        <v/>
      </c>
      <c r="V279" s="141">
        <f t="shared" si="51"/>
        <v>0</v>
      </c>
      <c r="W279" s="183" t="str">
        <f>IF(AND('1473 PARA'!AK279&gt;0,'1473 PARA'!AY279&gt;0,O279=1473),"1473 Entered",IF(O279=1473,"Missing",""))</f>
        <v/>
      </c>
      <c r="X279" s="183" t="str">
        <f>IF(AND('1474 PARA'!AK279&gt;0,'1474 PARA'!AY279&gt;0,P279=1474),"1474 Entered",IF(P279=1474,"Missing",""))</f>
        <v/>
      </c>
      <c r="Y279" s="142" t="str">
        <f>IF(AND('1475 PARA'!AK279&gt;0,'1475 PARA'!AY279&gt;0,Q279=1475),"1475 Entered",IF(Q279=1475,"Missing",""))</f>
        <v/>
      </c>
      <c r="Z279" s="142" t="str">
        <f>IF(AND('1476 PARA'!AK279&gt;0,'1476 PARA'!AY279&gt;0,R279=1476),"1476 Entered",IF(R279=1476,"Missing",""))</f>
        <v/>
      </c>
      <c r="AA279" s="142" t="str">
        <f>IF(AND('1603 Para'!AK279&gt;0,'1603 Para'!AY279&gt;0,S279=1603),"1603 Entered",IF(S279=1603,"Missing",""))</f>
        <v/>
      </c>
      <c r="AB279" s="142" t="str">
        <f>IF(AND('1604 Para'!AK279&gt;0,'1604 Para'!AY279&gt;0,T279=1604),"1604 Entered",IF(T279=1604,"Missing",""))</f>
        <v/>
      </c>
      <c r="AC279" s="82" t="str">
        <f>IF(AND('Spare van Para'!AK279&gt;0,'Spare van Para'!AY279&gt;0,U279="Spare"),"Spare Entered",IF(U279="Spare","Missing",""))</f>
        <v/>
      </c>
    </row>
    <row r="280" spans="1:29" s="142" customFormat="1" x14ac:dyDescent="0.25">
      <c r="A280" s="83">
        <v>43012</v>
      </c>
      <c r="B280" s="173">
        <f>MIN('1473 PARA'!B280, '1474 PARA'!B280,'1475 PARA'!B280, '1476 PARA'!B280,'1476 PARA'!B280,'Spare van Para'!B280, '1603 Para'!B280, '1604 Para'!B280)</f>
        <v>0</v>
      </c>
      <c r="C280" s="173">
        <f>MAX('1473 PARA'!C280,'1473 PARA'!E280,'1473 PARA'!G280,'1474 PARA'!C280,'1474 PARA'!E280,'1474 PARA'!G280,'1475 PARA'!C280,'1475 PARA'!E280,'1475 PARA'!G280,'1476 PARA'!C280,'1476 PARA'!E280,'1476 PARA'!G280,'Spare van Para'!C280,'Spare van Para'!E280,'Spare van Para'!G280, '1603 Para'!C280,'1603 Para'!E280,'1603 Para'!G280, '1604 Para'!C280,'1604 Para'!E280,'1604 Para'!G280)</f>
        <v>0</v>
      </c>
      <c r="D280" s="173">
        <f t="shared" si="42"/>
        <v>0</v>
      </c>
      <c r="E280" s="174">
        <f t="shared" si="43"/>
        <v>0</v>
      </c>
      <c r="F280" s="17">
        <f t="shared" si="44"/>
        <v>0</v>
      </c>
      <c r="G280" s="63">
        <f>MIN('1473 PARA'!O280,'1474 PARA'!O280,'1475 PARA'!O280,'1476 PARA'!O280,'Spare van Para'!O280,'1603 Para'!O280,'1604 Para'!O280)</f>
        <v>0</v>
      </c>
      <c r="H280" s="173">
        <f>MAX('1473 PARA'!P280,'1473 PARA'!R280,'1473 PARA'!T280,'1474 PARA'!P280,'1474 PARA'!R280,'1474 PARA'!T280,'1475 PARA'!P280,'1475 PARA'!R280,'1475 PARA'!T280,'1476 PARA'!P280,'1476 PARA'!R280,'1476 PARA'!T280,'Spare van Para'!P280,'Spare van Para'!R280,'Spare van Para'!T280, '1603 Para'!P280,'1603 Para'!R280,'1603 Para'!T280,'1604 Para'!P280,'1604 Para'!R280,'1604 Para'!T280)</f>
        <v>0</v>
      </c>
      <c r="I280" s="173">
        <f t="shared" si="45"/>
        <v>0</v>
      </c>
      <c r="J280" s="174">
        <f t="shared" si="46"/>
        <v>0</v>
      </c>
      <c r="K280" s="17">
        <f t="shared" si="47"/>
        <v>0</v>
      </c>
      <c r="L280" s="182" t="str">
        <f t="shared" si="48"/>
        <v/>
      </c>
      <c r="M280" s="184" t="str">
        <f t="shared" si="49"/>
        <v/>
      </c>
      <c r="N280" s="81" t="str">
        <f t="shared" si="50"/>
        <v/>
      </c>
      <c r="O280" s="183" t="str">
        <f>IF('1473 PARA'!I280&gt;0, 1473, "")</f>
        <v/>
      </c>
      <c r="P280" s="183" t="str">
        <f>IF('1474 PARA'!I280&gt;0, 1474, "")</f>
        <v/>
      </c>
      <c r="Q280" s="183" t="str">
        <f>IF('1475 PARA'!I280&gt;0, 1475, "")</f>
        <v/>
      </c>
      <c r="R280" s="183" t="str">
        <f>IF('1476 PARA'!I280&gt;0, 1476, "")</f>
        <v/>
      </c>
      <c r="S280" s="183" t="str">
        <f>IF('1603 Para'!I280&gt;0, 1603, "")</f>
        <v/>
      </c>
      <c r="T280" s="183" t="str">
        <f>IF('1604 Para'!I280&gt;0, 1604, "")</f>
        <v/>
      </c>
      <c r="U280" s="184" t="str">
        <f>IF('Spare van Para'!I280&gt;0, 6389, "")</f>
        <v/>
      </c>
      <c r="V280" s="141">
        <f t="shared" si="51"/>
        <v>0</v>
      </c>
      <c r="W280" s="183" t="str">
        <f>IF(AND('1473 PARA'!AK280&gt;0,'1473 PARA'!AY280&gt;0,O280=1473),"1473 Entered",IF(O280=1473,"Missing",""))</f>
        <v/>
      </c>
      <c r="X280" s="183" t="str">
        <f>IF(AND('1474 PARA'!AK280&gt;0,'1474 PARA'!AY280&gt;0,P280=1474),"1474 Entered",IF(P280=1474,"Missing",""))</f>
        <v/>
      </c>
      <c r="Y280" s="142" t="str">
        <f>IF(AND('1475 PARA'!AK280&gt;0,'1475 PARA'!AY280&gt;0,Q280=1475),"1475 Entered",IF(Q280=1475,"Missing",""))</f>
        <v/>
      </c>
      <c r="Z280" s="142" t="str">
        <f>IF(AND('1476 PARA'!AK280&gt;0,'1476 PARA'!AY280&gt;0,R280=1476),"1476 Entered",IF(R280=1476,"Missing",""))</f>
        <v/>
      </c>
      <c r="AA280" s="142" t="str">
        <f>IF(AND('1603 Para'!AK280&gt;0,'1603 Para'!AY280&gt;0,S280=1603),"1603 Entered",IF(S280=1603,"Missing",""))</f>
        <v/>
      </c>
      <c r="AB280" s="142" t="str">
        <f>IF(AND('1604 Para'!AK280&gt;0,'1604 Para'!AY280&gt;0,T280=1604),"1604 Entered",IF(T280=1604,"Missing",""))</f>
        <v/>
      </c>
      <c r="AC280" s="82" t="str">
        <f>IF(AND('Spare van Para'!AK280&gt;0,'Spare van Para'!AY280&gt;0,U280="Spare"),"Spare Entered",IF(U280="Spare","Missing",""))</f>
        <v/>
      </c>
    </row>
    <row r="281" spans="1:29" s="142" customFormat="1" x14ac:dyDescent="0.25">
      <c r="A281" s="83">
        <v>43013</v>
      </c>
      <c r="B281" s="173">
        <f>MIN('1473 PARA'!B281, '1474 PARA'!B281,'1475 PARA'!B281, '1476 PARA'!B281,'1476 PARA'!B281,'Spare van Para'!B281, '1603 Para'!B281, '1604 Para'!B281)</f>
        <v>0</v>
      </c>
      <c r="C281" s="173">
        <f>MAX('1473 PARA'!C281,'1473 PARA'!E281,'1473 PARA'!G281,'1474 PARA'!C281,'1474 PARA'!E281,'1474 PARA'!G281,'1475 PARA'!C281,'1475 PARA'!E281,'1475 PARA'!G281,'1476 PARA'!C281,'1476 PARA'!E281,'1476 PARA'!G281,'Spare van Para'!C281,'Spare van Para'!E281,'Spare van Para'!G281, '1603 Para'!C281,'1603 Para'!E281,'1603 Para'!G281, '1604 Para'!C281,'1604 Para'!E281,'1604 Para'!G281)</f>
        <v>0</v>
      </c>
      <c r="D281" s="173">
        <f t="shared" si="42"/>
        <v>0</v>
      </c>
      <c r="E281" s="174">
        <f t="shared" si="43"/>
        <v>0</v>
      </c>
      <c r="F281" s="17">
        <f t="shared" si="44"/>
        <v>0</v>
      </c>
      <c r="G281" s="63">
        <f>MIN('1473 PARA'!O281,'1474 PARA'!O281,'1475 PARA'!O281,'1476 PARA'!O281,'Spare van Para'!O281,'1603 Para'!O281,'1604 Para'!O281)</f>
        <v>0</v>
      </c>
      <c r="H281" s="173">
        <f>MAX('1473 PARA'!P281,'1473 PARA'!R281,'1473 PARA'!T281,'1474 PARA'!P281,'1474 PARA'!R281,'1474 PARA'!T281,'1475 PARA'!P281,'1475 PARA'!R281,'1475 PARA'!T281,'1476 PARA'!P281,'1476 PARA'!R281,'1476 PARA'!T281,'Spare van Para'!P281,'Spare van Para'!R281,'Spare van Para'!T281, '1603 Para'!P281,'1603 Para'!R281,'1603 Para'!T281,'1604 Para'!P281,'1604 Para'!R281,'1604 Para'!T281)</f>
        <v>0</v>
      </c>
      <c r="I281" s="173">
        <f t="shared" si="45"/>
        <v>0</v>
      </c>
      <c r="J281" s="174">
        <f t="shared" si="46"/>
        <v>0</v>
      </c>
      <c r="K281" s="17">
        <f t="shared" si="47"/>
        <v>0</v>
      </c>
      <c r="L281" s="182" t="str">
        <f t="shared" si="48"/>
        <v/>
      </c>
      <c r="M281" s="184" t="str">
        <f t="shared" si="49"/>
        <v/>
      </c>
      <c r="N281" s="81" t="str">
        <f t="shared" si="50"/>
        <v/>
      </c>
      <c r="O281" s="183" t="str">
        <f>IF('1473 PARA'!I281&gt;0, 1473, "")</f>
        <v/>
      </c>
      <c r="P281" s="183" t="str">
        <f>IF('1474 PARA'!I281&gt;0, 1474, "")</f>
        <v/>
      </c>
      <c r="Q281" s="183" t="str">
        <f>IF('1475 PARA'!I281&gt;0, 1475, "")</f>
        <v/>
      </c>
      <c r="R281" s="183" t="str">
        <f>IF('1476 PARA'!I281&gt;0, 1476, "")</f>
        <v/>
      </c>
      <c r="S281" s="183" t="str">
        <f>IF('1603 Para'!I281&gt;0, 1603, "")</f>
        <v/>
      </c>
      <c r="T281" s="183" t="str">
        <f>IF('1604 Para'!I281&gt;0, 1604, "")</f>
        <v/>
      </c>
      <c r="U281" s="184" t="str">
        <f>IF('Spare van Para'!I281&gt;0, 6389, "")</f>
        <v/>
      </c>
      <c r="V281" s="141">
        <f t="shared" si="51"/>
        <v>0</v>
      </c>
      <c r="W281" s="183" t="str">
        <f>IF(AND('1473 PARA'!AK281&gt;0,'1473 PARA'!AY281&gt;0,O281=1473),"1473 Entered",IF(O281=1473,"Missing",""))</f>
        <v/>
      </c>
      <c r="X281" s="183" t="str">
        <f>IF(AND('1474 PARA'!AK281&gt;0,'1474 PARA'!AY281&gt;0,P281=1474),"1474 Entered",IF(P281=1474,"Missing",""))</f>
        <v/>
      </c>
      <c r="Y281" s="142" t="str">
        <f>IF(AND('1475 PARA'!AK281&gt;0,'1475 PARA'!AY281&gt;0,Q281=1475),"1475 Entered",IF(Q281=1475,"Missing",""))</f>
        <v/>
      </c>
      <c r="Z281" s="142" t="str">
        <f>IF(AND('1476 PARA'!AK281&gt;0,'1476 PARA'!AY281&gt;0,R281=1476),"1476 Entered",IF(R281=1476,"Missing",""))</f>
        <v/>
      </c>
      <c r="AA281" s="142" t="str">
        <f>IF(AND('1603 Para'!AK281&gt;0,'1603 Para'!AY281&gt;0,S281=1603),"1603 Entered",IF(S281=1603,"Missing",""))</f>
        <v/>
      </c>
      <c r="AB281" s="142" t="str">
        <f>IF(AND('1604 Para'!AK281&gt;0,'1604 Para'!AY281&gt;0,T281=1604),"1604 Entered",IF(T281=1604,"Missing",""))</f>
        <v/>
      </c>
      <c r="AC281" s="82" t="str">
        <f>IF(AND('Spare van Para'!AK281&gt;0,'Spare van Para'!AY281&gt;0,U281="Spare"),"Spare Entered",IF(U281="Spare","Missing",""))</f>
        <v/>
      </c>
    </row>
    <row r="282" spans="1:29" s="142" customFormat="1" x14ac:dyDescent="0.25">
      <c r="A282" s="83">
        <v>43014</v>
      </c>
      <c r="B282" s="173">
        <f>MIN('1473 PARA'!B282, '1474 PARA'!B282,'1475 PARA'!B282, '1476 PARA'!B282,'1476 PARA'!B282,'Spare van Para'!B282, '1603 Para'!B282, '1604 Para'!B282)</f>
        <v>0</v>
      </c>
      <c r="C282" s="173">
        <f>MAX('1473 PARA'!C282,'1473 PARA'!E282,'1473 PARA'!G282,'1474 PARA'!C282,'1474 PARA'!E282,'1474 PARA'!G282,'1475 PARA'!C282,'1475 PARA'!E282,'1475 PARA'!G282,'1476 PARA'!C282,'1476 PARA'!E282,'1476 PARA'!G282,'Spare van Para'!C282,'Spare van Para'!E282,'Spare van Para'!G282, '1603 Para'!C282,'1603 Para'!E282,'1603 Para'!G282, '1604 Para'!C282,'1604 Para'!E282,'1604 Para'!G282)</f>
        <v>0</v>
      </c>
      <c r="D282" s="173">
        <f t="shared" si="42"/>
        <v>0</v>
      </c>
      <c r="E282" s="174">
        <f t="shared" si="43"/>
        <v>0</v>
      </c>
      <c r="F282" s="17">
        <f t="shared" si="44"/>
        <v>0</v>
      </c>
      <c r="G282" s="63">
        <f>MIN('1473 PARA'!O282,'1474 PARA'!O282,'1475 PARA'!O282,'1476 PARA'!O282,'Spare van Para'!O282,'1603 Para'!O282,'1604 Para'!O282)</f>
        <v>0</v>
      </c>
      <c r="H282" s="173">
        <f>MAX('1473 PARA'!P282,'1473 PARA'!R282,'1473 PARA'!T282,'1474 PARA'!P282,'1474 PARA'!R282,'1474 PARA'!T282,'1475 PARA'!P282,'1475 PARA'!R282,'1475 PARA'!T282,'1476 PARA'!P282,'1476 PARA'!R282,'1476 PARA'!T282,'Spare van Para'!P282,'Spare van Para'!R282,'Spare van Para'!T282, '1603 Para'!P282,'1603 Para'!R282,'1603 Para'!T282,'1604 Para'!P282,'1604 Para'!R282,'1604 Para'!T282)</f>
        <v>0</v>
      </c>
      <c r="I282" s="173">
        <f t="shared" si="45"/>
        <v>0</v>
      </c>
      <c r="J282" s="174">
        <f t="shared" si="46"/>
        <v>0</v>
      </c>
      <c r="K282" s="17">
        <f t="shared" si="47"/>
        <v>0</v>
      </c>
      <c r="L282" s="182" t="str">
        <f t="shared" si="48"/>
        <v/>
      </c>
      <c r="M282" s="184" t="str">
        <f t="shared" si="49"/>
        <v/>
      </c>
      <c r="N282" s="81" t="str">
        <f t="shared" si="50"/>
        <v/>
      </c>
      <c r="O282" s="183" t="str">
        <f>IF('1473 PARA'!I282&gt;0, 1473, "")</f>
        <v/>
      </c>
      <c r="P282" s="183" t="str">
        <f>IF('1474 PARA'!I282&gt;0, 1474, "")</f>
        <v/>
      </c>
      <c r="Q282" s="183" t="str">
        <f>IF('1475 PARA'!I282&gt;0, 1475, "")</f>
        <v/>
      </c>
      <c r="R282" s="183" t="str">
        <f>IF('1476 PARA'!I282&gt;0, 1476, "")</f>
        <v/>
      </c>
      <c r="S282" s="183" t="str">
        <f>IF('1603 Para'!I282&gt;0, 1603, "")</f>
        <v/>
      </c>
      <c r="T282" s="183" t="str">
        <f>IF('1604 Para'!I282&gt;0, 1604, "")</f>
        <v/>
      </c>
      <c r="U282" s="184" t="str">
        <f>IF('Spare van Para'!I282&gt;0, 6389, "")</f>
        <v/>
      </c>
      <c r="V282" s="141">
        <f t="shared" si="51"/>
        <v>0</v>
      </c>
      <c r="W282" s="183" t="str">
        <f>IF(AND('1473 PARA'!AK282&gt;0,'1473 PARA'!AY282&gt;0,O282=1473),"1473 Entered",IF(O282=1473,"Missing",""))</f>
        <v/>
      </c>
      <c r="X282" s="183" t="str">
        <f>IF(AND('1474 PARA'!AK282&gt;0,'1474 PARA'!AY282&gt;0,P282=1474),"1474 Entered",IF(P282=1474,"Missing",""))</f>
        <v/>
      </c>
      <c r="Y282" s="142" t="str">
        <f>IF(AND('1475 PARA'!AK282&gt;0,'1475 PARA'!AY282&gt;0,Q282=1475),"1475 Entered",IF(Q282=1475,"Missing",""))</f>
        <v/>
      </c>
      <c r="Z282" s="142" t="str">
        <f>IF(AND('1476 PARA'!AK282&gt;0,'1476 PARA'!AY282&gt;0,R282=1476),"1476 Entered",IF(R282=1476,"Missing",""))</f>
        <v/>
      </c>
      <c r="AA282" s="142" t="str">
        <f>IF(AND('1603 Para'!AK282&gt;0,'1603 Para'!AY282&gt;0,S282=1603),"1603 Entered",IF(S282=1603,"Missing",""))</f>
        <v/>
      </c>
      <c r="AB282" s="142" t="str">
        <f>IF(AND('1604 Para'!AK282&gt;0,'1604 Para'!AY282&gt;0,T282=1604),"1604 Entered",IF(T282=1604,"Missing",""))</f>
        <v/>
      </c>
      <c r="AC282" s="82" t="str">
        <f>IF(AND('Spare van Para'!AK282&gt;0,'Spare van Para'!AY282&gt;0,U282="Spare"),"Spare Entered",IF(U282="Spare","Missing",""))</f>
        <v/>
      </c>
    </row>
    <row r="283" spans="1:29" s="142" customFormat="1" x14ac:dyDescent="0.25">
      <c r="A283" s="83">
        <v>43015</v>
      </c>
      <c r="B283" s="173">
        <f>MIN('1473 PARA'!B283, '1474 PARA'!B283,'1475 PARA'!B283, '1476 PARA'!B283,'1476 PARA'!B283,'Spare van Para'!B283, '1603 Para'!B283, '1604 Para'!B283)</f>
        <v>0</v>
      </c>
      <c r="C283" s="173">
        <f>MAX('1473 PARA'!C283,'1473 PARA'!E283,'1473 PARA'!G283,'1474 PARA'!C283,'1474 PARA'!E283,'1474 PARA'!G283,'1475 PARA'!C283,'1475 PARA'!E283,'1475 PARA'!G283,'1476 PARA'!C283,'1476 PARA'!E283,'1476 PARA'!G283,'Spare van Para'!C283,'Spare van Para'!E283,'Spare van Para'!G283, '1603 Para'!C283,'1603 Para'!E283,'1603 Para'!G283, '1604 Para'!C283,'1604 Para'!E283,'1604 Para'!G283)</f>
        <v>0</v>
      </c>
      <c r="D283" s="173">
        <f t="shared" si="42"/>
        <v>0</v>
      </c>
      <c r="E283" s="174">
        <f t="shared" si="43"/>
        <v>0</v>
      </c>
      <c r="F283" s="17">
        <f t="shared" si="44"/>
        <v>0</v>
      </c>
      <c r="G283" s="63">
        <f>MIN('1473 PARA'!O283,'1474 PARA'!O283,'1475 PARA'!O283,'1476 PARA'!O283,'Spare van Para'!O283,'1603 Para'!O283,'1604 Para'!O283)</f>
        <v>0</v>
      </c>
      <c r="H283" s="173">
        <f>MAX('1473 PARA'!P283,'1473 PARA'!R283,'1473 PARA'!T283,'1474 PARA'!P283,'1474 PARA'!R283,'1474 PARA'!T283,'1475 PARA'!P283,'1475 PARA'!R283,'1475 PARA'!T283,'1476 PARA'!P283,'1476 PARA'!R283,'1476 PARA'!T283,'Spare van Para'!P283,'Spare van Para'!R283,'Spare van Para'!T283, '1603 Para'!P283,'1603 Para'!R283,'1603 Para'!T283,'1604 Para'!P283,'1604 Para'!R283,'1604 Para'!T283)</f>
        <v>0</v>
      </c>
      <c r="I283" s="173">
        <f t="shared" si="45"/>
        <v>0</v>
      </c>
      <c r="J283" s="174">
        <f t="shared" si="46"/>
        <v>0</v>
      </c>
      <c r="K283" s="17">
        <f t="shared" si="47"/>
        <v>0</v>
      </c>
      <c r="L283" s="182" t="str">
        <f t="shared" si="48"/>
        <v/>
      </c>
      <c r="M283" s="184" t="str">
        <f t="shared" si="49"/>
        <v/>
      </c>
      <c r="N283" s="81" t="str">
        <f t="shared" si="50"/>
        <v/>
      </c>
      <c r="O283" s="183" t="str">
        <f>IF('1473 PARA'!I283&gt;0, 1473, "")</f>
        <v/>
      </c>
      <c r="P283" s="183" t="str">
        <f>IF('1474 PARA'!I283&gt;0, 1474, "")</f>
        <v/>
      </c>
      <c r="Q283" s="183" t="str">
        <f>IF('1475 PARA'!I283&gt;0, 1475, "")</f>
        <v/>
      </c>
      <c r="R283" s="183" t="str">
        <f>IF('1476 PARA'!I283&gt;0, 1476, "")</f>
        <v/>
      </c>
      <c r="S283" s="183" t="str">
        <f>IF('1603 Para'!I283&gt;0, 1603, "")</f>
        <v/>
      </c>
      <c r="T283" s="183" t="str">
        <f>IF('1604 Para'!I283&gt;0, 1604, "")</f>
        <v/>
      </c>
      <c r="U283" s="184" t="str">
        <f>IF('Spare van Para'!I283&gt;0, 6389, "")</f>
        <v/>
      </c>
      <c r="V283" s="141">
        <f t="shared" si="51"/>
        <v>0</v>
      </c>
      <c r="W283" s="183" t="str">
        <f>IF(AND('1473 PARA'!AK283&gt;0,'1473 PARA'!AY283&gt;0,O283=1473),"1473 Entered",IF(O283=1473,"Missing",""))</f>
        <v/>
      </c>
      <c r="X283" s="183" t="str">
        <f>IF(AND('1474 PARA'!AK283&gt;0,'1474 PARA'!AY283&gt;0,P283=1474),"1474 Entered",IF(P283=1474,"Missing",""))</f>
        <v/>
      </c>
      <c r="Y283" s="142" t="str">
        <f>IF(AND('1475 PARA'!AK283&gt;0,'1475 PARA'!AY283&gt;0,Q283=1475),"1475 Entered",IF(Q283=1475,"Missing",""))</f>
        <v/>
      </c>
      <c r="Z283" s="142" t="str">
        <f>IF(AND('1476 PARA'!AK283&gt;0,'1476 PARA'!AY283&gt;0,R283=1476),"1476 Entered",IF(R283=1476,"Missing",""))</f>
        <v/>
      </c>
      <c r="AA283" s="142" t="str">
        <f>IF(AND('1603 Para'!AK283&gt;0,'1603 Para'!AY283&gt;0,S283=1603),"1603 Entered",IF(S283=1603,"Missing",""))</f>
        <v/>
      </c>
      <c r="AB283" s="142" t="str">
        <f>IF(AND('1604 Para'!AK283&gt;0,'1604 Para'!AY283&gt;0,T283=1604),"1604 Entered",IF(T283=1604,"Missing",""))</f>
        <v/>
      </c>
      <c r="AC283" s="82" t="str">
        <f>IF(AND('Spare van Para'!AK283&gt;0,'Spare van Para'!AY283&gt;0,U283="Spare"),"Spare Entered",IF(U283="Spare","Missing",""))</f>
        <v/>
      </c>
    </row>
    <row r="284" spans="1:29" s="142" customFormat="1" x14ac:dyDescent="0.25">
      <c r="A284" s="83">
        <v>43016</v>
      </c>
      <c r="B284" s="173">
        <f>MIN('1473 PARA'!B284, '1474 PARA'!B284,'1475 PARA'!B284, '1476 PARA'!B284,'1476 PARA'!B284,'Spare van Para'!B284, '1603 Para'!B284, '1604 Para'!B284)</f>
        <v>0</v>
      </c>
      <c r="C284" s="173">
        <f>MAX('1473 PARA'!C284,'1473 PARA'!E284,'1473 PARA'!G284,'1474 PARA'!C284,'1474 PARA'!E284,'1474 PARA'!G284,'1475 PARA'!C284,'1475 PARA'!E284,'1475 PARA'!G284,'1476 PARA'!C284,'1476 PARA'!E284,'1476 PARA'!G284,'Spare van Para'!C284,'Spare van Para'!E284,'Spare van Para'!G284, '1603 Para'!C284,'1603 Para'!E284,'1603 Para'!G284, '1604 Para'!C284,'1604 Para'!E284,'1604 Para'!G284)</f>
        <v>0</v>
      </c>
      <c r="D284" s="173">
        <f t="shared" si="42"/>
        <v>0</v>
      </c>
      <c r="E284" s="174">
        <f t="shared" si="43"/>
        <v>0</v>
      </c>
      <c r="F284" s="17">
        <f t="shared" si="44"/>
        <v>0</v>
      </c>
      <c r="G284" s="63">
        <f>MIN('1473 PARA'!O284,'1474 PARA'!O284,'1475 PARA'!O284,'1476 PARA'!O284,'Spare van Para'!O284,'1603 Para'!O284,'1604 Para'!O284)</f>
        <v>0</v>
      </c>
      <c r="H284" s="173">
        <f>MAX('1473 PARA'!P284,'1473 PARA'!R284,'1473 PARA'!T284,'1474 PARA'!P284,'1474 PARA'!R284,'1474 PARA'!T284,'1475 PARA'!P284,'1475 PARA'!R284,'1475 PARA'!T284,'1476 PARA'!P284,'1476 PARA'!R284,'1476 PARA'!T284,'Spare van Para'!P284,'Spare van Para'!R284,'Spare van Para'!T284, '1603 Para'!P284,'1603 Para'!R284,'1603 Para'!T284,'1604 Para'!P284,'1604 Para'!R284,'1604 Para'!T284)</f>
        <v>0</v>
      </c>
      <c r="I284" s="173">
        <f t="shared" si="45"/>
        <v>0</v>
      </c>
      <c r="J284" s="174">
        <f t="shared" si="46"/>
        <v>0</v>
      </c>
      <c r="K284" s="17">
        <f t="shared" si="47"/>
        <v>0</v>
      </c>
      <c r="L284" s="182" t="str">
        <f t="shared" si="48"/>
        <v/>
      </c>
      <c r="M284" s="184" t="str">
        <f t="shared" si="49"/>
        <v/>
      </c>
      <c r="N284" s="81" t="str">
        <f t="shared" si="50"/>
        <v/>
      </c>
      <c r="O284" s="183" t="str">
        <f>IF('1473 PARA'!I284&gt;0, 1473, "")</f>
        <v/>
      </c>
      <c r="P284" s="183" t="str">
        <f>IF('1474 PARA'!I284&gt;0, 1474, "")</f>
        <v/>
      </c>
      <c r="Q284" s="183" t="str">
        <f>IF('1475 PARA'!I284&gt;0, 1475, "")</f>
        <v/>
      </c>
      <c r="R284" s="183" t="str">
        <f>IF('1476 PARA'!I284&gt;0, 1476, "")</f>
        <v/>
      </c>
      <c r="S284" s="183" t="str">
        <f>IF('1603 Para'!I284&gt;0, 1603, "")</f>
        <v/>
      </c>
      <c r="T284" s="183" t="str">
        <f>IF('1604 Para'!I284&gt;0, 1604, "")</f>
        <v/>
      </c>
      <c r="U284" s="184" t="str">
        <f>IF('Spare van Para'!I284&gt;0, 6389, "")</f>
        <v/>
      </c>
      <c r="V284" s="141">
        <f t="shared" si="51"/>
        <v>0</v>
      </c>
      <c r="W284" s="183" t="str">
        <f>IF(AND('1473 PARA'!AK284&gt;0,'1473 PARA'!AY284&gt;0,O284=1473),"1473 Entered",IF(O284=1473,"Missing",""))</f>
        <v/>
      </c>
      <c r="X284" s="183" t="str">
        <f>IF(AND('1474 PARA'!AK284&gt;0,'1474 PARA'!AY284&gt;0,P284=1474),"1474 Entered",IF(P284=1474,"Missing",""))</f>
        <v/>
      </c>
      <c r="Y284" s="142" t="str">
        <f>IF(AND('1475 PARA'!AK284&gt;0,'1475 PARA'!AY284&gt;0,Q284=1475),"1475 Entered",IF(Q284=1475,"Missing",""))</f>
        <v/>
      </c>
      <c r="Z284" s="142" t="str">
        <f>IF(AND('1476 PARA'!AK284&gt;0,'1476 PARA'!AY284&gt;0,R284=1476),"1476 Entered",IF(R284=1476,"Missing",""))</f>
        <v/>
      </c>
      <c r="AA284" s="142" t="str">
        <f>IF(AND('1603 Para'!AK284&gt;0,'1603 Para'!AY284&gt;0,S284=1603),"1603 Entered",IF(S284=1603,"Missing",""))</f>
        <v/>
      </c>
      <c r="AB284" s="142" t="str">
        <f>IF(AND('1604 Para'!AK284&gt;0,'1604 Para'!AY284&gt;0,T284=1604),"1604 Entered",IF(T284=1604,"Missing",""))</f>
        <v/>
      </c>
      <c r="AC284" s="82" t="str">
        <f>IF(AND('Spare van Para'!AK284&gt;0,'Spare van Para'!AY284&gt;0,U284="Spare"),"Spare Entered",IF(U284="Spare","Missing",""))</f>
        <v/>
      </c>
    </row>
    <row r="285" spans="1:29" s="142" customFormat="1" x14ac:dyDescent="0.25">
      <c r="A285" s="83">
        <v>43017</v>
      </c>
      <c r="B285" s="173">
        <f>MIN('1473 PARA'!B285, '1474 PARA'!B285,'1475 PARA'!B285, '1476 PARA'!B285,'1476 PARA'!B285,'Spare van Para'!B285, '1603 Para'!B285, '1604 Para'!B285)</f>
        <v>0</v>
      </c>
      <c r="C285" s="173">
        <f>MAX('1473 PARA'!C285,'1473 PARA'!E285,'1473 PARA'!G285,'1474 PARA'!C285,'1474 PARA'!E285,'1474 PARA'!G285,'1475 PARA'!C285,'1475 PARA'!E285,'1475 PARA'!G285,'1476 PARA'!C285,'1476 PARA'!E285,'1476 PARA'!G285,'Spare van Para'!C285,'Spare van Para'!E285,'Spare van Para'!G285, '1603 Para'!C285,'1603 Para'!E285,'1603 Para'!G285, '1604 Para'!C285,'1604 Para'!E285,'1604 Para'!G285)</f>
        <v>0</v>
      </c>
      <c r="D285" s="173">
        <f t="shared" si="42"/>
        <v>0</v>
      </c>
      <c r="E285" s="174">
        <f t="shared" si="43"/>
        <v>0</v>
      </c>
      <c r="F285" s="17">
        <f t="shared" si="44"/>
        <v>0</v>
      </c>
      <c r="G285" s="63">
        <f>MIN('1473 PARA'!O285,'1474 PARA'!O285,'1475 PARA'!O285,'1476 PARA'!O285,'Spare van Para'!O285,'1603 Para'!O285,'1604 Para'!O285)</f>
        <v>0</v>
      </c>
      <c r="H285" s="173">
        <f>MAX('1473 PARA'!P285,'1473 PARA'!R285,'1473 PARA'!T285,'1474 PARA'!P285,'1474 PARA'!R285,'1474 PARA'!T285,'1475 PARA'!P285,'1475 PARA'!R285,'1475 PARA'!T285,'1476 PARA'!P285,'1476 PARA'!R285,'1476 PARA'!T285,'Spare van Para'!P285,'Spare van Para'!R285,'Spare van Para'!T285, '1603 Para'!P285,'1603 Para'!R285,'1603 Para'!T285,'1604 Para'!P285,'1604 Para'!R285,'1604 Para'!T285)</f>
        <v>0</v>
      </c>
      <c r="I285" s="173">
        <f t="shared" si="45"/>
        <v>0</v>
      </c>
      <c r="J285" s="174">
        <f t="shared" si="46"/>
        <v>0</v>
      </c>
      <c r="K285" s="17">
        <f t="shared" si="47"/>
        <v>0</v>
      </c>
      <c r="L285" s="182" t="str">
        <f t="shared" si="48"/>
        <v/>
      </c>
      <c r="M285" s="184" t="str">
        <f t="shared" si="49"/>
        <v/>
      </c>
      <c r="N285" s="81" t="str">
        <f t="shared" si="50"/>
        <v/>
      </c>
      <c r="O285" s="183" t="str">
        <f>IF('1473 PARA'!I285&gt;0, 1473, "")</f>
        <v/>
      </c>
      <c r="P285" s="183" t="str">
        <f>IF('1474 PARA'!I285&gt;0, 1474, "")</f>
        <v/>
      </c>
      <c r="Q285" s="183" t="str">
        <f>IF('1475 PARA'!I285&gt;0, 1475, "")</f>
        <v/>
      </c>
      <c r="R285" s="183" t="str">
        <f>IF('1476 PARA'!I285&gt;0, 1476, "")</f>
        <v/>
      </c>
      <c r="S285" s="183" t="str">
        <f>IF('1603 Para'!I285&gt;0, 1603, "")</f>
        <v/>
      </c>
      <c r="T285" s="183" t="str">
        <f>IF('1604 Para'!I285&gt;0, 1604, "")</f>
        <v/>
      </c>
      <c r="U285" s="184" t="str">
        <f>IF('Spare van Para'!I285&gt;0, 6389, "")</f>
        <v/>
      </c>
      <c r="V285" s="141">
        <f t="shared" si="51"/>
        <v>0</v>
      </c>
      <c r="W285" s="183" t="str">
        <f>IF(AND('1473 PARA'!AK285&gt;0,'1473 PARA'!AY285&gt;0,O285=1473),"1473 Entered",IF(O285=1473,"Missing",""))</f>
        <v/>
      </c>
      <c r="X285" s="183" t="str">
        <f>IF(AND('1474 PARA'!AK285&gt;0,'1474 PARA'!AY285&gt;0,P285=1474),"1474 Entered",IF(P285=1474,"Missing",""))</f>
        <v/>
      </c>
      <c r="Y285" s="142" t="str">
        <f>IF(AND('1475 PARA'!AK285&gt;0,'1475 PARA'!AY285&gt;0,Q285=1475),"1475 Entered",IF(Q285=1475,"Missing",""))</f>
        <v/>
      </c>
      <c r="Z285" s="142" t="str">
        <f>IF(AND('1476 PARA'!AK285&gt;0,'1476 PARA'!AY285&gt;0,R285=1476),"1476 Entered",IF(R285=1476,"Missing",""))</f>
        <v/>
      </c>
      <c r="AA285" s="142" t="str">
        <f>IF(AND('1603 Para'!AK285&gt;0,'1603 Para'!AY285&gt;0,S285=1603),"1603 Entered",IF(S285=1603,"Missing",""))</f>
        <v/>
      </c>
      <c r="AB285" s="142" t="str">
        <f>IF(AND('1604 Para'!AK285&gt;0,'1604 Para'!AY285&gt;0,T285=1604),"1604 Entered",IF(T285=1604,"Missing",""))</f>
        <v/>
      </c>
      <c r="AC285" s="82" t="str">
        <f>IF(AND('Spare van Para'!AK285&gt;0,'Spare van Para'!AY285&gt;0,U285="Spare"),"Spare Entered",IF(U285="Spare","Missing",""))</f>
        <v/>
      </c>
    </row>
    <row r="286" spans="1:29" s="142" customFormat="1" x14ac:dyDescent="0.25">
      <c r="A286" s="83">
        <v>43018</v>
      </c>
      <c r="B286" s="173">
        <f>MIN('1473 PARA'!B286, '1474 PARA'!B286,'1475 PARA'!B286, '1476 PARA'!B286,'1476 PARA'!B286,'Spare van Para'!B286, '1603 Para'!B286, '1604 Para'!B286)</f>
        <v>0</v>
      </c>
      <c r="C286" s="173">
        <f>MAX('1473 PARA'!C286,'1473 PARA'!E286,'1473 PARA'!G286,'1474 PARA'!C286,'1474 PARA'!E286,'1474 PARA'!G286,'1475 PARA'!C286,'1475 PARA'!E286,'1475 PARA'!G286,'1476 PARA'!C286,'1476 PARA'!E286,'1476 PARA'!G286,'Spare van Para'!C286,'Spare van Para'!E286,'Spare van Para'!G286, '1603 Para'!C286,'1603 Para'!E286,'1603 Para'!G286, '1604 Para'!C286,'1604 Para'!E286,'1604 Para'!G286)</f>
        <v>0</v>
      </c>
      <c r="D286" s="173">
        <f t="shared" si="42"/>
        <v>0</v>
      </c>
      <c r="E286" s="174">
        <f t="shared" si="43"/>
        <v>0</v>
      </c>
      <c r="F286" s="17">
        <f t="shared" si="44"/>
        <v>0</v>
      </c>
      <c r="G286" s="63">
        <f>MIN('1473 PARA'!O286,'1474 PARA'!O286,'1475 PARA'!O286,'1476 PARA'!O286,'Spare van Para'!O286,'1603 Para'!O286,'1604 Para'!O286)</f>
        <v>0</v>
      </c>
      <c r="H286" s="173">
        <f>MAX('1473 PARA'!P286,'1473 PARA'!R286,'1473 PARA'!T286,'1474 PARA'!P286,'1474 PARA'!R286,'1474 PARA'!T286,'1475 PARA'!P286,'1475 PARA'!R286,'1475 PARA'!T286,'1476 PARA'!P286,'1476 PARA'!R286,'1476 PARA'!T286,'Spare van Para'!P286,'Spare van Para'!R286,'Spare van Para'!T286, '1603 Para'!P286,'1603 Para'!R286,'1603 Para'!T286,'1604 Para'!P286,'1604 Para'!R286,'1604 Para'!T286)</f>
        <v>0</v>
      </c>
      <c r="I286" s="173">
        <f t="shared" si="45"/>
        <v>0</v>
      </c>
      <c r="J286" s="174">
        <f t="shared" si="46"/>
        <v>0</v>
      </c>
      <c r="K286" s="17">
        <f t="shared" si="47"/>
        <v>0</v>
      </c>
      <c r="L286" s="182" t="str">
        <f t="shared" si="48"/>
        <v/>
      </c>
      <c r="M286" s="184" t="str">
        <f t="shared" si="49"/>
        <v/>
      </c>
      <c r="N286" s="81" t="str">
        <f t="shared" si="50"/>
        <v/>
      </c>
      <c r="O286" s="183" t="str">
        <f>IF('1473 PARA'!I286&gt;0, 1473, "")</f>
        <v/>
      </c>
      <c r="P286" s="183" t="str">
        <f>IF('1474 PARA'!I286&gt;0, 1474, "")</f>
        <v/>
      </c>
      <c r="Q286" s="183" t="str">
        <f>IF('1475 PARA'!I286&gt;0, 1475, "")</f>
        <v/>
      </c>
      <c r="R286" s="183" t="str">
        <f>IF('1476 PARA'!I286&gt;0, 1476, "")</f>
        <v/>
      </c>
      <c r="S286" s="183" t="str">
        <f>IF('1603 Para'!I286&gt;0, 1603, "")</f>
        <v/>
      </c>
      <c r="T286" s="183" t="str">
        <f>IF('1604 Para'!I286&gt;0, 1604, "")</f>
        <v/>
      </c>
      <c r="U286" s="184" t="str">
        <f>IF('Spare van Para'!I286&gt;0, 6389, "")</f>
        <v/>
      </c>
      <c r="V286" s="141">
        <f t="shared" si="51"/>
        <v>0</v>
      </c>
      <c r="W286" s="183" t="str">
        <f>IF(AND('1473 PARA'!AK286&gt;0,'1473 PARA'!AY286&gt;0,O286=1473),"1473 Entered",IF(O286=1473,"Missing",""))</f>
        <v/>
      </c>
      <c r="X286" s="183" t="str">
        <f>IF(AND('1474 PARA'!AK286&gt;0,'1474 PARA'!AY286&gt;0,P286=1474),"1474 Entered",IF(P286=1474,"Missing",""))</f>
        <v/>
      </c>
      <c r="Y286" s="142" t="str">
        <f>IF(AND('1475 PARA'!AK286&gt;0,'1475 PARA'!AY286&gt;0,Q286=1475),"1475 Entered",IF(Q286=1475,"Missing",""))</f>
        <v/>
      </c>
      <c r="Z286" s="142" t="str">
        <f>IF(AND('1476 PARA'!AK286&gt;0,'1476 PARA'!AY286&gt;0,R286=1476),"1476 Entered",IF(R286=1476,"Missing",""))</f>
        <v/>
      </c>
      <c r="AA286" s="142" t="str">
        <f>IF(AND('1603 Para'!AK286&gt;0,'1603 Para'!AY286&gt;0,S286=1603),"1603 Entered",IF(S286=1603,"Missing",""))</f>
        <v/>
      </c>
      <c r="AB286" s="142" t="str">
        <f>IF(AND('1604 Para'!AK286&gt;0,'1604 Para'!AY286&gt;0,T286=1604),"1604 Entered",IF(T286=1604,"Missing",""))</f>
        <v/>
      </c>
      <c r="AC286" s="82" t="str">
        <f>IF(AND('Spare van Para'!AK286&gt;0,'Spare van Para'!AY286&gt;0,U286="Spare"),"Spare Entered",IF(U286="Spare","Missing",""))</f>
        <v/>
      </c>
    </row>
    <row r="287" spans="1:29" s="142" customFormat="1" x14ac:dyDescent="0.25">
      <c r="A287" s="83">
        <v>43019</v>
      </c>
      <c r="B287" s="173">
        <f>MIN('1473 PARA'!B287, '1474 PARA'!B287,'1475 PARA'!B287, '1476 PARA'!B287,'1476 PARA'!B287,'Spare van Para'!B287, '1603 Para'!B287, '1604 Para'!B287)</f>
        <v>0</v>
      </c>
      <c r="C287" s="173">
        <f>MAX('1473 PARA'!C287,'1473 PARA'!E287,'1473 PARA'!G287,'1474 PARA'!C287,'1474 PARA'!E287,'1474 PARA'!G287,'1475 PARA'!C287,'1475 PARA'!E287,'1475 PARA'!G287,'1476 PARA'!C287,'1476 PARA'!E287,'1476 PARA'!G287,'Spare van Para'!C287,'Spare van Para'!E287,'Spare van Para'!G287, '1603 Para'!C287,'1603 Para'!E287,'1603 Para'!G287, '1604 Para'!C287,'1604 Para'!E287,'1604 Para'!G287)</f>
        <v>0</v>
      </c>
      <c r="D287" s="173">
        <f t="shared" si="42"/>
        <v>0</v>
      </c>
      <c r="E287" s="174">
        <f t="shared" si="43"/>
        <v>0</v>
      </c>
      <c r="F287" s="17">
        <f t="shared" si="44"/>
        <v>0</v>
      </c>
      <c r="G287" s="63">
        <f>MIN('1473 PARA'!O287,'1474 PARA'!O287,'1475 PARA'!O287,'1476 PARA'!O287,'Spare van Para'!O287,'1603 Para'!O287,'1604 Para'!O287)</f>
        <v>0</v>
      </c>
      <c r="H287" s="173">
        <f>MAX('1473 PARA'!P287,'1473 PARA'!R287,'1473 PARA'!T287,'1474 PARA'!P287,'1474 PARA'!R287,'1474 PARA'!T287,'1475 PARA'!P287,'1475 PARA'!R287,'1475 PARA'!T287,'1476 PARA'!P287,'1476 PARA'!R287,'1476 PARA'!T287,'Spare van Para'!P287,'Spare van Para'!R287,'Spare van Para'!T287, '1603 Para'!P287,'1603 Para'!R287,'1603 Para'!T287,'1604 Para'!P287,'1604 Para'!R287,'1604 Para'!T287)</f>
        <v>0</v>
      </c>
      <c r="I287" s="173">
        <f t="shared" si="45"/>
        <v>0</v>
      </c>
      <c r="J287" s="174">
        <f t="shared" si="46"/>
        <v>0</v>
      </c>
      <c r="K287" s="17">
        <f t="shared" si="47"/>
        <v>0</v>
      </c>
      <c r="L287" s="182" t="str">
        <f t="shared" si="48"/>
        <v/>
      </c>
      <c r="M287" s="184" t="str">
        <f t="shared" si="49"/>
        <v/>
      </c>
      <c r="N287" s="81" t="str">
        <f t="shared" si="50"/>
        <v/>
      </c>
      <c r="O287" s="183" t="str">
        <f>IF('1473 PARA'!I287&gt;0, 1473, "")</f>
        <v/>
      </c>
      <c r="P287" s="183" t="str">
        <f>IF('1474 PARA'!I287&gt;0, 1474, "")</f>
        <v/>
      </c>
      <c r="Q287" s="183" t="str">
        <f>IF('1475 PARA'!I287&gt;0, 1475, "")</f>
        <v/>
      </c>
      <c r="R287" s="183" t="str">
        <f>IF('1476 PARA'!I287&gt;0, 1476, "")</f>
        <v/>
      </c>
      <c r="S287" s="183" t="str">
        <f>IF('1603 Para'!I287&gt;0, 1603, "")</f>
        <v/>
      </c>
      <c r="T287" s="183" t="str">
        <f>IF('1604 Para'!I287&gt;0, 1604, "")</f>
        <v/>
      </c>
      <c r="U287" s="184" t="str">
        <f>IF('Spare van Para'!I287&gt;0, 6389, "")</f>
        <v/>
      </c>
      <c r="V287" s="141">
        <f t="shared" si="51"/>
        <v>0</v>
      </c>
      <c r="W287" s="183" t="str">
        <f>IF(AND('1473 PARA'!AK287&gt;0,'1473 PARA'!AY287&gt;0,O287=1473),"1473 Entered",IF(O287=1473,"Missing",""))</f>
        <v/>
      </c>
      <c r="X287" s="183" t="str">
        <f>IF(AND('1474 PARA'!AK287&gt;0,'1474 PARA'!AY287&gt;0,P287=1474),"1474 Entered",IF(P287=1474,"Missing",""))</f>
        <v/>
      </c>
      <c r="Y287" s="142" t="str">
        <f>IF(AND('1475 PARA'!AK287&gt;0,'1475 PARA'!AY287&gt;0,Q287=1475),"1475 Entered",IF(Q287=1475,"Missing",""))</f>
        <v/>
      </c>
      <c r="Z287" s="142" t="str">
        <f>IF(AND('1476 PARA'!AK287&gt;0,'1476 PARA'!AY287&gt;0,R287=1476),"1476 Entered",IF(R287=1476,"Missing",""))</f>
        <v/>
      </c>
      <c r="AA287" s="142" t="str">
        <f>IF(AND('1603 Para'!AK287&gt;0,'1603 Para'!AY287&gt;0,S287=1603),"1603 Entered",IF(S287=1603,"Missing",""))</f>
        <v/>
      </c>
      <c r="AB287" s="142" t="str">
        <f>IF(AND('1604 Para'!AK287&gt;0,'1604 Para'!AY287&gt;0,T287=1604),"1604 Entered",IF(T287=1604,"Missing",""))</f>
        <v/>
      </c>
      <c r="AC287" s="82" t="str">
        <f>IF(AND('Spare van Para'!AK287&gt;0,'Spare van Para'!AY287&gt;0,U287="Spare"),"Spare Entered",IF(U287="Spare","Missing",""))</f>
        <v/>
      </c>
    </row>
    <row r="288" spans="1:29" s="142" customFormat="1" x14ac:dyDescent="0.25">
      <c r="A288" s="83">
        <v>43020</v>
      </c>
      <c r="B288" s="173">
        <f>MIN('1473 PARA'!B288, '1474 PARA'!B288,'1475 PARA'!B288, '1476 PARA'!B288,'1476 PARA'!B288,'Spare van Para'!B288, '1603 Para'!B288, '1604 Para'!B288)</f>
        <v>0</v>
      </c>
      <c r="C288" s="173">
        <f>MAX('1473 PARA'!C288,'1473 PARA'!E288,'1473 PARA'!G288,'1474 PARA'!C288,'1474 PARA'!E288,'1474 PARA'!G288,'1475 PARA'!C288,'1475 PARA'!E288,'1475 PARA'!G288,'1476 PARA'!C288,'1476 PARA'!E288,'1476 PARA'!G288,'Spare van Para'!C288,'Spare van Para'!E288,'Spare van Para'!G288, '1603 Para'!C288,'1603 Para'!E288,'1603 Para'!G288, '1604 Para'!C288,'1604 Para'!E288,'1604 Para'!G288)</f>
        <v>0</v>
      </c>
      <c r="D288" s="173">
        <f t="shared" si="42"/>
        <v>0</v>
      </c>
      <c r="E288" s="174">
        <f t="shared" si="43"/>
        <v>0</v>
      </c>
      <c r="F288" s="17">
        <f t="shared" si="44"/>
        <v>0</v>
      </c>
      <c r="G288" s="63">
        <f>MIN('1473 PARA'!O288,'1474 PARA'!O288,'1475 PARA'!O288,'1476 PARA'!O288,'Spare van Para'!O288,'1603 Para'!O288,'1604 Para'!O288)</f>
        <v>0</v>
      </c>
      <c r="H288" s="173">
        <f>MAX('1473 PARA'!P288,'1473 PARA'!R288,'1473 PARA'!T288,'1474 PARA'!P288,'1474 PARA'!R288,'1474 PARA'!T288,'1475 PARA'!P288,'1475 PARA'!R288,'1475 PARA'!T288,'1476 PARA'!P288,'1476 PARA'!R288,'1476 PARA'!T288,'Spare van Para'!P288,'Spare van Para'!R288,'Spare van Para'!T288, '1603 Para'!P288,'1603 Para'!R288,'1603 Para'!T288,'1604 Para'!P288,'1604 Para'!R288,'1604 Para'!T288)</f>
        <v>0</v>
      </c>
      <c r="I288" s="173">
        <f t="shared" si="45"/>
        <v>0</v>
      </c>
      <c r="J288" s="174">
        <f t="shared" si="46"/>
        <v>0</v>
      </c>
      <c r="K288" s="17">
        <f t="shared" si="47"/>
        <v>0</v>
      </c>
      <c r="L288" s="182" t="str">
        <f t="shared" si="48"/>
        <v/>
      </c>
      <c r="M288" s="184" t="str">
        <f t="shared" si="49"/>
        <v/>
      </c>
      <c r="N288" s="81" t="str">
        <f t="shared" si="50"/>
        <v/>
      </c>
      <c r="O288" s="183" t="str">
        <f>IF('1473 PARA'!I288&gt;0, 1473, "")</f>
        <v/>
      </c>
      <c r="P288" s="183" t="str">
        <f>IF('1474 PARA'!I288&gt;0, 1474, "")</f>
        <v/>
      </c>
      <c r="Q288" s="183" t="str">
        <f>IF('1475 PARA'!I288&gt;0, 1475, "")</f>
        <v/>
      </c>
      <c r="R288" s="183" t="str">
        <f>IF('1476 PARA'!I288&gt;0, 1476, "")</f>
        <v/>
      </c>
      <c r="S288" s="183" t="str">
        <f>IF('1603 Para'!I288&gt;0, 1603, "")</f>
        <v/>
      </c>
      <c r="T288" s="183" t="str">
        <f>IF('1604 Para'!I288&gt;0, 1604, "")</f>
        <v/>
      </c>
      <c r="U288" s="184" t="str">
        <f>IF('Spare van Para'!I288&gt;0, 6389, "")</f>
        <v/>
      </c>
      <c r="V288" s="141">
        <f t="shared" si="51"/>
        <v>0</v>
      </c>
      <c r="W288" s="183" t="str">
        <f>IF(AND('1473 PARA'!AK288&gt;0,'1473 PARA'!AY288&gt;0,O288=1473),"1473 Entered",IF(O288=1473,"Missing",""))</f>
        <v/>
      </c>
      <c r="X288" s="183" t="str">
        <f>IF(AND('1474 PARA'!AK288&gt;0,'1474 PARA'!AY288&gt;0,P288=1474),"1474 Entered",IF(P288=1474,"Missing",""))</f>
        <v/>
      </c>
      <c r="Y288" s="142" t="str">
        <f>IF(AND('1475 PARA'!AK288&gt;0,'1475 PARA'!AY288&gt;0,Q288=1475),"1475 Entered",IF(Q288=1475,"Missing",""))</f>
        <v/>
      </c>
      <c r="Z288" s="142" t="str">
        <f>IF(AND('1476 PARA'!AK288&gt;0,'1476 PARA'!AY288&gt;0,R288=1476),"1476 Entered",IF(R288=1476,"Missing",""))</f>
        <v/>
      </c>
      <c r="AA288" s="142" t="str">
        <f>IF(AND('1603 Para'!AK288&gt;0,'1603 Para'!AY288&gt;0,S288=1603),"1603 Entered",IF(S288=1603,"Missing",""))</f>
        <v/>
      </c>
      <c r="AB288" s="142" t="str">
        <f>IF(AND('1604 Para'!AK288&gt;0,'1604 Para'!AY288&gt;0,T288=1604),"1604 Entered",IF(T288=1604,"Missing",""))</f>
        <v/>
      </c>
      <c r="AC288" s="82" t="str">
        <f>IF(AND('Spare van Para'!AK288&gt;0,'Spare van Para'!AY288&gt;0,U288="Spare"),"Spare Entered",IF(U288="Spare","Missing",""))</f>
        <v/>
      </c>
    </row>
    <row r="289" spans="1:29" s="142" customFormat="1" x14ac:dyDescent="0.25">
      <c r="A289" s="83">
        <v>43021</v>
      </c>
      <c r="B289" s="173">
        <f>MIN('1473 PARA'!B289, '1474 PARA'!B289,'1475 PARA'!B289, '1476 PARA'!B289,'1476 PARA'!B289,'Spare van Para'!B289, '1603 Para'!B289, '1604 Para'!B289)</f>
        <v>0</v>
      </c>
      <c r="C289" s="173">
        <f>MAX('1473 PARA'!C289,'1473 PARA'!E289,'1473 PARA'!G289,'1474 PARA'!C289,'1474 PARA'!E289,'1474 PARA'!G289,'1475 PARA'!C289,'1475 PARA'!E289,'1475 PARA'!G289,'1476 PARA'!C289,'1476 PARA'!E289,'1476 PARA'!G289,'Spare van Para'!C289,'Spare van Para'!E289,'Spare van Para'!G289, '1603 Para'!C289,'1603 Para'!E289,'1603 Para'!G289, '1604 Para'!C289,'1604 Para'!E289,'1604 Para'!G289)</f>
        <v>0</v>
      </c>
      <c r="D289" s="173">
        <f t="shared" si="42"/>
        <v>0</v>
      </c>
      <c r="E289" s="174">
        <f t="shared" si="43"/>
        <v>0</v>
      </c>
      <c r="F289" s="17">
        <f t="shared" si="44"/>
        <v>0</v>
      </c>
      <c r="G289" s="63">
        <f>MIN('1473 PARA'!O289,'1474 PARA'!O289,'1475 PARA'!O289,'1476 PARA'!O289,'Spare van Para'!O289,'1603 Para'!O289,'1604 Para'!O289)</f>
        <v>0</v>
      </c>
      <c r="H289" s="173">
        <f>MAX('1473 PARA'!P289,'1473 PARA'!R289,'1473 PARA'!T289,'1474 PARA'!P289,'1474 PARA'!R289,'1474 PARA'!T289,'1475 PARA'!P289,'1475 PARA'!R289,'1475 PARA'!T289,'1476 PARA'!P289,'1476 PARA'!R289,'1476 PARA'!T289,'Spare van Para'!P289,'Spare van Para'!R289,'Spare van Para'!T289, '1603 Para'!P289,'1603 Para'!R289,'1603 Para'!T289,'1604 Para'!P289,'1604 Para'!R289,'1604 Para'!T289)</f>
        <v>0</v>
      </c>
      <c r="I289" s="173">
        <f t="shared" si="45"/>
        <v>0</v>
      </c>
      <c r="J289" s="174">
        <f t="shared" si="46"/>
        <v>0</v>
      </c>
      <c r="K289" s="17">
        <f t="shared" si="47"/>
        <v>0</v>
      </c>
      <c r="L289" s="182" t="str">
        <f t="shared" si="48"/>
        <v/>
      </c>
      <c r="M289" s="184" t="str">
        <f t="shared" si="49"/>
        <v/>
      </c>
      <c r="N289" s="81" t="str">
        <f t="shared" si="50"/>
        <v/>
      </c>
      <c r="O289" s="183" t="str">
        <f>IF('1473 PARA'!I289&gt;0, 1473, "")</f>
        <v/>
      </c>
      <c r="P289" s="183" t="str">
        <f>IF('1474 PARA'!I289&gt;0, 1474, "")</f>
        <v/>
      </c>
      <c r="Q289" s="183" t="str">
        <f>IF('1475 PARA'!I289&gt;0, 1475, "")</f>
        <v/>
      </c>
      <c r="R289" s="183" t="str">
        <f>IF('1476 PARA'!I289&gt;0, 1476, "")</f>
        <v/>
      </c>
      <c r="S289" s="183" t="str">
        <f>IF('1603 Para'!I289&gt;0, 1603, "")</f>
        <v/>
      </c>
      <c r="T289" s="183" t="str">
        <f>IF('1604 Para'!I289&gt;0, 1604, "")</f>
        <v/>
      </c>
      <c r="U289" s="184" t="str">
        <f>IF('Spare van Para'!I289&gt;0, 6389, "")</f>
        <v/>
      </c>
      <c r="V289" s="141">
        <f t="shared" si="51"/>
        <v>0</v>
      </c>
      <c r="W289" s="183" t="str">
        <f>IF(AND('1473 PARA'!AK289&gt;0,'1473 PARA'!AY289&gt;0,O289=1473),"1473 Entered",IF(O289=1473,"Missing",""))</f>
        <v/>
      </c>
      <c r="X289" s="183" t="str">
        <f>IF(AND('1474 PARA'!AK289&gt;0,'1474 PARA'!AY289&gt;0,P289=1474),"1474 Entered",IF(P289=1474,"Missing",""))</f>
        <v/>
      </c>
      <c r="Y289" s="142" t="str">
        <f>IF(AND('1475 PARA'!AK289&gt;0,'1475 PARA'!AY289&gt;0,Q289=1475),"1475 Entered",IF(Q289=1475,"Missing",""))</f>
        <v/>
      </c>
      <c r="Z289" s="142" t="str">
        <f>IF(AND('1476 PARA'!AK289&gt;0,'1476 PARA'!AY289&gt;0,R289=1476),"1476 Entered",IF(R289=1476,"Missing",""))</f>
        <v/>
      </c>
      <c r="AA289" s="142" t="str">
        <f>IF(AND('1603 Para'!AK289&gt;0,'1603 Para'!AY289&gt;0,S289=1603),"1603 Entered",IF(S289=1603,"Missing",""))</f>
        <v/>
      </c>
      <c r="AB289" s="142" t="str">
        <f>IF(AND('1604 Para'!AK289&gt;0,'1604 Para'!AY289&gt;0,T289=1604),"1604 Entered",IF(T289=1604,"Missing",""))</f>
        <v/>
      </c>
      <c r="AC289" s="82" t="str">
        <f>IF(AND('Spare van Para'!AK289&gt;0,'Spare van Para'!AY289&gt;0,U289="Spare"),"Spare Entered",IF(U289="Spare","Missing",""))</f>
        <v/>
      </c>
    </row>
    <row r="290" spans="1:29" s="142" customFormat="1" x14ac:dyDescent="0.25">
      <c r="A290" s="83">
        <v>43022</v>
      </c>
      <c r="B290" s="173">
        <f>MIN('1473 PARA'!B290, '1474 PARA'!B290,'1475 PARA'!B290, '1476 PARA'!B290,'1476 PARA'!B290,'Spare van Para'!B290, '1603 Para'!B290, '1604 Para'!B290)</f>
        <v>0</v>
      </c>
      <c r="C290" s="173">
        <f>MAX('1473 PARA'!C290,'1473 PARA'!E290,'1473 PARA'!G290,'1474 PARA'!C290,'1474 PARA'!E290,'1474 PARA'!G290,'1475 PARA'!C290,'1475 PARA'!E290,'1475 PARA'!G290,'1476 PARA'!C290,'1476 PARA'!E290,'1476 PARA'!G290,'Spare van Para'!C290,'Spare van Para'!E290,'Spare van Para'!G290, '1603 Para'!C290,'1603 Para'!E290,'1603 Para'!G290, '1604 Para'!C290,'1604 Para'!E290,'1604 Para'!G290)</f>
        <v>0</v>
      </c>
      <c r="D290" s="173">
        <f t="shared" si="42"/>
        <v>0</v>
      </c>
      <c r="E290" s="174">
        <f t="shared" si="43"/>
        <v>0</v>
      </c>
      <c r="F290" s="17">
        <f t="shared" si="44"/>
        <v>0</v>
      </c>
      <c r="G290" s="63">
        <f>MIN('1473 PARA'!O290,'1474 PARA'!O290,'1475 PARA'!O290,'1476 PARA'!O290,'Spare van Para'!O290,'1603 Para'!O290,'1604 Para'!O290)</f>
        <v>0</v>
      </c>
      <c r="H290" s="173">
        <f>MAX('1473 PARA'!P290,'1473 PARA'!R290,'1473 PARA'!T290,'1474 PARA'!P290,'1474 PARA'!R290,'1474 PARA'!T290,'1475 PARA'!P290,'1475 PARA'!R290,'1475 PARA'!T290,'1476 PARA'!P290,'1476 PARA'!R290,'1476 PARA'!T290,'Spare van Para'!P290,'Spare van Para'!R290,'Spare van Para'!T290, '1603 Para'!P290,'1603 Para'!R290,'1603 Para'!T290,'1604 Para'!P290,'1604 Para'!R290,'1604 Para'!T290)</f>
        <v>0</v>
      </c>
      <c r="I290" s="173">
        <f t="shared" si="45"/>
        <v>0</v>
      </c>
      <c r="J290" s="174">
        <f t="shared" si="46"/>
        <v>0</v>
      </c>
      <c r="K290" s="17">
        <f t="shared" si="47"/>
        <v>0</v>
      </c>
      <c r="L290" s="182" t="str">
        <f t="shared" si="48"/>
        <v/>
      </c>
      <c r="M290" s="184" t="str">
        <f t="shared" si="49"/>
        <v/>
      </c>
      <c r="N290" s="81" t="str">
        <f t="shared" si="50"/>
        <v/>
      </c>
      <c r="O290" s="183" t="str">
        <f>IF('1473 PARA'!I290&gt;0, 1473, "")</f>
        <v/>
      </c>
      <c r="P290" s="183" t="str">
        <f>IF('1474 PARA'!I290&gt;0, 1474, "")</f>
        <v/>
      </c>
      <c r="Q290" s="183" t="str">
        <f>IF('1475 PARA'!I290&gt;0, 1475, "")</f>
        <v/>
      </c>
      <c r="R290" s="183" t="str">
        <f>IF('1476 PARA'!I290&gt;0, 1476, "")</f>
        <v/>
      </c>
      <c r="S290" s="183" t="str">
        <f>IF('1603 Para'!I290&gt;0, 1603, "")</f>
        <v/>
      </c>
      <c r="T290" s="183" t="str">
        <f>IF('1604 Para'!I290&gt;0, 1604, "")</f>
        <v/>
      </c>
      <c r="U290" s="184" t="str">
        <f>IF('Spare van Para'!I290&gt;0, 6389, "")</f>
        <v/>
      </c>
      <c r="V290" s="141">
        <f t="shared" si="51"/>
        <v>0</v>
      </c>
      <c r="W290" s="183" t="str">
        <f>IF(AND('1473 PARA'!AK290&gt;0,'1473 PARA'!AY290&gt;0,O290=1473),"1473 Entered",IF(O290=1473,"Missing",""))</f>
        <v/>
      </c>
      <c r="X290" s="183" t="str">
        <f>IF(AND('1474 PARA'!AK290&gt;0,'1474 PARA'!AY290&gt;0,P290=1474),"1474 Entered",IF(P290=1474,"Missing",""))</f>
        <v/>
      </c>
      <c r="Y290" s="142" t="str">
        <f>IF(AND('1475 PARA'!AK290&gt;0,'1475 PARA'!AY290&gt;0,Q290=1475),"1475 Entered",IF(Q290=1475,"Missing",""))</f>
        <v/>
      </c>
      <c r="Z290" s="142" t="str">
        <f>IF(AND('1476 PARA'!AK290&gt;0,'1476 PARA'!AY290&gt;0,R290=1476),"1476 Entered",IF(R290=1476,"Missing",""))</f>
        <v/>
      </c>
      <c r="AA290" s="142" t="str">
        <f>IF(AND('1603 Para'!AK290&gt;0,'1603 Para'!AY290&gt;0,S290=1603),"1603 Entered",IF(S290=1603,"Missing",""))</f>
        <v/>
      </c>
      <c r="AB290" s="142" t="str">
        <f>IF(AND('1604 Para'!AK290&gt;0,'1604 Para'!AY290&gt;0,T290=1604),"1604 Entered",IF(T290=1604,"Missing",""))</f>
        <v/>
      </c>
      <c r="AC290" s="82" t="str">
        <f>IF(AND('Spare van Para'!AK290&gt;0,'Spare van Para'!AY290&gt;0,U290="Spare"),"Spare Entered",IF(U290="Spare","Missing",""))</f>
        <v/>
      </c>
    </row>
    <row r="291" spans="1:29" s="142" customFormat="1" x14ac:dyDescent="0.25">
      <c r="A291" s="83">
        <v>43023</v>
      </c>
      <c r="B291" s="173">
        <f>MIN('1473 PARA'!B291, '1474 PARA'!B291,'1475 PARA'!B291, '1476 PARA'!B291,'1476 PARA'!B291,'Spare van Para'!B291, '1603 Para'!B291, '1604 Para'!B291)</f>
        <v>0</v>
      </c>
      <c r="C291" s="173">
        <f>MAX('1473 PARA'!C291,'1473 PARA'!E291,'1473 PARA'!G291,'1474 PARA'!C291,'1474 PARA'!E291,'1474 PARA'!G291,'1475 PARA'!C291,'1475 PARA'!E291,'1475 PARA'!G291,'1476 PARA'!C291,'1476 PARA'!E291,'1476 PARA'!G291,'Spare van Para'!C291,'Spare van Para'!E291,'Spare van Para'!G291, '1603 Para'!C291,'1603 Para'!E291,'1603 Para'!G291, '1604 Para'!C291,'1604 Para'!E291,'1604 Para'!G291)</f>
        <v>0</v>
      </c>
      <c r="D291" s="173">
        <f t="shared" si="42"/>
        <v>0</v>
      </c>
      <c r="E291" s="174">
        <f t="shared" si="43"/>
        <v>0</v>
      </c>
      <c r="F291" s="17">
        <f t="shared" si="44"/>
        <v>0</v>
      </c>
      <c r="G291" s="63">
        <f>MIN('1473 PARA'!O291,'1474 PARA'!O291,'1475 PARA'!O291,'1476 PARA'!O291,'Spare van Para'!O291,'1603 Para'!O291,'1604 Para'!O291)</f>
        <v>0</v>
      </c>
      <c r="H291" s="173">
        <f>MAX('1473 PARA'!P291,'1473 PARA'!R291,'1473 PARA'!T291,'1474 PARA'!P291,'1474 PARA'!R291,'1474 PARA'!T291,'1475 PARA'!P291,'1475 PARA'!R291,'1475 PARA'!T291,'1476 PARA'!P291,'1476 PARA'!R291,'1476 PARA'!T291,'Spare van Para'!P291,'Spare van Para'!R291,'Spare van Para'!T291, '1603 Para'!P291,'1603 Para'!R291,'1603 Para'!T291,'1604 Para'!P291,'1604 Para'!R291,'1604 Para'!T291)</f>
        <v>0</v>
      </c>
      <c r="I291" s="173">
        <f t="shared" si="45"/>
        <v>0</v>
      </c>
      <c r="J291" s="174">
        <f t="shared" si="46"/>
        <v>0</v>
      </c>
      <c r="K291" s="17">
        <f t="shared" si="47"/>
        <v>0</v>
      </c>
      <c r="L291" s="182" t="str">
        <f t="shared" si="48"/>
        <v/>
      </c>
      <c r="M291" s="184" t="str">
        <f t="shared" si="49"/>
        <v/>
      </c>
      <c r="N291" s="81" t="str">
        <f t="shared" si="50"/>
        <v/>
      </c>
      <c r="O291" s="183" t="str">
        <f>IF('1473 PARA'!I291&gt;0, 1473, "")</f>
        <v/>
      </c>
      <c r="P291" s="183" t="str">
        <f>IF('1474 PARA'!I291&gt;0, 1474, "")</f>
        <v/>
      </c>
      <c r="Q291" s="183" t="str">
        <f>IF('1475 PARA'!I291&gt;0, 1475, "")</f>
        <v/>
      </c>
      <c r="R291" s="183" t="str">
        <f>IF('1476 PARA'!I291&gt;0, 1476, "")</f>
        <v/>
      </c>
      <c r="S291" s="183" t="str">
        <f>IF('1603 Para'!I291&gt;0, 1603, "")</f>
        <v/>
      </c>
      <c r="T291" s="183" t="str">
        <f>IF('1604 Para'!I291&gt;0, 1604, "")</f>
        <v/>
      </c>
      <c r="U291" s="184" t="str">
        <f>IF('Spare van Para'!I291&gt;0, 6389, "")</f>
        <v/>
      </c>
      <c r="V291" s="141">
        <f t="shared" si="51"/>
        <v>0</v>
      </c>
      <c r="W291" s="183" t="str">
        <f>IF(AND('1473 PARA'!AK291&gt;0,'1473 PARA'!AY291&gt;0,O291=1473),"1473 Entered",IF(O291=1473,"Missing",""))</f>
        <v/>
      </c>
      <c r="X291" s="183" t="str">
        <f>IF(AND('1474 PARA'!AK291&gt;0,'1474 PARA'!AY291&gt;0,P291=1474),"1474 Entered",IF(P291=1474,"Missing",""))</f>
        <v/>
      </c>
      <c r="Y291" s="142" t="str">
        <f>IF(AND('1475 PARA'!AK291&gt;0,'1475 PARA'!AY291&gt;0,Q291=1475),"1475 Entered",IF(Q291=1475,"Missing",""))</f>
        <v/>
      </c>
      <c r="Z291" s="142" t="str">
        <f>IF(AND('1476 PARA'!AK291&gt;0,'1476 PARA'!AY291&gt;0,R291=1476),"1476 Entered",IF(R291=1476,"Missing",""))</f>
        <v/>
      </c>
      <c r="AA291" s="142" t="str">
        <f>IF(AND('1603 Para'!AK291&gt;0,'1603 Para'!AY291&gt;0,S291=1603),"1603 Entered",IF(S291=1603,"Missing",""))</f>
        <v/>
      </c>
      <c r="AB291" s="142" t="str">
        <f>IF(AND('1604 Para'!AK291&gt;0,'1604 Para'!AY291&gt;0,T291=1604),"1604 Entered",IF(T291=1604,"Missing",""))</f>
        <v/>
      </c>
      <c r="AC291" s="82" t="str">
        <f>IF(AND('Spare van Para'!AK291&gt;0,'Spare van Para'!AY291&gt;0,U291="Spare"),"Spare Entered",IF(U291="Spare","Missing",""))</f>
        <v/>
      </c>
    </row>
    <row r="292" spans="1:29" s="142" customFormat="1" x14ac:dyDescent="0.25">
      <c r="A292" s="83">
        <v>43024</v>
      </c>
      <c r="B292" s="173">
        <f>MIN('1473 PARA'!B292, '1474 PARA'!B292,'1475 PARA'!B292, '1476 PARA'!B292,'1476 PARA'!B292,'Spare van Para'!B292, '1603 Para'!B292, '1604 Para'!B292)</f>
        <v>0</v>
      </c>
      <c r="C292" s="173">
        <f>MAX('1473 PARA'!C292,'1473 PARA'!E292,'1473 PARA'!G292,'1474 PARA'!C292,'1474 PARA'!E292,'1474 PARA'!G292,'1475 PARA'!C292,'1475 PARA'!E292,'1475 PARA'!G292,'1476 PARA'!C292,'1476 PARA'!E292,'1476 PARA'!G292,'Spare van Para'!C292,'Spare van Para'!E292,'Spare van Para'!G292, '1603 Para'!C292,'1603 Para'!E292,'1603 Para'!G292, '1604 Para'!C292,'1604 Para'!E292,'1604 Para'!G292)</f>
        <v>0</v>
      </c>
      <c r="D292" s="173">
        <f t="shared" si="42"/>
        <v>0</v>
      </c>
      <c r="E292" s="174">
        <f t="shared" si="43"/>
        <v>0</v>
      </c>
      <c r="F292" s="17">
        <f t="shared" si="44"/>
        <v>0</v>
      </c>
      <c r="G292" s="63">
        <f>MIN('1473 PARA'!O292,'1474 PARA'!O292,'1475 PARA'!O292,'1476 PARA'!O292,'Spare van Para'!O292,'1603 Para'!O292,'1604 Para'!O292)</f>
        <v>0</v>
      </c>
      <c r="H292" s="173">
        <f>MAX('1473 PARA'!P292,'1473 PARA'!R292,'1473 PARA'!T292,'1474 PARA'!P292,'1474 PARA'!R292,'1474 PARA'!T292,'1475 PARA'!P292,'1475 PARA'!R292,'1475 PARA'!T292,'1476 PARA'!P292,'1476 PARA'!R292,'1476 PARA'!T292,'Spare van Para'!P292,'Spare van Para'!R292,'Spare van Para'!T292, '1603 Para'!P292,'1603 Para'!R292,'1603 Para'!T292,'1604 Para'!P292,'1604 Para'!R292,'1604 Para'!T292)</f>
        <v>0</v>
      </c>
      <c r="I292" s="173">
        <f t="shared" si="45"/>
        <v>0</v>
      </c>
      <c r="J292" s="174">
        <f t="shared" si="46"/>
        <v>0</v>
      </c>
      <c r="K292" s="17">
        <f t="shared" si="47"/>
        <v>0</v>
      </c>
      <c r="L292" s="182" t="str">
        <f t="shared" si="48"/>
        <v/>
      </c>
      <c r="M292" s="184" t="str">
        <f t="shared" si="49"/>
        <v/>
      </c>
      <c r="N292" s="81" t="str">
        <f t="shared" si="50"/>
        <v/>
      </c>
      <c r="O292" s="183" t="str">
        <f>IF('1473 PARA'!I292&gt;0, 1473, "")</f>
        <v/>
      </c>
      <c r="P292" s="183" t="str">
        <f>IF('1474 PARA'!I292&gt;0, 1474, "")</f>
        <v/>
      </c>
      <c r="Q292" s="183" t="str">
        <f>IF('1475 PARA'!I292&gt;0, 1475, "")</f>
        <v/>
      </c>
      <c r="R292" s="183" t="str">
        <f>IF('1476 PARA'!I292&gt;0, 1476, "")</f>
        <v/>
      </c>
      <c r="S292" s="183" t="str">
        <f>IF('1603 Para'!I292&gt;0, 1603, "")</f>
        <v/>
      </c>
      <c r="T292" s="183" t="str">
        <f>IF('1604 Para'!I292&gt;0, 1604, "")</f>
        <v/>
      </c>
      <c r="U292" s="184" t="str">
        <f>IF('Spare van Para'!I292&gt;0, 6389, "")</f>
        <v/>
      </c>
      <c r="V292" s="141">
        <f t="shared" si="51"/>
        <v>0</v>
      </c>
      <c r="W292" s="183" t="str">
        <f>IF(AND('1473 PARA'!AK292&gt;0,'1473 PARA'!AY292&gt;0,O292=1473),"1473 Entered",IF(O292=1473,"Missing",""))</f>
        <v/>
      </c>
      <c r="X292" s="183" t="str">
        <f>IF(AND('1474 PARA'!AK292&gt;0,'1474 PARA'!AY292&gt;0,P292=1474),"1474 Entered",IF(P292=1474,"Missing",""))</f>
        <v/>
      </c>
      <c r="Y292" s="142" t="str">
        <f>IF(AND('1475 PARA'!AK292&gt;0,'1475 PARA'!AY292&gt;0,Q292=1475),"1475 Entered",IF(Q292=1475,"Missing",""))</f>
        <v/>
      </c>
      <c r="Z292" s="142" t="str">
        <f>IF(AND('1476 PARA'!AK292&gt;0,'1476 PARA'!AY292&gt;0,R292=1476),"1476 Entered",IF(R292=1476,"Missing",""))</f>
        <v/>
      </c>
      <c r="AA292" s="142" t="str">
        <f>IF(AND('1603 Para'!AK292&gt;0,'1603 Para'!AY292&gt;0,S292=1603),"1603 Entered",IF(S292=1603,"Missing",""))</f>
        <v/>
      </c>
      <c r="AB292" s="142" t="str">
        <f>IF(AND('1604 Para'!AK292&gt;0,'1604 Para'!AY292&gt;0,T292=1604),"1604 Entered",IF(T292=1604,"Missing",""))</f>
        <v/>
      </c>
      <c r="AC292" s="82" t="str">
        <f>IF(AND('Spare van Para'!AK292&gt;0,'Spare van Para'!AY292&gt;0,U292="Spare"),"Spare Entered",IF(U292="Spare","Missing",""))</f>
        <v/>
      </c>
    </row>
    <row r="293" spans="1:29" s="142" customFormat="1" x14ac:dyDescent="0.25">
      <c r="A293" s="83">
        <v>43025</v>
      </c>
      <c r="B293" s="173">
        <f>MIN('1473 PARA'!B293, '1474 PARA'!B293,'1475 PARA'!B293, '1476 PARA'!B293,'1476 PARA'!B293,'Spare van Para'!B293, '1603 Para'!B293, '1604 Para'!B293)</f>
        <v>0</v>
      </c>
      <c r="C293" s="173">
        <f>MAX('1473 PARA'!C293,'1473 PARA'!E293,'1473 PARA'!G293,'1474 PARA'!C293,'1474 PARA'!E293,'1474 PARA'!G293,'1475 PARA'!C293,'1475 PARA'!E293,'1475 PARA'!G293,'1476 PARA'!C293,'1476 PARA'!E293,'1476 PARA'!G293,'Spare van Para'!C293,'Spare van Para'!E293,'Spare van Para'!G293, '1603 Para'!C293,'1603 Para'!E293,'1603 Para'!G293, '1604 Para'!C293,'1604 Para'!E293,'1604 Para'!G293)</f>
        <v>0</v>
      </c>
      <c r="D293" s="173">
        <f t="shared" si="42"/>
        <v>0</v>
      </c>
      <c r="E293" s="174">
        <f t="shared" si="43"/>
        <v>0</v>
      </c>
      <c r="F293" s="17">
        <f t="shared" si="44"/>
        <v>0</v>
      </c>
      <c r="G293" s="63">
        <f>MIN('1473 PARA'!O293,'1474 PARA'!O293,'1475 PARA'!O293,'1476 PARA'!O293,'Spare van Para'!O293,'1603 Para'!O293,'1604 Para'!O293)</f>
        <v>0</v>
      </c>
      <c r="H293" s="173">
        <f>MAX('1473 PARA'!P293,'1473 PARA'!R293,'1473 PARA'!T293,'1474 PARA'!P293,'1474 PARA'!R293,'1474 PARA'!T293,'1475 PARA'!P293,'1475 PARA'!R293,'1475 PARA'!T293,'1476 PARA'!P293,'1476 PARA'!R293,'1476 PARA'!T293,'Spare van Para'!P293,'Spare van Para'!R293,'Spare van Para'!T293, '1603 Para'!P293,'1603 Para'!R293,'1603 Para'!T293,'1604 Para'!P293,'1604 Para'!R293,'1604 Para'!T293)</f>
        <v>0</v>
      </c>
      <c r="I293" s="173">
        <f t="shared" si="45"/>
        <v>0</v>
      </c>
      <c r="J293" s="174">
        <f t="shared" si="46"/>
        <v>0</v>
      </c>
      <c r="K293" s="17">
        <f t="shared" si="47"/>
        <v>0</v>
      </c>
      <c r="L293" s="182" t="str">
        <f t="shared" si="48"/>
        <v/>
      </c>
      <c r="M293" s="184" t="str">
        <f t="shared" si="49"/>
        <v/>
      </c>
      <c r="N293" s="81" t="str">
        <f t="shared" si="50"/>
        <v/>
      </c>
      <c r="O293" s="183" t="str">
        <f>IF('1473 PARA'!I293&gt;0, 1473, "")</f>
        <v/>
      </c>
      <c r="P293" s="183" t="str">
        <f>IF('1474 PARA'!I293&gt;0, 1474, "")</f>
        <v/>
      </c>
      <c r="Q293" s="183" t="str">
        <f>IF('1475 PARA'!I293&gt;0, 1475, "")</f>
        <v/>
      </c>
      <c r="R293" s="183" t="str">
        <f>IF('1476 PARA'!I293&gt;0, 1476, "")</f>
        <v/>
      </c>
      <c r="S293" s="183" t="str">
        <f>IF('1603 Para'!I293&gt;0, 1603, "")</f>
        <v/>
      </c>
      <c r="T293" s="183" t="str">
        <f>IF('1604 Para'!I293&gt;0, 1604, "")</f>
        <v/>
      </c>
      <c r="U293" s="184" t="str">
        <f>IF('Spare van Para'!I293&gt;0, 6389, "")</f>
        <v/>
      </c>
      <c r="V293" s="141">
        <f t="shared" si="51"/>
        <v>0</v>
      </c>
      <c r="W293" s="183" t="str">
        <f>IF(AND('1473 PARA'!AK293&gt;0,'1473 PARA'!AY293&gt;0,O293=1473),"1473 Entered",IF(O293=1473,"Missing",""))</f>
        <v/>
      </c>
      <c r="X293" s="183" t="str">
        <f>IF(AND('1474 PARA'!AK293&gt;0,'1474 PARA'!AY293&gt;0,P293=1474),"1474 Entered",IF(P293=1474,"Missing",""))</f>
        <v/>
      </c>
      <c r="Y293" s="142" t="str">
        <f>IF(AND('1475 PARA'!AK293&gt;0,'1475 PARA'!AY293&gt;0,Q293=1475),"1475 Entered",IF(Q293=1475,"Missing",""))</f>
        <v/>
      </c>
      <c r="Z293" s="142" t="str">
        <f>IF(AND('1476 PARA'!AK293&gt;0,'1476 PARA'!AY293&gt;0,R293=1476),"1476 Entered",IF(R293=1476,"Missing",""))</f>
        <v/>
      </c>
      <c r="AA293" s="142" t="str">
        <f>IF(AND('1603 Para'!AK293&gt;0,'1603 Para'!AY293&gt;0,S293=1603),"1603 Entered",IF(S293=1603,"Missing",""))</f>
        <v/>
      </c>
      <c r="AB293" s="142" t="str">
        <f>IF(AND('1604 Para'!AK293&gt;0,'1604 Para'!AY293&gt;0,T293=1604),"1604 Entered",IF(T293=1604,"Missing",""))</f>
        <v/>
      </c>
      <c r="AC293" s="82" t="str">
        <f>IF(AND('Spare van Para'!AK293&gt;0,'Spare van Para'!AY293&gt;0,U293="Spare"),"Spare Entered",IF(U293="Spare","Missing",""))</f>
        <v/>
      </c>
    </row>
    <row r="294" spans="1:29" s="142" customFormat="1" x14ac:dyDescent="0.25">
      <c r="A294" s="83">
        <v>43026</v>
      </c>
      <c r="B294" s="173">
        <f>MIN('1473 PARA'!B294, '1474 PARA'!B294,'1475 PARA'!B294, '1476 PARA'!B294,'1476 PARA'!B294,'Spare van Para'!B294, '1603 Para'!B294, '1604 Para'!B294)</f>
        <v>0</v>
      </c>
      <c r="C294" s="173">
        <f>MAX('1473 PARA'!C294,'1473 PARA'!E294,'1473 PARA'!G294,'1474 PARA'!C294,'1474 PARA'!E294,'1474 PARA'!G294,'1475 PARA'!C294,'1475 PARA'!E294,'1475 PARA'!G294,'1476 PARA'!C294,'1476 PARA'!E294,'1476 PARA'!G294,'Spare van Para'!C294,'Spare van Para'!E294,'Spare van Para'!G294, '1603 Para'!C294,'1603 Para'!E294,'1603 Para'!G294, '1604 Para'!C294,'1604 Para'!E294,'1604 Para'!G294)</f>
        <v>0</v>
      </c>
      <c r="D294" s="173">
        <f t="shared" si="42"/>
        <v>0</v>
      </c>
      <c r="E294" s="174">
        <f t="shared" si="43"/>
        <v>0</v>
      </c>
      <c r="F294" s="17">
        <f t="shared" si="44"/>
        <v>0</v>
      </c>
      <c r="G294" s="63">
        <f>MIN('1473 PARA'!O294,'1474 PARA'!O294,'1475 PARA'!O294,'1476 PARA'!O294,'Spare van Para'!O294,'1603 Para'!O294,'1604 Para'!O294)</f>
        <v>0</v>
      </c>
      <c r="H294" s="173">
        <f>MAX('1473 PARA'!P294,'1473 PARA'!R294,'1473 PARA'!T294,'1474 PARA'!P294,'1474 PARA'!R294,'1474 PARA'!T294,'1475 PARA'!P294,'1475 PARA'!R294,'1475 PARA'!T294,'1476 PARA'!P294,'1476 PARA'!R294,'1476 PARA'!T294,'Spare van Para'!P294,'Spare van Para'!R294,'Spare van Para'!T294, '1603 Para'!P294,'1603 Para'!R294,'1603 Para'!T294,'1604 Para'!P294,'1604 Para'!R294,'1604 Para'!T294)</f>
        <v>0</v>
      </c>
      <c r="I294" s="173">
        <f t="shared" si="45"/>
        <v>0</v>
      </c>
      <c r="J294" s="174">
        <f t="shared" si="46"/>
        <v>0</v>
      </c>
      <c r="K294" s="17">
        <f t="shared" si="47"/>
        <v>0</v>
      </c>
      <c r="L294" s="182" t="str">
        <f t="shared" si="48"/>
        <v/>
      </c>
      <c r="M294" s="184" t="str">
        <f t="shared" si="49"/>
        <v/>
      </c>
      <c r="N294" s="81" t="str">
        <f t="shared" si="50"/>
        <v/>
      </c>
      <c r="O294" s="183" t="str">
        <f>IF('1473 PARA'!I294&gt;0, 1473, "")</f>
        <v/>
      </c>
      <c r="P294" s="183" t="str">
        <f>IF('1474 PARA'!I294&gt;0, 1474, "")</f>
        <v/>
      </c>
      <c r="Q294" s="183" t="str">
        <f>IF('1475 PARA'!I294&gt;0, 1475, "")</f>
        <v/>
      </c>
      <c r="R294" s="183" t="str">
        <f>IF('1476 PARA'!I294&gt;0, 1476, "")</f>
        <v/>
      </c>
      <c r="S294" s="183" t="str">
        <f>IF('1603 Para'!I294&gt;0, 1603, "")</f>
        <v/>
      </c>
      <c r="T294" s="183" t="str">
        <f>IF('1604 Para'!I294&gt;0, 1604, "")</f>
        <v/>
      </c>
      <c r="U294" s="184" t="str">
        <f>IF('Spare van Para'!I294&gt;0, 6389, "")</f>
        <v/>
      </c>
      <c r="V294" s="141">
        <f t="shared" si="51"/>
        <v>0</v>
      </c>
      <c r="W294" s="183" t="str">
        <f>IF(AND('1473 PARA'!AK294&gt;0,'1473 PARA'!AY294&gt;0,O294=1473),"1473 Entered",IF(O294=1473,"Missing",""))</f>
        <v/>
      </c>
      <c r="X294" s="183" t="str">
        <f>IF(AND('1474 PARA'!AK294&gt;0,'1474 PARA'!AY294&gt;0,P294=1474),"1474 Entered",IF(P294=1474,"Missing",""))</f>
        <v/>
      </c>
      <c r="Y294" s="142" t="str">
        <f>IF(AND('1475 PARA'!AK294&gt;0,'1475 PARA'!AY294&gt;0,Q294=1475),"1475 Entered",IF(Q294=1475,"Missing",""))</f>
        <v/>
      </c>
      <c r="Z294" s="142" t="str">
        <f>IF(AND('1476 PARA'!AK294&gt;0,'1476 PARA'!AY294&gt;0,R294=1476),"1476 Entered",IF(R294=1476,"Missing",""))</f>
        <v/>
      </c>
      <c r="AA294" s="142" t="str">
        <f>IF(AND('1603 Para'!AK294&gt;0,'1603 Para'!AY294&gt;0,S294=1603),"1603 Entered",IF(S294=1603,"Missing",""))</f>
        <v/>
      </c>
      <c r="AB294" s="142" t="str">
        <f>IF(AND('1604 Para'!AK294&gt;0,'1604 Para'!AY294&gt;0,T294=1604),"1604 Entered",IF(T294=1604,"Missing",""))</f>
        <v/>
      </c>
      <c r="AC294" s="82" t="str">
        <f>IF(AND('Spare van Para'!AK294&gt;0,'Spare van Para'!AY294&gt;0,U294="Spare"),"Spare Entered",IF(U294="Spare","Missing",""))</f>
        <v/>
      </c>
    </row>
    <row r="295" spans="1:29" s="142" customFormat="1" x14ac:dyDescent="0.25">
      <c r="A295" s="83">
        <v>43027</v>
      </c>
      <c r="B295" s="173">
        <f>MIN('1473 PARA'!B295, '1474 PARA'!B295,'1475 PARA'!B295, '1476 PARA'!B295,'1476 PARA'!B295,'Spare van Para'!B295, '1603 Para'!B295, '1604 Para'!B295)</f>
        <v>0</v>
      </c>
      <c r="C295" s="173">
        <f>MAX('1473 PARA'!C295,'1473 PARA'!E295,'1473 PARA'!G295,'1474 PARA'!C295,'1474 PARA'!E295,'1474 PARA'!G295,'1475 PARA'!C295,'1475 PARA'!E295,'1475 PARA'!G295,'1476 PARA'!C295,'1476 PARA'!E295,'1476 PARA'!G295,'Spare van Para'!C295,'Spare van Para'!E295,'Spare van Para'!G295, '1603 Para'!C295,'1603 Para'!E295,'1603 Para'!G295, '1604 Para'!C295,'1604 Para'!E295,'1604 Para'!G295)</f>
        <v>0</v>
      </c>
      <c r="D295" s="173">
        <f t="shared" si="42"/>
        <v>0</v>
      </c>
      <c r="E295" s="174">
        <f t="shared" si="43"/>
        <v>0</v>
      </c>
      <c r="F295" s="17">
        <f t="shared" si="44"/>
        <v>0</v>
      </c>
      <c r="G295" s="63">
        <f>MIN('1473 PARA'!O295,'1474 PARA'!O295,'1475 PARA'!O295,'1476 PARA'!O295,'Spare van Para'!O295,'1603 Para'!O295,'1604 Para'!O295)</f>
        <v>0</v>
      </c>
      <c r="H295" s="173">
        <f>MAX('1473 PARA'!P295,'1473 PARA'!R295,'1473 PARA'!T295,'1474 PARA'!P295,'1474 PARA'!R295,'1474 PARA'!T295,'1475 PARA'!P295,'1475 PARA'!R295,'1475 PARA'!T295,'1476 PARA'!P295,'1476 PARA'!R295,'1476 PARA'!T295,'Spare van Para'!P295,'Spare van Para'!R295,'Spare van Para'!T295, '1603 Para'!P295,'1603 Para'!R295,'1603 Para'!T295,'1604 Para'!P295,'1604 Para'!R295,'1604 Para'!T295)</f>
        <v>0</v>
      </c>
      <c r="I295" s="173">
        <f t="shared" si="45"/>
        <v>0</v>
      </c>
      <c r="J295" s="174">
        <f t="shared" si="46"/>
        <v>0</v>
      </c>
      <c r="K295" s="17">
        <f t="shared" si="47"/>
        <v>0</v>
      </c>
      <c r="L295" s="182" t="str">
        <f t="shared" si="48"/>
        <v/>
      </c>
      <c r="M295" s="184" t="str">
        <f t="shared" si="49"/>
        <v/>
      </c>
      <c r="N295" s="81" t="str">
        <f t="shared" si="50"/>
        <v/>
      </c>
      <c r="O295" s="183" t="str">
        <f>IF('1473 PARA'!I295&gt;0, 1473, "")</f>
        <v/>
      </c>
      <c r="P295" s="183" t="str">
        <f>IF('1474 PARA'!I295&gt;0, 1474, "")</f>
        <v/>
      </c>
      <c r="Q295" s="183" t="str">
        <f>IF('1475 PARA'!I295&gt;0, 1475, "")</f>
        <v/>
      </c>
      <c r="R295" s="183" t="str">
        <f>IF('1476 PARA'!I295&gt;0, 1476, "")</f>
        <v/>
      </c>
      <c r="S295" s="183" t="str">
        <f>IF('1603 Para'!I295&gt;0, 1603, "")</f>
        <v/>
      </c>
      <c r="T295" s="183" t="str">
        <f>IF('1604 Para'!I295&gt;0, 1604, "")</f>
        <v/>
      </c>
      <c r="U295" s="184" t="str">
        <f>IF('Spare van Para'!I295&gt;0, 6389, "")</f>
        <v/>
      </c>
      <c r="V295" s="141">
        <f t="shared" si="51"/>
        <v>0</v>
      </c>
      <c r="W295" s="183" t="str">
        <f>IF(AND('1473 PARA'!AK295&gt;0,'1473 PARA'!AY295&gt;0,O295=1473),"1473 Entered",IF(O295=1473,"Missing",""))</f>
        <v/>
      </c>
      <c r="X295" s="183" t="str">
        <f>IF(AND('1474 PARA'!AK295&gt;0,'1474 PARA'!AY295&gt;0,P295=1474),"1474 Entered",IF(P295=1474,"Missing",""))</f>
        <v/>
      </c>
      <c r="Y295" s="142" t="str">
        <f>IF(AND('1475 PARA'!AK295&gt;0,'1475 PARA'!AY295&gt;0,Q295=1475),"1475 Entered",IF(Q295=1475,"Missing",""))</f>
        <v/>
      </c>
      <c r="Z295" s="142" t="str">
        <f>IF(AND('1476 PARA'!AK295&gt;0,'1476 PARA'!AY295&gt;0,R295=1476),"1476 Entered",IF(R295=1476,"Missing",""))</f>
        <v/>
      </c>
      <c r="AA295" s="142" t="str">
        <f>IF(AND('1603 Para'!AK295&gt;0,'1603 Para'!AY295&gt;0,S295=1603),"1603 Entered",IF(S295=1603,"Missing",""))</f>
        <v/>
      </c>
      <c r="AB295" s="142" t="str">
        <f>IF(AND('1604 Para'!AK295&gt;0,'1604 Para'!AY295&gt;0,T295=1604),"1604 Entered",IF(T295=1604,"Missing",""))</f>
        <v/>
      </c>
      <c r="AC295" s="82" t="str">
        <f>IF(AND('Spare van Para'!AK295&gt;0,'Spare van Para'!AY295&gt;0,U295="Spare"),"Spare Entered",IF(U295="Spare","Missing",""))</f>
        <v/>
      </c>
    </row>
    <row r="296" spans="1:29" s="142" customFormat="1" x14ac:dyDescent="0.25">
      <c r="A296" s="83">
        <v>43028</v>
      </c>
      <c r="B296" s="173">
        <f>MIN('1473 PARA'!B296, '1474 PARA'!B296,'1475 PARA'!B296, '1476 PARA'!B296,'1476 PARA'!B296,'Spare van Para'!B296, '1603 Para'!B296, '1604 Para'!B296)</f>
        <v>0</v>
      </c>
      <c r="C296" s="173">
        <f>MAX('1473 PARA'!C296,'1473 PARA'!E296,'1473 PARA'!G296,'1474 PARA'!C296,'1474 PARA'!E296,'1474 PARA'!G296,'1475 PARA'!C296,'1475 PARA'!E296,'1475 PARA'!G296,'1476 PARA'!C296,'1476 PARA'!E296,'1476 PARA'!G296,'Spare van Para'!C296,'Spare van Para'!E296,'Spare van Para'!G296, '1603 Para'!C296,'1603 Para'!E296,'1603 Para'!G296, '1604 Para'!C296,'1604 Para'!E296,'1604 Para'!G296)</f>
        <v>0</v>
      </c>
      <c r="D296" s="173">
        <f t="shared" si="42"/>
        <v>0</v>
      </c>
      <c r="E296" s="174">
        <f t="shared" si="43"/>
        <v>0</v>
      </c>
      <c r="F296" s="17">
        <f t="shared" si="44"/>
        <v>0</v>
      </c>
      <c r="G296" s="63">
        <f>MIN('1473 PARA'!O296,'1474 PARA'!O296,'1475 PARA'!O296,'1476 PARA'!O296,'Spare van Para'!O296,'1603 Para'!O296,'1604 Para'!O296)</f>
        <v>0</v>
      </c>
      <c r="H296" s="173">
        <f>MAX('1473 PARA'!P296,'1473 PARA'!R296,'1473 PARA'!T296,'1474 PARA'!P296,'1474 PARA'!R296,'1474 PARA'!T296,'1475 PARA'!P296,'1475 PARA'!R296,'1475 PARA'!T296,'1476 PARA'!P296,'1476 PARA'!R296,'1476 PARA'!T296,'Spare van Para'!P296,'Spare van Para'!R296,'Spare van Para'!T296, '1603 Para'!P296,'1603 Para'!R296,'1603 Para'!T296,'1604 Para'!P296,'1604 Para'!R296,'1604 Para'!T296)</f>
        <v>0</v>
      </c>
      <c r="I296" s="173">
        <f t="shared" si="45"/>
        <v>0</v>
      </c>
      <c r="J296" s="174">
        <f t="shared" si="46"/>
        <v>0</v>
      </c>
      <c r="K296" s="17">
        <f t="shared" si="47"/>
        <v>0</v>
      </c>
      <c r="L296" s="182" t="str">
        <f t="shared" si="48"/>
        <v/>
      </c>
      <c r="M296" s="184" t="str">
        <f t="shared" si="49"/>
        <v/>
      </c>
      <c r="N296" s="81" t="str">
        <f t="shared" si="50"/>
        <v/>
      </c>
      <c r="O296" s="183" t="str">
        <f>IF('1473 PARA'!I296&gt;0, 1473, "")</f>
        <v/>
      </c>
      <c r="P296" s="183" t="str">
        <f>IF('1474 PARA'!I296&gt;0, 1474, "")</f>
        <v/>
      </c>
      <c r="Q296" s="183" t="str">
        <f>IF('1475 PARA'!I296&gt;0, 1475, "")</f>
        <v/>
      </c>
      <c r="R296" s="183" t="str">
        <f>IF('1476 PARA'!I296&gt;0, 1476, "")</f>
        <v/>
      </c>
      <c r="S296" s="183" t="str">
        <f>IF('1603 Para'!I296&gt;0, 1603, "")</f>
        <v/>
      </c>
      <c r="T296" s="183" t="str">
        <f>IF('1604 Para'!I296&gt;0, 1604, "")</f>
        <v/>
      </c>
      <c r="U296" s="184" t="str">
        <f>IF('Spare van Para'!I296&gt;0, 6389, "")</f>
        <v/>
      </c>
      <c r="V296" s="141">
        <f t="shared" si="51"/>
        <v>0</v>
      </c>
      <c r="W296" s="183" t="str">
        <f>IF(AND('1473 PARA'!AK296&gt;0,'1473 PARA'!AY296&gt;0,O296=1473),"1473 Entered",IF(O296=1473,"Missing",""))</f>
        <v/>
      </c>
      <c r="X296" s="183" t="str">
        <f>IF(AND('1474 PARA'!AK296&gt;0,'1474 PARA'!AY296&gt;0,P296=1474),"1474 Entered",IF(P296=1474,"Missing",""))</f>
        <v/>
      </c>
      <c r="Y296" s="142" t="str">
        <f>IF(AND('1475 PARA'!AK296&gt;0,'1475 PARA'!AY296&gt;0,Q296=1475),"1475 Entered",IF(Q296=1475,"Missing",""))</f>
        <v/>
      </c>
      <c r="Z296" s="142" t="str">
        <f>IF(AND('1476 PARA'!AK296&gt;0,'1476 PARA'!AY296&gt;0,R296=1476),"1476 Entered",IF(R296=1476,"Missing",""))</f>
        <v/>
      </c>
      <c r="AA296" s="142" t="str">
        <f>IF(AND('1603 Para'!AK296&gt;0,'1603 Para'!AY296&gt;0,S296=1603),"1603 Entered",IF(S296=1603,"Missing",""))</f>
        <v/>
      </c>
      <c r="AB296" s="142" t="str">
        <f>IF(AND('1604 Para'!AK296&gt;0,'1604 Para'!AY296&gt;0,T296=1604),"1604 Entered",IF(T296=1604,"Missing",""))</f>
        <v/>
      </c>
      <c r="AC296" s="82" t="str">
        <f>IF(AND('Spare van Para'!AK296&gt;0,'Spare van Para'!AY296&gt;0,U296="Spare"),"Spare Entered",IF(U296="Spare","Missing",""))</f>
        <v/>
      </c>
    </row>
    <row r="297" spans="1:29" s="142" customFormat="1" x14ac:dyDescent="0.25">
      <c r="A297" s="83">
        <v>43029</v>
      </c>
      <c r="B297" s="173">
        <f>MIN('1473 PARA'!B297, '1474 PARA'!B297,'1475 PARA'!B297, '1476 PARA'!B297,'1476 PARA'!B297,'Spare van Para'!B297, '1603 Para'!B297, '1604 Para'!B297)</f>
        <v>0</v>
      </c>
      <c r="C297" s="173">
        <f>MAX('1473 PARA'!C297,'1473 PARA'!E297,'1473 PARA'!G297,'1474 PARA'!C297,'1474 PARA'!E297,'1474 PARA'!G297,'1475 PARA'!C297,'1475 PARA'!E297,'1475 PARA'!G297,'1476 PARA'!C297,'1476 PARA'!E297,'1476 PARA'!G297,'Spare van Para'!C297,'Spare van Para'!E297,'Spare van Para'!G297, '1603 Para'!C297,'1603 Para'!E297,'1603 Para'!G297, '1604 Para'!C297,'1604 Para'!E297,'1604 Para'!G297)</f>
        <v>0</v>
      </c>
      <c r="D297" s="173">
        <f t="shared" si="42"/>
        <v>0</v>
      </c>
      <c r="E297" s="174">
        <f t="shared" si="43"/>
        <v>0</v>
      </c>
      <c r="F297" s="17">
        <f t="shared" si="44"/>
        <v>0</v>
      </c>
      <c r="G297" s="63">
        <f>MIN('1473 PARA'!O297,'1474 PARA'!O297,'1475 PARA'!O297,'1476 PARA'!O297,'Spare van Para'!O297,'1603 Para'!O297,'1604 Para'!O297)</f>
        <v>0</v>
      </c>
      <c r="H297" s="173">
        <f>MAX('1473 PARA'!P297,'1473 PARA'!R297,'1473 PARA'!T297,'1474 PARA'!P297,'1474 PARA'!R297,'1474 PARA'!T297,'1475 PARA'!P297,'1475 PARA'!R297,'1475 PARA'!T297,'1476 PARA'!P297,'1476 PARA'!R297,'1476 PARA'!T297,'Spare van Para'!P297,'Spare van Para'!R297,'Spare van Para'!T297, '1603 Para'!P297,'1603 Para'!R297,'1603 Para'!T297,'1604 Para'!P297,'1604 Para'!R297,'1604 Para'!T297)</f>
        <v>0</v>
      </c>
      <c r="I297" s="173">
        <f t="shared" si="45"/>
        <v>0</v>
      </c>
      <c r="J297" s="174">
        <f t="shared" si="46"/>
        <v>0</v>
      </c>
      <c r="K297" s="17">
        <f t="shared" si="47"/>
        <v>0</v>
      </c>
      <c r="L297" s="182" t="str">
        <f t="shared" si="48"/>
        <v/>
      </c>
      <c r="M297" s="184" t="str">
        <f t="shared" si="49"/>
        <v/>
      </c>
      <c r="N297" s="81" t="str">
        <f t="shared" si="50"/>
        <v/>
      </c>
      <c r="O297" s="183" t="str">
        <f>IF('1473 PARA'!I297&gt;0, 1473, "")</f>
        <v/>
      </c>
      <c r="P297" s="183" t="str">
        <f>IF('1474 PARA'!I297&gt;0, 1474, "")</f>
        <v/>
      </c>
      <c r="Q297" s="183" t="str">
        <f>IF('1475 PARA'!I297&gt;0, 1475, "")</f>
        <v/>
      </c>
      <c r="R297" s="183" t="str">
        <f>IF('1476 PARA'!I297&gt;0, 1476, "")</f>
        <v/>
      </c>
      <c r="S297" s="183" t="str">
        <f>IF('1603 Para'!I297&gt;0, 1603, "")</f>
        <v/>
      </c>
      <c r="T297" s="183" t="str">
        <f>IF('1604 Para'!I297&gt;0, 1604, "")</f>
        <v/>
      </c>
      <c r="U297" s="184" t="str">
        <f>IF('Spare van Para'!I297&gt;0, 6389, "")</f>
        <v/>
      </c>
      <c r="V297" s="141">
        <f t="shared" si="51"/>
        <v>0</v>
      </c>
      <c r="W297" s="183" t="str">
        <f>IF(AND('1473 PARA'!AK297&gt;0,'1473 PARA'!AY297&gt;0,O297=1473),"1473 Entered",IF(O297=1473,"Missing",""))</f>
        <v/>
      </c>
      <c r="X297" s="183" t="str">
        <f>IF(AND('1474 PARA'!AK297&gt;0,'1474 PARA'!AY297&gt;0,P297=1474),"1474 Entered",IF(P297=1474,"Missing",""))</f>
        <v/>
      </c>
      <c r="Y297" s="142" t="str">
        <f>IF(AND('1475 PARA'!AK297&gt;0,'1475 PARA'!AY297&gt;0,Q297=1475),"1475 Entered",IF(Q297=1475,"Missing",""))</f>
        <v/>
      </c>
      <c r="Z297" s="142" t="str">
        <f>IF(AND('1476 PARA'!AK297&gt;0,'1476 PARA'!AY297&gt;0,R297=1476),"1476 Entered",IF(R297=1476,"Missing",""))</f>
        <v/>
      </c>
      <c r="AA297" s="142" t="str">
        <f>IF(AND('1603 Para'!AK297&gt;0,'1603 Para'!AY297&gt;0,S297=1603),"1603 Entered",IF(S297=1603,"Missing",""))</f>
        <v/>
      </c>
      <c r="AB297" s="142" t="str">
        <f>IF(AND('1604 Para'!AK297&gt;0,'1604 Para'!AY297&gt;0,T297=1604),"1604 Entered",IF(T297=1604,"Missing",""))</f>
        <v/>
      </c>
      <c r="AC297" s="82" t="str">
        <f>IF(AND('Spare van Para'!AK297&gt;0,'Spare van Para'!AY297&gt;0,U297="Spare"),"Spare Entered",IF(U297="Spare","Missing",""))</f>
        <v/>
      </c>
    </row>
    <row r="298" spans="1:29" s="142" customFormat="1" x14ac:dyDescent="0.25">
      <c r="A298" s="83">
        <v>43030</v>
      </c>
      <c r="B298" s="173">
        <f>MIN('1473 PARA'!B298, '1474 PARA'!B298,'1475 PARA'!B298, '1476 PARA'!B298,'1476 PARA'!B298,'Spare van Para'!B298, '1603 Para'!B298, '1604 Para'!B298)</f>
        <v>0</v>
      </c>
      <c r="C298" s="173">
        <f>MAX('1473 PARA'!C298,'1473 PARA'!E298,'1473 PARA'!G298,'1474 PARA'!C298,'1474 PARA'!E298,'1474 PARA'!G298,'1475 PARA'!C298,'1475 PARA'!E298,'1475 PARA'!G298,'1476 PARA'!C298,'1476 PARA'!E298,'1476 PARA'!G298,'Spare van Para'!C298,'Spare van Para'!E298,'Spare van Para'!G298, '1603 Para'!C298,'1603 Para'!E298,'1603 Para'!G298, '1604 Para'!C298,'1604 Para'!E298,'1604 Para'!G298)</f>
        <v>0</v>
      </c>
      <c r="D298" s="173">
        <f t="shared" si="42"/>
        <v>0</v>
      </c>
      <c r="E298" s="174">
        <f t="shared" si="43"/>
        <v>0</v>
      </c>
      <c r="F298" s="17">
        <f t="shared" si="44"/>
        <v>0</v>
      </c>
      <c r="G298" s="63">
        <f>MIN('1473 PARA'!O298,'1474 PARA'!O298,'1475 PARA'!O298,'1476 PARA'!O298,'Spare van Para'!O298,'1603 Para'!O298,'1604 Para'!O298)</f>
        <v>0</v>
      </c>
      <c r="H298" s="173">
        <f>MAX('1473 PARA'!P298,'1473 PARA'!R298,'1473 PARA'!T298,'1474 PARA'!P298,'1474 PARA'!R298,'1474 PARA'!T298,'1475 PARA'!P298,'1475 PARA'!R298,'1475 PARA'!T298,'1476 PARA'!P298,'1476 PARA'!R298,'1476 PARA'!T298,'Spare van Para'!P298,'Spare van Para'!R298,'Spare van Para'!T298, '1603 Para'!P298,'1603 Para'!R298,'1603 Para'!T298,'1604 Para'!P298,'1604 Para'!R298,'1604 Para'!T298)</f>
        <v>0</v>
      </c>
      <c r="I298" s="173">
        <f t="shared" si="45"/>
        <v>0</v>
      </c>
      <c r="J298" s="174">
        <f t="shared" si="46"/>
        <v>0</v>
      </c>
      <c r="K298" s="17">
        <f t="shared" si="47"/>
        <v>0</v>
      </c>
      <c r="L298" s="182" t="str">
        <f t="shared" si="48"/>
        <v/>
      </c>
      <c r="M298" s="184" t="str">
        <f t="shared" si="49"/>
        <v/>
      </c>
      <c r="N298" s="81" t="str">
        <f t="shared" si="50"/>
        <v/>
      </c>
      <c r="O298" s="183" t="str">
        <f>IF('1473 PARA'!I298&gt;0, 1473, "")</f>
        <v/>
      </c>
      <c r="P298" s="183" t="str">
        <f>IF('1474 PARA'!I298&gt;0, 1474, "")</f>
        <v/>
      </c>
      <c r="Q298" s="183" t="str">
        <f>IF('1475 PARA'!I298&gt;0, 1475, "")</f>
        <v/>
      </c>
      <c r="R298" s="183" t="str">
        <f>IF('1476 PARA'!I298&gt;0, 1476, "")</f>
        <v/>
      </c>
      <c r="S298" s="183" t="str">
        <f>IF('1603 Para'!I298&gt;0, 1603, "")</f>
        <v/>
      </c>
      <c r="T298" s="183" t="str">
        <f>IF('1604 Para'!I298&gt;0, 1604, "")</f>
        <v/>
      </c>
      <c r="U298" s="184" t="str">
        <f>IF('Spare van Para'!I298&gt;0, 6389, "")</f>
        <v/>
      </c>
      <c r="V298" s="141">
        <f t="shared" si="51"/>
        <v>0</v>
      </c>
      <c r="W298" s="183" t="str">
        <f>IF(AND('1473 PARA'!AK298&gt;0,'1473 PARA'!AY298&gt;0,O298=1473),"1473 Entered",IF(O298=1473,"Missing",""))</f>
        <v/>
      </c>
      <c r="X298" s="183" t="str">
        <f>IF(AND('1474 PARA'!AK298&gt;0,'1474 PARA'!AY298&gt;0,P298=1474),"1474 Entered",IF(P298=1474,"Missing",""))</f>
        <v/>
      </c>
      <c r="Y298" s="142" t="str">
        <f>IF(AND('1475 PARA'!AK298&gt;0,'1475 PARA'!AY298&gt;0,Q298=1475),"1475 Entered",IF(Q298=1475,"Missing",""))</f>
        <v/>
      </c>
      <c r="Z298" s="142" t="str">
        <f>IF(AND('1476 PARA'!AK298&gt;0,'1476 PARA'!AY298&gt;0,R298=1476),"1476 Entered",IF(R298=1476,"Missing",""))</f>
        <v/>
      </c>
      <c r="AA298" s="142" t="str">
        <f>IF(AND('1603 Para'!AK298&gt;0,'1603 Para'!AY298&gt;0,S298=1603),"1603 Entered",IF(S298=1603,"Missing",""))</f>
        <v/>
      </c>
      <c r="AB298" s="142" t="str">
        <f>IF(AND('1604 Para'!AK298&gt;0,'1604 Para'!AY298&gt;0,T298=1604),"1604 Entered",IF(T298=1604,"Missing",""))</f>
        <v/>
      </c>
      <c r="AC298" s="82" t="str">
        <f>IF(AND('Spare van Para'!AK298&gt;0,'Spare van Para'!AY298&gt;0,U298="Spare"),"Spare Entered",IF(U298="Spare","Missing",""))</f>
        <v/>
      </c>
    </row>
    <row r="299" spans="1:29" s="142" customFormat="1" x14ac:dyDescent="0.25">
      <c r="A299" s="83">
        <v>43031</v>
      </c>
      <c r="B299" s="173">
        <f>MIN('1473 PARA'!B299, '1474 PARA'!B299,'1475 PARA'!B299, '1476 PARA'!B299,'1476 PARA'!B299,'Spare van Para'!B299, '1603 Para'!B299, '1604 Para'!B299)</f>
        <v>0</v>
      </c>
      <c r="C299" s="173">
        <f>MAX('1473 PARA'!C299,'1473 PARA'!E299,'1473 PARA'!G299,'1474 PARA'!C299,'1474 PARA'!E299,'1474 PARA'!G299,'1475 PARA'!C299,'1475 PARA'!E299,'1475 PARA'!G299,'1476 PARA'!C299,'1476 PARA'!E299,'1476 PARA'!G299,'Spare van Para'!C299,'Spare van Para'!E299,'Spare van Para'!G299, '1603 Para'!C299,'1603 Para'!E299,'1603 Para'!G299, '1604 Para'!C299,'1604 Para'!E299,'1604 Para'!G299)</f>
        <v>0</v>
      </c>
      <c r="D299" s="173">
        <f t="shared" si="42"/>
        <v>0</v>
      </c>
      <c r="E299" s="174">
        <f t="shared" si="43"/>
        <v>0</v>
      </c>
      <c r="F299" s="17">
        <f t="shared" si="44"/>
        <v>0</v>
      </c>
      <c r="G299" s="63">
        <f>MIN('1473 PARA'!O299,'1474 PARA'!O299,'1475 PARA'!O299,'1476 PARA'!O299,'Spare van Para'!O299,'1603 Para'!O299,'1604 Para'!O299)</f>
        <v>0</v>
      </c>
      <c r="H299" s="173">
        <f>MAX('1473 PARA'!P299,'1473 PARA'!R299,'1473 PARA'!T299,'1474 PARA'!P299,'1474 PARA'!R299,'1474 PARA'!T299,'1475 PARA'!P299,'1475 PARA'!R299,'1475 PARA'!T299,'1476 PARA'!P299,'1476 PARA'!R299,'1476 PARA'!T299,'Spare van Para'!P299,'Spare van Para'!R299,'Spare van Para'!T299, '1603 Para'!P299,'1603 Para'!R299,'1603 Para'!T299,'1604 Para'!P299,'1604 Para'!R299,'1604 Para'!T299)</f>
        <v>0</v>
      </c>
      <c r="I299" s="173">
        <f t="shared" si="45"/>
        <v>0</v>
      </c>
      <c r="J299" s="174">
        <f t="shared" si="46"/>
        <v>0</v>
      </c>
      <c r="K299" s="17">
        <f t="shared" si="47"/>
        <v>0</v>
      </c>
      <c r="L299" s="182" t="str">
        <f t="shared" si="48"/>
        <v/>
      </c>
      <c r="M299" s="184" t="str">
        <f t="shared" si="49"/>
        <v/>
      </c>
      <c r="N299" s="81" t="str">
        <f t="shared" si="50"/>
        <v/>
      </c>
      <c r="O299" s="183" t="str">
        <f>IF('1473 PARA'!I299&gt;0, 1473, "")</f>
        <v/>
      </c>
      <c r="P299" s="183" t="str">
        <f>IF('1474 PARA'!I299&gt;0, 1474, "")</f>
        <v/>
      </c>
      <c r="Q299" s="183" t="str">
        <f>IF('1475 PARA'!I299&gt;0, 1475, "")</f>
        <v/>
      </c>
      <c r="R299" s="183" t="str">
        <f>IF('1476 PARA'!I299&gt;0, 1476, "")</f>
        <v/>
      </c>
      <c r="S299" s="183" t="str">
        <f>IF('1603 Para'!I299&gt;0, 1603, "")</f>
        <v/>
      </c>
      <c r="T299" s="183" t="str">
        <f>IF('1604 Para'!I299&gt;0, 1604, "")</f>
        <v/>
      </c>
      <c r="U299" s="184" t="str">
        <f>IF('Spare van Para'!I299&gt;0, 6389, "")</f>
        <v/>
      </c>
      <c r="V299" s="141">
        <f t="shared" si="51"/>
        <v>0</v>
      </c>
      <c r="W299" s="183" t="str">
        <f>IF(AND('1473 PARA'!AK299&gt;0,'1473 PARA'!AY299&gt;0,O299=1473),"1473 Entered",IF(O299=1473,"Missing",""))</f>
        <v/>
      </c>
      <c r="X299" s="183" t="str">
        <f>IF(AND('1474 PARA'!AK299&gt;0,'1474 PARA'!AY299&gt;0,P299=1474),"1474 Entered",IF(P299=1474,"Missing",""))</f>
        <v/>
      </c>
      <c r="Y299" s="142" t="str">
        <f>IF(AND('1475 PARA'!AK299&gt;0,'1475 PARA'!AY299&gt;0,Q299=1475),"1475 Entered",IF(Q299=1475,"Missing",""))</f>
        <v/>
      </c>
      <c r="Z299" s="142" t="str">
        <f>IF(AND('1476 PARA'!AK299&gt;0,'1476 PARA'!AY299&gt;0,R299=1476),"1476 Entered",IF(R299=1476,"Missing",""))</f>
        <v/>
      </c>
      <c r="AA299" s="142" t="str">
        <f>IF(AND('1603 Para'!AK299&gt;0,'1603 Para'!AY299&gt;0,S299=1603),"1603 Entered",IF(S299=1603,"Missing",""))</f>
        <v/>
      </c>
      <c r="AB299" s="142" t="str">
        <f>IF(AND('1604 Para'!AK299&gt;0,'1604 Para'!AY299&gt;0,T299=1604),"1604 Entered",IF(T299=1604,"Missing",""))</f>
        <v/>
      </c>
      <c r="AC299" s="82" t="str">
        <f>IF(AND('Spare van Para'!AK299&gt;0,'Spare van Para'!AY299&gt;0,U299="Spare"),"Spare Entered",IF(U299="Spare","Missing",""))</f>
        <v/>
      </c>
    </row>
    <row r="300" spans="1:29" s="142" customFormat="1" x14ac:dyDescent="0.25">
      <c r="A300" s="83">
        <v>43032</v>
      </c>
      <c r="B300" s="173">
        <f>MIN('1473 PARA'!B300, '1474 PARA'!B300,'1475 PARA'!B300, '1476 PARA'!B300,'1476 PARA'!B300,'Spare van Para'!B300, '1603 Para'!B300, '1604 Para'!B300)</f>
        <v>0</v>
      </c>
      <c r="C300" s="173">
        <f>MAX('1473 PARA'!C300,'1473 PARA'!E300,'1473 PARA'!G300,'1474 PARA'!C300,'1474 PARA'!E300,'1474 PARA'!G300,'1475 PARA'!C300,'1475 PARA'!E300,'1475 PARA'!G300,'1476 PARA'!C300,'1476 PARA'!E300,'1476 PARA'!G300,'Spare van Para'!C300,'Spare van Para'!E300,'Spare van Para'!G300, '1603 Para'!C300,'1603 Para'!E300,'1603 Para'!G300, '1604 Para'!C300,'1604 Para'!E300,'1604 Para'!G300)</f>
        <v>0</v>
      </c>
      <c r="D300" s="173">
        <f t="shared" si="42"/>
        <v>0</v>
      </c>
      <c r="E300" s="174">
        <f t="shared" si="43"/>
        <v>0</v>
      </c>
      <c r="F300" s="17">
        <f t="shared" si="44"/>
        <v>0</v>
      </c>
      <c r="G300" s="63">
        <f>MIN('1473 PARA'!O300,'1474 PARA'!O300,'1475 PARA'!O300,'1476 PARA'!O300,'Spare van Para'!O300,'1603 Para'!O300,'1604 Para'!O300)</f>
        <v>0</v>
      </c>
      <c r="H300" s="173">
        <f>MAX('1473 PARA'!P300,'1473 PARA'!R300,'1473 PARA'!T300,'1474 PARA'!P300,'1474 PARA'!R300,'1474 PARA'!T300,'1475 PARA'!P300,'1475 PARA'!R300,'1475 PARA'!T300,'1476 PARA'!P300,'1476 PARA'!R300,'1476 PARA'!T300,'Spare van Para'!P300,'Spare van Para'!R300,'Spare van Para'!T300, '1603 Para'!P300,'1603 Para'!R300,'1603 Para'!T300,'1604 Para'!P300,'1604 Para'!R300,'1604 Para'!T300)</f>
        <v>0</v>
      </c>
      <c r="I300" s="173">
        <f t="shared" si="45"/>
        <v>0</v>
      </c>
      <c r="J300" s="174">
        <f t="shared" si="46"/>
        <v>0</v>
      </c>
      <c r="K300" s="17">
        <f t="shared" si="47"/>
        <v>0</v>
      </c>
      <c r="L300" s="182" t="str">
        <f t="shared" si="48"/>
        <v/>
      </c>
      <c r="M300" s="184" t="str">
        <f t="shared" si="49"/>
        <v/>
      </c>
      <c r="N300" s="81" t="str">
        <f t="shared" si="50"/>
        <v/>
      </c>
      <c r="O300" s="183" t="str">
        <f>IF('1473 PARA'!I300&gt;0, 1473, "")</f>
        <v/>
      </c>
      <c r="P300" s="183" t="str">
        <f>IF('1474 PARA'!I300&gt;0, 1474, "")</f>
        <v/>
      </c>
      <c r="Q300" s="183" t="str">
        <f>IF('1475 PARA'!I300&gt;0, 1475, "")</f>
        <v/>
      </c>
      <c r="R300" s="183" t="str">
        <f>IF('1476 PARA'!I300&gt;0, 1476, "")</f>
        <v/>
      </c>
      <c r="S300" s="183" t="str">
        <f>IF('1603 Para'!I300&gt;0, 1603, "")</f>
        <v/>
      </c>
      <c r="T300" s="183" t="str">
        <f>IF('1604 Para'!I300&gt;0, 1604, "")</f>
        <v/>
      </c>
      <c r="U300" s="184" t="str">
        <f>IF('Spare van Para'!I300&gt;0, 6389, "")</f>
        <v/>
      </c>
      <c r="V300" s="141">
        <f t="shared" si="51"/>
        <v>0</v>
      </c>
      <c r="W300" s="183" t="str">
        <f>IF(AND('1473 PARA'!AK300&gt;0,'1473 PARA'!AY300&gt;0,O300=1473),"1473 Entered",IF(O300=1473,"Missing",""))</f>
        <v/>
      </c>
      <c r="X300" s="183" t="str">
        <f>IF(AND('1474 PARA'!AK300&gt;0,'1474 PARA'!AY300&gt;0,P300=1474),"1474 Entered",IF(P300=1474,"Missing",""))</f>
        <v/>
      </c>
      <c r="Y300" s="142" t="str">
        <f>IF(AND('1475 PARA'!AK300&gt;0,'1475 PARA'!AY300&gt;0,Q300=1475),"1475 Entered",IF(Q300=1475,"Missing",""))</f>
        <v/>
      </c>
      <c r="Z300" s="142" t="str">
        <f>IF(AND('1476 PARA'!AK300&gt;0,'1476 PARA'!AY300&gt;0,R300=1476),"1476 Entered",IF(R300=1476,"Missing",""))</f>
        <v/>
      </c>
      <c r="AA300" s="142" t="str">
        <f>IF(AND('1603 Para'!AK300&gt;0,'1603 Para'!AY300&gt;0,S300=1603),"1603 Entered",IF(S300=1603,"Missing",""))</f>
        <v/>
      </c>
      <c r="AB300" s="142" t="str">
        <f>IF(AND('1604 Para'!AK300&gt;0,'1604 Para'!AY300&gt;0,T300=1604),"1604 Entered",IF(T300=1604,"Missing",""))</f>
        <v/>
      </c>
      <c r="AC300" s="82" t="str">
        <f>IF(AND('Spare van Para'!AK300&gt;0,'Spare van Para'!AY300&gt;0,U300="Spare"),"Spare Entered",IF(U300="Spare","Missing",""))</f>
        <v/>
      </c>
    </row>
    <row r="301" spans="1:29" s="142" customFormat="1" x14ac:dyDescent="0.25">
      <c r="A301" s="83">
        <v>43033</v>
      </c>
      <c r="B301" s="173">
        <f>MIN('1473 PARA'!B301, '1474 PARA'!B301,'1475 PARA'!B301, '1476 PARA'!B301,'1476 PARA'!B301,'Spare van Para'!B301, '1603 Para'!B301, '1604 Para'!B301)</f>
        <v>0</v>
      </c>
      <c r="C301" s="173">
        <f>MAX('1473 PARA'!C301,'1473 PARA'!E301,'1473 PARA'!G301,'1474 PARA'!C301,'1474 PARA'!E301,'1474 PARA'!G301,'1475 PARA'!C301,'1475 PARA'!E301,'1475 PARA'!G301,'1476 PARA'!C301,'1476 PARA'!E301,'1476 PARA'!G301,'Spare van Para'!C301,'Spare van Para'!E301,'Spare van Para'!G301, '1603 Para'!C301,'1603 Para'!E301,'1603 Para'!G301, '1604 Para'!C301,'1604 Para'!E301,'1604 Para'!G301)</f>
        <v>0</v>
      </c>
      <c r="D301" s="173">
        <f t="shared" si="42"/>
        <v>0</v>
      </c>
      <c r="E301" s="174">
        <f t="shared" si="43"/>
        <v>0</v>
      </c>
      <c r="F301" s="17">
        <f t="shared" si="44"/>
        <v>0</v>
      </c>
      <c r="G301" s="63">
        <f>MIN('1473 PARA'!O301,'1474 PARA'!O301,'1475 PARA'!O301,'1476 PARA'!O301,'Spare van Para'!O301,'1603 Para'!O301,'1604 Para'!O301)</f>
        <v>0</v>
      </c>
      <c r="H301" s="173">
        <f>MAX('1473 PARA'!P301,'1473 PARA'!R301,'1473 PARA'!T301,'1474 PARA'!P301,'1474 PARA'!R301,'1474 PARA'!T301,'1475 PARA'!P301,'1475 PARA'!R301,'1475 PARA'!T301,'1476 PARA'!P301,'1476 PARA'!R301,'1476 PARA'!T301,'Spare van Para'!P301,'Spare van Para'!R301,'Spare van Para'!T301, '1603 Para'!P301,'1603 Para'!R301,'1603 Para'!T301,'1604 Para'!P301,'1604 Para'!R301,'1604 Para'!T301)</f>
        <v>0</v>
      </c>
      <c r="I301" s="173">
        <f t="shared" si="45"/>
        <v>0</v>
      </c>
      <c r="J301" s="174">
        <f t="shared" si="46"/>
        <v>0</v>
      </c>
      <c r="K301" s="17">
        <f t="shared" si="47"/>
        <v>0</v>
      </c>
      <c r="L301" s="182" t="str">
        <f t="shared" si="48"/>
        <v/>
      </c>
      <c r="M301" s="184" t="str">
        <f t="shared" si="49"/>
        <v/>
      </c>
      <c r="N301" s="81" t="str">
        <f t="shared" si="50"/>
        <v/>
      </c>
      <c r="O301" s="183" t="str">
        <f>IF('1473 PARA'!I301&gt;0, 1473, "")</f>
        <v/>
      </c>
      <c r="P301" s="183" t="str">
        <f>IF('1474 PARA'!I301&gt;0, 1474, "")</f>
        <v/>
      </c>
      <c r="Q301" s="183" t="str">
        <f>IF('1475 PARA'!I301&gt;0, 1475, "")</f>
        <v/>
      </c>
      <c r="R301" s="183" t="str">
        <f>IF('1476 PARA'!I301&gt;0, 1476, "")</f>
        <v/>
      </c>
      <c r="S301" s="183" t="str">
        <f>IF('1603 Para'!I301&gt;0, 1603, "")</f>
        <v/>
      </c>
      <c r="T301" s="183" t="str">
        <f>IF('1604 Para'!I301&gt;0, 1604, "")</f>
        <v/>
      </c>
      <c r="U301" s="184" t="str">
        <f>IF('Spare van Para'!I301&gt;0, 6389, "")</f>
        <v/>
      </c>
      <c r="V301" s="141">
        <f t="shared" si="51"/>
        <v>0</v>
      </c>
      <c r="W301" s="183" t="str">
        <f>IF(AND('1473 PARA'!AK301&gt;0,'1473 PARA'!AY301&gt;0,O301=1473),"1473 Entered",IF(O301=1473,"Missing",""))</f>
        <v/>
      </c>
      <c r="X301" s="183" t="str">
        <f>IF(AND('1474 PARA'!AK301&gt;0,'1474 PARA'!AY301&gt;0,P301=1474),"1474 Entered",IF(P301=1474,"Missing",""))</f>
        <v/>
      </c>
      <c r="Y301" s="142" t="str">
        <f>IF(AND('1475 PARA'!AK301&gt;0,'1475 PARA'!AY301&gt;0,Q301=1475),"1475 Entered",IF(Q301=1475,"Missing",""))</f>
        <v/>
      </c>
      <c r="Z301" s="142" t="str">
        <f>IF(AND('1476 PARA'!AK301&gt;0,'1476 PARA'!AY301&gt;0,R301=1476),"1476 Entered",IF(R301=1476,"Missing",""))</f>
        <v/>
      </c>
      <c r="AA301" s="142" t="str">
        <f>IF(AND('1603 Para'!AK301&gt;0,'1603 Para'!AY301&gt;0,S301=1603),"1603 Entered",IF(S301=1603,"Missing",""))</f>
        <v/>
      </c>
      <c r="AB301" s="142" t="str">
        <f>IF(AND('1604 Para'!AK301&gt;0,'1604 Para'!AY301&gt;0,T301=1604),"1604 Entered",IF(T301=1604,"Missing",""))</f>
        <v/>
      </c>
      <c r="AC301" s="82" t="str">
        <f>IF(AND('Spare van Para'!AK301&gt;0,'Spare van Para'!AY301&gt;0,U301="Spare"),"Spare Entered",IF(U301="Spare","Missing",""))</f>
        <v/>
      </c>
    </row>
    <row r="302" spans="1:29" s="142" customFormat="1" x14ac:dyDescent="0.25">
      <c r="A302" s="83">
        <v>43034</v>
      </c>
      <c r="B302" s="173">
        <f>MIN('1473 PARA'!B302, '1474 PARA'!B302,'1475 PARA'!B302, '1476 PARA'!B302,'1476 PARA'!B302,'Spare van Para'!B302, '1603 Para'!B302, '1604 Para'!B302)</f>
        <v>0</v>
      </c>
      <c r="C302" s="173">
        <f>MAX('1473 PARA'!C302,'1473 PARA'!E302,'1473 PARA'!G302,'1474 PARA'!C302,'1474 PARA'!E302,'1474 PARA'!G302,'1475 PARA'!C302,'1475 PARA'!E302,'1475 PARA'!G302,'1476 PARA'!C302,'1476 PARA'!E302,'1476 PARA'!G302,'Spare van Para'!C302,'Spare van Para'!E302,'Spare van Para'!G302, '1603 Para'!C302,'1603 Para'!E302,'1603 Para'!G302, '1604 Para'!C302,'1604 Para'!E302,'1604 Para'!G302)</f>
        <v>0</v>
      </c>
      <c r="D302" s="173">
        <f t="shared" si="42"/>
        <v>0</v>
      </c>
      <c r="E302" s="174">
        <f t="shared" si="43"/>
        <v>0</v>
      </c>
      <c r="F302" s="17">
        <f t="shared" si="44"/>
        <v>0</v>
      </c>
      <c r="G302" s="63">
        <f>MIN('1473 PARA'!O302,'1474 PARA'!O302,'1475 PARA'!O302,'1476 PARA'!O302,'Spare van Para'!O302,'1603 Para'!O302,'1604 Para'!O302)</f>
        <v>0</v>
      </c>
      <c r="H302" s="173">
        <f>MAX('1473 PARA'!P302,'1473 PARA'!R302,'1473 PARA'!T302,'1474 PARA'!P302,'1474 PARA'!R302,'1474 PARA'!T302,'1475 PARA'!P302,'1475 PARA'!R302,'1475 PARA'!T302,'1476 PARA'!P302,'1476 PARA'!R302,'1476 PARA'!T302,'Spare van Para'!P302,'Spare van Para'!R302,'Spare van Para'!T302, '1603 Para'!P302,'1603 Para'!R302,'1603 Para'!T302,'1604 Para'!P302,'1604 Para'!R302,'1604 Para'!T302)</f>
        <v>0</v>
      </c>
      <c r="I302" s="173">
        <f t="shared" si="45"/>
        <v>0</v>
      </c>
      <c r="J302" s="174">
        <f t="shared" si="46"/>
        <v>0</v>
      </c>
      <c r="K302" s="17">
        <f t="shared" si="47"/>
        <v>0</v>
      </c>
      <c r="L302" s="182" t="str">
        <f t="shared" si="48"/>
        <v/>
      </c>
      <c r="M302" s="184" t="str">
        <f t="shared" si="49"/>
        <v/>
      </c>
      <c r="N302" s="81" t="str">
        <f t="shared" si="50"/>
        <v/>
      </c>
      <c r="O302" s="183" t="str">
        <f>IF('1473 PARA'!I302&gt;0, 1473, "")</f>
        <v/>
      </c>
      <c r="P302" s="183" t="str">
        <f>IF('1474 PARA'!I302&gt;0, 1474, "")</f>
        <v/>
      </c>
      <c r="Q302" s="183" t="str">
        <f>IF('1475 PARA'!I302&gt;0, 1475, "")</f>
        <v/>
      </c>
      <c r="R302" s="183" t="str">
        <f>IF('1476 PARA'!I302&gt;0, 1476, "")</f>
        <v/>
      </c>
      <c r="S302" s="183" t="str">
        <f>IF('1603 Para'!I302&gt;0, 1603, "")</f>
        <v/>
      </c>
      <c r="T302" s="183" t="str">
        <f>IF('1604 Para'!I302&gt;0, 1604, "")</f>
        <v/>
      </c>
      <c r="U302" s="184" t="str">
        <f>IF('Spare van Para'!I302&gt;0, 6389, "")</f>
        <v/>
      </c>
      <c r="V302" s="141">
        <f t="shared" si="51"/>
        <v>0</v>
      </c>
      <c r="W302" s="183" t="str">
        <f>IF(AND('1473 PARA'!AK302&gt;0,'1473 PARA'!AY302&gt;0,O302=1473),"1473 Entered",IF(O302=1473,"Missing",""))</f>
        <v/>
      </c>
      <c r="X302" s="183" t="str">
        <f>IF(AND('1474 PARA'!AK302&gt;0,'1474 PARA'!AY302&gt;0,P302=1474),"1474 Entered",IF(P302=1474,"Missing",""))</f>
        <v/>
      </c>
      <c r="Y302" s="142" t="str">
        <f>IF(AND('1475 PARA'!AK302&gt;0,'1475 PARA'!AY302&gt;0,Q302=1475),"1475 Entered",IF(Q302=1475,"Missing",""))</f>
        <v/>
      </c>
      <c r="Z302" s="142" t="str">
        <f>IF(AND('1476 PARA'!AK302&gt;0,'1476 PARA'!AY302&gt;0,R302=1476),"1476 Entered",IF(R302=1476,"Missing",""))</f>
        <v/>
      </c>
      <c r="AA302" s="142" t="str">
        <f>IF(AND('1603 Para'!AK302&gt;0,'1603 Para'!AY302&gt;0,S302=1603),"1603 Entered",IF(S302=1603,"Missing",""))</f>
        <v/>
      </c>
      <c r="AB302" s="142" t="str">
        <f>IF(AND('1604 Para'!AK302&gt;0,'1604 Para'!AY302&gt;0,T302=1604),"1604 Entered",IF(T302=1604,"Missing",""))</f>
        <v/>
      </c>
      <c r="AC302" s="82" t="str">
        <f>IF(AND('Spare van Para'!AK302&gt;0,'Spare van Para'!AY302&gt;0,U302="Spare"),"Spare Entered",IF(U302="Spare","Missing",""))</f>
        <v/>
      </c>
    </row>
    <row r="303" spans="1:29" s="142" customFormat="1" x14ac:dyDescent="0.25">
      <c r="A303" s="83">
        <v>43035</v>
      </c>
      <c r="B303" s="173">
        <f>MIN('1473 PARA'!B303, '1474 PARA'!B303,'1475 PARA'!B303, '1476 PARA'!B303,'1476 PARA'!B303,'Spare van Para'!B303, '1603 Para'!B303, '1604 Para'!B303)</f>
        <v>0</v>
      </c>
      <c r="C303" s="173">
        <f>MAX('1473 PARA'!C303,'1473 PARA'!E303,'1473 PARA'!G303,'1474 PARA'!C303,'1474 PARA'!E303,'1474 PARA'!G303,'1475 PARA'!C303,'1475 PARA'!E303,'1475 PARA'!G303,'1476 PARA'!C303,'1476 PARA'!E303,'1476 PARA'!G303,'Spare van Para'!C303,'Spare van Para'!E303,'Spare van Para'!G303, '1603 Para'!C303,'1603 Para'!E303,'1603 Para'!G303, '1604 Para'!C303,'1604 Para'!E303,'1604 Para'!G303)</f>
        <v>0</v>
      </c>
      <c r="D303" s="173">
        <f t="shared" si="42"/>
        <v>0</v>
      </c>
      <c r="E303" s="174">
        <f t="shared" si="43"/>
        <v>0</v>
      </c>
      <c r="F303" s="17">
        <f t="shared" si="44"/>
        <v>0</v>
      </c>
      <c r="G303" s="63">
        <f>MIN('1473 PARA'!O303,'1474 PARA'!O303,'1475 PARA'!O303,'1476 PARA'!O303,'Spare van Para'!O303,'1603 Para'!O303,'1604 Para'!O303)</f>
        <v>0</v>
      </c>
      <c r="H303" s="173">
        <f>MAX('1473 PARA'!P303,'1473 PARA'!R303,'1473 PARA'!T303,'1474 PARA'!P303,'1474 PARA'!R303,'1474 PARA'!T303,'1475 PARA'!P303,'1475 PARA'!R303,'1475 PARA'!T303,'1476 PARA'!P303,'1476 PARA'!R303,'1476 PARA'!T303,'Spare van Para'!P303,'Spare van Para'!R303,'Spare van Para'!T303, '1603 Para'!P303,'1603 Para'!R303,'1603 Para'!T303,'1604 Para'!P303,'1604 Para'!R303,'1604 Para'!T303)</f>
        <v>0</v>
      </c>
      <c r="I303" s="173">
        <f t="shared" si="45"/>
        <v>0</v>
      </c>
      <c r="J303" s="174">
        <f t="shared" si="46"/>
        <v>0</v>
      </c>
      <c r="K303" s="17">
        <f t="shared" si="47"/>
        <v>0</v>
      </c>
      <c r="L303" s="182" t="str">
        <f t="shared" si="48"/>
        <v/>
      </c>
      <c r="M303" s="184" t="str">
        <f t="shared" si="49"/>
        <v/>
      </c>
      <c r="N303" s="81" t="str">
        <f t="shared" si="50"/>
        <v/>
      </c>
      <c r="O303" s="183" t="str">
        <f>IF('1473 PARA'!I303&gt;0, 1473, "")</f>
        <v/>
      </c>
      <c r="P303" s="183" t="str">
        <f>IF('1474 PARA'!I303&gt;0, 1474, "")</f>
        <v/>
      </c>
      <c r="Q303" s="183" t="str">
        <f>IF('1475 PARA'!I303&gt;0, 1475, "")</f>
        <v/>
      </c>
      <c r="R303" s="183" t="str">
        <f>IF('1476 PARA'!I303&gt;0, 1476, "")</f>
        <v/>
      </c>
      <c r="S303" s="183" t="str">
        <f>IF('1603 Para'!I303&gt;0, 1603, "")</f>
        <v/>
      </c>
      <c r="T303" s="183" t="str">
        <f>IF('1604 Para'!I303&gt;0, 1604, "")</f>
        <v/>
      </c>
      <c r="U303" s="184" t="str">
        <f>IF('Spare van Para'!I303&gt;0, 6389, "")</f>
        <v/>
      </c>
      <c r="V303" s="141">
        <f t="shared" si="51"/>
        <v>0</v>
      </c>
      <c r="W303" s="183" t="str">
        <f>IF(AND('1473 PARA'!AK303&gt;0,'1473 PARA'!AY303&gt;0,O303=1473),"1473 Entered",IF(O303=1473,"Missing",""))</f>
        <v/>
      </c>
      <c r="X303" s="183" t="str">
        <f>IF(AND('1474 PARA'!AK303&gt;0,'1474 PARA'!AY303&gt;0,P303=1474),"1474 Entered",IF(P303=1474,"Missing",""))</f>
        <v/>
      </c>
      <c r="Y303" s="142" t="str">
        <f>IF(AND('1475 PARA'!AK303&gt;0,'1475 PARA'!AY303&gt;0,Q303=1475),"1475 Entered",IF(Q303=1475,"Missing",""))</f>
        <v/>
      </c>
      <c r="Z303" s="142" t="str">
        <f>IF(AND('1476 PARA'!AK303&gt;0,'1476 PARA'!AY303&gt;0,R303=1476),"1476 Entered",IF(R303=1476,"Missing",""))</f>
        <v/>
      </c>
      <c r="AA303" s="142" t="str">
        <f>IF(AND('1603 Para'!AK303&gt;0,'1603 Para'!AY303&gt;0,S303=1603),"1603 Entered",IF(S303=1603,"Missing",""))</f>
        <v/>
      </c>
      <c r="AB303" s="142" t="str">
        <f>IF(AND('1604 Para'!AK303&gt;0,'1604 Para'!AY303&gt;0,T303=1604),"1604 Entered",IF(T303=1604,"Missing",""))</f>
        <v/>
      </c>
      <c r="AC303" s="82" t="str">
        <f>IF(AND('Spare van Para'!AK303&gt;0,'Spare van Para'!AY303&gt;0,U303="Spare"),"Spare Entered",IF(U303="Spare","Missing",""))</f>
        <v/>
      </c>
    </row>
    <row r="304" spans="1:29" s="142" customFormat="1" x14ac:dyDescent="0.25">
      <c r="A304" s="83">
        <v>43036</v>
      </c>
      <c r="B304" s="173">
        <f>MIN('1473 PARA'!B304, '1474 PARA'!B304,'1475 PARA'!B304, '1476 PARA'!B304,'1476 PARA'!B304,'Spare van Para'!B304, '1603 Para'!B304, '1604 Para'!B304)</f>
        <v>0</v>
      </c>
      <c r="C304" s="173">
        <f>MAX('1473 PARA'!C304,'1473 PARA'!E304,'1473 PARA'!G304,'1474 PARA'!C304,'1474 PARA'!E304,'1474 PARA'!G304,'1475 PARA'!C304,'1475 PARA'!E304,'1475 PARA'!G304,'1476 PARA'!C304,'1476 PARA'!E304,'1476 PARA'!G304,'Spare van Para'!C304,'Spare van Para'!E304,'Spare van Para'!G304, '1603 Para'!C304,'1603 Para'!E304,'1603 Para'!G304, '1604 Para'!C304,'1604 Para'!E304,'1604 Para'!G304)</f>
        <v>0</v>
      </c>
      <c r="D304" s="173">
        <f t="shared" si="42"/>
        <v>0</v>
      </c>
      <c r="E304" s="174">
        <f t="shared" si="43"/>
        <v>0</v>
      </c>
      <c r="F304" s="17">
        <f t="shared" si="44"/>
        <v>0</v>
      </c>
      <c r="G304" s="63">
        <f>MIN('1473 PARA'!O304,'1474 PARA'!O304,'1475 PARA'!O304,'1476 PARA'!O304,'Spare van Para'!O304,'1603 Para'!O304,'1604 Para'!O304)</f>
        <v>0</v>
      </c>
      <c r="H304" s="173">
        <f>MAX('1473 PARA'!P304,'1473 PARA'!R304,'1473 PARA'!T304,'1474 PARA'!P304,'1474 PARA'!R304,'1474 PARA'!T304,'1475 PARA'!P304,'1475 PARA'!R304,'1475 PARA'!T304,'1476 PARA'!P304,'1476 PARA'!R304,'1476 PARA'!T304,'Spare van Para'!P304,'Spare van Para'!R304,'Spare van Para'!T304, '1603 Para'!P304,'1603 Para'!R304,'1603 Para'!T304,'1604 Para'!P304,'1604 Para'!R304,'1604 Para'!T304)</f>
        <v>0</v>
      </c>
      <c r="I304" s="173">
        <f t="shared" si="45"/>
        <v>0</v>
      </c>
      <c r="J304" s="174">
        <f t="shared" si="46"/>
        <v>0</v>
      </c>
      <c r="K304" s="17">
        <f t="shared" si="47"/>
        <v>0</v>
      </c>
      <c r="L304" s="182" t="str">
        <f t="shared" si="48"/>
        <v/>
      </c>
      <c r="M304" s="184" t="str">
        <f t="shared" si="49"/>
        <v/>
      </c>
      <c r="N304" s="81" t="str">
        <f t="shared" si="50"/>
        <v/>
      </c>
      <c r="O304" s="183" t="str">
        <f>IF('1473 PARA'!I304&gt;0, 1473, "")</f>
        <v/>
      </c>
      <c r="P304" s="183" t="str">
        <f>IF('1474 PARA'!I304&gt;0, 1474, "")</f>
        <v/>
      </c>
      <c r="Q304" s="183" t="str">
        <f>IF('1475 PARA'!I304&gt;0, 1475, "")</f>
        <v/>
      </c>
      <c r="R304" s="183" t="str">
        <f>IF('1476 PARA'!I304&gt;0, 1476, "")</f>
        <v/>
      </c>
      <c r="S304" s="183" t="str">
        <f>IF('1603 Para'!I304&gt;0, 1603, "")</f>
        <v/>
      </c>
      <c r="T304" s="183" t="str">
        <f>IF('1604 Para'!I304&gt;0, 1604, "")</f>
        <v/>
      </c>
      <c r="U304" s="184" t="str">
        <f>IF('Spare van Para'!I304&gt;0, 6389, "")</f>
        <v/>
      </c>
      <c r="V304" s="141">
        <f t="shared" si="51"/>
        <v>0</v>
      </c>
      <c r="W304" s="183" t="str">
        <f>IF(AND('1473 PARA'!AK304&gt;0,'1473 PARA'!AY304&gt;0,O304=1473),"1473 Entered",IF(O304=1473,"Missing",""))</f>
        <v/>
      </c>
      <c r="X304" s="183" t="str">
        <f>IF(AND('1474 PARA'!AK304&gt;0,'1474 PARA'!AY304&gt;0,P304=1474),"1474 Entered",IF(P304=1474,"Missing",""))</f>
        <v/>
      </c>
      <c r="Y304" s="142" t="str">
        <f>IF(AND('1475 PARA'!AK304&gt;0,'1475 PARA'!AY304&gt;0,Q304=1475),"1475 Entered",IF(Q304=1475,"Missing",""))</f>
        <v/>
      </c>
      <c r="Z304" s="142" t="str">
        <f>IF(AND('1476 PARA'!AK304&gt;0,'1476 PARA'!AY304&gt;0,R304=1476),"1476 Entered",IF(R304=1476,"Missing",""))</f>
        <v/>
      </c>
      <c r="AA304" s="142" t="str">
        <f>IF(AND('1603 Para'!AK304&gt;0,'1603 Para'!AY304&gt;0,S304=1603),"1603 Entered",IF(S304=1603,"Missing",""))</f>
        <v/>
      </c>
      <c r="AB304" s="142" t="str">
        <f>IF(AND('1604 Para'!AK304&gt;0,'1604 Para'!AY304&gt;0,T304=1604),"1604 Entered",IF(T304=1604,"Missing",""))</f>
        <v/>
      </c>
      <c r="AC304" s="82" t="str">
        <f>IF(AND('Spare van Para'!AK304&gt;0,'Spare van Para'!AY304&gt;0,U304="Spare"),"Spare Entered",IF(U304="Spare","Missing",""))</f>
        <v/>
      </c>
    </row>
    <row r="305" spans="1:29" s="142" customFormat="1" x14ac:dyDescent="0.25">
      <c r="A305" s="83">
        <v>43037</v>
      </c>
      <c r="B305" s="173">
        <f>MIN('1473 PARA'!B305, '1474 PARA'!B305,'1475 PARA'!B305, '1476 PARA'!B305,'1476 PARA'!B305,'Spare van Para'!B305, '1603 Para'!B305, '1604 Para'!B305)</f>
        <v>0</v>
      </c>
      <c r="C305" s="173">
        <f>MAX('1473 PARA'!C305,'1473 PARA'!E305,'1473 PARA'!G305,'1474 PARA'!C305,'1474 PARA'!E305,'1474 PARA'!G305,'1475 PARA'!C305,'1475 PARA'!E305,'1475 PARA'!G305,'1476 PARA'!C305,'1476 PARA'!E305,'1476 PARA'!G305,'Spare van Para'!C305,'Spare van Para'!E305,'Spare van Para'!G305, '1603 Para'!C305,'1603 Para'!E305,'1603 Para'!G305, '1604 Para'!C305,'1604 Para'!E305,'1604 Para'!G305)</f>
        <v>0</v>
      </c>
      <c r="D305" s="173">
        <f t="shared" si="42"/>
        <v>0</v>
      </c>
      <c r="E305" s="174">
        <f t="shared" si="43"/>
        <v>0</v>
      </c>
      <c r="F305" s="17">
        <f t="shared" si="44"/>
        <v>0</v>
      </c>
      <c r="G305" s="63">
        <f>MIN('1473 PARA'!O305,'1474 PARA'!O305,'1475 PARA'!O305,'1476 PARA'!O305,'Spare van Para'!O305,'1603 Para'!O305,'1604 Para'!O305)</f>
        <v>0</v>
      </c>
      <c r="H305" s="173">
        <f>MAX('1473 PARA'!P305,'1473 PARA'!R305,'1473 PARA'!T305,'1474 PARA'!P305,'1474 PARA'!R305,'1474 PARA'!T305,'1475 PARA'!P305,'1475 PARA'!R305,'1475 PARA'!T305,'1476 PARA'!P305,'1476 PARA'!R305,'1476 PARA'!T305,'Spare van Para'!P305,'Spare van Para'!R305,'Spare van Para'!T305, '1603 Para'!P305,'1603 Para'!R305,'1603 Para'!T305,'1604 Para'!P305,'1604 Para'!R305,'1604 Para'!T305)</f>
        <v>0</v>
      </c>
      <c r="I305" s="173">
        <f t="shared" si="45"/>
        <v>0</v>
      </c>
      <c r="J305" s="174">
        <f t="shared" si="46"/>
        <v>0</v>
      </c>
      <c r="K305" s="17">
        <f t="shared" si="47"/>
        <v>0</v>
      </c>
      <c r="L305" s="182" t="str">
        <f t="shared" si="48"/>
        <v/>
      </c>
      <c r="M305" s="184" t="str">
        <f t="shared" si="49"/>
        <v/>
      </c>
      <c r="N305" s="81" t="str">
        <f t="shared" si="50"/>
        <v/>
      </c>
      <c r="O305" s="183" t="str">
        <f>IF('1473 PARA'!I305&gt;0, 1473, "")</f>
        <v/>
      </c>
      <c r="P305" s="183" t="str">
        <f>IF('1474 PARA'!I305&gt;0, 1474, "")</f>
        <v/>
      </c>
      <c r="Q305" s="183" t="str">
        <f>IF('1475 PARA'!I305&gt;0, 1475, "")</f>
        <v/>
      </c>
      <c r="R305" s="183" t="str">
        <f>IF('1476 PARA'!I305&gt;0, 1476, "")</f>
        <v/>
      </c>
      <c r="S305" s="183" t="str">
        <f>IF('1603 Para'!I305&gt;0, 1603, "")</f>
        <v/>
      </c>
      <c r="T305" s="183" t="str">
        <f>IF('1604 Para'!I305&gt;0, 1604, "")</f>
        <v/>
      </c>
      <c r="U305" s="184" t="str">
        <f>IF('Spare van Para'!I305&gt;0, 6389, "")</f>
        <v/>
      </c>
      <c r="V305" s="141">
        <f t="shared" si="51"/>
        <v>0</v>
      </c>
      <c r="W305" s="183" t="str">
        <f>IF(AND('1473 PARA'!AK305&gt;0,'1473 PARA'!AY305&gt;0,O305=1473),"1473 Entered",IF(O305=1473,"Missing",""))</f>
        <v/>
      </c>
      <c r="X305" s="183" t="str">
        <f>IF(AND('1474 PARA'!AK305&gt;0,'1474 PARA'!AY305&gt;0,P305=1474),"1474 Entered",IF(P305=1474,"Missing",""))</f>
        <v/>
      </c>
      <c r="Y305" s="142" t="str">
        <f>IF(AND('1475 PARA'!AK305&gt;0,'1475 PARA'!AY305&gt;0,Q305=1475),"1475 Entered",IF(Q305=1475,"Missing",""))</f>
        <v/>
      </c>
      <c r="Z305" s="142" t="str">
        <f>IF(AND('1476 PARA'!AK305&gt;0,'1476 PARA'!AY305&gt;0,R305=1476),"1476 Entered",IF(R305=1476,"Missing",""))</f>
        <v/>
      </c>
      <c r="AA305" s="142" t="str">
        <f>IF(AND('1603 Para'!AK305&gt;0,'1603 Para'!AY305&gt;0,S305=1603),"1603 Entered",IF(S305=1603,"Missing",""))</f>
        <v/>
      </c>
      <c r="AB305" s="142" t="str">
        <f>IF(AND('1604 Para'!AK305&gt;0,'1604 Para'!AY305&gt;0,T305=1604),"1604 Entered",IF(T305=1604,"Missing",""))</f>
        <v/>
      </c>
      <c r="AC305" s="82" t="str">
        <f>IF(AND('Spare van Para'!AK305&gt;0,'Spare van Para'!AY305&gt;0,U305="Spare"),"Spare Entered",IF(U305="Spare","Missing",""))</f>
        <v/>
      </c>
    </row>
    <row r="306" spans="1:29" s="142" customFormat="1" x14ac:dyDescent="0.25">
      <c r="A306" s="83">
        <v>43038</v>
      </c>
      <c r="B306" s="173">
        <f>MIN('1473 PARA'!B306, '1474 PARA'!B306,'1475 PARA'!B306, '1476 PARA'!B306,'1476 PARA'!B306,'Spare van Para'!B306, '1603 Para'!B306, '1604 Para'!B306)</f>
        <v>0</v>
      </c>
      <c r="C306" s="173">
        <f>MAX('1473 PARA'!C306,'1473 PARA'!E306,'1473 PARA'!G306,'1474 PARA'!C306,'1474 PARA'!E306,'1474 PARA'!G306,'1475 PARA'!C306,'1475 PARA'!E306,'1475 PARA'!G306,'1476 PARA'!C306,'1476 PARA'!E306,'1476 PARA'!G306,'Spare van Para'!C306,'Spare van Para'!E306,'Spare van Para'!G306, '1603 Para'!C306,'1603 Para'!E306,'1603 Para'!G306, '1604 Para'!C306,'1604 Para'!E306,'1604 Para'!G306)</f>
        <v>0</v>
      </c>
      <c r="D306" s="173">
        <f t="shared" si="42"/>
        <v>0</v>
      </c>
      <c r="E306" s="174">
        <f t="shared" si="43"/>
        <v>0</v>
      </c>
      <c r="F306" s="17">
        <f t="shared" si="44"/>
        <v>0</v>
      </c>
      <c r="G306" s="63">
        <f>MIN('1473 PARA'!O306,'1474 PARA'!O306,'1475 PARA'!O306,'1476 PARA'!O306,'Spare van Para'!O306,'1603 Para'!O306,'1604 Para'!O306)</f>
        <v>0</v>
      </c>
      <c r="H306" s="173">
        <f>MAX('1473 PARA'!P306,'1473 PARA'!R306,'1473 PARA'!T306,'1474 PARA'!P306,'1474 PARA'!R306,'1474 PARA'!T306,'1475 PARA'!P306,'1475 PARA'!R306,'1475 PARA'!T306,'1476 PARA'!P306,'1476 PARA'!R306,'1476 PARA'!T306,'Spare van Para'!P306,'Spare van Para'!R306,'Spare van Para'!T306, '1603 Para'!P306,'1603 Para'!R306,'1603 Para'!T306,'1604 Para'!P306,'1604 Para'!R306,'1604 Para'!T306)</f>
        <v>0</v>
      </c>
      <c r="I306" s="173">
        <f t="shared" si="45"/>
        <v>0</v>
      </c>
      <c r="J306" s="174">
        <f t="shared" si="46"/>
        <v>0</v>
      </c>
      <c r="K306" s="17">
        <f t="shared" si="47"/>
        <v>0</v>
      </c>
      <c r="L306" s="182" t="str">
        <f t="shared" si="48"/>
        <v/>
      </c>
      <c r="M306" s="184" t="str">
        <f t="shared" si="49"/>
        <v/>
      </c>
      <c r="N306" s="81" t="str">
        <f t="shared" si="50"/>
        <v/>
      </c>
      <c r="O306" s="183" t="str">
        <f>IF('1473 PARA'!I306&gt;0, 1473, "")</f>
        <v/>
      </c>
      <c r="P306" s="183" t="str">
        <f>IF('1474 PARA'!I306&gt;0, 1474, "")</f>
        <v/>
      </c>
      <c r="Q306" s="183" t="str">
        <f>IF('1475 PARA'!I306&gt;0, 1475, "")</f>
        <v/>
      </c>
      <c r="R306" s="183" t="str">
        <f>IF('1476 PARA'!I306&gt;0, 1476, "")</f>
        <v/>
      </c>
      <c r="S306" s="183" t="str">
        <f>IF('1603 Para'!I306&gt;0, 1603, "")</f>
        <v/>
      </c>
      <c r="T306" s="183" t="str">
        <f>IF('1604 Para'!I306&gt;0, 1604, "")</f>
        <v/>
      </c>
      <c r="U306" s="184" t="str">
        <f>IF('Spare van Para'!I306&gt;0, 6389, "")</f>
        <v/>
      </c>
      <c r="V306" s="141">
        <f t="shared" si="51"/>
        <v>0</v>
      </c>
      <c r="W306" s="183" t="str">
        <f>IF(AND('1473 PARA'!AK306&gt;0,'1473 PARA'!AY306&gt;0,O306=1473),"1473 Entered",IF(O306=1473,"Missing",""))</f>
        <v/>
      </c>
      <c r="X306" s="183" t="str">
        <f>IF(AND('1474 PARA'!AK306&gt;0,'1474 PARA'!AY306&gt;0,P306=1474),"1474 Entered",IF(P306=1474,"Missing",""))</f>
        <v/>
      </c>
      <c r="Y306" s="142" t="str">
        <f>IF(AND('1475 PARA'!AK306&gt;0,'1475 PARA'!AY306&gt;0,Q306=1475),"1475 Entered",IF(Q306=1475,"Missing",""))</f>
        <v/>
      </c>
      <c r="Z306" s="142" t="str">
        <f>IF(AND('1476 PARA'!AK306&gt;0,'1476 PARA'!AY306&gt;0,R306=1476),"1476 Entered",IF(R306=1476,"Missing",""))</f>
        <v/>
      </c>
      <c r="AA306" s="142" t="str">
        <f>IF(AND('1603 Para'!AK306&gt;0,'1603 Para'!AY306&gt;0,S306=1603),"1603 Entered",IF(S306=1603,"Missing",""))</f>
        <v/>
      </c>
      <c r="AB306" s="142" t="str">
        <f>IF(AND('1604 Para'!AK306&gt;0,'1604 Para'!AY306&gt;0,T306=1604),"1604 Entered",IF(T306=1604,"Missing",""))</f>
        <v/>
      </c>
      <c r="AC306" s="82" t="str">
        <f>IF(AND('Spare van Para'!AK306&gt;0,'Spare van Para'!AY306&gt;0,U306="Spare"),"Spare Entered",IF(U306="Spare","Missing",""))</f>
        <v/>
      </c>
    </row>
    <row r="307" spans="1:29" s="219" customFormat="1" ht="15.75" thickBot="1" x14ac:dyDescent="0.3">
      <c r="A307" s="186">
        <v>43039</v>
      </c>
      <c r="B307" s="210">
        <f>MIN('1473 PARA'!B307, '1474 PARA'!B307,'1475 PARA'!B307, '1476 PARA'!B307,'1476 PARA'!B307,'Spare van Para'!B307, '1603 Para'!B307, '1604 Para'!B307)</f>
        <v>0</v>
      </c>
      <c r="C307" s="210">
        <f>MAX('1473 PARA'!C307,'1473 PARA'!E307,'1473 PARA'!G307,'1474 PARA'!C307,'1474 PARA'!E307,'1474 PARA'!G307,'1475 PARA'!C307,'1475 PARA'!E307,'1475 PARA'!G307,'1476 PARA'!C307,'1476 PARA'!E307,'1476 PARA'!G307,'Spare van Para'!C307,'Spare van Para'!E307,'Spare van Para'!G307, '1603 Para'!C307,'1603 Para'!E307,'1603 Para'!G307, '1604 Para'!C307,'1604 Para'!E307,'1604 Para'!G307)</f>
        <v>0</v>
      </c>
      <c r="D307" s="210">
        <f t="shared" si="42"/>
        <v>0</v>
      </c>
      <c r="E307" s="211">
        <f t="shared" si="43"/>
        <v>0</v>
      </c>
      <c r="F307" s="212">
        <f t="shared" si="44"/>
        <v>0</v>
      </c>
      <c r="G307" s="213">
        <f>MIN('1473 PARA'!O307,'1474 PARA'!O307,'1475 PARA'!O307,'1476 PARA'!O307,'Spare van Para'!O307,'1603 Para'!O307,'1604 Para'!O307)</f>
        <v>0</v>
      </c>
      <c r="H307" s="210">
        <f>MAX('1473 PARA'!P307,'1473 PARA'!R307,'1473 PARA'!T307,'1474 PARA'!P307,'1474 PARA'!R307,'1474 PARA'!T307,'1475 PARA'!P307,'1475 PARA'!R307,'1475 PARA'!T307,'1476 PARA'!P307,'1476 PARA'!R307,'1476 PARA'!T307,'Spare van Para'!P307,'Spare van Para'!R307,'Spare van Para'!T307, '1603 Para'!P307,'1603 Para'!R307,'1603 Para'!T307,'1604 Para'!P307,'1604 Para'!R307,'1604 Para'!T307)</f>
        <v>0</v>
      </c>
      <c r="I307" s="210">
        <f t="shared" si="45"/>
        <v>0</v>
      </c>
      <c r="J307" s="211">
        <f t="shared" si="46"/>
        <v>0</v>
      </c>
      <c r="K307" s="212">
        <f t="shared" si="47"/>
        <v>0</v>
      </c>
      <c r="L307" s="214" t="str">
        <f t="shared" si="48"/>
        <v/>
      </c>
      <c r="M307" s="215" t="str">
        <f t="shared" si="49"/>
        <v/>
      </c>
      <c r="N307" s="216" t="str">
        <f t="shared" si="50"/>
        <v/>
      </c>
      <c r="O307" s="217" t="str">
        <f>IF('1473 PARA'!I307&gt;0, 1473, "")</f>
        <v/>
      </c>
      <c r="P307" s="217" t="str">
        <f>IF('1474 PARA'!I307&gt;0, 1474, "")</f>
        <v/>
      </c>
      <c r="Q307" s="217" t="str">
        <f>IF('1475 PARA'!I307&gt;0, 1475, "")</f>
        <v/>
      </c>
      <c r="R307" s="217" t="str">
        <f>IF('1476 PARA'!I307&gt;0, 1476, "")</f>
        <v/>
      </c>
      <c r="S307" s="217" t="str">
        <f>IF('1603 Para'!I307&gt;0, 1603, "")</f>
        <v/>
      </c>
      <c r="T307" s="217" t="str">
        <f>IF('1604 Para'!I307&gt;0, 1604, "")</f>
        <v/>
      </c>
      <c r="U307" s="215" t="str">
        <f>IF('Spare van Para'!I307&gt;0, 6389, "")</f>
        <v/>
      </c>
      <c r="V307" s="218">
        <f t="shared" si="51"/>
        <v>0</v>
      </c>
      <c r="W307" s="217" t="str">
        <f>IF(AND('1473 PARA'!AK307&gt;0,'1473 PARA'!AY307&gt;0,O307=1473),"1473 Entered",IF(O307=1473,"Missing",""))</f>
        <v/>
      </c>
      <c r="X307" s="217" t="str">
        <f>IF(AND('1474 PARA'!AK307&gt;0,'1474 PARA'!AY307&gt;0,P307=1474),"1474 Entered",IF(P307=1474,"Missing",""))</f>
        <v/>
      </c>
      <c r="Y307" s="219" t="str">
        <f>IF(AND('1475 PARA'!AK307&gt;0,'1475 PARA'!AY307&gt;0,Q307=1475),"1475 Entered",IF(Q307=1475,"Missing",""))</f>
        <v/>
      </c>
      <c r="Z307" s="219" t="str">
        <f>IF(AND('1476 PARA'!AK307&gt;0,'1476 PARA'!AY307&gt;0,R307=1476),"1476 Entered",IF(R307=1476,"Missing",""))</f>
        <v/>
      </c>
      <c r="AA307" s="219" t="str">
        <f>IF(AND('1603 Para'!AK307&gt;0,'1603 Para'!AY307&gt;0,S307=1603),"1603 Entered",IF(S307=1603,"Missing",""))</f>
        <v/>
      </c>
      <c r="AB307" s="219" t="str">
        <f>IF(AND('1604 Para'!AK307&gt;0,'1604 Para'!AY307&gt;0,T307=1604),"1604 Entered",IF(T307=1604,"Missing",""))</f>
        <v/>
      </c>
      <c r="AC307" s="220" t="str">
        <f>IF(AND('Spare van Para'!AK307&gt;0,'Spare van Para'!AY307&gt;0,U307="Spare"),"Spare Entered",IF(U307="Spare","Missing",""))</f>
        <v/>
      </c>
    </row>
    <row r="308" spans="1:29" s="142" customFormat="1" ht="15.75" thickTop="1" x14ac:dyDescent="0.25">
      <c r="A308" s="83">
        <v>43040</v>
      </c>
      <c r="B308" s="173">
        <f>MIN('1473 PARA'!B308, '1474 PARA'!B308,'1475 PARA'!B308, '1476 PARA'!B308,'1476 PARA'!B308,'Spare van Para'!B308, '1603 Para'!B308, '1604 Para'!B308)</f>
        <v>0</v>
      </c>
      <c r="C308" s="173">
        <f>MAX('1473 PARA'!C308,'1473 PARA'!E308,'1473 PARA'!G308,'1474 PARA'!C308,'1474 PARA'!E308,'1474 PARA'!G308,'1475 PARA'!C308,'1475 PARA'!E308,'1475 PARA'!G308,'1476 PARA'!C308,'1476 PARA'!E308,'1476 PARA'!G308,'Spare van Para'!C308,'Spare van Para'!E308,'Spare van Para'!G308, '1603 Para'!C308,'1603 Para'!E308,'1603 Para'!G308, '1604 Para'!C308,'1604 Para'!E308,'1604 Para'!G308)</f>
        <v>0</v>
      </c>
      <c r="D308" s="173">
        <f t="shared" si="42"/>
        <v>0</v>
      </c>
      <c r="E308" s="174">
        <f t="shared" si="43"/>
        <v>0</v>
      </c>
      <c r="F308" s="17">
        <f>E308</f>
        <v>0</v>
      </c>
      <c r="G308" s="63">
        <f>MIN('1473 PARA'!O308,'1474 PARA'!O308,'1475 PARA'!O308,'1476 PARA'!O308,'Spare van Para'!O308,'1603 Para'!O308,'1604 Para'!O308)</f>
        <v>0</v>
      </c>
      <c r="H308" s="173">
        <f>MAX('1473 PARA'!P308,'1473 PARA'!R308,'1473 PARA'!T308,'1474 PARA'!P308,'1474 PARA'!R308,'1474 PARA'!T308,'1475 PARA'!P308,'1475 PARA'!R308,'1475 PARA'!T308,'1476 PARA'!P308,'1476 PARA'!R308,'1476 PARA'!T308,'Spare van Para'!P308,'Spare van Para'!R308,'Spare van Para'!T308, '1603 Para'!P308,'1603 Para'!R308,'1603 Para'!T308,'1604 Para'!P308,'1604 Para'!R308,'1604 Para'!T308)</f>
        <v>0</v>
      </c>
      <c r="I308" s="173">
        <f t="shared" si="45"/>
        <v>0</v>
      </c>
      <c r="J308" s="174">
        <f t="shared" si="46"/>
        <v>0</v>
      </c>
      <c r="K308" s="17">
        <f>J308</f>
        <v>0</v>
      </c>
      <c r="L308" s="182" t="str">
        <f t="shared" si="48"/>
        <v/>
      </c>
      <c r="M308" s="184" t="str">
        <f t="shared" si="49"/>
        <v/>
      </c>
      <c r="N308" s="81" t="str">
        <f t="shared" si="50"/>
        <v/>
      </c>
      <c r="O308" s="183" t="str">
        <f>IF('1473 PARA'!I308&gt;0, 1473, "")</f>
        <v/>
      </c>
      <c r="P308" s="183" t="str">
        <f>IF('1474 PARA'!I308&gt;0, 1474, "")</f>
        <v/>
      </c>
      <c r="Q308" s="183" t="str">
        <f>IF('1475 PARA'!I308&gt;0, 1475, "")</f>
        <v/>
      </c>
      <c r="R308" s="183" t="str">
        <f>IF('1476 PARA'!I308&gt;0, 1476, "")</f>
        <v/>
      </c>
      <c r="S308" s="183" t="str">
        <f>IF('1603 Para'!I308&gt;0, 1603, "")</f>
        <v/>
      </c>
      <c r="T308" s="183" t="str">
        <f>IF('1604 Para'!I308&gt;0, 1604, "")</f>
        <v/>
      </c>
      <c r="U308" s="184" t="str">
        <f>IF('Spare van Para'!I308&gt;0, 6389, "")</f>
        <v/>
      </c>
      <c r="V308" s="141">
        <f t="shared" si="51"/>
        <v>0</v>
      </c>
      <c r="W308" s="183" t="str">
        <f>IF(AND('1473 PARA'!AK308&gt;0,'1473 PARA'!AY308&gt;0,O308=1473),"1473 Entered",IF(O308=1473,"Missing",""))</f>
        <v/>
      </c>
      <c r="X308" s="183" t="str">
        <f>IF(AND('1474 PARA'!AK308&gt;0,'1474 PARA'!AY308&gt;0,P308=1474),"1474 Entered",IF(P308=1474,"Missing",""))</f>
        <v/>
      </c>
      <c r="Y308" s="142" t="str">
        <f>IF(AND('1475 PARA'!AK308&gt;0,'1475 PARA'!AY308&gt;0,Q308=1475),"1475 Entered",IF(Q308=1475,"Missing",""))</f>
        <v/>
      </c>
      <c r="Z308" s="142" t="str">
        <f>IF(AND('1476 PARA'!AK308&gt;0,'1476 PARA'!AY308&gt;0,R308=1476),"1476 Entered",IF(R308=1476,"Missing",""))</f>
        <v/>
      </c>
      <c r="AA308" s="142" t="str">
        <f>IF(AND('1603 Para'!AK308&gt;0,'1603 Para'!AY308&gt;0,S308=1603),"1603 Entered",IF(S308=1603,"Missing",""))</f>
        <v/>
      </c>
      <c r="AB308" s="142" t="str">
        <f>IF(AND('1604 Para'!AK308&gt;0,'1604 Para'!AY308&gt;0,T308=1604),"1604 Entered",IF(T308=1604,"Missing",""))</f>
        <v/>
      </c>
      <c r="AC308" s="82" t="str">
        <f>IF(AND('Spare van Para'!AK308&gt;0,'Spare van Para'!AY308&gt;0,U308="Spare"),"Spare Entered",IF(U308="Spare","Missing",""))</f>
        <v/>
      </c>
    </row>
    <row r="309" spans="1:29" s="142" customFormat="1" x14ac:dyDescent="0.25">
      <c r="A309" s="83">
        <v>43041</v>
      </c>
      <c r="B309" s="173">
        <f>MIN('1473 PARA'!B309, '1474 PARA'!B309,'1475 PARA'!B309, '1476 PARA'!B309,'1476 PARA'!B309,'Spare van Para'!B309, '1603 Para'!B309, '1604 Para'!B309)</f>
        <v>0</v>
      </c>
      <c r="C309" s="173">
        <f>MAX('1473 PARA'!C309,'1473 PARA'!E309,'1473 PARA'!G309,'1474 PARA'!C309,'1474 PARA'!E309,'1474 PARA'!G309,'1475 PARA'!C309,'1475 PARA'!E309,'1475 PARA'!G309,'1476 PARA'!C309,'1476 PARA'!E309,'1476 PARA'!G309,'Spare van Para'!C309,'Spare van Para'!E309,'Spare van Para'!G309, '1603 Para'!C309,'1603 Para'!E309,'1603 Para'!G309, '1604 Para'!C309,'1604 Para'!E309,'1604 Para'!G309)</f>
        <v>0</v>
      </c>
      <c r="D309" s="173">
        <f t="shared" si="42"/>
        <v>0</v>
      </c>
      <c r="E309" s="174">
        <f t="shared" si="43"/>
        <v>0</v>
      </c>
      <c r="F309" s="17">
        <f t="shared" si="44"/>
        <v>0</v>
      </c>
      <c r="G309" s="63">
        <f>MIN('1473 PARA'!O309,'1474 PARA'!O309,'1475 PARA'!O309,'1476 PARA'!O309,'Spare van Para'!O309,'1603 Para'!O309,'1604 Para'!O309)</f>
        <v>0</v>
      </c>
      <c r="H309" s="173">
        <f>MAX('1473 PARA'!P309,'1473 PARA'!R309,'1473 PARA'!T309,'1474 PARA'!P309,'1474 PARA'!R309,'1474 PARA'!T309,'1475 PARA'!P309,'1475 PARA'!R309,'1475 PARA'!T309,'1476 PARA'!P309,'1476 PARA'!R309,'1476 PARA'!T309,'Spare van Para'!P309,'Spare van Para'!R309,'Spare van Para'!T309, '1603 Para'!P309,'1603 Para'!R309,'1603 Para'!T309,'1604 Para'!P309,'1604 Para'!R309,'1604 Para'!T309)</f>
        <v>0</v>
      </c>
      <c r="I309" s="173">
        <f t="shared" si="45"/>
        <v>0</v>
      </c>
      <c r="J309" s="174">
        <f t="shared" si="46"/>
        <v>0</v>
      </c>
      <c r="K309" s="17">
        <f t="shared" si="47"/>
        <v>0</v>
      </c>
      <c r="L309" s="182" t="str">
        <f t="shared" si="48"/>
        <v/>
      </c>
      <c r="M309" s="184" t="str">
        <f t="shared" si="49"/>
        <v/>
      </c>
      <c r="N309" s="81" t="str">
        <f t="shared" si="50"/>
        <v/>
      </c>
      <c r="O309" s="183" t="str">
        <f>IF('1473 PARA'!I309&gt;0, 1473, "")</f>
        <v/>
      </c>
      <c r="P309" s="183" t="str">
        <f>IF('1474 PARA'!I309&gt;0, 1474, "")</f>
        <v/>
      </c>
      <c r="Q309" s="183" t="str">
        <f>IF('1475 PARA'!I309&gt;0, 1475, "")</f>
        <v/>
      </c>
      <c r="R309" s="183" t="str">
        <f>IF('1476 PARA'!I309&gt;0, 1476, "")</f>
        <v/>
      </c>
      <c r="S309" s="183" t="str">
        <f>IF('1603 Para'!I309&gt;0, 1603, "")</f>
        <v/>
      </c>
      <c r="T309" s="183" t="str">
        <f>IF('1604 Para'!I309&gt;0, 1604, "")</f>
        <v/>
      </c>
      <c r="U309" s="184" t="str">
        <f>IF('Spare van Para'!I309&gt;0, 6389, "")</f>
        <v/>
      </c>
      <c r="V309" s="141">
        <f t="shared" si="51"/>
        <v>0</v>
      </c>
      <c r="W309" s="183" t="str">
        <f>IF(AND('1473 PARA'!AK309&gt;0,'1473 PARA'!AY309&gt;0,O309=1473),"1473 Entered",IF(O309=1473,"Missing",""))</f>
        <v/>
      </c>
      <c r="X309" s="183" t="str">
        <f>IF(AND('1474 PARA'!AK309&gt;0,'1474 PARA'!AY309&gt;0,P309=1474),"1474 Entered",IF(P309=1474,"Missing",""))</f>
        <v/>
      </c>
      <c r="Y309" s="142" t="str">
        <f>IF(AND('1475 PARA'!AK309&gt;0,'1475 PARA'!AY309&gt;0,Q309=1475),"1475 Entered",IF(Q309=1475,"Missing",""))</f>
        <v/>
      </c>
      <c r="Z309" s="142" t="str">
        <f>IF(AND('1476 PARA'!AK309&gt;0,'1476 PARA'!AY309&gt;0,R309=1476),"1476 Entered",IF(R309=1476,"Missing",""))</f>
        <v/>
      </c>
      <c r="AA309" s="142" t="str">
        <f>IF(AND('1603 Para'!AK309&gt;0,'1603 Para'!AY309&gt;0,S309=1603),"1603 Entered",IF(S309=1603,"Missing",""))</f>
        <v/>
      </c>
      <c r="AB309" s="142" t="str">
        <f>IF(AND('1604 Para'!AK309&gt;0,'1604 Para'!AY309&gt;0,T309=1604),"1604 Entered",IF(T309=1604,"Missing",""))</f>
        <v/>
      </c>
      <c r="AC309" s="82" t="str">
        <f>IF(AND('Spare van Para'!AK309&gt;0,'Spare van Para'!AY309&gt;0,U309="Spare"),"Spare Entered",IF(U309="Spare","Missing",""))</f>
        <v/>
      </c>
    </row>
    <row r="310" spans="1:29" s="142" customFormat="1" x14ac:dyDescent="0.25">
      <c r="A310" s="83">
        <v>43042</v>
      </c>
      <c r="B310" s="173">
        <f>MIN('1473 PARA'!B310, '1474 PARA'!B310,'1475 PARA'!B310, '1476 PARA'!B310,'1476 PARA'!B310,'Spare van Para'!B310, '1603 Para'!B310, '1604 Para'!B310)</f>
        <v>0</v>
      </c>
      <c r="C310" s="173">
        <f>MAX('1473 PARA'!C310,'1473 PARA'!E310,'1473 PARA'!G310,'1474 PARA'!C310,'1474 PARA'!E310,'1474 PARA'!G310,'1475 PARA'!C310,'1475 PARA'!E310,'1475 PARA'!G310,'1476 PARA'!C310,'1476 PARA'!E310,'1476 PARA'!G310,'Spare van Para'!C310,'Spare van Para'!E310,'Spare van Para'!G310, '1603 Para'!C310,'1603 Para'!E310,'1603 Para'!G310, '1604 Para'!C310,'1604 Para'!E310,'1604 Para'!G310)</f>
        <v>0</v>
      </c>
      <c r="D310" s="173">
        <f t="shared" si="42"/>
        <v>0</v>
      </c>
      <c r="E310" s="174">
        <f t="shared" si="43"/>
        <v>0</v>
      </c>
      <c r="F310" s="17">
        <f t="shared" si="44"/>
        <v>0</v>
      </c>
      <c r="G310" s="63">
        <f>MIN('1473 PARA'!O310,'1474 PARA'!O310,'1475 PARA'!O310,'1476 PARA'!O310,'Spare van Para'!O310,'1603 Para'!O310,'1604 Para'!O310)</f>
        <v>0</v>
      </c>
      <c r="H310" s="173">
        <f>MAX('1473 PARA'!P310,'1473 PARA'!R310,'1473 PARA'!T310,'1474 PARA'!P310,'1474 PARA'!R310,'1474 PARA'!T310,'1475 PARA'!P310,'1475 PARA'!R310,'1475 PARA'!T310,'1476 PARA'!P310,'1476 PARA'!R310,'1476 PARA'!T310,'Spare van Para'!P310,'Spare van Para'!R310,'Spare van Para'!T310, '1603 Para'!P310,'1603 Para'!R310,'1603 Para'!T310,'1604 Para'!P310,'1604 Para'!R310,'1604 Para'!T310)</f>
        <v>0</v>
      </c>
      <c r="I310" s="173">
        <f t="shared" si="45"/>
        <v>0</v>
      </c>
      <c r="J310" s="174">
        <f t="shared" si="46"/>
        <v>0</v>
      </c>
      <c r="K310" s="17">
        <f t="shared" si="47"/>
        <v>0</v>
      </c>
      <c r="L310" s="182" t="str">
        <f t="shared" si="48"/>
        <v/>
      </c>
      <c r="M310" s="184" t="str">
        <f t="shared" si="49"/>
        <v/>
      </c>
      <c r="N310" s="81" t="str">
        <f t="shared" si="50"/>
        <v/>
      </c>
      <c r="O310" s="183" t="str">
        <f>IF('1473 PARA'!I310&gt;0, 1473, "")</f>
        <v/>
      </c>
      <c r="P310" s="183" t="str">
        <f>IF('1474 PARA'!I310&gt;0, 1474, "")</f>
        <v/>
      </c>
      <c r="Q310" s="183" t="str">
        <f>IF('1475 PARA'!I310&gt;0, 1475, "")</f>
        <v/>
      </c>
      <c r="R310" s="183" t="str">
        <f>IF('1476 PARA'!I310&gt;0, 1476, "")</f>
        <v/>
      </c>
      <c r="S310" s="183" t="str">
        <f>IF('1603 Para'!I310&gt;0, 1603, "")</f>
        <v/>
      </c>
      <c r="T310" s="183" t="str">
        <f>IF('1604 Para'!I310&gt;0, 1604, "")</f>
        <v/>
      </c>
      <c r="U310" s="184" t="str">
        <f>IF('Spare van Para'!I310&gt;0, 6389, "")</f>
        <v/>
      </c>
      <c r="V310" s="141">
        <f t="shared" si="51"/>
        <v>0</v>
      </c>
      <c r="W310" s="183" t="str">
        <f>IF(AND('1473 PARA'!AK310&gt;0,'1473 PARA'!AY310&gt;0,O310=1473),"1473 Entered",IF(O310=1473,"Missing",""))</f>
        <v/>
      </c>
      <c r="X310" s="183" t="str">
        <f>IF(AND('1474 PARA'!AK310&gt;0,'1474 PARA'!AY310&gt;0,P310=1474),"1474 Entered",IF(P310=1474,"Missing",""))</f>
        <v/>
      </c>
      <c r="Y310" s="142" t="str">
        <f>IF(AND('1475 PARA'!AK310&gt;0,'1475 PARA'!AY310&gt;0,Q310=1475),"1475 Entered",IF(Q310=1475,"Missing",""))</f>
        <v/>
      </c>
      <c r="Z310" s="142" t="str">
        <f>IF(AND('1476 PARA'!AK310&gt;0,'1476 PARA'!AY310&gt;0,R310=1476),"1476 Entered",IF(R310=1476,"Missing",""))</f>
        <v/>
      </c>
      <c r="AA310" s="142" t="str">
        <f>IF(AND('1603 Para'!AK310&gt;0,'1603 Para'!AY310&gt;0,S310=1603),"1603 Entered",IF(S310=1603,"Missing",""))</f>
        <v/>
      </c>
      <c r="AB310" s="142" t="str">
        <f>IF(AND('1604 Para'!AK310&gt;0,'1604 Para'!AY310&gt;0,T310=1604),"1604 Entered",IF(T310=1604,"Missing",""))</f>
        <v/>
      </c>
      <c r="AC310" s="82" t="str">
        <f>IF(AND('Spare van Para'!AK310&gt;0,'Spare van Para'!AY310&gt;0,U310="Spare"),"Spare Entered",IF(U310="Spare","Missing",""))</f>
        <v/>
      </c>
    </row>
    <row r="311" spans="1:29" s="142" customFormat="1" x14ac:dyDescent="0.25">
      <c r="A311" s="83">
        <v>43043</v>
      </c>
      <c r="B311" s="173">
        <f>MIN('1473 PARA'!B311, '1474 PARA'!B311,'1475 PARA'!B311, '1476 PARA'!B311,'1476 PARA'!B311,'Spare van Para'!B311, '1603 Para'!B311, '1604 Para'!B311)</f>
        <v>0</v>
      </c>
      <c r="C311" s="173">
        <f>MAX('1473 PARA'!C311,'1473 PARA'!E311,'1473 PARA'!G311,'1474 PARA'!C311,'1474 PARA'!E311,'1474 PARA'!G311,'1475 PARA'!C311,'1475 PARA'!E311,'1475 PARA'!G311,'1476 PARA'!C311,'1476 PARA'!E311,'1476 PARA'!G311,'Spare van Para'!C311,'Spare van Para'!E311,'Spare van Para'!G311, '1603 Para'!C311,'1603 Para'!E311,'1603 Para'!G311, '1604 Para'!C311,'1604 Para'!E311,'1604 Para'!G311)</f>
        <v>0</v>
      </c>
      <c r="D311" s="173">
        <f t="shared" si="42"/>
        <v>0</v>
      </c>
      <c r="E311" s="174">
        <f t="shared" si="43"/>
        <v>0</v>
      </c>
      <c r="F311" s="17">
        <f t="shared" si="44"/>
        <v>0</v>
      </c>
      <c r="G311" s="63">
        <f>MIN('1473 PARA'!O311,'1474 PARA'!O311,'1475 PARA'!O311,'1476 PARA'!O311,'Spare van Para'!O311,'1603 Para'!O311,'1604 Para'!O311)</f>
        <v>0</v>
      </c>
      <c r="H311" s="173">
        <f>MAX('1473 PARA'!P311,'1473 PARA'!R311,'1473 PARA'!T311,'1474 PARA'!P311,'1474 PARA'!R311,'1474 PARA'!T311,'1475 PARA'!P311,'1475 PARA'!R311,'1475 PARA'!T311,'1476 PARA'!P311,'1476 PARA'!R311,'1476 PARA'!T311,'Spare van Para'!P311,'Spare van Para'!R311,'Spare van Para'!T311, '1603 Para'!P311,'1603 Para'!R311,'1603 Para'!T311,'1604 Para'!P311,'1604 Para'!R311,'1604 Para'!T311)</f>
        <v>0</v>
      </c>
      <c r="I311" s="173">
        <f t="shared" si="45"/>
        <v>0</v>
      </c>
      <c r="J311" s="174">
        <f t="shared" si="46"/>
        <v>0</v>
      </c>
      <c r="K311" s="17">
        <f t="shared" si="47"/>
        <v>0</v>
      </c>
      <c r="L311" s="182" t="str">
        <f t="shared" si="48"/>
        <v/>
      </c>
      <c r="M311" s="184" t="str">
        <f t="shared" si="49"/>
        <v/>
      </c>
      <c r="N311" s="81" t="str">
        <f t="shared" si="50"/>
        <v/>
      </c>
      <c r="O311" s="183" t="str">
        <f>IF('1473 PARA'!I311&gt;0, 1473, "")</f>
        <v/>
      </c>
      <c r="P311" s="183" t="str">
        <f>IF('1474 PARA'!I311&gt;0, 1474, "")</f>
        <v/>
      </c>
      <c r="Q311" s="183" t="str">
        <f>IF('1475 PARA'!I311&gt;0, 1475, "")</f>
        <v/>
      </c>
      <c r="R311" s="183" t="str">
        <f>IF('1476 PARA'!I311&gt;0, 1476, "")</f>
        <v/>
      </c>
      <c r="S311" s="183" t="str">
        <f>IF('1603 Para'!I311&gt;0, 1603, "")</f>
        <v/>
      </c>
      <c r="T311" s="183" t="str">
        <f>IF('1604 Para'!I311&gt;0, 1604, "")</f>
        <v/>
      </c>
      <c r="U311" s="184" t="str">
        <f>IF('Spare van Para'!I311&gt;0, 6389, "")</f>
        <v/>
      </c>
      <c r="V311" s="141">
        <f t="shared" si="51"/>
        <v>0</v>
      </c>
      <c r="W311" s="183" t="str">
        <f>IF(AND('1473 PARA'!AK311&gt;0,'1473 PARA'!AY311&gt;0,O311=1473),"1473 Entered",IF(O311=1473,"Missing",""))</f>
        <v/>
      </c>
      <c r="X311" s="183" t="str">
        <f>IF(AND('1474 PARA'!AK311&gt;0,'1474 PARA'!AY311&gt;0,P311=1474),"1474 Entered",IF(P311=1474,"Missing",""))</f>
        <v/>
      </c>
      <c r="Y311" s="142" t="str">
        <f>IF(AND('1475 PARA'!AK311&gt;0,'1475 PARA'!AY311&gt;0,Q311=1475),"1475 Entered",IF(Q311=1475,"Missing",""))</f>
        <v/>
      </c>
      <c r="Z311" s="142" t="str">
        <f>IF(AND('1476 PARA'!AK311&gt;0,'1476 PARA'!AY311&gt;0,R311=1476),"1476 Entered",IF(R311=1476,"Missing",""))</f>
        <v/>
      </c>
      <c r="AA311" s="142" t="str">
        <f>IF(AND('1603 Para'!AK311&gt;0,'1603 Para'!AY311&gt;0,S311=1603),"1603 Entered",IF(S311=1603,"Missing",""))</f>
        <v/>
      </c>
      <c r="AB311" s="142" t="str">
        <f>IF(AND('1604 Para'!AK311&gt;0,'1604 Para'!AY311&gt;0,T311=1604),"1604 Entered",IF(T311=1604,"Missing",""))</f>
        <v/>
      </c>
      <c r="AC311" s="82" t="str">
        <f>IF(AND('Spare van Para'!AK311&gt;0,'Spare van Para'!AY311&gt;0,U311="Spare"),"Spare Entered",IF(U311="Spare","Missing",""))</f>
        <v/>
      </c>
    </row>
    <row r="312" spans="1:29" s="142" customFormat="1" x14ac:dyDescent="0.25">
      <c r="A312" s="83">
        <v>43044</v>
      </c>
      <c r="B312" s="173">
        <f>MIN('1473 PARA'!B312, '1474 PARA'!B312,'1475 PARA'!B312, '1476 PARA'!B312,'1476 PARA'!B312,'Spare van Para'!B312, '1603 Para'!B312, '1604 Para'!B312)</f>
        <v>0</v>
      </c>
      <c r="C312" s="173">
        <f>MAX('1473 PARA'!C312,'1473 PARA'!E312,'1473 PARA'!G312,'1474 PARA'!C312,'1474 PARA'!E312,'1474 PARA'!G312,'1475 PARA'!C312,'1475 PARA'!E312,'1475 PARA'!G312,'1476 PARA'!C312,'1476 PARA'!E312,'1476 PARA'!G312,'Spare van Para'!C312,'Spare van Para'!E312,'Spare van Para'!G312, '1603 Para'!C312,'1603 Para'!E312,'1603 Para'!G312, '1604 Para'!C312,'1604 Para'!E312,'1604 Para'!G312)</f>
        <v>0</v>
      </c>
      <c r="D312" s="173">
        <f t="shared" si="42"/>
        <v>0</v>
      </c>
      <c r="E312" s="174">
        <f t="shared" si="43"/>
        <v>0</v>
      </c>
      <c r="F312" s="17">
        <f t="shared" si="44"/>
        <v>0</v>
      </c>
      <c r="G312" s="63">
        <f>MIN('1473 PARA'!O312,'1474 PARA'!O312,'1475 PARA'!O312,'1476 PARA'!O312,'Spare van Para'!O312,'1603 Para'!O312,'1604 Para'!O312)</f>
        <v>0</v>
      </c>
      <c r="H312" s="173">
        <f>MAX('1473 PARA'!P312,'1473 PARA'!R312,'1473 PARA'!T312,'1474 PARA'!P312,'1474 PARA'!R312,'1474 PARA'!T312,'1475 PARA'!P312,'1475 PARA'!R312,'1475 PARA'!T312,'1476 PARA'!P312,'1476 PARA'!R312,'1476 PARA'!T312,'Spare van Para'!P312,'Spare van Para'!R312,'Spare van Para'!T312, '1603 Para'!P312,'1603 Para'!R312,'1603 Para'!T312,'1604 Para'!P312,'1604 Para'!R312,'1604 Para'!T312)</f>
        <v>0</v>
      </c>
      <c r="I312" s="173">
        <f t="shared" si="45"/>
        <v>0</v>
      </c>
      <c r="J312" s="174">
        <f t="shared" si="46"/>
        <v>0</v>
      </c>
      <c r="K312" s="17">
        <f t="shared" si="47"/>
        <v>0</v>
      </c>
      <c r="L312" s="182" t="str">
        <f t="shared" si="48"/>
        <v/>
      </c>
      <c r="M312" s="184" t="str">
        <f t="shared" si="49"/>
        <v/>
      </c>
      <c r="N312" s="81" t="str">
        <f t="shared" si="50"/>
        <v/>
      </c>
      <c r="O312" s="183" t="str">
        <f>IF('1473 PARA'!I312&gt;0, 1473, "")</f>
        <v/>
      </c>
      <c r="P312" s="183" t="str">
        <f>IF('1474 PARA'!I312&gt;0, 1474, "")</f>
        <v/>
      </c>
      <c r="Q312" s="183" t="str">
        <f>IF('1475 PARA'!I312&gt;0, 1475, "")</f>
        <v/>
      </c>
      <c r="R312" s="183" t="str">
        <f>IF('1476 PARA'!I312&gt;0, 1476, "")</f>
        <v/>
      </c>
      <c r="S312" s="183" t="str">
        <f>IF('1603 Para'!I312&gt;0, 1603, "")</f>
        <v/>
      </c>
      <c r="T312" s="183" t="str">
        <f>IF('1604 Para'!I312&gt;0, 1604, "")</f>
        <v/>
      </c>
      <c r="U312" s="184" t="str">
        <f>IF('Spare van Para'!I312&gt;0, 6389, "")</f>
        <v/>
      </c>
      <c r="V312" s="141">
        <f t="shared" si="51"/>
        <v>0</v>
      </c>
      <c r="W312" s="183" t="str">
        <f>IF(AND('1473 PARA'!AK312&gt;0,'1473 PARA'!AY312&gt;0,O312=1473),"1473 Entered",IF(O312=1473,"Missing",""))</f>
        <v/>
      </c>
      <c r="X312" s="183" t="str">
        <f>IF(AND('1474 PARA'!AK312&gt;0,'1474 PARA'!AY312&gt;0,P312=1474),"1474 Entered",IF(P312=1474,"Missing",""))</f>
        <v/>
      </c>
      <c r="Y312" s="142" t="str">
        <f>IF(AND('1475 PARA'!AK312&gt;0,'1475 PARA'!AY312&gt;0,Q312=1475),"1475 Entered",IF(Q312=1475,"Missing",""))</f>
        <v/>
      </c>
      <c r="Z312" s="142" t="str">
        <f>IF(AND('1476 PARA'!AK312&gt;0,'1476 PARA'!AY312&gt;0,R312=1476),"1476 Entered",IF(R312=1476,"Missing",""))</f>
        <v/>
      </c>
      <c r="AA312" s="142" t="str">
        <f>IF(AND('1603 Para'!AK312&gt;0,'1603 Para'!AY312&gt;0,S312=1603),"1603 Entered",IF(S312=1603,"Missing",""))</f>
        <v/>
      </c>
      <c r="AB312" s="142" t="str">
        <f>IF(AND('1604 Para'!AK312&gt;0,'1604 Para'!AY312&gt;0,T312=1604),"1604 Entered",IF(T312=1604,"Missing",""))</f>
        <v/>
      </c>
      <c r="AC312" s="82" t="str">
        <f>IF(AND('Spare van Para'!AK312&gt;0,'Spare van Para'!AY312&gt;0,U312="Spare"),"Spare Entered",IF(U312="Spare","Missing",""))</f>
        <v/>
      </c>
    </row>
    <row r="313" spans="1:29" s="142" customFormat="1" x14ac:dyDescent="0.25">
      <c r="A313" s="83">
        <v>43045</v>
      </c>
      <c r="B313" s="173">
        <f>MIN('1473 PARA'!B313, '1474 PARA'!B313,'1475 PARA'!B313, '1476 PARA'!B313,'1476 PARA'!B313,'Spare van Para'!B313, '1603 Para'!B313, '1604 Para'!B313)</f>
        <v>0</v>
      </c>
      <c r="C313" s="173">
        <f>MAX('1473 PARA'!C313,'1473 PARA'!E313,'1473 PARA'!G313,'1474 PARA'!C313,'1474 PARA'!E313,'1474 PARA'!G313,'1475 PARA'!C313,'1475 PARA'!E313,'1475 PARA'!G313,'1476 PARA'!C313,'1476 PARA'!E313,'1476 PARA'!G313,'Spare van Para'!C313,'Spare van Para'!E313,'Spare van Para'!G313, '1603 Para'!C313,'1603 Para'!E313,'1603 Para'!G313, '1604 Para'!C313,'1604 Para'!E313,'1604 Para'!G313)</f>
        <v>0</v>
      </c>
      <c r="D313" s="173">
        <f t="shared" si="42"/>
        <v>0</v>
      </c>
      <c r="E313" s="174">
        <f t="shared" si="43"/>
        <v>0</v>
      </c>
      <c r="F313" s="17">
        <f t="shared" si="44"/>
        <v>0</v>
      </c>
      <c r="G313" s="63">
        <f>MIN('1473 PARA'!O313,'1474 PARA'!O313,'1475 PARA'!O313,'1476 PARA'!O313,'Spare van Para'!O313,'1603 Para'!O313,'1604 Para'!O313)</f>
        <v>0</v>
      </c>
      <c r="H313" s="173">
        <f>MAX('1473 PARA'!P313,'1473 PARA'!R313,'1473 PARA'!T313,'1474 PARA'!P313,'1474 PARA'!R313,'1474 PARA'!T313,'1475 PARA'!P313,'1475 PARA'!R313,'1475 PARA'!T313,'1476 PARA'!P313,'1476 PARA'!R313,'1476 PARA'!T313,'Spare van Para'!P313,'Spare van Para'!R313,'Spare van Para'!T313, '1603 Para'!P313,'1603 Para'!R313,'1603 Para'!T313,'1604 Para'!P313,'1604 Para'!R313,'1604 Para'!T313)</f>
        <v>0</v>
      </c>
      <c r="I313" s="173">
        <f t="shared" si="45"/>
        <v>0</v>
      </c>
      <c r="J313" s="174">
        <f t="shared" si="46"/>
        <v>0</v>
      </c>
      <c r="K313" s="17">
        <f t="shared" si="47"/>
        <v>0</v>
      </c>
      <c r="L313" s="182" t="str">
        <f t="shared" si="48"/>
        <v/>
      </c>
      <c r="M313" s="184" t="str">
        <f t="shared" si="49"/>
        <v/>
      </c>
      <c r="N313" s="81" t="str">
        <f t="shared" si="50"/>
        <v/>
      </c>
      <c r="O313" s="183" t="str">
        <f>IF('1473 PARA'!I313&gt;0, 1473, "")</f>
        <v/>
      </c>
      <c r="P313" s="183" t="str">
        <f>IF('1474 PARA'!I313&gt;0, 1474, "")</f>
        <v/>
      </c>
      <c r="Q313" s="183" t="str">
        <f>IF('1475 PARA'!I313&gt;0, 1475, "")</f>
        <v/>
      </c>
      <c r="R313" s="183" t="str">
        <f>IF('1476 PARA'!I313&gt;0, 1476, "")</f>
        <v/>
      </c>
      <c r="S313" s="183" t="str">
        <f>IF('1603 Para'!I313&gt;0, 1603, "")</f>
        <v/>
      </c>
      <c r="T313" s="183" t="str">
        <f>IF('1604 Para'!I313&gt;0, 1604, "")</f>
        <v/>
      </c>
      <c r="U313" s="184" t="str">
        <f>IF('Spare van Para'!I313&gt;0, 6389, "")</f>
        <v/>
      </c>
      <c r="V313" s="141">
        <f t="shared" si="51"/>
        <v>0</v>
      </c>
      <c r="W313" s="183" t="str">
        <f>IF(AND('1473 PARA'!AK313&gt;0,'1473 PARA'!AY313&gt;0,O313=1473),"1473 Entered",IF(O313=1473,"Missing",""))</f>
        <v/>
      </c>
      <c r="X313" s="183" t="str">
        <f>IF(AND('1474 PARA'!AK313&gt;0,'1474 PARA'!AY313&gt;0,P313=1474),"1474 Entered",IF(P313=1474,"Missing",""))</f>
        <v/>
      </c>
      <c r="Y313" s="142" t="str">
        <f>IF(AND('1475 PARA'!AK313&gt;0,'1475 PARA'!AY313&gt;0,Q313=1475),"1475 Entered",IF(Q313=1475,"Missing",""))</f>
        <v/>
      </c>
      <c r="Z313" s="142" t="str">
        <f>IF(AND('1476 PARA'!AK313&gt;0,'1476 PARA'!AY313&gt;0,R313=1476),"1476 Entered",IF(R313=1476,"Missing",""))</f>
        <v/>
      </c>
      <c r="AA313" s="142" t="str">
        <f>IF(AND('1603 Para'!AK313&gt;0,'1603 Para'!AY313&gt;0,S313=1603),"1603 Entered",IF(S313=1603,"Missing",""))</f>
        <v/>
      </c>
      <c r="AB313" s="142" t="str">
        <f>IF(AND('1604 Para'!AK313&gt;0,'1604 Para'!AY313&gt;0,T313=1604),"1604 Entered",IF(T313=1604,"Missing",""))</f>
        <v/>
      </c>
      <c r="AC313" s="82" t="str">
        <f>IF(AND('Spare van Para'!AK313&gt;0,'Spare van Para'!AY313&gt;0,U313="Spare"),"Spare Entered",IF(U313="Spare","Missing",""))</f>
        <v/>
      </c>
    </row>
    <row r="314" spans="1:29" s="142" customFormat="1" x14ac:dyDescent="0.25">
      <c r="A314" s="83">
        <v>43046</v>
      </c>
      <c r="B314" s="173">
        <f>MIN('1473 PARA'!B314, '1474 PARA'!B314,'1475 PARA'!B314, '1476 PARA'!B314,'1476 PARA'!B314,'Spare van Para'!B314, '1603 Para'!B314, '1604 Para'!B314)</f>
        <v>0</v>
      </c>
      <c r="C314" s="173">
        <f>MAX('1473 PARA'!C314,'1473 PARA'!E314,'1473 PARA'!G314,'1474 PARA'!C314,'1474 PARA'!E314,'1474 PARA'!G314,'1475 PARA'!C314,'1475 PARA'!E314,'1475 PARA'!G314,'1476 PARA'!C314,'1476 PARA'!E314,'1476 PARA'!G314,'Spare van Para'!C314,'Spare van Para'!E314,'Spare van Para'!G314, '1603 Para'!C314,'1603 Para'!E314,'1603 Para'!G314, '1604 Para'!C314,'1604 Para'!E314,'1604 Para'!G314)</f>
        <v>0</v>
      </c>
      <c r="D314" s="173">
        <f t="shared" si="42"/>
        <v>0</v>
      </c>
      <c r="E314" s="174">
        <f t="shared" si="43"/>
        <v>0</v>
      </c>
      <c r="F314" s="17">
        <f t="shared" si="44"/>
        <v>0</v>
      </c>
      <c r="G314" s="63">
        <f>MIN('1473 PARA'!O314,'1474 PARA'!O314,'1475 PARA'!O314,'1476 PARA'!O314,'Spare van Para'!O314,'1603 Para'!O314,'1604 Para'!O314)</f>
        <v>0</v>
      </c>
      <c r="H314" s="173">
        <f>MAX('1473 PARA'!P314,'1473 PARA'!R314,'1473 PARA'!T314,'1474 PARA'!P314,'1474 PARA'!R314,'1474 PARA'!T314,'1475 PARA'!P314,'1475 PARA'!R314,'1475 PARA'!T314,'1476 PARA'!P314,'1476 PARA'!R314,'1476 PARA'!T314,'Spare van Para'!P314,'Spare van Para'!R314,'Spare van Para'!T314, '1603 Para'!P314,'1603 Para'!R314,'1603 Para'!T314,'1604 Para'!P314,'1604 Para'!R314,'1604 Para'!T314)</f>
        <v>0</v>
      </c>
      <c r="I314" s="173">
        <f t="shared" si="45"/>
        <v>0</v>
      </c>
      <c r="J314" s="174">
        <f t="shared" si="46"/>
        <v>0</v>
      </c>
      <c r="K314" s="17">
        <f t="shared" si="47"/>
        <v>0</v>
      </c>
      <c r="L314" s="182" t="str">
        <f t="shared" si="48"/>
        <v/>
      </c>
      <c r="M314" s="184" t="str">
        <f t="shared" si="49"/>
        <v/>
      </c>
      <c r="N314" s="81" t="str">
        <f t="shared" si="50"/>
        <v/>
      </c>
      <c r="O314" s="183" t="str">
        <f>IF('1473 PARA'!I314&gt;0, 1473, "")</f>
        <v/>
      </c>
      <c r="P314" s="183" t="str">
        <f>IF('1474 PARA'!I314&gt;0, 1474, "")</f>
        <v/>
      </c>
      <c r="Q314" s="183" t="str">
        <f>IF('1475 PARA'!I314&gt;0, 1475, "")</f>
        <v/>
      </c>
      <c r="R314" s="183" t="str">
        <f>IF('1476 PARA'!I314&gt;0, 1476, "")</f>
        <v/>
      </c>
      <c r="S314" s="183" t="str">
        <f>IF('1603 Para'!I314&gt;0, 1603, "")</f>
        <v/>
      </c>
      <c r="T314" s="183" t="str">
        <f>IF('1604 Para'!I314&gt;0, 1604, "")</f>
        <v/>
      </c>
      <c r="U314" s="184" t="str">
        <f>IF('Spare van Para'!I314&gt;0, 6389, "")</f>
        <v/>
      </c>
      <c r="V314" s="141">
        <f t="shared" si="51"/>
        <v>0</v>
      </c>
      <c r="W314" s="183" t="str">
        <f>IF(AND('1473 PARA'!AK314&gt;0,'1473 PARA'!AY314&gt;0,O314=1473),"1473 Entered",IF(O314=1473,"Missing",""))</f>
        <v/>
      </c>
      <c r="X314" s="183" t="str">
        <f>IF(AND('1474 PARA'!AK314&gt;0,'1474 PARA'!AY314&gt;0,P314=1474),"1474 Entered",IF(P314=1474,"Missing",""))</f>
        <v/>
      </c>
      <c r="Y314" s="142" t="str">
        <f>IF(AND('1475 PARA'!AK314&gt;0,'1475 PARA'!AY314&gt;0,Q314=1475),"1475 Entered",IF(Q314=1475,"Missing",""))</f>
        <v/>
      </c>
      <c r="Z314" s="142" t="str">
        <f>IF(AND('1476 PARA'!AK314&gt;0,'1476 PARA'!AY314&gt;0,R314=1476),"1476 Entered",IF(R314=1476,"Missing",""))</f>
        <v/>
      </c>
      <c r="AA314" s="142" t="str">
        <f>IF(AND('1603 Para'!AK314&gt;0,'1603 Para'!AY314&gt;0,S314=1603),"1603 Entered",IF(S314=1603,"Missing",""))</f>
        <v/>
      </c>
      <c r="AB314" s="142" t="str">
        <f>IF(AND('1604 Para'!AK314&gt;0,'1604 Para'!AY314&gt;0,T314=1604),"1604 Entered",IF(T314=1604,"Missing",""))</f>
        <v/>
      </c>
      <c r="AC314" s="82" t="str">
        <f>IF(AND('Spare van Para'!AK314&gt;0,'Spare van Para'!AY314&gt;0,U314="Spare"),"Spare Entered",IF(U314="Spare","Missing",""))</f>
        <v/>
      </c>
    </row>
    <row r="315" spans="1:29" s="142" customFormat="1" x14ac:dyDescent="0.25">
      <c r="A315" s="83">
        <v>43047</v>
      </c>
      <c r="B315" s="173">
        <f>MIN('1473 PARA'!B315, '1474 PARA'!B315,'1475 PARA'!B315, '1476 PARA'!B315,'1476 PARA'!B315,'Spare van Para'!B315, '1603 Para'!B315, '1604 Para'!B315)</f>
        <v>0</v>
      </c>
      <c r="C315" s="173">
        <f>MAX('1473 PARA'!C315,'1473 PARA'!E315,'1473 PARA'!G315,'1474 PARA'!C315,'1474 PARA'!E315,'1474 PARA'!G315,'1475 PARA'!C315,'1475 PARA'!E315,'1475 PARA'!G315,'1476 PARA'!C315,'1476 PARA'!E315,'1476 PARA'!G315,'Spare van Para'!C315,'Spare van Para'!E315,'Spare van Para'!G315, '1603 Para'!C315,'1603 Para'!E315,'1603 Para'!G315, '1604 Para'!C315,'1604 Para'!E315,'1604 Para'!G315)</f>
        <v>0</v>
      </c>
      <c r="D315" s="173">
        <f t="shared" si="42"/>
        <v>0</v>
      </c>
      <c r="E315" s="174">
        <f t="shared" si="43"/>
        <v>0</v>
      </c>
      <c r="F315" s="17">
        <f t="shared" si="44"/>
        <v>0</v>
      </c>
      <c r="G315" s="63">
        <f>MIN('1473 PARA'!O315,'1474 PARA'!O315,'1475 PARA'!O315,'1476 PARA'!O315,'Spare van Para'!O315,'1603 Para'!O315,'1604 Para'!O315)</f>
        <v>0</v>
      </c>
      <c r="H315" s="173">
        <f>MAX('1473 PARA'!P315,'1473 PARA'!R315,'1473 PARA'!T315,'1474 PARA'!P315,'1474 PARA'!R315,'1474 PARA'!T315,'1475 PARA'!P315,'1475 PARA'!R315,'1475 PARA'!T315,'1476 PARA'!P315,'1476 PARA'!R315,'1476 PARA'!T315,'Spare van Para'!P315,'Spare van Para'!R315,'Spare van Para'!T315, '1603 Para'!P315,'1603 Para'!R315,'1603 Para'!T315,'1604 Para'!P315,'1604 Para'!R315,'1604 Para'!T315)</f>
        <v>0</v>
      </c>
      <c r="I315" s="173">
        <f t="shared" si="45"/>
        <v>0</v>
      </c>
      <c r="J315" s="174">
        <f t="shared" si="46"/>
        <v>0</v>
      </c>
      <c r="K315" s="17">
        <f t="shared" si="47"/>
        <v>0</v>
      </c>
      <c r="L315" s="182" t="str">
        <f t="shared" si="48"/>
        <v/>
      </c>
      <c r="M315" s="184" t="str">
        <f t="shared" si="49"/>
        <v/>
      </c>
      <c r="N315" s="81" t="str">
        <f t="shared" si="50"/>
        <v/>
      </c>
      <c r="O315" s="183" t="str">
        <f>IF('1473 PARA'!I315&gt;0, 1473, "")</f>
        <v/>
      </c>
      <c r="P315" s="183" t="str">
        <f>IF('1474 PARA'!I315&gt;0, 1474, "")</f>
        <v/>
      </c>
      <c r="Q315" s="183" t="str">
        <f>IF('1475 PARA'!I315&gt;0, 1475, "")</f>
        <v/>
      </c>
      <c r="R315" s="183" t="str">
        <f>IF('1476 PARA'!I315&gt;0, 1476, "")</f>
        <v/>
      </c>
      <c r="S315" s="183" t="str">
        <f>IF('1603 Para'!I315&gt;0, 1603, "")</f>
        <v/>
      </c>
      <c r="T315" s="183" t="str">
        <f>IF('1604 Para'!I315&gt;0, 1604, "")</f>
        <v/>
      </c>
      <c r="U315" s="184" t="str">
        <f>IF('Spare van Para'!I315&gt;0, 6389, "")</f>
        <v/>
      </c>
      <c r="V315" s="141">
        <f t="shared" si="51"/>
        <v>0</v>
      </c>
      <c r="W315" s="183" t="str">
        <f>IF(AND('1473 PARA'!AK315&gt;0,'1473 PARA'!AY315&gt;0,O315=1473),"1473 Entered",IF(O315=1473,"Missing",""))</f>
        <v/>
      </c>
      <c r="X315" s="183" t="str">
        <f>IF(AND('1474 PARA'!AK315&gt;0,'1474 PARA'!AY315&gt;0,P315=1474),"1474 Entered",IF(P315=1474,"Missing",""))</f>
        <v/>
      </c>
      <c r="Y315" s="142" t="str">
        <f>IF(AND('1475 PARA'!AK315&gt;0,'1475 PARA'!AY315&gt;0,Q315=1475),"1475 Entered",IF(Q315=1475,"Missing",""))</f>
        <v/>
      </c>
      <c r="Z315" s="142" t="str">
        <f>IF(AND('1476 PARA'!AK315&gt;0,'1476 PARA'!AY315&gt;0,R315=1476),"1476 Entered",IF(R315=1476,"Missing",""))</f>
        <v/>
      </c>
      <c r="AA315" s="142" t="str">
        <f>IF(AND('1603 Para'!AK315&gt;0,'1603 Para'!AY315&gt;0,S315=1603),"1603 Entered",IF(S315=1603,"Missing",""))</f>
        <v/>
      </c>
      <c r="AB315" s="142" t="str">
        <f>IF(AND('1604 Para'!AK315&gt;0,'1604 Para'!AY315&gt;0,T315=1604),"1604 Entered",IF(T315=1604,"Missing",""))</f>
        <v/>
      </c>
      <c r="AC315" s="82" t="str">
        <f>IF(AND('Spare van Para'!AK315&gt;0,'Spare van Para'!AY315&gt;0,U315="Spare"),"Spare Entered",IF(U315="Spare","Missing",""))</f>
        <v/>
      </c>
    </row>
    <row r="316" spans="1:29" s="142" customFormat="1" x14ac:dyDescent="0.25">
      <c r="A316" s="83">
        <v>43048</v>
      </c>
      <c r="B316" s="173">
        <f>MIN('1473 PARA'!B316, '1474 PARA'!B316,'1475 PARA'!B316, '1476 PARA'!B316,'1476 PARA'!B316,'Spare van Para'!B316, '1603 Para'!B316, '1604 Para'!B316)</f>
        <v>0</v>
      </c>
      <c r="C316" s="173">
        <f>MAX('1473 PARA'!C316,'1473 PARA'!E316,'1473 PARA'!G316,'1474 PARA'!C316,'1474 PARA'!E316,'1474 PARA'!G316,'1475 PARA'!C316,'1475 PARA'!E316,'1475 PARA'!G316,'1476 PARA'!C316,'1476 PARA'!E316,'1476 PARA'!G316,'Spare van Para'!C316,'Spare van Para'!E316,'Spare van Para'!G316, '1603 Para'!C316,'1603 Para'!E316,'1603 Para'!G316, '1604 Para'!C316,'1604 Para'!E316,'1604 Para'!G316)</f>
        <v>0</v>
      </c>
      <c r="D316" s="173">
        <f t="shared" si="42"/>
        <v>0</v>
      </c>
      <c r="E316" s="174">
        <f t="shared" si="43"/>
        <v>0</v>
      </c>
      <c r="F316" s="17">
        <f t="shared" si="44"/>
        <v>0</v>
      </c>
      <c r="G316" s="63">
        <f>MIN('1473 PARA'!O316,'1474 PARA'!O316,'1475 PARA'!O316,'1476 PARA'!O316,'Spare van Para'!O316,'1603 Para'!O316,'1604 Para'!O316)</f>
        <v>0</v>
      </c>
      <c r="H316" s="173">
        <f>MAX('1473 PARA'!P316,'1473 PARA'!R316,'1473 PARA'!T316,'1474 PARA'!P316,'1474 PARA'!R316,'1474 PARA'!T316,'1475 PARA'!P316,'1475 PARA'!R316,'1475 PARA'!T316,'1476 PARA'!P316,'1476 PARA'!R316,'1476 PARA'!T316,'Spare van Para'!P316,'Spare van Para'!R316,'Spare van Para'!T316, '1603 Para'!P316,'1603 Para'!R316,'1603 Para'!T316,'1604 Para'!P316,'1604 Para'!R316,'1604 Para'!T316)</f>
        <v>0</v>
      </c>
      <c r="I316" s="173">
        <f t="shared" si="45"/>
        <v>0</v>
      </c>
      <c r="J316" s="174">
        <f t="shared" si="46"/>
        <v>0</v>
      </c>
      <c r="K316" s="17">
        <f t="shared" si="47"/>
        <v>0</v>
      </c>
      <c r="L316" s="182" t="str">
        <f t="shared" si="48"/>
        <v/>
      </c>
      <c r="M316" s="184" t="str">
        <f t="shared" si="49"/>
        <v/>
      </c>
      <c r="N316" s="81" t="str">
        <f t="shared" si="50"/>
        <v/>
      </c>
      <c r="O316" s="183" t="str">
        <f>IF('1473 PARA'!I316&gt;0, 1473, "")</f>
        <v/>
      </c>
      <c r="P316" s="183" t="str">
        <f>IF('1474 PARA'!I316&gt;0, 1474, "")</f>
        <v/>
      </c>
      <c r="Q316" s="183" t="str">
        <f>IF('1475 PARA'!I316&gt;0, 1475, "")</f>
        <v/>
      </c>
      <c r="R316" s="183" t="str">
        <f>IF('1476 PARA'!I316&gt;0, 1476, "")</f>
        <v/>
      </c>
      <c r="S316" s="183" t="str">
        <f>IF('1603 Para'!I316&gt;0, 1603, "")</f>
        <v/>
      </c>
      <c r="T316" s="183" t="str">
        <f>IF('1604 Para'!I316&gt;0, 1604, "")</f>
        <v/>
      </c>
      <c r="U316" s="184" t="str">
        <f>IF('Spare van Para'!I316&gt;0, 6389, "")</f>
        <v/>
      </c>
      <c r="V316" s="141">
        <f t="shared" si="51"/>
        <v>0</v>
      </c>
      <c r="W316" s="183" t="str">
        <f>IF(AND('1473 PARA'!AK316&gt;0,'1473 PARA'!AY316&gt;0,O316=1473),"1473 Entered",IF(O316=1473,"Missing",""))</f>
        <v/>
      </c>
      <c r="X316" s="183" t="str">
        <f>IF(AND('1474 PARA'!AK316&gt;0,'1474 PARA'!AY316&gt;0,P316=1474),"1474 Entered",IF(P316=1474,"Missing",""))</f>
        <v/>
      </c>
      <c r="Y316" s="142" t="str">
        <f>IF(AND('1475 PARA'!AK316&gt;0,'1475 PARA'!AY316&gt;0,Q316=1475),"1475 Entered",IF(Q316=1475,"Missing",""))</f>
        <v/>
      </c>
      <c r="Z316" s="142" t="str">
        <f>IF(AND('1476 PARA'!AK316&gt;0,'1476 PARA'!AY316&gt;0,R316=1476),"1476 Entered",IF(R316=1476,"Missing",""))</f>
        <v/>
      </c>
      <c r="AA316" s="142" t="str">
        <f>IF(AND('1603 Para'!AK316&gt;0,'1603 Para'!AY316&gt;0,S316=1603),"1603 Entered",IF(S316=1603,"Missing",""))</f>
        <v/>
      </c>
      <c r="AB316" s="142" t="str">
        <f>IF(AND('1604 Para'!AK316&gt;0,'1604 Para'!AY316&gt;0,T316=1604),"1604 Entered",IF(T316=1604,"Missing",""))</f>
        <v/>
      </c>
      <c r="AC316" s="82" t="str">
        <f>IF(AND('Spare van Para'!AK316&gt;0,'Spare van Para'!AY316&gt;0,U316="Spare"),"Spare Entered",IF(U316="Spare","Missing",""))</f>
        <v/>
      </c>
    </row>
    <row r="317" spans="1:29" s="142" customFormat="1" x14ac:dyDescent="0.25">
      <c r="A317" s="83">
        <v>43049</v>
      </c>
      <c r="B317" s="173">
        <f>MIN('1473 PARA'!B317, '1474 PARA'!B317,'1475 PARA'!B317, '1476 PARA'!B317,'1476 PARA'!B317,'Spare van Para'!B317, '1603 Para'!B317, '1604 Para'!B317)</f>
        <v>0</v>
      </c>
      <c r="C317" s="173">
        <f>MAX('1473 PARA'!C317,'1473 PARA'!E317,'1473 PARA'!G317,'1474 PARA'!C317,'1474 PARA'!E317,'1474 PARA'!G317,'1475 PARA'!C317,'1475 PARA'!E317,'1475 PARA'!G317,'1476 PARA'!C317,'1476 PARA'!E317,'1476 PARA'!G317,'Spare van Para'!C317,'Spare van Para'!E317,'Spare van Para'!G317, '1603 Para'!C317,'1603 Para'!E317,'1603 Para'!G317, '1604 Para'!C317,'1604 Para'!E317,'1604 Para'!G317)</f>
        <v>0</v>
      </c>
      <c r="D317" s="173">
        <f t="shared" si="42"/>
        <v>0</v>
      </c>
      <c r="E317" s="174">
        <f t="shared" si="43"/>
        <v>0</v>
      </c>
      <c r="F317" s="17">
        <f t="shared" si="44"/>
        <v>0</v>
      </c>
      <c r="G317" s="63">
        <f>MIN('1473 PARA'!O317,'1474 PARA'!O317,'1475 PARA'!O317,'1476 PARA'!O317,'Spare van Para'!O317,'1603 Para'!O317,'1604 Para'!O317)</f>
        <v>0</v>
      </c>
      <c r="H317" s="173">
        <f>MAX('1473 PARA'!P317,'1473 PARA'!R317,'1473 PARA'!T317,'1474 PARA'!P317,'1474 PARA'!R317,'1474 PARA'!T317,'1475 PARA'!P317,'1475 PARA'!R317,'1475 PARA'!T317,'1476 PARA'!P317,'1476 PARA'!R317,'1476 PARA'!T317,'Spare van Para'!P317,'Spare van Para'!R317,'Spare van Para'!T317, '1603 Para'!P317,'1603 Para'!R317,'1603 Para'!T317,'1604 Para'!P317,'1604 Para'!R317,'1604 Para'!T317)</f>
        <v>0</v>
      </c>
      <c r="I317" s="173">
        <f t="shared" si="45"/>
        <v>0</v>
      </c>
      <c r="J317" s="174">
        <f t="shared" si="46"/>
        <v>0</v>
      </c>
      <c r="K317" s="17">
        <f t="shared" si="47"/>
        <v>0</v>
      </c>
      <c r="L317" s="182" t="str">
        <f t="shared" si="48"/>
        <v/>
      </c>
      <c r="M317" s="184" t="str">
        <f t="shared" si="49"/>
        <v/>
      </c>
      <c r="N317" s="81" t="str">
        <f t="shared" si="50"/>
        <v/>
      </c>
      <c r="O317" s="183" t="str">
        <f>IF('1473 PARA'!I317&gt;0, 1473, "")</f>
        <v/>
      </c>
      <c r="P317" s="183" t="str">
        <f>IF('1474 PARA'!I317&gt;0, 1474, "")</f>
        <v/>
      </c>
      <c r="Q317" s="183" t="str">
        <f>IF('1475 PARA'!I317&gt;0, 1475, "")</f>
        <v/>
      </c>
      <c r="R317" s="183" t="str">
        <f>IF('1476 PARA'!I317&gt;0, 1476, "")</f>
        <v/>
      </c>
      <c r="S317" s="183" t="str">
        <f>IF('1603 Para'!I317&gt;0, 1603, "")</f>
        <v/>
      </c>
      <c r="T317" s="183" t="str">
        <f>IF('1604 Para'!I317&gt;0, 1604, "")</f>
        <v/>
      </c>
      <c r="U317" s="184" t="str">
        <f>IF('Spare van Para'!I317&gt;0, 6389, "")</f>
        <v/>
      </c>
      <c r="V317" s="141">
        <f t="shared" si="51"/>
        <v>0</v>
      </c>
      <c r="W317" s="183" t="str">
        <f>IF(AND('1473 PARA'!AK317&gt;0,'1473 PARA'!AY317&gt;0,O317=1473),"1473 Entered",IF(O317=1473,"Missing",""))</f>
        <v/>
      </c>
      <c r="X317" s="183" t="str">
        <f>IF(AND('1474 PARA'!AK317&gt;0,'1474 PARA'!AY317&gt;0,P317=1474),"1474 Entered",IF(P317=1474,"Missing",""))</f>
        <v/>
      </c>
      <c r="Y317" s="142" t="str">
        <f>IF(AND('1475 PARA'!AK317&gt;0,'1475 PARA'!AY317&gt;0,Q317=1475),"1475 Entered",IF(Q317=1475,"Missing",""))</f>
        <v/>
      </c>
      <c r="Z317" s="142" t="str">
        <f>IF(AND('1476 PARA'!AK317&gt;0,'1476 PARA'!AY317&gt;0,R317=1476),"1476 Entered",IF(R317=1476,"Missing",""))</f>
        <v/>
      </c>
      <c r="AA317" s="142" t="str">
        <f>IF(AND('1603 Para'!AK317&gt;0,'1603 Para'!AY317&gt;0,S317=1603),"1603 Entered",IF(S317=1603,"Missing",""))</f>
        <v/>
      </c>
      <c r="AB317" s="142" t="str">
        <f>IF(AND('1604 Para'!AK317&gt;0,'1604 Para'!AY317&gt;0,T317=1604),"1604 Entered",IF(T317=1604,"Missing",""))</f>
        <v/>
      </c>
      <c r="AC317" s="82" t="str">
        <f>IF(AND('Spare van Para'!AK317&gt;0,'Spare van Para'!AY317&gt;0,U317="Spare"),"Spare Entered",IF(U317="Spare","Missing",""))</f>
        <v/>
      </c>
    </row>
    <row r="318" spans="1:29" s="142" customFormat="1" x14ac:dyDescent="0.25">
      <c r="A318" s="83">
        <v>43050</v>
      </c>
      <c r="B318" s="173">
        <f>MIN('1473 PARA'!B318, '1474 PARA'!B318,'1475 PARA'!B318, '1476 PARA'!B318,'1476 PARA'!B318,'Spare van Para'!B318, '1603 Para'!B318, '1604 Para'!B318)</f>
        <v>0</v>
      </c>
      <c r="C318" s="173">
        <f>MAX('1473 PARA'!C318,'1473 PARA'!E318,'1473 PARA'!G318,'1474 PARA'!C318,'1474 PARA'!E318,'1474 PARA'!G318,'1475 PARA'!C318,'1475 PARA'!E318,'1475 PARA'!G318,'1476 PARA'!C318,'1476 PARA'!E318,'1476 PARA'!G318,'Spare van Para'!C318,'Spare van Para'!E318,'Spare van Para'!G318, '1603 Para'!C318,'1603 Para'!E318,'1603 Para'!G318, '1604 Para'!C318,'1604 Para'!E318,'1604 Para'!G318)</f>
        <v>0</v>
      </c>
      <c r="D318" s="173">
        <f t="shared" si="42"/>
        <v>0</v>
      </c>
      <c r="E318" s="174">
        <f t="shared" si="43"/>
        <v>0</v>
      </c>
      <c r="F318" s="17">
        <f t="shared" si="44"/>
        <v>0</v>
      </c>
      <c r="G318" s="63">
        <f>MIN('1473 PARA'!O318,'1474 PARA'!O318,'1475 PARA'!O318,'1476 PARA'!O318,'Spare van Para'!O318,'1603 Para'!O318,'1604 Para'!O318)</f>
        <v>0</v>
      </c>
      <c r="H318" s="173">
        <f>MAX('1473 PARA'!P318,'1473 PARA'!R318,'1473 PARA'!T318,'1474 PARA'!P318,'1474 PARA'!R318,'1474 PARA'!T318,'1475 PARA'!P318,'1475 PARA'!R318,'1475 PARA'!T318,'1476 PARA'!P318,'1476 PARA'!R318,'1476 PARA'!T318,'Spare van Para'!P318,'Spare van Para'!R318,'Spare van Para'!T318, '1603 Para'!P318,'1603 Para'!R318,'1603 Para'!T318,'1604 Para'!P318,'1604 Para'!R318,'1604 Para'!T318)</f>
        <v>0</v>
      </c>
      <c r="I318" s="173">
        <f t="shared" si="45"/>
        <v>0</v>
      </c>
      <c r="J318" s="174">
        <f t="shared" si="46"/>
        <v>0</v>
      </c>
      <c r="K318" s="17">
        <f t="shared" si="47"/>
        <v>0</v>
      </c>
      <c r="L318" s="182" t="str">
        <f t="shared" si="48"/>
        <v/>
      </c>
      <c r="M318" s="184" t="str">
        <f t="shared" si="49"/>
        <v/>
      </c>
      <c r="N318" s="81" t="str">
        <f t="shared" si="50"/>
        <v/>
      </c>
      <c r="O318" s="183" t="str">
        <f>IF('1473 PARA'!I318&gt;0, 1473, "")</f>
        <v/>
      </c>
      <c r="P318" s="183" t="str">
        <f>IF('1474 PARA'!I318&gt;0, 1474, "")</f>
        <v/>
      </c>
      <c r="Q318" s="183" t="str">
        <f>IF('1475 PARA'!I318&gt;0, 1475, "")</f>
        <v/>
      </c>
      <c r="R318" s="183" t="str">
        <f>IF('1476 PARA'!I318&gt;0, 1476, "")</f>
        <v/>
      </c>
      <c r="S318" s="183" t="str">
        <f>IF('1603 Para'!I318&gt;0, 1603, "")</f>
        <v/>
      </c>
      <c r="T318" s="183" t="str">
        <f>IF('1604 Para'!I318&gt;0, 1604, "")</f>
        <v/>
      </c>
      <c r="U318" s="184" t="str">
        <f>IF('Spare van Para'!I318&gt;0, 6389, "")</f>
        <v/>
      </c>
      <c r="V318" s="141">
        <f t="shared" si="51"/>
        <v>0</v>
      </c>
      <c r="W318" s="183" t="str">
        <f>IF(AND('1473 PARA'!AK318&gt;0,'1473 PARA'!AY318&gt;0,O318=1473),"1473 Entered",IF(O318=1473,"Missing",""))</f>
        <v/>
      </c>
      <c r="X318" s="183" t="str">
        <f>IF(AND('1474 PARA'!AK318&gt;0,'1474 PARA'!AY318&gt;0,P318=1474),"1474 Entered",IF(P318=1474,"Missing",""))</f>
        <v/>
      </c>
      <c r="Y318" s="142" t="str">
        <f>IF(AND('1475 PARA'!AK318&gt;0,'1475 PARA'!AY318&gt;0,Q318=1475),"1475 Entered",IF(Q318=1475,"Missing",""))</f>
        <v/>
      </c>
      <c r="Z318" s="142" t="str">
        <f>IF(AND('1476 PARA'!AK318&gt;0,'1476 PARA'!AY318&gt;0,R318=1476),"1476 Entered",IF(R318=1476,"Missing",""))</f>
        <v/>
      </c>
      <c r="AA318" s="142" t="str">
        <f>IF(AND('1603 Para'!AK318&gt;0,'1603 Para'!AY318&gt;0,S318=1603),"1603 Entered",IF(S318=1603,"Missing",""))</f>
        <v/>
      </c>
      <c r="AB318" s="142" t="str">
        <f>IF(AND('1604 Para'!AK318&gt;0,'1604 Para'!AY318&gt;0,T318=1604),"1604 Entered",IF(T318=1604,"Missing",""))</f>
        <v/>
      </c>
      <c r="AC318" s="82" t="str">
        <f>IF(AND('Spare van Para'!AK318&gt;0,'Spare van Para'!AY318&gt;0,U318="Spare"),"Spare Entered",IF(U318="Spare","Missing",""))</f>
        <v/>
      </c>
    </row>
    <row r="319" spans="1:29" s="142" customFormat="1" x14ac:dyDescent="0.25">
      <c r="A319" s="83">
        <v>43051</v>
      </c>
      <c r="B319" s="173">
        <f>MIN('1473 PARA'!B319, '1474 PARA'!B319,'1475 PARA'!B319, '1476 PARA'!B319,'1476 PARA'!B319,'Spare van Para'!B319, '1603 Para'!B319, '1604 Para'!B319)</f>
        <v>0</v>
      </c>
      <c r="C319" s="173">
        <f>MAX('1473 PARA'!C319,'1473 PARA'!E319,'1473 PARA'!G319,'1474 PARA'!C319,'1474 PARA'!E319,'1474 PARA'!G319,'1475 PARA'!C319,'1475 PARA'!E319,'1475 PARA'!G319,'1476 PARA'!C319,'1476 PARA'!E319,'1476 PARA'!G319,'Spare van Para'!C319,'Spare van Para'!E319,'Spare van Para'!G319, '1603 Para'!C319,'1603 Para'!E319,'1603 Para'!G319, '1604 Para'!C319,'1604 Para'!E319,'1604 Para'!G319)</f>
        <v>0</v>
      </c>
      <c r="D319" s="173">
        <f t="shared" si="42"/>
        <v>0</v>
      </c>
      <c r="E319" s="174">
        <f t="shared" si="43"/>
        <v>0</v>
      </c>
      <c r="F319" s="17">
        <f t="shared" si="44"/>
        <v>0</v>
      </c>
      <c r="G319" s="63">
        <f>MIN('1473 PARA'!O319,'1474 PARA'!O319,'1475 PARA'!O319,'1476 PARA'!O319,'Spare van Para'!O319,'1603 Para'!O319,'1604 Para'!O319)</f>
        <v>0</v>
      </c>
      <c r="H319" s="173">
        <f>MAX('1473 PARA'!P319,'1473 PARA'!R319,'1473 PARA'!T319,'1474 PARA'!P319,'1474 PARA'!R319,'1474 PARA'!T319,'1475 PARA'!P319,'1475 PARA'!R319,'1475 PARA'!T319,'1476 PARA'!P319,'1476 PARA'!R319,'1476 PARA'!T319,'Spare van Para'!P319,'Spare van Para'!R319,'Spare van Para'!T319, '1603 Para'!P319,'1603 Para'!R319,'1603 Para'!T319,'1604 Para'!P319,'1604 Para'!R319,'1604 Para'!T319)</f>
        <v>0</v>
      </c>
      <c r="I319" s="173">
        <f t="shared" si="45"/>
        <v>0</v>
      </c>
      <c r="J319" s="174">
        <f t="shared" si="46"/>
        <v>0</v>
      </c>
      <c r="K319" s="17">
        <f t="shared" si="47"/>
        <v>0</v>
      </c>
      <c r="L319" s="182" t="str">
        <f t="shared" si="48"/>
        <v/>
      </c>
      <c r="M319" s="184" t="str">
        <f t="shared" si="49"/>
        <v/>
      </c>
      <c r="N319" s="81" t="str">
        <f t="shared" si="50"/>
        <v/>
      </c>
      <c r="O319" s="183" t="str">
        <f>IF('1473 PARA'!I319&gt;0, 1473, "")</f>
        <v/>
      </c>
      <c r="P319" s="183" t="str">
        <f>IF('1474 PARA'!I319&gt;0, 1474, "")</f>
        <v/>
      </c>
      <c r="Q319" s="183" t="str">
        <f>IF('1475 PARA'!I319&gt;0, 1475, "")</f>
        <v/>
      </c>
      <c r="R319" s="183" t="str">
        <f>IF('1476 PARA'!I319&gt;0, 1476, "")</f>
        <v/>
      </c>
      <c r="S319" s="183" t="str">
        <f>IF('1603 Para'!I319&gt;0, 1603, "")</f>
        <v/>
      </c>
      <c r="T319" s="183" t="str">
        <f>IF('1604 Para'!I319&gt;0, 1604, "")</f>
        <v/>
      </c>
      <c r="U319" s="184" t="str">
        <f>IF('Spare van Para'!I319&gt;0, 6389, "")</f>
        <v/>
      </c>
      <c r="V319" s="141">
        <f t="shared" si="51"/>
        <v>0</v>
      </c>
      <c r="W319" s="183" t="str">
        <f>IF(AND('1473 PARA'!AK319&gt;0,'1473 PARA'!AY319&gt;0,O319=1473),"1473 Entered",IF(O319=1473,"Missing",""))</f>
        <v/>
      </c>
      <c r="X319" s="183" t="str">
        <f>IF(AND('1474 PARA'!AK319&gt;0,'1474 PARA'!AY319&gt;0,P319=1474),"1474 Entered",IF(P319=1474,"Missing",""))</f>
        <v/>
      </c>
      <c r="Y319" s="142" t="str">
        <f>IF(AND('1475 PARA'!AK319&gt;0,'1475 PARA'!AY319&gt;0,Q319=1475),"1475 Entered",IF(Q319=1475,"Missing",""))</f>
        <v/>
      </c>
      <c r="Z319" s="142" t="str">
        <f>IF(AND('1476 PARA'!AK319&gt;0,'1476 PARA'!AY319&gt;0,R319=1476),"1476 Entered",IF(R319=1476,"Missing",""))</f>
        <v/>
      </c>
      <c r="AA319" s="142" t="str">
        <f>IF(AND('1603 Para'!AK319&gt;0,'1603 Para'!AY319&gt;0,S319=1603),"1603 Entered",IF(S319=1603,"Missing",""))</f>
        <v/>
      </c>
      <c r="AB319" s="142" t="str">
        <f>IF(AND('1604 Para'!AK319&gt;0,'1604 Para'!AY319&gt;0,T319=1604),"1604 Entered",IF(T319=1604,"Missing",""))</f>
        <v/>
      </c>
      <c r="AC319" s="82" t="str">
        <f>IF(AND('Spare van Para'!AK319&gt;0,'Spare van Para'!AY319&gt;0,U319="Spare"),"Spare Entered",IF(U319="Spare","Missing",""))</f>
        <v/>
      </c>
    </row>
    <row r="320" spans="1:29" s="142" customFormat="1" x14ac:dyDescent="0.25">
      <c r="A320" s="83">
        <v>43052</v>
      </c>
      <c r="B320" s="173">
        <f>MIN('1473 PARA'!B320, '1474 PARA'!B320,'1475 PARA'!B320, '1476 PARA'!B320,'1476 PARA'!B320,'Spare van Para'!B320, '1603 Para'!B320, '1604 Para'!B320)</f>
        <v>0</v>
      </c>
      <c r="C320" s="173">
        <f>MAX('1473 PARA'!C320,'1473 PARA'!E320,'1473 PARA'!G320,'1474 PARA'!C320,'1474 PARA'!E320,'1474 PARA'!G320,'1475 PARA'!C320,'1475 PARA'!E320,'1475 PARA'!G320,'1476 PARA'!C320,'1476 PARA'!E320,'1476 PARA'!G320,'Spare van Para'!C320,'Spare van Para'!E320,'Spare van Para'!G320, '1603 Para'!C320,'1603 Para'!E320,'1603 Para'!G320, '1604 Para'!C320,'1604 Para'!E320,'1604 Para'!G320)</f>
        <v>0</v>
      </c>
      <c r="D320" s="173">
        <f t="shared" si="42"/>
        <v>0</v>
      </c>
      <c r="E320" s="174">
        <f t="shared" si="43"/>
        <v>0</v>
      </c>
      <c r="F320" s="17">
        <f t="shared" si="44"/>
        <v>0</v>
      </c>
      <c r="G320" s="63">
        <f>MIN('1473 PARA'!O320,'1474 PARA'!O320,'1475 PARA'!O320,'1476 PARA'!O320,'Spare van Para'!O320,'1603 Para'!O320,'1604 Para'!O320)</f>
        <v>0</v>
      </c>
      <c r="H320" s="173">
        <f>MAX('1473 PARA'!P320,'1473 PARA'!R320,'1473 PARA'!T320,'1474 PARA'!P320,'1474 PARA'!R320,'1474 PARA'!T320,'1475 PARA'!P320,'1475 PARA'!R320,'1475 PARA'!T320,'1476 PARA'!P320,'1476 PARA'!R320,'1476 PARA'!T320,'Spare van Para'!P320,'Spare van Para'!R320,'Spare van Para'!T320, '1603 Para'!P320,'1603 Para'!R320,'1603 Para'!T320,'1604 Para'!P320,'1604 Para'!R320,'1604 Para'!T320)</f>
        <v>0</v>
      </c>
      <c r="I320" s="173">
        <f t="shared" si="45"/>
        <v>0</v>
      </c>
      <c r="J320" s="174">
        <f t="shared" si="46"/>
        <v>0</v>
      </c>
      <c r="K320" s="17">
        <f t="shared" si="47"/>
        <v>0</v>
      </c>
      <c r="L320" s="182" t="str">
        <f t="shared" si="48"/>
        <v/>
      </c>
      <c r="M320" s="184" t="str">
        <f t="shared" si="49"/>
        <v/>
      </c>
      <c r="N320" s="81" t="str">
        <f t="shared" si="50"/>
        <v/>
      </c>
      <c r="O320" s="183" t="str">
        <f>IF('1473 PARA'!I320&gt;0, 1473, "")</f>
        <v/>
      </c>
      <c r="P320" s="183" t="str">
        <f>IF('1474 PARA'!I320&gt;0, 1474, "")</f>
        <v/>
      </c>
      <c r="Q320" s="183" t="str">
        <f>IF('1475 PARA'!I320&gt;0, 1475, "")</f>
        <v/>
      </c>
      <c r="R320" s="183" t="str">
        <f>IF('1476 PARA'!I320&gt;0, 1476, "")</f>
        <v/>
      </c>
      <c r="S320" s="183" t="str">
        <f>IF('1603 Para'!I320&gt;0, 1603, "")</f>
        <v/>
      </c>
      <c r="T320" s="183" t="str">
        <f>IF('1604 Para'!I320&gt;0, 1604, "")</f>
        <v/>
      </c>
      <c r="U320" s="184" t="str">
        <f>IF('Spare van Para'!I320&gt;0, 6389, "")</f>
        <v/>
      </c>
      <c r="V320" s="141">
        <f t="shared" si="51"/>
        <v>0</v>
      </c>
      <c r="W320" s="183" t="str">
        <f>IF(AND('1473 PARA'!AK320&gt;0,'1473 PARA'!AY320&gt;0,O320=1473),"1473 Entered",IF(O320=1473,"Missing",""))</f>
        <v/>
      </c>
      <c r="X320" s="183" t="str">
        <f>IF(AND('1474 PARA'!AK320&gt;0,'1474 PARA'!AY320&gt;0,P320=1474),"1474 Entered",IF(P320=1474,"Missing",""))</f>
        <v/>
      </c>
      <c r="Y320" s="142" t="str">
        <f>IF(AND('1475 PARA'!AK320&gt;0,'1475 PARA'!AY320&gt;0,Q320=1475),"1475 Entered",IF(Q320=1475,"Missing",""))</f>
        <v/>
      </c>
      <c r="Z320" s="142" t="str">
        <f>IF(AND('1476 PARA'!AK320&gt;0,'1476 PARA'!AY320&gt;0,R320=1476),"1476 Entered",IF(R320=1476,"Missing",""))</f>
        <v/>
      </c>
      <c r="AA320" s="142" t="str">
        <f>IF(AND('1603 Para'!AK320&gt;0,'1603 Para'!AY320&gt;0,S320=1603),"1603 Entered",IF(S320=1603,"Missing",""))</f>
        <v/>
      </c>
      <c r="AB320" s="142" t="str">
        <f>IF(AND('1604 Para'!AK320&gt;0,'1604 Para'!AY320&gt;0,T320=1604),"1604 Entered",IF(T320=1604,"Missing",""))</f>
        <v/>
      </c>
      <c r="AC320" s="82" t="str">
        <f>IF(AND('Spare van Para'!AK320&gt;0,'Spare van Para'!AY320&gt;0,U320="Spare"),"Spare Entered",IF(U320="Spare","Missing",""))</f>
        <v/>
      </c>
    </row>
    <row r="321" spans="1:29" s="142" customFormat="1" x14ac:dyDescent="0.25">
      <c r="A321" s="83">
        <v>43053</v>
      </c>
      <c r="B321" s="173">
        <f>MIN('1473 PARA'!B321, '1474 PARA'!B321,'1475 PARA'!B321, '1476 PARA'!B321,'1476 PARA'!B321,'Spare van Para'!B321, '1603 Para'!B321, '1604 Para'!B321)</f>
        <v>0</v>
      </c>
      <c r="C321" s="173">
        <f>MAX('1473 PARA'!C321,'1473 PARA'!E321,'1473 PARA'!G321,'1474 PARA'!C321,'1474 PARA'!E321,'1474 PARA'!G321,'1475 PARA'!C321,'1475 PARA'!E321,'1475 PARA'!G321,'1476 PARA'!C321,'1476 PARA'!E321,'1476 PARA'!G321,'Spare van Para'!C321,'Spare van Para'!E321,'Spare van Para'!G321, '1603 Para'!C321,'1603 Para'!E321,'1603 Para'!G321, '1604 Para'!C321,'1604 Para'!E321,'1604 Para'!G321)</f>
        <v>0</v>
      </c>
      <c r="D321" s="173">
        <f t="shared" si="42"/>
        <v>0</v>
      </c>
      <c r="E321" s="174">
        <f t="shared" si="43"/>
        <v>0</v>
      </c>
      <c r="F321" s="17">
        <f t="shared" si="44"/>
        <v>0</v>
      </c>
      <c r="G321" s="63">
        <f>MIN('1473 PARA'!O321,'1474 PARA'!O321,'1475 PARA'!O321,'1476 PARA'!O321,'Spare van Para'!O321,'1603 Para'!O321,'1604 Para'!O321)</f>
        <v>0</v>
      </c>
      <c r="H321" s="173">
        <f>MAX('1473 PARA'!P321,'1473 PARA'!R321,'1473 PARA'!T321,'1474 PARA'!P321,'1474 PARA'!R321,'1474 PARA'!T321,'1475 PARA'!P321,'1475 PARA'!R321,'1475 PARA'!T321,'1476 PARA'!P321,'1476 PARA'!R321,'1476 PARA'!T321,'Spare van Para'!P321,'Spare van Para'!R321,'Spare van Para'!T321, '1603 Para'!P321,'1603 Para'!R321,'1603 Para'!T321,'1604 Para'!P321,'1604 Para'!R321,'1604 Para'!T321)</f>
        <v>0</v>
      </c>
      <c r="I321" s="173">
        <f t="shared" si="45"/>
        <v>0</v>
      </c>
      <c r="J321" s="174">
        <f t="shared" si="46"/>
        <v>0</v>
      </c>
      <c r="K321" s="17">
        <f t="shared" si="47"/>
        <v>0</v>
      </c>
      <c r="L321" s="182" t="str">
        <f t="shared" si="48"/>
        <v/>
      </c>
      <c r="M321" s="184" t="str">
        <f t="shared" si="49"/>
        <v/>
      </c>
      <c r="N321" s="81" t="str">
        <f t="shared" si="50"/>
        <v/>
      </c>
      <c r="O321" s="183" t="str">
        <f>IF('1473 PARA'!I321&gt;0, 1473, "")</f>
        <v/>
      </c>
      <c r="P321" s="183" t="str">
        <f>IF('1474 PARA'!I321&gt;0, 1474, "")</f>
        <v/>
      </c>
      <c r="Q321" s="183" t="str">
        <f>IF('1475 PARA'!I321&gt;0, 1475, "")</f>
        <v/>
      </c>
      <c r="R321" s="183" t="str">
        <f>IF('1476 PARA'!I321&gt;0, 1476, "")</f>
        <v/>
      </c>
      <c r="S321" s="183" t="str">
        <f>IF('1603 Para'!I321&gt;0, 1603, "")</f>
        <v/>
      </c>
      <c r="T321" s="183" t="str">
        <f>IF('1604 Para'!I321&gt;0, 1604, "")</f>
        <v/>
      </c>
      <c r="U321" s="184" t="str">
        <f>IF('Spare van Para'!I321&gt;0, 6389, "")</f>
        <v/>
      </c>
      <c r="V321" s="141">
        <f t="shared" si="51"/>
        <v>0</v>
      </c>
      <c r="W321" s="183" t="str">
        <f>IF(AND('1473 PARA'!AK321&gt;0,'1473 PARA'!AY321&gt;0,O321=1473),"1473 Entered",IF(O321=1473,"Missing",""))</f>
        <v/>
      </c>
      <c r="X321" s="183" t="str">
        <f>IF(AND('1474 PARA'!AK321&gt;0,'1474 PARA'!AY321&gt;0,P321=1474),"1474 Entered",IF(P321=1474,"Missing",""))</f>
        <v/>
      </c>
      <c r="Y321" s="142" t="str">
        <f>IF(AND('1475 PARA'!AK321&gt;0,'1475 PARA'!AY321&gt;0,Q321=1475),"1475 Entered",IF(Q321=1475,"Missing",""))</f>
        <v/>
      </c>
      <c r="Z321" s="142" t="str">
        <f>IF(AND('1476 PARA'!AK321&gt;0,'1476 PARA'!AY321&gt;0,R321=1476),"1476 Entered",IF(R321=1476,"Missing",""))</f>
        <v/>
      </c>
      <c r="AA321" s="142" t="str">
        <f>IF(AND('1603 Para'!AK321&gt;0,'1603 Para'!AY321&gt;0,S321=1603),"1603 Entered",IF(S321=1603,"Missing",""))</f>
        <v/>
      </c>
      <c r="AB321" s="142" t="str">
        <f>IF(AND('1604 Para'!AK321&gt;0,'1604 Para'!AY321&gt;0,T321=1604),"1604 Entered",IF(T321=1604,"Missing",""))</f>
        <v/>
      </c>
      <c r="AC321" s="82" t="str">
        <f>IF(AND('Spare van Para'!AK321&gt;0,'Spare van Para'!AY321&gt;0,U321="Spare"),"Spare Entered",IF(U321="Spare","Missing",""))</f>
        <v/>
      </c>
    </row>
    <row r="322" spans="1:29" s="142" customFormat="1" x14ac:dyDescent="0.25">
      <c r="A322" s="83">
        <v>43054</v>
      </c>
      <c r="B322" s="173">
        <f>MIN('1473 PARA'!B322, '1474 PARA'!B322,'1475 PARA'!B322, '1476 PARA'!B322,'1476 PARA'!B322,'Spare van Para'!B322, '1603 Para'!B322, '1604 Para'!B322)</f>
        <v>0</v>
      </c>
      <c r="C322" s="173">
        <f>MAX('1473 PARA'!C322,'1473 PARA'!E322,'1473 PARA'!G322,'1474 PARA'!C322,'1474 PARA'!E322,'1474 PARA'!G322,'1475 PARA'!C322,'1475 PARA'!E322,'1475 PARA'!G322,'1476 PARA'!C322,'1476 PARA'!E322,'1476 PARA'!G322,'Spare van Para'!C322,'Spare van Para'!E322,'Spare van Para'!G322, '1603 Para'!C322,'1603 Para'!E322,'1603 Para'!G322, '1604 Para'!C322,'1604 Para'!E322,'1604 Para'!G322)</f>
        <v>0</v>
      </c>
      <c r="D322" s="173">
        <f t="shared" si="42"/>
        <v>0</v>
      </c>
      <c r="E322" s="174">
        <f t="shared" si="43"/>
        <v>0</v>
      </c>
      <c r="F322" s="17">
        <f t="shared" si="44"/>
        <v>0</v>
      </c>
      <c r="G322" s="63">
        <f>MIN('1473 PARA'!O322,'1474 PARA'!O322,'1475 PARA'!O322,'1476 PARA'!O322,'Spare van Para'!O322,'1603 Para'!O322,'1604 Para'!O322)</f>
        <v>0</v>
      </c>
      <c r="H322" s="173">
        <f>MAX('1473 PARA'!P322,'1473 PARA'!R322,'1473 PARA'!T322,'1474 PARA'!P322,'1474 PARA'!R322,'1474 PARA'!T322,'1475 PARA'!P322,'1475 PARA'!R322,'1475 PARA'!T322,'1476 PARA'!P322,'1476 PARA'!R322,'1476 PARA'!T322,'Spare van Para'!P322,'Spare van Para'!R322,'Spare van Para'!T322, '1603 Para'!P322,'1603 Para'!R322,'1603 Para'!T322,'1604 Para'!P322,'1604 Para'!R322,'1604 Para'!T322)</f>
        <v>0</v>
      </c>
      <c r="I322" s="173">
        <f t="shared" si="45"/>
        <v>0</v>
      </c>
      <c r="J322" s="174">
        <f t="shared" si="46"/>
        <v>0</v>
      </c>
      <c r="K322" s="17">
        <f t="shared" si="47"/>
        <v>0</v>
      </c>
      <c r="L322" s="182" t="str">
        <f t="shared" si="48"/>
        <v/>
      </c>
      <c r="M322" s="184" t="str">
        <f t="shared" si="49"/>
        <v/>
      </c>
      <c r="N322" s="81" t="str">
        <f t="shared" si="50"/>
        <v/>
      </c>
      <c r="O322" s="183" t="str">
        <f>IF('1473 PARA'!I322&gt;0, 1473, "")</f>
        <v/>
      </c>
      <c r="P322" s="183" t="str">
        <f>IF('1474 PARA'!I322&gt;0, 1474, "")</f>
        <v/>
      </c>
      <c r="Q322" s="183" t="str">
        <f>IF('1475 PARA'!I322&gt;0, 1475, "")</f>
        <v/>
      </c>
      <c r="R322" s="183" t="str">
        <f>IF('1476 PARA'!I322&gt;0, 1476, "")</f>
        <v/>
      </c>
      <c r="S322" s="183" t="str">
        <f>IF('1603 Para'!I322&gt;0, 1603, "")</f>
        <v/>
      </c>
      <c r="T322" s="183" t="str">
        <f>IF('1604 Para'!I322&gt;0, 1604, "")</f>
        <v/>
      </c>
      <c r="U322" s="184" t="str">
        <f>IF('Spare van Para'!I322&gt;0, 6389, "")</f>
        <v/>
      </c>
      <c r="V322" s="141">
        <f t="shared" si="51"/>
        <v>0</v>
      </c>
      <c r="W322" s="183" t="str">
        <f>IF(AND('1473 PARA'!AK322&gt;0,'1473 PARA'!AY322&gt;0,O322=1473),"1473 Entered",IF(O322=1473,"Missing",""))</f>
        <v/>
      </c>
      <c r="X322" s="183" t="str">
        <f>IF(AND('1474 PARA'!AK322&gt;0,'1474 PARA'!AY322&gt;0,P322=1474),"1474 Entered",IF(P322=1474,"Missing",""))</f>
        <v/>
      </c>
      <c r="Y322" s="142" t="str">
        <f>IF(AND('1475 PARA'!AK322&gt;0,'1475 PARA'!AY322&gt;0,Q322=1475),"1475 Entered",IF(Q322=1475,"Missing",""))</f>
        <v/>
      </c>
      <c r="Z322" s="142" t="str">
        <f>IF(AND('1476 PARA'!AK322&gt;0,'1476 PARA'!AY322&gt;0,R322=1476),"1476 Entered",IF(R322=1476,"Missing",""))</f>
        <v/>
      </c>
      <c r="AA322" s="142" t="str">
        <f>IF(AND('1603 Para'!AK322&gt;0,'1603 Para'!AY322&gt;0,S322=1603),"1603 Entered",IF(S322=1603,"Missing",""))</f>
        <v/>
      </c>
      <c r="AB322" s="142" t="str">
        <f>IF(AND('1604 Para'!AK322&gt;0,'1604 Para'!AY322&gt;0,T322=1604),"1604 Entered",IF(T322=1604,"Missing",""))</f>
        <v/>
      </c>
      <c r="AC322" s="82" t="str">
        <f>IF(AND('Spare van Para'!AK322&gt;0,'Spare van Para'!AY322&gt;0,U322="Spare"),"Spare Entered",IF(U322="Spare","Missing",""))</f>
        <v/>
      </c>
    </row>
    <row r="323" spans="1:29" s="142" customFormat="1" x14ac:dyDescent="0.25">
      <c r="A323" s="83">
        <v>43055</v>
      </c>
      <c r="B323" s="173">
        <f>MIN('1473 PARA'!B323, '1474 PARA'!B323,'1475 PARA'!B323, '1476 PARA'!B323,'1476 PARA'!B323,'Spare van Para'!B323, '1603 Para'!B323, '1604 Para'!B323)</f>
        <v>0</v>
      </c>
      <c r="C323" s="173">
        <f>MAX('1473 PARA'!C323,'1473 PARA'!E323,'1473 PARA'!G323,'1474 PARA'!C323,'1474 PARA'!E323,'1474 PARA'!G323,'1475 PARA'!C323,'1475 PARA'!E323,'1475 PARA'!G323,'1476 PARA'!C323,'1476 PARA'!E323,'1476 PARA'!G323,'Spare van Para'!C323,'Spare van Para'!E323,'Spare van Para'!G323, '1603 Para'!C323,'1603 Para'!E323,'1603 Para'!G323, '1604 Para'!C323,'1604 Para'!E323,'1604 Para'!G323)</f>
        <v>0</v>
      </c>
      <c r="D323" s="173">
        <f t="shared" si="42"/>
        <v>0</v>
      </c>
      <c r="E323" s="174">
        <f t="shared" si="43"/>
        <v>0</v>
      </c>
      <c r="F323" s="17">
        <f t="shared" si="44"/>
        <v>0</v>
      </c>
      <c r="G323" s="63">
        <f>MIN('1473 PARA'!O323,'1474 PARA'!O323,'1475 PARA'!O323,'1476 PARA'!O323,'Spare van Para'!O323,'1603 Para'!O323,'1604 Para'!O323)</f>
        <v>0</v>
      </c>
      <c r="H323" s="173">
        <f>MAX('1473 PARA'!P323,'1473 PARA'!R323,'1473 PARA'!T323,'1474 PARA'!P323,'1474 PARA'!R323,'1474 PARA'!T323,'1475 PARA'!P323,'1475 PARA'!R323,'1475 PARA'!T323,'1476 PARA'!P323,'1476 PARA'!R323,'1476 PARA'!T323,'Spare van Para'!P323,'Spare van Para'!R323,'Spare van Para'!T323, '1603 Para'!P323,'1603 Para'!R323,'1603 Para'!T323,'1604 Para'!P323,'1604 Para'!R323,'1604 Para'!T323)</f>
        <v>0</v>
      </c>
      <c r="I323" s="173">
        <f t="shared" si="45"/>
        <v>0</v>
      </c>
      <c r="J323" s="174">
        <f t="shared" si="46"/>
        <v>0</v>
      </c>
      <c r="K323" s="17">
        <f t="shared" si="47"/>
        <v>0</v>
      </c>
      <c r="L323" s="182" t="str">
        <f t="shared" si="48"/>
        <v/>
      </c>
      <c r="M323" s="184" t="str">
        <f t="shared" si="49"/>
        <v/>
      </c>
      <c r="N323" s="81" t="str">
        <f t="shared" si="50"/>
        <v/>
      </c>
      <c r="O323" s="183" t="str">
        <f>IF('1473 PARA'!I323&gt;0, 1473, "")</f>
        <v/>
      </c>
      <c r="P323" s="183" t="str">
        <f>IF('1474 PARA'!I323&gt;0, 1474, "")</f>
        <v/>
      </c>
      <c r="Q323" s="183" t="str">
        <f>IF('1475 PARA'!I323&gt;0, 1475, "")</f>
        <v/>
      </c>
      <c r="R323" s="183" t="str">
        <f>IF('1476 PARA'!I323&gt;0, 1476, "")</f>
        <v/>
      </c>
      <c r="S323" s="183" t="str">
        <f>IF('1603 Para'!I323&gt;0, 1603, "")</f>
        <v/>
      </c>
      <c r="T323" s="183" t="str">
        <f>IF('1604 Para'!I323&gt;0, 1604, "")</f>
        <v/>
      </c>
      <c r="U323" s="184" t="str">
        <f>IF('Spare van Para'!I323&gt;0, 6389, "")</f>
        <v/>
      </c>
      <c r="V323" s="141">
        <f t="shared" si="51"/>
        <v>0</v>
      </c>
      <c r="W323" s="183" t="str">
        <f>IF(AND('1473 PARA'!AK323&gt;0,'1473 PARA'!AY323&gt;0,O323=1473),"1473 Entered",IF(O323=1473,"Missing",""))</f>
        <v/>
      </c>
      <c r="X323" s="183" t="str">
        <f>IF(AND('1474 PARA'!AK323&gt;0,'1474 PARA'!AY323&gt;0,P323=1474),"1474 Entered",IF(P323=1474,"Missing",""))</f>
        <v/>
      </c>
      <c r="Y323" s="142" t="str">
        <f>IF(AND('1475 PARA'!AK323&gt;0,'1475 PARA'!AY323&gt;0,Q323=1475),"1475 Entered",IF(Q323=1475,"Missing",""))</f>
        <v/>
      </c>
      <c r="Z323" s="142" t="str">
        <f>IF(AND('1476 PARA'!AK323&gt;0,'1476 PARA'!AY323&gt;0,R323=1476),"1476 Entered",IF(R323=1476,"Missing",""))</f>
        <v/>
      </c>
      <c r="AA323" s="142" t="str">
        <f>IF(AND('1603 Para'!AK323&gt;0,'1603 Para'!AY323&gt;0,S323=1603),"1603 Entered",IF(S323=1603,"Missing",""))</f>
        <v/>
      </c>
      <c r="AB323" s="142" t="str">
        <f>IF(AND('1604 Para'!AK323&gt;0,'1604 Para'!AY323&gt;0,T323=1604),"1604 Entered",IF(T323=1604,"Missing",""))</f>
        <v/>
      </c>
      <c r="AC323" s="82" t="str">
        <f>IF(AND('Spare van Para'!AK323&gt;0,'Spare van Para'!AY323&gt;0,U323="Spare"),"Spare Entered",IF(U323="Spare","Missing",""))</f>
        <v/>
      </c>
    </row>
    <row r="324" spans="1:29" s="142" customFormat="1" x14ac:dyDescent="0.25">
      <c r="A324" s="83">
        <v>43056</v>
      </c>
      <c r="B324" s="173">
        <f>MIN('1473 PARA'!B324, '1474 PARA'!B324,'1475 PARA'!B324, '1476 PARA'!B324,'1476 PARA'!B324,'Spare van Para'!B324, '1603 Para'!B324, '1604 Para'!B324)</f>
        <v>0</v>
      </c>
      <c r="C324" s="173">
        <f>MAX('1473 PARA'!C324,'1473 PARA'!E324,'1473 PARA'!G324,'1474 PARA'!C324,'1474 PARA'!E324,'1474 PARA'!G324,'1475 PARA'!C324,'1475 PARA'!E324,'1475 PARA'!G324,'1476 PARA'!C324,'1476 PARA'!E324,'1476 PARA'!G324,'Spare van Para'!C324,'Spare van Para'!E324,'Spare van Para'!G324, '1603 Para'!C324,'1603 Para'!E324,'1603 Para'!G324, '1604 Para'!C324,'1604 Para'!E324,'1604 Para'!G324)</f>
        <v>0</v>
      </c>
      <c r="D324" s="173">
        <f t="shared" ref="D324:D367" si="52">C324-B324</f>
        <v>0</v>
      </c>
      <c r="E324" s="174">
        <f t="shared" ref="E324:E367" si="53">D324*24</f>
        <v>0</v>
      </c>
      <c r="F324" s="17">
        <f t="shared" ref="F324:F367" si="54">E324+F323</f>
        <v>0</v>
      </c>
      <c r="G324" s="63">
        <f>MIN('1473 PARA'!O324,'1474 PARA'!O324,'1475 PARA'!O324,'1476 PARA'!O324,'Spare van Para'!O324,'1603 Para'!O324,'1604 Para'!O324)</f>
        <v>0</v>
      </c>
      <c r="H324" s="173">
        <f>MAX('1473 PARA'!P324,'1473 PARA'!R324,'1473 PARA'!T324,'1474 PARA'!P324,'1474 PARA'!R324,'1474 PARA'!T324,'1475 PARA'!P324,'1475 PARA'!R324,'1475 PARA'!T324,'1476 PARA'!P324,'1476 PARA'!R324,'1476 PARA'!T324,'Spare van Para'!P324,'Spare van Para'!R324,'Spare van Para'!T324, '1603 Para'!P324,'1603 Para'!R324,'1603 Para'!T324,'1604 Para'!P324,'1604 Para'!R324,'1604 Para'!T324)</f>
        <v>0</v>
      </c>
      <c r="I324" s="173">
        <f t="shared" ref="I324:I367" si="55">H324-G324</f>
        <v>0</v>
      </c>
      <c r="J324" s="174">
        <f t="shared" ref="J324:J367" si="56">I324*24</f>
        <v>0</v>
      </c>
      <c r="K324" s="17">
        <f t="shared" ref="K324:K367" si="57">J324+K323</f>
        <v>0</v>
      </c>
      <c r="L324" s="182" t="str">
        <f t="shared" ref="L324:L367" si="58">IF(G324&lt;B324,"False begin", IF(AND(I324&gt;0, G324=B324), "Same start",""))</f>
        <v/>
      </c>
      <c r="M324" s="184" t="str">
        <f t="shared" ref="M324:M367" si="59">IF(H324&gt;C324,"False end", IF(AND(I324&gt;0, H324=C324), "Same end",""))</f>
        <v/>
      </c>
      <c r="N324" s="81" t="str">
        <f t="shared" ref="N324:N367" si="60">IF(J324&gt;0, COUNT(J324), "")</f>
        <v/>
      </c>
      <c r="O324" s="183" t="str">
        <f>IF('1473 PARA'!I324&gt;0, 1473, "")</f>
        <v/>
      </c>
      <c r="P324" s="183" t="str">
        <f>IF('1474 PARA'!I324&gt;0, 1474, "")</f>
        <v/>
      </c>
      <c r="Q324" s="183" t="str">
        <f>IF('1475 PARA'!I324&gt;0, 1475, "")</f>
        <v/>
      </c>
      <c r="R324" s="183" t="str">
        <f>IF('1476 PARA'!I324&gt;0, 1476, "")</f>
        <v/>
      </c>
      <c r="S324" s="183" t="str">
        <f>IF('1603 Para'!I324&gt;0, 1603, "")</f>
        <v/>
      </c>
      <c r="T324" s="183" t="str">
        <f>IF('1604 Para'!I324&gt;0, 1604, "")</f>
        <v/>
      </c>
      <c r="U324" s="184" t="str">
        <f>IF('Spare van Para'!I324&gt;0, 6389, "")</f>
        <v/>
      </c>
      <c r="V324" s="141">
        <f t="shared" ref="V324:V367" si="61">COUNT(O324:U324)</f>
        <v>0</v>
      </c>
      <c r="W324" s="183" t="str">
        <f>IF(AND('1473 PARA'!AK324&gt;0,'1473 PARA'!AY324&gt;0,O324=1473),"1473 Entered",IF(O324=1473,"Missing",""))</f>
        <v/>
      </c>
      <c r="X324" s="183" t="str">
        <f>IF(AND('1474 PARA'!AK324&gt;0,'1474 PARA'!AY324&gt;0,P324=1474),"1474 Entered",IF(P324=1474,"Missing",""))</f>
        <v/>
      </c>
      <c r="Y324" s="142" t="str">
        <f>IF(AND('1475 PARA'!AK324&gt;0,'1475 PARA'!AY324&gt;0,Q324=1475),"1475 Entered",IF(Q324=1475,"Missing",""))</f>
        <v/>
      </c>
      <c r="Z324" s="142" t="str">
        <f>IF(AND('1476 PARA'!AK324&gt;0,'1476 PARA'!AY324&gt;0,R324=1476),"1476 Entered",IF(R324=1476,"Missing",""))</f>
        <v/>
      </c>
      <c r="AA324" s="142" t="str">
        <f>IF(AND('1603 Para'!AK324&gt;0,'1603 Para'!AY324&gt;0,S324=1603),"1603 Entered",IF(S324=1603,"Missing",""))</f>
        <v/>
      </c>
      <c r="AB324" s="142" t="str">
        <f>IF(AND('1604 Para'!AK324&gt;0,'1604 Para'!AY324&gt;0,T324=1604),"1604 Entered",IF(T324=1604,"Missing",""))</f>
        <v/>
      </c>
      <c r="AC324" s="82" t="str">
        <f>IF(AND('Spare van Para'!AK324&gt;0,'Spare van Para'!AY324&gt;0,U324="Spare"),"Spare Entered",IF(U324="Spare","Missing",""))</f>
        <v/>
      </c>
    </row>
    <row r="325" spans="1:29" s="142" customFormat="1" x14ac:dyDescent="0.25">
      <c r="A325" s="83">
        <v>43057</v>
      </c>
      <c r="B325" s="173">
        <f>MIN('1473 PARA'!B325, '1474 PARA'!B325,'1475 PARA'!B325, '1476 PARA'!B325,'1476 PARA'!B325,'Spare van Para'!B325, '1603 Para'!B325, '1604 Para'!B325)</f>
        <v>0</v>
      </c>
      <c r="C325" s="173">
        <f>MAX('1473 PARA'!C325,'1473 PARA'!E325,'1473 PARA'!G325,'1474 PARA'!C325,'1474 PARA'!E325,'1474 PARA'!G325,'1475 PARA'!C325,'1475 PARA'!E325,'1475 PARA'!G325,'1476 PARA'!C325,'1476 PARA'!E325,'1476 PARA'!G325,'Spare van Para'!C325,'Spare van Para'!E325,'Spare van Para'!G325, '1603 Para'!C325,'1603 Para'!E325,'1603 Para'!G325, '1604 Para'!C325,'1604 Para'!E325,'1604 Para'!G325)</f>
        <v>0</v>
      </c>
      <c r="D325" s="173">
        <f t="shared" si="52"/>
        <v>0</v>
      </c>
      <c r="E325" s="174">
        <f t="shared" si="53"/>
        <v>0</v>
      </c>
      <c r="F325" s="17">
        <f t="shared" si="54"/>
        <v>0</v>
      </c>
      <c r="G325" s="63">
        <f>MIN('1473 PARA'!O325,'1474 PARA'!O325,'1475 PARA'!O325,'1476 PARA'!O325,'Spare van Para'!O325,'1603 Para'!O325,'1604 Para'!O325)</f>
        <v>0</v>
      </c>
      <c r="H325" s="173">
        <f>MAX('1473 PARA'!P325,'1473 PARA'!R325,'1473 PARA'!T325,'1474 PARA'!P325,'1474 PARA'!R325,'1474 PARA'!T325,'1475 PARA'!P325,'1475 PARA'!R325,'1475 PARA'!T325,'1476 PARA'!P325,'1476 PARA'!R325,'1476 PARA'!T325,'Spare van Para'!P325,'Spare van Para'!R325,'Spare van Para'!T325, '1603 Para'!P325,'1603 Para'!R325,'1603 Para'!T325,'1604 Para'!P325,'1604 Para'!R325,'1604 Para'!T325)</f>
        <v>0</v>
      </c>
      <c r="I325" s="173">
        <f t="shared" si="55"/>
        <v>0</v>
      </c>
      <c r="J325" s="174">
        <f t="shared" si="56"/>
        <v>0</v>
      </c>
      <c r="K325" s="17">
        <f t="shared" si="57"/>
        <v>0</v>
      </c>
      <c r="L325" s="182" t="str">
        <f t="shared" si="58"/>
        <v/>
      </c>
      <c r="M325" s="184" t="str">
        <f t="shared" si="59"/>
        <v/>
      </c>
      <c r="N325" s="81" t="str">
        <f t="shared" si="60"/>
        <v/>
      </c>
      <c r="O325" s="183" t="str">
        <f>IF('1473 PARA'!I325&gt;0, 1473, "")</f>
        <v/>
      </c>
      <c r="P325" s="183" t="str">
        <f>IF('1474 PARA'!I325&gt;0, 1474, "")</f>
        <v/>
      </c>
      <c r="Q325" s="183" t="str">
        <f>IF('1475 PARA'!I325&gt;0, 1475, "")</f>
        <v/>
      </c>
      <c r="R325" s="183" t="str">
        <f>IF('1476 PARA'!I325&gt;0, 1476, "")</f>
        <v/>
      </c>
      <c r="S325" s="183" t="str">
        <f>IF('1603 Para'!I325&gt;0, 1603, "")</f>
        <v/>
      </c>
      <c r="T325" s="183" t="str">
        <f>IF('1604 Para'!I325&gt;0, 1604, "")</f>
        <v/>
      </c>
      <c r="U325" s="184" t="str">
        <f>IF('Spare van Para'!I325&gt;0, 6389, "")</f>
        <v/>
      </c>
      <c r="V325" s="141">
        <f t="shared" si="61"/>
        <v>0</v>
      </c>
      <c r="W325" s="183" t="str">
        <f>IF(AND('1473 PARA'!AK325&gt;0,'1473 PARA'!AY325&gt;0,O325=1473),"1473 Entered",IF(O325=1473,"Missing",""))</f>
        <v/>
      </c>
      <c r="X325" s="183" t="str">
        <f>IF(AND('1474 PARA'!AK325&gt;0,'1474 PARA'!AY325&gt;0,P325=1474),"1474 Entered",IF(P325=1474,"Missing",""))</f>
        <v/>
      </c>
      <c r="Y325" s="142" t="str">
        <f>IF(AND('1475 PARA'!AK325&gt;0,'1475 PARA'!AY325&gt;0,Q325=1475),"1475 Entered",IF(Q325=1475,"Missing",""))</f>
        <v/>
      </c>
      <c r="Z325" s="142" t="str">
        <f>IF(AND('1476 PARA'!AK325&gt;0,'1476 PARA'!AY325&gt;0,R325=1476),"1476 Entered",IF(R325=1476,"Missing",""))</f>
        <v/>
      </c>
      <c r="AA325" s="142" t="str">
        <f>IF(AND('1603 Para'!AK325&gt;0,'1603 Para'!AY325&gt;0,S325=1603),"1603 Entered",IF(S325=1603,"Missing",""))</f>
        <v/>
      </c>
      <c r="AB325" s="142" t="str">
        <f>IF(AND('1604 Para'!AK325&gt;0,'1604 Para'!AY325&gt;0,T325=1604),"1604 Entered",IF(T325=1604,"Missing",""))</f>
        <v/>
      </c>
      <c r="AC325" s="82" t="str">
        <f>IF(AND('Spare van Para'!AK325&gt;0,'Spare van Para'!AY325&gt;0,U325="Spare"),"Spare Entered",IF(U325="Spare","Missing",""))</f>
        <v/>
      </c>
    </row>
    <row r="326" spans="1:29" s="142" customFormat="1" x14ac:dyDescent="0.25">
      <c r="A326" s="83">
        <v>43058</v>
      </c>
      <c r="B326" s="173">
        <f>MIN('1473 PARA'!B326, '1474 PARA'!B326,'1475 PARA'!B326, '1476 PARA'!B326,'1476 PARA'!B326,'Spare van Para'!B326, '1603 Para'!B326, '1604 Para'!B326)</f>
        <v>0</v>
      </c>
      <c r="C326" s="173">
        <f>MAX('1473 PARA'!C326,'1473 PARA'!E326,'1473 PARA'!G326,'1474 PARA'!C326,'1474 PARA'!E326,'1474 PARA'!G326,'1475 PARA'!C326,'1475 PARA'!E326,'1475 PARA'!G326,'1476 PARA'!C326,'1476 PARA'!E326,'1476 PARA'!G326,'Spare van Para'!C326,'Spare van Para'!E326,'Spare van Para'!G326, '1603 Para'!C326,'1603 Para'!E326,'1603 Para'!G326, '1604 Para'!C326,'1604 Para'!E326,'1604 Para'!G326)</f>
        <v>0</v>
      </c>
      <c r="D326" s="173">
        <f t="shared" si="52"/>
        <v>0</v>
      </c>
      <c r="E326" s="174">
        <f t="shared" si="53"/>
        <v>0</v>
      </c>
      <c r="F326" s="17">
        <f t="shared" si="54"/>
        <v>0</v>
      </c>
      <c r="G326" s="63">
        <f>MIN('1473 PARA'!O326,'1474 PARA'!O326,'1475 PARA'!O326,'1476 PARA'!O326,'Spare van Para'!O326,'1603 Para'!O326,'1604 Para'!O326)</f>
        <v>0</v>
      </c>
      <c r="H326" s="173">
        <f>MAX('1473 PARA'!P326,'1473 PARA'!R326,'1473 PARA'!T326,'1474 PARA'!P326,'1474 PARA'!R326,'1474 PARA'!T326,'1475 PARA'!P326,'1475 PARA'!R326,'1475 PARA'!T326,'1476 PARA'!P326,'1476 PARA'!R326,'1476 PARA'!T326,'Spare van Para'!P326,'Spare van Para'!R326,'Spare van Para'!T326, '1603 Para'!P326,'1603 Para'!R326,'1603 Para'!T326,'1604 Para'!P326,'1604 Para'!R326,'1604 Para'!T326)</f>
        <v>0</v>
      </c>
      <c r="I326" s="173">
        <f t="shared" si="55"/>
        <v>0</v>
      </c>
      <c r="J326" s="174">
        <f t="shared" si="56"/>
        <v>0</v>
      </c>
      <c r="K326" s="17">
        <f t="shared" si="57"/>
        <v>0</v>
      </c>
      <c r="L326" s="182" t="str">
        <f t="shared" si="58"/>
        <v/>
      </c>
      <c r="M326" s="184" t="str">
        <f t="shared" si="59"/>
        <v/>
      </c>
      <c r="N326" s="81" t="str">
        <f t="shared" si="60"/>
        <v/>
      </c>
      <c r="O326" s="183" t="str">
        <f>IF('1473 PARA'!I326&gt;0, 1473, "")</f>
        <v/>
      </c>
      <c r="P326" s="183" t="str">
        <f>IF('1474 PARA'!I326&gt;0, 1474, "")</f>
        <v/>
      </c>
      <c r="Q326" s="183" t="str">
        <f>IF('1475 PARA'!I326&gt;0, 1475, "")</f>
        <v/>
      </c>
      <c r="R326" s="183" t="str">
        <f>IF('1476 PARA'!I326&gt;0, 1476, "")</f>
        <v/>
      </c>
      <c r="S326" s="183" t="str">
        <f>IF('1603 Para'!I326&gt;0, 1603, "")</f>
        <v/>
      </c>
      <c r="T326" s="183" t="str">
        <f>IF('1604 Para'!I326&gt;0, 1604, "")</f>
        <v/>
      </c>
      <c r="U326" s="184" t="str">
        <f>IF('Spare van Para'!I326&gt;0, 6389, "")</f>
        <v/>
      </c>
      <c r="V326" s="141">
        <f t="shared" si="61"/>
        <v>0</v>
      </c>
      <c r="W326" s="183" t="str">
        <f>IF(AND('1473 PARA'!AK326&gt;0,'1473 PARA'!AY326&gt;0,O326=1473),"1473 Entered",IF(O326=1473,"Missing",""))</f>
        <v/>
      </c>
      <c r="X326" s="183" t="str">
        <f>IF(AND('1474 PARA'!AK326&gt;0,'1474 PARA'!AY326&gt;0,P326=1474),"1474 Entered",IF(P326=1474,"Missing",""))</f>
        <v/>
      </c>
      <c r="Y326" s="142" t="str">
        <f>IF(AND('1475 PARA'!AK326&gt;0,'1475 PARA'!AY326&gt;0,Q326=1475),"1475 Entered",IF(Q326=1475,"Missing",""))</f>
        <v/>
      </c>
      <c r="Z326" s="142" t="str">
        <f>IF(AND('1476 PARA'!AK326&gt;0,'1476 PARA'!AY326&gt;0,R326=1476),"1476 Entered",IF(R326=1476,"Missing",""))</f>
        <v/>
      </c>
      <c r="AA326" s="142" t="str">
        <f>IF(AND('1603 Para'!AK326&gt;0,'1603 Para'!AY326&gt;0,S326=1603),"1603 Entered",IF(S326=1603,"Missing",""))</f>
        <v/>
      </c>
      <c r="AB326" s="142" t="str">
        <f>IF(AND('1604 Para'!AK326&gt;0,'1604 Para'!AY326&gt;0,T326=1604),"1604 Entered",IF(T326=1604,"Missing",""))</f>
        <v/>
      </c>
      <c r="AC326" s="82" t="str">
        <f>IF(AND('Spare van Para'!AK326&gt;0,'Spare van Para'!AY326&gt;0,U326="Spare"),"Spare Entered",IF(U326="Spare","Missing",""))</f>
        <v/>
      </c>
    </row>
    <row r="327" spans="1:29" s="142" customFormat="1" x14ac:dyDescent="0.25">
      <c r="A327" s="83">
        <v>43059</v>
      </c>
      <c r="B327" s="173">
        <f>MIN('1473 PARA'!B327, '1474 PARA'!B327,'1475 PARA'!B327, '1476 PARA'!B327,'1476 PARA'!B327,'Spare van Para'!B327, '1603 Para'!B327, '1604 Para'!B327)</f>
        <v>0</v>
      </c>
      <c r="C327" s="173">
        <f>MAX('1473 PARA'!C327,'1473 PARA'!E327,'1473 PARA'!G327,'1474 PARA'!C327,'1474 PARA'!E327,'1474 PARA'!G327,'1475 PARA'!C327,'1475 PARA'!E327,'1475 PARA'!G327,'1476 PARA'!C327,'1476 PARA'!E327,'1476 PARA'!G327,'Spare van Para'!C327,'Spare van Para'!E327,'Spare van Para'!G327, '1603 Para'!C327,'1603 Para'!E327,'1603 Para'!G327, '1604 Para'!C327,'1604 Para'!E327,'1604 Para'!G327)</f>
        <v>0</v>
      </c>
      <c r="D327" s="173">
        <f t="shared" si="52"/>
        <v>0</v>
      </c>
      <c r="E327" s="174">
        <f t="shared" si="53"/>
        <v>0</v>
      </c>
      <c r="F327" s="17">
        <f t="shared" si="54"/>
        <v>0</v>
      </c>
      <c r="G327" s="63">
        <f>MIN('1473 PARA'!O327,'1474 PARA'!O327,'1475 PARA'!O327,'1476 PARA'!O327,'Spare van Para'!O327,'1603 Para'!O327,'1604 Para'!O327)</f>
        <v>0</v>
      </c>
      <c r="H327" s="173">
        <f>MAX('1473 PARA'!P327,'1473 PARA'!R327,'1473 PARA'!T327,'1474 PARA'!P327,'1474 PARA'!R327,'1474 PARA'!T327,'1475 PARA'!P327,'1475 PARA'!R327,'1475 PARA'!T327,'1476 PARA'!P327,'1476 PARA'!R327,'1476 PARA'!T327,'Spare van Para'!P327,'Spare van Para'!R327,'Spare van Para'!T327, '1603 Para'!P327,'1603 Para'!R327,'1603 Para'!T327,'1604 Para'!P327,'1604 Para'!R327,'1604 Para'!T327)</f>
        <v>0</v>
      </c>
      <c r="I327" s="173">
        <f t="shared" si="55"/>
        <v>0</v>
      </c>
      <c r="J327" s="174">
        <f t="shared" si="56"/>
        <v>0</v>
      </c>
      <c r="K327" s="17">
        <f t="shared" si="57"/>
        <v>0</v>
      </c>
      <c r="L327" s="182" t="str">
        <f t="shared" si="58"/>
        <v/>
      </c>
      <c r="M327" s="184" t="str">
        <f t="shared" si="59"/>
        <v/>
      </c>
      <c r="N327" s="81" t="str">
        <f t="shared" si="60"/>
        <v/>
      </c>
      <c r="O327" s="183" t="str">
        <f>IF('1473 PARA'!I327&gt;0, 1473, "")</f>
        <v/>
      </c>
      <c r="P327" s="183" t="str">
        <f>IF('1474 PARA'!I327&gt;0, 1474, "")</f>
        <v/>
      </c>
      <c r="Q327" s="183" t="str">
        <f>IF('1475 PARA'!I327&gt;0, 1475, "")</f>
        <v/>
      </c>
      <c r="R327" s="183" t="str">
        <f>IF('1476 PARA'!I327&gt;0, 1476, "")</f>
        <v/>
      </c>
      <c r="S327" s="183" t="str">
        <f>IF('1603 Para'!I327&gt;0, 1603, "")</f>
        <v/>
      </c>
      <c r="T327" s="183" t="str">
        <f>IF('1604 Para'!I327&gt;0, 1604, "")</f>
        <v/>
      </c>
      <c r="U327" s="184" t="str">
        <f>IF('Spare van Para'!I327&gt;0, 6389, "")</f>
        <v/>
      </c>
      <c r="V327" s="141">
        <f t="shared" si="61"/>
        <v>0</v>
      </c>
      <c r="W327" s="183" t="str">
        <f>IF(AND('1473 PARA'!AK327&gt;0,'1473 PARA'!AY327&gt;0,O327=1473),"1473 Entered",IF(O327=1473,"Missing",""))</f>
        <v/>
      </c>
      <c r="X327" s="183" t="str">
        <f>IF(AND('1474 PARA'!AK327&gt;0,'1474 PARA'!AY327&gt;0,P327=1474),"1474 Entered",IF(P327=1474,"Missing",""))</f>
        <v/>
      </c>
      <c r="Y327" s="142" t="str">
        <f>IF(AND('1475 PARA'!AK327&gt;0,'1475 PARA'!AY327&gt;0,Q327=1475),"1475 Entered",IF(Q327=1475,"Missing",""))</f>
        <v/>
      </c>
      <c r="Z327" s="142" t="str">
        <f>IF(AND('1476 PARA'!AK327&gt;0,'1476 PARA'!AY327&gt;0,R327=1476),"1476 Entered",IF(R327=1476,"Missing",""))</f>
        <v/>
      </c>
      <c r="AA327" s="142" t="str">
        <f>IF(AND('1603 Para'!AK327&gt;0,'1603 Para'!AY327&gt;0,S327=1603),"1603 Entered",IF(S327=1603,"Missing",""))</f>
        <v/>
      </c>
      <c r="AB327" s="142" t="str">
        <f>IF(AND('1604 Para'!AK327&gt;0,'1604 Para'!AY327&gt;0,T327=1604),"1604 Entered",IF(T327=1604,"Missing",""))</f>
        <v/>
      </c>
      <c r="AC327" s="82" t="str">
        <f>IF(AND('Spare van Para'!AK327&gt;0,'Spare van Para'!AY327&gt;0,U327="Spare"),"Spare Entered",IF(U327="Spare","Missing",""))</f>
        <v/>
      </c>
    </row>
    <row r="328" spans="1:29" s="142" customFormat="1" x14ac:dyDescent="0.25">
      <c r="A328" s="83">
        <v>43060</v>
      </c>
      <c r="B328" s="173">
        <f>MIN('1473 PARA'!B328, '1474 PARA'!B328,'1475 PARA'!B328, '1476 PARA'!B328,'1476 PARA'!B328,'Spare van Para'!B328, '1603 Para'!B328, '1604 Para'!B328)</f>
        <v>0</v>
      </c>
      <c r="C328" s="173">
        <f>MAX('1473 PARA'!C328,'1473 PARA'!E328,'1473 PARA'!G328,'1474 PARA'!C328,'1474 PARA'!E328,'1474 PARA'!G328,'1475 PARA'!C328,'1475 PARA'!E328,'1475 PARA'!G328,'1476 PARA'!C328,'1476 PARA'!E328,'1476 PARA'!G328,'Spare van Para'!C328,'Spare van Para'!E328,'Spare van Para'!G328, '1603 Para'!C328,'1603 Para'!E328,'1603 Para'!G328, '1604 Para'!C328,'1604 Para'!E328,'1604 Para'!G328)</f>
        <v>0</v>
      </c>
      <c r="D328" s="173">
        <f t="shared" si="52"/>
        <v>0</v>
      </c>
      <c r="E328" s="174">
        <f t="shared" si="53"/>
        <v>0</v>
      </c>
      <c r="F328" s="17">
        <f t="shared" si="54"/>
        <v>0</v>
      </c>
      <c r="G328" s="63">
        <f>MIN('1473 PARA'!O328,'1474 PARA'!O328,'1475 PARA'!O328,'1476 PARA'!O328,'Spare van Para'!O328,'1603 Para'!O328,'1604 Para'!O328)</f>
        <v>0</v>
      </c>
      <c r="H328" s="173">
        <f>MAX('1473 PARA'!P328,'1473 PARA'!R328,'1473 PARA'!T328,'1474 PARA'!P328,'1474 PARA'!R328,'1474 PARA'!T328,'1475 PARA'!P328,'1475 PARA'!R328,'1475 PARA'!T328,'1476 PARA'!P328,'1476 PARA'!R328,'1476 PARA'!T328,'Spare van Para'!P328,'Spare van Para'!R328,'Spare van Para'!T328, '1603 Para'!P328,'1603 Para'!R328,'1603 Para'!T328,'1604 Para'!P328,'1604 Para'!R328,'1604 Para'!T328)</f>
        <v>0</v>
      </c>
      <c r="I328" s="173">
        <f t="shared" si="55"/>
        <v>0</v>
      </c>
      <c r="J328" s="174">
        <f t="shared" si="56"/>
        <v>0</v>
      </c>
      <c r="K328" s="17">
        <f t="shared" si="57"/>
        <v>0</v>
      </c>
      <c r="L328" s="182" t="str">
        <f t="shared" si="58"/>
        <v/>
      </c>
      <c r="M328" s="184" t="str">
        <f t="shared" si="59"/>
        <v/>
      </c>
      <c r="N328" s="81" t="str">
        <f t="shared" si="60"/>
        <v/>
      </c>
      <c r="O328" s="183" t="str">
        <f>IF('1473 PARA'!I328&gt;0, 1473, "")</f>
        <v/>
      </c>
      <c r="P328" s="183" t="str">
        <f>IF('1474 PARA'!I328&gt;0, 1474, "")</f>
        <v/>
      </c>
      <c r="Q328" s="183" t="str">
        <f>IF('1475 PARA'!I328&gt;0, 1475, "")</f>
        <v/>
      </c>
      <c r="R328" s="183" t="str">
        <f>IF('1476 PARA'!I328&gt;0, 1476, "")</f>
        <v/>
      </c>
      <c r="S328" s="183" t="str">
        <f>IF('1603 Para'!I328&gt;0, 1603, "")</f>
        <v/>
      </c>
      <c r="T328" s="183" t="str">
        <f>IF('1604 Para'!I328&gt;0, 1604, "")</f>
        <v/>
      </c>
      <c r="U328" s="184" t="str">
        <f>IF('Spare van Para'!I328&gt;0, 6389, "")</f>
        <v/>
      </c>
      <c r="V328" s="141">
        <f t="shared" si="61"/>
        <v>0</v>
      </c>
      <c r="W328" s="183" t="str">
        <f>IF(AND('1473 PARA'!AK328&gt;0,'1473 PARA'!AY328&gt;0,O328=1473),"1473 Entered",IF(O328=1473,"Missing",""))</f>
        <v/>
      </c>
      <c r="X328" s="183" t="str">
        <f>IF(AND('1474 PARA'!AK328&gt;0,'1474 PARA'!AY328&gt;0,P328=1474),"1474 Entered",IF(P328=1474,"Missing",""))</f>
        <v/>
      </c>
      <c r="Y328" s="142" t="str">
        <f>IF(AND('1475 PARA'!AK328&gt;0,'1475 PARA'!AY328&gt;0,Q328=1475),"1475 Entered",IF(Q328=1475,"Missing",""))</f>
        <v/>
      </c>
      <c r="Z328" s="142" t="str">
        <f>IF(AND('1476 PARA'!AK328&gt;0,'1476 PARA'!AY328&gt;0,R328=1476),"1476 Entered",IF(R328=1476,"Missing",""))</f>
        <v/>
      </c>
      <c r="AA328" s="142" t="str">
        <f>IF(AND('1603 Para'!AK328&gt;0,'1603 Para'!AY328&gt;0,S328=1603),"1603 Entered",IF(S328=1603,"Missing",""))</f>
        <v/>
      </c>
      <c r="AB328" s="142" t="str">
        <f>IF(AND('1604 Para'!AK328&gt;0,'1604 Para'!AY328&gt;0,T328=1604),"1604 Entered",IF(T328=1604,"Missing",""))</f>
        <v/>
      </c>
      <c r="AC328" s="82" t="str">
        <f>IF(AND('Spare van Para'!AK328&gt;0,'Spare van Para'!AY328&gt;0,U328="Spare"),"Spare Entered",IF(U328="Spare","Missing",""))</f>
        <v/>
      </c>
    </row>
    <row r="329" spans="1:29" s="142" customFormat="1" x14ac:dyDescent="0.25">
      <c r="A329" s="83">
        <v>43061</v>
      </c>
      <c r="B329" s="173">
        <f>MIN('1473 PARA'!B329, '1474 PARA'!B329,'1475 PARA'!B329, '1476 PARA'!B329,'1476 PARA'!B329,'Spare van Para'!B329, '1603 Para'!B329, '1604 Para'!B329)</f>
        <v>0</v>
      </c>
      <c r="C329" s="173">
        <f>MAX('1473 PARA'!C329,'1473 PARA'!E329,'1473 PARA'!G329,'1474 PARA'!C329,'1474 PARA'!E329,'1474 PARA'!G329,'1475 PARA'!C329,'1475 PARA'!E329,'1475 PARA'!G329,'1476 PARA'!C329,'1476 PARA'!E329,'1476 PARA'!G329,'Spare van Para'!C329,'Spare van Para'!E329,'Spare van Para'!G329, '1603 Para'!C329,'1603 Para'!E329,'1603 Para'!G329, '1604 Para'!C329,'1604 Para'!E329,'1604 Para'!G329)</f>
        <v>0</v>
      </c>
      <c r="D329" s="173">
        <f t="shared" si="52"/>
        <v>0</v>
      </c>
      <c r="E329" s="174">
        <f t="shared" si="53"/>
        <v>0</v>
      </c>
      <c r="F329" s="17">
        <f t="shared" si="54"/>
        <v>0</v>
      </c>
      <c r="G329" s="63">
        <f>MIN('1473 PARA'!O329,'1474 PARA'!O329,'1475 PARA'!O329,'1476 PARA'!O329,'Spare van Para'!O329,'1603 Para'!O329,'1604 Para'!O329)</f>
        <v>0</v>
      </c>
      <c r="H329" s="173">
        <f>MAX('1473 PARA'!P329,'1473 PARA'!R329,'1473 PARA'!T329,'1474 PARA'!P329,'1474 PARA'!R329,'1474 PARA'!T329,'1475 PARA'!P329,'1475 PARA'!R329,'1475 PARA'!T329,'1476 PARA'!P329,'1476 PARA'!R329,'1476 PARA'!T329,'Spare van Para'!P329,'Spare van Para'!R329,'Spare van Para'!T329, '1603 Para'!P329,'1603 Para'!R329,'1603 Para'!T329,'1604 Para'!P329,'1604 Para'!R329,'1604 Para'!T329)</f>
        <v>0</v>
      </c>
      <c r="I329" s="173">
        <f t="shared" si="55"/>
        <v>0</v>
      </c>
      <c r="J329" s="174">
        <f t="shared" si="56"/>
        <v>0</v>
      </c>
      <c r="K329" s="17">
        <f t="shared" si="57"/>
        <v>0</v>
      </c>
      <c r="L329" s="182" t="str">
        <f t="shared" si="58"/>
        <v/>
      </c>
      <c r="M329" s="184" t="str">
        <f t="shared" si="59"/>
        <v/>
      </c>
      <c r="N329" s="81" t="str">
        <f t="shared" si="60"/>
        <v/>
      </c>
      <c r="O329" s="183" t="str">
        <f>IF('1473 PARA'!I329&gt;0, 1473, "")</f>
        <v/>
      </c>
      <c r="P329" s="183" t="str">
        <f>IF('1474 PARA'!I329&gt;0, 1474, "")</f>
        <v/>
      </c>
      <c r="Q329" s="183" t="str">
        <f>IF('1475 PARA'!I329&gt;0, 1475, "")</f>
        <v/>
      </c>
      <c r="R329" s="183" t="str">
        <f>IF('1476 PARA'!I329&gt;0, 1476, "")</f>
        <v/>
      </c>
      <c r="S329" s="183" t="str">
        <f>IF('1603 Para'!I329&gt;0, 1603, "")</f>
        <v/>
      </c>
      <c r="T329" s="183" t="str">
        <f>IF('1604 Para'!I329&gt;0, 1604, "")</f>
        <v/>
      </c>
      <c r="U329" s="184" t="str">
        <f>IF('Spare van Para'!I329&gt;0, 6389, "")</f>
        <v/>
      </c>
      <c r="V329" s="141">
        <f t="shared" si="61"/>
        <v>0</v>
      </c>
      <c r="W329" s="183" t="str">
        <f>IF(AND('1473 PARA'!AK329&gt;0,'1473 PARA'!AY329&gt;0,O329=1473),"1473 Entered",IF(O329=1473,"Missing",""))</f>
        <v/>
      </c>
      <c r="X329" s="183" t="str">
        <f>IF(AND('1474 PARA'!AK329&gt;0,'1474 PARA'!AY329&gt;0,P329=1474),"1474 Entered",IF(P329=1474,"Missing",""))</f>
        <v/>
      </c>
      <c r="Y329" s="142" t="str">
        <f>IF(AND('1475 PARA'!AK329&gt;0,'1475 PARA'!AY329&gt;0,Q329=1475),"1475 Entered",IF(Q329=1475,"Missing",""))</f>
        <v/>
      </c>
      <c r="Z329" s="142" t="str">
        <f>IF(AND('1476 PARA'!AK329&gt;0,'1476 PARA'!AY329&gt;0,R329=1476),"1476 Entered",IF(R329=1476,"Missing",""))</f>
        <v/>
      </c>
      <c r="AA329" s="142" t="str">
        <f>IF(AND('1603 Para'!AK329&gt;0,'1603 Para'!AY329&gt;0,S329=1603),"1603 Entered",IF(S329=1603,"Missing",""))</f>
        <v/>
      </c>
      <c r="AB329" s="142" t="str">
        <f>IF(AND('1604 Para'!AK329&gt;0,'1604 Para'!AY329&gt;0,T329=1604),"1604 Entered",IF(T329=1604,"Missing",""))</f>
        <v/>
      </c>
      <c r="AC329" s="82" t="str">
        <f>IF(AND('Spare van Para'!AK329&gt;0,'Spare van Para'!AY329&gt;0,U329="Spare"),"Spare Entered",IF(U329="Spare","Missing",""))</f>
        <v/>
      </c>
    </row>
    <row r="330" spans="1:29" s="142" customFormat="1" x14ac:dyDescent="0.25">
      <c r="A330" s="83">
        <v>43062</v>
      </c>
      <c r="B330" s="173">
        <f>MIN('1473 PARA'!B330, '1474 PARA'!B330,'1475 PARA'!B330, '1476 PARA'!B330,'1476 PARA'!B330,'Spare van Para'!B330, '1603 Para'!B330, '1604 Para'!B330)</f>
        <v>0</v>
      </c>
      <c r="C330" s="173">
        <f>MAX('1473 PARA'!C330,'1473 PARA'!E330,'1473 PARA'!G330,'1474 PARA'!C330,'1474 PARA'!E330,'1474 PARA'!G330,'1475 PARA'!C330,'1475 PARA'!E330,'1475 PARA'!G330,'1476 PARA'!C330,'1476 PARA'!E330,'1476 PARA'!G330,'Spare van Para'!C330,'Spare van Para'!E330,'Spare van Para'!G330, '1603 Para'!C330,'1603 Para'!E330,'1603 Para'!G330, '1604 Para'!C330,'1604 Para'!E330,'1604 Para'!G330)</f>
        <v>0</v>
      </c>
      <c r="D330" s="173">
        <f t="shared" si="52"/>
        <v>0</v>
      </c>
      <c r="E330" s="174">
        <f t="shared" si="53"/>
        <v>0</v>
      </c>
      <c r="F330" s="17">
        <f t="shared" si="54"/>
        <v>0</v>
      </c>
      <c r="G330" s="63">
        <f>MIN('1473 PARA'!O330,'1474 PARA'!O330,'1475 PARA'!O330,'1476 PARA'!O330,'Spare van Para'!O330,'1603 Para'!O330,'1604 Para'!O330)</f>
        <v>0</v>
      </c>
      <c r="H330" s="173">
        <f>MAX('1473 PARA'!P330,'1473 PARA'!R330,'1473 PARA'!T330,'1474 PARA'!P330,'1474 PARA'!R330,'1474 PARA'!T330,'1475 PARA'!P330,'1475 PARA'!R330,'1475 PARA'!T330,'1476 PARA'!P330,'1476 PARA'!R330,'1476 PARA'!T330,'Spare van Para'!P330,'Spare van Para'!R330,'Spare van Para'!T330, '1603 Para'!P330,'1603 Para'!R330,'1603 Para'!T330,'1604 Para'!P330,'1604 Para'!R330,'1604 Para'!T330)</f>
        <v>0</v>
      </c>
      <c r="I330" s="173">
        <f t="shared" si="55"/>
        <v>0</v>
      </c>
      <c r="J330" s="174">
        <f t="shared" si="56"/>
        <v>0</v>
      </c>
      <c r="K330" s="17">
        <f t="shared" si="57"/>
        <v>0</v>
      </c>
      <c r="L330" s="182" t="str">
        <f t="shared" si="58"/>
        <v/>
      </c>
      <c r="M330" s="184" t="str">
        <f t="shared" si="59"/>
        <v/>
      </c>
      <c r="N330" s="81" t="str">
        <f t="shared" si="60"/>
        <v/>
      </c>
      <c r="O330" s="183" t="str">
        <f>IF('1473 PARA'!I330&gt;0, 1473, "")</f>
        <v/>
      </c>
      <c r="P330" s="183" t="str">
        <f>IF('1474 PARA'!I330&gt;0, 1474, "")</f>
        <v/>
      </c>
      <c r="Q330" s="183" t="str">
        <f>IF('1475 PARA'!I330&gt;0, 1475, "")</f>
        <v/>
      </c>
      <c r="R330" s="183" t="str">
        <f>IF('1476 PARA'!I330&gt;0, 1476, "")</f>
        <v/>
      </c>
      <c r="S330" s="183" t="str">
        <f>IF('1603 Para'!I330&gt;0, 1603, "")</f>
        <v/>
      </c>
      <c r="T330" s="183" t="str">
        <f>IF('1604 Para'!I330&gt;0, 1604, "")</f>
        <v/>
      </c>
      <c r="U330" s="184" t="str">
        <f>IF('Spare van Para'!I330&gt;0, 6389, "")</f>
        <v/>
      </c>
      <c r="V330" s="141">
        <f t="shared" si="61"/>
        <v>0</v>
      </c>
      <c r="W330" s="183" t="str">
        <f>IF(AND('1473 PARA'!AK330&gt;0,'1473 PARA'!AY330&gt;0,O330=1473),"1473 Entered",IF(O330=1473,"Missing",""))</f>
        <v/>
      </c>
      <c r="X330" s="183" t="str">
        <f>IF(AND('1474 PARA'!AK330&gt;0,'1474 PARA'!AY330&gt;0,P330=1474),"1474 Entered",IF(P330=1474,"Missing",""))</f>
        <v/>
      </c>
      <c r="Y330" s="142" t="str">
        <f>IF(AND('1475 PARA'!AK330&gt;0,'1475 PARA'!AY330&gt;0,Q330=1475),"1475 Entered",IF(Q330=1475,"Missing",""))</f>
        <v/>
      </c>
      <c r="Z330" s="142" t="str">
        <f>IF(AND('1476 PARA'!AK330&gt;0,'1476 PARA'!AY330&gt;0,R330=1476),"1476 Entered",IF(R330=1476,"Missing",""))</f>
        <v/>
      </c>
      <c r="AA330" s="142" t="str">
        <f>IF(AND('1603 Para'!AK330&gt;0,'1603 Para'!AY330&gt;0,S330=1603),"1603 Entered",IF(S330=1603,"Missing",""))</f>
        <v/>
      </c>
      <c r="AB330" s="142" t="str">
        <f>IF(AND('1604 Para'!AK330&gt;0,'1604 Para'!AY330&gt;0,T330=1604),"1604 Entered",IF(T330=1604,"Missing",""))</f>
        <v/>
      </c>
      <c r="AC330" s="82" t="str">
        <f>IF(AND('Spare van Para'!AK330&gt;0,'Spare van Para'!AY330&gt;0,U330="Spare"),"Spare Entered",IF(U330="Spare","Missing",""))</f>
        <v/>
      </c>
    </row>
    <row r="331" spans="1:29" s="142" customFormat="1" x14ac:dyDescent="0.25">
      <c r="A331" s="83">
        <v>43063</v>
      </c>
      <c r="B331" s="173">
        <f>MIN('1473 PARA'!B331, '1474 PARA'!B331,'1475 PARA'!B331, '1476 PARA'!B331,'1476 PARA'!B331,'Spare van Para'!B331, '1603 Para'!B331, '1604 Para'!B331)</f>
        <v>0</v>
      </c>
      <c r="C331" s="173">
        <f>MAX('1473 PARA'!C331,'1473 PARA'!E331,'1473 PARA'!G331,'1474 PARA'!C331,'1474 PARA'!E331,'1474 PARA'!G331,'1475 PARA'!C331,'1475 PARA'!E331,'1475 PARA'!G331,'1476 PARA'!C331,'1476 PARA'!E331,'1476 PARA'!G331,'Spare van Para'!C331,'Spare van Para'!E331,'Spare van Para'!G331, '1603 Para'!C331,'1603 Para'!E331,'1603 Para'!G331, '1604 Para'!C331,'1604 Para'!E331,'1604 Para'!G331)</f>
        <v>0</v>
      </c>
      <c r="D331" s="173">
        <f t="shared" si="52"/>
        <v>0</v>
      </c>
      <c r="E331" s="174">
        <f t="shared" si="53"/>
        <v>0</v>
      </c>
      <c r="F331" s="17">
        <f t="shared" si="54"/>
        <v>0</v>
      </c>
      <c r="G331" s="63">
        <f>MIN('1473 PARA'!O331,'1474 PARA'!O331,'1475 PARA'!O331,'1476 PARA'!O331,'Spare van Para'!O331,'1603 Para'!O331,'1604 Para'!O331)</f>
        <v>0</v>
      </c>
      <c r="H331" s="173">
        <f>MAX('1473 PARA'!P331,'1473 PARA'!R331,'1473 PARA'!T331,'1474 PARA'!P331,'1474 PARA'!R331,'1474 PARA'!T331,'1475 PARA'!P331,'1475 PARA'!R331,'1475 PARA'!T331,'1476 PARA'!P331,'1476 PARA'!R331,'1476 PARA'!T331,'Spare van Para'!P331,'Spare van Para'!R331,'Spare van Para'!T331, '1603 Para'!P331,'1603 Para'!R331,'1603 Para'!T331,'1604 Para'!P331,'1604 Para'!R331,'1604 Para'!T331)</f>
        <v>0</v>
      </c>
      <c r="I331" s="173">
        <f t="shared" si="55"/>
        <v>0</v>
      </c>
      <c r="J331" s="174">
        <f t="shared" si="56"/>
        <v>0</v>
      </c>
      <c r="K331" s="17">
        <f t="shared" si="57"/>
        <v>0</v>
      </c>
      <c r="L331" s="182" t="str">
        <f t="shared" si="58"/>
        <v/>
      </c>
      <c r="M331" s="184" t="str">
        <f t="shared" si="59"/>
        <v/>
      </c>
      <c r="N331" s="81" t="str">
        <f t="shared" si="60"/>
        <v/>
      </c>
      <c r="O331" s="183" t="str">
        <f>IF('1473 PARA'!I331&gt;0, 1473, "")</f>
        <v/>
      </c>
      <c r="P331" s="183" t="str">
        <f>IF('1474 PARA'!I331&gt;0, 1474, "")</f>
        <v/>
      </c>
      <c r="Q331" s="183" t="str">
        <f>IF('1475 PARA'!I331&gt;0, 1475, "")</f>
        <v/>
      </c>
      <c r="R331" s="183" t="str">
        <f>IF('1476 PARA'!I331&gt;0, 1476, "")</f>
        <v/>
      </c>
      <c r="S331" s="183" t="str">
        <f>IF('1603 Para'!I331&gt;0, 1603, "")</f>
        <v/>
      </c>
      <c r="T331" s="183" t="str">
        <f>IF('1604 Para'!I331&gt;0, 1604, "")</f>
        <v/>
      </c>
      <c r="U331" s="184" t="str">
        <f>IF('Spare van Para'!I331&gt;0, 6389, "")</f>
        <v/>
      </c>
      <c r="V331" s="141">
        <f t="shared" si="61"/>
        <v>0</v>
      </c>
      <c r="W331" s="183" t="str">
        <f>IF(AND('1473 PARA'!AK331&gt;0,'1473 PARA'!AY331&gt;0,O331=1473),"1473 Entered",IF(O331=1473,"Missing",""))</f>
        <v/>
      </c>
      <c r="X331" s="183" t="str">
        <f>IF(AND('1474 PARA'!AK331&gt;0,'1474 PARA'!AY331&gt;0,P331=1474),"1474 Entered",IF(P331=1474,"Missing",""))</f>
        <v/>
      </c>
      <c r="Y331" s="142" t="str">
        <f>IF(AND('1475 PARA'!AK331&gt;0,'1475 PARA'!AY331&gt;0,Q331=1475),"1475 Entered",IF(Q331=1475,"Missing",""))</f>
        <v/>
      </c>
      <c r="Z331" s="142" t="str">
        <f>IF(AND('1476 PARA'!AK331&gt;0,'1476 PARA'!AY331&gt;0,R331=1476),"1476 Entered",IF(R331=1476,"Missing",""))</f>
        <v/>
      </c>
      <c r="AA331" s="142" t="str">
        <f>IF(AND('1603 Para'!AK331&gt;0,'1603 Para'!AY331&gt;0,S331=1603),"1603 Entered",IF(S331=1603,"Missing",""))</f>
        <v/>
      </c>
      <c r="AB331" s="142" t="str">
        <f>IF(AND('1604 Para'!AK331&gt;0,'1604 Para'!AY331&gt;0,T331=1604),"1604 Entered",IF(T331=1604,"Missing",""))</f>
        <v/>
      </c>
      <c r="AC331" s="82" t="str">
        <f>IF(AND('Spare van Para'!AK331&gt;0,'Spare van Para'!AY331&gt;0,U331="Spare"),"Spare Entered",IF(U331="Spare","Missing",""))</f>
        <v/>
      </c>
    </row>
    <row r="332" spans="1:29" s="142" customFormat="1" x14ac:dyDescent="0.25">
      <c r="A332" s="83">
        <v>43064</v>
      </c>
      <c r="B332" s="173">
        <f>MIN('1473 PARA'!B332, '1474 PARA'!B332,'1475 PARA'!B332, '1476 PARA'!B332,'1476 PARA'!B332,'Spare van Para'!B332, '1603 Para'!B332, '1604 Para'!B332)</f>
        <v>0</v>
      </c>
      <c r="C332" s="173">
        <f>MAX('1473 PARA'!C332,'1473 PARA'!E332,'1473 PARA'!G332,'1474 PARA'!C332,'1474 PARA'!E332,'1474 PARA'!G332,'1475 PARA'!C332,'1475 PARA'!E332,'1475 PARA'!G332,'1476 PARA'!C332,'1476 PARA'!E332,'1476 PARA'!G332,'Spare van Para'!C332,'Spare van Para'!E332,'Spare van Para'!G332, '1603 Para'!C332,'1603 Para'!E332,'1603 Para'!G332, '1604 Para'!C332,'1604 Para'!E332,'1604 Para'!G332)</f>
        <v>0</v>
      </c>
      <c r="D332" s="173">
        <f t="shared" si="52"/>
        <v>0</v>
      </c>
      <c r="E332" s="174">
        <f t="shared" si="53"/>
        <v>0</v>
      </c>
      <c r="F332" s="17">
        <f t="shared" si="54"/>
        <v>0</v>
      </c>
      <c r="G332" s="63">
        <f>MIN('1473 PARA'!O332,'1474 PARA'!O332,'1475 PARA'!O332,'1476 PARA'!O332,'Spare van Para'!O332,'1603 Para'!O332,'1604 Para'!O332)</f>
        <v>0</v>
      </c>
      <c r="H332" s="173">
        <f>MAX('1473 PARA'!P332,'1473 PARA'!R332,'1473 PARA'!T332,'1474 PARA'!P332,'1474 PARA'!R332,'1474 PARA'!T332,'1475 PARA'!P332,'1475 PARA'!R332,'1475 PARA'!T332,'1476 PARA'!P332,'1476 PARA'!R332,'1476 PARA'!T332,'Spare van Para'!P332,'Spare van Para'!R332,'Spare van Para'!T332, '1603 Para'!P332,'1603 Para'!R332,'1603 Para'!T332,'1604 Para'!P332,'1604 Para'!R332,'1604 Para'!T332)</f>
        <v>0</v>
      </c>
      <c r="I332" s="173">
        <f t="shared" si="55"/>
        <v>0</v>
      </c>
      <c r="J332" s="174">
        <f t="shared" si="56"/>
        <v>0</v>
      </c>
      <c r="K332" s="17">
        <f t="shared" si="57"/>
        <v>0</v>
      </c>
      <c r="L332" s="182" t="str">
        <f t="shared" si="58"/>
        <v/>
      </c>
      <c r="M332" s="184" t="str">
        <f t="shared" si="59"/>
        <v/>
      </c>
      <c r="N332" s="81" t="str">
        <f t="shared" si="60"/>
        <v/>
      </c>
      <c r="O332" s="183" t="str">
        <f>IF('1473 PARA'!I332&gt;0, 1473, "")</f>
        <v/>
      </c>
      <c r="P332" s="183" t="str">
        <f>IF('1474 PARA'!I332&gt;0, 1474, "")</f>
        <v/>
      </c>
      <c r="Q332" s="183" t="str">
        <f>IF('1475 PARA'!I332&gt;0, 1475, "")</f>
        <v/>
      </c>
      <c r="R332" s="183" t="str">
        <f>IF('1476 PARA'!I332&gt;0, 1476, "")</f>
        <v/>
      </c>
      <c r="S332" s="183" t="str">
        <f>IF('1603 Para'!I332&gt;0, 1603, "")</f>
        <v/>
      </c>
      <c r="T332" s="183" t="str">
        <f>IF('1604 Para'!I332&gt;0, 1604, "")</f>
        <v/>
      </c>
      <c r="U332" s="184" t="str">
        <f>IF('Spare van Para'!I332&gt;0, 6389, "")</f>
        <v/>
      </c>
      <c r="V332" s="141">
        <f t="shared" si="61"/>
        <v>0</v>
      </c>
      <c r="W332" s="183" t="str">
        <f>IF(AND('1473 PARA'!AK332&gt;0,'1473 PARA'!AY332&gt;0,O332=1473),"1473 Entered",IF(O332=1473,"Missing",""))</f>
        <v/>
      </c>
      <c r="X332" s="183" t="str">
        <f>IF(AND('1474 PARA'!AK332&gt;0,'1474 PARA'!AY332&gt;0,P332=1474),"1474 Entered",IF(P332=1474,"Missing",""))</f>
        <v/>
      </c>
      <c r="Y332" s="142" t="str">
        <f>IF(AND('1475 PARA'!AK332&gt;0,'1475 PARA'!AY332&gt;0,Q332=1475),"1475 Entered",IF(Q332=1475,"Missing",""))</f>
        <v/>
      </c>
      <c r="Z332" s="142" t="str">
        <f>IF(AND('1476 PARA'!AK332&gt;0,'1476 PARA'!AY332&gt;0,R332=1476),"1476 Entered",IF(R332=1476,"Missing",""))</f>
        <v/>
      </c>
      <c r="AA332" s="142" t="str">
        <f>IF(AND('1603 Para'!AK332&gt;0,'1603 Para'!AY332&gt;0,S332=1603),"1603 Entered",IF(S332=1603,"Missing",""))</f>
        <v/>
      </c>
      <c r="AB332" s="142" t="str">
        <f>IF(AND('1604 Para'!AK332&gt;0,'1604 Para'!AY332&gt;0,T332=1604),"1604 Entered",IF(T332=1604,"Missing",""))</f>
        <v/>
      </c>
      <c r="AC332" s="82" t="str">
        <f>IF(AND('Spare van Para'!AK332&gt;0,'Spare van Para'!AY332&gt;0,U332="Spare"),"Spare Entered",IF(U332="Spare","Missing",""))</f>
        <v/>
      </c>
    </row>
    <row r="333" spans="1:29" s="142" customFormat="1" x14ac:dyDescent="0.25">
      <c r="A333" s="83">
        <v>43065</v>
      </c>
      <c r="B333" s="173">
        <f>MIN('1473 PARA'!B333, '1474 PARA'!B333,'1475 PARA'!B333, '1476 PARA'!B333,'1476 PARA'!B333,'Spare van Para'!B333, '1603 Para'!B333, '1604 Para'!B333)</f>
        <v>0</v>
      </c>
      <c r="C333" s="173">
        <f>MAX('1473 PARA'!C333,'1473 PARA'!E333,'1473 PARA'!G333,'1474 PARA'!C333,'1474 PARA'!E333,'1474 PARA'!G333,'1475 PARA'!C333,'1475 PARA'!E333,'1475 PARA'!G333,'1476 PARA'!C333,'1476 PARA'!E333,'1476 PARA'!G333,'Spare van Para'!C333,'Spare van Para'!E333,'Spare van Para'!G333, '1603 Para'!C333,'1603 Para'!E333,'1603 Para'!G333, '1604 Para'!C333,'1604 Para'!E333,'1604 Para'!G333)</f>
        <v>0</v>
      </c>
      <c r="D333" s="173">
        <f t="shared" si="52"/>
        <v>0</v>
      </c>
      <c r="E333" s="174">
        <f t="shared" si="53"/>
        <v>0</v>
      </c>
      <c r="F333" s="17">
        <f t="shared" si="54"/>
        <v>0</v>
      </c>
      <c r="G333" s="63">
        <f>MIN('1473 PARA'!O333,'1474 PARA'!O333,'1475 PARA'!O333,'1476 PARA'!O333,'Spare van Para'!O333,'1603 Para'!O333,'1604 Para'!O333)</f>
        <v>0</v>
      </c>
      <c r="H333" s="173">
        <f>MAX('1473 PARA'!P333,'1473 PARA'!R333,'1473 PARA'!T333,'1474 PARA'!P333,'1474 PARA'!R333,'1474 PARA'!T333,'1475 PARA'!P333,'1475 PARA'!R333,'1475 PARA'!T333,'1476 PARA'!P333,'1476 PARA'!R333,'1476 PARA'!T333,'Spare van Para'!P333,'Spare van Para'!R333,'Spare van Para'!T333, '1603 Para'!P333,'1603 Para'!R333,'1603 Para'!T333,'1604 Para'!P333,'1604 Para'!R333,'1604 Para'!T333)</f>
        <v>0</v>
      </c>
      <c r="I333" s="173">
        <f t="shared" si="55"/>
        <v>0</v>
      </c>
      <c r="J333" s="174">
        <f t="shared" si="56"/>
        <v>0</v>
      </c>
      <c r="K333" s="17">
        <f t="shared" si="57"/>
        <v>0</v>
      </c>
      <c r="L333" s="182" t="str">
        <f t="shared" si="58"/>
        <v/>
      </c>
      <c r="M333" s="184" t="str">
        <f t="shared" si="59"/>
        <v/>
      </c>
      <c r="N333" s="81" t="str">
        <f t="shared" si="60"/>
        <v/>
      </c>
      <c r="O333" s="183" t="str">
        <f>IF('1473 PARA'!I333&gt;0, 1473, "")</f>
        <v/>
      </c>
      <c r="P333" s="183" t="str">
        <f>IF('1474 PARA'!I333&gt;0, 1474, "")</f>
        <v/>
      </c>
      <c r="Q333" s="183" t="str">
        <f>IF('1475 PARA'!I333&gt;0, 1475, "")</f>
        <v/>
      </c>
      <c r="R333" s="183" t="str">
        <f>IF('1476 PARA'!I333&gt;0, 1476, "")</f>
        <v/>
      </c>
      <c r="S333" s="183" t="str">
        <f>IF('1603 Para'!I333&gt;0, 1603, "")</f>
        <v/>
      </c>
      <c r="T333" s="183" t="str">
        <f>IF('1604 Para'!I333&gt;0, 1604, "")</f>
        <v/>
      </c>
      <c r="U333" s="184" t="str">
        <f>IF('Spare van Para'!I333&gt;0, 6389, "")</f>
        <v/>
      </c>
      <c r="V333" s="141">
        <f t="shared" si="61"/>
        <v>0</v>
      </c>
      <c r="W333" s="183" t="str">
        <f>IF(AND('1473 PARA'!AK333&gt;0,'1473 PARA'!AY333&gt;0,O333=1473),"1473 Entered",IF(O333=1473,"Missing",""))</f>
        <v/>
      </c>
      <c r="X333" s="183" t="str">
        <f>IF(AND('1474 PARA'!AK333&gt;0,'1474 PARA'!AY333&gt;0,P333=1474),"1474 Entered",IF(P333=1474,"Missing",""))</f>
        <v/>
      </c>
      <c r="Y333" s="142" t="str">
        <f>IF(AND('1475 PARA'!AK333&gt;0,'1475 PARA'!AY333&gt;0,Q333=1475),"1475 Entered",IF(Q333=1475,"Missing",""))</f>
        <v/>
      </c>
      <c r="Z333" s="142" t="str">
        <f>IF(AND('1476 PARA'!AK333&gt;0,'1476 PARA'!AY333&gt;0,R333=1476),"1476 Entered",IF(R333=1476,"Missing",""))</f>
        <v/>
      </c>
      <c r="AA333" s="142" t="str">
        <f>IF(AND('1603 Para'!AK333&gt;0,'1603 Para'!AY333&gt;0,S333=1603),"1603 Entered",IF(S333=1603,"Missing",""))</f>
        <v/>
      </c>
      <c r="AB333" s="142" t="str">
        <f>IF(AND('1604 Para'!AK333&gt;0,'1604 Para'!AY333&gt;0,T333=1604),"1604 Entered",IF(T333=1604,"Missing",""))</f>
        <v/>
      </c>
      <c r="AC333" s="82" t="str">
        <f>IF(AND('Spare van Para'!AK333&gt;0,'Spare van Para'!AY333&gt;0,U333="Spare"),"Spare Entered",IF(U333="Spare","Missing",""))</f>
        <v/>
      </c>
    </row>
    <row r="334" spans="1:29" s="142" customFormat="1" x14ac:dyDescent="0.25">
      <c r="A334" s="83">
        <v>43066</v>
      </c>
      <c r="B334" s="173">
        <f>MIN('1473 PARA'!B334, '1474 PARA'!B334,'1475 PARA'!B334, '1476 PARA'!B334,'1476 PARA'!B334,'Spare van Para'!B334, '1603 Para'!B334, '1604 Para'!B334)</f>
        <v>0</v>
      </c>
      <c r="C334" s="173">
        <f>MAX('1473 PARA'!C334,'1473 PARA'!E334,'1473 PARA'!G334,'1474 PARA'!C334,'1474 PARA'!E334,'1474 PARA'!G334,'1475 PARA'!C334,'1475 PARA'!E334,'1475 PARA'!G334,'1476 PARA'!C334,'1476 PARA'!E334,'1476 PARA'!G334,'Spare van Para'!C334,'Spare van Para'!E334,'Spare van Para'!G334, '1603 Para'!C334,'1603 Para'!E334,'1603 Para'!G334, '1604 Para'!C334,'1604 Para'!E334,'1604 Para'!G334)</f>
        <v>0</v>
      </c>
      <c r="D334" s="173">
        <f t="shared" si="52"/>
        <v>0</v>
      </c>
      <c r="E334" s="174">
        <f t="shared" si="53"/>
        <v>0</v>
      </c>
      <c r="F334" s="17">
        <f t="shared" si="54"/>
        <v>0</v>
      </c>
      <c r="G334" s="63">
        <f>MIN('1473 PARA'!O334,'1474 PARA'!O334,'1475 PARA'!O334,'1476 PARA'!O334,'Spare van Para'!O334,'1603 Para'!O334,'1604 Para'!O334)</f>
        <v>0</v>
      </c>
      <c r="H334" s="173">
        <f>MAX('1473 PARA'!P334,'1473 PARA'!R334,'1473 PARA'!T334,'1474 PARA'!P334,'1474 PARA'!R334,'1474 PARA'!T334,'1475 PARA'!P334,'1475 PARA'!R334,'1475 PARA'!T334,'1476 PARA'!P334,'1476 PARA'!R334,'1476 PARA'!T334,'Spare van Para'!P334,'Spare van Para'!R334,'Spare van Para'!T334, '1603 Para'!P334,'1603 Para'!R334,'1603 Para'!T334,'1604 Para'!P334,'1604 Para'!R334,'1604 Para'!T334)</f>
        <v>0</v>
      </c>
      <c r="I334" s="173">
        <f t="shared" si="55"/>
        <v>0</v>
      </c>
      <c r="J334" s="174">
        <f t="shared" si="56"/>
        <v>0</v>
      </c>
      <c r="K334" s="17">
        <f t="shared" si="57"/>
        <v>0</v>
      </c>
      <c r="L334" s="182" t="str">
        <f t="shared" si="58"/>
        <v/>
      </c>
      <c r="M334" s="184" t="str">
        <f t="shared" si="59"/>
        <v/>
      </c>
      <c r="N334" s="81" t="str">
        <f t="shared" si="60"/>
        <v/>
      </c>
      <c r="O334" s="183" t="str">
        <f>IF('1473 PARA'!I334&gt;0, 1473, "")</f>
        <v/>
      </c>
      <c r="P334" s="183" t="str">
        <f>IF('1474 PARA'!I334&gt;0, 1474, "")</f>
        <v/>
      </c>
      <c r="Q334" s="183" t="str">
        <f>IF('1475 PARA'!I334&gt;0, 1475, "")</f>
        <v/>
      </c>
      <c r="R334" s="183" t="str">
        <f>IF('1476 PARA'!I334&gt;0, 1476, "")</f>
        <v/>
      </c>
      <c r="S334" s="183" t="str">
        <f>IF('1603 Para'!I334&gt;0, 1603, "")</f>
        <v/>
      </c>
      <c r="T334" s="183" t="str">
        <f>IF('1604 Para'!I334&gt;0, 1604, "")</f>
        <v/>
      </c>
      <c r="U334" s="184" t="str">
        <f>IF('Spare van Para'!I334&gt;0, 6389, "")</f>
        <v/>
      </c>
      <c r="V334" s="141">
        <f t="shared" si="61"/>
        <v>0</v>
      </c>
      <c r="W334" s="183" t="str">
        <f>IF(AND('1473 PARA'!AK334&gt;0,'1473 PARA'!AY334&gt;0,O334=1473),"1473 Entered",IF(O334=1473,"Missing",""))</f>
        <v/>
      </c>
      <c r="X334" s="183" t="str">
        <f>IF(AND('1474 PARA'!AK334&gt;0,'1474 PARA'!AY334&gt;0,P334=1474),"1474 Entered",IF(P334=1474,"Missing",""))</f>
        <v/>
      </c>
      <c r="Y334" s="142" t="str">
        <f>IF(AND('1475 PARA'!AK334&gt;0,'1475 PARA'!AY334&gt;0,Q334=1475),"1475 Entered",IF(Q334=1475,"Missing",""))</f>
        <v/>
      </c>
      <c r="Z334" s="142" t="str">
        <f>IF(AND('1476 PARA'!AK334&gt;0,'1476 PARA'!AY334&gt;0,R334=1476),"1476 Entered",IF(R334=1476,"Missing",""))</f>
        <v/>
      </c>
      <c r="AA334" s="142" t="str">
        <f>IF(AND('1603 Para'!AK334&gt;0,'1603 Para'!AY334&gt;0,S334=1603),"1603 Entered",IF(S334=1603,"Missing",""))</f>
        <v/>
      </c>
      <c r="AB334" s="142" t="str">
        <f>IF(AND('1604 Para'!AK334&gt;0,'1604 Para'!AY334&gt;0,T334=1604),"1604 Entered",IF(T334=1604,"Missing",""))</f>
        <v/>
      </c>
      <c r="AC334" s="82" t="str">
        <f>IF(AND('Spare van Para'!AK334&gt;0,'Spare van Para'!AY334&gt;0,U334="Spare"),"Spare Entered",IF(U334="Spare","Missing",""))</f>
        <v/>
      </c>
    </row>
    <row r="335" spans="1:29" s="142" customFormat="1" x14ac:dyDescent="0.25">
      <c r="A335" s="83">
        <v>43067</v>
      </c>
      <c r="B335" s="173">
        <f>MIN('1473 PARA'!B335, '1474 PARA'!B335,'1475 PARA'!B335, '1476 PARA'!B335,'1476 PARA'!B335,'Spare van Para'!B335, '1603 Para'!B335, '1604 Para'!B335)</f>
        <v>0</v>
      </c>
      <c r="C335" s="173">
        <f>MAX('1473 PARA'!C335,'1473 PARA'!E335,'1473 PARA'!G335,'1474 PARA'!C335,'1474 PARA'!E335,'1474 PARA'!G335,'1475 PARA'!C335,'1475 PARA'!E335,'1475 PARA'!G335,'1476 PARA'!C335,'1476 PARA'!E335,'1476 PARA'!G335,'Spare van Para'!C335,'Spare van Para'!E335,'Spare van Para'!G335, '1603 Para'!C335,'1603 Para'!E335,'1603 Para'!G335, '1604 Para'!C335,'1604 Para'!E335,'1604 Para'!G335)</f>
        <v>0</v>
      </c>
      <c r="D335" s="173">
        <f t="shared" si="52"/>
        <v>0</v>
      </c>
      <c r="E335" s="174">
        <f t="shared" si="53"/>
        <v>0</v>
      </c>
      <c r="F335" s="17">
        <f t="shared" si="54"/>
        <v>0</v>
      </c>
      <c r="G335" s="63">
        <f>MIN('1473 PARA'!O335,'1474 PARA'!O335,'1475 PARA'!O335,'1476 PARA'!O335,'Spare van Para'!O335,'1603 Para'!O335,'1604 Para'!O335)</f>
        <v>0</v>
      </c>
      <c r="H335" s="173">
        <f>MAX('1473 PARA'!P335,'1473 PARA'!R335,'1473 PARA'!T335,'1474 PARA'!P335,'1474 PARA'!R335,'1474 PARA'!T335,'1475 PARA'!P335,'1475 PARA'!R335,'1475 PARA'!T335,'1476 PARA'!P335,'1476 PARA'!R335,'1476 PARA'!T335,'Spare van Para'!P335,'Spare van Para'!R335,'Spare van Para'!T335, '1603 Para'!P335,'1603 Para'!R335,'1603 Para'!T335,'1604 Para'!P335,'1604 Para'!R335,'1604 Para'!T335)</f>
        <v>0</v>
      </c>
      <c r="I335" s="173">
        <f t="shared" si="55"/>
        <v>0</v>
      </c>
      <c r="J335" s="174">
        <f t="shared" si="56"/>
        <v>0</v>
      </c>
      <c r="K335" s="17">
        <f t="shared" si="57"/>
        <v>0</v>
      </c>
      <c r="L335" s="182" t="str">
        <f t="shared" si="58"/>
        <v/>
      </c>
      <c r="M335" s="184" t="str">
        <f t="shared" si="59"/>
        <v/>
      </c>
      <c r="N335" s="81" t="str">
        <f t="shared" si="60"/>
        <v/>
      </c>
      <c r="O335" s="183" t="str">
        <f>IF('1473 PARA'!I335&gt;0, 1473, "")</f>
        <v/>
      </c>
      <c r="P335" s="183" t="str">
        <f>IF('1474 PARA'!I335&gt;0, 1474, "")</f>
        <v/>
      </c>
      <c r="Q335" s="183" t="str">
        <f>IF('1475 PARA'!I335&gt;0, 1475, "")</f>
        <v/>
      </c>
      <c r="R335" s="183" t="str">
        <f>IF('1476 PARA'!I335&gt;0, 1476, "")</f>
        <v/>
      </c>
      <c r="S335" s="183" t="str">
        <f>IF('1603 Para'!I335&gt;0, 1603, "")</f>
        <v/>
      </c>
      <c r="T335" s="183" t="str">
        <f>IF('1604 Para'!I335&gt;0, 1604, "")</f>
        <v/>
      </c>
      <c r="U335" s="184" t="str">
        <f>IF('Spare van Para'!I335&gt;0, 6389, "")</f>
        <v/>
      </c>
      <c r="V335" s="141">
        <f t="shared" si="61"/>
        <v>0</v>
      </c>
      <c r="W335" s="183" t="str">
        <f>IF(AND('1473 PARA'!AK335&gt;0,'1473 PARA'!AY335&gt;0,O335=1473),"1473 Entered",IF(O335=1473,"Missing",""))</f>
        <v/>
      </c>
      <c r="X335" s="183" t="str">
        <f>IF(AND('1474 PARA'!AK335&gt;0,'1474 PARA'!AY335&gt;0,P335=1474),"1474 Entered",IF(P335=1474,"Missing",""))</f>
        <v/>
      </c>
      <c r="Y335" s="142" t="str">
        <f>IF(AND('1475 PARA'!AK335&gt;0,'1475 PARA'!AY335&gt;0,Q335=1475),"1475 Entered",IF(Q335=1475,"Missing",""))</f>
        <v/>
      </c>
      <c r="Z335" s="142" t="str">
        <f>IF(AND('1476 PARA'!AK335&gt;0,'1476 PARA'!AY335&gt;0,R335=1476),"1476 Entered",IF(R335=1476,"Missing",""))</f>
        <v/>
      </c>
      <c r="AA335" s="142" t="str">
        <f>IF(AND('1603 Para'!AK335&gt;0,'1603 Para'!AY335&gt;0,S335=1603),"1603 Entered",IF(S335=1603,"Missing",""))</f>
        <v/>
      </c>
      <c r="AB335" s="142" t="str">
        <f>IF(AND('1604 Para'!AK335&gt;0,'1604 Para'!AY335&gt;0,T335=1604),"1604 Entered",IF(T335=1604,"Missing",""))</f>
        <v/>
      </c>
      <c r="AC335" s="82" t="str">
        <f>IF(AND('Spare van Para'!AK335&gt;0,'Spare van Para'!AY335&gt;0,U335="Spare"),"Spare Entered",IF(U335="Spare","Missing",""))</f>
        <v/>
      </c>
    </row>
    <row r="336" spans="1:29" s="142" customFormat="1" x14ac:dyDescent="0.25">
      <c r="A336" s="83">
        <v>43068</v>
      </c>
      <c r="B336" s="173">
        <f>MIN('1473 PARA'!B336, '1474 PARA'!B336,'1475 PARA'!B336, '1476 PARA'!B336,'1476 PARA'!B336,'Spare van Para'!B336, '1603 Para'!B336, '1604 Para'!B336)</f>
        <v>0</v>
      </c>
      <c r="C336" s="173">
        <f>MAX('1473 PARA'!C336,'1473 PARA'!E336,'1473 PARA'!G336,'1474 PARA'!C336,'1474 PARA'!E336,'1474 PARA'!G336,'1475 PARA'!C336,'1475 PARA'!E336,'1475 PARA'!G336,'1476 PARA'!C336,'1476 PARA'!E336,'1476 PARA'!G336,'Spare van Para'!C336,'Spare van Para'!E336,'Spare van Para'!G336, '1603 Para'!C336,'1603 Para'!E336,'1603 Para'!G336, '1604 Para'!C336,'1604 Para'!E336,'1604 Para'!G336)</f>
        <v>0</v>
      </c>
      <c r="D336" s="173">
        <f t="shared" si="52"/>
        <v>0</v>
      </c>
      <c r="E336" s="174">
        <f t="shared" si="53"/>
        <v>0</v>
      </c>
      <c r="F336" s="17">
        <f t="shared" si="54"/>
        <v>0</v>
      </c>
      <c r="G336" s="63">
        <f>MIN('1473 PARA'!O336,'1474 PARA'!O336,'1475 PARA'!O336,'1476 PARA'!O336,'Spare van Para'!O336,'1603 Para'!O336,'1604 Para'!O336)</f>
        <v>0</v>
      </c>
      <c r="H336" s="173">
        <f>MAX('1473 PARA'!P336,'1473 PARA'!R336,'1473 PARA'!T336,'1474 PARA'!P336,'1474 PARA'!R336,'1474 PARA'!T336,'1475 PARA'!P336,'1475 PARA'!R336,'1475 PARA'!T336,'1476 PARA'!P336,'1476 PARA'!R336,'1476 PARA'!T336,'Spare van Para'!P336,'Spare van Para'!R336,'Spare van Para'!T336, '1603 Para'!P336,'1603 Para'!R336,'1603 Para'!T336,'1604 Para'!P336,'1604 Para'!R336,'1604 Para'!T336)</f>
        <v>0</v>
      </c>
      <c r="I336" s="173">
        <f t="shared" si="55"/>
        <v>0</v>
      </c>
      <c r="J336" s="174">
        <f t="shared" si="56"/>
        <v>0</v>
      </c>
      <c r="K336" s="17">
        <f t="shared" si="57"/>
        <v>0</v>
      </c>
      <c r="L336" s="182" t="str">
        <f t="shared" si="58"/>
        <v/>
      </c>
      <c r="M336" s="184" t="str">
        <f t="shared" si="59"/>
        <v/>
      </c>
      <c r="N336" s="81" t="str">
        <f t="shared" si="60"/>
        <v/>
      </c>
      <c r="O336" s="183" t="str">
        <f>IF('1473 PARA'!I336&gt;0, 1473, "")</f>
        <v/>
      </c>
      <c r="P336" s="183" t="str">
        <f>IF('1474 PARA'!I336&gt;0, 1474, "")</f>
        <v/>
      </c>
      <c r="Q336" s="183" t="str">
        <f>IF('1475 PARA'!I336&gt;0, 1475, "")</f>
        <v/>
      </c>
      <c r="R336" s="183" t="str">
        <f>IF('1476 PARA'!I336&gt;0, 1476, "")</f>
        <v/>
      </c>
      <c r="S336" s="183" t="str">
        <f>IF('1603 Para'!I336&gt;0, 1603, "")</f>
        <v/>
      </c>
      <c r="T336" s="183" t="str">
        <f>IF('1604 Para'!I336&gt;0, 1604, "")</f>
        <v/>
      </c>
      <c r="U336" s="184" t="str">
        <f>IF('Spare van Para'!I336&gt;0, 6389, "")</f>
        <v/>
      </c>
      <c r="V336" s="141">
        <f t="shared" si="61"/>
        <v>0</v>
      </c>
      <c r="W336" s="183" t="str">
        <f>IF(AND('1473 PARA'!AK336&gt;0,'1473 PARA'!AY336&gt;0,O336=1473),"1473 Entered",IF(O336=1473,"Missing",""))</f>
        <v/>
      </c>
      <c r="X336" s="183" t="str">
        <f>IF(AND('1474 PARA'!AK336&gt;0,'1474 PARA'!AY336&gt;0,P336=1474),"1474 Entered",IF(P336=1474,"Missing",""))</f>
        <v/>
      </c>
      <c r="Y336" s="142" t="str">
        <f>IF(AND('1475 PARA'!AK336&gt;0,'1475 PARA'!AY336&gt;0,Q336=1475),"1475 Entered",IF(Q336=1475,"Missing",""))</f>
        <v/>
      </c>
      <c r="Z336" s="142" t="str">
        <f>IF(AND('1476 PARA'!AK336&gt;0,'1476 PARA'!AY336&gt;0,R336=1476),"1476 Entered",IF(R336=1476,"Missing",""))</f>
        <v/>
      </c>
      <c r="AA336" s="142" t="str">
        <f>IF(AND('1603 Para'!AK336&gt;0,'1603 Para'!AY336&gt;0,S336=1603),"1603 Entered",IF(S336=1603,"Missing",""))</f>
        <v/>
      </c>
      <c r="AB336" s="142" t="str">
        <f>IF(AND('1604 Para'!AK336&gt;0,'1604 Para'!AY336&gt;0,T336=1604),"1604 Entered",IF(T336=1604,"Missing",""))</f>
        <v/>
      </c>
      <c r="AC336" s="82" t="str">
        <f>IF(AND('Spare van Para'!AK336&gt;0,'Spare van Para'!AY336&gt;0,U336="Spare"),"Spare Entered",IF(U336="Spare","Missing",""))</f>
        <v/>
      </c>
    </row>
    <row r="337" spans="1:29" s="219" customFormat="1" ht="15.75" thickBot="1" x14ac:dyDescent="0.3">
      <c r="A337" s="186">
        <v>43069</v>
      </c>
      <c r="B337" s="210">
        <f>MIN('1473 PARA'!B337, '1474 PARA'!B337,'1475 PARA'!B337, '1476 PARA'!B337,'1476 PARA'!B337,'Spare van Para'!B337, '1603 Para'!B337, '1604 Para'!B337)</f>
        <v>0</v>
      </c>
      <c r="C337" s="210">
        <f>MAX('1473 PARA'!C337,'1473 PARA'!E337,'1473 PARA'!G337,'1474 PARA'!C337,'1474 PARA'!E337,'1474 PARA'!G337,'1475 PARA'!C337,'1475 PARA'!E337,'1475 PARA'!G337,'1476 PARA'!C337,'1476 PARA'!E337,'1476 PARA'!G337,'Spare van Para'!C337,'Spare van Para'!E337,'Spare van Para'!G337, '1603 Para'!C337,'1603 Para'!E337,'1603 Para'!G337, '1604 Para'!C337,'1604 Para'!E337,'1604 Para'!G337)</f>
        <v>0</v>
      </c>
      <c r="D337" s="210">
        <f t="shared" si="52"/>
        <v>0</v>
      </c>
      <c r="E337" s="211">
        <f t="shared" si="53"/>
        <v>0</v>
      </c>
      <c r="F337" s="212">
        <f t="shared" si="54"/>
        <v>0</v>
      </c>
      <c r="G337" s="213">
        <f>MIN('1473 PARA'!O337,'1474 PARA'!O337,'1475 PARA'!O337,'1476 PARA'!O337,'Spare van Para'!O337,'1603 Para'!O337,'1604 Para'!O337)</f>
        <v>0</v>
      </c>
      <c r="H337" s="210">
        <f>MAX('1473 PARA'!P337,'1473 PARA'!R337,'1473 PARA'!T337,'1474 PARA'!P337,'1474 PARA'!R337,'1474 PARA'!T337,'1475 PARA'!P337,'1475 PARA'!R337,'1475 PARA'!T337,'1476 PARA'!P337,'1476 PARA'!R337,'1476 PARA'!T337,'Spare van Para'!P337,'Spare van Para'!R337,'Spare van Para'!T337, '1603 Para'!P337,'1603 Para'!R337,'1603 Para'!T337,'1604 Para'!P337,'1604 Para'!R337,'1604 Para'!T337)</f>
        <v>0</v>
      </c>
      <c r="I337" s="210">
        <f t="shared" si="55"/>
        <v>0</v>
      </c>
      <c r="J337" s="211">
        <f t="shared" si="56"/>
        <v>0</v>
      </c>
      <c r="K337" s="212">
        <f t="shared" si="57"/>
        <v>0</v>
      </c>
      <c r="L337" s="214" t="str">
        <f t="shared" si="58"/>
        <v/>
      </c>
      <c r="M337" s="215" t="str">
        <f t="shared" si="59"/>
        <v/>
      </c>
      <c r="N337" s="216" t="str">
        <f t="shared" si="60"/>
        <v/>
      </c>
      <c r="O337" s="217" t="str">
        <f>IF('1473 PARA'!I337&gt;0, 1473, "")</f>
        <v/>
      </c>
      <c r="P337" s="217" t="str">
        <f>IF('1474 PARA'!I337&gt;0, 1474, "")</f>
        <v/>
      </c>
      <c r="Q337" s="217" t="str">
        <f>IF('1475 PARA'!I337&gt;0, 1475, "")</f>
        <v/>
      </c>
      <c r="R337" s="217" t="str">
        <f>IF('1476 PARA'!I337&gt;0, 1476, "")</f>
        <v/>
      </c>
      <c r="S337" s="217" t="str">
        <f>IF('1603 Para'!I337&gt;0, 1603, "")</f>
        <v/>
      </c>
      <c r="T337" s="217" t="str">
        <f>IF('1604 Para'!I337&gt;0, 1604, "")</f>
        <v/>
      </c>
      <c r="U337" s="215" t="str">
        <f>IF('Spare van Para'!I337&gt;0, 6389, "")</f>
        <v/>
      </c>
      <c r="V337" s="218">
        <f t="shared" si="61"/>
        <v>0</v>
      </c>
      <c r="W337" s="217" t="str">
        <f>IF(AND('1473 PARA'!AK337&gt;0,'1473 PARA'!AY337&gt;0,O337=1473),"1473 Entered",IF(O337=1473,"Missing",""))</f>
        <v/>
      </c>
      <c r="X337" s="217" t="str">
        <f>IF(AND('1474 PARA'!AK337&gt;0,'1474 PARA'!AY337&gt;0,P337=1474),"1474 Entered",IF(P337=1474,"Missing",""))</f>
        <v/>
      </c>
      <c r="Y337" s="219" t="str">
        <f>IF(AND('1475 PARA'!AK337&gt;0,'1475 PARA'!AY337&gt;0,Q337=1475),"1475 Entered",IF(Q337=1475,"Missing",""))</f>
        <v/>
      </c>
      <c r="Z337" s="219" t="str">
        <f>IF(AND('1476 PARA'!AK337&gt;0,'1476 PARA'!AY337&gt;0,R337=1476),"1476 Entered",IF(R337=1476,"Missing",""))</f>
        <v/>
      </c>
      <c r="AA337" s="219" t="str">
        <f>IF(AND('1603 Para'!AK337&gt;0,'1603 Para'!AY337&gt;0,S337=1603),"1603 Entered",IF(S337=1603,"Missing",""))</f>
        <v/>
      </c>
      <c r="AB337" s="219" t="str">
        <f>IF(AND('1604 Para'!AK337&gt;0,'1604 Para'!AY337&gt;0,T337=1604),"1604 Entered",IF(T337=1604,"Missing",""))</f>
        <v/>
      </c>
      <c r="AC337" s="220" t="str">
        <f>IF(AND('Spare van Para'!AK337&gt;0,'Spare van Para'!AY337&gt;0,U337="Spare"),"Spare Entered",IF(U337="Spare","Missing",""))</f>
        <v/>
      </c>
    </row>
    <row r="338" spans="1:29" s="142" customFormat="1" ht="15.75" thickTop="1" x14ac:dyDescent="0.25">
      <c r="A338" s="83">
        <v>43070</v>
      </c>
      <c r="B338" s="173">
        <f>MIN('1473 PARA'!B338, '1474 PARA'!B338,'1475 PARA'!B338, '1476 PARA'!B338,'1476 PARA'!B338,'Spare van Para'!B338, '1603 Para'!B338, '1604 Para'!B338)</f>
        <v>0</v>
      </c>
      <c r="C338" s="173">
        <f>MAX('1473 PARA'!C338,'1473 PARA'!E338,'1473 PARA'!G338,'1474 PARA'!C338,'1474 PARA'!E338,'1474 PARA'!G338,'1475 PARA'!C338,'1475 PARA'!E338,'1475 PARA'!G338,'1476 PARA'!C338,'1476 PARA'!E338,'1476 PARA'!G338,'Spare van Para'!C338,'Spare van Para'!E338,'Spare van Para'!G338, '1603 Para'!C338,'1603 Para'!E338,'1603 Para'!G338, '1604 Para'!C338,'1604 Para'!E338,'1604 Para'!G338)</f>
        <v>0</v>
      </c>
      <c r="D338" s="173">
        <f t="shared" si="52"/>
        <v>0</v>
      </c>
      <c r="E338" s="174">
        <f t="shared" si="53"/>
        <v>0</v>
      </c>
      <c r="F338" s="17">
        <f>E338</f>
        <v>0</v>
      </c>
      <c r="G338" s="63">
        <f>MIN('1473 PARA'!O338,'1474 PARA'!O338,'1475 PARA'!O338,'1476 PARA'!O338,'Spare van Para'!O338,'1603 Para'!O338,'1604 Para'!O338)</f>
        <v>0</v>
      </c>
      <c r="H338" s="173">
        <f>MAX('1473 PARA'!P338,'1473 PARA'!R338,'1473 PARA'!T338,'1474 PARA'!P338,'1474 PARA'!R338,'1474 PARA'!T338,'1475 PARA'!P338,'1475 PARA'!R338,'1475 PARA'!T338,'1476 PARA'!P338,'1476 PARA'!R338,'1476 PARA'!T338,'Spare van Para'!P338,'Spare van Para'!R338,'Spare van Para'!T338, '1603 Para'!P338,'1603 Para'!R338,'1603 Para'!T338,'1604 Para'!P338,'1604 Para'!R338,'1604 Para'!T338)</f>
        <v>0</v>
      </c>
      <c r="I338" s="173">
        <f t="shared" si="55"/>
        <v>0</v>
      </c>
      <c r="J338" s="174">
        <f t="shared" si="56"/>
        <v>0</v>
      </c>
      <c r="K338" s="17">
        <f>J338</f>
        <v>0</v>
      </c>
      <c r="L338" s="182" t="str">
        <f t="shared" si="58"/>
        <v/>
      </c>
      <c r="M338" s="184" t="str">
        <f t="shared" si="59"/>
        <v/>
      </c>
      <c r="N338" s="81" t="str">
        <f t="shared" si="60"/>
        <v/>
      </c>
      <c r="O338" s="183" t="str">
        <f>IF('1473 PARA'!I338&gt;0, 1473, "")</f>
        <v/>
      </c>
      <c r="P338" s="183" t="str">
        <f>IF('1474 PARA'!I338&gt;0, 1474, "")</f>
        <v/>
      </c>
      <c r="Q338" s="183" t="str">
        <f>IF('1475 PARA'!I338&gt;0, 1475, "")</f>
        <v/>
      </c>
      <c r="R338" s="183" t="str">
        <f>IF('1476 PARA'!I338&gt;0, 1476, "")</f>
        <v/>
      </c>
      <c r="S338" s="183" t="str">
        <f>IF('1603 Para'!I338&gt;0, 1603, "")</f>
        <v/>
      </c>
      <c r="T338" s="183" t="str">
        <f>IF('1604 Para'!I338&gt;0, 1604, "")</f>
        <v/>
      </c>
      <c r="U338" s="184" t="str">
        <f>IF('Spare van Para'!I338&gt;0, 6389, "")</f>
        <v/>
      </c>
      <c r="V338" s="141">
        <f t="shared" si="61"/>
        <v>0</v>
      </c>
      <c r="W338" s="183" t="str">
        <f>IF(AND('1473 PARA'!AK338&gt;0,'1473 PARA'!AY338&gt;0,O338=1473),"1473 Entered",IF(O338=1473,"Missing",""))</f>
        <v/>
      </c>
      <c r="X338" s="183" t="str">
        <f>IF(AND('1474 PARA'!AK338&gt;0,'1474 PARA'!AY338&gt;0,P338=1474),"1474 Entered",IF(P338=1474,"Missing",""))</f>
        <v/>
      </c>
      <c r="Y338" s="142" t="str">
        <f>IF(AND('1475 PARA'!AK338&gt;0,'1475 PARA'!AY338&gt;0,Q338=1475),"1475 Entered",IF(Q338=1475,"Missing",""))</f>
        <v/>
      </c>
      <c r="Z338" s="142" t="str">
        <f>IF(AND('1476 PARA'!AK338&gt;0,'1476 PARA'!AY338&gt;0,R338=1476),"1476 Entered",IF(R338=1476,"Missing",""))</f>
        <v/>
      </c>
      <c r="AA338" s="142" t="str">
        <f>IF(AND('1603 Para'!AK338&gt;0,'1603 Para'!AY338&gt;0,S338=1603),"1603 Entered",IF(S338=1603,"Missing",""))</f>
        <v/>
      </c>
      <c r="AB338" s="142" t="str">
        <f>IF(AND('1604 Para'!AK338&gt;0,'1604 Para'!AY338&gt;0,T338=1604),"1604 Entered",IF(T338=1604,"Missing",""))</f>
        <v/>
      </c>
      <c r="AC338" s="82" t="str">
        <f>IF(AND('Spare van Para'!AK338&gt;0,'Spare van Para'!AY338&gt;0,U338="Spare"),"Spare Entered",IF(U338="Spare","Missing",""))</f>
        <v/>
      </c>
    </row>
    <row r="339" spans="1:29" s="142" customFormat="1" x14ac:dyDescent="0.25">
      <c r="A339" s="83">
        <v>43071</v>
      </c>
      <c r="B339" s="173">
        <f>MIN('1473 PARA'!B339, '1474 PARA'!B339,'1475 PARA'!B339, '1476 PARA'!B339,'1476 PARA'!B339,'Spare van Para'!B339, '1603 Para'!B339, '1604 Para'!B339)</f>
        <v>0</v>
      </c>
      <c r="C339" s="173">
        <f>MAX('1473 PARA'!C339,'1473 PARA'!E339,'1473 PARA'!G339,'1474 PARA'!C339,'1474 PARA'!E339,'1474 PARA'!G339,'1475 PARA'!C339,'1475 PARA'!E339,'1475 PARA'!G339,'1476 PARA'!C339,'1476 PARA'!E339,'1476 PARA'!G339,'Spare van Para'!C339,'Spare van Para'!E339,'Spare van Para'!G339, '1603 Para'!C339,'1603 Para'!E339,'1603 Para'!G339, '1604 Para'!C339,'1604 Para'!E339,'1604 Para'!G339)</f>
        <v>0</v>
      </c>
      <c r="D339" s="173">
        <f t="shared" si="52"/>
        <v>0</v>
      </c>
      <c r="E339" s="174">
        <f t="shared" si="53"/>
        <v>0</v>
      </c>
      <c r="F339" s="17">
        <f t="shared" si="54"/>
        <v>0</v>
      </c>
      <c r="G339" s="63">
        <f>MIN('1473 PARA'!O339,'1474 PARA'!O339,'1475 PARA'!O339,'1476 PARA'!O339,'Spare van Para'!O339,'1603 Para'!O339,'1604 Para'!O339)</f>
        <v>0</v>
      </c>
      <c r="H339" s="173">
        <f>MAX('1473 PARA'!P339,'1473 PARA'!R339,'1473 PARA'!T339,'1474 PARA'!P339,'1474 PARA'!R339,'1474 PARA'!T339,'1475 PARA'!P339,'1475 PARA'!R339,'1475 PARA'!T339,'1476 PARA'!P339,'1476 PARA'!R339,'1476 PARA'!T339,'Spare van Para'!P339,'Spare van Para'!R339,'Spare van Para'!T339, '1603 Para'!P339,'1603 Para'!R339,'1603 Para'!T339,'1604 Para'!P339,'1604 Para'!R339,'1604 Para'!T339)</f>
        <v>0</v>
      </c>
      <c r="I339" s="173">
        <f t="shared" si="55"/>
        <v>0</v>
      </c>
      <c r="J339" s="174">
        <f t="shared" si="56"/>
        <v>0</v>
      </c>
      <c r="K339" s="17">
        <f t="shared" si="57"/>
        <v>0</v>
      </c>
      <c r="L339" s="182" t="str">
        <f t="shared" si="58"/>
        <v/>
      </c>
      <c r="M339" s="184" t="str">
        <f t="shared" si="59"/>
        <v/>
      </c>
      <c r="N339" s="81" t="str">
        <f t="shared" si="60"/>
        <v/>
      </c>
      <c r="O339" s="183" t="str">
        <f>IF('1473 PARA'!I339&gt;0, 1473, "")</f>
        <v/>
      </c>
      <c r="P339" s="183" t="str">
        <f>IF('1474 PARA'!I339&gt;0, 1474, "")</f>
        <v/>
      </c>
      <c r="Q339" s="183" t="str">
        <f>IF('1475 PARA'!I339&gt;0, 1475, "")</f>
        <v/>
      </c>
      <c r="R339" s="183" t="str">
        <f>IF('1476 PARA'!I339&gt;0, 1476, "")</f>
        <v/>
      </c>
      <c r="S339" s="183" t="str">
        <f>IF('1603 Para'!I339&gt;0, 1603, "")</f>
        <v/>
      </c>
      <c r="T339" s="183" t="str">
        <f>IF('1604 Para'!I339&gt;0, 1604, "")</f>
        <v/>
      </c>
      <c r="U339" s="184" t="str">
        <f>IF('Spare van Para'!I339&gt;0, 6389, "")</f>
        <v/>
      </c>
      <c r="V339" s="141">
        <f t="shared" si="61"/>
        <v>0</v>
      </c>
      <c r="W339" s="183" t="str">
        <f>IF(AND('1473 PARA'!AK339&gt;0,'1473 PARA'!AY339&gt;0,O339=1473),"1473 Entered",IF(O339=1473,"Missing",""))</f>
        <v/>
      </c>
      <c r="X339" s="183" t="str">
        <f>IF(AND('1474 PARA'!AK339&gt;0,'1474 PARA'!AY339&gt;0,P339=1474),"1474 Entered",IF(P339=1474,"Missing",""))</f>
        <v/>
      </c>
      <c r="Y339" s="142" t="str">
        <f>IF(AND('1475 PARA'!AK339&gt;0,'1475 PARA'!AY339&gt;0,Q339=1475),"1475 Entered",IF(Q339=1475,"Missing",""))</f>
        <v/>
      </c>
      <c r="Z339" s="142" t="str">
        <f>IF(AND('1476 PARA'!AK339&gt;0,'1476 PARA'!AY339&gt;0,R339=1476),"1476 Entered",IF(R339=1476,"Missing",""))</f>
        <v/>
      </c>
      <c r="AA339" s="142" t="str">
        <f>IF(AND('1603 Para'!AK339&gt;0,'1603 Para'!AY339&gt;0,S339=1603),"1603 Entered",IF(S339=1603,"Missing",""))</f>
        <v/>
      </c>
      <c r="AB339" s="142" t="str">
        <f>IF(AND('1604 Para'!AK339&gt;0,'1604 Para'!AY339&gt;0,T339=1604),"1604 Entered",IF(T339=1604,"Missing",""))</f>
        <v/>
      </c>
      <c r="AC339" s="82" t="str">
        <f>IF(AND('Spare van Para'!AK339&gt;0,'Spare van Para'!AY339&gt;0,U339="Spare"),"Spare Entered",IF(U339="Spare","Missing",""))</f>
        <v/>
      </c>
    </row>
    <row r="340" spans="1:29" s="142" customFormat="1" x14ac:dyDescent="0.25">
      <c r="A340" s="83">
        <v>43072</v>
      </c>
      <c r="B340" s="173">
        <f>MIN('1473 PARA'!B340, '1474 PARA'!B340,'1475 PARA'!B340, '1476 PARA'!B340,'1476 PARA'!B340,'Spare van Para'!B340, '1603 Para'!B340, '1604 Para'!B340)</f>
        <v>0</v>
      </c>
      <c r="C340" s="173">
        <f>MAX('1473 PARA'!C340,'1473 PARA'!E340,'1473 PARA'!G340,'1474 PARA'!C340,'1474 PARA'!E340,'1474 PARA'!G340,'1475 PARA'!C340,'1475 PARA'!E340,'1475 PARA'!G340,'1476 PARA'!C340,'1476 PARA'!E340,'1476 PARA'!G340,'Spare van Para'!C340,'Spare van Para'!E340,'Spare van Para'!G340, '1603 Para'!C340,'1603 Para'!E340,'1603 Para'!G340, '1604 Para'!C340,'1604 Para'!E340,'1604 Para'!G340)</f>
        <v>0</v>
      </c>
      <c r="D340" s="173">
        <f t="shared" si="52"/>
        <v>0</v>
      </c>
      <c r="E340" s="174">
        <f t="shared" si="53"/>
        <v>0</v>
      </c>
      <c r="F340" s="17">
        <f t="shared" si="54"/>
        <v>0</v>
      </c>
      <c r="G340" s="63">
        <f>MIN('1473 PARA'!O340,'1474 PARA'!O340,'1475 PARA'!O340,'1476 PARA'!O340,'Spare van Para'!O340,'1603 Para'!O340,'1604 Para'!O340)</f>
        <v>0</v>
      </c>
      <c r="H340" s="173">
        <f>MAX('1473 PARA'!P340,'1473 PARA'!R340,'1473 PARA'!T340,'1474 PARA'!P340,'1474 PARA'!R340,'1474 PARA'!T340,'1475 PARA'!P340,'1475 PARA'!R340,'1475 PARA'!T340,'1476 PARA'!P340,'1476 PARA'!R340,'1476 PARA'!T340,'Spare van Para'!P340,'Spare van Para'!R340,'Spare van Para'!T340, '1603 Para'!P340,'1603 Para'!R340,'1603 Para'!T340,'1604 Para'!P340,'1604 Para'!R340,'1604 Para'!T340)</f>
        <v>0</v>
      </c>
      <c r="I340" s="173">
        <f t="shared" si="55"/>
        <v>0</v>
      </c>
      <c r="J340" s="174">
        <f t="shared" si="56"/>
        <v>0</v>
      </c>
      <c r="K340" s="17">
        <f t="shared" si="57"/>
        <v>0</v>
      </c>
      <c r="L340" s="182" t="str">
        <f t="shared" si="58"/>
        <v/>
      </c>
      <c r="M340" s="184" t="str">
        <f t="shared" si="59"/>
        <v/>
      </c>
      <c r="N340" s="81" t="str">
        <f t="shared" si="60"/>
        <v/>
      </c>
      <c r="O340" s="183" t="str">
        <f>IF('1473 PARA'!I340&gt;0, 1473, "")</f>
        <v/>
      </c>
      <c r="P340" s="183" t="str">
        <f>IF('1474 PARA'!I340&gt;0, 1474, "")</f>
        <v/>
      </c>
      <c r="Q340" s="183" t="str">
        <f>IF('1475 PARA'!I340&gt;0, 1475, "")</f>
        <v/>
      </c>
      <c r="R340" s="183" t="str">
        <f>IF('1476 PARA'!I340&gt;0, 1476, "")</f>
        <v/>
      </c>
      <c r="S340" s="183" t="str">
        <f>IF('1603 Para'!I340&gt;0, 1603, "")</f>
        <v/>
      </c>
      <c r="T340" s="183" t="str">
        <f>IF('1604 Para'!I340&gt;0, 1604, "")</f>
        <v/>
      </c>
      <c r="U340" s="184" t="str">
        <f>IF('Spare van Para'!I340&gt;0, 6389, "")</f>
        <v/>
      </c>
      <c r="V340" s="141">
        <f t="shared" si="61"/>
        <v>0</v>
      </c>
      <c r="W340" s="183" t="str">
        <f>IF(AND('1473 PARA'!AK340&gt;0,'1473 PARA'!AY340&gt;0,O340=1473),"1473 Entered",IF(O340=1473,"Missing",""))</f>
        <v/>
      </c>
      <c r="X340" s="183" t="str">
        <f>IF(AND('1474 PARA'!AK340&gt;0,'1474 PARA'!AY340&gt;0,P340=1474),"1474 Entered",IF(P340=1474,"Missing",""))</f>
        <v/>
      </c>
      <c r="Y340" s="142" t="str">
        <f>IF(AND('1475 PARA'!AK340&gt;0,'1475 PARA'!AY340&gt;0,Q340=1475),"1475 Entered",IF(Q340=1475,"Missing",""))</f>
        <v/>
      </c>
      <c r="Z340" s="142" t="str">
        <f>IF(AND('1476 PARA'!AK340&gt;0,'1476 PARA'!AY340&gt;0,R340=1476),"1476 Entered",IF(R340=1476,"Missing",""))</f>
        <v/>
      </c>
      <c r="AA340" s="142" t="str">
        <f>IF(AND('1603 Para'!AK340&gt;0,'1603 Para'!AY340&gt;0,S340=1603),"1603 Entered",IF(S340=1603,"Missing",""))</f>
        <v/>
      </c>
      <c r="AB340" s="142" t="str">
        <f>IF(AND('1604 Para'!AK340&gt;0,'1604 Para'!AY340&gt;0,T340=1604),"1604 Entered",IF(T340=1604,"Missing",""))</f>
        <v/>
      </c>
      <c r="AC340" s="82" t="str">
        <f>IF(AND('Spare van Para'!AK340&gt;0,'Spare van Para'!AY340&gt;0,U340="Spare"),"Spare Entered",IF(U340="Spare","Missing",""))</f>
        <v/>
      </c>
    </row>
    <row r="341" spans="1:29" s="142" customFormat="1" x14ac:dyDescent="0.25">
      <c r="A341" s="83">
        <v>43073</v>
      </c>
      <c r="B341" s="173">
        <f>MIN('1473 PARA'!B341, '1474 PARA'!B341,'1475 PARA'!B341, '1476 PARA'!B341,'1476 PARA'!B341,'Spare van Para'!B341, '1603 Para'!B341, '1604 Para'!B341)</f>
        <v>0</v>
      </c>
      <c r="C341" s="173">
        <f>MAX('1473 PARA'!C341,'1473 PARA'!E341,'1473 PARA'!G341,'1474 PARA'!C341,'1474 PARA'!E341,'1474 PARA'!G341,'1475 PARA'!C341,'1475 PARA'!E341,'1475 PARA'!G341,'1476 PARA'!C341,'1476 PARA'!E341,'1476 PARA'!G341,'Spare van Para'!C341,'Spare van Para'!E341,'Spare van Para'!G341, '1603 Para'!C341,'1603 Para'!E341,'1603 Para'!G341, '1604 Para'!C341,'1604 Para'!E341,'1604 Para'!G341)</f>
        <v>0</v>
      </c>
      <c r="D341" s="173">
        <f t="shared" si="52"/>
        <v>0</v>
      </c>
      <c r="E341" s="174">
        <f t="shared" si="53"/>
        <v>0</v>
      </c>
      <c r="F341" s="17">
        <f t="shared" si="54"/>
        <v>0</v>
      </c>
      <c r="G341" s="63">
        <f>MIN('1473 PARA'!O341,'1474 PARA'!O341,'1475 PARA'!O341,'1476 PARA'!O341,'Spare van Para'!O341,'1603 Para'!O341,'1604 Para'!O341)</f>
        <v>0</v>
      </c>
      <c r="H341" s="173">
        <f>MAX('1473 PARA'!P341,'1473 PARA'!R341,'1473 PARA'!T341,'1474 PARA'!P341,'1474 PARA'!R341,'1474 PARA'!T341,'1475 PARA'!P341,'1475 PARA'!R341,'1475 PARA'!T341,'1476 PARA'!P341,'1476 PARA'!R341,'1476 PARA'!T341,'Spare van Para'!P341,'Spare van Para'!R341,'Spare van Para'!T341, '1603 Para'!P341,'1603 Para'!R341,'1603 Para'!T341,'1604 Para'!P341,'1604 Para'!R341,'1604 Para'!T341)</f>
        <v>0</v>
      </c>
      <c r="I341" s="173">
        <f t="shared" si="55"/>
        <v>0</v>
      </c>
      <c r="J341" s="174">
        <f t="shared" si="56"/>
        <v>0</v>
      </c>
      <c r="K341" s="17">
        <f t="shared" si="57"/>
        <v>0</v>
      </c>
      <c r="L341" s="182" t="str">
        <f t="shared" si="58"/>
        <v/>
      </c>
      <c r="M341" s="184" t="str">
        <f t="shared" si="59"/>
        <v/>
      </c>
      <c r="N341" s="81" t="str">
        <f t="shared" si="60"/>
        <v/>
      </c>
      <c r="O341" s="183" t="str">
        <f>IF('1473 PARA'!I341&gt;0, 1473, "")</f>
        <v/>
      </c>
      <c r="P341" s="183" t="str">
        <f>IF('1474 PARA'!I341&gt;0, 1474, "")</f>
        <v/>
      </c>
      <c r="Q341" s="183" t="str">
        <f>IF('1475 PARA'!I341&gt;0, 1475, "")</f>
        <v/>
      </c>
      <c r="R341" s="183" t="str">
        <f>IF('1476 PARA'!I341&gt;0, 1476, "")</f>
        <v/>
      </c>
      <c r="S341" s="183" t="str">
        <f>IF('1603 Para'!I341&gt;0, 1603, "")</f>
        <v/>
      </c>
      <c r="T341" s="183" t="str">
        <f>IF('1604 Para'!I341&gt;0, 1604, "")</f>
        <v/>
      </c>
      <c r="U341" s="184" t="str">
        <f>IF('Spare van Para'!I341&gt;0, 6389, "")</f>
        <v/>
      </c>
      <c r="V341" s="141">
        <f t="shared" si="61"/>
        <v>0</v>
      </c>
      <c r="W341" s="183" t="str">
        <f>IF(AND('1473 PARA'!AK341&gt;0,'1473 PARA'!AY341&gt;0,O341=1473),"1473 Entered",IF(O341=1473,"Missing",""))</f>
        <v/>
      </c>
      <c r="X341" s="183" t="str">
        <f>IF(AND('1474 PARA'!AK341&gt;0,'1474 PARA'!AY341&gt;0,P341=1474),"1474 Entered",IF(P341=1474,"Missing",""))</f>
        <v/>
      </c>
      <c r="Y341" s="142" t="str">
        <f>IF(AND('1475 PARA'!AK341&gt;0,'1475 PARA'!AY341&gt;0,Q341=1475),"1475 Entered",IF(Q341=1475,"Missing",""))</f>
        <v/>
      </c>
      <c r="Z341" s="142" t="str">
        <f>IF(AND('1476 PARA'!AK341&gt;0,'1476 PARA'!AY341&gt;0,R341=1476),"1476 Entered",IF(R341=1476,"Missing",""))</f>
        <v/>
      </c>
      <c r="AA341" s="142" t="str">
        <f>IF(AND('1603 Para'!AK341&gt;0,'1603 Para'!AY341&gt;0,S341=1603),"1603 Entered",IF(S341=1603,"Missing",""))</f>
        <v/>
      </c>
      <c r="AB341" s="142" t="str">
        <f>IF(AND('1604 Para'!AK341&gt;0,'1604 Para'!AY341&gt;0,T341=1604),"1604 Entered",IF(T341=1604,"Missing",""))</f>
        <v/>
      </c>
      <c r="AC341" s="82" t="str">
        <f>IF(AND('Spare van Para'!AK341&gt;0,'Spare van Para'!AY341&gt;0,U341="Spare"),"Spare Entered",IF(U341="Spare","Missing",""))</f>
        <v/>
      </c>
    </row>
    <row r="342" spans="1:29" s="142" customFormat="1" x14ac:dyDescent="0.25">
      <c r="A342" s="83">
        <v>43074</v>
      </c>
      <c r="B342" s="173">
        <f>MIN('1473 PARA'!B342, '1474 PARA'!B342,'1475 PARA'!B342, '1476 PARA'!B342,'1476 PARA'!B342,'Spare van Para'!B342, '1603 Para'!B342, '1604 Para'!B342)</f>
        <v>0</v>
      </c>
      <c r="C342" s="173">
        <f>MAX('1473 PARA'!C342,'1473 PARA'!E342,'1473 PARA'!G342,'1474 PARA'!C342,'1474 PARA'!E342,'1474 PARA'!G342,'1475 PARA'!C342,'1475 PARA'!E342,'1475 PARA'!G342,'1476 PARA'!C342,'1476 PARA'!E342,'1476 PARA'!G342,'Spare van Para'!C342,'Spare van Para'!E342,'Spare van Para'!G342, '1603 Para'!C342,'1603 Para'!E342,'1603 Para'!G342, '1604 Para'!C342,'1604 Para'!E342,'1604 Para'!G342)</f>
        <v>0</v>
      </c>
      <c r="D342" s="173">
        <f t="shared" si="52"/>
        <v>0</v>
      </c>
      <c r="E342" s="174">
        <f t="shared" si="53"/>
        <v>0</v>
      </c>
      <c r="F342" s="17">
        <f t="shared" si="54"/>
        <v>0</v>
      </c>
      <c r="G342" s="63">
        <f>MIN('1473 PARA'!O342,'1474 PARA'!O342,'1475 PARA'!O342,'1476 PARA'!O342,'Spare van Para'!O342,'1603 Para'!O342,'1604 Para'!O342)</f>
        <v>0</v>
      </c>
      <c r="H342" s="173">
        <f>MAX('1473 PARA'!P342,'1473 PARA'!R342,'1473 PARA'!T342,'1474 PARA'!P342,'1474 PARA'!R342,'1474 PARA'!T342,'1475 PARA'!P342,'1475 PARA'!R342,'1475 PARA'!T342,'1476 PARA'!P342,'1476 PARA'!R342,'1476 PARA'!T342,'Spare van Para'!P342,'Spare van Para'!R342,'Spare van Para'!T342, '1603 Para'!P342,'1603 Para'!R342,'1603 Para'!T342,'1604 Para'!P342,'1604 Para'!R342,'1604 Para'!T342)</f>
        <v>0</v>
      </c>
      <c r="I342" s="173">
        <f t="shared" si="55"/>
        <v>0</v>
      </c>
      <c r="J342" s="174">
        <f t="shared" si="56"/>
        <v>0</v>
      </c>
      <c r="K342" s="17">
        <f t="shared" si="57"/>
        <v>0</v>
      </c>
      <c r="L342" s="182" t="str">
        <f t="shared" si="58"/>
        <v/>
      </c>
      <c r="M342" s="184" t="str">
        <f t="shared" si="59"/>
        <v/>
      </c>
      <c r="N342" s="81" t="str">
        <f t="shared" si="60"/>
        <v/>
      </c>
      <c r="O342" s="183" t="str">
        <f>IF('1473 PARA'!I342&gt;0, 1473, "")</f>
        <v/>
      </c>
      <c r="P342" s="183" t="str">
        <f>IF('1474 PARA'!I342&gt;0, 1474, "")</f>
        <v/>
      </c>
      <c r="Q342" s="183" t="str">
        <f>IF('1475 PARA'!I342&gt;0, 1475, "")</f>
        <v/>
      </c>
      <c r="R342" s="183" t="str">
        <f>IF('1476 PARA'!I342&gt;0, 1476, "")</f>
        <v/>
      </c>
      <c r="S342" s="183" t="str">
        <f>IF('1603 Para'!I342&gt;0, 1603, "")</f>
        <v/>
      </c>
      <c r="T342" s="183" t="str">
        <f>IF('1604 Para'!I342&gt;0, 1604, "")</f>
        <v/>
      </c>
      <c r="U342" s="184" t="str">
        <f>IF('Spare van Para'!I342&gt;0, 6389, "")</f>
        <v/>
      </c>
      <c r="V342" s="141">
        <f t="shared" si="61"/>
        <v>0</v>
      </c>
      <c r="W342" s="183" t="str">
        <f>IF(AND('1473 PARA'!AK342&gt;0,'1473 PARA'!AY342&gt;0,O342=1473),"1473 Entered",IF(O342=1473,"Missing",""))</f>
        <v/>
      </c>
      <c r="X342" s="183" t="str">
        <f>IF(AND('1474 PARA'!AK342&gt;0,'1474 PARA'!AY342&gt;0,P342=1474),"1474 Entered",IF(P342=1474,"Missing",""))</f>
        <v/>
      </c>
      <c r="Y342" s="142" t="str">
        <f>IF(AND('1475 PARA'!AK342&gt;0,'1475 PARA'!AY342&gt;0,Q342=1475),"1475 Entered",IF(Q342=1475,"Missing",""))</f>
        <v/>
      </c>
      <c r="Z342" s="142" t="str">
        <f>IF(AND('1476 PARA'!AK342&gt;0,'1476 PARA'!AY342&gt;0,R342=1476),"1476 Entered",IF(R342=1476,"Missing",""))</f>
        <v/>
      </c>
      <c r="AA342" s="142" t="str">
        <f>IF(AND('1603 Para'!AK342&gt;0,'1603 Para'!AY342&gt;0,S342=1603),"1603 Entered",IF(S342=1603,"Missing",""))</f>
        <v/>
      </c>
      <c r="AB342" s="142" t="str">
        <f>IF(AND('1604 Para'!AK342&gt;0,'1604 Para'!AY342&gt;0,T342=1604),"1604 Entered",IF(T342=1604,"Missing",""))</f>
        <v/>
      </c>
      <c r="AC342" s="82" t="str">
        <f>IF(AND('Spare van Para'!AK342&gt;0,'Spare van Para'!AY342&gt;0,U342="Spare"),"Spare Entered",IF(U342="Spare","Missing",""))</f>
        <v/>
      </c>
    </row>
    <row r="343" spans="1:29" s="142" customFormat="1" x14ac:dyDescent="0.25">
      <c r="A343" s="83">
        <v>43075</v>
      </c>
      <c r="B343" s="173">
        <f>MIN('1473 PARA'!B343, '1474 PARA'!B343,'1475 PARA'!B343, '1476 PARA'!B343,'1476 PARA'!B343,'Spare van Para'!B343, '1603 Para'!B343, '1604 Para'!B343)</f>
        <v>0</v>
      </c>
      <c r="C343" s="173">
        <f>MAX('1473 PARA'!C343,'1473 PARA'!E343,'1473 PARA'!G343,'1474 PARA'!C343,'1474 PARA'!E343,'1474 PARA'!G343,'1475 PARA'!C343,'1475 PARA'!E343,'1475 PARA'!G343,'1476 PARA'!C343,'1476 PARA'!E343,'1476 PARA'!G343,'Spare van Para'!C343,'Spare van Para'!E343,'Spare van Para'!G343, '1603 Para'!C343,'1603 Para'!E343,'1603 Para'!G343, '1604 Para'!C343,'1604 Para'!E343,'1604 Para'!G343)</f>
        <v>0</v>
      </c>
      <c r="D343" s="173">
        <f t="shared" si="52"/>
        <v>0</v>
      </c>
      <c r="E343" s="174">
        <f t="shared" si="53"/>
        <v>0</v>
      </c>
      <c r="F343" s="17">
        <f t="shared" si="54"/>
        <v>0</v>
      </c>
      <c r="G343" s="63">
        <f>MIN('1473 PARA'!O343,'1474 PARA'!O343,'1475 PARA'!O343,'1476 PARA'!O343,'Spare van Para'!O343,'1603 Para'!O343,'1604 Para'!O343)</f>
        <v>0</v>
      </c>
      <c r="H343" s="173">
        <f>MAX('1473 PARA'!P343,'1473 PARA'!R343,'1473 PARA'!T343,'1474 PARA'!P343,'1474 PARA'!R343,'1474 PARA'!T343,'1475 PARA'!P343,'1475 PARA'!R343,'1475 PARA'!T343,'1476 PARA'!P343,'1476 PARA'!R343,'1476 PARA'!T343,'Spare van Para'!P343,'Spare van Para'!R343,'Spare van Para'!T343, '1603 Para'!P343,'1603 Para'!R343,'1603 Para'!T343,'1604 Para'!P343,'1604 Para'!R343,'1604 Para'!T343)</f>
        <v>0</v>
      </c>
      <c r="I343" s="173">
        <f t="shared" si="55"/>
        <v>0</v>
      </c>
      <c r="J343" s="174">
        <f t="shared" si="56"/>
        <v>0</v>
      </c>
      <c r="K343" s="17">
        <f t="shared" si="57"/>
        <v>0</v>
      </c>
      <c r="L343" s="182" t="str">
        <f t="shared" si="58"/>
        <v/>
      </c>
      <c r="M343" s="184" t="str">
        <f t="shared" si="59"/>
        <v/>
      </c>
      <c r="N343" s="81" t="str">
        <f t="shared" si="60"/>
        <v/>
      </c>
      <c r="O343" s="183" t="str">
        <f>IF('1473 PARA'!I343&gt;0, 1473, "")</f>
        <v/>
      </c>
      <c r="P343" s="183" t="str">
        <f>IF('1474 PARA'!I343&gt;0, 1474, "")</f>
        <v/>
      </c>
      <c r="Q343" s="183" t="str">
        <f>IF('1475 PARA'!I343&gt;0, 1475, "")</f>
        <v/>
      </c>
      <c r="R343" s="183" t="str">
        <f>IF('1476 PARA'!I343&gt;0, 1476, "")</f>
        <v/>
      </c>
      <c r="S343" s="183" t="str">
        <f>IF('1603 Para'!I343&gt;0, 1603, "")</f>
        <v/>
      </c>
      <c r="T343" s="183" t="str">
        <f>IF('1604 Para'!I343&gt;0, 1604, "")</f>
        <v/>
      </c>
      <c r="U343" s="184" t="str">
        <f>IF('Spare van Para'!I343&gt;0, 6389, "")</f>
        <v/>
      </c>
      <c r="V343" s="141">
        <f t="shared" si="61"/>
        <v>0</v>
      </c>
      <c r="W343" s="183" t="str">
        <f>IF(AND('1473 PARA'!AK343&gt;0,'1473 PARA'!AY343&gt;0,O343=1473),"1473 Entered",IF(O343=1473,"Missing",""))</f>
        <v/>
      </c>
      <c r="X343" s="183" t="str">
        <f>IF(AND('1474 PARA'!AK343&gt;0,'1474 PARA'!AY343&gt;0,P343=1474),"1474 Entered",IF(P343=1474,"Missing",""))</f>
        <v/>
      </c>
      <c r="Y343" s="142" t="str">
        <f>IF(AND('1475 PARA'!AK343&gt;0,'1475 PARA'!AY343&gt;0,Q343=1475),"1475 Entered",IF(Q343=1475,"Missing",""))</f>
        <v/>
      </c>
      <c r="Z343" s="142" t="str">
        <f>IF(AND('1476 PARA'!AK343&gt;0,'1476 PARA'!AY343&gt;0,R343=1476),"1476 Entered",IF(R343=1476,"Missing",""))</f>
        <v/>
      </c>
      <c r="AA343" s="142" t="str">
        <f>IF(AND('1603 Para'!AK343&gt;0,'1603 Para'!AY343&gt;0,S343=1603),"1603 Entered",IF(S343=1603,"Missing",""))</f>
        <v/>
      </c>
      <c r="AB343" s="142" t="str">
        <f>IF(AND('1604 Para'!AK343&gt;0,'1604 Para'!AY343&gt;0,T343=1604),"1604 Entered",IF(T343=1604,"Missing",""))</f>
        <v/>
      </c>
      <c r="AC343" s="82" t="str">
        <f>IF(AND('Spare van Para'!AK343&gt;0,'Spare van Para'!AY343&gt;0,U343="Spare"),"Spare Entered",IF(U343="Spare","Missing",""))</f>
        <v/>
      </c>
    </row>
    <row r="344" spans="1:29" s="142" customFormat="1" x14ac:dyDescent="0.25">
      <c r="A344" s="83">
        <v>43076</v>
      </c>
      <c r="B344" s="173">
        <f>MIN('1473 PARA'!B344, '1474 PARA'!B344,'1475 PARA'!B344, '1476 PARA'!B344,'1476 PARA'!B344,'Spare van Para'!B344, '1603 Para'!B344, '1604 Para'!B344)</f>
        <v>0</v>
      </c>
      <c r="C344" s="173">
        <f>MAX('1473 PARA'!C344,'1473 PARA'!E344,'1473 PARA'!G344,'1474 PARA'!C344,'1474 PARA'!E344,'1474 PARA'!G344,'1475 PARA'!C344,'1475 PARA'!E344,'1475 PARA'!G344,'1476 PARA'!C344,'1476 PARA'!E344,'1476 PARA'!G344,'Spare van Para'!C344,'Spare van Para'!E344,'Spare van Para'!G344, '1603 Para'!C344,'1603 Para'!E344,'1603 Para'!G344, '1604 Para'!C344,'1604 Para'!E344,'1604 Para'!G344)</f>
        <v>0</v>
      </c>
      <c r="D344" s="173">
        <f t="shared" si="52"/>
        <v>0</v>
      </c>
      <c r="E344" s="174">
        <f t="shared" si="53"/>
        <v>0</v>
      </c>
      <c r="F344" s="17">
        <f t="shared" si="54"/>
        <v>0</v>
      </c>
      <c r="G344" s="63">
        <f>MIN('1473 PARA'!O344,'1474 PARA'!O344,'1475 PARA'!O344,'1476 PARA'!O344,'Spare van Para'!O344,'1603 Para'!O344,'1604 Para'!O344)</f>
        <v>0</v>
      </c>
      <c r="H344" s="173">
        <f>MAX('1473 PARA'!P344,'1473 PARA'!R344,'1473 PARA'!T344,'1474 PARA'!P344,'1474 PARA'!R344,'1474 PARA'!T344,'1475 PARA'!P344,'1475 PARA'!R344,'1475 PARA'!T344,'1476 PARA'!P344,'1476 PARA'!R344,'1476 PARA'!T344,'Spare van Para'!P344,'Spare van Para'!R344,'Spare van Para'!T344, '1603 Para'!P344,'1603 Para'!R344,'1603 Para'!T344,'1604 Para'!P344,'1604 Para'!R344,'1604 Para'!T344)</f>
        <v>0</v>
      </c>
      <c r="I344" s="173">
        <f t="shared" si="55"/>
        <v>0</v>
      </c>
      <c r="J344" s="174">
        <f t="shared" si="56"/>
        <v>0</v>
      </c>
      <c r="K344" s="17">
        <f t="shared" si="57"/>
        <v>0</v>
      </c>
      <c r="L344" s="182" t="str">
        <f t="shared" si="58"/>
        <v/>
      </c>
      <c r="M344" s="184" t="str">
        <f t="shared" si="59"/>
        <v/>
      </c>
      <c r="N344" s="81" t="str">
        <f t="shared" si="60"/>
        <v/>
      </c>
      <c r="O344" s="183" t="str">
        <f>IF('1473 PARA'!I344&gt;0, 1473, "")</f>
        <v/>
      </c>
      <c r="P344" s="183" t="str">
        <f>IF('1474 PARA'!I344&gt;0, 1474, "")</f>
        <v/>
      </c>
      <c r="Q344" s="183" t="str">
        <f>IF('1475 PARA'!I344&gt;0, 1475, "")</f>
        <v/>
      </c>
      <c r="R344" s="183" t="str">
        <f>IF('1476 PARA'!I344&gt;0, 1476, "")</f>
        <v/>
      </c>
      <c r="S344" s="183" t="str">
        <f>IF('1603 Para'!I344&gt;0, 1603, "")</f>
        <v/>
      </c>
      <c r="T344" s="183" t="str">
        <f>IF('1604 Para'!I344&gt;0, 1604, "")</f>
        <v/>
      </c>
      <c r="U344" s="184" t="str">
        <f>IF('Spare van Para'!I344&gt;0, 6389, "")</f>
        <v/>
      </c>
      <c r="V344" s="141">
        <f t="shared" si="61"/>
        <v>0</v>
      </c>
      <c r="W344" s="183" t="str">
        <f>IF(AND('1473 PARA'!AK344&gt;0,'1473 PARA'!AY344&gt;0,O344=1473),"1473 Entered",IF(O344=1473,"Missing",""))</f>
        <v/>
      </c>
      <c r="X344" s="183" t="str">
        <f>IF(AND('1474 PARA'!AK344&gt;0,'1474 PARA'!AY344&gt;0,P344=1474),"1474 Entered",IF(P344=1474,"Missing",""))</f>
        <v/>
      </c>
      <c r="Y344" s="142" t="str">
        <f>IF(AND('1475 PARA'!AK344&gt;0,'1475 PARA'!AY344&gt;0,Q344=1475),"1475 Entered",IF(Q344=1475,"Missing",""))</f>
        <v/>
      </c>
      <c r="Z344" s="142" t="str">
        <f>IF(AND('1476 PARA'!AK344&gt;0,'1476 PARA'!AY344&gt;0,R344=1476),"1476 Entered",IF(R344=1476,"Missing",""))</f>
        <v/>
      </c>
      <c r="AA344" s="142" t="str">
        <f>IF(AND('1603 Para'!AK344&gt;0,'1603 Para'!AY344&gt;0,S344=1603),"1603 Entered",IF(S344=1603,"Missing",""))</f>
        <v/>
      </c>
      <c r="AB344" s="142" t="str">
        <f>IF(AND('1604 Para'!AK344&gt;0,'1604 Para'!AY344&gt;0,T344=1604),"1604 Entered",IF(T344=1604,"Missing",""))</f>
        <v/>
      </c>
      <c r="AC344" s="82" t="str">
        <f>IF(AND('Spare van Para'!AK344&gt;0,'Spare van Para'!AY344&gt;0,U344="Spare"),"Spare Entered",IF(U344="Spare","Missing",""))</f>
        <v/>
      </c>
    </row>
    <row r="345" spans="1:29" s="142" customFormat="1" x14ac:dyDescent="0.25">
      <c r="A345" s="83">
        <v>43077</v>
      </c>
      <c r="B345" s="173">
        <f>MIN('1473 PARA'!B345, '1474 PARA'!B345,'1475 PARA'!B345, '1476 PARA'!B345,'1476 PARA'!B345,'Spare van Para'!B345, '1603 Para'!B345, '1604 Para'!B345)</f>
        <v>0</v>
      </c>
      <c r="C345" s="173">
        <f>MAX('1473 PARA'!C345,'1473 PARA'!E345,'1473 PARA'!G345,'1474 PARA'!C345,'1474 PARA'!E345,'1474 PARA'!G345,'1475 PARA'!C345,'1475 PARA'!E345,'1475 PARA'!G345,'1476 PARA'!C345,'1476 PARA'!E345,'1476 PARA'!G345,'Spare van Para'!C345,'Spare van Para'!E345,'Spare van Para'!G345, '1603 Para'!C345,'1603 Para'!E345,'1603 Para'!G345, '1604 Para'!C345,'1604 Para'!E345,'1604 Para'!G345)</f>
        <v>0</v>
      </c>
      <c r="D345" s="173">
        <f t="shared" si="52"/>
        <v>0</v>
      </c>
      <c r="E345" s="174">
        <f t="shared" si="53"/>
        <v>0</v>
      </c>
      <c r="F345" s="17">
        <f t="shared" si="54"/>
        <v>0</v>
      </c>
      <c r="G345" s="63">
        <f>MIN('1473 PARA'!O345,'1474 PARA'!O345,'1475 PARA'!O345,'1476 PARA'!O345,'Spare van Para'!O345,'1603 Para'!O345,'1604 Para'!O345)</f>
        <v>0</v>
      </c>
      <c r="H345" s="173">
        <f>MAX('1473 PARA'!P345,'1473 PARA'!R345,'1473 PARA'!T345,'1474 PARA'!P345,'1474 PARA'!R345,'1474 PARA'!T345,'1475 PARA'!P345,'1475 PARA'!R345,'1475 PARA'!T345,'1476 PARA'!P345,'1476 PARA'!R345,'1476 PARA'!T345,'Spare van Para'!P345,'Spare van Para'!R345,'Spare van Para'!T345, '1603 Para'!P345,'1603 Para'!R345,'1603 Para'!T345,'1604 Para'!P345,'1604 Para'!R345,'1604 Para'!T345)</f>
        <v>0</v>
      </c>
      <c r="I345" s="173">
        <f t="shared" si="55"/>
        <v>0</v>
      </c>
      <c r="J345" s="174">
        <f t="shared" si="56"/>
        <v>0</v>
      </c>
      <c r="K345" s="17">
        <f t="shared" si="57"/>
        <v>0</v>
      </c>
      <c r="L345" s="182" t="str">
        <f t="shared" si="58"/>
        <v/>
      </c>
      <c r="M345" s="184" t="str">
        <f t="shared" si="59"/>
        <v/>
      </c>
      <c r="N345" s="81" t="str">
        <f t="shared" si="60"/>
        <v/>
      </c>
      <c r="O345" s="183" t="str">
        <f>IF('1473 PARA'!I345&gt;0, 1473, "")</f>
        <v/>
      </c>
      <c r="P345" s="183" t="str">
        <f>IF('1474 PARA'!I345&gt;0, 1474, "")</f>
        <v/>
      </c>
      <c r="Q345" s="183" t="str">
        <f>IF('1475 PARA'!I345&gt;0, 1475, "")</f>
        <v/>
      </c>
      <c r="R345" s="183" t="str">
        <f>IF('1476 PARA'!I345&gt;0, 1476, "")</f>
        <v/>
      </c>
      <c r="S345" s="183" t="str">
        <f>IF('1603 Para'!I345&gt;0, 1603, "")</f>
        <v/>
      </c>
      <c r="T345" s="183" t="str">
        <f>IF('1604 Para'!I345&gt;0, 1604, "")</f>
        <v/>
      </c>
      <c r="U345" s="184" t="str">
        <f>IF('Spare van Para'!I345&gt;0, 6389, "")</f>
        <v/>
      </c>
      <c r="V345" s="141">
        <f t="shared" si="61"/>
        <v>0</v>
      </c>
      <c r="W345" s="183" t="str">
        <f>IF(AND('1473 PARA'!AK345&gt;0,'1473 PARA'!AY345&gt;0,O345=1473),"1473 Entered",IF(O345=1473,"Missing",""))</f>
        <v/>
      </c>
      <c r="X345" s="183" t="str">
        <f>IF(AND('1474 PARA'!AK345&gt;0,'1474 PARA'!AY345&gt;0,P345=1474),"1474 Entered",IF(P345=1474,"Missing",""))</f>
        <v/>
      </c>
      <c r="Y345" s="142" t="str">
        <f>IF(AND('1475 PARA'!AK345&gt;0,'1475 PARA'!AY345&gt;0,Q345=1475),"1475 Entered",IF(Q345=1475,"Missing",""))</f>
        <v/>
      </c>
      <c r="Z345" s="142" t="str">
        <f>IF(AND('1476 PARA'!AK345&gt;0,'1476 PARA'!AY345&gt;0,R345=1476),"1476 Entered",IF(R345=1476,"Missing",""))</f>
        <v/>
      </c>
      <c r="AA345" s="142" t="str">
        <f>IF(AND('1603 Para'!AK345&gt;0,'1603 Para'!AY345&gt;0,S345=1603),"1603 Entered",IF(S345=1603,"Missing",""))</f>
        <v/>
      </c>
      <c r="AB345" s="142" t="str">
        <f>IF(AND('1604 Para'!AK345&gt;0,'1604 Para'!AY345&gt;0,T345=1604),"1604 Entered",IF(T345=1604,"Missing",""))</f>
        <v/>
      </c>
      <c r="AC345" s="82" t="str">
        <f>IF(AND('Spare van Para'!AK345&gt;0,'Spare van Para'!AY345&gt;0,U345="Spare"),"Spare Entered",IF(U345="Spare","Missing",""))</f>
        <v/>
      </c>
    </row>
    <row r="346" spans="1:29" s="142" customFormat="1" x14ac:dyDescent="0.25">
      <c r="A346" s="83">
        <v>43078</v>
      </c>
      <c r="B346" s="173">
        <f>MIN('1473 PARA'!B346, '1474 PARA'!B346,'1475 PARA'!B346, '1476 PARA'!B346,'1476 PARA'!B346,'Spare van Para'!B346, '1603 Para'!B346, '1604 Para'!B346)</f>
        <v>0</v>
      </c>
      <c r="C346" s="173">
        <f>MAX('1473 PARA'!C346,'1473 PARA'!E346,'1473 PARA'!G346,'1474 PARA'!C346,'1474 PARA'!E346,'1474 PARA'!G346,'1475 PARA'!C346,'1475 PARA'!E346,'1475 PARA'!G346,'1476 PARA'!C346,'1476 PARA'!E346,'1476 PARA'!G346,'Spare van Para'!C346,'Spare van Para'!E346,'Spare van Para'!G346, '1603 Para'!C346,'1603 Para'!E346,'1603 Para'!G346, '1604 Para'!C346,'1604 Para'!E346,'1604 Para'!G346)</f>
        <v>0</v>
      </c>
      <c r="D346" s="173">
        <f t="shared" si="52"/>
        <v>0</v>
      </c>
      <c r="E346" s="174">
        <f t="shared" si="53"/>
        <v>0</v>
      </c>
      <c r="F346" s="17">
        <f t="shared" si="54"/>
        <v>0</v>
      </c>
      <c r="G346" s="63">
        <f>MIN('1473 PARA'!O346,'1474 PARA'!O346,'1475 PARA'!O346,'1476 PARA'!O346,'Spare van Para'!O346,'1603 Para'!O346,'1604 Para'!O346)</f>
        <v>0</v>
      </c>
      <c r="H346" s="173">
        <f>MAX('1473 PARA'!P346,'1473 PARA'!R346,'1473 PARA'!T346,'1474 PARA'!P346,'1474 PARA'!R346,'1474 PARA'!T346,'1475 PARA'!P346,'1475 PARA'!R346,'1475 PARA'!T346,'1476 PARA'!P346,'1476 PARA'!R346,'1476 PARA'!T346,'Spare van Para'!P346,'Spare van Para'!R346,'Spare van Para'!T346, '1603 Para'!P346,'1603 Para'!R346,'1603 Para'!T346,'1604 Para'!P346,'1604 Para'!R346,'1604 Para'!T346)</f>
        <v>0</v>
      </c>
      <c r="I346" s="173">
        <f t="shared" si="55"/>
        <v>0</v>
      </c>
      <c r="J346" s="174">
        <f t="shared" si="56"/>
        <v>0</v>
      </c>
      <c r="K346" s="17">
        <f t="shared" si="57"/>
        <v>0</v>
      </c>
      <c r="L346" s="182" t="str">
        <f t="shared" si="58"/>
        <v/>
      </c>
      <c r="M346" s="184" t="str">
        <f t="shared" si="59"/>
        <v/>
      </c>
      <c r="N346" s="81" t="str">
        <f t="shared" si="60"/>
        <v/>
      </c>
      <c r="O346" s="183" t="str">
        <f>IF('1473 PARA'!I346&gt;0, 1473, "")</f>
        <v/>
      </c>
      <c r="P346" s="183" t="str">
        <f>IF('1474 PARA'!I346&gt;0, 1474, "")</f>
        <v/>
      </c>
      <c r="Q346" s="183" t="str">
        <f>IF('1475 PARA'!I346&gt;0, 1475, "")</f>
        <v/>
      </c>
      <c r="R346" s="183" t="str">
        <f>IF('1476 PARA'!I346&gt;0, 1476, "")</f>
        <v/>
      </c>
      <c r="S346" s="183" t="str">
        <f>IF('1603 Para'!I346&gt;0, 1603, "")</f>
        <v/>
      </c>
      <c r="T346" s="183" t="str">
        <f>IF('1604 Para'!I346&gt;0, 1604, "")</f>
        <v/>
      </c>
      <c r="U346" s="184" t="str">
        <f>IF('Spare van Para'!I346&gt;0, 6389, "")</f>
        <v/>
      </c>
      <c r="V346" s="141">
        <f t="shared" si="61"/>
        <v>0</v>
      </c>
      <c r="W346" s="183" t="str">
        <f>IF(AND('1473 PARA'!AK346&gt;0,'1473 PARA'!AY346&gt;0,O346=1473),"1473 Entered",IF(O346=1473,"Missing",""))</f>
        <v/>
      </c>
      <c r="X346" s="183" t="str">
        <f>IF(AND('1474 PARA'!AK346&gt;0,'1474 PARA'!AY346&gt;0,P346=1474),"1474 Entered",IF(P346=1474,"Missing",""))</f>
        <v/>
      </c>
      <c r="Y346" s="142" t="str">
        <f>IF(AND('1475 PARA'!AK346&gt;0,'1475 PARA'!AY346&gt;0,Q346=1475),"1475 Entered",IF(Q346=1475,"Missing",""))</f>
        <v/>
      </c>
      <c r="Z346" s="142" t="str">
        <f>IF(AND('1476 PARA'!AK346&gt;0,'1476 PARA'!AY346&gt;0,R346=1476),"1476 Entered",IF(R346=1476,"Missing",""))</f>
        <v/>
      </c>
      <c r="AA346" s="142" t="str">
        <f>IF(AND('1603 Para'!AK346&gt;0,'1603 Para'!AY346&gt;0,S346=1603),"1603 Entered",IF(S346=1603,"Missing",""))</f>
        <v/>
      </c>
      <c r="AB346" s="142" t="str">
        <f>IF(AND('1604 Para'!AK346&gt;0,'1604 Para'!AY346&gt;0,T346=1604),"1604 Entered",IF(T346=1604,"Missing",""))</f>
        <v/>
      </c>
      <c r="AC346" s="82" t="str">
        <f>IF(AND('Spare van Para'!AK346&gt;0,'Spare van Para'!AY346&gt;0,U346="Spare"),"Spare Entered",IF(U346="Spare","Missing",""))</f>
        <v/>
      </c>
    </row>
    <row r="347" spans="1:29" s="142" customFormat="1" x14ac:dyDescent="0.25">
      <c r="A347" s="83">
        <v>43079</v>
      </c>
      <c r="B347" s="173">
        <f>MIN('1473 PARA'!B347, '1474 PARA'!B347,'1475 PARA'!B347, '1476 PARA'!B347,'1476 PARA'!B347,'Spare van Para'!B347, '1603 Para'!B347, '1604 Para'!B347)</f>
        <v>0</v>
      </c>
      <c r="C347" s="173">
        <f>MAX('1473 PARA'!C347,'1473 PARA'!E347,'1473 PARA'!G347,'1474 PARA'!C347,'1474 PARA'!E347,'1474 PARA'!G347,'1475 PARA'!C347,'1475 PARA'!E347,'1475 PARA'!G347,'1476 PARA'!C347,'1476 PARA'!E347,'1476 PARA'!G347,'Spare van Para'!C347,'Spare van Para'!E347,'Spare van Para'!G347, '1603 Para'!C347,'1603 Para'!E347,'1603 Para'!G347, '1604 Para'!C347,'1604 Para'!E347,'1604 Para'!G347)</f>
        <v>0</v>
      </c>
      <c r="D347" s="173">
        <f t="shared" si="52"/>
        <v>0</v>
      </c>
      <c r="E347" s="174">
        <f t="shared" si="53"/>
        <v>0</v>
      </c>
      <c r="F347" s="17">
        <f t="shared" si="54"/>
        <v>0</v>
      </c>
      <c r="G347" s="63">
        <f>MIN('1473 PARA'!O347,'1474 PARA'!O347,'1475 PARA'!O347,'1476 PARA'!O347,'Spare van Para'!O347,'1603 Para'!O347,'1604 Para'!O347)</f>
        <v>0</v>
      </c>
      <c r="H347" s="173">
        <f>MAX('1473 PARA'!P347,'1473 PARA'!R347,'1473 PARA'!T347,'1474 PARA'!P347,'1474 PARA'!R347,'1474 PARA'!T347,'1475 PARA'!P347,'1475 PARA'!R347,'1475 PARA'!T347,'1476 PARA'!P347,'1476 PARA'!R347,'1476 PARA'!T347,'Spare van Para'!P347,'Spare van Para'!R347,'Spare van Para'!T347, '1603 Para'!P347,'1603 Para'!R347,'1603 Para'!T347,'1604 Para'!P347,'1604 Para'!R347,'1604 Para'!T347)</f>
        <v>0</v>
      </c>
      <c r="I347" s="173">
        <f t="shared" si="55"/>
        <v>0</v>
      </c>
      <c r="J347" s="174">
        <f t="shared" si="56"/>
        <v>0</v>
      </c>
      <c r="K347" s="17">
        <f t="shared" si="57"/>
        <v>0</v>
      </c>
      <c r="L347" s="182" t="str">
        <f t="shared" si="58"/>
        <v/>
      </c>
      <c r="M347" s="184" t="str">
        <f t="shared" si="59"/>
        <v/>
      </c>
      <c r="N347" s="81" t="str">
        <f t="shared" si="60"/>
        <v/>
      </c>
      <c r="O347" s="183" t="str">
        <f>IF('1473 PARA'!I347&gt;0, 1473, "")</f>
        <v/>
      </c>
      <c r="P347" s="183" t="str">
        <f>IF('1474 PARA'!I347&gt;0, 1474, "")</f>
        <v/>
      </c>
      <c r="Q347" s="183" t="str">
        <f>IF('1475 PARA'!I347&gt;0, 1475, "")</f>
        <v/>
      </c>
      <c r="R347" s="183" t="str">
        <f>IF('1476 PARA'!I347&gt;0, 1476, "")</f>
        <v/>
      </c>
      <c r="S347" s="183" t="str">
        <f>IF('1603 Para'!I347&gt;0, 1603, "")</f>
        <v/>
      </c>
      <c r="T347" s="183" t="str">
        <f>IF('1604 Para'!I347&gt;0, 1604, "")</f>
        <v/>
      </c>
      <c r="U347" s="184" t="str">
        <f>IF('Spare van Para'!I347&gt;0, 6389, "")</f>
        <v/>
      </c>
      <c r="V347" s="141">
        <f t="shared" si="61"/>
        <v>0</v>
      </c>
      <c r="W347" s="183" t="str">
        <f>IF(AND('1473 PARA'!AK347&gt;0,'1473 PARA'!AY347&gt;0,O347=1473),"1473 Entered",IF(O347=1473,"Missing",""))</f>
        <v/>
      </c>
      <c r="X347" s="183" t="str">
        <f>IF(AND('1474 PARA'!AK347&gt;0,'1474 PARA'!AY347&gt;0,P347=1474),"1474 Entered",IF(P347=1474,"Missing",""))</f>
        <v/>
      </c>
      <c r="Y347" s="142" t="str">
        <f>IF(AND('1475 PARA'!AK347&gt;0,'1475 PARA'!AY347&gt;0,Q347=1475),"1475 Entered",IF(Q347=1475,"Missing",""))</f>
        <v/>
      </c>
      <c r="Z347" s="142" t="str">
        <f>IF(AND('1476 PARA'!AK347&gt;0,'1476 PARA'!AY347&gt;0,R347=1476),"1476 Entered",IF(R347=1476,"Missing",""))</f>
        <v/>
      </c>
      <c r="AA347" s="142" t="str">
        <f>IF(AND('1603 Para'!AK347&gt;0,'1603 Para'!AY347&gt;0,S347=1603),"1603 Entered",IF(S347=1603,"Missing",""))</f>
        <v/>
      </c>
      <c r="AB347" s="142" t="str">
        <f>IF(AND('1604 Para'!AK347&gt;0,'1604 Para'!AY347&gt;0,T347=1604),"1604 Entered",IF(T347=1604,"Missing",""))</f>
        <v/>
      </c>
      <c r="AC347" s="82" t="str">
        <f>IF(AND('Spare van Para'!AK347&gt;0,'Spare van Para'!AY347&gt;0,U347="Spare"),"Spare Entered",IF(U347="Spare","Missing",""))</f>
        <v/>
      </c>
    </row>
    <row r="348" spans="1:29" s="142" customFormat="1" x14ac:dyDescent="0.25">
      <c r="A348" s="83">
        <v>43080</v>
      </c>
      <c r="B348" s="173">
        <f>MIN('1473 PARA'!B348, '1474 PARA'!B348,'1475 PARA'!B348, '1476 PARA'!B348,'1476 PARA'!B348,'Spare van Para'!B348, '1603 Para'!B348, '1604 Para'!B348)</f>
        <v>0</v>
      </c>
      <c r="C348" s="173">
        <f>MAX('1473 PARA'!C348,'1473 PARA'!E348,'1473 PARA'!G348,'1474 PARA'!C348,'1474 PARA'!E348,'1474 PARA'!G348,'1475 PARA'!C348,'1475 PARA'!E348,'1475 PARA'!G348,'1476 PARA'!C348,'1476 PARA'!E348,'1476 PARA'!G348,'Spare van Para'!C348,'Spare van Para'!E348,'Spare van Para'!G348, '1603 Para'!C348,'1603 Para'!E348,'1603 Para'!G348, '1604 Para'!C348,'1604 Para'!E348,'1604 Para'!G348)</f>
        <v>0</v>
      </c>
      <c r="D348" s="173">
        <f t="shared" si="52"/>
        <v>0</v>
      </c>
      <c r="E348" s="174">
        <f t="shared" si="53"/>
        <v>0</v>
      </c>
      <c r="F348" s="17">
        <f t="shared" si="54"/>
        <v>0</v>
      </c>
      <c r="G348" s="63">
        <f>MIN('1473 PARA'!O348,'1474 PARA'!O348,'1475 PARA'!O348,'1476 PARA'!O348,'Spare van Para'!O348,'1603 Para'!O348,'1604 Para'!O348)</f>
        <v>0</v>
      </c>
      <c r="H348" s="173">
        <f>MAX('1473 PARA'!P348,'1473 PARA'!R348,'1473 PARA'!T348,'1474 PARA'!P348,'1474 PARA'!R348,'1474 PARA'!T348,'1475 PARA'!P348,'1475 PARA'!R348,'1475 PARA'!T348,'1476 PARA'!P348,'1476 PARA'!R348,'1476 PARA'!T348,'Spare van Para'!P348,'Spare van Para'!R348,'Spare van Para'!T348, '1603 Para'!P348,'1603 Para'!R348,'1603 Para'!T348,'1604 Para'!P348,'1604 Para'!R348,'1604 Para'!T348)</f>
        <v>0</v>
      </c>
      <c r="I348" s="173">
        <f t="shared" si="55"/>
        <v>0</v>
      </c>
      <c r="J348" s="174">
        <f t="shared" si="56"/>
        <v>0</v>
      </c>
      <c r="K348" s="17">
        <f t="shared" si="57"/>
        <v>0</v>
      </c>
      <c r="L348" s="182" t="str">
        <f t="shared" si="58"/>
        <v/>
      </c>
      <c r="M348" s="184" t="str">
        <f t="shared" si="59"/>
        <v/>
      </c>
      <c r="N348" s="81" t="str">
        <f t="shared" si="60"/>
        <v/>
      </c>
      <c r="O348" s="183" t="str">
        <f>IF('1473 PARA'!I348&gt;0, 1473, "")</f>
        <v/>
      </c>
      <c r="P348" s="183" t="str">
        <f>IF('1474 PARA'!I348&gt;0, 1474, "")</f>
        <v/>
      </c>
      <c r="Q348" s="183" t="str">
        <f>IF('1475 PARA'!I348&gt;0, 1475, "")</f>
        <v/>
      </c>
      <c r="R348" s="183" t="str">
        <f>IF('1476 PARA'!I348&gt;0, 1476, "")</f>
        <v/>
      </c>
      <c r="S348" s="183" t="str">
        <f>IF('1603 Para'!I348&gt;0, 1603, "")</f>
        <v/>
      </c>
      <c r="T348" s="183" t="str">
        <f>IF('1604 Para'!I348&gt;0, 1604, "")</f>
        <v/>
      </c>
      <c r="U348" s="184" t="str">
        <f>IF('Spare van Para'!I348&gt;0, 6389, "")</f>
        <v/>
      </c>
      <c r="V348" s="141">
        <f t="shared" si="61"/>
        <v>0</v>
      </c>
      <c r="W348" s="183" t="str">
        <f>IF(AND('1473 PARA'!AK348&gt;0,'1473 PARA'!AY348&gt;0,O348=1473),"1473 Entered",IF(O348=1473,"Missing",""))</f>
        <v/>
      </c>
      <c r="X348" s="183" t="str">
        <f>IF(AND('1474 PARA'!AK348&gt;0,'1474 PARA'!AY348&gt;0,P348=1474),"1474 Entered",IF(P348=1474,"Missing",""))</f>
        <v/>
      </c>
      <c r="Y348" s="142" t="str">
        <f>IF(AND('1475 PARA'!AK348&gt;0,'1475 PARA'!AY348&gt;0,Q348=1475),"1475 Entered",IF(Q348=1475,"Missing",""))</f>
        <v/>
      </c>
      <c r="Z348" s="142" t="str">
        <f>IF(AND('1476 PARA'!AK348&gt;0,'1476 PARA'!AY348&gt;0,R348=1476),"1476 Entered",IF(R348=1476,"Missing",""))</f>
        <v/>
      </c>
      <c r="AA348" s="142" t="str">
        <f>IF(AND('1603 Para'!AK348&gt;0,'1603 Para'!AY348&gt;0,S348=1603),"1603 Entered",IF(S348=1603,"Missing",""))</f>
        <v/>
      </c>
      <c r="AB348" s="142" t="str">
        <f>IF(AND('1604 Para'!AK348&gt;0,'1604 Para'!AY348&gt;0,T348=1604),"1604 Entered",IF(T348=1604,"Missing",""))</f>
        <v/>
      </c>
      <c r="AC348" s="82" t="str">
        <f>IF(AND('Spare van Para'!AK348&gt;0,'Spare van Para'!AY348&gt;0,U348="Spare"),"Spare Entered",IF(U348="Spare","Missing",""))</f>
        <v/>
      </c>
    </row>
    <row r="349" spans="1:29" s="142" customFormat="1" x14ac:dyDescent="0.25">
      <c r="A349" s="83">
        <v>43081</v>
      </c>
      <c r="B349" s="173">
        <f>MIN('1473 PARA'!B349, '1474 PARA'!B349,'1475 PARA'!B349, '1476 PARA'!B349,'1476 PARA'!B349,'Spare van Para'!B349, '1603 Para'!B349, '1604 Para'!B349)</f>
        <v>0</v>
      </c>
      <c r="C349" s="173">
        <f>MAX('1473 PARA'!C349,'1473 PARA'!E349,'1473 PARA'!G349,'1474 PARA'!C349,'1474 PARA'!E349,'1474 PARA'!G349,'1475 PARA'!C349,'1475 PARA'!E349,'1475 PARA'!G349,'1476 PARA'!C349,'1476 PARA'!E349,'1476 PARA'!G349,'Spare van Para'!C349,'Spare van Para'!E349,'Spare van Para'!G349, '1603 Para'!C349,'1603 Para'!E349,'1603 Para'!G349, '1604 Para'!C349,'1604 Para'!E349,'1604 Para'!G349)</f>
        <v>0</v>
      </c>
      <c r="D349" s="173">
        <f t="shared" si="52"/>
        <v>0</v>
      </c>
      <c r="E349" s="174">
        <f t="shared" si="53"/>
        <v>0</v>
      </c>
      <c r="F349" s="17">
        <f t="shared" si="54"/>
        <v>0</v>
      </c>
      <c r="G349" s="63">
        <f>MIN('1473 PARA'!O349,'1474 PARA'!O349,'1475 PARA'!O349,'1476 PARA'!O349,'Spare van Para'!O349,'1603 Para'!O349,'1604 Para'!O349)</f>
        <v>0</v>
      </c>
      <c r="H349" s="173">
        <f>MAX('1473 PARA'!P349,'1473 PARA'!R349,'1473 PARA'!T349,'1474 PARA'!P349,'1474 PARA'!R349,'1474 PARA'!T349,'1475 PARA'!P349,'1475 PARA'!R349,'1475 PARA'!T349,'1476 PARA'!P349,'1476 PARA'!R349,'1476 PARA'!T349,'Spare van Para'!P349,'Spare van Para'!R349,'Spare van Para'!T349, '1603 Para'!P349,'1603 Para'!R349,'1603 Para'!T349,'1604 Para'!P349,'1604 Para'!R349,'1604 Para'!T349)</f>
        <v>0</v>
      </c>
      <c r="I349" s="173">
        <f t="shared" si="55"/>
        <v>0</v>
      </c>
      <c r="J349" s="174">
        <f t="shared" si="56"/>
        <v>0</v>
      </c>
      <c r="K349" s="17">
        <f t="shared" si="57"/>
        <v>0</v>
      </c>
      <c r="L349" s="182" t="str">
        <f t="shared" si="58"/>
        <v/>
      </c>
      <c r="M349" s="184" t="str">
        <f t="shared" si="59"/>
        <v/>
      </c>
      <c r="N349" s="81" t="str">
        <f t="shared" si="60"/>
        <v/>
      </c>
      <c r="O349" s="183" t="str">
        <f>IF('1473 PARA'!I349&gt;0, 1473, "")</f>
        <v/>
      </c>
      <c r="P349" s="183" t="str">
        <f>IF('1474 PARA'!I349&gt;0, 1474, "")</f>
        <v/>
      </c>
      <c r="Q349" s="183" t="str">
        <f>IF('1475 PARA'!I349&gt;0, 1475, "")</f>
        <v/>
      </c>
      <c r="R349" s="183" t="str">
        <f>IF('1476 PARA'!I349&gt;0, 1476, "")</f>
        <v/>
      </c>
      <c r="S349" s="183" t="str">
        <f>IF('1603 Para'!I349&gt;0, 1603, "")</f>
        <v/>
      </c>
      <c r="T349" s="183" t="str">
        <f>IF('1604 Para'!I349&gt;0, 1604, "")</f>
        <v/>
      </c>
      <c r="U349" s="184" t="str">
        <f>IF('Spare van Para'!I349&gt;0, 6389, "")</f>
        <v/>
      </c>
      <c r="V349" s="141">
        <f t="shared" si="61"/>
        <v>0</v>
      </c>
      <c r="W349" s="183" t="str">
        <f>IF(AND('1473 PARA'!AK349&gt;0,'1473 PARA'!AY349&gt;0,O349=1473),"1473 Entered",IF(O349=1473,"Missing",""))</f>
        <v/>
      </c>
      <c r="X349" s="183" t="str">
        <f>IF(AND('1474 PARA'!AK349&gt;0,'1474 PARA'!AY349&gt;0,P349=1474),"1474 Entered",IF(P349=1474,"Missing",""))</f>
        <v/>
      </c>
      <c r="Y349" s="142" t="str">
        <f>IF(AND('1475 PARA'!AK349&gt;0,'1475 PARA'!AY349&gt;0,Q349=1475),"1475 Entered",IF(Q349=1475,"Missing",""))</f>
        <v/>
      </c>
      <c r="Z349" s="142" t="str">
        <f>IF(AND('1476 PARA'!AK349&gt;0,'1476 PARA'!AY349&gt;0,R349=1476),"1476 Entered",IF(R349=1476,"Missing",""))</f>
        <v/>
      </c>
      <c r="AA349" s="142" t="str">
        <f>IF(AND('1603 Para'!AK349&gt;0,'1603 Para'!AY349&gt;0,S349=1603),"1603 Entered",IF(S349=1603,"Missing",""))</f>
        <v/>
      </c>
      <c r="AB349" s="142" t="str">
        <f>IF(AND('1604 Para'!AK349&gt;0,'1604 Para'!AY349&gt;0,T349=1604),"1604 Entered",IF(T349=1604,"Missing",""))</f>
        <v/>
      </c>
      <c r="AC349" s="82" t="str">
        <f>IF(AND('Spare van Para'!AK349&gt;0,'Spare van Para'!AY349&gt;0,U349="Spare"),"Spare Entered",IF(U349="Spare","Missing",""))</f>
        <v/>
      </c>
    </row>
    <row r="350" spans="1:29" s="142" customFormat="1" x14ac:dyDescent="0.25">
      <c r="A350" s="83">
        <v>43082</v>
      </c>
      <c r="B350" s="173">
        <f>MIN('1473 PARA'!B350, '1474 PARA'!B350,'1475 PARA'!B350, '1476 PARA'!B350,'1476 PARA'!B350,'Spare van Para'!B350, '1603 Para'!B350, '1604 Para'!B350)</f>
        <v>0</v>
      </c>
      <c r="C350" s="173">
        <f>MAX('1473 PARA'!C350,'1473 PARA'!E350,'1473 PARA'!G350,'1474 PARA'!C350,'1474 PARA'!E350,'1474 PARA'!G350,'1475 PARA'!C350,'1475 PARA'!E350,'1475 PARA'!G350,'1476 PARA'!C350,'1476 PARA'!E350,'1476 PARA'!G350,'Spare van Para'!C350,'Spare van Para'!E350,'Spare van Para'!G350, '1603 Para'!C350,'1603 Para'!E350,'1603 Para'!G350, '1604 Para'!C350,'1604 Para'!E350,'1604 Para'!G350)</f>
        <v>0</v>
      </c>
      <c r="D350" s="173">
        <f t="shared" si="52"/>
        <v>0</v>
      </c>
      <c r="E350" s="174">
        <f t="shared" si="53"/>
        <v>0</v>
      </c>
      <c r="F350" s="17">
        <f t="shared" si="54"/>
        <v>0</v>
      </c>
      <c r="G350" s="63">
        <f>MIN('1473 PARA'!O350,'1474 PARA'!O350,'1475 PARA'!O350,'1476 PARA'!O350,'Spare van Para'!O350,'1603 Para'!O350,'1604 Para'!O350)</f>
        <v>0</v>
      </c>
      <c r="H350" s="173">
        <f>MAX('1473 PARA'!P350,'1473 PARA'!R350,'1473 PARA'!T350,'1474 PARA'!P350,'1474 PARA'!R350,'1474 PARA'!T350,'1475 PARA'!P350,'1475 PARA'!R350,'1475 PARA'!T350,'1476 PARA'!P350,'1476 PARA'!R350,'1476 PARA'!T350,'Spare van Para'!P350,'Spare van Para'!R350,'Spare van Para'!T350, '1603 Para'!P350,'1603 Para'!R350,'1603 Para'!T350,'1604 Para'!P350,'1604 Para'!R350,'1604 Para'!T350)</f>
        <v>0</v>
      </c>
      <c r="I350" s="173">
        <f t="shared" si="55"/>
        <v>0</v>
      </c>
      <c r="J350" s="174">
        <f t="shared" si="56"/>
        <v>0</v>
      </c>
      <c r="K350" s="17">
        <f t="shared" si="57"/>
        <v>0</v>
      </c>
      <c r="L350" s="182" t="str">
        <f t="shared" si="58"/>
        <v/>
      </c>
      <c r="M350" s="184" t="str">
        <f t="shared" si="59"/>
        <v/>
      </c>
      <c r="N350" s="81" t="str">
        <f t="shared" si="60"/>
        <v/>
      </c>
      <c r="O350" s="183" t="str">
        <f>IF('1473 PARA'!I350&gt;0, 1473, "")</f>
        <v/>
      </c>
      <c r="P350" s="183" t="str">
        <f>IF('1474 PARA'!I350&gt;0, 1474, "")</f>
        <v/>
      </c>
      <c r="Q350" s="183" t="str">
        <f>IF('1475 PARA'!I350&gt;0, 1475, "")</f>
        <v/>
      </c>
      <c r="R350" s="183" t="str">
        <f>IF('1476 PARA'!I350&gt;0, 1476, "")</f>
        <v/>
      </c>
      <c r="S350" s="183" t="str">
        <f>IF('1603 Para'!I350&gt;0, 1603, "")</f>
        <v/>
      </c>
      <c r="T350" s="183" t="str">
        <f>IF('1604 Para'!I350&gt;0, 1604, "")</f>
        <v/>
      </c>
      <c r="U350" s="184" t="str">
        <f>IF('Spare van Para'!I350&gt;0, 6389, "")</f>
        <v/>
      </c>
      <c r="V350" s="141">
        <f t="shared" si="61"/>
        <v>0</v>
      </c>
      <c r="W350" s="183" t="str">
        <f>IF(AND('1473 PARA'!AK350&gt;0,'1473 PARA'!AY350&gt;0,O350=1473),"1473 Entered",IF(O350=1473,"Missing",""))</f>
        <v/>
      </c>
      <c r="X350" s="183" t="str">
        <f>IF(AND('1474 PARA'!AK350&gt;0,'1474 PARA'!AY350&gt;0,P350=1474),"1474 Entered",IF(P350=1474,"Missing",""))</f>
        <v/>
      </c>
      <c r="Y350" s="142" t="str">
        <f>IF(AND('1475 PARA'!AK350&gt;0,'1475 PARA'!AY350&gt;0,Q350=1475),"1475 Entered",IF(Q350=1475,"Missing",""))</f>
        <v/>
      </c>
      <c r="Z350" s="142" t="str">
        <f>IF(AND('1476 PARA'!AK350&gt;0,'1476 PARA'!AY350&gt;0,R350=1476),"1476 Entered",IF(R350=1476,"Missing",""))</f>
        <v/>
      </c>
      <c r="AA350" s="142" t="str">
        <f>IF(AND('1603 Para'!AK350&gt;0,'1603 Para'!AY350&gt;0,S350=1603),"1603 Entered",IF(S350=1603,"Missing",""))</f>
        <v/>
      </c>
      <c r="AB350" s="142" t="str">
        <f>IF(AND('1604 Para'!AK350&gt;0,'1604 Para'!AY350&gt;0,T350=1604),"1604 Entered",IF(T350=1604,"Missing",""))</f>
        <v/>
      </c>
      <c r="AC350" s="82" t="str">
        <f>IF(AND('Spare van Para'!AK350&gt;0,'Spare van Para'!AY350&gt;0,U350="Spare"),"Spare Entered",IF(U350="Spare","Missing",""))</f>
        <v/>
      </c>
    </row>
    <row r="351" spans="1:29" s="142" customFormat="1" x14ac:dyDescent="0.25">
      <c r="A351" s="83">
        <v>43083</v>
      </c>
      <c r="B351" s="173">
        <f>MIN('1473 PARA'!B351, '1474 PARA'!B351,'1475 PARA'!B351, '1476 PARA'!B351,'1476 PARA'!B351,'Spare van Para'!B351, '1603 Para'!B351, '1604 Para'!B351)</f>
        <v>0</v>
      </c>
      <c r="C351" s="173">
        <f>MAX('1473 PARA'!C351,'1473 PARA'!E351,'1473 PARA'!G351,'1474 PARA'!C351,'1474 PARA'!E351,'1474 PARA'!G351,'1475 PARA'!C351,'1475 PARA'!E351,'1475 PARA'!G351,'1476 PARA'!C351,'1476 PARA'!E351,'1476 PARA'!G351,'Spare van Para'!C351,'Spare van Para'!E351,'Spare van Para'!G351, '1603 Para'!C351,'1603 Para'!E351,'1603 Para'!G351, '1604 Para'!C351,'1604 Para'!E351,'1604 Para'!G351)</f>
        <v>0</v>
      </c>
      <c r="D351" s="173">
        <f t="shared" si="52"/>
        <v>0</v>
      </c>
      <c r="E351" s="174">
        <f t="shared" si="53"/>
        <v>0</v>
      </c>
      <c r="F351" s="17">
        <f t="shared" si="54"/>
        <v>0</v>
      </c>
      <c r="G351" s="63">
        <f>MIN('1473 PARA'!O351,'1474 PARA'!O351,'1475 PARA'!O351,'1476 PARA'!O351,'Spare van Para'!O351,'1603 Para'!O351,'1604 Para'!O351)</f>
        <v>0</v>
      </c>
      <c r="H351" s="173">
        <f>MAX('1473 PARA'!P351,'1473 PARA'!R351,'1473 PARA'!T351,'1474 PARA'!P351,'1474 PARA'!R351,'1474 PARA'!T351,'1475 PARA'!P351,'1475 PARA'!R351,'1475 PARA'!T351,'1476 PARA'!P351,'1476 PARA'!R351,'1476 PARA'!T351,'Spare van Para'!P351,'Spare van Para'!R351,'Spare van Para'!T351, '1603 Para'!P351,'1603 Para'!R351,'1603 Para'!T351,'1604 Para'!P351,'1604 Para'!R351,'1604 Para'!T351)</f>
        <v>0</v>
      </c>
      <c r="I351" s="173">
        <f t="shared" si="55"/>
        <v>0</v>
      </c>
      <c r="J351" s="174">
        <f t="shared" si="56"/>
        <v>0</v>
      </c>
      <c r="K351" s="17">
        <f t="shared" si="57"/>
        <v>0</v>
      </c>
      <c r="L351" s="182" t="str">
        <f t="shared" si="58"/>
        <v/>
      </c>
      <c r="M351" s="184" t="str">
        <f t="shared" si="59"/>
        <v/>
      </c>
      <c r="N351" s="81" t="str">
        <f t="shared" si="60"/>
        <v/>
      </c>
      <c r="O351" s="183" t="str">
        <f>IF('1473 PARA'!I351&gt;0, 1473, "")</f>
        <v/>
      </c>
      <c r="P351" s="183" t="str">
        <f>IF('1474 PARA'!I351&gt;0, 1474, "")</f>
        <v/>
      </c>
      <c r="Q351" s="183" t="str">
        <f>IF('1475 PARA'!I351&gt;0, 1475, "")</f>
        <v/>
      </c>
      <c r="R351" s="183" t="str">
        <f>IF('1476 PARA'!I351&gt;0, 1476, "")</f>
        <v/>
      </c>
      <c r="S351" s="183" t="str">
        <f>IF('1603 Para'!I351&gt;0, 1603, "")</f>
        <v/>
      </c>
      <c r="T351" s="183" t="str">
        <f>IF('1604 Para'!I351&gt;0, 1604, "")</f>
        <v/>
      </c>
      <c r="U351" s="184" t="str">
        <f>IF('Spare van Para'!I351&gt;0, 6389, "")</f>
        <v/>
      </c>
      <c r="V351" s="141">
        <f t="shared" si="61"/>
        <v>0</v>
      </c>
      <c r="W351" s="183" t="str">
        <f>IF(AND('1473 PARA'!AK351&gt;0,'1473 PARA'!AY351&gt;0,O351=1473),"1473 Entered",IF(O351=1473,"Missing",""))</f>
        <v/>
      </c>
      <c r="X351" s="183" t="str">
        <f>IF(AND('1474 PARA'!AK351&gt;0,'1474 PARA'!AY351&gt;0,P351=1474),"1474 Entered",IF(P351=1474,"Missing",""))</f>
        <v/>
      </c>
      <c r="Y351" s="142" t="str">
        <f>IF(AND('1475 PARA'!AK351&gt;0,'1475 PARA'!AY351&gt;0,Q351=1475),"1475 Entered",IF(Q351=1475,"Missing",""))</f>
        <v/>
      </c>
      <c r="Z351" s="142" t="str">
        <f>IF(AND('1476 PARA'!AK351&gt;0,'1476 PARA'!AY351&gt;0,R351=1476),"1476 Entered",IF(R351=1476,"Missing",""))</f>
        <v/>
      </c>
      <c r="AA351" s="142" t="str">
        <f>IF(AND('1603 Para'!AK351&gt;0,'1603 Para'!AY351&gt;0,S351=1603),"1603 Entered",IF(S351=1603,"Missing",""))</f>
        <v/>
      </c>
      <c r="AB351" s="142" t="str">
        <f>IF(AND('1604 Para'!AK351&gt;0,'1604 Para'!AY351&gt;0,T351=1604),"1604 Entered",IF(T351=1604,"Missing",""))</f>
        <v/>
      </c>
      <c r="AC351" s="82" t="str">
        <f>IF(AND('Spare van Para'!AK351&gt;0,'Spare van Para'!AY351&gt;0,U351="Spare"),"Spare Entered",IF(U351="Spare","Missing",""))</f>
        <v/>
      </c>
    </row>
    <row r="352" spans="1:29" s="142" customFormat="1" x14ac:dyDescent="0.25">
      <c r="A352" s="83">
        <v>43084</v>
      </c>
      <c r="B352" s="173">
        <f>MIN('1473 PARA'!B352, '1474 PARA'!B352,'1475 PARA'!B352, '1476 PARA'!B352,'1476 PARA'!B352,'Spare van Para'!B352, '1603 Para'!B352, '1604 Para'!B352)</f>
        <v>0</v>
      </c>
      <c r="C352" s="173">
        <f>MAX('1473 PARA'!C352,'1473 PARA'!E352,'1473 PARA'!G352,'1474 PARA'!C352,'1474 PARA'!E352,'1474 PARA'!G352,'1475 PARA'!C352,'1475 PARA'!E352,'1475 PARA'!G352,'1476 PARA'!C352,'1476 PARA'!E352,'1476 PARA'!G352,'Spare van Para'!C352,'Spare van Para'!E352,'Spare van Para'!G352, '1603 Para'!C352,'1603 Para'!E352,'1603 Para'!G352, '1604 Para'!C352,'1604 Para'!E352,'1604 Para'!G352)</f>
        <v>0</v>
      </c>
      <c r="D352" s="173">
        <f t="shared" si="52"/>
        <v>0</v>
      </c>
      <c r="E352" s="174">
        <f t="shared" si="53"/>
        <v>0</v>
      </c>
      <c r="F352" s="17">
        <f t="shared" si="54"/>
        <v>0</v>
      </c>
      <c r="G352" s="63">
        <f>MIN('1473 PARA'!O352,'1474 PARA'!O352,'1475 PARA'!O352,'1476 PARA'!O352,'Spare van Para'!O352,'1603 Para'!O352,'1604 Para'!O352)</f>
        <v>0</v>
      </c>
      <c r="H352" s="173">
        <f>MAX('1473 PARA'!P352,'1473 PARA'!R352,'1473 PARA'!T352,'1474 PARA'!P352,'1474 PARA'!R352,'1474 PARA'!T352,'1475 PARA'!P352,'1475 PARA'!R352,'1475 PARA'!T352,'1476 PARA'!P352,'1476 PARA'!R352,'1476 PARA'!T352,'Spare van Para'!P352,'Spare van Para'!R352,'Spare van Para'!T352, '1603 Para'!P352,'1603 Para'!R352,'1603 Para'!T352,'1604 Para'!P352,'1604 Para'!R352,'1604 Para'!T352)</f>
        <v>0</v>
      </c>
      <c r="I352" s="173">
        <f t="shared" si="55"/>
        <v>0</v>
      </c>
      <c r="J352" s="174">
        <f t="shared" si="56"/>
        <v>0</v>
      </c>
      <c r="K352" s="17">
        <f t="shared" si="57"/>
        <v>0</v>
      </c>
      <c r="L352" s="182" t="str">
        <f t="shared" si="58"/>
        <v/>
      </c>
      <c r="M352" s="184" t="str">
        <f t="shared" si="59"/>
        <v/>
      </c>
      <c r="N352" s="81" t="str">
        <f t="shared" si="60"/>
        <v/>
      </c>
      <c r="O352" s="183" t="str">
        <f>IF('1473 PARA'!I352&gt;0, 1473, "")</f>
        <v/>
      </c>
      <c r="P352" s="183" t="str">
        <f>IF('1474 PARA'!I352&gt;0, 1474, "")</f>
        <v/>
      </c>
      <c r="Q352" s="183" t="str">
        <f>IF('1475 PARA'!I352&gt;0, 1475, "")</f>
        <v/>
      </c>
      <c r="R352" s="183" t="str">
        <f>IF('1476 PARA'!I352&gt;0, 1476, "")</f>
        <v/>
      </c>
      <c r="S352" s="183" t="str">
        <f>IF('1603 Para'!I352&gt;0, 1603, "")</f>
        <v/>
      </c>
      <c r="T352" s="183" t="str">
        <f>IF('1604 Para'!I352&gt;0, 1604, "")</f>
        <v/>
      </c>
      <c r="U352" s="184" t="str">
        <f>IF('Spare van Para'!I352&gt;0, 6389, "")</f>
        <v/>
      </c>
      <c r="V352" s="141">
        <f t="shared" si="61"/>
        <v>0</v>
      </c>
      <c r="W352" s="183" t="str">
        <f>IF(AND('1473 PARA'!AK352&gt;0,'1473 PARA'!AY352&gt;0,O352=1473),"1473 Entered",IF(O352=1473,"Missing",""))</f>
        <v/>
      </c>
      <c r="X352" s="183" t="str">
        <f>IF(AND('1474 PARA'!AK352&gt;0,'1474 PARA'!AY352&gt;0,P352=1474),"1474 Entered",IF(P352=1474,"Missing",""))</f>
        <v/>
      </c>
      <c r="Y352" s="142" t="str">
        <f>IF(AND('1475 PARA'!AK352&gt;0,'1475 PARA'!AY352&gt;0,Q352=1475),"1475 Entered",IF(Q352=1475,"Missing",""))</f>
        <v/>
      </c>
      <c r="Z352" s="142" t="str">
        <f>IF(AND('1476 PARA'!AK352&gt;0,'1476 PARA'!AY352&gt;0,R352=1476),"1476 Entered",IF(R352=1476,"Missing",""))</f>
        <v/>
      </c>
      <c r="AA352" s="142" t="str">
        <f>IF(AND('1603 Para'!AK352&gt;0,'1603 Para'!AY352&gt;0,S352=1603),"1603 Entered",IF(S352=1603,"Missing",""))</f>
        <v/>
      </c>
      <c r="AB352" s="142" t="str">
        <f>IF(AND('1604 Para'!AK352&gt;0,'1604 Para'!AY352&gt;0,T352=1604),"1604 Entered",IF(T352=1604,"Missing",""))</f>
        <v/>
      </c>
      <c r="AC352" s="82" t="str">
        <f>IF(AND('Spare van Para'!AK352&gt;0,'Spare van Para'!AY352&gt;0,U352="Spare"),"Spare Entered",IF(U352="Spare","Missing",""))</f>
        <v/>
      </c>
    </row>
    <row r="353" spans="1:29" s="142" customFormat="1" x14ac:dyDescent="0.25">
      <c r="A353" s="83">
        <v>43085</v>
      </c>
      <c r="B353" s="173">
        <f>MIN('1473 PARA'!B353, '1474 PARA'!B353,'1475 PARA'!B353, '1476 PARA'!B353,'1476 PARA'!B353,'Spare van Para'!B353, '1603 Para'!B353, '1604 Para'!B353)</f>
        <v>0</v>
      </c>
      <c r="C353" s="173">
        <f>MAX('1473 PARA'!C353,'1473 PARA'!E353,'1473 PARA'!G353,'1474 PARA'!C353,'1474 PARA'!E353,'1474 PARA'!G353,'1475 PARA'!C353,'1475 PARA'!E353,'1475 PARA'!G353,'1476 PARA'!C353,'1476 PARA'!E353,'1476 PARA'!G353,'Spare van Para'!C353,'Spare van Para'!E353,'Spare van Para'!G353, '1603 Para'!C353,'1603 Para'!E353,'1603 Para'!G353, '1604 Para'!C353,'1604 Para'!E353,'1604 Para'!G353)</f>
        <v>0</v>
      </c>
      <c r="D353" s="173">
        <f t="shared" si="52"/>
        <v>0</v>
      </c>
      <c r="E353" s="174">
        <f t="shared" si="53"/>
        <v>0</v>
      </c>
      <c r="F353" s="17">
        <f t="shared" si="54"/>
        <v>0</v>
      </c>
      <c r="G353" s="63">
        <f>MIN('1473 PARA'!O353,'1474 PARA'!O353,'1475 PARA'!O353,'1476 PARA'!O353,'Spare van Para'!O353,'1603 Para'!O353,'1604 Para'!O353)</f>
        <v>0</v>
      </c>
      <c r="H353" s="173">
        <f>MAX('1473 PARA'!P353,'1473 PARA'!R353,'1473 PARA'!T353,'1474 PARA'!P353,'1474 PARA'!R353,'1474 PARA'!T353,'1475 PARA'!P353,'1475 PARA'!R353,'1475 PARA'!T353,'1476 PARA'!P353,'1476 PARA'!R353,'1476 PARA'!T353,'Spare van Para'!P353,'Spare van Para'!R353,'Spare van Para'!T353, '1603 Para'!P353,'1603 Para'!R353,'1603 Para'!T353,'1604 Para'!P353,'1604 Para'!R353,'1604 Para'!T353)</f>
        <v>0</v>
      </c>
      <c r="I353" s="173">
        <f t="shared" si="55"/>
        <v>0</v>
      </c>
      <c r="J353" s="174">
        <f t="shared" si="56"/>
        <v>0</v>
      </c>
      <c r="K353" s="17">
        <f t="shared" si="57"/>
        <v>0</v>
      </c>
      <c r="L353" s="182" t="str">
        <f t="shared" si="58"/>
        <v/>
      </c>
      <c r="M353" s="184" t="str">
        <f t="shared" si="59"/>
        <v/>
      </c>
      <c r="N353" s="81" t="str">
        <f t="shared" si="60"/>
        <v/>
      </c>
      <c r="O353" s="183" t="str">
        <f>IF('1473 PARA'!I353&gt;0, 1473, "")</f>
        <v/>
      </c>
      <c r="P353" s="183" t="str">
        <f>IF('1474 PARA'!I353&gt;0, 1474, "")</f>
        <v/>
      </c>
      <c r="Q353" s="183" t="str">
        <f>IF('1475 PARA'!I353&gt;0, 1475, "")</f>
        <v/>
      </c>
      <c r="R353" s="183" t="str">
        <f>IF('1476 PARA'!I353&gt;0, 1476, "")</f>
        <v/>
      </c>
      <c r="S353" s="183" t="str">
        <f>IF('1603 Para'!I353&gt;0, 1603, "")</f>
        <v/>
      </c>
      <c r="T353" s="183" t="str">
        <f>IF('1604 Para'!I353&gt;0, 1604, "")</f>
        <v/>
      </c>
      <c r="U353" s="184" t="str">
        <f>IF('Spare van Para'!I353&gt;0, 6389, "")</f>
        <v/>
      </c>
      <c r="V353" s="141">
        <f t="shared" si="61"/>
        <v>0</v>
      </c>
      <c r="W353" s="183" t="str">
        <f>IF(AND('1473 PARA'!AK353&gt;0,'1473 PARA'!AY353&gt;0,O353=1473),"1473 Entered",IF(O353=1473,"Missing",""))</f>
        <v/>
      </c>
      <c r="X353" s="183" t="str">
        <f>IF(AND('1474 PARA'!AK353&gt;0,'1474 PARA'!AY353&gt;0,P353=1474),"1474 Entered",IF(P353=1474,"Missing",""))</f>
        <v/>
      </c>
      <c r="Y353" s="142" t="str">
        <f>IF(AND('1475 PARA'!AK353&gt;0,'1475 PARA'!AY353&gt;0,Q353=1475),"1475 Entered",IF(Q353=1475,"Missing",""))</f>
        <v/>
      </c>
      <c r="Z353" s="142" t="str">
        <f>IF(AND('1476 PARA'!AK353&gt;0,'1476 PARA'!AY353&gt;0,R353=1476),"1476 Entered",IF(R353=1476,"Missing",""))</f>
        <v/>
      </c>
      <c r="AA353" s="142" t="str">
        <f>IF(AND('1603 Para'!AK353&gt;0,'1603 Para'!AY353&gt;0,S353=1603),"1603 Entered",IF(S353=1603,"Missing",""))</f>
        <v/>
      </c>
      <c r="AB353" s="142" t="str">
        <f>IF(AND('1604 Para'!AK353&gt;0,'1604 Para'!AY353&gt;0,T353=1604),"1604 Entered",IF(T353=1604,"Missing",""))</f>
        <v/>
      </c>
      <c r="AC353" s="82" t="str">
        <f>IF(AND('Spare van Para'!AK353&gt;0,'Spare van Para'!AY353&gt;0,U353="Spare"),"Spare Entered",IF(U353="Spare","Missing",""))</f>
        <v/>
      </c>
    </row>
    <row r="354" spans="1:29" s="142" customFormat="1" x14ac:dyDescent="0.25">
      <c r="A354" s="83">
        <v>43086</v>
      </c>
      <c r="B354" s="173">
        <f>MIN('1473 PARA'!B354, '1474 PARA'!B354,'1475 PARA'!B354, '1476 PARA'!B354,'1476 PARA'!B354,'Spare van Para'!B354, '1603 Para'!B354, '1604 Para'!B354)</f>
        <v>0</v>
      </c>
      <c r="C354" s="173">
        <f>MAX('1473 PARA'!C354,'1473 PARA'!E354,'1473 PARA'!G354,'1474 PARA'!C354,'1474 PARA'!E354,'1474 PARA'!G354,'1475 PARA'!C354,'1475 PARA'!E354,'1475 PARA'!G354,'1476 PARA'!C354,'1476 PARA'!E354,'1476 PARA'!G354,'Spare van Para'!C354,'Spare van Para'!E354,'Spare van Para'!G354, '1603 Para'!C354,'1603 Para'!E354,'1603 Para'!G354, '1604 Para'!C354,'1604 Para'!E354,'1604 Para'!G354)</f>
        <v>0</v>
      </c>
      <c r="D354" s="173">
        <f t="shared" si="52"/>
        <v>0</v>
      </c>
      <c r="E354" s="174">
        <f t="shared" si="53"/>
        <v>0</v>
      </c>
      <c r="F354" s="17">
        <f t="shared" si="54"/>
        <v>0</v>
      </c>
      <c r="G354" s="63">
        <f>MIN('1473 PARA'!O354,'1474 PARA'!O354,'1475 PARA'!O354,'1476 PARA'!O354,'Spare van Para'!O354,'1603 Para'!O354,'1604 Para'!O354)</f>
        <v>0</v>
      </c>
      <c r="H354" s="173">
        <f>MAX('1473 PARA'!P354,'1473 PARA'!R354,'1473 PARA'!T354,'1474 PARA'!P354,'1474 PARA'!R354,'1474 PARA'!T354,'1475 PARA'!P354,'1475 PARA'!R354,'1475 PARA'!T354,'1476 PARA'!P354,'1476 PARA'!R354,'1476 PARA'!T354,'Spare van Para'!P354,'Spare van Para'!R354,'Spare van Para'!T354, '1603 Para'!P354,'1603 Para'!R354,'1603 Para'!T354,'1604 Para'!P354,'1604 Para'!R354,'1604 Para'!T354)</f>
        <v>0</v>
      </c>
      <c r="I354" s="173">
        <f t="shared" si="55"/>
        <v>0</v>
      </c>
      <c r="J354" s="174">
        <f t="shared" si="56"/>
        <v>0</v>
      </c>
      <c r="K354" s="17">
        <f t="shared" si="57"/>
        <v>0</v>
      </c>
      <c r="L354" s="182" t="str">
        <f t="shared" si="58"/>
        <v/>
      </c>
      <c r="M354" s="184" t="str">
        <f t="shared" si="59"/>
        <v/>
      </c>
      <c r="N354" s="81" t="str">
        <f t="shared" si="60"/>
        <v/>
      </c>
      <c r="O354" s="183" t="str">
        <f>IF('1473 PARA'!I354&gt;0, 1473, "")</f>
        <v/>
      </c>
      <c r="P354" s="183" t="str">
        <f>IF('1474 PARA'!I354&gt;0, 1474, "")</f>
        <v/>
      </c>
      <c r="Q354" s="183" t="str">
        <f>IF('1475 PARA'!I354&gt;0, 1475, "")</f>
        <v/>
      </c>
      <c r="R354" s="183" t="str">
        <f>IF('1476 PARA'!I354&gt;0, 1476, "")</f>
        <v/>
      </c>
      <c r="S354" s="183" t="str">
        <f>IF('1603 Para'!I354&gt;0, 1603, "")</f>
        <v/>
      </c>
      <c r="T354" s="183" t="str">
        <f>IF('1604 Para'!I354&gt;0, 1604, "")</f>
        <v/>
      </c>
      <c r="U354" s="184" t="str">
        <f>IF('Spare van Para'!I354&gt;0, 6389, "")</f>
        <v/>
      </c>
      <c r="V354" s="141">
        <f t="shared" si="61"/>
        <v>0</v>
      </c>
      <c r="W354" s="183" t="str">
        <f>IF(AND('1473 PARA'!AK354&gt;0,'1473 PARA'!AY354&gt;0,O354=1473),"1473 Entered",IF(O354=1473,"Missing",""))</f>
        <v/>
      </c>
      <c r="X354" s="183" t="str">
        <f>IF(AND('1474 PARA'!AK354&gt;0,'1474 PARA'!AY354&gt;0,P354=1474),"1474 Entered",IF(P354=1474,"Missing",""))</f>
        <v/>
      </c>
      <c r="Y354" s="142" t="str">
        <f>IF(AND('1475 PARA'!AK354&gt;0,'1475 PARA'!AY354&gt;0,Q354=1475),"1475 Entered",IF(Q354=1475,"Missing",""))</f>
        <v/>
      </c>
      <c r="Z354" s="142" t="str">
        <f>IF(AND('1476 PARA'!AK354&gt;0,'1476 PARA'!AY354&gt;0,R354=1476),"1476 Entered",IF(R354=1476,"Missing",""))</f>
        <v/>
      </c>
      <c r="AA354" s="142" t="str">
        <f>IF(AND('1603 Para'!AK354&gt;0,'1603 Para'!AY354&gt;0,S354=1603),"1603 Entered",IF(S354=1603,"Missing",""))</f>
        <v/>
      </c>
      <c r="AB354" s="142" t="str">
        <f>IF(AND('1604 Para'!AK354&gt;0,'1604 Para'!AY354&gt;0,T354=1604),"1604 Entered",IF(T354=1604,"Missing",""))</f>
        <v/>
      </c>
      <c r="AC354" s="82" t="str">
        <f>IF(AND('Spare van Para'!AK354&gt;0,'Spare van Para'!AY354&gt;0,U354="Spare"),"Spare Entered",IF(U354="Spare","Missing",""))</f>
        <v/>
      </c>
    </row>
    <row r="355" spans="1:29" s="142" customFormat="1" x14ac:dyDescent="0.25">
      <c r="A355" s="83">
        <v>43087</v>
      </c>
      <c r="B355" s="173">
        <f>MIN('1473 PARA'!B355, '1474 PARA'!B355,'1475 PARA'!B355, '1476 PARA'!B355,'1476 PARA'!B355,'Spare van Para'!B355, '1603 Para'!B355, '1604 Para'!B355)</f>
        <v>0</v>
      </c>
      <c r="C355" s="173">
        <f>MAX('1473 PARA'!C355,'1473 PARA'!E355,'1473 PARA'!G355,'1474 PARA'!C355,'1474 PARA'!E355,'1474 PARA'!G355,'1475 PARA'!C355,'1475 PARA'!E355,'1475 PARA'!G355,'1476 PARA'!C355,'1476 PARA'!E355,'1476 PARA'!G355,'Spare van Para'!C355,'Spare van Para'!E355,'Spare van Para'!G355, '1603 Para'!C355,'1603 Para'!E355,'1603 Para'!G355, '1604 Para'!C355,'1604 Para'!E355,'1604 Para'!G355)</f>
        <v>0</v>
      </c>
      <c r="D355" s="173">
        <f t="shared" si="52"/>
        <v>0</v>
      </c>
      <c r="E355" s="174">
        <f t="shared" si="53"/>
        <v>0</v>
      </c>
      <c r="F355" s="17">
        <f t="shared" si="54"/>
        <v>0</v>
      </c>
      <c r="G355" s="63">
        <f>MIN('1473 PARA'!O355,'1474 PARA'!O355,'1475 PARA'!O355,'1476 PARA'!O355,'Spare van Para'!O355,'1603 Para'!O355,'1604 Para'!O355)</f>
        <v>0</v>
      </c>
      <c r="H355" s="173">
        <f>MAX('1473 PARA'!P355,'1473 PARA'!R355,'1473 PARA'!T355,'1474 PARA'!P355,'1474 PARA'!R355,'1474 PARA'!T355,'1475 PARA'!P355,'1475 PARA'!R355,'1475 PARA'!T355,'1476 PARA'!P355,'1476 PARA'!R355,'1476 PARA'!T355,'Spare van Para'!P355,'Spare van Para'!R355,'Spare van Para'!T355, '1603 Para'!P355,'1603 Para'!R355,'1603 Para'!T355,'1604 Para'!P355,'1604 Para'!R355,'1604 Para'!T355)</f>
        <v>0</v>
      </c>
      <c r="I355" s="173">
        <f t="shared" si="55"/>
        <v>0</v>
      </c>
      <c r="J355" s="174">
        <f t="shared" si="56"/>
        <v>0</v>
      </c>
      <c r="K355" s="17">
        <f t="shared" si="57"/>
        <v>0</v>
      </c>
      <c r="L355" s="182" t="str">
        <f t="shared" si="58"/>
        <v/>
      </c>
      <c r="M355" s="184" t="str">
        <f t="shared" si="59"/>
        <v/>
      </c>
      <c r="N355" s="81" t="str">
        <f t="shared" si="60"/>
        <v/>
      </c>
      <c r="O355" s="183" t="str">
        <f>IF('1473 PARA'!I355&gt;0, 1473, "")</f>
        <v/>
      </c>
      <c r="P355" s="183" t="str">
        <f>IF('1474 PARA'!I355&gt;0, 1474, "")</f>
        <v/>
      </c>
      <c r="Q355" s="183" t="str">
        <f>IF('1475 PARA'!I355&gt;0, 1475, "")</f>
        <v/>
      </c>
      <c r="R355" s="183" t="str">
        <f>IF('1476 PARA'!I355&gt;0, 1476, "")</f>
        <v/>
      </c>
      <c r="S355" s="183" t="str">
        <f>IF('1603 Para'!I355&gt;0, 1603, "")</f>
        <v/>
      </c>
      <c r="T355" s="183" t="str">
        <f>IF('1604 Para'!I355&gt;0, 1604, "")</f>
        <v/>
      </c>
      <c r="U355" s="184" t="str">
        <f>IF('Spare van Para'!I355&gt;0, 6389, "")</f>
        <v/>
      </c>
      <c r="V355" s="141">
        <f t="shared" si="61"/>
        <v>0</v>
      </c>
      <c r="W355" s="183" t="str">
        <f>IF(AND('1473 PARA'!AK355&gt;0,'1473 PARA'!AY355&gt;0,O355=1473),"1473 Entered",IF(O355=1473,"Missing",""))</f>
        <v/>
      </c>
      <c r="X355" s="183" t="str">
        <f>IF(AND('1474 PARA'!AK355&gt;0,'1474 PARA'!AY355&gt;0,P355=1474),"1474 Entered",IF(P355=1474,"Missing",""))</f>
        <v/>
      </c>
      <c r="Y355" s="142" t="str">
        <f>IF(AND('1475 PARA'!AK355&gt;0,'1475 PARA'!AY355&gt;0,Q355=1475),"1475 Entered",IF(Q355=1475,"Missing",""))</f>
        <v/>
      </c>
      <c r="Z355" s="142" t="str">
        <f>IF(AND('1476 PARA'!AK355&gt;0,'1476 PARA'!AY355&gt;0,R355=1476),"1476 Entered",IF(R355=1476,"Missing",""))</f>
        <v/>
      </c>
      <c r="AA355" s="142" t="str">
        <f>IF(AND('1603 Para'!AK355&gt;0,'1603 Para'!AY355&gt;0,S355=1603),"1603 Entered",IF(S355=1603,"Missing",""))</f>
        <v/>
      </c>
      <c r="AB355" s="142" t="str">
        <f>IF(AND('1604 Para'!AK355&gt;0,'1604 Para'!AY355&gt;0,T355=1604),"1604 Entered",IF(T355=1604,"Missing",""))</f>
        <v/>
      </c>
      <c r="AC355" s="82" t="str">
        <f>IF(AND('Spare van Para'!AK355&gt;0,'Spare van Para'!AY355&gt;0,U355="Spare"),"Spare Entered",IF(U355="Spare","Missing",""))</f>
        <v/>
      </c>
    </row>
    <row r="356" spans="1:29" s="142" customFormat="1" x14ac:dyDescent="0.25">
      <c r="A356" s="83">
        <v>43088</v>
      </c>
      <c r="B356" s="173">
        <f>MIN('1473 PARA'!B356, '1474 PARA'!B356,'1475 PARA'!B356, '1476 PARA'!B356,'1476 PARA'!B356,'Spare van Para'!B356, '1603 Para'!B356, '1604 Para'!B356)</f>
        <v>0</v>
      </c>
      <c r="C356" s="173">
        <f>MAX('1473 PARA'!C356,'1473 PARA'!E356,'1473 PARA'!G356,'1474 PARA'!C356,'1474 PARA'!E356,'1474 PARA'!G356,'1475 PARA'!C356,'1475 PARA'!E356,'1475 PARA'!G356,'1476 PARA'!C356,'1476 PARA'!E356,'1476 PARA'!G356,'Spare van Para'!C356,'Spare van Para'!E356,'Spare van Para'!G356, '1603 Para'!C356,'1603 Para'!E356,'1603 Para'!G356, '1604 Para'!C356,'1604 Para'!E356,'1604 Para'!G356)</f>
        <v>0</v>
      </c>
      <c r="D356" s="173">
        <f t="shared" si="52"/>
        <v>0</v>
      </c>
      <c r="E356" s="174">
        <f t="shared" si="53"/>
        <v>0</v>
      </c>
      <c r="F356" s="17">
        <f t="shared" si="54"/>
        <v>0</v>
      </c>
      <c r="G356" s="63">
        <f>MIN('1473 PARA'!O356,'1474 PARA'!O356,'1475 PARA'!O356,'1476 PARA'!O356,'Spare van Para'!O356,'1603 Para'!O356,'1604 Para'!O356)</f>
        <v>0</v>
      </c>
      <c r="H356" s="173">
        <f>MAX('1473 PARA'!P356,'1473 PARA'!R356,'1473 PARA'!T356,'1474 PARA'!P356,'1474 PARA'!R356,'1474 PARA'!T356,'1475 PARA'!P356,'1475 PARA'!R356,'1475 PARA'!T356,'1476 PARA'!P356,'1476 PARA'!R356,'1476 PARA'!T356,'Spare van Para'!P356,'Spare van Para'!R356,'Spare van Para'!T356, '1603 Para'!P356,'1603 Para'!R356,'1603 Para'!T356,'1604 Para'!P356,'1604 Para'!R356,'1604 Para'!T356)</f>
        <v>0</v>
      </c>
      <c r="I356" s="173">
        <f t="shared" si="55"/>
        <v>0</v>
      </c>
      <c r="J356" s="174">
        <f t="shared" si="56"/>
        <v>0</v>
      </c>
      <c r="K356" s="17">
        <f t="shared" si="57"/>
        <v>0</v>
      </c>
      <c r="L356" s="182" t="str">
        <f t="shared" si="58"/>
        <v/>
      </c>
      <c r="M356" s="184" t="str">
        <f t="shared" si="59"/>
        <v/>
      </c>
      <c r="N356" s="81" t="str">
        <f t="shared" si="60"/>
        <v/>
      </c>
      <c r="O356" s="183" t="str">
        <f>IF('1473 PARA'!I356&gt;0, 1473, "")</f>
        <v/>
      </c>
      <c r="P356" s="183" t="str">
        <f>IF('1474 PARA'!I356&gt;0, 1474, "")</f>
        <v/>
      </c>
      <c r="Q356" s="183" t="str">
        <f>IF('1475 PARA'!I356&gt;0, 1475, "")</f>
        <v/>
      </c>
      <c r="R356" s="183" t="str">
        <f>IF('1476 PARA'!I356&gt;0, 1476, "")</f>
        <v/>
      </c>
      <c r="S356" s="183" t="str">
        <f>IF('1603 Para'!I356&gt;0, 1603, "")</f>
        <v/>
      </c>
      <c r="T356" s="183" t="str">
        <f>IF('1604 Para'!I356&gt;0, 1604, "")</f>
        <v/>
      </c>
      <c r="U356" s="184" t="str">
        <f>IF('Spare van Para'!I356&gt;0, 6389, "")</f>
        <v/>
      </c>
      <c r="V356" s="141">
        <f t="shared" si="61"/>
        <v>0</v>
      </c>
      <c r="W356" s="183" t="str">
        <f>IF(AND('1473 PARA'!AK356&gt;0,'1473 PARA'!AY356&gt;0,O356=1473),"1473 Entered",IF(O356=1473,"Missing",""))</f>
        <v/>
      </c>
      <c r="X356" s="183" t="str">
        <f>IF(AND('1474 PARA'!AK356&gt;0,'1474 PARA'!AY356&gt;0,P356=1474),"1474 Entered",IF(P356=1474,"Missing",""))</f>
        <v/>
      </c>
      <c r="Y356" s="142" t="str">
        <f>IF(AND('1475 PARA'!AK356&gt;0,'1475 PARA'!AY356&gt;0,Q356=1475),"1475 Entered",IF(Q356=1475,"Missing",""))</f>
        <v/>
      </c>
      <c r="Z356" s="142" t="str">
        <f>IF(AND('1476 PARA'!AK356&gt;0,'1476 PARA'!AY356&gt;0,R356=1476),"1476 Entered",IF(R356=1476,"Missing",""))</f>
        <v/>
      </c>
      <c r="AA356" s="142" t="str">
        <f>IF(AND('1603 Para'!AK356&gt;0,'1603 Para'!AY356&gt;0,S356=1603),"1603 Entered",IF(S356=1603,"Missing",""))</f>
        <v/>
      </c>
      <c r="AB356" s="142" t="str">
        <f>IF(AND('1604 Para'!AK356&gt;0,'1604 Para'!AY356&gt;0,T356=1604),"1604 Entered",IF(T356=1604,"Missing",""))</f>
        <v/>
      </c>
      <c r="AC356" s="82" t="str">
        <f>IF(AND('Spare van Para'!AK356&gt;0,'Spare van Para'!AY356&gt;0,U356="Spare"),"Spare Entered",IF(U356="Spare","Missing",""))</f>
        <v/>
      </c>
    </row>
    <row r="357" spans="1:29" s="142" customFormat="1" x14ac:dyDescent="0.25">
      <c r="A357" s="83">
        <v>43089</v>
      </c>
      <c r="B357" s="173">
        <f>MIN('1473 PARA'!B357, '1474 PARA'!B357,'1475 PARA'!B357, '1476 PARA'!B357,'1476 PARA'!B357,'Spare van Para'!B357, '1603 Para'!B357, '1604 Para'!B357)</f>
        <v>0</v>
      </c>
      <c r="C357" s="173">
        <f>MAX('1473 PARA'!C357,'1473 PARA'!E357,'1473 PARA'!G357,'1474 PARA'!C357,'1474 PARA'!E357,'1474 PARA'!G357,'1475 PARA'!C357,'1475 PARA'!E357,'1475 PARA'!G357,'1476 PARA'!C357,'1476 PARA'!E357,'1476 PARA'!G357,'Spare van Para'!C357,'Spare van Para'!E357,'Spare van Para'!G357, '1603 Para'!C357,'1603 Para'!E357,'1603 Para'!G357, '1604 Para'!C357,'1604 Para'!E357,'1604 Para'!G357)</f>
        <v>0</v>
      </c>
      <c r="D357" s="173">
        <f t="shared" si="52"/>
        <v>0</v>
      </c>
      <c r="E357" s="174">
        <f t="shared" si="53"/>
        <v>0</v>
      </c>
      <c r="F357" s="17">
        <f t="shared" si="54"/>
        <v>0</v>
      </c>
      <c r="G357" s="63">
        <f>MIN('1473 PARA'!O357,'1474 PARA'!O357,'1475 PARA'!O357,'1476 PARA'!O357,'Spare van Para'!O357,'1603 Para'!O357,'1604 Para'!O357)</f>
        <v>0</v>
      </c>
      <c r="H357" s="173">
        <f>MAX('1473 PARA'!P357,'1473 PARA'!R357,'1473 PARA'!T357,'1474 PARA'!P357,'1474 PARA'!R357,'1474 PARA'!T357,'1475 PARA'!P357,'1475 PARA'!R357,'1475 PARA'!T357,'1476 PARA'!P357,'1476 PARA'!R357,'1476 PARA'!T357,'Spare van Para'!P357,'Spare van Para'!R357,'Spare van Para'!T357, '1603 Para'!P357,'1603 Para'!R357,'1603 Para'!T357,'1604 Para'!P357,'1604 Para'!R357,'1604 Para'!T357)</f>
        <v>0</v>
      </c>
      <c r="I357" s="173">
        <f t="shared" si="55"/>
        <v>0</v>
      </c>
      <c r="J357" s="174">
        <f t="shared" si="56"/>
        <v>0</v>
      </c>
      <c r="K357" s="17">
        <f t="shared" si="57"/>
        <v>0</v>
      </c>
      <c r="L357" s="182" t="str">
        <f t="shared" si="58"/>
        <v/>
      </c>
      <c r="M357" s="184" t="str">
        <f t="shared" si="59"/>
        <v/>
      </c>
      <c r="N357" s="81" t="str">
        <f t="shared" si="60"/>
        <v/>
      </c>
      <c r="O357" s="183" t="str">
        <f>IF('1473 PARA'!I357&gt;0, 1473, "")</f>
        <v/>
      </c>
      <c r="P357" s="183" t="str">
        <f>IF('1474 PARA'!I357&gt;0, 1474, "")</f>
        <v/>
      </c>
      <c r="Q357" s="183" t="str">
        <f>IF('1475 PARA'!I357&gt;0, 1475, "")</f>
        <v/>
      </c>
      <c r="R357" s="183" t="str">
        <f>IF('1476 PARA'!I357&gt;0, 1476, "")</f>
        <v/>
      </c>
      <c r="S357" s="183" t="str">
        <f>IF('1603 Para'!I357&gt;0, 1603, "")</f>
        <v/>
      </c>
      <c r="T357" s="183" t="str">
        <f>IF('1604 Para'!I357&gt;0, 1604, "")</f>
        <v/>
      </c>
      <c r="U357" s="184" t="str">
        <f>IF('Spare van Para'!I357&gt;0, 6389, "")</f>
        <v/>
      </c>
      <c r="V357" s="141">
        <f t="shared" si="61"/>
        <v>0</v>
      </c>
      <c r="W357" s="183" t="str">
        <f>IF(AND('1473 PARA'!AK357&gt;0,'1473 PARA'!AY357&gt;0,O357=1473),"1473 Entered",IF(O357=1473,"Missing",""))</f>
        <v/>
      </c>
      <c r="X357" s="183" t="str">
        <f>IF(AND('1474 PARA'!AK357&gt;0,'1474 PARA'!AY357&gt;0,P357=1474),"1474 Entered",IF(P357=1474,"Missing",""))</f>
        <v/>
      </c>
      <c r="Y357" s="142" t="str">
        <f>IF(AND('1475 PARA'!AK357&gt;0,'1475 PARA'!AY357&gt;0,Q357=1475),"1475 Entered",IF(Q357=1475,"Missing",""))</f>
        <v/>
      </c>
      <c r="Z357" s="142" t="str">
        <f>IF(AND('1476 PARA'!AK357&gt;0,'1476 PARA'!AY357&gt;0,R357=1476),"1476 Entered",IF(R357=1476,"Missing",""))</f>
        <v/>
      </c>
      <c r="AA357" s="142" t="str">
        <f>IF(AND('1603 Para'!AK357&gt;0,'1603 Para'!AY357&gt;0,S357=1603),"1603 Entered",IF(S357=1603,"Missing",""))</f>
        <v/>
      </c>
      <c r="AB357" s="142" t="str">
        <f>IF(AND('1604 Para'!AK357&gt;0,'1604 Para'!AY357&gt;0,T357=1604),"1604 Entered",IF(T357=1604,"Missing",""))</f>
        <v/>
      </c>
      <c r="AC357" s="82" t="str">
        <f>IF(AND('Spare van Para'!AK357&gt;0,'Spare van Para'!AY357&gt;0,U357="Spare"),"Spare Entered",IF(U357="Spare","Missing",""))</f>
        <v/>
      </c>
    </row>
    <row r="358" spans="1:29" s="142" customFormat="1" x14ac:dyDescent="0.25">
      <c r="A358" s="83">
        <v>43090</v>
      </c>
      <c r="B358" s="173">
        <f>MIN('1473 PARA'!B358, '1474 PARA'!B358,'1475 PARA'!B358, '1476 PARA'!B358,'1476 PARA'!B358,'Spare van Para'!B358, '1603 Para'!B358, '1604 Para'!B358)</f>
        <v>0</v>
      </c>
      <c r="C358" s="173">
        <f>MAX('1473 PARA'!C358,'1473 PARA'!E358,'1473 PARA'!G358,'1474 PARA'!C358,'1474 PARA'!E358,'1474 PARA'!G358,'1475 PARA'!C358,'1475 PARA'!E358,'1475 PARA'!G358,'1476 PARA'!C358,'1476 PARA'!E358,'1476 PARA'!G358,'Spare van Para'!C358,'Spare van Para'!E358,'Spare van Para'!G358, '1603 Para'!C358,'1603 Para'!E358,'1603 Para'!G358, '1604 Para'!C358,'1604 Para'!E358,'1604 Para'!G358)</f>
        <v>0</v>
      </c>
      <c r="D358" s="173">
        <f t="shared" si="52"/>
        <v>0</v>
      </c>
      <c r="E358" s="174">
        <f t="shared" si="53"/>
        <v>0</v>
      </c>
      <c r="F358" s="17">
        <f t="shared" si="54"/>
        <v>0</v>
      </c>
      <c r="G358" s="63">
        <f>MIN('1473 PARA'!O358,'1474 PARA'!O358,'1475 PARA'!O358,'1476 PARA'!O358,'Spare van Para'!O358,'1603 Para'!O358,'1604 Para'!O358)</f>
        <v>0</v>
      </c>
      <c r="H358" s="173">
        <f>MAX('1473 PARA'!P358,'1473 PARA'!R358,'1473 PARA'!T358,'1474 PARA'!P358,'1474 PARA'!R358,'1474 PARA'!T358,'1475 PARA'!P358,'1475 PARA'!R358,'1475 PARA'!T358,'1476 PARA'!P358,'1476 PARA'!R358,'1476 PARA'!T358,'Spare van Para'!P358,'Spare van Para'!R358,'Spare van Para'!T358, '1603 Para'!P358,'1603 Para'!R358,'1603 Para'!T358,'1604 Para'!P358,'1604 Para'!R358,'1604 Para'!T358)</f>
        <v>0</v>
      </c>
      <c r="I358" s="173">
        <f t="shared" si="55"/>
        <v>0</v>
      </c>
      <c r="J358" s="174">
        <f t="shared" si="56"/>
        <v>0</v>
      </c>
      <c r="K358" s="17">
        <f t="shared" si="57"/>
        <v>0</v>
      </c>
      <c r="L358" s="182" t="str">
        <f t="shared" si="58"/>
        <v/>
      </c>
      <c r="M358" s="184" t="str">
        <f t="shared" si="59"/>
        <v/>
      </c>
      <c r="N358" s="81" t="str">
        <f t="shared" si="60"/>
        <v/>
      </c>
      <c r="O358" s="183" t="str">
        <f>IF('1473 PARA'!I358&gt;0, 1473, "")</f>
        <v/>
      </c>
      <c r="P358" s="183" t="str">
        <f>IF('1474 PARA'!I358&gt;0, 1474, "")</f>
        <v/>
      </c>
      <c r="Q358" s="183" t="str">
        <f>IF('1475 PARA'!I358&gt;0, 1475, "")</f>
        <v/>
      </c>
      <c r="R358" s="183" t="str">
        <f>IF('1476 PARA'!I358&gt;0, 1476, "")</f>
        <v/>
      </c>
      <c r="S358" s="183" t="str">
        <f>IF('1603 Para'!I358&gt;0, 1603, "")</f>
        <v/>
      </c>
      <c r="T358" s="183" t="str">
        <f>IF('1604 Para'!I358&gt;0, 1604, "")</f>
        <v/>
      </c>
      <c r="U358" s="184" t="str">
        <f>IF('Spare van Para'!I358&gt;0, 6389, "")</f>
        <v/>
      </c>
      <c r="V358" s="141">
        <f t="shared" si="61"/>
        <v>0</v>
      </c>
      <c r="W358" s="183" t="str">
        <f>IF(AND('1473 PARA'!AK358&gt;0,'1473 PARA'!AY358&gt;0,O358=1473),"1473 Entered",IF(O358=1473,"Missing",""))</f>
        <v/>
      </c>
      <c r="X358" s="183" t="str">
        <f>IF(AND('1474 PARA'!AK358&gt;0,'1474 PARA'!AY358&gt;0,P358=1474),"1474 Entered",IF(P358=1474,"Missing",""))</f>
        <v/>
      </c>
      <c r="Y358" s="142" t="str">
        <f>IF(AND('1475 PARA'!AK358&gt;0,'1475 PARA'!AY358&gt;0,Q358=1475),"1475 Entered",IF(Q358=1475,"Missing",""))</f>
        <v/>
      </c>
      <c r="Z358" s="142" t="str">
        <f>IF(AND('1476 PARA'!AK358&gt;0,'1476 PARA'!AY358&gt;0,R358=1476),"1476 Entered",IF(R358=1476,"Missing",""))</f>
        <v/>
      </c>
      <c r="AA358" s="142" t="str">
        <f>IF(AND('1603 Para'!AK358&gt;0,'1603 Para'!AY358&gt;0,S358=1603),"1603 Entered",IF(S358=1603,"Missing",""))</f>
        <v/>
      </c>
      <c r="AB358" s="142" t="str">
        <f>IF(AND('1604 Para'!AK358&gt;0,'1604 Para'!AY358&gt;0,T358=1604),"1604 Entered",IF(T358=1604,"Missing",""))</f>
        <v/>
      </c>
      <c r="AC358" s="82" t="str">
        <f>IF(AND('Spare van Para'!AK358&gt;0,'Spare van Para'!AY358&gt;0,U358="Spare"),"Spare Entered",IF(U358="Spare","Missing",""))</f>
        <v/>
      </c>
    </row>
    <row r="359" spans="1:29" s="142" customFormat="1" x14ac:dyDescent="0.25">
      <c r="A359" s="83">
        <v>43091</v>
      </c>
      <c r="B359" s="173">
        <f>MIN('1473 PARA'!B359, '1474 PARA'!B359,'1475 PARA'!B359, '1476 PARA'!B359,'1476 PARA'!B359,'Spare van Para'!B359, '1603 Para'!B359, '1604 Para'!B359)</f>
        <v>0</v>
      </c>
      <c r="C359" s="173">
        <f>MAX('1473 PARA'!C359,'1473 PARA'!E359,'1473 PARA'!G359,'1474 PARA'!C359,'1474 PARA'!E359,'1474 PARA'!G359,'1475 PARA'!C359,'1475 PARA'!E359,'1475 PARA'!G359,'1476 PARA'!C359,'1476 PARA'!E359,'1476 PARA'!G359,'Spare van Para'!C359,'Spare van Para'!E359,'Spare van Para'!G359, '1603 Para'!C359,'1603 Para'!E359,'1603 Para'!G359, '1604 Para'!C359,'1604 Para'!E359,'1604 Para'!G359)</f>
        <v>0</v>
      </c>
      <c r="D359" s="173">
        <f t="shared" si="52"/>
        <v>0</v>
      </c>
      <c r="E359" s="174">
        <f t="shared" si="53"/>
        <v>0</v>
      </c>
      <c r="F359" s="17">
        <f t="shared" si="54"/>
        <v>0</v>
      </c>
      <c r="G359" s="63">
        <f>MIN('1473 PARA'!O359,'1474 PARA'!O359,'1475 PARA'!O359,'1476 PARA'!O359,'Spare van Para'!O359,'1603 Para'!O359,'1604 Para'!O359)</f>
        <v>0</v>
      </c>
      <c r="H359" s="173">
        <f>MAX('1473 PARA'!P359,'1473 PARA'!R359,'1473 PARA'!T359,'1474 PARA'!P359,'1474 PARA'!R359,'1474 PARA'!T359,'1475 PARA'!P359,'1475 PARA'!R359,'1475 PARA'!T359,'1476 PARA'!P359,'1476 PARA'!R359,'1476 PARA'!T359,'Spare van Para'!P359,'Spare van Para'!R359,'Spare van Para'!T359, '1603 Para'!P359,'1603 Para'!R359,'1603 Para'!T359,'1604 Para'!P359,'1604 Para'!R359,'1604 Para'!T359)</f>
        <v>0</v>
      </c>
      <c r="I359" s="173">
        <f t="shared" si="55"/>
        <v>0</v>
      </c>
      <c r="J359" s="174">
        <f t="shared" si="56"/>
        <v>0</v>
      </c>
      <c r="K359" s="17">
        <f t="shared" si="57"/>
        <v>0</v>
      </c>
      <c r="L359" s="182" t="str">
        <f t="shared" si="58"/>
        <v/>
      </c>
      <c r="M359" s="184" t="str">
        <f t="shared" si="59"/>
        <v/>
      </c>
      <c r="N359" s="81" t="str">
        <f t="shared" si="60"/>
        <v/>
      </c>
      <c r="O359" s="183" t="str">
        <f>IF('1473 PARA'!I359&gt;0, 1473, "")</f>
        <v/>
      </c>
      <c r="P359" s="183" t="str">
        <f>IF('1474 PARA'!I359&gt;0, 1474, "")</f>
        <v/>
      </c>
      <c r="Q359" s="183" t="str">
        <f>IF('1475 PARA'!I359&gt;0, 1475, "")</f>
        <v/>
      </c>
      <c r="R359" s="183" t="str">
        <f>IF('1476 PARA'!I359&gt;0, 1476, "")</f>
        <v/>
      </c>
      <c r="S359" s="183" t="str">
        <f>IF('1603 Para'!I359&gt;0, 1603, "")</f>
        <v/>
      </c>
      <c r="T359" s="183" t="str">
        <f>IF('1604 Para'!I359&gt;0, 1604, "")</f>
        <v/>
      </c>
      <c r="U359" s="184" t="str">
        <f>IF('Spare van Para'!I359&gt;0, 6389, "")</f>
        <v/>
      </c>
      <c r="V359" s="141">
        <f t="shared" si="61"/>
        <v>0</v>
      </c>
      <c r="W359" s="183" t="str">
        <f>IF(AND('1473 PARA'!AK359&gt;0,'1473 PARA'!AY359&gt;0,O359=1473),"1473 Entered",IF(O359=1473,"Missing",""))</f>
        <v/>
      </c>
      <c r="X359" s="183" t="str">
        <f>IF(AND('1474 PARA'!AK359&gt;0,'1474 PARA'!AY359&gt;0,P359=1474),"1474 Entered",IF(P359=1474,"Missing",""))</f>
        <v/>
      </c>
      <c r="Y359" s="142" t="str">
        <f>IF(AND('1475 PARA'!AK359&gt;0,'1475 PARA'!AY359&gt;0,Q359=1475),"1475 Entered",IF(Q359=1475,"Missing",""))</f>
        <v/>
      </c>
      <c r="Z359" s="142" t="str">
        <f>IF(AND('1476 PARA'!AK359&gt;0,'1476 PARA'!AY359&gt;0,R359=1476),"1476 Entered",IF(R359=1476,"Missing",""))</f>
        <v/>
      </c>
      <c r="AA359" s="142" t="str">
        <f>IF(AND('1603 Para'!AK359&gt;0,'1603 Para'!AY359&gt;0,S359=1603),"1603 Entered",IF(S359=1603,"Missing",""))</f>
        <v/>
      </c>
      <c r="AB359" s="142" t="str">
        <f>IF(AND('1604 Para'!AK359&gt;0,'1604 Para'!AY359&gt;0,T359=1604),"1604 Entered",IF(T359=1604,"Missing",""))</f>
        <v/>
      </c>
      <c r="AC359" s="82" t="str">
        <f>IF(AND('Spare van Para'!AK359&gt;0,'Spare van Para'!AY359&gt;0,U359="Spare"),"Spare Entered",IF(U359="Spare","Missing",""))</f>
        <v/>
      </c>
    </row>
    <row r="360" spans="1:29" s="142" customFormat="1" x14ac:dyDescent="0.25">
      <c r="A360" s="83">
        <v>43092</v>
      </c>
      <c r="B360" s="173">
        <f>MIN('1473 PARA'!B360, '1474 PARA'!B360,'1475 PARA'!B360, '1476 PARA'!B360,'1476 PARA'!B360,'Spare van Para'!B360, '1603 Para'!B360, '1604 Para'!B360)</f>
        <v>0</v>
      </c>
      <c r="C360" s="173">
        <f>MAX('1473 PARA'!C360,'1473 PARA'!E360,'1473 PARA'!G360,'1474 PARA'!C360,'1474 PARA'!E360,'1474 PARA'!G360,'1475 PARA'!C360,'1475 PARA'!E360,'1475 PARA'!G360,'1476 PARA'!C360,'1476 PARA'!E360,'1476 PARA'!G360,'Spare van Para'!C360,'Spare van Para'!E360,'Spare van Para'!G360, '1603 Para'!C360,'1603 Para'!E360,'1603 Para'!G360, '1604 Para'!C360,'1604 Para'!E360,'1604 Para'!G360)</f>
        <v>0</v>
      </c>
      <c r="D360" s="173">
        <f t="shared" si="52"/>
        <v>0</v>
      </c>
      <c r="E360" s="174">
        <f t="shared" si="53"/>
        <v>0</v>
      </c>
      <c r="F360" s="17">
        <f t="shared" si="54"/>
        <v>0</v>
      </c>
      <c r="G360" s="63">
        <f>MIN('1473 PARA'!O360,'1474 PARA'!O360,'1475 PARA'!O360,'1476 PARA'!O360,'Spare van Para'!O360,'1603 Para'!O360,'1604 Para'!O360)</f>
        <v>0</v>
      </c>
      <c r="H360" s="173">
        <f>MAX('1473 PARA'!P360,'1473 PARA'!R360,'1473 PARA'!T360,'1474 PARA'!P360,'1474 PARA'!R360,'1474 PARA'!T360,'1475 PARA'!P360,'1475 PARA'!R360,'1475 PARA'!T360,'1476 PARA'!P360,'1476 PARA'!R360,'1476 PARA'!T360,'Spare van Para'!P360,'Spare van Para'!R360,'Spare van Para'!T360, '1603 Para'!P360,'1603 Para'!R360,'1603 Para'!T360,'1604 Para'!P360,'1604 Para'!R360,'1604 Para'!T360)</f>
        <v>0</v>
      </c>
      <c r="I360" s="173">
        <f t="shared" si="55"/>
        <v>0</v>
      </c>
      <c r="J360" s="174">
        <f t="shared" si="56"/>
        <v>0</v>
      </c>
      <c r="K360" s="17">
        <f t="shared" si="57"/>
        <v>0</v>
      </c>
      <c r="L360" s="182" t="str">
        <f t="shared" si="58"/>
        <v/>
      </c>
      <c r="M360" s="184" t="str">
        <f t="shared" si="59"/>
        <v/>
      </c>
      <c r="N360" s="81" t="str">
        <f t="shared" si="60"/>
        <v/>
      </c>
      <c r="O360" s="183" t="str">
        <f>IF('1473 PARA'!I360&gt;0, 1473, "")</f>
        <v/>
      </c>
      <c r="P360" s="183" t="str">
        <f>IF('1474 PARA'!I360&gt;0, 1474, "")</f>
        <v/>
      </c>
      <c r="Q360" s="183" t="str">
        <f>IF('1475 PARA'!I360&gt;0, 1475, "")</f>
        <v/>
      </c>
      <c r="R360" s="183" t="str">
        <f>IF('1476 PARA'!I360&gt;0, 1476, "")</f>
        <v/>
      </c>
      <c r="S360" s="183" t="str">
        <f>IF('1603 Para'!I360&gt;0, 1603, "")</f>
        <v/>
      </c>
      <c r="T360" s="183" t="str">
        <f>IF('1604 Para'!I360&gt;0, 1604, "")</f>
        <v/>
      </c>
      <c r="U360" s="184" t="str">
        <f>IF('Spare van Para'!I360&gt;0, 6389, "")</f>
        <v/>
      </c>
      <c r="V360" s="141">
        <f t="shared" si="61"/>
        <v>0</v>
      </c>
      <c r="W360" s="183" t="str">
        <f>IF(AND('1473 PARA'!AK360&gt;0,'1473 PARA'!AY360&gt;0,O360=1473),"1473 Entered",IF(O360=1473,"Missing",""))</f>
        <v/>
      </c>
      <c r="X360" s="183" t="str">
        <f>IF(AND('1474 PARA'!AK360&gt;0,'1474 PARA'!AY360&gt;0,P360=1474),"1474 Entered",IF(P360=1474,"Missing",""))</f>
        <v/>
      </c>
      <c r="Y360" s="142" t="str">
        <f>IF(AND('1475 PARA'!AK360&gt;0,'1475 PARA'!AY360&gt;0,Q360=1475),"1475 Entered",IF(Q360=1475,"Missing",""))</f>
        <v/>
      </c>
      <c r="Z360" s="142" t="str">
        <f>IF(AND('1476 PARA'!AK360&gt;0,'1476 PARA'!AY360&gt;0,R360=1476),"1476 Entered",IF(R360=1476,"Missing",""))</f>
        <v/>
      </c>
      <c r="AA360" s="142" t="str">
        <f>IF(AND('1603 Para'!AK360&gt;0,'1603 Para'!AY360&gt;0,S360=1603),"1603 Entered",IF(S360=1603,"Missing",""))</f>
        <v/>
      </c>
      <c r="AB360" s="142" t="str">
        <f>IF(AND('1604 Para'!AK360&gt;0,'1604 Para'!AY360&gt;0,T360=1604),"1604 Entered",IF(T360=1604,"Missing",""))</f>
        <v/>
      </c>
      <c r="AC360" s="82" t="str">
        <f>IF(AND('Spare van Para'!AK360&gt;0,'Spare van Para'!AY360&gt;0,U360="Spare"),"Spare Entered",IF(U360="Spare","Missing",""))</f>
        <v/>
      </c>
    </row>
    <row r="361" spans="1:29" s="142" customFormat="1" x14ac:dyDescent="0.25">
      <c r="A361" s="83">
        <v>43093</v>
      </c>
      <c r="B361" s="173">
        <f>MIN('1473 PARA'!B361, '1474 PARA'!B361,'1475 PARA'!B361, '1476 PARA'!B361,'1476 PARA'!B361,'Spare van Para'!B361, '1603 Para'!B361, '1604 Para'!B361)</f>
        <v>0</v>
      </c>
      <c r="C361" s="173">
        <f>MAX('1473 PARA'!C361,'1473 PARA'!E361,'1473 PARA'!G361,'1474 PARA'!C361,'1474 PARA'!E361,'1474 PARA'!G361,'1475 PARA'!C361,'1475 PARA'!E361,'1475 PARA'!G361,'1476 PARA'!C361,'1476 PARA'!E361,'1476 PARA'!G361,'Spare van Para'!C361,'Spare van Para'!E361,'Spare van Para'!G361, '1603 Para'!C361,'1603 Para'!E361,'1603 Para'!G361, '1604 Para'!C361,'1604 Para'!E361,'1604 Para'!G361)</f>
        <v>0</v>
      </c>
      <c r="D361" s="173">
        <f t="shared" si="52"/>
        <v>0</v>
      </c>
      <c r="E361" s="174">
        <f t="shared" si="53"/>
        <v>0</v>
      </c>
      <c r="F361" s="17">
        <f t="shared" si="54"/>
        <v>0</v>
      </c>
      <c r="G361" s="63">
        <f>MIN('1473 PARA'!O361,'1474 PARA'!O361,'1475 PARA'!O361,'1476 PARA'!O361,'Spare van Para'!O361,'1603 Para'!O361,'1604 Para'!O361)</f>
        <v>0</v>
      </c>
      <c r="H361" s="173">
        <f>MAX('1473 PARA'!P361,'1473 PARA'!R361,'1473 PARA'!T361,'1474 PARA'!P361,'1474 PARA'!R361,'1474 PARA'!T361,'1475 PARA'!P361,'1475 PARA'!R361,'1475 PARA'!T361,'1476 PARA'!P361,'1476 PARA'!R361,'1476 PARA'!T361,'Spare van Para'!P361,'Spare van Para'!R361,'Spare van Para'!T361, '1603 Para'!P361,'1603 Para'!R361,'1603 Para'!T361,'1604 Para'!P361,'1604 Para'!R361,'1604 Para'!T361)</f>
        <v>0</v>
      </c>
      <c r="I361" s="173">
        <f t="shared" si="55"/>
        <v>0</v>
      </c>
      <c r="J361" s="174">
        <f t="shared" si="56"/>
        <v>0</v>
      </c>
      <c r="K361" s="17">
        <f t="shared" si="57"/>
        <v>0</v>
      </c>
      <c r="L361" s="182" t="str">
        <f t="shared" si="58"/>
        <v/>
      </c>
      <c r="M361" s="184" t="str">
        <f t="shared" si="59"/>
        <v/>
      </c>
      <c r="N361" s="81" t="str">
        <f t="shared" si="60"/>
        <v/>
      </c>
      <c r="O361" s="183" t="str">
        <f>IF('1473 PARA'!I361&gt;0, 1473, "")</f>
        <v/>
      </c>
      <c r="P361" s="183" t="str">
        <f>IF('1474 PARA'!I361&gt;0, 1474, "")</f>
        <v/>
      </c>
      <c r="Q361" s="183" t="str">
        <f>IF('1475 PARA'!I361&gt;0, 1475, "")</f>
        <v/>
      </c>
      <c r="R361" s="183" t="str">
        <f>IF('1476 PARA'!I361&gt;0, 1476, "")</f>
        <v/>
      </c>
      <c r="S361" s="183" t="str">
        <f>IF('1603 Para'!I361&gt;0, 1603, "")</f>
        <v/>
      </c>
      <c r="T361" s="183" t="str">
        <f>IF('1604 Para'!I361&gt;0, 1604, "")</f>
        <v/>
      </c>
      <c r="U361" s="184" t="str">
        <f>IF('Spare van Para'!I361&gt;0, 6389, "")</f>
        <v/>
      </c>
      <c r="V361" s="141">
        <f t="shared" si="61"/>
        <v>0</v>
      </c>
      <c r="W361" s="183" t="str">
        <f>IF(AND('1473 PARA'!AK361&gt;0,'1473 PARA'!AY361&gt;0,O361=1473),"1473 Entered",IF(O361=1473,"Missing",""))</f>
        <v/>
      </c>
      <c r="X361" s="183" t="str">
        <f>IF(AND('1474 PARA'!AK361&gt;0,'1474 PARA'!AY361&gt;0,P361=1474),"1474 Entered",IF(P361=1474,"Missing",""))</f>
        <v/>
      </c>
      <c r="Y361" s="142" t="str">
        <f>IF(AND('1475 PARA'!AK361&gt;0,'1475 PARA'!AY361&gt;0,Q361=1475),"1475 Entered",IF(Q361=1475,"Missing",""))</f>
        <v/>
      </c>
      <c r="Z361" s="142" t="str">
        <f>IF(AND('1476 PARA'!AK361&gt;0,'1476 PARA'!AY361&gt;0,R361=1476),"1476 Entered",IF(R361=1476,"Missing",""))</f>
        <v/>
      </c>
      <c r="AA361" s="142" t="str">
        <f>IF(AND('1603 Para'!AK361&gt;0,'1603 Para'!AY361&gt;0,S361=1603),"1603 Entered",IF(S361=1603,"Missing",""))</f>
        <v/>
      </c>
      <c r="AB361" s="142" t="str">
        <f>IF(AND('1604 Para'!AK361&gt;0,'1604 Para'!AY361&gt;0,T361=1604),"1604 Entered",IF(T361=1604,"Missing",""))</f>
        <v/>
      </c>
      <c r="AC361" s="82" t="str">
        <f>IF(AND('Spare van Para'!AK361&gt;0,'Spare van Para'!AY361&gt;0,U361="Spare"),"Spare Entered",IF(U361="Spare","Missing",""))</f>
        <v/>
      </c>
    </row>
    <row r="362" spans="1:29" s="142" customFormat="1" x14ac:dyDescent="0.25">
      <c r="A362" s="83">
        <v>43094</v>
      </c>
      <c r="B362" s="173">
        <f>MIN('1473 PARA'!B362, '1474 PARA'!B362,'1475 PARA'!B362, '1476 PARA'!B362,'1476 PARA'!B362,'Spare van Para'!B362, '1603 Para'!B362, '1604 Para'!B362)</f>
        <v>0</v>
      </c>
      <c r="C362" s="173">
        <f>MAX('1473 PARA'!C362,'1473 PARA'!E362,'1473 PARA'!G362,'1474 PARA'!C362,'1474 PARA'!E362,'1474 PARA'!G362,'1475 PARA'!C362,'1475 PARA'!E362,'1475 PARA'!G362,'1476 PARA'!C362,'1476 PARA'!E362,'1476 PARA'!G362,'Spare van Para'!C362,'Spare van Para'!E362,'Spare van Para'!G362, '1603 Para'!C362,'1603 Para'!E362,'1603 Para'!G362, '1604 Para'!C362,'1604 Para'!E362,'1604 Para'!G362)</f>
        <v>0</v>
      </c>
      <c r="D362" s="173">
        <f t="shared" si="52"/>
        <v>0</v>
      </c>
      <c r="E362" s="174">
        <f t="shared" si="53"/>
        <v>0</v>
      </c>
      <c r="F362" s="17">
        <f t="shared" si="54"/>
        <v>0</v>
      </c>
      <c r="G362" s="63">
        <f>MIN('1473 PARA'!O362,'1474 PARA'!O362,'1475 PARA'!O362,'1476 PARA'!O362,'Spare van Para'!O362,'1603 Para'!O362,'1604 Para'!O362)</f>
        <v>0</v>
      </c>
      <c r="H362" s="173">
        <f>MAX('1473 PARA'!P362,'1473 PARA'!R362,'1473 PARA'!T362,'1474 PARA'!P362,'1474 PARA'!R362,'1474 PARA'!T362,'1475 PARA'!P362,'1475 PARA'!R362,'1475 PARA'!T362,'1476 PARA'!P362,'1476 PARA'!R362,'1476 PARA'!T362,'Spare van Para'!P362,'Spare van Para'!R362,'Spare van Para'!T362, '1603 Para'!P362,'1603 Para'!R362,'1603 Para'!T362,'1604 Para'!P362,'1604 Para'!R362,'1604 Para'!T362)</f>
        <v>0</v>
      </c>
      <c r="I362" s="173">
        <f t="shared" si="55"/>
        <v>0</v>
      </c>
      <c r="J362" s="174">
        <f t="shared" si="56"/>
        <v>0</v>
      </c>
      <c r="K362" s="17">
        <f t="shared" si="57"/>
        <v>0</v>
      </c>
      <c r="L362" s="182" t="str">
        <f t="shared" si="58"/>
        <v/>
      </c>
      <c r="M362" s="184" t="str">
        <f t="shared" si="59"/>
        <v/>
      </c>
      <c r="N362" s="81" t="str">
        <f t="shared" si="60"/>
        <v/>
      </c>
      <c r="O362" s="183" t="str">
        <f>IF('1473 PARA'!I362&gt;0, 1473, "")</f>
        <v/>
      </c>
      <c r="P362" s="183" t="str">
        <f>IF('1474 PARA'!I362&gt;0, 1474, "")</f>
        <v/>
      </c>
      <c r="Q362" s="183" t="str">
        <f>IF('1475 PARA'!I362&gt;0, 1475, "")</f>
        <v/>
      </c>
      <c r="R362" s="183" t="str">
        <f>IF('1476 PARA'!I362&gt;0, 1476, "")</f>
        <v/>
      </c>
      <c r="S362" s="183" t="str">
        <f>IF('1603 Para'!I362&gt;0, 1603, "")</f>
        <v/>
      </c>
      <c r="T362" s="183" t="str">
        <f>IF('1604 Para'!I362&gt;0, 1604, "")</f>
        <v/>
      </c>
      <c r="U362" s="184" t="str">
        <f>IF('Spare van Para'!I362&gt;0, 6389, "")</f>
        <v/>
      </c>
      <c r="V362" s="141">
        <f t="shared" si="61"/>
        <v>0</v>
      </c>
      <c r="W362" s="183" t="str">
        <f>IF(AND('1473 PARA'!AK362&gt;0,'1473 PARA'!AY362&gt;0,O362=1473),"1473 Entered",IF(O362=1473,"Missing",""))</f>
        <v/>
      </c>
      <c r="X362" s="183" t="str">
        <f>IF(AND('1474 PARA'!AK362&gt;0,'1474 PARA'!AY362&gt;0,P362=1474),"1474 Entered",IF(P362=1474,"Missing",""))</f>
        <v/>
      </c>
      <c r="Y362" s="142" t="str">
        <f>IF(AND('1475 PARA'!AK362&gt;0,'1475 PARA'!AY362&gt;0,Q362=1475),"1475 Entered",IF(Q362=1475,"Missing",""))</f>
        <v/>
      </c>
      <c r="Z362" s="142" t="str">
        <f>IF(AND('1476 PARA'!AK362&gt;0,'1476 PARA'!AY362&gt;0,R362=1476),"1476 Entered",IF(R362=1476,"Missing",""))</f>
        <v/>
      </c>
      <c r="AA362" s="142" t="str">
        <f>IF(AND('1603 Para'!AK362&gt;0,'1603 Para'!AY362&gt;0,S362=1603),"1603 Entered",IF(S362=1603,"Missing",""))</f>
        <v/>
      </c>
      <c r="AB362" s="142" t="str">
        <f>IF(AND('1604 Para'!AK362&gt;0,'1604 Para'!AY362&gt;0,T362=1604),"1604 Entered",IF(T362=1604,"Missing",""))</f>
        <v/>
      </c>
      <c r="AC362" s="82" t="str">
        <f>IF(AND('Spare van Para'!AK362&gt;0,'Spare van Para'!AY362&gt;0,U362="Spare"),"Spare Entered",IF(U362="Spare","Missing",""))</f>
        <v/>
      </c>
    </row>
    <row r="363" spans="1:29" s="142" customFormat="1" x14ac:dyDescent="0.25">
      <c r="A363" s="83">
        <v>43095</v>
      </c>
      <c r="B363" s="173">
        <f>MIN('1473 PARA'!B363, '1474 PARA'!B363,'1475 PARA'!B363, '1476 PARA'!B363,'1476 PARA'!B363,'Spare van Para'!B363, '1603 Para'!B363, '1604 Para'!B363)</f>
        <v>0</v>
      </c>
      <c r="C363" s="173">
        <f>MAX('1473 PARA'!C363,'1473 PARA'!E363,'1473 PARA'!G363,'1474 PARA'!C363,'1474 PARA'!E363,'1474 PARA'!G363,'1475 PARA'!C363,'1475 PARA'!E363,'1475 PARA'!G363,'1476 PARA'!C363,'1476 PARA'!E363,'1476 PARA'!G363,'Spare van Para'!C363,'Spare van Para'!E363,'Spare van Para'!G363, '1603 Para'!C363,'1603 Para'!E363,'1603 Para'!G363, '1604 Para'!C363,'1604 Para'!E363,'1604 Para'!G363)</f>
        <v>0</v>
      </c>
      <c r="D363" s="173">
        <f t="shared" si="52"/>
        <v>0</v>
      </c>
      <c r="E363" s="174">
        <f t="shared" si="53"/>
        <v>0</v>
      </c>
      <c r="F363" s="17">
        <f t="shared" si="54"/>
        <v>0</v>
      </c>
      <c r="G363" s="63">
        <f>MIN('1473 PARA'!O363,'1474 PARA'!O363,'1475 PARA'!O363,'1476 PARA'!O363,'Spare van Para'!O363,'1603 Para'!O363,'1604 Para'!O363)</f>
        <v>0</v>
      </c>
      <c r="H363" s="173">
        <f>MAX('1473 PARA'!P363,'1473 PARA'!R363,'1473 PARA'!T363,'1474 PARA'!P363,'1474 PARA'!R363,'1474 PARA'!T363,'1475 PARA'!P363,'1475 PARA'!R363,'1475 PARA'!T363,'1476 PARA'!P363,'1476 PARA'!R363,'1476 PARA'!T363,'Spare van Para'!P363,'Spare van Para'!R363,'Spare van Para'!T363, '1603 Para'!P363,'1603 Para'!R363,'1603 Para'!T363,'1604 Para'!P363,'1604 Para'!R363,'1604 Para'!T363)</f>
        <v>0</v>
      </c>
      <c r="I363" s="173">
        <f t="shared" si="55"/>
        <v>0</v>
      </c>
      <c r="J363" s="174">
        <f t="shared" si="56"/>
        <v>0</v>
      </c>
      <c r="K363" s="17">
        <f t="shared" si="57"/>
        <v>0</v>
      </c>
      <c r="L363" s="182" t="str">
        <f t="shared" si="58"/>
        <v/>
      </c>
      <c r="M363" s="184" t="str">
        <f t="shared" si="59"/>
        <v/>
      </c>
      <c r="N363" s="81" t="str">
        <f t="shared" si="60"/>
        <v/>
      </c>
      <c r="O363" s="183" t="str">
        <f>IF('1473 PARA'!I363&gt;0, 1473, "")</f>
        <v/>
      </c>
      <c r="P363" s="183" t="str">
        <f>IF('1474 PARA'!I363&gt;0, 1474, "")</f>
        <v/>
      </c>
      <c r="Q363" s="183" t="str">
        <f>IF('1475 PARA'!I363&gt;0, 1475, "")</f>
        <v/>
      </c>
      <c r="R363" s="183" t="str">
        <f>IF('1476 PARA'!I363&gt;0, 1476, "")</f>
        <v/>
      </c>
      <c r="S363" s="183" t="str">
        <f>IF('1603 Para'!I363&gt;0, 1603, "")</f>
        <v/>
      </c>
      <c r="T363" s="183" t="str">
        <f>IF('1604 Para'!I363&gt;0, 1604, "")</f>
        <v/>
      </c>
      <c r="U363" s="184" t="str">
        <f>IF('Spare van Para'!I363&gt;0, 6389, "")</f>
        <v/>
      </c>
      <c r="V363" s="141">
        <f t="shared" si="61"/>
        <v>0</v>
      </c>
      <c r="W363" s="183" t="str">
        <f>IF(AND('1473 PARA'!AK363&gt;0,'1473 PARA'!AY363&gt;0,O363=1473),"1473 Entered",IF(O363=1473,"Missing",""))</f>
        <v/>
      </c>
      <c r="X363" s="183" t="str">
        <f>IF(AND('1474 PARA'!AK363&gt;0,'1474 PARA'!AY363&gt;0,P363=1474),"1474 Entered",IF(P363=1474,"Missing",""))</f>
        <v/>
      </c>
      <c r="Y363" s="142" t="str">
        <f>IF(AND('1475 PARA'!AK363&gt;0,'1475 PARA'!AY363&gt;0,Q363=1475),"1475 Entered",IF(Q363=1475,"Missing",""))</f>
        <v/>
      </c>
      <c r="Z363" s="142" t="str">
        <f>IF(AND('1476 PARA'!AK363&gt;0,'1476 PARA'!AY363&gt;0,R363=1476),"1476 Entered",IF(R363=1476,"Missing",""))</f>
        <v/>
      </c>
      <c r="AA363" s="142" t="str">
        <f>IF(AND('1603 Para'!AK363&gt;0,'1603 Para'!AY363&gt;0,S363=1603),"1603 Entered",IF(S363=1603,"Missing",""))</f>
        <v/>
      </c>
      <c r="AB363" s="142" t="str">
        <f>IF(AND('1604 Para'!AK363&gt;0,'1604 Para'!AY363&gt;0,T363=1604),"1604 Entered",IF(T363=1604,"Missing",""))</f>
        <v/>
      </c>
      <c r="AC363" s="82" t="str">
        <f>IF(AND('Spare van Para'!AK363&gt;0,'Spare van Para'!AY363&gt;0,U363="Spare"),"Spare Entered",IF(U363="Spare","Missing",""))</f>
        <v/>
      </c>
    </row>
    <row r="364" spans="1:29" s="142" customFormat="1" x14ac:dyDescent="0.25">
      <c r="A364" s="83">
        <v>43096</v>
      </c>
      <c r="B364" s="173">
        <f>MIN('1473 PARA'!B364, '1474 PARA'!B364,'1475 PARA'!B364, '1476 PARA'!B364,'1476 PARA'!B364,'Spare van Para'!B364, '1603 Para'!B364, '1604 Para'!B364)</f>
        <v>0</v>
      </c>
      <c r="C364" s="173">
        <f>MAX('1473 PARA'!C364,'1473 PARA'!E364,'1473 PARA'!G364,'1474 PARA'!C364,'1474 PARA'!E364,'1474 PARA'!G364,'1475 PARA'!C364,'1475 PARA'!E364,'1475 PARA'!G364,'1476 PARA'!C364,'1476 PARA'!E364,'1476 PARA'!G364,'Spare van Para'!C364,'Spare van Para'!E364,'Spare van Para'!G364, '1603 Para'!C364,'1603 Para'!E364,'1603 Para'!G364, '1604 Para'!C364,'1604 Para'!E364,'1604 Para'!G364)</f>
        <v>0</v>
      </c>
      <c r="D364" s="173">
        <f t="shared" si="52"/>
        <v>0</v>
      </c>
      <c r="E364" s="174">
        <f t="shared" si="53"/>
        <v>0</v>
      </c>
      <c r="F364" s="17">
        <f t="shared" si="54"/>
        <v>0</v>
      </c>
      <c r="G364" s="63">
        <f>MIN('1473 PARA'!O364,'1474 PARA'!O364,'1475 PARA'!O364,'1476 PARA'!O364,'Spare van Para'!O364,'1603 Para'!O364,'1604 Para'!O364)</f>
        <v>0</v>
      </c>
      <c r="H364" s="173">
        <f>MAX('1473 PARA'!P364,'1473 PARA'!R364,'1473 PARA'!T364,'1474 PARA'!P364,'1474 PARA'!R364,'1474 PARA'!T364,'1475 PARA'!P364,'1475 PARA'!R364,'1475 PARA'!T364,'1476 PARA'!P364,'1476 PARA'!R364,'1476 PARA'!T364,'Spare van Para'!P364,'Spare van Para'!R364,'Spare van Para'!T364, '1603 Para'!P364,'1603 Para'!R364,'1603 Para'!T364,'1604 Para'!P364,'1604 Para'!R364,'1604 Para'!T364)</f>
        <v>0</v>
      </c>
      <c r="I364" s="173">
        <f t="shared" si="55"/>
        <v>0</v>
      </c>
      <c r="J364" s="174">
        <f t="shared" si="56"/>
        <v>0</v>
      </c>
      <c r="K364" s="17">
        <f t="shared" si="57"/>
        <v>0</v>
      </c>
      <c r="L364" s="182" t="str">
        <f t="shared" si="58"/>
        <v/>
      </c>
      <c r="M364" s="184" t="str">
        <f t="shared" si="59"/>
        <v/>
      </c>
      <c r="N364" s="81" t="str">
        <f t="shared" si="60"/>
        <v/>
      </c>
      <c r="O364" s="183" t="str">
        <f>IF('1473 PARA'!I364&gt;0, 1473, "")</f>
        <v/>
      </c>
      <c r="P364" s="183" t="str">
        <f>IF('1474 PARA'!I364&gt;0, 1474, "")</f>
        <v/>
      </c>
      <c r="Q364" s="183" t="str">
        <f>IF('1475 PARA'!I364&gt;0, 1475, "")</f>
        <v/>
      </c>
      <c r="R364" s="183" t="str">
        <f>IF('1476 PARA'!I364&gt;0, 1476, "")</f>
        <v/>
      </c>
      <c r="S364" s="183" t="str">
        <f>IF('1603 Para'!I364&gt;0, 1603, "")</f>
        <v/>
      </c>
      <c r="T364" s="183" t="str">
        <f>IF('1604 Para'!I364&gt;0, 1604, "")</f>
        <v/>
      </c>
      <c r="U364" s="184" t="str">
        <f>IF('Spare van Para'!I364&gt;0, 6389, "")</f>
        <v/>
      </c>
      <c r="V364" s="141">
        <f t="shared" si="61"/>
        <v>0</v>
      </c>
      <c r="W364" s="183" t="str">
        <f>IF(AND('1473 PARA'!AK364&gt;0,'1473 PARA'!AY364&gt;0,O364=1473),"1473 Entered",IF(O364=1473,"Missing",""))</f>
        <v/>
      </c>
      <c r="X364" s="183" t="str">
        <f>IF(AND('1474 PARA'!AK364&gt;0,'1474 PARA'!AY364&gt;0,P364=1474),"1474 Entered",IF(P364=1474,"Missing",""))</f>
        <v/>
      </c>
      <c r="Y364" s="142" t="str">
        <f>IF(AND('1475 PARA'!AK364&gt;0,'1475 PARA'!AY364&gt;0,Q364=1475),"1475 Entered",IF(Q364=1475,"Missing",""))</f>
        <v/>
      </c>
      <c r="Z364" s="142" t="str">
        <f>IF(AND('1476 PARA'!AK364&gt;0,'1476 PARA'!AY364&gt;0,R364=1476),"1476 Entered",IF(R364=1476,"Missing",""))</f>
        <v/>
      </c>
      <c r="AA364" s="142" t="str">
        <f>IF(AND('1603 Para'!AK364&gt;0,'1603 Para'!AY364&gt;0,S364=1603),"1603 Entered",IF(S364=1603,"Missing",""))</f>
        <v/>
      </c>
      <c r="AB364" s="142" t="str">
        <f>IF(AND('1604 Para'!AK364&gt;0,'1604 Para'!AY364&gt;0,T364=1604),"1604 Entered",IF(T364=1604,"Missing",""))</f>
        <v/>
      </c>
      <c r="AC364" s="82" t="str">
        <f>IF(AND('Spare van Para'!AK364&gt;0,'Spare van Para'!AY364&gt;0,U364="Spare"),"Spare Entered",IF(U364="Spare","Missing",""))</f>
        <v/>
      </c>
    </row>
    <row r="365" spans="1:29" s="142" customFormat="1" x14ac:dyDescent="0.25">
      <c r="A365" s="83">
        <v>43097</v>
      </c>
      <c r="B365" s="173">
        <f>MIN('1473 PARA'!B365, '1474 PARA'!B365,'1475 PARA'!B365, '1476 PARA'!B365,'1476 PARA'!B365,'Spare van Para'!B365, '1603 Para'!B365, '1604 Para'!B365)</f>
        <v>0</v>
      </c>
      <c r="C365" s="173">
        <f>MAX('1473 PARA'!C365,'1473 PARA'!E365,'1473 PARA'!G365,'1474 PARA'!C365,'1474 PARA'!E365,'1474 PARA'!G365,'1475 PARA'!C365,'1475 PARA'!E365,'1475 PARA'!G365,'1476 PARA'!C365,'1476 PARA'!E365,'1476 PARA'!G365,'Spare van Para'!C365,'Spare van Para'!E365,'Spare van Para'!G365, '1603 Para'!C365,'1603 Para'!E365,'1603 Para'!G365, '1604 Para'!C365,'1604 Para'!E365,'1604 Para'!G365)</f>
        <v>0</v>
      </c>
      <c r="D365" s="173">
        <f t="shared" si="52"/>
        <v>0</v>
      </c>
      <c r="E365" s="174">
        <f t="shared" si="53"/>
        <v>0</v>
      </c>
      <c r="F365" s="17">
        <f t="shared" si="54"/>
        <v>0</v>
      </c>
      <c r="G365" s="63">
        <f>MIN('1473 PARA'!O365,'1474 PARA'!O365,'1475 PARA'!O365,'1476 PARA'!O365,'Spare van Para'!O365,'1603 Para'!O365,'1604 Para'!O365)</f>
        <v>0</v>
      </c>
      <c r="H365" s="173">
        <f>MAX('1473 PARA'!P365,'1473 PARA'!R365,'1473 PARA'!T365,'1474 PARA'!P365,'1474 PARA'!R365,'1474 PARA'!T365,'1475 PARA'!P365,'1475 PARA'!R365,'1475 PARA'!T365,'1476 PARA'!P365,'1476 PARA'!R365,'1476 PARA'!T365,'Spare van Para'!P365,'Spare van Para'!R365,'Spare van Para'!T365, '1603 Para'!P365,'1603 Para'!R365,'1603 Para'!T365,'1604 Para'!P365,'1604 Para'!R365,'1604 Para'!T365)</f>
        <v>0</v>
      </c>
      <c r="I365" s="173">
        <f t="shared" si="55"/>
        <v>0</v>
      </c>
      <c r="J365" s="174">
        <f t="shared" si="56"/>
        <v>0</v>
      </c>
      <c r="K365" s="17">
        <f t="shared" si="57"/>
        <v>0</v>
      </c>
      <c r="L365" s="182" t="str">
        <f t="shared" si="58"/>
        <v/>
      </c>
      <c r="M365" s="184" t="str">
        <f t="shared" si="59"/>
        <v/>
      </c>
      <c r="N365" s="81" t="str">
        <f t="shared" si="60"/>
        <v/>
      </c>
      <c r="O365" s="183" t="str">
        <f>IF('1473 PARA'!I365&gt;0, 1473, "")</f>
        <v/>
      </c>
      <c r="P365" s="183" t="str">
        <f>IF('1474 PARA'!I365&gt;0, 1474, "")</f>
        <v/>
      </c>
      <c r="Q365" s="183" t="str">
        <f>IF('1475 PARA'!I365&gt;0, 1475, "")</f>
        <v/>
      </c>
      <c r="R365" s="183" t="str">
        <f>IF('1476 PARA'!I365&gt;0, 1476, "")</f>
        <v/>
      </c>
      <c r="S365" s="183" t="str">
        <f>IF('1603 Para'!I365&gt;0, 1603, "")</f>
        <v/>
      </c>
      <c r="T365" s="183" t="str">
        <f>IF('1604 Para'!I365&gt;0, 1604, "")</f>
        <v/>
      </c>
      <c r="U365" s="184" t="str">
        <f>IF('Spare van Para'!I365&gt;0, 6389, "")</f>
        <v/>
      </c>
      <c r="V365" s="141">
        <f t="shared" si="61"/>
        <v>0</v>
      </c>
      <c r="W365" s="183" t="str">
        <f>IF(AND('1473 PARA'!AK365&gt;0,'1473 PARA'!AY365&gt;0,O365=1473),"1473 Entered",IF(O365=1473,"Missing",""))</f>
        <v/>
      </c>
      <c r="X365" s="183" t="str">
        <f>IF(AND('1474 PARA'!AK365&gt;0,'1474 PARA'!AY365&gt;0,P365=1474),"1474 Entered",IF(P365=1474,"Missing",""))</f>
        <v/>
      </c>
      <c r="Y365" s="142" t="str">
        <f>IF(AND('1475 PARA'!AK365&gt;0,'1475 PARA'!AY365&gt;0,Q365=1475),"1475 Entered",IF(Q365=1475,"Missing",""))</f>
        <v/>
      </c>
      <c r="Z365" s="142" t="str">
        <f>IF(AND('1476 PARA'!AK365&gt;0,'1476 PARA'!AY365&gt;0,R365=1476),"1476 Entered",IF(R365=1476,"Missing",""))</f>
        <v/>
      </c>
      <c r="AA365" s="142" t="str">
        <f>IF(AND('1603 Para'!AK365&gt;0,'1603 Para'!AY365&gt;0,S365=1603),"1603 Entered",IF(S365=1603,"Missing",""))</f>
        <v/>
      </c>
      <c r="AB365" s="142" t="str">
        <f>IF(AND('1604 Para'!AK365&gt;0,'1604 Para'!AY365&gt;0,T365=1604),"1604 Entered",IF(T365=1604,"Missing",""))</f>
        <v/>
      </c>
      <c r="AC365" s="82" t="str">
        <f>IF(AND('Spare van Para'!AK365&gt;0,'Spare van Para'!AY365&gt;0,U365="Spare"),"Spare Entered",IF(U365="Spare","Missing",""))</f>
        <v/>
      </c>
    </row>
    <row r="366" spans="1:29" s="142" customFormat="1" x14ac:dyDescent="0.25">
      <c r="A366" s="83">
        <v>43098</v>
      </c>
      <c r="B366" s="173">
        <f>MIN('1473 PARA'!B366, '1474 PARA'!B366,'1475 PARA'!B366, '1476 PARA'!B366,'1476 PARA'!B366,'Spare van Para'!B366, '1603 Para'!B366, '1604 Para'!B366)</f>
        <v>0</v>
      </c>
      <c r="C366" s="173">
        <f>MAX('1473 PARA'!C366,'1473 PARA'!E366,'1473 PARA'!G366,'1474 PARA'!C366,'1474 PARA'!E366,'1474 PARA'!G366,'1475 PARA'!C366,'1475 PARA'!E366,'1475 PARA'!G366,'1476 PARA'!C366,'1476 PARA'!E366,'1476 PARA'!G366,'Spare van Para'!C366,'Spare van Para'!E366,'Spare van Para'!G366, '1603 Para'!C366,'1603 Para'!E366,'1603 Para'!G366, '1604 Para'!C366,'1604 Para'!E366,'1604 Para'!G366)</f>
        <v>0</v>
      </c>
      <c r="D366" s="173">
        <f t="shared" si="52"/>
        <v>0</v>
      </c>
      <c r="E366" s="174">
        <f t="shared" si="53"/>
        <v>0</v>
      </c>
      <c r="F366" s="17">
        <f t="shared" si="54"/>
        <v>0</v>
      </c>
      <c r="G366" s="63">
        <f>MIN('1473 PARA'!O366,'1474 PARA'!O366,'1475 PARA'!O366,'1476 PARA'!O366,'Spare van Para'!O366,'1603 Para'!O366,'1604 Para'!O366)</f>
        <v>0</v>
      </c>
      <c r="H366" s="173">
        <f>MAX('1473 PARA'!P366,'1473 PARA'!R366,'1473 PARA'!T366,'1474 PARA'!P366,'1474 PARA'!R366,'1474 PARA'!T366,'1475 PARA'!P366,'1475 PARA'!R366,'1475 PARA'!T366,'1476 PARA'!P366,'1476 PARA'!R366,'1476 PARA'!T366,'Spare van Para'!P366,'Spare van Para'!R366,'Spare van Para'!T366, '1603 Para'!P366,'1603 Para'!R366,'1603 Para'!T366,'1604 Para'!P366,'1604 Para'!R366,'1604 Para'!T366)</f>
        <v>0</v>
      </c>
      <c r="I366" s="173">
        <f t="shared" si="55"/>
        <v>0</v>
      </c>
      <c r="J366" s="174">
        <f t="shared" si="56"/>
        <v>0</v>
      </c>
      <c r="K366" s="17">
        <f t="shared" si="57"/>
        <v>0</v>
      </c>
      <c r="L366" s="182" t="str">
        <f t="shared" si="58"/>
        <v/>
      </c>
      <c r="M366" s="184" t="str">
        <f t="shared" si="59"/>
        <v/>
      </c>
      <c r="N366" s="81" t="str">
        <f t="shared" si="60"/>
        <v/>
      </c>
      <c r="O366" s="183" t="str">
        <f>IF('1473 PARA'!I366&gt;0, 1473, "")</f>
        <v/>
      </c>
      <c r="P366" s="183" t="str">
        <f>IF('1474 PARA'!I366&gt;0, 1474, "")</f>
        <v/>
      </c>
      <c r="Q366" s="183" t="str">
        <f>IF('1475 PARA'!I366&gt;0, 1475, "")</f>
        <v/>
      </c>
      <c r="R366" s="183" t="str">
        <f>IF('1476 PARA'!I366&gt;0, 1476, "")</f>
        <v/>
      </c>
      <c r="S366" s="183" t="str">
        <f>IF('1603 Para'!I366&gt;0, 1603, "")</f>
        <v/>
      </c>
      <c r="T366" s="183" t="str">
        <f>IF('1604 Para'!I366&gt;0, 1604, "")</f>
        <v/>
      </c>
      <c r="U366" s="184" t="str">
        <f>IF('Spare van Para'!I366&gt;0, 6389, "")</f>
        <v/>
      </c>
      <c r="V366" s="141">
        <f t="shared" si="61"/>
        <v>0</v>
      </c>
      <c r="W366" s="183" t="str">
        <f>IF(AND('1473 PARA'!AK366&gt;0,'1473 PARA'!AY366&gt;0,O366=1473),"1473 Entered",IF(O366=1473,"Missing",""))</f>
        <v/>
      </c>
      <c r="X366" s="183" t="str">
        <f>IF(AND('1474 PARA'!AK366&gt;0,'1474 PARA'!AY366&gt;0,P366=1474),"1474 Entered",IF(P366=1474,"Missing",""))</f>
        <v/>
      </c>
      <c r="Y366" s="142" t="str">
        <f>IF(AND('1475 PARA'!AK366&gt;0,'1475 PARA'!AY366&gt;0,Q366=1475),"1475 Entered",IF(Q366=1475,"Missing",""))</f>
        <v/>
      </c>
      <c r="Z366" s="142" t="str">
        <f>IF(AND('1476 PARA'!AK366&gt;0,'1476 PARA'!AY366&gt;0,R366=1476),"1476 Entered",IF(R366=1476,"Missing",""))</f>
        <v/>
      </c>
      <c r="AA366" s="142" t="str">
        <f>IF(AND('1603 Para'!AK366&gt;0,'1603 Para'!AY366&gt;0,S366=1603),"1603 Entered",IF(S366=1603,"Missing",""))</f>
        <v/>
      </c>
      <c r="AB366" s="142" t="str">
        <f>IF(AND('1604 Para'!AK366&gt;0,'1604 Para'!AY366&gt;0,T366=1604),"1604 Entered",IF(T366=1604,"Missing",""))</f>
        <v/>
      </c>
      <c r="AC366" s="82" t="str">
        <f>IF(AND('Spare van Para'!AK366&gt;0,'Spare van Para'!AY366&gt;0,U366="Spare"),"Spare Entered",IF(U366="Spare","Missing",""))</f>
        <v/>
      </c>
    </row>
    <row r="367" spans="1:29" s="142" customFormat="1" x14ac:dyDescent="0.25">
      <c r="A367" s="83">
        <v>43099</v>
      </c>
      <c r="B367" s="173">
        <f>MIN('1473 PARA'!B367, '1474 PARA'!B367,'1475 PARA'!B367, '1476 PARA'!B367,'1476 PARA'!B367,'Spare van Para'!B367, '1603 Para'!B367, '1604 Para'!B367)</f>
        <v>0</v>
      </c>
      <c r="C367" s="173">
        <f>MAX('1473 PARA'!C367,'1473 PARA'!E367,'1473 PARA'!G367,'1474 PARA'!C367,'1474 PARA'!E367,'1474 PARA'!G367,'1475 PARA'!C367,'1475 PARA'!E367,'1475 PARA'!G367,'1476 PARA'!C367,'1476 PARA'!E367,'1476 PARA'!G367,'Spare van Para'!C367,'Spare van Para'!E367,'Spare van Para'!G367, '1603 Para'!C367,'1603 Para'!E367,'1603 Para'!G367, '1604 Para'!C367,'1604 Para'!E367,'1604 Para'!G367)</f>
        <v>0</v>
      </c>
      <c r="D367" s="173">
        <f t="shared" si="52"/>
        <v>0</v>
      </c>
      <c r="E367" s="174">
        <f t="shared" si="53"/>
        <v>0</v>
      </c>
      <c r="F367" s="17">
        <f t="shared" si="54"/>
        <v>0</v>
      </c>
      <c r="G367" s="63">
        <f>MIN('1473 PARA'!O367,'1474 PARA'!O367,'1475 PARA'!O367,'1476 PARA'!O367,'Spare van Para'!O367,'1603 Para'!O367,'1604 Para'!O367)</f>
        <v>0</v>
      </c>
      <c r="H367" s="173">
        <f>MAX('1473 PARA'!P367,'1473 PARA'!R367,'1473 PARA'!T367,'1474 PARA'!P367,'1474 PARA'!R367,'1474 PARA'!T367,'1475 PARA'!P367,'1475 PARA'!R367,'1475 PARA'!T367,'1476 PARA'!P367,'1476 PARA'!R367,'1476 PARA'!T367,'Spare van Para'!P367,'Spare van Para'!R367,'Spare van Para'!T367, '1603 Para'!P367,'1603 Para'!R367,'1603 Para'!T367,'1604 Para'!P367,'1604 Para'!R367,'1604 Para'!T367)</f>
        <v>0</v>
      </c>
      <c r="I367" s="173">
        <f t="shared" si="55"/>
        <v>0</v>
      </c>
      <c r="J367" s="174">
        <f t="shared" si="56"/>
        <v>0</v>
      </c>
      <c r="K367" s="17">
        <f t="shared" si="57"/>
        <v>0</v>
      </c>
      <c r="L367" s="182" t="str">
        <f t="shared" si="58"/>
        <v/>
      </c>
      <c r="M367" s="184" t="str">
        <f t="shared" si="59"/>
        <v/>
      </c>
      <c r="N367" s="81" t="str">
        <f t="shared" si="60"/>
        <v/>
      </c>
      <c r="O367" s="183" t="str">
        <f>IF('1473 PARA'!I367&gt;0, 1473, "")</f>
        <v/>
      </c>
      <c r="P367" s="183" t="str">
        <f>IF('1474 PARA'!I367&gt;0, 1474, "")</f>
        <v/>
      </c>
      <c r="Q367" s="183" t="str">
        <f>IF('1475 PARA'!I367&gt;0, 1475, "")</f>
        <v/>
      </c>
      <c r="R367" s="183" t="str">
        <f>IF('1476 PARA'!I367&gt;0, 1476, "")</f>
        <v/>
      </c>
      <c r="S367" s="183" t="str">
        <f>IF('1603 Para'!I367&gt;0, 1603, "")</f>
        <v/>
      </c>
      <c r="T367" s="183" t="str">
        <f>IF('1604 Para'!I367&gt;0, 1604, "")</f>
        <v/>
      </c>
      <c r="U367" s="184" t="str">
        <f>IF('Spare van Para'!I367&gt;0, 6389, "")</f>
        <v/>
      </c>
      <c r="V367" s="141">
        <f t="shared" si="61"/>
        <v>0</v>
      </c>
      <c r="W367" s="183" t="str">
        <f>IF(AND('1473 PARA'!AK367&gt;0,'1473 PARA'!AY367&gt;0,O367=1473),"1473 Entered",IF(O367=1473,"Missing",""))</f>
        <v/>
      </c>
      <c r="X367" s="183" t="str">
        <f>IF(AND('1474 PARA'!AK367&gt;0,'1474 PARA'!AY367&gt;0,P367=1474),"1474 Entered",IF(P367=1474,"Missing",""))</f>
        <v/>
      </c>
      <c r="Y367" s="142" t="str">
        <f>IF(AND('1475 PARA'!AK367&gt;0,'1475 PARA'!AY367&gt;0,Q367=1475),"1475 Entered",IF(Q367=1475,"Missing",""))</f>
        <v/>
      </c>
      <c r="Z367" s="142" t="str">
        <f>IF(AND('1476 PARA'!AK367&gt;0,'1476 PARA'!AY367&gt;0,R367=1476),"1476 Entered",IF(R367=1476,"Missing",""))</f>
        <v/>
      </c>
      <c r="AA367" s="142" t="str">
        <f>IF(AND('1603 Para'!AK367&gt;0,'1603 Para'!AY367&gt;0,S367=1603),"1603 Entered",IF(S367=1603,"Missing",""))</f>
        <v/>
      </c>
      <c r="AB367" s="142" t="str">
        <f>IF(AND('1604 Para'!AK367&gt;0,'1604 Para'!AY367&gt;0,T367=1604),"1604 Entered",IF(T367=1604,"Missing",""))</f>
        <v/>
      </c>
      <c r="AC367" s="82" t="str">
        <f>IF(AND('Spare van Para'!AK367&gt;0,'Spare van Para'!AY367&gt;0,U367="Spare"),"Spare Entered",IF(U367="Spare","Missing",""))</f>
        <v/>
      </c>
    </row>
    <row r="368" spans="1:29" s="219" customFormat="1" ht="15.75" thickBot="1" x14ac:dyDescent="0.3">
      <c r="A368" s="186">
        <v>43100</v>
      </c>
      <c r="B368" s="210">
        <f>MIN('1473 PARA'!B368, '1474 PARA'!B368,'1475 PARA'!B368, '1476 PARA'!B368,'1476 PARA'!B368,'Spare van Para'!B368, '1603 Para'!B368, '1604 Para'!B368)</f>
        <v>0</v>
      </c>
      <c r="C368" s="210">
        <f>MAX('1473 PARA'!C368,'1473 PARA'!E368,'1473 PARA'!G368,'1474 PARA'!C368,'1474 PARA'!E368,'1474 PARA'!G368,'1475 PARA'!C368,'1475 PARA'!E368,'1475 PARA'!G368,'1476 PARA'!C368,'1476 PARA'!E368,'1476 PARA'!G368,'Spare van Para'!C368,'Spare van Para'!E368,'Spare van Para'!G368, '1603 Para'!C368,'1603 Para'!E368,'1603 Para'!G368, '1604 Para'!C368,'1604 Para'!E368,'1604 Para'!G368)</f>
        <v>0</v>
      </c>
      <c r="D368" s="210">
        <f t="shared" ref="D368:D369" si="62">C368-B368</f>
        <v>0</v>
      </c>
      <c r="E368" s="211">
        <f t="shared" ref="E368:E369" si="63">D368*24</f>
        <v>0</v>
      </c>
      <c r="F368" s="212">
        <f t="shared" ref="F368:F369" si="64">E368+F367</f>
        <v>0</v>
      </c>
      <c r="G368" s="213">
        <f>MIN('1473 PARA'!O368,'1474 PARA'!O368,'1475 PARA'!O368,'1476 PARA'!O368,'Spare van Para'!O368,'1603 Para'!O368,'1604 Para'!O368)</f>
        <v>0</v>
      </c>
      <c r="H368" s="210">
        <f>MAX('1473 PARA'!P368,'1473 PARA'!R368,'1473 PARA'!T368,'1474 PARA'!P368,'1474 PARA'!R368,'1474 PARA'!T368,'1475 PARA'!P368,'1475 PARA'!R368,'1475 PARA'!T368,'1476 PARA'!P368,'1476 PARA'!R368,'1476 PARA'!T368,'Spare van Para'!P368,'Spare van Para'!R368,'Spare van Para'!T368, '1603 Para'!P368,'1603 Para'!R368,'1603 Para'!T368,'1604 Para'!P368,'1604 Para'!R368,'1604 Para'!T368)</f>
        <v>0</v>
      </c>
      <c r="I368" s="210">
        <f t="shared" ref="I368:I369" si="65">H368-G368</f>
        <v>0</v>
      </c>
      <c r="J368" s="211">
        <f t="shared" ref="J368:J369" si="66">I368*24</f>
        <v>0</v>
      </c>
      <c r="K368" s="212">
        <f t="shared" ref="K368:K369" si="67">J368+K367</f>
        <v>0</v>
      </c>
      <c r="L368" s="214" t="str">
        <f t="shared" ref="L368:L369" si="68">IF(G368&lt;B368,"False begin", IF(AND(I368&gt;0, G368=B368), "Same start",""))</f>
        <v/>
      </c>
      <c r="M368" s="215" t="str">
        <f t="shared" ref="M368:M369" si="69">IF(H368&gt;C368,"False end", IF(AND(I368&gt;0, H368=C368), "Same end",""))</f>
        <v/>
      </c>
      <c r="N368" s="216" t="str">
        <f t="shared" ref="N368:N369" si="70">IF(J368&gt;0, COUNT(J368), "")</f>
        <v/>
      </c>
      <c r="O368" s="217" t="str">
        <f>IF('1473 PARA'!I368&gt;0, 1473, "")</f>
        <v/>
      </c>
      <c r="P368" s="217" t="str">
        <f>IF('1474 PARA'!I368&gt;0, 1474, "")</f>
        <v/>
      </c>
      <c r="Q368" s="217" t="str">
        <f>IF('1475 PARA'!I368&gt;0, 1475, "")</f>
        <v/>
      </c>
      <c r="R368" s="217" t="str">
        <f>IF('1476 PARA'!I368&gt;0, 1476, "")</f>
        <v/>
      </c>
      <c r="S368" s="217" t="str">
        <f>IF('1603 Para'!I368&gt;0, 1603, "")</f>
        <v/>
      </c>
      <c r="T368" s="217" t="str">
        <f>IF('1604 Para'!I368&gt;0, 1604, "")</f>
        <v/>
      </c>
      <c r="U368" s="215" t="str">
        <f>IF('Spare van Para'!I368&gt;0, 6389, "")</f>
        <v/>
      </c>
      <c r="V368" s="218">
        <f t="shared" ref="V368:V369" si="71">COUNT(O368:U368)</f>
        <v>0</v>
      </c>
      <c r="W368" s="217" t="str">
        <f>IF(AND('1473 PARA'!AK368&gt;0,'1473 PARA'!AY368&gt;0,O368=1473),"1473 Entered",IF(O368=1473,"Missing",""))</f>
        <v/>
      </c>
      <c r="X368" s="217" t="str">
        <f>IF(AND('1474 PARA'!AK368&gt;0,'1474 PARA'!AY368&gt;0,P368=1474),"1474 Entered",IF(P368=1474,"Missing",""))</f>
        <v/>
      </c>
      <c r="Y368" s="219" t="str">
        <f>IF(AND('1475 PARA'!AK368&gt;0,'1475 PARA'!AY368&gt;0,Q368=1475),"1475 Entered",IF(Q368=1475,"Missing",""))</f>
        <v/>
      </c>
      <c r="Z368" s="219" t="str">
        <f>IF(AND('1476 PARA'!AK368&gt;0,'1476 PARA'!AY368&gt;0,R368=1476),"1476 Entered",IF(R368=1476,"Missing",""))</f>
        <v/>
      </c>
      <c r="AA368" s="219" t="str">
        <f>IF(AND('1603 Para'!AK368&gt;0,'1603 Para'!AY368&gt;0,S368=1603),"1603 Entered",IF(S368=1603,"Missing",""))</f>
        <v/>
      </c>
      <c r="AB368" s="219" t="str">
        <f>IF(AND('1604 Para'!AK368&gt;0,'1604 Para'!AY368&gt;0,T368=1604),"1604 Entered",IF(T368=1604,"Missing",""))</f>
        <v/>
      </c>
      <c r="AC368" s="220" t="str">
        <f>IF(AND('Spare van Para'!AK368&gt;0,'Spare van Para'!AY368&gt;0,U368="Spare"),"Spare Entered",IF(U368="Spare","Missing",""))</f>
        <v/>
      </c>
    </row>
    <row r="369" spans="1:29" s="142" customFormat="1" ht="15.75" thickTop="1" x14ac:dyDescent="0.25">
      <c r="A369" s="83">
        <v>43101</v>
      </c>
      <c r="B369" s="173">
        <f>MIN('1473 PARA'!B369, '1474 PARA'!B369,'1475 PARA'!B369, '1476 PARA'!B369,'1476 PARA'!B369,'Spare van Para'!B369, '1603 Para'!B369, '1604 Para'!B369)</f>
        <v>0</v>
      </c>
      <c r="C369" s="173">
        <f>MAX('1473 PARA'!C369,'1473 PARA'!E369,'1473 PARA'!G369,'1474 PARA'!C369,'1474 PARA'!E369,'1474 PARA'!G369,'1475 PARA'!C369,'1475 PARA'!E369,'1475 PARA'!G369,'1476 PARA'!C369,'1476 PARA'!E369,'1476 PARA'!G369,'Spare van Para'!C369,'Spare van Para'!E369,'Spare van Para'!G369, '1603 Para'!C369,'1603 Para'!E369,'1603 Para'!G369, '1604 Para'!C369,'1604 Para'!E369,'1604 Para'!G369)</f>
        <v>0</v>
      </c>
      <c r="D369" s="173">
        <f t="shared" si="62"/>
        <v>0</v>
      </c>
      <c r="E369" s="174">
        <f t="shared" si="63"/>
        <v>0</v>
      </c>
      <c r="F369" s="17">
        <f t="shared" si="64"/>
        <v>0</v>
      </c>
      <c r="G369" s="63">
        <f>MIN('1473 PARA'!O369,'1474 PARA'!O369,'1475 PARA'!O369,'1476 PARA'!O369,'Spare van Para'!O369,'1603 Para'!O369,'1604 Para'!O369)</f>
        <v>0</v>
      </c>
      <c r="H369" s="173">
        <f>MAX('1473 PARA'!P369,'1473 PARA'!R369,'1473 PARA'!T369,'1474 PARA'!P369,'1474 PARA'!R369,'1474 PARA'!T369,'1475 PARA'!P369,'1475 PARA'!R369,'1475 PARA'!T369,'1476 PARA'!P369,'1476 PARA'!R369,'1476 PARA'!T369,'Spare van Para'!P369,'Spare van Para'!R369,'Spare van Para'!T369, '1603 Para'!P369,'1603 Para'!R369,'1603 Para'!T369,'1604 Para'!P369,'1604 Para'!R369,'1604 Para'!T369)</f>
        <v>0</v>
      </c>
      <c r="I369" s="173">
        <f t="shared" si="65"/>
        <v>0</v>
      </c>
      <c r="J369" s="174">
        <f t="shared" si="66"/>
        <v>0</v>
      </c>
      <c r="K369" s="17">
        <f t="shared" si="67"/>
        <v>0</v>
      </c>
      <c r="L369" s="182" t="str">
        <f t="shared" si="68"/>
        <v/>
      </c>
      <c r="M369" s="184" t="str">
        <f t="shared" si="69"/>
        <v/>
      </c>
      <c r="N369" s="81" t="str">
        <f t="shared" si="70"/>
        <v/>
      </c>
      <c r="O369" s="183" t="str">
        <f>IF('1473 PARA'!I369&gt;0, 1473, "")</f>
        <v/>
      </c>
      <c r="P369" s="183" t="str">
        <f>IF('1474 PARA'!I369&gt;0, 1474, "")</f>
        <v/>
      </c>
      <c r="Q369" s="183" t="str">
        <f>IF('1475 PARA'!I369&gt;0, 1475, "")</f>
        <v/>
      </c>
      <c r="R369" s="183" t="str">
        <f>IF('1476 PARA'!I369&gt;0, 1476, "")</f>
        <v/>
      </c>
      <c r="S369" s="183" t="str">
        <f>IF('1603 Para'!I369&gt;0, 1603, "")</f>
        <v/>
      </c>
      <c r="T369" s="183" t="str">
        <f>IF('1604 Para'!I369&gt;0, 1604, "")</f>
        <v/>
      </c>
      <c r="U369" s="184" t="str">
        <f>IF('Spare van Para'!I369&gt;0, 6389, "")</f>
        <v/>
      </c>
      <c r="V369" s="141">
        <f t="shared" si="71"/>
        <v>0</v>
      </c>
      <c r="W369" s="183" t="str">
        <f>IF(AND('1473 PARA'!AK369&gt;0,'1473 PARA'!AY369&gt;0,O369=1473),"1473 Entered",IF(O369=1473,"Missing",""))</f>
        <v/>
      </c>
      <c r="X369" s="183" t="str">
        <f>IF(AND('1474 PARA'!AK369&gt;0,'1474 PARA'!AY369&gt;0,P369=1474),"1474 Entered",IF(P369=1474,"Missing",""))</f>
        <v/>
      </c>
      <c r="Y369" s="142" t="str">
        <f>IF(AND('1475 PARA'!AK369&gt;0,'1475 PARA'!AY369&gt;0,Q369=1475),"1475 Entered",IF(Q369=1475,"Missing",""))</f>
        <v/>
      </c>
      <c r="Z369" s="142" t="str">
        <f>IF(AND('1476 PARA'!AK369&gt;0,'1476 PARA'!AY369&gt;0,R369=1476),"1476 Entered",IF(R369=1476,"Missing",""))</f>
        <v/>
      </c>
      <c r="AA369" s="142" t="str">
        <f>IF(AND('1603 Para'!AK369&gt;0,'1603 Para'!AY369&gt;0,S369=1603),"1603 Entered",IF(S369=1603,"Missing",""))</f>
        <v/>
      </c>
      <c r="AB369" s="142" t="str">
        <f>IF(AND('1604 Para'!AK369&gt;0,'1604 Para'!AY369&gt;0,T369=1604),"1604 Entered",IF(T369=1604,"Missing",""))</f>
        <v/>
      </c>
      <c r="AC369" s="82" t="str">
        <f>IF(AND('Spare van Para'!AK369&gt;0,'Spare van Para'!AY369&gt;0,U369=6389),"6389 Entered",IF(U369=6389,"Missing",""))</f>
        <v/>
      </c>
    </row>
    <row r="370" spans="1:29" s="142" customFormat="1" x14ac:dyDescent="0.25">
      <c r="A370" s="85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4"/>
      <c r="N370" s="81"/>
      <c r="O370" s="183"/>
      <c r="P370" s="183"/>
      <c r="Q370" s="183"/>
      <c r="R370" s="183"/>
      <c r="S370" s="183"/>
      <c r="T370" s="183"/>
      <c r="U370" s="184"/>
      <c r="V370" s="184"/>
      <c r="W370" s="183"/>
      <c r="X370" s="183"/>
      <c r="AC370" s="82"/>
    </row>
  </sheetData>
  <sheetProtection password="CFC9" sheet="1" objects="1" scenarios="1"/>
  <mergeCells count="4">
    <mergeCell ref="B1:F2"/>
    <mergeCell ref="G1:K2"/>
    <mergeCell ref="O2:V2"/>
    <mergeCell ref="W2:AC2"/>
  </mergeCells>
  <conditionalFormatting sqref="B1 G1 B3:K1048576">
    <cfRule type="cellIs" dxfId="395" priority="11" operator="equal">
      <formula>0</formula>
    </cfRule>
  </conditionalFormatting>
  <conditionalFormatting sqref="V1 V3:V1048576">
    <cfRule type="cellIs" dxfId="394" priority="4" operator="equal">
      <formula>0</formula>
    </cfRule>
  </conditionalFormatting>
  <conditionalFormatting sqref="W1:Z1 W3:Z1048576 W2 AC3:AC1048576 AC1">
    <cfRule type="cellIs" dxfId="393" priority="3" operator="equal">
      <formula>"Missing"</formula>
    </cfRule>
  </conditionalFormatting>
  <conditionalFormatting sqref="AB1 AB3:AB1048576">
    <cfRule type="cellIs" dxfId="392" priority="2" operator="equal">
      <formula>"Missing"</formula>
    </cfRule>
  </conditionalFormatting>
  <conditionalFormatting sqref="AA1 AA3:AA1048576">
    <cfRule type="cellIs" dxfId="391" priority="1" operator="equal">
      <formula>"Missing"</formula>
    </cfRule>
  </conditionalFormatting>
  <pageMargins left="0.7" right="0.7" top="0.75" bottom="0.75" header="0.3" footer="0.3"/>
  <pageSetup scale="2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C00000"/>
  </sheetPr>
  <dimension ref="A1:Z369"/>
  <sheetViews>
    <sheetView zoomScale="85" zoomScaleNormal="85" workbookViewId="0">
      <pane xSplit="1" ySplit="3" topLeftCell="B94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C69" sqref="C69"/>
    </sheetView>
  </sheetViews>
  <sheetFormatPr defaultRowHeight="15" x14ac:dyDescent="0.25"/>
  <cols>
    <col min="1" max="1" width="10.7109375" style="46" bestFit="1" customWidth="1"/>
    <col min="2" max="2" width="9.140625" style="47"/>
    <col min="3" max="4" width="9.140625" style="30"/>
    <col min="5" max="5" width="9.140625" style="46"/>
    <col min="6" max="6" width="9.140625" style="47"/>
    <col min="7" max="8" width="9.140625" style="30"/>
    <col min="9" max="9" width="9.140625" style="46"/>
    <col min="10" max="10" width="10.42578125" style="47" bestFit="1" customWidth="1"/>
    <col min="11" max="11" width="11.85546875" style="42" bestFit="1" customWidth="1"/>
    <col min="12" max="12" width="9.140625" style="43"/>
    <col min="13" max="14" width="9.140625" style="30"/>
    <col min="15" max="15" width="9.140625" style="46"/>
    <col min="16" max="16" width="9.140625" style="47"/>
    <col min="17" max="18" width="9.140625" style="30"/>
    <col min="19" max="19" width="9.140625" style="46"/>
    <col min="20" max="20" width="10.42578125" style="47" bestFit="1" customWidth="1"/>
    <col min="21" max="21" width="11.85546875" style="46" bestFit="1" customWidth="1"/>
    <col min="22" max="22" width="13.5703125" style="71" customWidth="1"/>
    <col min="23" max="23" width="13.5703125" style="72" customWidth="1"/>
    <col min="24" max="24" width="13.5703125" style="71" customWidth="1"/>
    <col min="25" max="25" width="13.5703125" style="72" customWidth="1"/>
    <col min="26" max="26" width="9.140625" style="71"/>
    <col min="27" max="16384" width="9.140625" style="30"/>
  </cols>
  <sheetData>
    <row r="1" spans="1:26" s="55" customFormat="1" ht="23.25" x14ac:dyDescent="0.25">
      <c r="A1" s="54"/>
      <c r="B1" s="271" t="s">
        <v>50</v>
      </c>
      <c r="C1" s="271"/>
      <c r="D1" s="271"/>
      <c r="E1" s="271"/>
      <c r="F1" s="274" t="s">
        <v>52</v>
      </c>
      <c r="G1" s="275"/>
      <c r="H1" s="275"/>
      <c r="I1" s="275"/>
      <c r="J1" s="274" t="s">
        <v>36</v>
      </c>
      <c r="K1" s="275"/>
      <c r="L1" s="272" t="s">
        <v>51</v>
      </c>
      <c r="M1" s="266"/>
      <c r="N1" s="266"/>
      <c r="O1" s="266"/>
      <c r="P1" s="265" t="s">
        <v>53</v>
      </c>
      <c r="Q1" s="266"/>
      <c r="R1" s="266"/>
      <c r="S1" s="266"/>
      <c r="T1" s="265" t="s">
        <v>36</v>
      </c>
      <c r="U1" s="269"/>
      <c r="V1" s="262" t="s">
        <v>77</v>
      </c>
      <c r="W1" s="263"/>
      <c r="X1" s="264" t="s">
        <v>78</v>
      </c>
      <c r="Y1" s="264"/>
      <c r="Z1" s="68"/>
    </row>
    <row r="2" spans="1:26" s="60" customFormat="1" ht="15.75" x14ac:dyDescent="0.25">
      <c r="A2" s="56"/>
      <c r="B2" s="270" t="s">
        <v>48</v>
      </c>
      <c r="C2" s="270"/>
      <c r="D2" s="270" t="s">
        <v>49</v>
      </c>
      <c r="E2" s="270"/>
      <c r="F2" s="267" t="s">
        <v>48</v>
      </c>
      <c r="G2" s="268"/>
      <c r="H2" s="268" t="s">
        <v>49</v>
      </c>
      <c r="I2" s="268"/>
      <c r="J2" s="57" t="s">
        <v>48</v>
      </c>
      <c r="K2" s="58" t="s">
        <v>49</v>
      </c>
      <c r="L2" s="273" t="s">
        <v>48</v>
      </c>
      <c r="M2" s="268"/>
      <c r="N2" s="268" t="s">
        <v>49</v>
      </c>
      <c r="O2" s="268"/>
      <c r="P2" s="267" t="s">
        <v>48</v>
      </c>
      <c r="Q2" s="268"/>
      <c r="R2" s="268" t="s">
        <v>49</v>
      </c>
      <c r="S2" s="268"/>
      <c r="T2" s="57" t="s">
        <v>48</v>
      </c>
      <c r="U2" s="59" t="s">
        <v>49</v>
      </c>
      <c r="V2" s="69" t="s">
        <v>50</v>
      </c>
      <c r="W2" s="70" t="s">
        <v>51</v>
      </c>
      <c r="X2" s="69" t="s">
        <v>50</v>
      </c>
      <c r="Y2" s="70" t="s">
        <v>51</v>
      </c>
      <c r="Z2" s="69"/>
    </row>
    <row r="3" spans="1:26" ht="15.75" thickBot="1" x14ac:dyDescent="0.3">
      <c r="A3" s="50"/>
      <c r="B3" s="51" t="s">
        <v>46</v>
      </c>
      <c r="C3" s="52" t="s">
        <v>47</v>
      </c>
      <c r="D3" s="51" t="s">
        <v>46</v>
      </c>
      <c r="E3" s="52" t="s">
        <v>47</v>
      </c>
      <c r="F3" s="51" t="s">
        <v>46</v>
      </c>
      <c r="G3" s="52" t="s">
        <v>47</v>
      </c>
      <c r="H3" s="51" t="s">
        <v>46</v>
      </c>
      <c r="I3" s="52" t="s">
        <v>47</v>
      </c>
      <c r="J3" s="51" t="s">
        <v>1</v>
      </c>
      <c r="K3" s="52" t="s">
        <v>1</v>
      </c>
      <c r="L3" s="53" t="s">
        <v>46</v>
      </c>
      <c r="M3" s="52" t="s">
        <v>47</v>
      </c>
      <c r="N3" s="51" t="s">
        <v>46</v>
      </c>
      <c r="O3" s="52" t="s">
        <v>47</v>
      </c>
      <c r="P3" s="51" t="s">
        <v>46</v>
      </c>
      <c r="Q3" s="52" t="s">
        <v>47</v>
      </c>
      <c r="R3" s="51" t="s">
        <v>46</v>
      </c>
      <c r="S3" s="52" t="s">
        <v>47</v>
      </c>
      <c r="T3" s="51" t="s">
        <v>1</v>
      </c>
      <c r="U3" s="50" t="s">
        <v>1</v>
      </c>
    </row>
    <row r="4" spans="1:26" x14ac:dyDescent="0.25">
      <c r="A4" s="79">
        <v>42736</v>
      </c>
      <c r="B4" s="48">
        <f>'1473 FX'!I4+'1474 FX'!I4+'1475 FX'!I4+'1476 FX'!I4</f>
        <v>0</v>
      </c>
      <c r="C4" s="41">
        <f>'1473 FX'!V4+'1474 FX'!V4+'1475 FX'!V4+'1476 FX'!V4</f>
        <v>0</v>
      </c>
      <c r="D4" s="222">
        <f>'PARA Consolidated'!E4</f>
        <v>0</v>
      </c>
      <c r="E4" s="223">
        <f>'PARA Consolidated'!J4</f>
        <v>0</v>
      </c>
      <c r="F4" s="48">
        <f>B4</f>
        <v>0</v>
      </c>
      <c r="G4" s="221">
        <f>C4</f>
        <v>0</v>
      </c>
      <c r="H4" s="221">
        <f>D4</f>
        <v>0</v>
      </c>
      <c r="I4" s="49">
        <f>E4</f>
        <v>0</v>
      </c>
      <c r="J4" s="177">
        <f>B4-C4</f>
        <v>0</v>
      </c>
      <c r="K4" s="224">
        <f>D4-E4</f>
        <v>0</v>
      </c>
      <c r="L4" s="225">
        <f>'1473 FX'!AK4+'1474 FX'!AK4+'1475 FX'!AK4+'1476 FX'!AK4</f>
        <v>0</v>
      </c>
      <c r="M4" s="222">
        <f>'1473 FX'!AY4+'1474 FX'!AY4+'1475 FX'!AY4+'1476 FX'!AY4</f>
        <v>0</v>
      </c>
      <c r="N4" s="222">
        <f>'1473 PARA'!AK4+'1474 PARA'!AK4+'1475 PARA'!AK4+'1476 PARA'!AK4+'Spare van Para'!AK4</f>
        <v>0</v>
      </c>
      <c r="O4" s="223">
        <f>'1473 PARA'!AY4+'1474 PARA'!AY4+'1475 PARA'!AY4+'1476 PARA'!AY4+'Spare van Para'!AY4</f>
        <v>0</v>
      </c>
      <c r="P4" s="48">
        <f>L4</f>
        <v>0</v>
      </c>
      <c r="Q4" s="41">
        <f>M4</f>
        <v>0</v>
      </c>
      <c r="R4" s="41">
        <f>N4</f>
        <v>0</v>
      </c>
      <c r="S4" s="49">
        <f>O4</f>
        <v>0</v>
      </c>
      <c r="T4" s="177">
        <f>L4-M4</f>
        <v>0</v>
      </c>
      <c r="U4" s="223">
        <f>N4-O4</f>
        <v>0</v>
      </c>
      <c r="V4" s="73"/>
      <c r="W4" s="74"/>
      <c r="X4" s="73"/>
      <c r="Y4" s="74"/>
      <c r="Z4" s="73" t="s">
        <v>79</v>
      </c>
    </row>
    <row r="5" spans="1:26" x14ac:dyDescent="0.25">
      <c r="A5" s="79">
        <v>42737</v>
      </c>
      <c r="B5" s="48">
        <f>'1473 FX'!I5+'1474 FX'!I5+'1475 FX'!I5+'1476 FX'!I5+'1603 FX'!I5+'1604 FX'!I5+'Spare van FX'!I5</f>
        <v>25.366666666666671</v>
      </c>
      <c r="C5" s="41">
        <f>'1473 FX'!V5+'1474 FX'!V5+'1475 FX'!V5+'1476 FX'!V5+'1603 FX'!V5+'1604 FX'!V5+'Spare van FX'!V5</f>
        <v>24.166666666666664</v>
      </c>
      <c r="D5" s="221">
        <f>'PARA Consolidated'!E5</f>
        <v>11.333333333333334</v>
      </c>
      <c r="E5" s="49">
        <f>'PARA Consolidated'!J5</f>
        <v>10.95</v>
      </c>
      <c r="F5" s="48">
        <f t="shared" ref="F5" si="0">B5+F4</f>
        <v>25.366666666666671</v>
      </c>
      <c r="G5" s="49">
        <f t="shared" ref="G5" si="1">G4+C5</f>
        <v>24.166666666666664</v>
      </c>
      <c r="H5" s="221">
        <f t="shared" ref="H5" si="2">D5+H4</f>
        <v>11.333333333333334</v>
      </c>
      <c r="I5" s="49">
        <f t="shared" ref="I5" si="3">I4+E5</f>
        <v>10.95</v>
      </c>
      <c r="J5" s="48">
        <f t="shared" ref="J5" si="4">B5-C5</f>
        <v>1.2000000000000064</v>
      </c>
      <c r="K5" s="44">
        <f t="shared" ref="K5" si="5">D5-E5</f>
        <v>0.38333333333333464</v>
      </c>
      <c r="L5" s="45">
        <f>'1473 FX'!AK5+'1474 FX'!AK5+'1475 FX'!AK5+'1476 FX'!AK5+'1603 FX'!AK5+'1604 FX'!AK5+'Spare van FX'!AK5</f>
        <v>285</v>
      </c>
      <c r="M5" s="221">
        <f>'1473 FX'!AY5+'1474 FX'!AY5+'1475 FX'!AY5+'1476 FX'!AY5+'1603 FX'!AY5+'1604 FX'!AY5+'Spare van FX'!AY5</f>
        <v>273</v>
      </c>
      <c r="N5" s="221">
        <f>'1473 PARA'!AK5+'1474 PARA'!AK5+'1475 PARA'!AK5+'1476 PARA'!AK5+'Spare van Para'!AK5+'1603 Para'!AK5+'1604 Para'!AK5</f>
        <v>98</v>
      </c>
      <c r="O5" s="49">
        <f>'1473 PARA'!AY5+'1474 PARA'!AY5+'1475 PARA'!AY5+'1476 PARA'!AY5+'Spare van Para'!AY5+'1603 Para'!AY5+'1604 Para'!AY5</f>
        <v>94</v>
      </c>
      <c r="P5" s="48">
        <f t="shared" ref="P5" si="6">L5+P4</f>
        <v>285</v>
      </c>
      <c r="Q5" s="49">
        <f t="shared" ref="Q5" si="7">Q4+M5</f>
        <v>273</v>
      </c>
      <c r="R5" s="221">
        <f t="shared" ref="R5" si="8">N5+R4</f>
        <v>98</v>
      </c>
      <c r="S5" s="49">
        <f t="shared" ref="S5" si="9">S4+O5</f>
        <v>94</v>
      </c>
      <c r="T5" s="48">
        <f t="shared" ref="T5" si="10">L5-M5</f>
        <v>12</v>
      </c>
      <c r="U5" s="49">
        <f t="shared" ref="U5" si="11">N5-O5</f>
        <v>4</v>
      </c>
    </row>
    <row r="6" spans="1:26" x14ac:dyDescent="0.25">
      <c r="A6" s="79">
        <v>42738</v>
      </c>
      <c r="B6" s="48">
        <f>'1473 FX'!I6+'1474 FX'!I6+'1475 FX'!I6+'1476 FX'!I6+'1603 FX'!I6+'1604 FX'!I6+'Spare van FX'!I6</f>
        <v>25.3</v>
      </c>
      <c r="C6" s="41">
        <f>'1473 FX'!V6+'1474 FX'!V6+'1475 FX'!V6+'1476 FX'!V6+'1603 FX'!V6+'1604 FX'!V6+'Spare van FX'!V6</f>
        <v>24.166666666666664</v>
      </c>
      <c r="D6" s="221">
        <f>'PARA Consolidated'!E6</f>
        <v>10.333333333333332</v>
      </c>
      <c r="E6" s="49">
        <f>'PARA Consolidated'!J6</f>
        <v>9.8333333333333304</v>
      </c>
      <c r="F6" s="48">
        <f t="shared" ref="F6:F34" si="12">B6+F5</f>
        <v>50.666666666666671</v>
      </c>
      <c r="G6" s="49">
        <f t="shared" ref="G6:G34" si="13">G5+C6</f>
        <v>48.333333333333329</v>
      </c>
      <c r="H6" s="221">
        <f t="shared" ref="H6:H34" si="14">D6+H5</f>
        <v>21.666666666666664</v>
      </c>
      <c r="I6" s="49">
        <f t="shared" ref="I6:I34" si="15">I5+E6</f>
        <v>20.783333333333331</v>
      </c>
      <c r="J6" s="48">
        <f t="shared" ref="J6:J34" si="16">B6-C6</f>
        <v>1.1333333333333364</v>
      </c>
      <c r="K6" s="44">
        <f t="shared" ref="K6:K34" si="17">D6-E6</f>
        <v>0.50000000000000178</v>
      </c>
      <c r="L6" s="45">
        <f>'1473 FX'!AK6+'1474 FX'!AK6+'1475 FX'!AK6+'1476 FX'!AK6+'1603 FX'!AK6+'1604 FX'!AK6+'Spare van FX'!AK6</f>
        <v>283</v>
      </c>
      <c r="M6" s="221">
        <f>'1473 FX'!AY6+'1474 FX'!AY6+'1475 FX'!AY6+'1476 FX'!AY6+'1603 FX'!AY6+'1604 FX'!AY6+'Spare van FX'!AY6</f>
        <v>272</v>
      </c>
      <c r="N6" s="221">
        <f>'1473 PARA'!AK6+'1474 PARA'!AK6+'1475 PARA'!AK6+'1476 PARA'!AK6+'Spare van Para'!AK6+'1603 Para'!AK6+'1604 Para'!AK6</f>
        <v>101</v>
      </c>
      <c r="O6" s="49">
        <f>'1473 PARA'!AY6+'1474 PARA'!AY6+'1475 PARA'!AY6+'1476 PARA'!AY6+'Spare van Para'!AY6+'1603 Para'!AY6+'1604 Para'!AY6</f>
        <v>96</v>
      </c>
      <c r="P6" s="48">
        <f t="shared" ref="P6:P34" si="18">L6+P5</f>
        <v>568</v>
      </c>
      <c r="Q6" s="49">
        <f t="shared" ref="Q6:Q34" si="19">Q5+M6</f>
        <v>545</v>
      </c>
      <c r="R6" s="221">
        <f t="shared" ref="R6:R34" si="20">N6+R5</f>
        <v>199</v>
      </c>
      <c r="S6" s="49">
        <f t="shared" ref="S6:S34" si="21">S5+O6</f>
        <v>190</v>
      </c>
      <c r="T6" s="48">
        <f t="shared" ref="T6:T34" si="22">L6-M6</f>
        <v>11</v>
      </c>
      <c r="U6" s="49">
        <f t="shared" ref="U6:U34" si="23">N6-O6</f>
        <v>5</v>
      </c>
    </row>
    <row r="7" spans="1:26" x14ac:dyDescent="0.25">
      <c r="A7" s="79">
        <v>42739</v>
      </c>
      <c r="B7" s="48">
        <f>'1473 FX'!I7+'1474 FX'!I7+'1475 FX'!I7+'1476 FX'!I7+'1603 FX'!I7+'1604 FX'!I7+'Spare van FX'!I7</f>
        <v>25.35</v>
      </c>
      <c r="C7" s="41">
        <f>'1473 FX'!V7+'1474 FX'!V7+'1475 FX'!V7+'1476 FX'!V7+'1603 FX'!V7+'1604 FX'!V7+'Spare van FX'!V7</f>
        <v>24.166666666666668</v>
      </c>
      <c r="D7" s="221">
        <f>'PARA Consolidated'!E7</f>
        <v>11.333333333333334</v>
      </c>
      <c r="E7" s="49">
        <f>'PARA Consolidated'!J7</f>
        <v>11.116666666666667</v>
      </c>
      <c r="F7" s="48">
        <f t="shared" si="12"/>
        <v>76.01666666666668</v>
      </c>
      <c r="G7" s="49">
        <f t="shared" si="13"/>
        <v>72.5</v>
      </c>
      <c r="H7" s="221">
        <f t="shared" si="14"/>
        <v>33</v>
      </c>
      <c r="I7" s="49">
        <f t="shared" si="15"/>
        <v>31.9</v>
      </c>
      <c r="J7" s="48">
        <f t="shared" si="16"/>
        <v>1.1833333333333336</v>
      </c>
      <c r="K7" s="44">
        <f t="shared" si="17"/>
        <v>0.21666666666666679</v>
      </c>
      <c r="L7" s="45">
        <f>'1473 FX'!AK7+'1474 FX'!AK7+'1475 FX'!AK7+'1476 FX'!AK7+'1603 FX'!AK7+'1604 FX'!AK7+'Spare van FX'!AK7</f>
        <v>284</v>
      </c>
      <c r="M7" s="221">
        <f>'1473 FX'!AY7+'1474 FX'!AY7+'1475 FX'!AY7+'1476 FX'!AY7+'1603 FX'!AY7+'1604 FX'!AY7+'Spare van FX'!AY7</f>
        <v>270</v>
      </c>
      <c r="N7" s="221">
        <f>'1473 PARA'!AK7+'1474 PARA'!AK7+'1475 PARA'!AK7+'1476 PARA'!AK7+'Spare van Para'!AK7+'1603 Para'!AK7+'1604 Para'!AK7</f>
        <v>96</v>
      </c>
      <c r="O7" s="49">
        <f>'1473 PARA'!AY7+'1474 PARA'!AY7+'1475 PARA'!AY7+'1476 PARA'!AY7+'Spare van Para'!AY7+'1603 Para'!AY7+'1604 Para'!AY7</f>
        <v>91</v>
      </c>
      <c r="P7" s="48">
        <f t="shared" si="18"/>
        <v>852</v>
      </c>
      <c r="Q7" s="49">
        <f t="shared" si="19"/>
        <v>815</v>
      </c>
      <c r="R7" s="221">
        <f t="shared" si="20"/>
        <v>295</v>
      </c>
      <c r="S7" s="49">
        <f t="shared" si="21"/>
        <v>281</v>
      </c>
      <c r="T7" s="48">
        <f t="shared" si="22"/>
        <v>14</v>
      </c>
      <c r="U7" s="49">
        <f t="shared" si="23"/>
        <v>5</v>
      </c>
    </row>
    <row r="8" spans="1:26" x14ac:dyDescent="0.25">
      <c r="A8" s="79">
        <v>42740</v>
      </c>
      <c r="B8" s="48">
        <f>'1473 FX'!I8+'1474 FX'!I8+'1475 FX'!I8+'1476 FX'!I8+'1603 FX'!I8+'1604 FX'!I8+'Spare van FX'!I8</f>
        <v>25.283333333333331</v>
      </c>
      <c r="C8" s="41">
        <f>'1473 FX'!V8+'1474 FX'!V8+'1475 FX'!V8+'1476 FX'!V8+'1603 FX'!V8+'1604 FX'!V8+'Spare van FX'!V8</f>
        <v>24.166666666666664</v>
      </c>
      <c r="D8" s="221">
        <f>'PARA Consolidated'!E8</f>
        <v>9.7499999999999982</v>
      </c>
      <c r="E8" s="49">
        <f>'PARA Consolidated'!J8</f>
        <v>9.0333333333333314</v>
      </c>
      <c r="F8" s="48">
        <f t="shared" si="12"/>
        <v>101.30000000000001</v>
      </c>
      <c r="G8" s="49">
        <f t="shared" si="13"/>
        <v>96.666666666666657</v>
      </c>
      <c r="H8" s="221">
        <f t="shared" si="14"/>
        <v>42.75</v>
      </c>
      <c r="I8" s="49">
        <f t="shared" si="15"/>
        <v>40.93333333333333</v>
      </c>
      <c r="J8" s="48">
        <f t="shared" si="16"/>
        <v>1.1166666666666671</v>
      </c>
      <c r="K8" s="44">
        <f t="shared" si="17"/>
        <v>0.71666666666666679</v>
      </c>
      <c r="L8" s="45">
        <f>'1473 FX'!AK8+'1474 FX'!AK8+'1475 FX'!AK8+'1476 FX'!AK8+'1603 FX'!AK8+'1604 FX'!AK8+'Spare van FX'!AK8</f>
        <v>284</v>
      </c>
      <c r="M8" s="221">
        <f>'1473 FX'!AY8+'1474 FX'!AY8+'1475 FX'!AY8+'1476 FX'!AY8+'1603 FX'!AY8+'1604 FX'!AY8+'Spare van FX'!AY8</f>
        <v>271</v>
      </c>
      <c r="N8" s="221">
        <f>'1473 PARA'!AK8+'1474 PARA'!AK8+'1475 PARA'!AK8+'1476 PARA'!AK8+'Spare van Para'!AK8+'1603 Para'!AK8+'1604 Para'!AK8</f>
        <v>67</v>
      </c>
      <c r="O8" s="49">
        <f>'1473 PARA'!AY8+'1474 PARA'!AY8+'1475 PARA'!AY8+'1476 PARA'!AY8+'Spare van Para'!AY8+'1603 Para'!AY8+'1604 Para'!AY8</f>
        <v>63</v>
      </c>
      <c r="P8" s="48">
        <f t="shared" si="18"/>
        <v>1136</v>
      </c>
      <c r="Q8" s="49">
        <f t="shared" si="19"/>
        <v>1086</v>
      </c>
      <c r="R8" s="221">
        <f t="shared" si="20"/>
        <v>362</v>
      </c>
      <c r="S8" s="49">
        <f t="shared" si="21"/>
        <v>344</v>
      </c>
      <c r="T8" s="48">
        <f t="shared" si="22"/>
        <v>13</v>
      </c>
      <c r="U8" s="49">
        <f t="shared" si="23"/>
        <v>4</v>
      </c>
    </row>
    <row r="9" spans="1:26" x14ac:dyDescent="0.25">
      <c r="A9" s="79">
        <v>42741</v>
      </c>
      <c r="B9" s="48">
        <f>'1473 FX'!I9+'1474 FX'!I9+'1475 FX'!I9+'1476 FX'!I9+'1603 FX'!I9+'1604 FX'!I9+'Spare van FX'!I9</f>
        <v>25.283333333333335</v>
      </c>
      <c r="C9" s="41">
        <f>'1473 FX'!V9+'1474 FX'!V9+'1475 FX'!V9+'1476 FX'!V9+'1603 FX'!V9+'1604 FX'!V9+'Spare van FX'!V9</f>
        <v>24.166666666666664</v>
      </c>
      <c r="D9" s="221">
        <f>'PARA Consolidated'!E9</f>
        <v>10.333333333333336</v>
      </c>
      <c r="E9" s="49">
        <f>'PARA Consolidated'!J9</f>
        <v>9.966666666666665</v>
      </c>
      <c r="F9" s="48">
        <f t="shared" si="12"/>
        <v>126.58333333333334</v>
      </c>
      <c r="G9" s="49">
        <f t="shared" si="13"/>
        <v>120.83333333333331</v>
      </c>
      <c r="H9" s="221">
        <f t="shared" si="14"/>
        <v>53.083333333333336</v>
      </c>
      <c r="I9" s="49">
        <f t="shared" si="15"/>
        <v>50.899999999999991</v>
      </c>
      <c r="J9" s="48">
        <f t="shared" si="16"/>
        <v>1.1166666666666707</v>
      </c>
      <c r="K9" s="44">
        <f t="shared" si="17"/>
        <v>0.36666666666667069</v>
      </c>
      <c r="L9" s="45">
        <f>'1473 FX'!AK9+'1474 FX'!AK9+'1475 FX'!AK9+'1476 FX'!AK9+'1603 FX'!AK9+'1604 FX'!AK9+'Spare van FX'!AK9</f>
        <v>287</v>
      </c>
      <c r="M9" s="221">
        <f>'1473 FX'!AY9+'1474 FX'!AY9+'1475 FX'!AY9+'1476 FX'!AY9+'1603 FX'!AY9+'1604 FX'!AY9+'Spare van FX'!AY9</f>
        <v>274</v>
      </c>
      <c r="N9" s="221">
        <f>'1473 PARA'!AK9+'1474 PARA'!AK9+'1475 PARA'!AK9+'1476 PARA'!AK9+'Spare van Para'!AK9+'1603 Para'!AK9+'1604 Para'!AK9</f>
        <v>62</v>
      </c>
      <c r="O9" s="49">
        <f>'1473 PARA'!AY9+'1474 PARA'!AY9+'1475 PARA'!AY9+'1476 PARA'!AY9+'Spare van Para'!AY9+'1603 Para'!AY9+'1604 Para'!AY9</f>
        <v>59</v>
      </c>
      <c r="P9" s="48">
        <f t="shared" si="18"/>
        <v>1423</v>
      </c>
      <c r="Q9" s="49">
        <f t="shared" si="19"/>
        <v>1360</v>
      </c>
      <c r="R9" s="221">
        <f t="shared" si="20"/>
        <v>424</v>
      </c>
      <c r="S9" s="49">
        <f t="shared" si="21"/>
        <v>403</v>
      </c>
      <c r="T9" s="48">
        <f t="shared" si="22"/>
        <v>13</v>
      </c>
      <c r="U9" s="49">
        <f t="shared" si="23"/>
        <v>3</v>
      </c>
    </row>
    <row r="10" spans="1:26" x14ac:dyDescent="0.25">
      <c r="A10" s="79">
        <v>42742</v>
      </c>
      <c r="B10" s="48">
        <f>'1473 FX'!I10+'1474 FX'!I10+'1475 FX'!I10+'1476 FX'!I10+'1603 FX'!I10+'1604 FX'!I10+'Spare van FX'!I10</f>
        <v>0</v>
      </c>
      <c r="C10" s="41">
        <f>'1473 FX'!V10+'1474 FX'!V10+'1475 FX'!V10+'1476 FX'!V10+'1603 FX'!V10+'1604 FX'!V10+'Spare van FX'!V10</f>
        <v>0</v>
      </c>
      <c r="D10" s="221">
        <f>'PARA Consolidated'!E10</f>
        <v>0</v>
      </c>
      <c r="E10" s="49">
        <f>'PARA Consolidated'!J10</f>
        <v>0</v>
      </c>
      <c r="F10" s="48">
        <f t="shared" si="12"/>
        <v>126.58333333333334</v>
      </c>
      <c r="G10" s="49">
        <f t="shared" si="13"/>
        <v>120.83333333333331</v>
      </c>
      <c r="H10" s="221">
        <f t="shared" si="14"/>
        <v>53.083333333333336</v>
      </c>
      <c r="I10" s="49">
        <f t="shared" si="15"/>
        <v>50.899999999999991</v>
      </c>
      <c r="J10" s="48">
        <f t="shared" si="16"/>
        <v>0</v>
      </c>
      <c r="K10" s="44">
        <f t="shared" si="17"/>
        <v>0</v>
      </c>
      <c r="L10" s="45">
        <f>'1473 FX'!AK10+'1474 FX'!AK10+'1475 FX'!AK10+'1476 FX'!AK10+'1603 FX'!AK10+'1604 FX'!AK10+'Spare van FX'!AK10</f>
        <v>0</v>
      </c>
      <c r="M10" s="221">
        <f>'1473 FX'!AY10+'1474 FX'!AY10+'1475 FX'!AY10+'1476 FX'!AY10+'1603 FX'!AY10+'1604 FX'!AY10+'Spare van FX'!AY10</f>
        <v>0</v>
      </c>
      <c r="N10" s="221">
        <f>'1473 PARA'!AK10+'1474 PARA'!AK10+'1475 PARA'!AK10+'1476 PARA'!AK10+'Spare van Para'!AK10+'1603 Para'!AK10+'1604 Para'!AK10</f>
        <v>0</v>
      </c>
      <c r="O10" s="49">
        <f>'1473 PARA'!AY10+'1474 PARA'!AY10+'1475 PARA'!AY10+'1476 PARA'!AY10+'Spare van Para'!AY10+'1603 Para'!AY10+'1604 Para'!AY10</f>
        <v>0</v>
      </c>
      <c r="P10" s="48">
        <f t="shared" si="18"/>
        <v>1423</v>
      </c>
      <c r="Q10" s="49">
        <f t="shared" si="19"/>
        <v>1360</v>
      </c>
      <c r="R10" s="221">
        <f t="shared" si="20"/>
        <v>424</v>
      </c>
      <c r="S10" s="49">
        <f t="shared" si="21"/>
        <v>403</v>
      </c>
      <c r="T10" s="48">
        <f t="shared" si="22"/>
        <v>0</v>
      </c>
      <c r="U10" s="49">
        <f t="shared" si="23"/>
        <v>0</v>
      </c>
      <c r="V10" s="75">
        <f>SUM(C4:C10)+SUM(E4:E10)</f>
        <v>171.73333333333329</v>
      </c>
      <c r="W10" s="76">
        <f>SUM(M4:M10)+SUM(O4:O10)</f>
        <v>1763</v>
      </c>
      <c r="X10" s="75">
        <f>SUM(B4:B10)+SUM(D4:D10)-V10</f>
        <v>7.933333333333394</v>
      </c>
      <c r="Y10" s="76">
        <f>SUM(L4:L10)+SUM(N4:N10)-W10</f>
        <v>84</v>
      </c>
      <c r="Z10" s="77" t="s">
        <v>80</v>
      </c>
    </row>
    <row r="11" spans="1:26" x14ac:dyDescent="0.25">
      <c r="A11" s="79">
        <v>42743</v>
      </c>
      <c r="B11" s="48">
        <f>'1473 FX'!I11+'1474 FX'!I11+'1475 FX'!I11+'1476 FX'!I11+'1603 FX'!I11+'1604 FX'!I11+'Spare van FX'!I11</f>
        <v>0</v>
      </c>
      <c r="C11" s="41">
        <f>'1473 FX'!V11+'1474 FX'!V11+'1475 FX'!V11+'1476 FX'!V11+'1603 FX'!V11+'1604 FX'!V11+'Spare van FX'!V11</f>
        <v>0</v>
      </c>
      <c r="D11" s="221">
        <f>'PARA Consolidated'!E11</f>
        <v>0</v>
      </c>
      <c r="E11" s="49">
        <f>'PARA Consolidated'!J11</f>
        <v>0</v>
      </c>
      <c r="F11" s="48">
        <f t="shared" si="12"/>
        <v>126.58333333333334</v>
      </c>
      <c r="G11" s="49">
        <f t="shared" si="13"/>
        <v>120.83333333333331</v>
      </c>
      <c r="H11" s="221">
        <f t="shared" si="14"/>
        <v>53.083333333333336</v>
      </c>
      <c r="I11" s="49">
        <f t="shared" si="15"/>
        <v>50.899999999999991</v>
      </c>
      <c r="J11" s="48">
        <f t="shared" si="16"/>
        <v>0</v>
      </c>
      <c r="K11" s="44">
        <f t="shared" si="17"/>
        <v>0</v>
      </c>
      <c r="L11" s="45">
        <f>'1473 FX'!AK11+'1474 FX'!AK11+'1475 FX'!AK11+'1476 FX'!AK11+'1603 FX'!AK11+'1604 FX'!AK11+'Spare van FX'!AK11</f>
        <v>0</v>
      </c>
      <c r="M11" s="221">
        <f>'1473 FX'!AY11+'1474 FX'!AY11+'1475 FX'!AY11+'1476 FX'!AY11+'1603 FX'!AY11+'1604 FX'!AY11+'Spare van FX'!AY11</f>
        <v>0</v>
      </c>
      <c r="N11" s="221">
        <f>'1473 PARA'!AK11+'1474 PARA'!AK11+'1475 PARA'!AK11+'1476 PARA'!AK11+'Spare van Para'!AK11+'1603 Para'!AK11+'1604 Para'!AK11</f>
        <v>0</v>
      </c>
      <c r="O11" s="49">
        <f>'1473 PARA'!AY11+'1474 PARA'!AY11+'1475 PARA'!AY11+'1476 PARA'!AY11+'Spare van Para'!AY11+'1603 Para'!AY11+'1604 Para'!AY11</f>
        <v>0</v>
      </c>
      <c r="P11" s="48">
        <f t="shared" si="18"/>
        <v>1423</v>
      </c>
      <c r="Q11" s="49">
        <f t="shared" si="19"/>
        <v>1360</v>
      </c>
      <c r="R11" s="221">
        <f t="shared" si="20"/>
        <v>424</v>
      </c>
      <c r="S11" s="49">
        <f t="shared" si="21"/>
        <v>403</v>
      </c>
      <c r="T11" s="48">
        <f t="shared" si="22"/>
        <v>0</v>
      </c>
      <c r="U11" s="49">
        <f t="shared" si="23"/>
        <v>0</v>
      </c>
      <c r="V11" s="73"/>
      <c r="W11" s="74"/>
      <c r="X11" s="73"/>
      <c r="Y11" s="74"/>
      <c r="Z11" s="73" t="s">
        <v>79</v>
      </c>
    </row>
    <row r="12" spans="1:26" x14ac:dyDescent="0.25">
      <c r="A12" s="79">
        <v>42744</v>
      </c>
      <c r="B12" s="48">
        <f>'1473 FX'!I12+'1474 FX'!I12+'1475 FX'!I12+'1476 FX'!I12+'1603 FX'!I12+'1604 FX'!I12+'Spare van FX'!I12</f>
        <v>25.533333333333339</v>
      </c>
      <c r="C12" s="41">
        <f>'1473 FX'!V12+'1474 FX'!V12+'1475 FX'!V12+'1476 FX'!V12+'1603 FX'!V12+'1604 FX'!V12+'Spare van FX'!V12</f>
        <v>24.166666666666664</v>
      </c>
      <c r="D12" s="221">
        <f>'PARA Consolidated'!E12</f>
        <v>9.25</v>
      </c>
      <c r="E12" s="49">
        <f>'PARA Consolidated'!J12</f>
        <v>8.6333333333333329</v>
      </c>
      <c r="F12" s="48">
        <f t="shared" si="12"/>
        <v>152.11666666666667</v>
      </c>
      <c r="G12" s="49">
        <f t="shared" si="13"/>
        <v>144.99999999999997</v>
      </c>
      <c r="H12" s="221">
        <f t="shared" si="14"/>
        <v>62.333333333333336</v>
      </c>
      <c r="I12" s="49">
        <f t="shared" si="15"/>
        <v>59.533333333333324</v>
      </c>
      <c r="J12" s="48">
        <f t="shared" si="16"/>
        <v>1.3666666666666742</v>
      </c>
      <c r="K12" s="44">
        <f t="shared" si="17"/>
        <v>0.61666666666666714</v>
      </c>
      <c r="L12" s="45">
        <f>'1473 FX'!AK12+'1474 FX'!AK12+'1475 FX'!AK12+'1476 FX'!AK12+'1603 FX'!AK12+'1604 FX'!AK12+'Spare van FX'!AK12</f>
        <v>287</v>
      </c>
      <c r="M12" s="221">
        <f>'1473 FX'!AY12+'1474 FX'!AY12+'1475 FX'!AY12+'1476 FX'!AY12+'1603 FX'!AY12+'1604 FX'!AY12+'Spare van FX'!AY12</f>
        <v>276</v>
      </c>
      <c r="N12" s="221">
        <f>'1473 PARA'!AK12+'1474 PARA'!AK12+'1475 PARA'!AK12+'1476 PARA'!AK12+'Spare van Para'!AK12+'1603 Para'!AK12+'1604 Para'!AK12</f>
        <v>74</v>
      </c>
      <c r="O12" s="49">
        <f>'1473 PARA'!AY12+'1474 PARA'!AY12+'1475 PARA'!AY12+'1476 PARA'!AY12+'Spare van Para'!AY12+'1603 Para'!AY12+'1604 Para'!AY12</f>
        <v>68</v>
      </c>
      <c r="P12" s="48">
        <f t="shared" si="18"/>
        <v>1710</v>
      </c>
      <c r="Q12" s="49">
        <f t="shared" si="19"/>
        <v>1636</v>
      </c>
      <c r="R12" s="221">
        <f t="shared" si="20"/>
        <v>498</v>
      </c>
      <c r="S12" s="49">
        <f t="shared" si="21"/>
        <v>471</v>
      </c>
      <c r="T12" s="48">
        <f t="shared" si="22"/>
        <v>11</v>
      </c>
      <c r="U12" s="49">
        <f t="shared" si="23"/>
        <v>6</v>
      </c>
    </row>
    <row r="13" spans="1:26" x14ac:dyDescent="0.25">
      <c r="A13" s="79">
        <v>42745</v>
      </c>
      <c r="B13" s="48">
        <f>'1473 FX'!I13+'1474 FX'!I13+'1475 FX'!I13+'1476 FX'!I13+'1603 FX'!I13+'1604 FX'!I13+'Spare van FX'!I13</f>
        <v>25.266666666666669</v>
      </c>
      <c r="C13" s="41">
        <f>'1473 FX'!V13+'1474 FX'!V13+'1475 FX'!V13+'1476 FX'!V13+'1603 FX'!V13+'1604 FX'!V13+'Spare van FX'!V13</f>
        <v>24.166666666666664</v>
      </c>
      <c r="D13" s="221">
        <f>'PARA Consolidated'!E13</f>
        <v>8.9999999999999982</v>
      </c>
      <c r="E13" s="49">
        <f>'PARA Consolidated'!J13</f>
        <v>8.3333333333333339</v>
      </c>
      <c r="F13" s="48">
        <f t="shared" si="12"/>
        <v>177.38333333333335</v>
      </c>
      <c r="G13" s="49">
        <f t="shared" si="13"/>
        <v>169.16666666666663</v>
      </c>
      <c r="H13" s="221">
        <f t="shared" si="14"/>
        <v>71.333333333333329</v>
      </c>
      <c r="I13" s="49">
        <f t="shared" si="15"/>
        <v>67.86666666666666</v>
      </c>
      <c r="J13" s="48">
        <f t="shared" si="16"/>
        <v>1.100000000000005</v>
      </c>
      <c r="K13" s="44">
        <f t="shared" si="17"/>
        <v>0.6666666666666643</v>
      </c>
      <c r="L13" s="45">
        <f>'1473 FX'!AK13+'1474 FX'!AK13+'1475 FX'!AK13+'1476 FX'!AK13+'1603 FX'!AK13+'1604 FX'!AK13+'Spare van FX'!AK13</f>
        <v>285</v>
      </c>
      <c r="M13" s="221">
        <f>'1473 FX'!AY13+'1474 FX'!AY13+'1475 FX'!AY13+'1476 FX'!AY13+'1603 FX'!AY13+'1604 FX'!AY13+'Spare van FX'!AY13</f>
        <v>274</v>
      </c>
      <c r="N13" s="221">
        <f>'1473 PARA'!AK13+'1474 PARA'!AK13+'1475 PARA'!AK13+'1476 PARA'!AK13+'Spare van Para'!AK13+'1603 Para'!AK13+'1604 Para'!AK13</f>
        <v>100</v>
      </c>
      <c r="O13" s="49">
        <f>'1473 PARA'!AY13+'1474 PARA'!AY13+'1475 PARA'!AY13+'1476 PARA'!AY13+'Spare van Para'!AY13+'1603 Para'!AY13+'1604 Para'!AY13</f>
        <v>93</v>
      </c>
      <c r="P13" s="48">
        <f t="shared" si="18"/>
        <v>1995</v>
      </c>
      <c r="Q13" s="49">
        <f t="shared" si="19"/>
        <v>1910</v>
      </c>
      <c r="R13" s="221">
        <f t="shared" si="20"/>
        <v>598</v>
      </c>
      <c r="S13" s="49">
        <f t="shared" si="21"/>
        <v>564</v>
      </c>
      <c r="T13" s="48">
        <f t="shared" si="22"/>
        <v>11</v>
      </c>
      <c r="U13" s="49">
        <f t="shared" si="23"/>
        <v>7</v>
      </c>
    </row>
    <row r="14" spans="1:26" x14ac:dyDescent="0.25">
      <c r="A14" s="79">
        <v>42746</v>
      </c>
      <c r="B14" s="48">
        <f>'1473 FX'!I14+'1474 FX'!I14+'1475 FX'!I14+'1476 FX'!I14+'1603 FX'!I14+'1604 FX'!I14+'Spare van FX'!I14</f>
        <v>25.4</v>
      </c>
      <c r="C14" s="41">
        <f>'1473 FX'!V14+'1474 FX'!V14+'1475 FX'!V14+'1476 FX'!V14+'1603 FX'!V14+'1604 FX'!V14+'Spare van FX'!V14</f>
        <v>24.166666666666664</v>
      </c>
      <c r="D14" s="221">
        <f>'PARA Consolidated'!E14</f>
        <v>10.500000000000002</v>
      </c>
      <c r="E14" s="49">
        <f>'PARA Consolidated'!J14</f>
        <v>10.083333333333332</v>
      </c>
      <c r="F14" s="48">
        <f t="shared" si="12"/>
        <v>202.78333333333336</v>
      </c>
      <c r="G14" s="49">
        <f t="shared" si="13"/>
        <v>193.33333333333329</v>
      </c>
      <c r="H14" s="221">
        <f t="shared" si="14"/>
        <v>81.833333333333329</v>
      </c>
      <c r="I14" s="49">
        <f t="shared" si="15"/>
        <v>77.949999999999989</v>
      </c>
      <c r="J14" s="48">
        <f t="shared" si="16"/>
        <v>1.2333333333333343</v>
      </c>
      <c r="K14" s="44">
        <f t="shared" si="17"/>
        <v>0.41666666666666963</v>
      </c>
      <c r="L14" s="45">
        <f>'1473 FX'!AK14+'1474 FX'!AK14+'1475 FX'!AK14+'1476 FX'!AK14+'1603 FX'!AK14+'1604 FX'!AK14+'Spare van FX'!AK14</f>
        <v>283</v>
      </c>
      <c r="M14" s="221">
        <f>'1473 FX'!AY14+'1474 FX'!AY14+'1475 FX'!AY14+'1476 FX'!AY14+'1603 FX'!AY14+'1604 FX'!AY14+'Spare van FX'!AY14</f>
        <v>274</v>
      </c>
      <c r="N14" s="221">
        <f>'1473 PARA'!AK14+'1474 PARA'!AK14+'1475 PARA'!AK14+'1476 PARA'!AK14+'Spare van Para'!AK14+'1603 Para'!AK14+'1604 Para'!AK14</f>
        <v>76</v>
      </c>
      <c r="O14" s="49">
        <f>'1473 PARA'!AY14+'1474 PARA'!AY14+'1475 PARA'!AY14+'1476 PARA'!AY14+'Spare van Para'!AY14+'1603 Para'!AY14+'1604 Para'!AY14</f>
        <v>75</v>
      </c>
      <c r="P14" s="48">
        <f t="shared" si="18"/>
        <v>2278</v>
      </c>
      <c r="Q14" s="49">
        <f t="shared" si="19"/>
        <v>2184</v>
      </c>
      <c r="R14" s="221">
        <f t="shared" si="20"/>
        <v>674</v>
      </c>
      <c r="S14" s="49">
        <f t="shared" si="21"/>
        <v>639</v>
      </c>
      <c r="T14" s="48">
        <f t="shared" si="22"/>
        <v>9</v>
      </c>
      <c r="U14" s="49">
        <f t="shared" si="23"/>
        <v>1</v>
      </c>
    </row>
    <row r="15" spans="1:26" x14ac:dyDescent="0.25">
      <c r="A15" s="79">
        <v>42747</v>
      </c>
      <c r="B15" s="48">
        <f>'1473 FX'!I15+'1474 FX'!I15+'1475 FX'!I15+'1476 FX'!I15+'1603 FX'!I15+'1604 FX'!I15+'Spare van FX'!I15</f>
        <v>25.366666666666667</v>
      </c>
      <c r="C15" s="41">
        <f>'1473 FX'!V15+'1474 FX'!V15+'1475 FX'!V15+'1476 FX'!V15+'1603 FX'!V15+'1604 FX'!V15+'Spare van FX'!V15</f>
        <v>24.166666666666664</v>
      </c>
      <c r="D15" s="221">
        <f>'PARA Consolidated'!E15</f>
        <v>8.9166666666666661</v>
      </c>
      <c r="E15" s="49">
        <f>'PARA Consolidated'!J15</f>
        <v>8.2166666666666668</v>
      </c>
      <c r="F15" s="48">
        <f t="shared" si="12"/>
        <v>228.15000000000003</v>
      </c>
      <c r="G15" s="49">
        <f t="shared" si="13"/>
        <v>217.49999999999994</v>
      </c>
      <c r="H15" s="221">
        <f t="shared" si="14"/>
        <v>90.75</v>
      </c>
      <c r="I15" s="49">
        <f t="shared" si="15"/>
        <v>86.166666666666657</v>
      </c>
      <c r="J15" s="48">
        <f t="shared" si="16"/>
        <v>1.2000000000000028</v>
      </c>
      <c r="K15" s="44">
        <f t="shared" si="17"/>
        <v>0.69999999999999929</v>
      </c>
      <c r="L15" s="45">
        <f>'1473 FX'!AK15+'1474 FX'!AK15+'1475 FX'!AK15+'1476 FX'!AK15+'1603 FX'!AK15+'1604 FX'!AK15+'Spare van FX'!AK15</f>
        <v>286</v>
      </c>
      <c r="M15" s="221">
        <f>'1473 FX'!AY15+'1474 FX'!AY15+'1475 FX'!AY15+'1476 FX'!AY15+'1603 FX'!AY15+'1604 FX'!AY15+'Spare van FX'!AY15</f>
        <v>275</v>
      </c>
      <c r="N15" s="221">
        <f>'1473 PARA'!AK15+'1474 PARA'!AK15+'1475 PARA'!AK15+'1476 PARA'!AK15+'Spare van Para'!AK15+'1603 Para'!AK15+'1604 Para'!AK15</f>
        <v>42</v>
      </c>
      <c r="O15" s="49">
        <f>'1473 PARA'!AY15+'1474 PARA'!AY15+'1475 PARA'!AY15+'1476 PARA'!AY15+'Spare van Para'!AY15+'1603 Para'!AY15+'1604 Para'!AY15</f>
        <v>31</v>
      </c>
      <c r="P15" s="48">
        <f t="shared" si="18"/>
        <v>2564</v>
      </c>
      <c r="Q15" s="49">
        <f t="shared" si="19"/>
        <v>2459</v>
      </c>
      <c r="R15" s="221">
        <f t="shared" si="20"/>
        <v>716</v>
      </c>
      <c r="S15" s="49">
        <f t="shared" si="21"/>
        <v>670</v>
      </c>
      <c r="T15" s="48">
        <f t="shared" si="22"/>
        <v>11</v>
      </c>
      <c r="U15" s="49">
        <f t="shared" si="23"/>
        <v>11</v>
      </c>
    </row>
    <row r="16" spans="1:26" x14ac:dyDescent="0.25">
      <c r="A16" s="79">
        <v>42748</v>
      </c>
      <c r="B16" s="48">
        <f>'1473 FX'!I16+'1474 FX'!I16+'1475 FX'!I16+'1476 FX'!I16+'1603 FX'!I16+'1604 FX'!I16+'Spare van FX'!I16</f>
        <v>25.333333333333336</v>
      </c>
      <c r="C16" s="41">
        <f>'1473 FX'!V16+'1474 FX'!V16+'1475 FX'!V16+'1476 FX'!V16+'1603 FX'!V16+'1604 FX'!V16+'Spare van FX'!V16</f>
        <v>24.166666666666664</v>
      </c>
      <c r="D16" s="221">
        <f>'PARA Consolidated'!E16</f>
        <v>10.500000000000002</v>
      </c>
      <c r="E16" s="49">
        <f>'PARA Consolidated'!J16</f>
        <v>9.8833333333333311</v>
      </c>
      <c r="F16" s="48">
        <f t="shared" si="12"/>
        <v>253.48333333333338</v>
      </c>
      <c r="G16" s="49">
        <f t="shared" si="13"/>
        <v>241.6666666666666</v>
      </c>
      <c r="H16" s="221">
        <f t="shared" si="14"/>
        <v>101.25</v>
      </c>
      <c r="I16" s="49">
        <f t="shared" si="15"/>
        <v>96.049999999999983</v>
      </c>
      <c r="J16" s="48">
        <f t="shared" si="16"/>
        <v>1.1666666666666714</v>
      </c>
      <c r="K16" s="44">
        <f t="shared" si="17"/>
        <v>0.61666666666667069</v>
      </c>
      <c r="L16" s="45">
        <f>'1473 FX'!AK16+'1474 FX'!AK16+'1475 FX'!AK16+'1476 FX'!AK16+'1603 FX'!AK16+'1604 FX'!AK16+'Spare van FX'!AK16</f>
        <v>282</v>
      </c>
      <c r="M16" s="221">
        <f>'1473 FX'!AY16+'1474 FX'!AY16+'1475 FX'!AY16+'1476 FX'!AY16+'1603 FX'!AY16+'1604 FX'!AY16+'Spare van FX'!AY16</f>
        <v>271</v>
      </c>
      <c r="N16" s="221">
        <f>'1473 PARA'!AK16+'1474 PARA'!AK16+'1475 PARA'!AK16+'1476 PARA'!AK16+'Spare van Para'!AK16+'1603 Para'!AK16+'1604 Para'!AK16</f>
        <v>87</v>
      </c>
      <c r="O16" s="49">
        <f>'1473 PARA'!AY16+'1474 PARA'!AY16+'1475 PARA'!AY16+'1476 PARA'!AY16+'Spare van Para'!AY16+'1603 Para'!AY16+'1604 Para'!AY16</f>
        <v>86</v>
      </c>
      <c r="P16" s="48">
        <f t="shared" si="18"/>
        <v>2846</v>
      </c>
      <c r="Q16" s="49">
        <f t="shared" si="19"/>
        <v>2730</v>
      </c>
      <c r="R16" s="221">
        <f t="shared" si="20"/>
        <v>803</v>
      </c>
      <c r="S16" s="49">
        <f t="shared" si="21"/>
        <v>756</v>
      </c>
      <c r="T16" s="48">
        <f t="shared" si="22"/>
        <v>11</v>
      </c>
      <c r="U16" s="49">
        <f t="shared" si="23"/>
        <v>1</v>
      </c>
    </row>
    <row r="17" spans="1:26" x14ac:dyDescent="0.25">
      <c r="A17" s="79">
        <v>42749</v>
      </c>
      <c r="B17" s="48">
        <f>'1473 FX'!I17+'1474 FX'!I17+'1475 FX'!I17+'1476 FX'!I17+'1603 FX'!I17+'1604 FX'!I17+'Spare van FX'!I17</f>
        <v>0</v>
      </c>
      <c r="C17" s="41">
        <f>'1473 FX'!V17+'1474 FX'!V17+'1475 FX'!V17+'1476 FX'!V17+'1603 FX'!V17+'1604 FX'!V17+'Spare van FX'!V17</f>
        <v>0</v>
      </c>
      <c r="D17" s="221">
        <f>'PARA Consolidated'!E17</f>
        <v>0</v>
      </c>
      <c r="E17" s="49">
        <f>'PARA Consolidated'!J17</f>
        <v>0</v>
      </c>
      <c r="F17" s="48">
        <f t="shared" si="12"/>
        <v>253.48333333333338</v>
      </c>
      <c r="G17" s="49">
        <f t="shared" si="13"/>
        <v>241.6666666666666</v>
      </c>
      <c r="H17" s="221">
        <f t="shared" si="14"/>
        <v>101.25</v>
      </c>
      <c r="I17" s="49">
        <f t="shared" si="15"/>
        <v>96.049999999999983</v>
      </c>
      <c r="J17" s="48">
        <f t="shared" si="16"/>
        <v>0</v>
      </c>
      <c r="K17" s="44">
        <f t="shared" si="17"/>
        <v>0</v>
      </c>
      <c r="L17" s="45">
        <f>'1473 FX'!AK17+'1474 FX'!AK17+'1475 FX'!AK17+'1476 FX'!AK17+'1603 FX'!AK17+'1604 FX'!AK17+'Spare van FX'!AK17</f>
        <v>0</v>
      </c>
      <c r="M17" s="221">
        <f>'1473 FX'!AY17+'1474 FX'!AY17+'1475 FX'!AY17+'1476 FX'!AY17+'1603 FX'!AY17+'1604 FX'!AY17+'Spare van FX'!AY17</f>
        <v>0</v>
      </c>
      <c r="N17" s="221">
        <f>'1473 PARA'!AK17+'1474 PARA'!AK17+'1475 PARA'!AK17+'1476 PARA'!AK17+'Spare van Para'!AK17+'1603 Para'!AK17+'1604 Para'!AK17</f>
        <v>0</v>
      </c>
      <c r="O17" s="49">
        <f>'1473 PARA'!AY17+'1474 PARA'!AY17+'1475 PARA'!AY17+'1476 PARA'!AY17+'Spare van Para'!AY17+'1603 Para'!AY17+'1604 Para'!AY17</f>
        <v>0</v>
      </c>
      <c r="P17" s="48">
        <f t="shared" si="18"/>
        <v>2846</v>
      </c>
      <c r="Q17" s="49">
        <f t="shared" si="19"/>
        <v>2730</v>
      </c>
      <c r="R17" s="221">
        <f t="shared" si="20"/>
        <v>803</v>
      </c>
      <c r="S17" s="49">
        <f t="shared" si="21"/>
        <v>756</v>
      </c>
      <c r="T17" s="48">
        <f t="shared" si="22"/>
        <v>0</v>
      </c>
      <c r="U17" s="49">
        <f t="shared" si="23"/>
        <v>0</v>
      </c>
      <c r="V17" s="75">
        <f>SUM(C11:C17)+SUM(E11:E17)</f>
        <v>165.98333333333332</v>
      </c>
      <c r="W17" s="76">
        <f>SUM(M11:M17)+SUM(O11:O17)</f>
        <v>1723</v>
      </c>
      <c r="X17" s="75">
        <f>SUM(B11:B17)+SUM(D11:D17)-V17</f>
        <v>9.0833333333333712</v>
      </c>
      <c r="Y17" s="76">
        <f>SUM(L11:L17)+SUM(N11:N17)-W17</f>
        <v>79</v>
      </c>
      <c r="Z17" s="77" t="s">
        <v>80</v>
      </c>
    </row>
    <row r="18" spans="1:26" x14ac:dyDescent="0.25">
      <c r="A18" s="79">
        <v>42750</v>
      </c>
      <c r="B18" s="48">
        <f>'1473 FX'!I18+'1474 FX'!I18+'1475 FX'!I18+'1476 FX'!I18+'1603 FX'!I18+'1604 FX'!I18+'Spare van FX'!I18</f>
        <v>0</v>
      </c>
      <c r="C18" s="41">
        <f>'1473 FX'!V18+'1474 FX'!V18+'1475 FX'!V18+'1476 FX'!V18+'1603 FX'!V18+'1604 FX'!V18+'Spare van FX'!V18</f>
        <v>0</v>
      </c>
      <c r="D18" s="221">
        <f>'PARA Consolidated'!E18</f>
        <v>0</v>
      </c>
      <c r="E18" s="49">
        <f>'PARA Consolidated'!J18</f>
        <v>0</v>
      </c>
      <c r="F18" s="48">
        <f t="shared" si="12"/>
        <v>253.48333333333338</v>
      </c>
      <c r="G18" s="49">
        <f t="shared" si="13"/>
        <v>241.6666666666666</v>
      </c>
      <c r="H18" s="221">
        <f t="shared" si="14"/>
        <v>101.25</v>
      </c>
      <c r="I18" s="49">
        <f t="shared" si="15"/>
        <v>96.049999999999983</v>
      </c>
      <c r="J18" s="48">
        <f t="shared" si="16"/>
        <v>0</v>
      </c>
      <c r="K18" s="44">
        <f t="shared" si="17"/>
        <v>0</v>
      </c>
      <c r="L18" s="45">
        <f>'1473 FX'!AK18+'1474 FX'!AK18+'1475 FX'!AK18+'1476 FX'!AK18+'1603 FX'!AK18+'1604 FX'!AK18+'Spare van FX'!AK18</f>
        <v>0</v>
      </c>
      <c r="M18" s="221">
        <f>'1473 FX'!AY18+'1474 FX'!AY18+'1475 FX'!AY18+'1476 FX'!AY18+'1603 FX'!AY18+'1604 FX'!AY18+'Spare van FX'!AY18</f>
        <v>0</v>
      </c>
      <c r="N18" s="221">
        <f>'1473 PARA'!AK18+'1474 PARA'!AK18+'1475 PARA'!AK18+'1476 PARA'!AK18+'Spare van Para'!AK18+'1603 Para'!AK18+'1604 Para'!AK18</f>
        <v>0</v>
      </c>
      <c r="O18" s="49">
        <f>'1473 PARA'!AY18+'1474 PARA'!AY18+'1475 PARA'!AY18+'1476 PARA'!AY18+'Spare van Para'!AY18+'1603 Para'!AY18+'1604 Para'!AY18</f>
        <v>0</v>
      </c>
      <c r="P18" s="48">
        <f t="shared" si="18"/>
        <v>2846</v>
      </c>
      <c r="Q18" s="49">
        <f t="shared" si="19"/>
        <v>2730</v>
      </c>
      <c r="R18" s="221">
        <f t="shared" si="20"/>
        <v>803</v>
      </c>
      <c r="S18" s="49">
        <f t="shared" si="21"/>
        <v>756</v>
      </c>
      <c r="T18" s="48">
        <f t="shared" si="22"/>
        <v>0</v>
      </c>
      <c r="U18" s="49">
        <f t="shared" si="23"/>
        <v>0</v>
      </c>
      <c r="V18" s="73"/>
      <c r="W18" s="74"/>
      <c r="X18" s="73"/>
      <c r="Y18" s="74"/>
      <c r="Z18" s="73" t="s">
        <v>79</v>
      </c>
    </row>
    <row r="19" spans="1:26" x14ac:dyDescent="0.25">
      <c r="A19" s="79">
        <v>42751</v>
      </c>
      <c r="B19" s="48">
        <f>'1473 FX'!I19+'1474 FX'!I19+'1475 FX'!I19+'1476 FX'!I19+'1603 FX'!I19+'1604 FX'!I19+'Spare van FX'!I19</f>
        <v>25.633333333333333</v>
      </c>
      <c r="C19" s="41">
        <f>'1473 FX'!V19+'1474 FX'!V19+'1475 FX'!V19+'1476 FX'!V19+'1603 FX'!V19+'1604 FX'!V19+'Spare van FX'!V19</f>
        <v>24.166666666666664</v>
      </c>
      <c r="D19" s="221">
        <f>'PARA Consolidated'!E19</f>
        <v>10.25</v>
      </c>
      <c r="E19" s="49">
        <f>'PARA Consolidated'!J19</f>
        <v>8.75</v>
      </c>
      <c r="F19" s="48">
        <f t="shared" si="12"/>
        <v>279.11666666666673</v>
      </c>
      <c r="G19" s="49">
        <f t="shared" si="13"/>
        <v>265.83333333333326</v>
      </c>
      <c r="H19" s="221">
        <f t="shared" si="14"/>
        <v>111.5</v>
      </c>
      <c r="I19" s="49">
        <f t="shared" si="15"/>
        <v>104.79999999999998</v>
      </c>
      <c r="J19" s="48">
        <f t="shared" si="16"/>
        <v>1.4666666666666686</v>
      </c>
      <c r="K19" s="44">
        <f t="shared" si="17"/>
        <v>1.5</v>
      </c>
      <c r="L19" s="45">
        <f>'1473 FX'!AK19+'1474 FX'!AK19+'1475 FX'!AK19+'1476 FX'!AK19+'1603 FX'!AK19+'1604 FX'!AK19+'Spare van FX'!AK19</f>
        <v>284</v>
      </c>
      <c r="M19" s="221">
        <f>'1473 FX'!AY19+'1474 FX'!AY19+'1475 FX'!AY19+'1476 FX'!AY19+'1603 FX'!AY19+'1604 FX'!AY19+'Spare van FX'!AY19</f>
        <v>270</v>
      </c>
      <c r="N19" s="221">
        <f>'1473 PARA'!AK19+'1474 PARA'!AK19+'1475 PARA'!AK19+'1476 PARA'!AK19+'Spare van Para'!AK19+'1603 Para'!AK19+'1604 Para'!AK19</f>
        <v>46</v>
      </c>
      <c r="O19" s="49">
        <f>'1473 PARA'!AY19+'1474 PARA'!AY19+'1475 PARA'!AY19+'1476 PARA'!AY19+'Spare van Para'!AY19+'1603 Para'!AY19+'1604 Para'!AY19</f>
        <v>40</v>
      </c>
      <c r="P19" s="48">
        <f t="shared" si="18"/>
        <v>3130</v>
      </c>
      <c r="Q19" s="49">
        <f t="shared" si="19"/>
        <v>3000</v>
      </c>
      <c r="R19" s="221">
        <f t="shared" si="20"/>
        <v>849</v>
      </c>
      <c r="S19" s="49">
        <f t="shared" si="21"/>
        <v>796</v>
      </c>
      <c r="T19" s="48">
        <f t="shared" si="22"/>
        <v>14</v>
      </c>
      <c r="U19" s="49">
        <f t="shared" si="23"/>
        <v>6</v>
      </c>
    </row>
    <row r="20" spans="1:26" x14ac:dyDescent="0.25">
      <c r="A20" s="79">
        <v>42752</v>
      </c>
      <c r="B20" s="48">
        <f>'1473 FX'!I20+'1474 FX'!I20+'1475 FX'!I20+'1476 FX'!I20+'1603 FX'!I20+'1604 FX'!I20+'Spare van FX'!I20</f>
        <v>25.500000000000004</v>
      </c>
      <c r="C20" s="41">
        <f>'1473 FX'!V20+'1474 FX'!V20+'1475 FX'!V20+'1476 FX'!V20+'1603 FX'!V20+'1604 FX'!V20+'Spare van FX'!V20</f>
        <v>24.166666666666664</v>
      </c>
      <c r="D20" s="221">
        <f>'PARA Consolidated'!E20</f>
        <v>9.25</v>
      </c>
      <c r="E20" s="49">
        <f>'PARA Consolidated'!J20</f>
        <v>8.6333333333333329</v>
      </c>
      <c r="F20" s="48">
        <f t="shared" si="12"/>
        <v>304.61666666666673</v>
      </c>
      <c r="G20" s="49">
        <f t="shared" si="13"/>
        <v>289.99999999999994</v>
      </c>
      <c r="H20" s="221">
        <f t="shared" si="14"/>
        <v>120.75</v>
      </c>
      <c r="I20" s="49">
        <f t="shared" si="15"/>
        <v>113.43333333333331</v>
      </c>
      <c r="J20" s="48">
        <f t="shared" si="16"/>
        <v>1.3333333333333393</v>
      </c>
      <c r="K20" s="44">
        <f t="shared" si="17"/>
        <v>0.61666666666666714</v>
      </c>
      <c r="L20" s="45">
        <f>'1473 FX'!AK20+'1474 FX'!AK20+'1475 FX'!AK20+'1476 FX'!AK20+'1603 FX'!AK20+'1604 FX'!AK20+'Spare van FX'!AK20</f>
        <v>285</v>
      </c>
      <c r="M20" s="221">
        <f>'1473 FX'!AY20+'1474 FX'!AY20+'1475 FX'!AY20+'1476 FX'!AY20+'1603 FX'!AY20+'1604 FX'!AY20+'Spare van FX'!AY20</f>
        <v>273</v>
      </c>
      <c r="N20" s="221">
        <f>'1473 PARA'!AK20+'1474 PARA'!AK20+'1475 PARA'!AK20+'1476 PARA'!AK20+'Spare van Para'!AK20+'1603 Para'!AK20+'1604 Para'!AK20</f>
        <v>82</v>
      </c>
      <c r="O20" s="49">
        <f>'1473 PARA'!AY20+'1474 PARA'!AY20+'1475 PARA'!AY20+'1476 PARA'!AY20+'Spare van Para'!AY20+'1603 Para'!AY20+'1604 Para'!AY20</f>
        <v>78</v>
      </c>
      <c r="P20" s="48">
        <f t="shared" si="18"/>
        <v>3415</v>
      </c>
      <c r="Q20" s="49">
        <f t="shared" si="19"/>
        <v>3273</v>
      </c>
      <c r="R20" s="221">
        <f t="shared" si="20"/>
        <v>931</v>
      </c>
      <c r="S20" s="49">
        <f t="shared" si="21"/>
        <v>874</v>
      </c>
      <c r="T20" s="48">
        <f t="shared" si="22"/>
        <v>12</v>
      </c>
      <c r="U20" s="49">
        <f t="shared" si="23"/>
        <v>4</v>
      </c>
    </row>
    <row r="21" spans="1:26" x14ac:dyDescent="0.25">
      <c r="A21" s="79">
        <v>42753</v>
      </c>
      <c r="B21" s="48">
        <f>'1473 FX'!I21+'1474 FX'!I21+'1475 FX'!I21+'1476 FX'!I21+'1603 FX'!I21+'1604 FX'!I21+'Spare van FX'!I21</f>
        <v>25.333333333333336</v>
      </c>
      <c r="C21" s="41">
        <f>'1473 FX'!V21+'1474 FX'!V21+'1475 FX'!V21+'1476 FX'!V21+'1603 FX'!V21+'1604 FX'!V21+'Spare van FX'!V21</f>
        <v>24.166666666666664</v>
      </c>
      <c r="D21" s="221">
        <f>'PARA Consolidated'!E21</f>
        <v>0</v>
      </c>
      <c r="E21" s="49">
        <f>'PARA Consolidated'!J21</f>
        <v>0</v>
      </c>
      <c r="F21" s="48">
        <f t="shared" si="12"/>
        <v>329.95000000000005</v>
      </c>
      <c r="G21" s="49">
        <f t="shared" si="13"/>
        <v>314.16666666666663</v>
      </c>
      <c r="H21" s="221">
        <f t="shared" si="14"/>
        <v>120.75</v>
      </c>
      <c r="I21" s="49">
        <f t="shared" si="15"/>
        <v>113.43333333333331</v>
      </c>
      <c r="J21" s="48">
        <f t="shared" si="16"/>
        <v>1.1666666666666714</v>
      </c>
      <c r="K21" s="44">
        <f t="shared" si="17"/>
        <v>0</v>
      </c>
      <c r="L21" s="45">
        <f>'1473 FX'!AK21+'1474 FX'!AK21+'1475 FX'!AK21+'1476 FX'!AK21+'1603 FX'!AK21+'1604 FX'!AK21+'Spare van FX'!AK21</f>
        <v>220</v>
      </c>
      <c r="M21" s="221">
        <f>'1473 FX'!AY21+'1474 FX'!AY21+'1475 FX'!AY21+'1476 FX'!AY21+'1603 FX'!AY21+'1604 FX'!AY21+'Spare van FX'!AY21</f>
        <v>214</v>
      </c>
      <c r="N21" s="221">
        <f>'1473 PARA'!AK21+'1474 PARA'!AK21+'1475 PARA'!AK21+'1476 PARA'!AK21+'Spare van Para'!AK21+'1603 Para'!AK21+'1604 Para'!AK21</f>
        <v>0</v>
      </c>
      <c r="O21" s="49">
        <f>'1473 PARA'!AY21+'1474 PARA'!AY21+'1475 PARA'!AY21+'1476 PARA'!AY21+'Spare van Para'!AY21+'1603 Para'!AY21+'1604 Para'!AY21</f>
        <v>0</v>
      </c>
      <c r="P21" s="48">
        <f t="shared" si="18"/>
        <v>3635</v>
      </c>
      <c r="Q21" s="49">
        <f t="shared" si="19"/>
        <v>3487</v>
      </c>
      <c r="R21" s="221">
        <f t="shared" si="20"/>
        <v>931</v>
      </c>
      <c r="S21" s="49">
        <f t="shared" si="21"/>
        <v>874</v>
      </c>
      <c r="T21" s="48">
        <f t="shared" si="22"/>
        <v>6</v>
      </c>
      <c r="U21" s="49">
        <f t="shared" si="23"/>
        <v>0</v>
      </c>
    </row>
    <row r="22" spans="1:26" x14ac:dyDescent="0.25">
      <c r="A22" s="79">
        <v>42754</v>
      </c>
      <c r="B22" s="48">
        <f>'1473 FX'!I22+'1474 FX'!I22+'1475 FX'!I22+'1476 FX'!I22+'1603 FX'!I22+'1604 FX'!I22+'Spare van FX'!I22</f>
        <v>25.500000000000004</v>
      </c>
      <c r="C22" s="41">
        <f>'1473 FX'!V22+'1474 FX'!V22+'1475 FX'!V22+'1476 FX'!V22+'1603 FX'!V22+'1604 FX'!V22+'Spare van FX'!V22</f>
        <v>24.166666666666664</v>
      </c>
      <c r="D22" s="221">
        <f>'PARA Consolidated'!E22</f>
        <v>9.0000000000000018</v>
      </c>
      <c r="E22" s="49">
        <f>'PARA Consolidated'!J22</f>
        <v>8.4833333333333325</v>
      </c>
      <c r="F22" s="48">
        <f t="shared" si="12"/>
        <v>355.45000000000005</v>
      </c>
      <c r="G22" s="49">
        <f t="shared" si="13"/>
        <v>338.33333333333331</v>
      </c>
      <c r="H22" s="221">
        <f t="shared" si="14"/>
        <v>129.75</v>
      </c>
      <c r="I22" s="49">
        <f t="shared" si="15"/>
        <v>121.91666666666664</v>
      </c>
      <c r="J22" s="48">
        <f t="shared" si="16"/>
        <v>1.3333333333333393</v>
      </c>
      <c r="K22" s="44">
        <f t="shared" si="17"/>
        <v>0.51666666666666927</v>
      </c>
      <c r="L22" s="45">
        <f>'1473 FX'!AK22+'1474 FX'!AK22+'1475 FX'!AK22+'1476 FX'!AK22+'1603 FX'!AK22+'1604 FX'!AK22+'Spare van FX'!AK22</f>
        <v>295</v>
      </c>
      <c r="M22" s="221">
        <f>'1473 FX'!AY22+'1474 FX'!AY22+'1475 FX'!AY22+'1476 FX'!AY22+'1603 FX'!AY22+'1604 FX'!AY22+'Spare van FX'!AY22</f>
        <v>288</v>
      </c>
      <c r="N22" s="221">
        <f>'1473 PARA'!AK22+'1474 PARA'!AK22+'1475 PARA'!AK22+'1476 PARA'!AK22+'Spare van Para'!AK22+'1603 Para'!AK22+'1604 Para'!AK22</f>
        <v>76</v>
      </c>
      <c r="O22" s="49">
        <f>'1473 PARA'!AY22+'1474 PARA'!AY22+'1475 PARA'!AY22+'1476 PARA'!AY22+'Spare van Para'!AY22+'1603 Para'!AY22+'1604 Para'!AY22</f>
        <v>70</v>
      </c>
      <c r="P22" s="48">
        <f t="shared" si="18"/>
        <v>3930</v>
      </c>
      <c r="Q22" s="49">
        <f t="shared" si="19"/>
        <v>3775</v>
      </c>
      <c r="R22" s="221">
        <f t="shared" si="20"/>
        <v>1007</v>
      </c>
      <c r="S22" s="49">
        <f t="shared" si="21"/>
        <v>944</v>
      </c>
      <c r="T22" s="48">
        <f t="shared" si="22"/>
        <v>7</v>
      </c>
      <c r="U22" s="49">
        <f t="shared" si="23"/>
        <v>6</v>
      </c>
    </row>
    <row r="23" spans="1:26" x14ac:dyDescent="0.25">
      <c r="A23" s="79">
        <v>42755</v>
      </c>
      <c r="B23" s="48">
        <f>'1473 FX'!I23+'1474 FX'!I23+'1475 FX'!I23+'1476 FX'!I23+'1603 FX'!I23+'1604 FX'!I23+'Spare van FX'!I23</f>
        <v>25.366666666666671</v>
      </c>
      <c r="C23" s="41">
        <f>'1473 FX'!V23+'1474 FX'!V23+'1475 FX'!V23+'1476 FX'!V23+'1603 FX'!V23+'1604 FX'!V23+'Spare van FX'!V23</f>
        <v>24.166666666666664</v>
      </c>
      <c r="D23" s="221">
        <f>'PARA Consolidated'!E23</f>
        <v>10.75</v>
      </c>
      <c r="E23" s="49">
        <f>'PARA Consolidated'!J23</f>
        <v>10.433333333333332</v>
      </c>
      <c r="F23" s="48">
        <f t="shared" si="12"/>
        <v>380.81666666666672</v>
      </c>
      <c r="G23" s="49">
        <f t="shared" si="13"/>
        <v>362.5</v>
      </c>
      <c r="H23" s="221">
        <f t="shared" si="14"/>
        <v>140.5</v>
      </c>
      <c r="I23" s="49">
        <f t="shared" si="15"/>
        <v>132.34999999999997</v>
      </c>
      <c r="J23" s="48">
        <f t="shared" si="16"/>
        <v>1.2000000000000064</v>
      </c>
      <c r="K23" s="44">
        <f t="shared" si="17"/>
        <v>0.31666666666666821</v>
      </c>
      <c r="L23" s="45">
        <f>'1473 FX'!AK23+'1474 FX'!AK23+'1475 FX'!AK23+'1476 FX'!AK23+'1603 FX'!AK23+'1604 FX'!AK23+'Spare van FX'!AK23</f>
        <v>129</v>
      </c>
      <c r="M23" s="221">
        <f>'1473 FX'!AY23+'1474 FX'!AY23+'1475 FX'!AY23+'1476 FX'!AY23+'1603 FX'!AY23+'1604 FX'!AY23+'Spare van FX'!AY23</f>
        <v>274</v>
      </c>
      <c r="N23" s="221">
        <f>'1473 PARA'!AK23+'1474 PARA'!AK23+'1475 PARA'!AK23+'1476 PARA'!AK23+'Spare van Para'!AK23+'1603 Para'!AK23+'1604 Para'!AK23</f>
        <v>98</v>
      </c>
      <c r="O23" s="49">
        <f>'1473 PARA'!AY23+'1474 PARA'!AY23+'1475 PARA'!AY23+'1476 PARA'!AY23+'Spare van Para'!AY23+'1603 Para'!AY23+'1604 Para'!AY23</f>
        <v>92</v>
      </c>
      <c r="P23" s="48">
        <f t="shared" si="18"/>
        <v>4059</v>
      </c>
      <c r="Q23" s="49">
        <f t="shared" si="19"/>
        <v>4049</v>
      </c>
      <c r="R23" s="221">
        <f t="shared" si="20"/>
        <v>1105</v>
      </c>
      <c r="S23" s="49">
        <f t="shared" si="21"/>
        <v>1036</v>
      </c>
      <c r="T23" s="48">
        <f t="shared" si="22"/>
        <v>-145</v>
      </c>
      <c r="U23" s="49">
        <f t="shared" si="23"/>
        <v>6</v>
      </c>
    </row>
    <row r="24" spans="1:26" x14ac:dyDescent="0.25">
      <c r="A24" s="79">
        <v>42756</v>
      </c>
      <c r="B24" s="48">
        <f>'1473 FX'!I24+'1474 FX'!I24+'1475 FX'!I24+'1476 FX'!I24+'1603 FX'!I24+'1604 FX'!I24+'Spare van FX'!I24</f>
        <v>0</v>
      </c>
      <c r="C24" s="41">
        <f>'1473 FX'!V24+'1474 FX'!V24+'1475 FX'!V24+'1476 FX'!V24+'1603 FX'!V24+'1604 FX'!V24+'Spare van FX'!V24</f>
        <v>0</v>
      </c>
      <c r="D24" s="221">
        <f>'PARA Consolidated'!E24</f>
        <v>0</v>
      </c>
      <c r="E24" s="49">
        <f>'PARA Consolidated'!J24</f>
        <v>0</v>
      </c>
      <c r="F24" s="48">
        <f t="shared" si="12"/>
        <v>380.81666666666672</v>
      </c>
      <c r="G24" s="49">
        <f t="shared" si="13"/>
        <v>362.5</v>
      </c>
      <c r="H24" s="221">
        <f t="shared" si="14"/>
        <v>140.5</v>
      </c>
      <c r="I24" s="49">
        <f t="shared" si="15"/>
        <v>132.34999999999997</v>
      </c>
      <c r="J24" s="48">
        <f t="shared" si="16"/>
        <v>0</v>
      </c>
      <c r="K24" s="44">
        <f t="shared" si="17"/>
        <v>0</v>
      </c>
      <c r="L24" s="45">
        <f>'1473 FX'!AK24+'1474 FX'!AK24+'1475 FX'!AK24+'1476 FX'!AK24+'1603 FX'!AK24+'1604 FX'!AK24+'Spare van FX'!AK24</f>
        <v>0</v>
      </c>
      <c r="M24" s="221">
        <f>'1473 FX'!AY24+'1474 FX'!AY24+'1475 FX'!AY24+'1476 FX'!AY24+'1603 FX'!AY24+'1604 FX'!AY24+'Spare van FX'!AY24</f>
        <v>0</v>
      </c>
      <c r="N24" s="221">
        <f>'1473 PARA'!AK24+'1474 PARA'!AK24+'1475 PARA'!AK24+'1476 PARA'!AK24+'Spare van Para'!AK24+'1603 Para'!AK24+'1604 Para'!AK24</f>
        <v>0</v>
      </c>
      <c r="O24" s="49">
        <f>'1473 PARA'!AY24+'1474 PARA'!AY24+'1475 PARA'!AY24+'1476 PARA'!AY24+'Spare van Para'!AY24+'1603 Para'!AY24+'1604 Para'!AY24</f>
        <v>0</v>
      </c>
      <c r="P24" s="48">
        <f t="shared" si="18"/>
        <v>4059</v>
      </c>
      <c r="Q24" s="49">
        <f t="shared" si="19"/>
        <v>4049</v>
      </c>
      <c r="R24" s="221">
        <f t="shared" si="20"/>
        <v>1105</v>
      </c>
      <c r="S24" s="49">
        <f t="shared" si="21"/>
        <v>1036</v>
      </c>
      <c r="T24" s="48">
        <f t="shared" si="22"/>
        <v>0</v>
      </c>
      <c r="U24" s="49">
        <f t="shared" si="23"/>
        <v>0</v>
      </c>
      <c r="V24" s="75">
        <f>SUM(C18:C24)+SUM(E18:E24)</f>
        <v>157.13333333333333</v>
      </c>
      <c r="W24" s="76">
        <f>SUM(M18:M24)+SUM(O18:O24)</f>
        <v>1599</v>
      </c>
      <c r="X24" s="75">
        <f>SUM(B18:B24)+SUM(D18:D24)-V24</f>
        <v>9.4500000000000171</v>
      </c>
      <c r="Y24" s="76">
        <f>SUM(L18:L24)+SUM(N18:N24)-W24</f>
        <v>-84</v>
      </c>
      <c r="Z24" s="77" t="s">
        <v>80</v>
      </c>
    </row>
    <row r="25" spans="1:26" x14ac:dyDescent="0.25">
      <c r="A25" s="79">
        <v>42757</v>
      </c>
      <c r="B25" s="48">
        <f>'1473 FX'!I25+'1474 FX'!I25+'1475 FX'!I25+'1476 FX'!I25+'1603 FX'!I25+'1604 FX'!I25+'Spare van FX'!I25</f>
        <v>0</v>
      </c>
      <c r="C25" s="41">
        <f>'1473 FX'!V25+'1474 FX'!V25+'1475 FX'!V25+'1476 FX'!V25+'1603 FX'!V25+'1604 FX'!V25+'Spare van FX'!V25</f>
        <v>0</v>
      </c>
      <c r="D25" s="221">
        <f>'PARA Consolidated'!E25</f>
        <v>0</v>
      </c>
      <c r="E25" s="49">
        <f>'PARA Consolidated'!J25</f>
        <v>0</v>
      </c>
      <c r="F25" s="48">
        <f t="shared" si="12"/>
        <v>380.81666666666672</v>
      </c>
      <c r="G25" s="49">
        <f t="shared" si="13"/>
        <v>362.5</v>
      </c>
      <c r="H25" s="221">
        <f t="shared" si="14"/>
        <v>140.5</v>
      </c>
      <c r="I25" s="49">
        <f t="shared" si="15"/>
        <v>132.34999999999997</v>
      </c>
      <c r="J25" s="48">
        <f t="shared" si="16"/>
        <v>0</v>
      </c>
      <c r="K25" s="44">
        <f t="shared" si="17"/>
        <v>0</v>
      </c>
      <c r="L25" s="45">
        <f>'1473 FX'!AK25+'1474 FX'!AK25+'1475 FX'!AK25+'1476 FX'!AK25+'1603 FX'!AK25+'1604 FX'!AK25+'Spare van FX'!AK25</f>
        <v>0</v>
      </c>
      <c r="M25" s="221">
        <f>'1473 FX'!AY25+'1474 FX'!AY25+'1475 FX'!AY25+'1476 FX'!AY25+'1603 FX'!AY25+'1604 FX'!AY25+'Spare van FX'!AY25</f>
        <v>0</v>
      </c>
      <c r="N25" s="221">
        <f>'1473 PARA'!AK25+'1474 PARA'!AK25+'1475 PARA'!AK25+'1476 PARA'!AK25+'Spare van Para'!AK25+'1603 Para'!AK25+'1604 Para'!AK25</f>
        <v>0</v>
      </c>
      <c r="O25" s="49">
        <f>'1473 PARA'!AY25+'1474 PARA'!AY25+'1475 PARA'!AY25+'1476 PARA'!AY25+'Spare van Para'!AY25+'1603 Para'!AY25+'1604 Para'!AY25</f>
        <v>0</v>
      </c>
      <c r="P25" s="48">
        <f t="shared" si="18"/>
        <v>4059</v>
      </c>
      <c r="Q25" s="49">
        <f t="shared" si="19"/>
        <v>4049</v>
      </c>
      <c r="R25" s="221">
        <f t="shared" si="20"/>
        <v>1105</v>
      </c>
      <c r="S25" s="49">
        <f t="shared" si="21"/>
        <v>1036</v>
      </c>
      <c r="T25" s="48">
        <f t="shared" si="22"/>
        <v>0</v>
      </c>
      <c r="U25" s="49">
        <f t="shared" si="23"/>
        <v>0</v>
      </c>
      <c r="V25" s="73"/>
      <c r="W25" s="74"/>
      <c r="X25" s="73"/>
      <c r="Y25" s="74"/>
      <c r="Z25" s="73" t="s">
        <v>79</v>
      </c>
    </row>
    <row r="26" spans="1:26" x14ac:dyDescent="0.25">
      <c r="A26" s="79">
        <v>42758</v>
      </c>
      <c r="B26" s="48">
        <f>'1473 FX'!I26+'1474 FX'!I26+'1475 FX'!I26+'1476 FX'!I26+'1603 FX'!I26+'1604 FX'!I26+'Spare van FX'!I26</f>
        <v>25.25</v>
      </c>
      <c r="C26" s="41">
        <f>'1473 FX'!V26+'1474 FX'!V26+'1475 FX'!V26+'1476 FX'!V26+'1603 FX'!V26+'1604 FX'!V26+'Spare van FX'!V26</f>
        <v>24.333333333333332</v>
      </c>
      <c r="D26" s="221">
        <f>'PARA Consolidated'!E26</f>
        <v>10.25</v>
      </c>
      <c r="E26" s="49">
        <f>'PARA Consolidated'!J26</f>
        <v>9.8333333333333321</v>
      </c>
      <c r="F26" s="48">
        <f t="shared" si="12"/>
        <v>406.06666666666672</v>
      </c>
      <c r="G26" s="49">
        <f t="shared" si="13"/>
        <v>386.83333333333331</v>
      </c>
      <c r="H26" s="221">
        <f t="shared" si="14"/>
        <v>150.75</v>
      </c>
      <c r="I26" s="49">
        <f t="shared" si="15"/>
        <v>142.18333333333331</v>
      </c>
      <c r="J26" s="48">
        <f t="shared" si="16"/>
        <v>0.91666666666666785</v>
      </c>
      <c r="K26" s="44">
        <f t="shared" si="17"/>
        <v>0.41666666666666785</v>
      </c>
      <c r="L26" s="45">
        <f>'1473 FX'!AK26+'1474 FX'!AK26+'1475 FX'!AK26+'1476 FX'!AK26+'1603 FX'!AK26+'1604 FX'!AK26+'Spare van FX'!AK26</f>
        <v>214</v>
      </c>
      <c r="M26" s="221">
        <f>'1473 FX'!AY26+'1474 FX'!AY26+'1475 FX'!AY26+'1476 FX'!AY26+'1603 FX'!AY26+'1604 FX'!AY26+'Spare van FX'!AY26</f>
        <v>207</v>
      </c>
      <c r="N26" s="221">
        <f>'1473 PARA'!AK26+'1474 PARA'!AK26+'1475 PARA'!AK26+'1476 PARA'!AK26+'Spare van Para'!AK26+'1603 Para'!AK26+'1604 Para'!AK26</f>
        <v>80</v>
      </c>
      <c r="O26" s="49">
        <f>'1473 PARA'!AY26+'1474 PARA'!AY26+'1475 PARA'!AY26+'1476 PARA'!AY26+'Spare van Para'!AY26+'1603 Para'!AY26+'1604 Para'!AY26</f>
        <v>79</v>
      </c>
      <c r="P26" s="48">
        <f t="shared" si="18"/>
        <v>4273</v>
      </c>
      <c r="Q26" s="49">
        <f t="shared" si="19"/>
        <v>4256</v>
      </c>
      <c r="R26" s="221">
        <f t="shared" si="20"/>
        <v>1185</v>
      </c>
      <c r="S26" s="49">
        <f t="shared" si="21"/>
        <v>1115</v>
      </c>
      <c r="T26" s="48">
        <f t="shared" si="22"/>
        <v>7</v>
      </c>
      <c r="U26" s="49">
        <f t="shared" si="23"/>
        <v>1</v>
      </c>
    </row>
    <row r="27" spans="1:26" x14ac:dyDescent="0.25">
      <c r="A27" s="79">
        <v>42759</v>
      </c>
      <c r="B27" s="48">
        <f>'1473 FX'!I27+'1474 FX'!I27+'1475 FX'!I27+'1476 FX'!I27+'1603 FX'!I27+'1604 FX'!I27+'Spare van FX'!I27</f>
        <v>25.466666666666669</v>
      </c>
      <c r="C27" s="41">
        <f>'1473 FX'!V27+'1474 FX'!V27+'1475 FX'!V27+'1476 FX'!V27+'1603 FX'!V27+'1604 FX'!V27+'Spare van FX'!V27</f>
        <v>24</v>
      </c>
      <c r="D27" s="221">
        <f>'PARA Consolidated'!E27</f>
        <v>6.75</v>
      </c>
      <c r="E27" s="49">
        <f>'PARA Consolidated'!J27</f>
        <v>6.383333333333332</v>
      </c>
      <c r="F27" s="48">
        <f t="shared" si="12"/>
        <v>431.53333333333342</v>
      </c>
      <c r="G27" s="49">
        <f t="shared" si="13"/>
        <v>410.83333333333331</v>
      </c>
      <c r="H27" s="221">
        <f t="shared" si="14"/>
        <v>157.5</v>
      </c>
      <c r="I27" s="49">
        <f t="shared" si="15"/>
        <v>148.56666666666663</v>
      </c>
      <c r="J27" s="48">
        <f t="shared" si="16"/>
        <v>1.4666666666666686</v>
      </c>
      <c r="K27" s="44">
        <f t="shared" si="17"/>
        <v>0.36666666666666803</v>
      </c>
      <c r="L27" s="45">
        <f>'1473 FX'!AK27+'1474 FX'!AK27+'1475 FX'!AK27+'1476 FX'!AK27+'1603 FX'!AK27+'1604 FX'!AK27+'Spare van FX'!AK27</f>
        <v>287</v>
      </c>
      <c r="M27" s="221">
        <f>'1473 FX'!AY27+'1474 FX'!AY27+'1475 FX'!AY27+'1476 FX'!AY27+'1603 FX'!AY27+'1604 FX'!AY27+'Spare van FX'!AY27</f>
        <v>280</v>
      </c>
      <c r="N27" s="221">
        <f>'1473 PARA'!AK27+'1474 PARA'!AK27+'1475 PARA'!AK27+'1476 PARA'!AK27+'Spare van Para'!AK27+'1603 Para'!AK27+'1604 Para'!AK27</f>
        <v>62</v>
      </c>
      <c r="O27" s="49">
        <f>'1473 PARA'!AY27+'1474 PARA'!AY27+'1475 PARA'!AY27+'1476 PARA'!AY27+'Spare van Para'!AY27+'1603 Para'!AY27+'1604 Para'!AY27</f>
        <v>69</v>
      </c>
      <c r="P27" s="48">
        <f t="shared" si="18"/>
        <v>4560</v>
      </c>
      <c r="Q27" s="49">
        <f t="shared" si="19"/>
        <v>4536</v>
      </c>
      <c r="R27" s="221">
        <f t="shared" si="20"/>
        <v>1247</v>
      </c>
      <c r="S27" s="49">
        <f t="shared" si="21"/>
        <v>1184</v>
      </c>
      <c r="T27" s="48">
        <f t="shared" si="22"/>
        <v>7</v>
      </c>
      <c r="U27" s="49">
        <f t="shared" si="23"/>
        <v>-7</v>
      </c>
    </row>
    <row r="28" spans="1:26" x14ac:dyDescent="0.25">
      <c r="A28" s="79">
        <v>42760</v>
      </c>
      <c r="B28" s="48">
        <f>'1473 FX'!I28+'1474 FX'!I28+'1475 FX'!I28+'1476 FX'!I28+'1603 FX'!I28+'1604 FX'!I28+'Spare van FX'!I28</f>
        <v>12.683333333333334</v>
      </c>
      <c r="C28" s="41">
        <f>'1473 FX'!V28+'1474 FX'!V28+'1475 FX'!V28+'1476 FX'!V28+'1603 FX'!V28+'1604 FX'!V28+'Spare van FX'!V28</f>
        <v>12.166666666666666</v>
      </c>
      <c r="D28" s="221">
        <f>'PARA Consolidated'!E28</f>
        <v>10.5</v>
      </c>
      <c r="E28" s="49">
        <f>'PARA Consolidated'!J28</f>
        <v>3.3666666666666667</v>
      </c>
      <c r="F28" s="48">
        <f t="shared" si="12"/>
        <v>444.21666666666675</v>
      </c>
      <c r="G28" s="49">
        <f t="shared" si="13"/>
        <v>423</v>
      </c>
      <c r="H28" s="221">
        <f t="shared" si="14"/>
        <v>168</v>
      </c>
      <c r="I28" s="49">
        <f t="shared" si="15"/>
        <v>151.93333333333331</v>
      </c>
      <c r="J28" s="48">
        <f t="shared" si="16"/>
        <v>0.5166666666666675</v>
      </c>
      <c r="K28" s="44">
        <f t="shared" si="17"/>
        <v>7.1333333333333329</v>
      </c>
      <c r="L28" s="45">
        <f>'1473 FX'!AK28+'1474 FX'!AK28+'1475 FX'!AK28+'1476 FX'!AK28+'1603 FX'!AK28+'1604 FX'!AK28+'Spare van FX'!AK28</f>
        <v>129</v>
      </c>
      <c r="M28" s="221">
        <f>'1473 FX'!AY28+'1474 FX'!AY28+'1475 FX'!AY28+'1476 FX'!AY28+'1603 FX'!AY28+'1604 FX'!AY28+'Spare van FX'!AY28</f>
        <v>124</v>
      </c>
      <c r="N28" s="221">
        <f>'1473 PARA'!AK28+'1474 PARA'!AK28+'1475 PARA'!AK28+'1476 PARA'!AK28+'Spare van Para'!AK28+'1603 Para'!AK28+'1604 Para'!AK28</f>
        <v>78</v>
      </c>
      <c r="O28" s="49">
        <f>'1473 PARA'!AY28+'1474 PARA'!AY28+'1475 PARA'!AY28+'1476 PARA'!AY28+'Spare van Para'!AY28+'1603 Para'!AY28+'1604 Para'!AY28</f>
        <v>51</v>
      </c>
      <c r="P28" s="48">
        <f t="shared" si="18"/>
        <v>4689</v>
      </c>
      <c r="Q28" s="49">
        <f t="shared" si="19"/>
        <v>4660</v>
      </c>
      <c r="R28" s="221">
        <f t="shared" si="20"/>
        <v>1325</v>
      </c>
      <c r="S28" s="49">
        <f t="shared" si="21"/>
        <v>1235</v>
      </c>
      <c r="T28" s="48">
        <f t="shared" si="22"/>
        <v>5</v>
      </c>
      <c r="U28" s="49">
        <f t="shared" si="23"/>
        <v>27</v>
      </c>
    </row>
    <row r="29" spans="1:26" x14ac:dyDescent="0.25">
      <c r="A29" s="79">
        <v>42761</v>
      </c>
      <c r="B29" s="48">
        <f>'1473 FX'!I29+'1474 FX'!I29+'1475 FX'!I29+'1476 FX'!I29+'1603 FX'!I29+'1604 FX'!I29+'Spare van FX'!I29</f>
        <v>13.333333333333336</v>
      </c>
      <c r="C29" s="41">
        <f>'1473 FX'!V29+'1474 FX'!V29+'1475 FX'!V29+'1476 FX'!V29+'1603 FX'!V29+'1604 FX'!V29+'Spare van FX'!V29</f>
        <v>12.583333333333332</v>
      </c>
      <c r="D29" s="221">
        <f>'PARA Consolidated'!E29</f>
        <v>10</v>
      </c>
      <c r="E29" s="49">
        <f>'PARA Consolidated'!J29</f>
        <v>9.3666666666666654</v>
      </c>
      <c r="F29" s="48">
        <f t="shared" si="12"/>
        <v>457.55000000000007</v>
      </c>
      <c r="G29" s="49">
        <f t="shared" si="13"/>
        <v>435.58333333333331</v>
      </c>
      <c r="H29" s="221">
        <f t="shared" si="14"/>
        <v>178</v>
      </c>
      <c r="I29" s="49">
        <f t="shared" si="15"/>
        <v>161.29999999999998</v>
      </c>
      <c r="J29" s="48">
        <f t="shared" si="16"/>
        <v>0.75000000000000355</v>
      </c>
      <c r="K29" s="44">
        <f t="shared" si="17"/>
        <v>0.63333333333333464</v>
      </c>
      <c r="L29" s="45">
        <f>'1473 FX'!AK29+'1474 FX'!AK29+'1475 FX'!AK29+'1476 FX'!AK29+'1603 FX'!AK29+'1604 FX'!AK29+'Spare van FX'!AK29</f>
        <v>224</v>
      </c>
      <c r="M29" s="221">
        <f>'1473 FX'!AY29+'1474 FX'!AY29+'1475 FX'!AY29+'1476 FX'!AY29+'1603 FX'!AY29+'1604 FX'!AY29+'Spare van FX'!AY29</f>
        <v>213</v>
      </c>
      <c r="N29" s="221">
        <f>'1473 PARA'!AK29+'1474 PARA'!AK29+'1475 PARA'!AK29+'1476 PARA'!AK29+'Spare van Para'!AK29+'1603 Para'!AK29+'1604 Para'!AK29</f>
        <v>109</v>
      </c>
      <c r="O29" s="49">
        <f>'1473 PARA'!AY29+'1474 PARA'!AY29+'1475 PARA'!AY29+'1476 PARA'!AY29+'Spare van Para'!AY29+'1603 Para'!AY29+'1604 Para'!AY29</f>
        <v>94</v>
      </c>
      <c r="P29" s="48">
        <f t="shared" si="18"/>
        <v>4913</v>
      </c>
      <c r="Q29" s="49">
        <f t="shared" si="19"/>
        <v>4873</v>
      </c>
      <c r="R29" s="221">
        <f t="shared" si="20"/>
        <v>1434</v>
      </c>
      <c r="S29" s="49">
        <f t="shared" si="21"/>
        <v>1329</v>
      </c>
      <c r="T29" s="48">
        <f t="shared" si="22"/>
        <v>11</v>
      </c>
      <c r="U29" s="49">
        <f t="shared" si="23"/>
        <v>15</v>
      </c>
    </row>
    <row r="30" spans="1:26" x14ac:dyDescent="0.25">
      <c r="A30" s="79">
        <v>42762</v>
      </c>
      <c r="B30" s="48">
        <f>'1473 FX'!I30+'1474 FX'!I30+'1475 FX'!I30+'1476 FX'!I30+'1603 FX'!I30+'1604 FX'!I30+'Spare van FX'!I30</f>
        <v>25.683333333333334</v>
      </c>
      <c r="C30" s="41">
        <f>'1473 FX'!V30+'1474 FX'!V30+'1475 FX'!V30+'1476 FX'!V30+'1603 FX'!V30+'1604 FX'!V30+'Spare van FX'!V30</f>
        <v>24.166666666666664</v>
      </c>
      <c r="D30" s="221">
        <f>'PARA Consolidated'!E30</f>
        <v>10</v>
      </c>
      <c r="E30" s="49">
        <f>'PARA Consolidated'!J30</f>
        <v>9.3833333333333329</v>
      </c>
      <c r="F30" s="48">
        <f t="shared" si="12"/>
        <v>483.23333333333341</v>
      </c>
      <c r="G30" s="49">
        <f t="shared" si="13"/>
        <v>459.75</v>
      </c>
      <c r="H30" s="221">
        <f t="shared" si="14"/>
        <v>188</v>
      </c>
      <c r="I30" s="49">
        <f t="shared" si="15"/>
        <v>170.68333333333331</v>
      </c>
      <c r="J30" s="48">
        <f t="shared" si="16"/>
        <v>1.5166666666666693</v>
      </c>
      <c r="K30" s="44">
        <f t="shared" si="17"/>
        <v>0.61666666666666714</v>
      </c>
      <c r="L30" s="45">
        <f>'1473 FX'!AK30+'1474 FX'!AK30+'1475 FX'!AK30+'1476 FX'!AK30+'1603 FX'!AK30+'1604 FX'!AK30+'Spare van FX'!AK30</f>
        <v>284</v>
      </c>
      <c r="M30" s="221">
        <f>'1473 FX'!AY30+'1474 FX'!AY30+'1475 FX'!AY30+'1476 FX'!AY30+'1603 FX'!AY30+'1604 FX'!AY30+'Spare van FX'!AY30</f>
        <v>278</v>
      </c>
      <c r="N30" s="221">
        <f>'1473 PARA'!AK30+'1474 PARA'!AK30+'1475 PARA'!AK30+'1476 PARA'!AK30+'Spare van Para'!AK30+'1603 Para'!AK30+'1604 Para'!AK30</f>
        <v>80</v>
      </c>
      <c r="O30" s="49">
        <f>'1473 PARA'!AY30+'1474 PARA'!AY30+'1475 PARA'!AY30+'1476 PARA'!AY30+'Spare van Para'!AY30+'1603 Para'!AY30+'1604 Para'!AY30</f>
        <v>75</v>
      </c>
      <c r="P30" s="48">
        <f t="shared" si="18"/>
        <v>5197</v>
      </c>
      <c r="Q30" s="49">
        <f t="shared" si="19"/>
        <v>5151</v>
      </c>
      <c r="R30" s="221">
        <f t="shared" si="20"/>
        <v>1514</v>
      </c>
      <c r="S30" s="49">
        <f t="shared" si="21"/>
        <v>1404</v>
      </c>
      <c r="T30" s="48">
        <f t="shared" si="22"/>
        <v>6</v>
      </c>
      <c r="U30" s="49">
        <f t="shared" si="23"/>
        <v>5</v>
      </c>
    </row>
    <row r="31" spans="1:26" x14ac:dyDescent="0.25">
      <c r="A31" s="79">
        <v>42763</v>
      </c>
      <c r="B31" s="48">
        <f>'1473 FX'!I31+'1474 FX'!I31+'1475 FX'!I31+'1476 FX'!I31+'1603 FX'!I31+'1604 FX'!I31+'Spare van FX'!I31</f>
        <v>0</v>
      </c>
      <c r="C31" s="41">
        <f>'1473 FX'!V31+'1474 FX'!V31+'1475 FX'!V31+'1476 FX'!V31+'1603 FX'!V31+'1604 FX'!V31+'Spare van FX'!V31</f>
        <v>0</v>
      </c>
      <c r="D31" s="221">
        <f>'PARA Consolidated'!E31</f>
        <v>0</v>
      </c>
      <c r="E31" s="49">
        <f>'PARA Consolidated'!J31</f>
        <v>0</v>
      </c>
      <c r="F31" s="48">
        <f t="shared" si="12"/>
        <v>483.23333333333341</v>
      </c>
      <c r="G31" s="49">
        <f t="shared" si="13"/>
        <v>459.75</v>
      </c>
      <c r="H31" s="221">
        <f t="shared" si="14"/>
        <v>188</v>
      </c>
      <c r="I31" s="49">
        <f t="shared" si="15"/>
        <v>170.68333333333331</v>
      </c>
      <c r="J31" s="48">
        <f t="shared" si="16"/>
        <v>0</v>
      </c>
      <c r="K31" s="44">
        <f t="shared" si="17"/>
        <v>0</v>
      </c>
      <c r="L31" s="45">
        <f>'1473 FX'!AK31+'1474 FX'!AK31+'1475 FX'!AK31+'1476 FX'!AK31+'1603 FX'!AK31+'1604 FX'!AK31+'Spare van FX'!AK31</f>
        <v>0</v>
      </c>
      <c r="M31" s="221">
        <f>'1473 FX'!AY31+'1474 FX'!AY31+'1475 FX'!AY31+'1476 FX'!AY31+'1603 FX'!AY31+'1604 FX'!AY31+'Spare van FX'!AY31</f>
        <v>0</v>
      </c>
      <c r="N31" s="221">
        <f>'1473 PARA'!AK31+'1474 PARA'!AK31+'1475 PARA'!AK31+'1476 PARA'!AK31+'Spare van Para'!AK31+'1603 Para'!AK31+'1604 Para'!AK31</f>
        <v>0</v>
      </c>
      <c r="O31" s="49">
        <f>'1473 PARA'!AY31+'1474 PARA'!AY31+'1475 PARA'!AY31+'1476 PARA'!AY31+'Spare van Para'!AY31+'1603 Para'!AY31+'1604 Para'!AY31</f>
        <v>0</v>
      </c>
      <c r="P31" s="48">
        <f t="shared" si="18"/>
        <v>5197</v>
      </c>
      <c r="Q31" s="49">
        <f t="shared" si="19"/>
        <v>5151</v>
      </c>
      <c r="R31" s="221">
        <f t="shared" si="20"/>
        <v>1514</v>
      </c>
      <c r="S31" s="49">
        <f t="shared" si="21"/>
        <v>1404</v>
      </c>
      <c r="T31" s="48">
        <f t="shared" si="22"/>
        <v>0</v>
      </c>
      <c r="U31" s="49">
        <f t="shared" si="23"/>
        <v>0</v>
      </c>
      <c r="V31" s="75">
        <f>SUM(C25:C31)+SUM(E25:E31)</f>
        <v>135.58333333333331</v>
      </c>
      <c r="W31" s="76">
        <f>SUM(M25:M31)+SUM(O25:O31)</f>
        <v>1470</v>
      </c>
      <c r="X31" s="75">
        <f>SUM(B25:B31)+SUM(D25:D31)-V31</f>
        <v>14.333333333333371</v>
      </c>
      <c r="Y31" s="76">
        <f>SUM(L25:L31)+SUM(N25:N31)-W31</f>
        <v>77</v>
      </c>
      <c r="Z31" s="77" t="s">
        <v>80</v>
      </c>
    </row>
    <row r="32" spans="1:26" x14ac:dyDescent="0.25">
      <c r="A32" s="79">
        <v>42764</v>
      </c>
      <c r="B32" s="48">
        <f>'1473 FX'!I32+'1474 FX'!I32+'1475 FX'!I32+'1476 FX'!I32+'1603 FX'!I32+'1604 FX'!I32+'Spare van FX'!I32</f>
        <v>0</v>
      </c>
      <c r="C32" s="41">
        <f>'1473 FX'!V32+'1474 FX'!V32+'1475 FX'!V32+'1476 FX'!V32+'1603 FX'!V32+'1604 FX'!V32+'Spare van FX'!V32</f>
        <v>0</v>
      </c>
      <c r="D32" s="221">
        <f>'PARA Consolidated'!E32</f>
        <v>0</v>
      </c>
      <c r="E32" s="49">
        <f>'PARA Consolidated'!J32</f>
        <v>0</v>
      </c>
      <c r="F32" s="48">
        <f t="shared" si="12"/>
        <v>483.23333333333341</v>
      </c>
      <c r="G32" s="49">
        <f t="shared" si="13"/>
        <v>459.75</v>
      </c>
      <c r="H32" s="221">
        <f t="shared" si="14"/>
        <v>188</v>
      </c>
      <c r="I32" s="49">
        <f t="shared" si="15"/>
        <v>170.68333333333331</v>
      </c>
      <c r="J32" s="48">
        <f t="shared" si="16"/>
        <v>0</v>
      </c>
      <c r="K32" s="44">
        <f t="shared" si="17"/>
        <v>0</v>
      </c>
      <c r="L32" s="45">
        <f>'1473 FX'!AK32+'1474 FX'!AK32+'1475 FX'!AK32+'1476 FX'!AK32+'1603 FX'!AK32+'1604 FX'!AK32+'Spare van FX'!AK32</f>
        <v>0</v>
      </c>
      <c r="M32" s="221">
        <f>'1473 FX'!AY32+'1474 FX'!AY32+'1475 FX'!AY32+'1476 FX'!AY32+'1603 FX'!AY32+'1604 FX'!AY32+'Spare van FX'!AY32</f>
        <v>0</v>
      </c>
      <c r="N32" s="221">
        <f>'1473 PARA'!AK32+'1474 PARA'!AK32+'1475 PARA'!AK32+'1476 PARA'!AK32+'Spare van Para'!AK32+'1603 Para'!AK32+'1604 Para'!AK32</f>
        <v>0</v>
      </c>
      <c r="O32" s="49">
        <f>'1473 PARA'!AY32+'1474 PARA'!AY32+'1475 PARA'!AY32+'1476 PARA'!AY32+'Spare van Para'!AY32+'1603 Para'!AY32+'1604 Para'!AY32</f>
        <v>0</v>
      </c>
      <c r="P32" s="48">
        <f t="shared" si="18"/>
        <v>5197</v>
      </c>
      <c r="Q32" s="49">
        <f t="shared" si="19"/>
        <v>5151</v>
      </c>
      <c r="R32" s="221">
        <f t="shared" si="20"/>
        <v>1514</v>
      </c>
      <c r="S32" s="49">
        <f t="shared" si="21"/>
        <v>1404</v>
      </c>
      <c r="T32" s="48">
        <f t="shared" si="22"/>
        <v>0</v>
      </c>
      <c r="U32" s="49">
        <f t="shared" si="23"/>
        <v>0</v>
      </c>
      <c r="V32" s="73"/>
      <c r="W32" s="74"/>
      <c r="X32" s="73"/>
      <c r="Y32" s="74"/>
      <c r="Z32" s="73" t="s">
        <v>79</v>
      </c>
    </row>
    <row r="33" spans="1:26" x14ac:dyDescent="0.25">
      <c r="A33" s="79">
        <v>42765</v>
      </c>
      <c r="B33" s="48">
        <f>'1473 FX'!I33+'1474 FX'!I33+'1475 FX'!I33+'1476 FX'!I33+'1603 FX'!I33+'1604 FX'!I33+'Spare van FX'!I33</f>
        <v>25.600000000000005</v>
      </c>
      <c r="C33" s="41">
        <f>'1473 FX'!V33+'1474 FX'!V33+'1475 FX'!V33+'1476 FX'!V33+'1603 FX'!V33+'1604 FX'!V33+'Spare van FX'!V33</f>
        <v>24.166666666666664</v>
      </c>
      <c r="D33" s="221">
        <f>'PARA Consolidated'!E33</f>
        <v>8.1666666666666661</v>
      </c>
      <c r="E33" s="49">
        <f>'PARA Consolidated'!J33</f>
        <v>7.8166666666666664</v>
      </c>
      <c r="F33" s="48">
        <f t="shared" si="12"/>
        <v>508.83333333333343</v>
      </c>
      <c r="G33" s="49">
        <f t="shared" si="13"/>
        <v>483.91666666666669</v>
      </c>
      <c r="H33" s="221">
        <f t="shared" si="14"/>
        <v>196.16666666666666</v>
      </c>
      <c r="I33" s="49">
        <f t="shared" si="15"/>
        <v>178.49999999999997</v>
      </c>
      <c r="J33" s="48">
        <f t="shared" si="16"/>
        <v>1.4333333333333407</v>
      </c>
      <c r="K33" s="44">
        <f t="shared" si="17"/>
        <v>0.34999999999999964</v>
      </c>
      <c r="L33" s="45">
        <f>'1473 FX'!AK33+'1474 FX'!AK33+'1475 FX'!AK33+'1476 FX'!AK33+'1603 FX'!AK33+'1604 FX'!AK33+'Spare van FX'!AK33</f>
        <v>285</v>
      </c>
      <c r="M33" s="221">
        <f>'1473 FX'!AY33+'1474 FX'!AY33+'1475 FX'!AY33+'1476 FX'!AY33+'1603 FX'!AY33+'1604 FX'!AY33+'Spare van FX'!AY33</f>
        <v>272</v>
      </c>
      <c r="N33" s="221">
        <f>'1473 PARA'!AK33+'1474 PARA'!AK33+'1475 PARA'!AK33+'1476 PARA'!AK33+'Spare van Para'!AK33+'1603 Para'!AK33+'1604 Para'!AK33</f>
        <v>53</v>
      </c>
      <c r="O33" s="49">
        <f>'1473 PARA'!AY33+'1474 PARA'!AY33+'1475 PARA'!AY33+'1476 PARA'!AY33+'Spare van Para'!AY33+'1603 Para'!AY33+'1604 Para'!AY33</f>
        <v>45</v>
      </c>
      <c r="P33" s="48">
        <f t="shared" si="18"/>
        <v>5482</v>
      </c>
      <c r="Q33" s="49">
        <f t="shared" si="19"/>
        <v>5423</v>
      </c>
      <c r="R33" s="221">
        <f t="shared" si="20"/>
        <v>1567</v>
      </c>
      <c r="S33" s="49">
        <f t="shared" si="21"/>
        <v>1449</v>
      </c>
      <c r="T33" s="48">
        <f t="shared" si="22"/>
        <v>13</v>
      </c>
      <c r="U33" s="49">
        <f t="shared" si="23"/>
        <v>8</v>
      </c>
    </row>
    <row r="34" spans="1:26" s="78" customFormat="1" ht="15.75" thickBot="1" x14ac:dyDescent="0.3">
      <c r="A34" s="226">
        <v>42766</v>
      </c>
      <c r="B34" s="227">
        <f>'1473 FX'!I34+'1474 FX'!I34+'1475 FX'!I34+'1476 FX'!I34+'1603 FX'!I34+'1604 FX'!I34+'Spare van FX'!I34</f>
        <v>25.516666666666666</v>
      </c>
      <c r="C34" s="228">
        <f>'1473 FX'!V34+'1474 FX'!V34+'1475 FX'!V34+'1476 FX'!V34+'1603 FX'!V34+'1604 FX'!V34+'Spare van FX'!V34</f>
        <v>24.166666666666664</v>
      </c>
      <c r="D34" s="228">
        <f>'PARA Consolidated'!E34</f>
        <v>0</v>
      </c>
      <c r="E34" s="229">
        <f>'PARA Consolidated'!J34</f>
        <v>0</v>
      </c>
      <c r="F34" s="227">
        <f t="shared" si="12"/>
        <v>534.35000000000014</v>
      </c>
      <c r="G34" s="229">
        <f t="shared" si="13"/>
        <v>508.08333333333337</v>
      </c>
      <c r="H34" s="228">
        <f t="shared" si="14"/>
        <v>196.16666666666666</v>
      </c>
      <c r="I34" s="229">
        <f t="shared" si="15"/>
        <v>178.49999999999997</v>
      </c>
      <c r="J34" s="227">
        <f t="shared" si="16"/>
        <v>1.3500000000000014</v>
      </c>
      <c r="K34" s="230">
        <f t="shared" si="17"/>
        <v>0</v>
      </c>
      <c r="L34" s="231">
        <f>'1473 FX'!AK34+'1474 FX'!AK34+'1475 FX'!AK34+'1476 FX'!AK34+'1603 FX'!AK34+'1604 FX'!AK34+'Spare van FX'!AK34</f>
        <v>282</v>
      </c>
      <c r="M34" s="228">
        <f>'1473 FX'!AY34+'1474 FX'!AY34+'1475 FX'!AY34+'1476 FX'!AY34+'1603 FX'!AY34+'1604 FX'!AY34+'Spare van FX'!AY34</f>
        <v>273</v>
      </c>
      <c r="N34" s="228">
        <f>'1473 PARA'!AK34+'1474 PARA'!AK34+'1475 PARA'!AK34+'1476 PARA'!AK34+'Spare van Para'!AK34+'1603 Para'!AK34+'1604 Para'!AK34</f>
        <v>0</v>
      </c>
      <c r="O34" s="229">
        <f>'1473 PARA'!AY34+'1474 PARA'!AY34+'1475 PARA'!AY34+'1476 PARA'!AY34+'Spare van Para'!AY34+'1603 Para'!AY34+'1604 Para'!AY34</f>
        <v>0</v>
      </c>
      <c r="P34" s="227">
        <f t="shared" si="18"/>
        <v>5764</v>
      </c>
      <c r="Q34" s="229">
        <f t="shared" si="19"/>
        <v>5696</v>
      </c>
      <c r="R34" s="228">
        <f t="shared" si="20"/>
        <v>1567</v>
      </c>
      <c r="S34" s="229">
        <f t="shared" si="21"/>
        <v>1449</v>
      </c>
      <c r="T34" s="227">
        <f t="shared" si="22"/>
        <v>9</v>
      </c>
      <c r="U34" s="229">
        <f t="shared" si="23"/>
        <v>0</v>
      </c>
      <c r="V34" s="71"/>
      <c r="W34" s="72"/>
      <c r="X34" s="71"/>
      <c r="Y34" s="72"/>
      <c r="Z34" s="71"/>
    </row>
    <row r="35" spans="1:26" ht="15.75" thickTop="1" x14ac:dyDescent="0.25">
      <c r="A35" s="79">
        <v>42767</v>
      </c>
      <c r="B35" s="48">
        <f>'1473 FX'!I35+'1474 FX'!I35+'1475 FX'!I35+'1476 FX'!I35+'1603 FX'!I35+'1604 FX'!I35+'Spare van FX'!I35</f>
        <v>25.416666666666668</v>
      </c>
      <c r="C35" s="41">
        <f>'1473 FX'!V35+'1474 FX'!V35+'1475 FX'!V35+'1476 FX'!V35+'1603 FX'!V35+'1604 FX'!V35+'Spare van FX'!V35</f>
        <v>24.166666666666664</v>
      </c>
      <c r="D35" s="221">
        <f>'PARA Consolidated'!E35</f>
        <v>11.249999999999998</v>
      </c>
      <c r="E35" s="49">
        <f>'PARA Consolidated'!J35</f>
        <v>10.116666666666667</v>
      </c>
      <c r="F35" s="48">
        <f>B35</f>
        <v>25.416666666666668</v>
      </c>
      <c r="G35" s="49">
        <f>C35</f>
        <v>24.166666666666664</v>
      </c>
      <c r="H35" s="221">
        <f>D35</f>
        <v>11.249999999999998</v>
      </c>
      <c r="I35" s="49">
        <f>E35</f>
        <v>10.116666666666667</v>
      </c>
      <c r="J35" s="48">
        <f t="shared" ref="J35:J98" si="24">B35-C35</f>
        <v>1.2500000000000036</v>
      </c>
      <c r="K35" s="44">
        <f t="shared" ref="K35:K98" si="25">D35-E35</f>
        <v>1.1333333333333311</v>
      </c>
      <c r="L35" s="45">
        <f>'1473 FX'!AK35+'1474 FX'!AK35+'1475 FX'!AK35+'1476 FX'!AK35+'1603 FX'!AK35+'1604 FX'!AK35+'Spare van FX'!AK35</f>
        <v>288</v>
      </c>
      <c r="M35" s="221">
        <f>'1473 FX'!AY35+'1474 FX'!AY35+'1475 FX'!AY35+'1476 FX'!AY35+'1603 FX'!AY35+'1604 FX'!AY35+'Spare van FX'!AY35</f>
        <v>282</v>
      </c>
      <c r="N35" s="221">
        <f>'1473 PARA'!AK35+'1474 PARA'!AK35+'1475 PARA'!AK35+'1476 PARA'!AK35+'Spare van Para'!AK35+'1603 Para'!AK35+'1604 Para'!AK35</f>
        <v>128</v>
      </c>
      <c r="O35" s="49">
        <f>'1473 PARA'!AY35+'1474 PARA'!AY35+'1475 PARA'!AY35+'1476 PARA'!AY35+'Spare van Para'!AY35+'1603 Para'!AY35+'1604 Para'!AY35</f>
        <v>123</v>
      </c>
      <c r="P35" s="48">
        <f>L35</f>
        <v>288</v>
      </c>
      <c r="Q35" s="49">
        <f>M35</f>
        <v>282</v>
      </c>
      <c r="R35" s="221">
        <f>N35</f>
        <v>128</v>
      </c>
      <c r="S35" s="49">
        <f>O35</f>
        <v>123</v>
      </c>
      <c r="T35" s="48">
        <f t="shared" ref="T35:T68" si="26">L35-M35</f>
        <v>6</v>
      </c>
      <c r="U35" s="49">
        <f t="shared" ref="U35:U68" si="27">N35-O35</f>
        <v>5</v>
      </c>
    </row>
    <row r="36" spans="1:26" x14ac:dyDescent="0.25">
      <c r="A36" s="79">
        <v>42768</v>
      </c>
      <c r="B36" s="48">
        <f>'1473 FX'!I36+'1474 FX'!I36+'1475 FX'!I36+'1476 FX'!I36+'1603 FX'!I36+'1604 FX'!I36+'Spare van FX'!I36</f>
        <v>25.683333333333334</v>
      </c>
      <c r="C36" s="41">
        <f>'1473 FX'!V36+'1474 FX'!V36+'1475 FX'!V36+'1476 FX'!V36+'1603 FX'!V36+'1604 FX'!V36+'Spare van FX'!V36</f>
        <v>24.166666666666664</v>
      </c>
      <c r="D36" s="221">
        <f>'PARA Consolidated'!E36</f>
        <v>6.75</v>
      </c>
      <c r="E36" s="49">
        <f>'PARA Consolidated'!J36</f>
        <v>6.2833333333333332</v>
      </c>
      <c r="F36" s="48">
        <f t="shared" ref="F36:F69" si="28">B36+F35</f>
        <v>51.1</v>
      </c>
      <c r="G36" s="49">
        <f t="shared" ref="G36:G69" si="29">G35+C36</f>
        <v>48.333333333333329</v>
      </c>
      <c r="H36" s="221">
        <f t="shared" ref="H36:H69" si="30">D36+H35</f>
        <v>18</v>
      </c>
      <c r="I36" s="49">
        <f t="shared" ref="I36:I69" si="31">I35+E36</f>
        <v>16.399999999999999</v>
      </c>
      <c r="J36" s="48">
        <f t="shared" si="24"/>
        <v>1.5166666666666693</v>
      </c>
      <c r="K36" s="44">
        <f t="shared" si="25"/>
        <v>0.46666666666666679</v>
      </c>
      <c r="L36" s="45">
        <f>'1473 FX'!AK36+'1474 FX'!AK36+'1475 FX'!AK36+'1476 FX'!AK36+'1603 FX'!AK36+'1604 FX'!AK36+'Spare van FX'!AK36</f>
        <v>4284</v>
      </c>
      <c r="M36" s="221">
        <f>'1473 FX'!AY36+'1474 FX'!AY36+'1475 FX'!AY36+'1476 FX'!AY36+'1603 FX'!AY36+'1604 FX'!AY36+'Spare van FX'!AY36</f>
        <v>275</v>
      </c>
      <c r="N36" s="221">
        <f>'1473 PARA'!AK36+'1474 PARA'!AK36+'1475 PARA'!AK36+'1476 PARA'!AK36+'Spare van Para'!AK36+'1603 Para'!AK36+'1604 Para'!AK36</f>
        <v>94</v>
      </c>
      <c r="O36" s="49">
        <f>'1473 PARA'!AY36+'1474 PARA'!AY36+'1475 PARA'!AY36+'1476 PARA'!AY36+'Spare van Para'!AY36+'1603 Para'!AY36+'1604 Para'!AY36</f>
        <v>75</v>
      </c>
      <c r="P36" s="48">
        <f t="shared" ref="P36:P69" si="32">L36+P35</f>
        <v>4572</v>
      </c>
      <c r="Q36" s="49">
        <f t="shared" ref="Q36:Q68" si="33">Q35+M36</f>
        <v>557</v>
      </c>
      <c r="R36" s="221">
        <f t="shared" ref="R36:R68" si="34">N36+R35</f>
        <v>222</v>
      </c>
      <c r="S36" s="49">
        <f t="shared" ref="S36:S68" si="35">S35+O36</f>
        <v>198</v>
      </c>
      <c r="T36" s="48">
        <f t="shared" si="26"/>
        <v>4009</v>
      </c>
      <c r="U36" s="49">
        <f t="shared" si="27"/>
        <v>19</v>
      </c>
    </row>
    <row r="37" spans="1:26" x14ac:dyDescent="0.25">
      <c r="A37" s="79">
        <v>42769</v>
      </c>
      <c r="B37" s="48">
        <f>'1473 FX'!I37+'1474 FX'!I37+'1475 FX'!I37+'1476 FX'!I37+'1603 FX'!I37+'1604 FX'!I37+'Spare van FX'!I37</f>
        <v>25.183333333333337</v>
      </c>
      <c r="C37" s="41">
        <f>'1473 FX'!V37+'1474 FX'!V37+'1475 FX'!V37+'1476 FX'!V37+'1603 FX'!V37+'1604 FX'!V37+'Spare van FX'!V37</f>
        <v>24.166666666666664</v>
      </c>
      <c r="D37" s="221">
        <f>'PARA Consolidated'!E37</f>
        <v>11.333333333333334</v>
      </c>
      <c r="E37" s="49">
        <f>'PARA Consolidated'!J37</f>
        <v>10.883333333333333</v>
      </c>
      <c r="F37" s="48">
        <f t="shared" si="28"/>
        <v>76.283333333333331</v>
      </c>
      <c r="G37" s="49">
        <f t="shared" si="29"/>
        <v>72.5</v>
      </c>
      <c r="H37" s="221">
        <f t="shared" si="30"/>
        <v>29.333333333333336</v>
      </c>
      <c r="I37" s="49">
        <f t="shared" si="31"/>
        <v>27.283333333333331</v>
      </c>
      <c r="J37" s="48">
        <f t="shared" si="24"/>
        <v>1.0166666666666728</v>
      </c>
      <c r="K37" s="44">
        <f t="shared" si="25"/>
        <v>0.45000000000000107</v>
      </c>
      <c r="L37" s="45">
        <f>'1473 FX'!AK37+'1474 FX'!AK37+'1475 FX'!AK37+'1476 FX'!AK37+'1603 FX'!AK37+'1604 FX'!AK37+'Spare van FX'!AK37</f>
        <v>289</v>
      </c>
      <c r="M37" s="221">
        <f>'1473 FX'!AY37+'1474 FX'!AY37+'1475 FX'!AY37+'1476 FX'!AY37+'1603 FX'!AY37+'1604 FX'!AY37+'Spare van FX'!AY37</f>
        <v>278</v>
      </c>
      <c r="N37" s="221">
        <f>'1473 PARA'!AK37+'1474 PARA'!AK37+'1475 PARA'!AK37+'1476 PARA'!AK37+'Spare van Para'!AK37+'1603 Para'!AK37+'1604 Para'!AK37</f>
        <v>114</v>
      </c>
      <c r="O37" s="49">
        <f>'1473 PARA'!AY37+'1474 PARA'!AY37+'1475 PARA'!AY37+'1476 PARA'!AY37+'Spare van Para'!AY37+'1603 Para'!AY37+'1604 Para'!AY37</f>
        <v>111</v>
      </c>
      <c r="P37" s="48">
        <f t="shared" si="32"/>
        <v>4861</v>
      </c>
      <c r="Q37" s="49">
        <f t="shared" si="33"/>
        <v>835</v>
      </c>
      <c r="R37" s="221">
        <f t="shared" si="34"/>
        <v>336</v>
      </c>
      <c r="S37" s="49">
        <f t="shared" si="35"/>
        <v>309</v>
      </c>
      <c r="T37" s="48">
        <f t="shared" si="26"/>
        <v>11</v>
      </c>
      <c r="U37" s="49">
        <f t="shared" si="27"/>
        <v>3</v>
      </c>
    </row>
    <row r="38" spans="1:26" x14ac:dyDescent="0.25">
      <c r="A38" s="79">
        <v>42770</v>
      </c>
      <c r="B38" s="48">
        <f>'1473 FX'!I38+'1474 FX'!I38+'1475 FX'!I38+'1476 FX'!I38+'1603 FX'!I38+'1604 FX'!I38+'Spare van FX'!I38</f>
        <v>0</v>
      </c>
      <c r="C38" s="41">
        <f>'1473 FX'!V38+'1474 FX'!V38+'1475 FX'!V38+'1476 FX'!V38+'1603 FX'!V38+'1604 FX'!V38+'Spare van FX'!V38</f>
        <v>0</v>
      </c>
      <c r="D38" s="221">
        <f>'PARA Consolidated'!E38</f>
        <v>0</v>
      </c>
      <c r="E38" s="49">
        <f>'PARA Consolidated'!J38</f>
        <v>0</v>
      </c>
      <c r="F38" s="48">
        <f t="shared" si="28"/>
        <v>76.283333333333331</v>
      </c>
      <c r="G38" s="49">
        <f t="shared" si="29"/>
        <v>72.5</v>
      </c>
      <c r="H38" s="221">
        <f t="shared" si="30"/>
        <v>29.333333333333336</v>
      </c>
      <c r="I38" s="49">
        <f t="shared" si="31"/>
        <v>27.283333333333331</v>
      </c>
      <c r="J38" s="48">
        <f t="shared" si="24"/>
        <v>0</v>
      </c>
      <c r="K38" s="44">
        <f t="shared" si="25"/>
        <v>0</v>
      </c>
      <c r="L38" s="45">
        <f>'1473 FX'!AK38+'1474 FX'!AK38+'1475 FX'!AK38+'1476 FX'!AK38+'1603 FX'!AK38+'1604 FX'!AK38+'Spare van FX'!AK38</f>
        <v>0</v>
      </c>
      <c r="M38" s="221">
        <f>'1473 FX'!AY38+'1474 FX'!AY38+'1475 FX'!AY38+'1476 FX'!AY38+'1603 FX'!AY38+'1604 FX'!AY38+'Spare van FX'!AY38</f>
        <v>0</v>
      </c>
      <c r="N38" s="221">
        <f>'1473 PARA'!AK38+'1474 PARA'!AK38+'1475 PARA'!AK38+'1476 PARA'!AK38+'Spare van Para'!AK38+'1603 Para'!AK38+'1604 Para'!AK38</f>
        <v>0</v>
      </c>
      <c r="O38" s="49">
        <f>'1473 PARA'!AY38+'1474 PARA'!AY38+'1475 PARA'!AY38+'1476 PARA'!AY38+'Spare van Para'!AY38+'1603 Para'!AY38+'1604 Para'!AY38</f>
        <v>0</v>
      </c>
      <c r="P38" s="48">
        <f t="shared" si="32"/>
        <v>4861</v>
      </c>
      <c r="Q38" s="49">
        <f t="shared" si="33"/>
        <v>835</v>
      </c>
      <c r="R38" s="221">
        <f t="shared" si="34"/>
        <v>336</v>
      </c>
      <c r="S38" s="49">
        <f t="shared" si="35"/>
        <v>309</v>
      </c>
      <c r="T38" s="48">
        <f t="shared" si="26"/>
        <v>0</v>
      </c>
      <c r="U38" s="49">
        <f t="shared" si="27"/>
        <v>0</v>
      </c>
      <c r="V38" s="75">
        <f>SUM(C32:C38)+SUM(E32:E38)</f>
        <v>155.93333333333331</v>
      </c>
      <c r="W38" s="76">
        <f>SUM(M32:M38)+SUM(O32:O38)</f>
        <v>1734</v>
      </c>
      <c r="X38" s="75">
        <f>SUM(B32:B38)+SUM(D32:D38)-V38</f>
        <v>8.9666666666667254</v>
      </c>
      <c r="Y38" s="76">
        <f>SUM(L32:L38)+SUM(N32:N38)-W38</f>
        <v>4083</v>
      </c>
      <c r="Z38" s="77" t="s">
        <v>80</v>
      </c>
    </row>
    <row r="39" spans="1:26" x14ac:dyDescent="0.25">
      <c r="A39" s="79">
        <v>42771</v>
      </c>
      <c r="B39" s="48">
        <f>'1473 FX'!I39+'1474 FX'!I39+'1475 FX'!I39+'1476 FX'!I39+'1603 FX'!I39+'1604 FX'!I39+'Spare van FX'!I39</f>
        <v>0</v>
      </c>
      <c r="C39" s="41">
        <f>'1473 FX'!V39+'1474 FX'!V39+'1475 FX'!V39+'1476 FX'!V39+'1603 FX'!V39+'1604 FX'!V39+'Spare van FX'!V39</f>
        <v>0</v>
      </c>
      <c r="D39" s="221">
        <f>'PARA Consolidated'!E39</f>
        <v>0</v>
      </c>
      <c r="E39" s="49">
        <f>'PARA Consolidated'!J39</f>
        <v>0</v>
      </c>
      <c r="F39" s="48">
        <f t="shared" si="28"/>
        <v>76.283333333333331</v>
      </c>
      <c r="G39" s="49">
        <f t="shared" si="29"/>
        <v>72.5</v>
      </c>
      <c r="H39" s="221">
        <f t="shared" si="30"/>
        <v>29.333333333333336</v>
      </c>
      <c r="I39" s="49">
        <f t="shared" si="31"/>
        <v>27.283333333333331</v>
      </c>
      <c r="J39" s="48">
        <f t="shared" si="24"/>
        <v>0</v>
      </c>
      <c r="K39" s="44">
        <f t="shared" si="25"/>
        <v>0</v>
      </c>
      <c r="L39" s="45">
        <f>'1473 FX'!AK39+'1474 FX'!AK39+'1475 FX'!AK39+'1476 FX'!AK39+'1603 FX'!AK39+'1604 FX'!AK39+'Spare van FX'!AK39</f>
        <v>0</v>
      </c>
      <c r="M39" s="221">
        <f>'1473 FX'!AY39+'1474 FX'!AY39+'1475 FX'!AY39+'1476 FX'!AY39+'1603 FX'!AY39+'1604 FX'!AY39+'Spare van FX'!AY39</f>
        <v>0</v>
      </c>
      <c r="N39" s="221">
        <f>'1473 PARA'!AK39+'1474 PARA'!AK39+'1475 PARA'!AK39+'1476 PARA'!AK39+'Spare van Para'!AK39+'1603 Para'!AK39+'1604 Para'!AK39</f>
        <v>0</v>
      </c>
      <c r="O39" s="49">
        <f>'1473 PARA'!AY39+'1474 PARA'!AY39+'1475 PARA'!AY39+'1476 PARA'!AY39+'Spare van Para'!AY39+'1603 Para'!AY39+'1604 Para'!AY39</f>
        <v>0</v>
      </c>
      <c r="P39" s="48">
        <f t="shared" si="32"/>
        <v>4861</v>
      </c>
      <c r="Q39" s="49">
        <f t="shared" si="33"/>
        <v>835</v>
      </c>
      <c r="R39" s="221">
        <f t="shared" si="34"/>
        <v>336</v>
      </c>
      <c r="S39" s="49">
        <f t="shared" si="35"/>
        <v>309</v>
      </c>
      <c r="T39" s="48">
        <f t="shared" si="26"/>
        <v>0</v>
      </c>
      <c r="U39" s="49">
        <f t="shared" si="27"/>
        <v>0</v>
      </c>
      <c r="V39" s="73"/>
      <c r="W39" s="74"/>
      <c r="X39" s="73"/>
      <c r="Y39" s="74"/>
      <c r="Z39" s="73" t="s">
        <v>79</v>
      </c>
    </row>
    <row r="40" spans="1:26" x14ac:dyDescent="0.25">
      <c r="A40" s="79">
        <v>42772</v>
      </c>
      <c r="B40" s="48">
        <f>'1473 FX'!I40+'1474 FX'!I40+'1475 FX'!I40+'1476 FX'!I40+'1603 FX'!I40+'1604 FX'!I40+'Spare van FX'!I40</f>
        <v>25.6</v>
      </c>
      <c r="C40" s="41">
        <f>'1473 FX'!V40+'1474 FX'!V40+'1475 FX'!V40+'1476 FX'!V40+'1603 FX'!V40+'1604 FX'!V40+'Spare van FX'!V40</f>
        <v>24.166666666666664</v>
      </c>
      <c r="D40" s="221">
        <f>'PARA Consolidated'!E40</f>
        <v>11.250000000000002</v>
      </c>
      <c r="E40" s="49">
        <f>'PARA Consolidated'!J40</f>
        <v>10.383333333333335</v>
      </c>
      <c r="F40" s="48">
        <f t="shared" si="28"/>
        <v>101.88333333333333</v>
      </c>
      <c r="G40" s="49">
        <f t="shared" si="29"/>
        <v>96.666666666666657</v>
      </c>
      <c r="H40" s="221">
        <f t="shared" si="30"/>
        <v>40.583333333333336</v>
      </c>
      <c r="I40" s="49">
        <f t="shared" si="31"/>
        <v>37.666666666666664</v>
      </c>
      <c r="J40" s="48">
        <f t="shared" si="24"/>
        <v>1.4333333333333371</v>
      </c>
      <c r="K40" s="44">
        <f t="shared" si="25"/>
        <v>0.86666666666666714</v>
      </c>
      <c r="L40" s="45">
        <f>'1473 FX'!AK40+'1474 FX'!AK40+'1475 FX'!AK40+'1476 FX'!AK40+'1603 FX'!AK40+'1604 FX'!AK40+'Spare van FX'!AK40</f>
        <v>283</v>
      </c>
      <c r="M40" s="221">
        <f>'1473 FX'!AY40+'1474 FX'!AY40+'1475 FX'!AY40+'1476 FX'!AY40+'1603 FX'!AY40+'1604 FX'!AY40+'Spare van FX'!AY40</f>
        <v>279</v>
      </c>
      <c r="N40" s="221">
        <f>'1473 PARA'!AK40+'1474 PARA'!AK40+'1475 PARA'!AK40+'1476 PARA'!AK40+'Spare van Para'!AK40+'1603 Para'!AK40+'1604 Para'!AK40</f>
        <v>144</v>
      </c>
      <c r="O40" s="49">
        <f>'1473 PARA'!AY40+'1474 PARA'!AY40+'1475 PARA'!AY40+'1476 PARA'!AY40+'Spare van Para'!AY40+'1603 Para'!AY40+'1604 Para'!AY40</f>
        <v>133</v>
      </c>
      <c r="P40" s="48">
        <f t="shared" si="32"/>
        <v>5144</v>
      </c>
      <c r="Q40" s="49">
        <f t="shared" si="33"/>
        <v>1114</v>
      </c>
      <c r="R40" s="221">
        <f t="shared" si="34"/>
        <v>480</v>
      </c>
      <c r="S40" s="49">
        <f t="shared" si="35"/>
        <v>442</v>
      </c>
      <c r="T40" s="48">
        <f t="shared" si="26"/>
        <v>4</v>
      </c>
      <c r="U40" s="49">
        <f t="shared" si="27"/>
        <v>11</v>
      </c>
    </row>
    <row r="41" spans="1:26" x14ac:dyDescent="0.25">
      <c r="A41" s="79">
        <v>42773</v>
      </c>
      <c r="B41" s="48">
        <f>'1473 FX'!I41+'1474 FX'!I41+'1475 FX'!I41+'1476 FX'!I41+'1603 FX'!I41+'1604 FX'!I41+'Spare van FX'!I41</f>
        <v>25.683333333333337</v>
      </c>
      <c r="C41" s="41">
        <f>'1473 FX'!V41+'1474 FX'!V41+'1475 FX'!V41+'1476 FX'!V41+'1603 FX'!V41+'1604 FX'!V41+'Spare van FX'!V41</f>
        <v>24.166666666666664</v>
      </c>
      <c r="D41" s="221">
        <f>'PARA Consolidated'!E41</f>
        <v>11.5</v>
      </c>
      <c r="E41" s="49">
        <f>'PARA Consolidated'!J41</f>
        <v>10.283333333333333</v>
      </c>
      <c r="F41" s="48">
        <f t="shared" si="28"/>
        <v>127.56666666666666</v>
      </c>
      <c r="G41" s="49">
        <f t="shared" si="29"/>
        <v>120.83333333333331</v>
      </c>
      <c r="H41" s="221">
        <f t="shared" si="30"/>
        <v>52.083333333333336</v>
      </c>
      <c r="I41" s="49">
        <f t="shared" si="31"/>
        <v>47.949999999999996</v>
      </c>
      <c r="J41" s="48">
        <f t="shared" si="24"/>
        <v>1.5166666666666728</v>
      </c>
      <c r="K41" s="44">
        <f t="shared" si="25"/>
        <v>1.2166666666666668</v>
      </c>
      <c r="L41" s="45">
        <f>'1473 FX'!AK41+'1474 FX'!AK41+'1475 FX'!AK41+'1476 FX'!AK41+'1603 FX'!AK41+'1604 FX'!AK41+'Spare van FX'!AK41</f>
        <v>288</v>
      </c>
      <c r="M41" s="221">
        <f>'1473 FX'!AY41+'1474 FX'!AY41+'1475 FX'!AY41+'1476 FX'!AY41+'1603 FX'!AY41+'1604 FX'!AY41+'Spare van FX'!AY41</f>
        <v>232</v>
      </c>
      <c r="N41" s="221">
        <f>'1473 PARA'!AK41+'1474 PARA'!AK41+'1475 PARA'!AK41+'1476 PARA'!AK41+'Spare van Para'!AK41+'1603 Para'!AK41+'1604 Para'!AK41</f>
        <v>164</v>
      </c>
      <c r="O41" s="49">
        <f>'1473 PARA'!AY41+'1474 PARA'!AY41+'1475 PARA'!AY41+'1476 PARA'!AY41+'Spare van Para'!AY41+'1603 Para'!AY41+'1604 Para'!AY41</f>
        <v>155</v>
      </c>
      <c r="P41" s="48">
        <f t="shared" si="32"/>
        <v>5432</v>
      </c>
      <c r="Q41" s="49">
        <f t="shared" si="33"/>
        <v>1346</v>
      </c>
      <c r="R41" s="221">
        <f t="shared" si="34"/>
        <v>644</v>
      </c>
      <c r="S41" s="49">
        <f t="shared" si="35"/>
        <v>597</v>
      </c>
      <c r="T41" s="48">
        <f t="shared" si="26"/>
        <v>56</v>
      </c>
      <c r="U41" s="49">
        <f t="shared" si="27"/>
        <v>9</v>
      </c>
    </row>
    <row r="42" spans="1:26" x14ac:dyDescent="0.25">
      <c r="A42" s="79">
        <v>42774</v>
      </c>
      <c r="B42" s="48">
        <f>'1473 FX'!I42+'1474 FX'!I42+'1475 FX'!I42+'1476 FX'!I42+'1603 FX'!I42+'1604 FX'!I42+'Spare van FX'!I42</f>
        <v>25.483333333333334</v>
      </c>
      <c r="C42" s="41">
        <f>'1473 FX'!V42+'1474 FX'!V42+'1475 FX'!V42+'1476 FX'!V42+'1603 FX'!V42+'1604 FX'!V42+'Spare van FX'!V42</f>
        <v>24.166666666666664</v>
      </c>
      <c r="D42" s="221">
        <f>'PARA Consolidated'!E42</f>
        <v>10.583333333333334</v>
      </c>
      <c r="E42" s="49">
        <f>'PARA Consolidated'!J42</f>
        <v>9.5666666666666682</v>
      </c>
      <c r="F42" s="48">
        <f t="shared" si="28"/>
        <v>153.05000000000001</v>
      </c>
      <c r="G42" s="49">
        <f t="shared" si="29"/>
        <v>144.99999999999997</v>
      </c>
      <c r="H42" s="221">
        <f t="shared" si="30"/>
        <v>62.666666666666671</v>
      </c>
      <c r="I42" s="49">
        <f t="shared" si="31"/>
        <v>57.516666666666666</v>
      </c>
      <c r="J42" s="48">
        <f t="shared" si="24"/>
        <v>1.31666666666667</v>
      </c>
      <c r="K42" s="44">
        <f t="shared" si="25"/>
        <v>1.0166666666666657</v>
      </c>
      <c r="L42" s="45">
        <f>'1473 FX'!AK42+'1474 FX'!AK42+'1475 FX'!AK42+'1476 FX'!AK42+'1603 FX'!AK42+'1604 FX'!AK42+'Spare van FX'!AK42</f>
        <v>281</v>
      </c>
      <c r="M42" s="221">
        <f>'1473 FX'!AY42+'1474 FX'!AY42+'1475 FX'!AY42+'1476 FX'!AY42+'1603 FX'!AY42+'1604 FX'!AY42+'Spare van FX'!AY42</f>
        <v>273</v>
      </c>
      <c r="N42" s="221">
        <f>'1473 PARA'!AK42+'1474 PARA'!AK42+'1475 PARA'!AK42+'1476 PARA'!AK42+'Spare van Para'!AK42+'1603 Para'!AK42+'1604 Para'!AK42</f>
        <v>85</v>
      </c>
      <c r="O42" s="49">
        <f>'1473 PARA'!AY42+'1474 PARA'!AY42+'1475 PARA'!AY42+'1476 PARA'!AY42+'Spare van Para'!AY42+'1603 Para'!AY42+'1604 Para'!AY42</f>
        <v>78</v>
      </c>
      <c r="P42" s="48">
        <f t="shared" si="32"/>
        <v>5713</v>
      </c>
      <c r="Q42" s="49">
        <f t="shared" si="33"/>
        <v>1619</v>
      </c>
      <c r="R42" s="221">
        <f t="shared" si="34"/>
        <v>729</v>
      </c>
      <c r="S42" s="49">
        <f t="shared" si="35"/>
        <v>675</v>
      </c>
      <c r="T42" s="48">
        <f t="shared" si="26"/>
        <v>8</v>
      </c>
      <c r="U42" s="49">
        <f t="shared" si="27"/>
        <v>7</v>
      </c>
    </row>
    <row r="43" spans="1:26" x14ac:dyDescent="0.25">
      <c r="A43" s="79">
        <v>42775</v>
      </c>
      <c r="B43" s="48">
        <f>'1473 FX'!I43+'1474 FX'!I43+'1475 FX'!I43+'1476 FX'!I43+'1603 FX'!I43+'1604 FX'!I43+'Spare van FX'!I43</f>
        <v>25.333333333333336</v>
      </c>
      <c r="C43" s="41">
        <f>'1473 FX'!V43+'1474 FX'!V43+'1475 FX'!V43+'1476 FX'!V43+'1603 FX'!V43+'1604 FX'!V43+'Spare van FX'!V43</f>
        <v>24.166666666666664</v>
      </c>
      <c r="D43" s="221">
        <f>'PARA Consolidated'!E43</f>
        <v>8.8333333333333321</v>
      </c>
      <c r="E43" s="49">
        <f>'PARA Consolidated'!J43</f>
        <v>8.1833333333333336</v>
      </c>
      <c r="F43" s="48">
        <f t="shared" si="28"/>
        <v>178.38333333333335</v>
      </c>
      <c r="G43" s="49">
        <f t="shared" si="29"/>
        <v>169.16666666666663</v>
      </c>
      <c r="H43" s="221">
        <f t="shared" si="30"/>
        <v>71.5</v>
      </c>
      <c r="I43" s="49">
        <f t="shared" si="31"/>
        <v>65.7</v>
      </c>
      <c r="J43" s="48">
        <f t="shared" si="24"/>
        <v>1.1666666666666714</v>
      </c>
      <c r="K43" s="44">
        <f t="shared" si="25"/>
        <v>0.64999999999999858</v>
      </c>
      <c r="L43" s="45">
        <f>'1473 FX'!AK43+'1474 FX'!AK43+'1475 FX'!AK43+'1476 FX'!AK43+'1603 FX'!AK43+'1604 FX'!AK43+'Spare van FX'!AK43</f>
        <v>285</v>
      </c>
      <c r="M43" s="221">
        <f>'1473 FX'!AY43+'1474 FX'!AY43+'1475 FX'!AY43+'1476 FX'!AY43+'1603 FX'!AY43+'1604 FX'!AY43+'Spare van FX'!AY43</f>
        <v>274</v>
      </c>
      <c r="N43" s="221">
        <f>'1473 PARA'!AK43+'1474 PARA'!AK43+'1475 PARA'!AK43+'1476 PARA'!AK43+'Spare van Para'!AK43+'1603 Para'!AK43+'1604 Para'!AK43</f>
        <v>49</v>
      </c>
      <c r="O43" s="49">
        <f>'1473 PARA'!AY43+'1474 PARA'!AY43+'1475 PARA'!AY43+'1476 PARA'!AY43+'Spare van Para'!AY43+'1603 Para'!AY43+'1604 Para'!AY43</f>
        <v>43</v>
      </c>
      <c r="P43" s="48">
        <f t="shared" si="32"/>
        <v>5998</v>
      </c>
      <c r="Q43" s="49">
        <f t="shared" si="33"/>
        <v>1893</v>
      </c>
      <c r="R43" s="221">
        <f t="shared" si="34"/>
        <v>778</v>
      </c>
      <c r="S43" s="49">
        <f t="shared" si="35"/>
        <v>718</v>
      </c>
      <c r="T43" s="48">
        <f t="shared" si="26"/>
        <v>11</v>
      </c>
      <c r="U43" s="49">
        <f t="shared" si="27"/>
        <v>6</v>
      </c>
    </row>
    <row r="44" spans="1:26" x14ac:dyDescent="0.25">
      <c r="A44" s="79">
        <v>42776</v>
      </c>
      <c r="B44" s="48">
        <f>'1473 FX'!I44+'1474 FX'!I44+'1475 FX'!I44+'1476 FX'!I44+'1603 FX'!I44+'1604 FX'!I44+'Spare van FX'!I44</f>
        <v>25.600000000000005</v>
      </c>
      <c r="C44" s="41">
        <f>'1473 FX'!V44+'1474 FX'!V44+'1475 FX'!V44+'1476 FX'!V44+'1603 FX'!V44+'1604 FX'!V44+'Spare van FX'!V44</f>
        <v>24.166666666666664</v>
      </c>
      <c r="D44" s="221">
        <f>'PARA Consolidated'!E44</f>
        <v>12.250000000000002</v>
      </c>
      <c r="E44" s="49">
        <f>'PARA Consolidated'!J44</f>
        <v>12.166666666666666</v>
      </c>
      <c r="F44" s="48">
        <f t="shared" si="28"/>
        <v>203.98333333333335</v>
      </c>
      <c r="G44" s="49">
        <f t="shared" si="29"/>
        <v>193.33333333333329</v>
      </c>
      <c r="H44" s="221">
        <f t="shared" si="30"/>
        <v>83.75</v>
      </c>
      <c r="I44" s="49">
        <f t="shared" si="31"/>
        <v>77.866666666666674</v>
      </c>
      <c r="J44" s="48">
        <f t="shared" si="24"/>
        <v>1.4333333333333407</v>
      </c>
      <c r="K44" s="44">
        <f t="shared" si="25"/>
        <v>8.3333333333335702E-2</v>
      </c>
      <c r="L44" s="45">
        <f>'1473 FX'!AK44+'1474 FX'!AK44+'1475 FX'!AK44+'1476 FX'!AK44+'1603 FX'!AK44+'1604 FX'!AK44+'Spare van FX'!AK44</f>
        <v>285</v>
      </c>
      <c r="M44" s="221">
        <f>'1473 FX'!AY44+'1474 FX'!AY44+'1475 FX'!AY44+'1476 FX'!AY44+'1603 FX'!AY44+'1604 FX'!AY44+'Spare van FX'!AY44</f>
        <v>276</v>
      </c>
      <c r="N44" s="221">
        <f>'1473 PARA'!AK44+'1474 PARA'!AK44+'1475 PARA'!AK44+'1476 PARA'!AK44+'Spare van Para'!AK44+'1603 Para'!AK44+'1604 Para'!AK44</f>
        <v>65</v>
      </c>
      <c r="O44" s="49">
        <f>'1473 PARA'!AY44+'1474 PARA'!AY44+'1475 PARA'!AY44+'1476 PARA'!AY44+'Spare van Para'!AY44+'1603 Para'!AY44+'1604 Para'!AY44</f>
        <v>61</v>
      </c>
      <c r="P44" s="48">
        <f t="shared" si="32"/>
        <v>6283</v>
      </c>
      <c r="Q44" s="49">
        <f t="shared" si="33"/>
        <v>2169</v>
      </c>
      <c r="R44" s="221">
        <f t="shared" si="34"/>
        <v>843</v>
      </c>
      <c r="S44" s="49">
        <f t="shared" si="35"/>
        <v>779</v>
      </c>
      <c r="T44" s="48">
        <f t="shared" si="26"/>
        <v>9</v>
      </c>
      <c r="U44" s="49">
        <f t="shared" si="27"/>
        <v>4</v>
      </c>
    </row>
    <row r="45" spans="1:26" x14ac:dyDescent="0.25">
      <c r="A45" s="79">
        <v>42777</v>
      </c>
      <c r="B45" s="48">
        <f>'1473 FX'!I45+'1474 FX'!I45+'1475 FX'!I45+'1476 FX'!I45+'1603 FX'!I45+'1604 FX'!I45+'Spare van FX'!I45</f>
        <v>0</v>
      </c>
      <c r="C45" s="41">
        <f>'1473 FX'!V45+'1474 FX'!V45+'1475 FX'!V45+'1476 FX'!V45+'1603 FX'!V45+'1604 FX'!V45+'Spare van FX'!V45</f>
        <v>0</v>
      </c>
      <c r="D45" s="221">
        <f>'PARA Consolidated'!E45</f>
        <v>0</v>
      </c>
      <c r="E45" s="49">
        <f>'PARA Consolidated'!J45</f>
        <v>0</v>
      </c>
      <c r="F45" s="48">
        <f t="shared" si="28"/>
        <v>203.98333333333335</v>
      </c>
      <c r="G45" s="49">
        <f t="shared" si="29"/>
        <v>193.33333333333329</v>
      </c>
      <c r="H45" s="221">
        <f t="shared" si="30"/>
        <v>83.75</v>
      </c>
      <c r="I45" s="49">
        <f t="shared" si="31"/>
        <v>77.866666666666674</v>
      </c>
      <c r="J45" s="48">
        <f t="shared" si="24"/>
        <v>0</v>
      </c>
      <c r="K45" s="44">
        <f t="shared" si="25"/>
        <v>0</v>
      </c>
      <c r="L45" s="45">
        <f>'1473 FX'!AK45+'1474 FX'!AK45+'1475 FX'!AK45+'1476 FX'!AK45+'1603 FX'!AK45+'1604 FX'!AK45+'Spare van FX'!AK45</f>
        <v>0</v>
      </c>
      <c r="M45" s="221">
        <f>'1473 FX'!AY45+'1474 FX'!AY45+'1475 FX'!AY45+'1476 FX'!AY45+'1603 FX'!AY45+'1604 FX'!AY45+'Spare van FX'!AY45</f>
        <v>0</v>
      </c>
      <c r="N45" s="221">
        <f>'1473 PARA'!AK45+'1474 PARA'!AK45+'1475 PARA'!AK45+'1476 PARA'!AK45+'Spare van Para'!AK45+'1603 Para'!AK45+'1604 Para'!AK45</f>
        <v>0</v>
      </c>
      <c r="O45" s="49">
        <f>'1473 PARA'!AY45+'1474 PARA'!AY45+'1475 PARA'!AY45+'1476 PARA'!AY45+'Spare van Para'!AY45+'1603 Para'!AY45+'1604 Para'!AY45</f>
        <v>0</v>
      </c>
      <c r="P45" s="48">
        <f t="shared" si="32"/>
        <v>6283</v>
      </c>
      <c r="Q45" s="49">
        <f t="shared" si="33"/>
        <v>2169</v>
      </c>
      <c r="R45" s="221">
        <f t="shared" si="34"/>
        <v>843</v>
      </c>
      <c r="S45" s="49">
        <f t="shared" si="35"/>
        <v>779</v>
      </c>
      <c r="T45" s="48">
        <f t="shared" si="26"/>
        <v>0</v>
      </c>
      <c r="U45" s="49">
        <f t="shared" si="27"/>
        <v>0</v>
      </c>
      <c r="V45" s="75">
        <f>SUM(C39:C45)+SUM(E39:E45)</f>
        <v>171.41666666666666</v>
      </c>
      <c r="W45" s="76">
        <f>SUM(M39:M45)+SUM(O39:O45)</f>
        <v>1804</v>
      </c>
      <c r="X45" s="75">
        <f>SUM(B39:B45)+SUM(D39:D45)-V45</f>
        <v>10.700000000000045</v>
      </c>
      <c r="Y45" s="76">
        <f>SUM(L39:L45)+SUM(N39:N45)-W45</f>
        <v>125</v>
      </c>
      <c r="Z45" s="77" t="s">
        <v>80</v>
      </c>
    </row>
    <row r="46" spans="1:26" x14ac:dyDescent="0.25">
      <c r="A46" s="79">
        <v>42778</v>
      </c>
      <c r="B46" s="48">
        <f>'1473 FX'!I46+'1474 FX'!I46+'1475 FX'!I46+'1476 FX'!I46+'1603 FX'!I46+'1604 FX'!I46+'Spare van FX'!I46</f>
        <v>0</v>
      </c>
      <c r="C46" s="41">
        <f>'1473 FX'!V46+'1474 FX'!V46+'1475 FX'!V46+'1476 FX'!V46+'1603 FX'!V46+'1604 FX'!V46+'Spare van FX'!V46</f>
        <v>0</v>
      </c>
      <c r="D46" s="221">
        <f>'PARA Consolidated'!E46</f>
        <v>0</v>
      </c>
      <c r="E46" s="49">
        <f>'PARA Consolidated'!J46</f>
        <v>0</v>
      </c>
      <c r="F46" s="48">
        <f t="shared" si="28"/>
        <v>203.98333333333335</v>
      </c>
      <c r="G46" s="49">
        <f t="shared" si="29"/>
        <v>193.33333333333329</v>
      </c>
      <c r="H46" s="221">
        <f t="shared" si="30"/>
        <v>83.75</v>
      </c>
      <c r="I46" s="49">
        <f t="shared" si="31"/>
        <v>77.866666666666674</v>
      </c>
      <c r="J46" s="48">
        <f t="shared" si="24"/>
        <v>0</v>
      </c>
      <c r="K46" s="44">
        <f t="shared" si="25"/>
        <v>0</v>
      </c>
      <c r="L46" s="45">
        <f>'1473 FX'!AK46+'1474 FX'!AK46+'1475 FX'!AK46+'1476 FX'!AK46+'1603 FX'!AK46+'1604 FX'!AK46+'Spare van FX'!AK46</f>
        <v>0</v>
      </c>
      <c r="M46" s="221">
        <f>'1473 FX'!AY46+'1474 FX'!AY46+'1475 FX'!AY46+'1476 FX'!AY46+'1603 FX'!AY46+'1604 FX'!AY46+'Spare van FX'!AY46</f>
        <v>0</v>
      </c>
      <c r="N46" s="221">
        <f>'1473 PARA'!AK46+'1474 PARA'!AK46+'1475 PARA'!AK46+'1476 PARA'!AK46+'Spare van Para'!AK46+'1603 Para'!AK46+'1604 Para'!AK46</f>
        <v>0</v>
      </c>
      <c r="O46" s="49">
        <f>'1473 PARA'!AY46+'1474 PARA'!AY46+'1475 PARA'!AY46+'1476 PARA'!AY46+'Spare van Para'!AY46+'1603 Para'!AY46+'1604 Para'!AY46</f>
        <v>0</v>
      </c>
      <c r="P46" s="48">
        <f t="shared" si="32"/>
        <v>6283</v>
      </c>
      <c r="Q46" s="49">
        <f t="shared" si="33"/>
        <v>2169</v>
      </c>
      <c r="R46" s="221">
        <f t="shared" si="34"/>
        <v>843</v>
      </c>
      <c r="S46" s="49">
        <f t="shared" si="35"/>
        <v>779</v>
      </c>
      <c r="T46" s="48">
        <f t="shared" si="26"/>
        <v>0</v>
      </c>
      <c r="U46" s="49">
        <f t="shared" si="27"/>
        <v>0</v>
      </c>
      <c r="V46" s="73"/>
      <c r="W46" s="74"/>
      <c r="X46" s="73"/>
      <c r="Y46" s="74"/>
      <c r="Z46" s="73" t="s">
        <v>79</v>
      </c>
    </row>
    <row r="47" spans="1:26" x14ac:dyDescent="0.25">
      <c r="A47" s="79">
        <v>42779</v>
      </c>
      <c r="B47" s="48">
        <f>'1473 FX'!I47+'1474 FX'!I47+'1475 FX'!I47+'1476 FX'!I47+'1603 FX'!I47+'1604 FX'!I47+'Spare van FX'!I47</f>
        <v>25.56666666666667</v>
      </c>
      <c r="C47" s="41">
        <f>'1473 FX'!V47+'1474 FX'!V47+'1475 FX'!V47+'1476 FX'!V47+'1603 FX'!V47+'1604 FX'!V47+'Spare van FX'!V47</f>
        <v>24.166666666666664</v>
      </c>
      <c r="D47" s="221">
        <f>'PARA Consolidated'!E47</f>
        <v>11.833333333333332</v>
      </c>
      <c r="E47" s="49">
        <f>'PARA Consolidated'!J47</f>
        <v>11.566666666666666</v>
      </c>
      <c r="F47" s="48">
        <f t="shared" si="28"/>
        <v>229.55</v>
      </c>
      <c r="G47" s="49">
        <f t="shared" si="29"/>
        <v>217.49999999999994</v>
      </c>
      <c r="H47" s="221">
        <f t="shared" si="30"/>
        <v>95.583333333333329</v>
      </c>
      <c r="I47" s="49">
        <f t="shared" si="31"/>
        <v>89.433333333333337</v>
      </c>
      <c r="J47" s="48">
        <f t="shared" si="24"/>
        <v>1.4000000000000057</v>
      </c>
      <c r="K47" s="44">
        <f t="shared" si="25"/>
        <v>0.26666666666666572</v>
      </c>
      <c r="L47" s="45">
        <f>'1473 FX'!AK47+'1474 FX'!AK47+'1475 FX'!AK47+'1476 FX'!AK47+'1603 FX'!AK47+'1604 FX'!AK47+'Spare van FX'!AK47</f>
        <v>286</v>
      </c>
      <c r="M47" s="221">
        <f>'1473 FX'!AY47+'1474 FX'!AY47+'1475 FX'!AY47+'1476 FX'!AY47+'1603 FX'!AY47+'1604 FX'!AY47+'Spare van FX'!AY47</f>
        <v>272</v>
      </c>
      <c r="N47" s="221">
        <f>'1473 PARA'!AK47+'1474 PARA'!AK47+'1475 PARA'!AK47+'1476 PARA'!AK47+'Spare van Para'!AK47+'1603 Para'!AK47+'1604 Para'!AK47</f>
        <v>58</v>
      </c>
      <c r="O47" s="49">
        <f>'1473 PARA'!AY47+'1474 PARA'!AY47+'1475 PARA'!AY47+'1476 PARA'!AY47+'Spare van Para'!AY47+'1603 Para'!AY47+'1604 Para'!AY47</f>
        <v>53</v>
      </c>
      <c r="P47" s="48">
        <f t="shared" si="32"/>
        <v>6569</v>
      </c>
      <c r="Q47" s="49">
        <f t="shared" si="33"/>
        <v>2441</v>
      </c>
      <c r="R47" s="221">
        <f t="shared" si="34"/>
        <v>901</v>
      </c>
      <c r="S47" s="49">
        <f t="shared" si="35"/>
        <v>832</v>
      </c>
      <c r="T47" s="48">
        <f t="shared" si="26"/>
        <v>14</v>
      </c>
      <c r="U47" s="49">
        <f t="shared" si="27"/>
        <v>5</v>
      </c>
    </row>
    <row r="48" spans="1:26" x14ac:dyDescent="0.25">
      <c r="A48" s="79">
        <v>42780</v>
      </c>
      <c r="B48" s="48">
        <f>'1473 FX'!I48+'1474 FX'!I48+'1475 FX'!I48+'1476 FX'!I48+'1603 FX'!I48+'1604 FX'!I48+'Spare van FX'!I48</f>
        <v>25.56666666666667</v>
      </c>
      <c r="C48" s="41">
        <f>'1473 FX'!V48+'1474 FX'!V48+'1475 FX'!V48+'1476 FX'!V48+'1603 FX'!V48+'1604 FX'!V48+'Spare van FX'!V48</f>
        <v>24.166666666666664</v>
      </c>
      <c r="D48" s="221">
        <f>'PARA Consolidated'!E48</f>
        <v>10.25</v>
      </c>
      <c r="E48" s="49">
        <f>'PARA Consolidated'!J48</f>
        <v>10.083333333333332</v>
      </c>
      <c r="F48" s="48">
        <f t="shared" si="28"/>
        <v>255.11666666666667</v>
      </c>
      <c r="G48" s="49">
        <f t="shared" si="29"/>
        <v>241.6666666666666</v>
      </c>
      <c r="H48" s="221">
        <f t="shared" si="30"/>
        <v>105.83333333333333</v>
      </c>
      <c r="I48" s="49">
        <f t="shared" si="31"/>
        <v>99.516666666666666</v>
      </c>
      <c r="J48" s="48">
        <f t="shared" si="24"/>
        <v>1.4000000000000057</v>
      </c>
      <c r="K48" s="44">
        <f t="shared" si="25"/>
        <v>0.16666666666666785</v>
      </c>
      <c r="L48" s="45">
        <f>'1473 FX'!AK48+'1474 FX'!AK48+'1475 FX'!AK48+'1476 FX'!AK48+'1603 FX'!AK48+'1604 FX'!AK48+'Spare van FX'!AK48</f>
        <v>284</v>
      </c>
      <c r="M48" s="221">
        <f>'1473 FX'!AY48+'1474 FX'!AY48+'1475 FX'!AY48+'1476 FX'!AY48+'1603 FX'!AY48+'1604 FX'!AY48+'Spare van FX'!AY48</f>
        <v>273</v>
      </c>
      <c r="N48" s="221">
        <f>'1473 PARA'!AK48+'1474 PARA'!AK48+'1475 PARA'!AK48+'1476 PARA'!AK48+'Spare van Para'!AK48+'1603 Para'!AK48+'1604 Para'!AK48</f>
        <v>66</v>
      </c>
      <c r="O48" s="49">
        <f>'1473 PARA'!AY48+'1474 PARA'!AY48+'1475 PARA'!AY48+'1476 PARA'!AY48+'Spare van Para'!AY48+'1603 Para'!AY48+'1604 Para'!AY48</f>
        <v>62</v>
      </c>
      <c r="P48" s="48">
        <f t="shared" si="32"/>
        <v>6853</v>
      </c>
      <c r="Q48" s="49">
        <f t="shared" si="33"/>
        <v>2714</v>
      </c>
      <c r="R48" s="221">
        <f t="shared" si="34"/>
        <v>967</v>
      </c>
      <c r="S48" s="49">
        <f t="shared" si="35"/>
        <v>894</v>
      </c>
      <c r="T48" s="48">
        <f t="shared" si="26"/>
        <v>11</v>
      </c>
      <c r="U48" s="49">
        <f t="shared" si="27"/>
        <v>4</v>
      </c>
    </row>
    <row r="49" spans="1:26" x14ac:dyDescent="0.25">
      <c r="A49" s="79">
        <v>42781</v>
      </c>
      <c r="B49" s="48">
        <f>'1473 FX'!I49+'1474 FX'!I49+'1475 FX'!I49+'1476 FX'!I49+'1603 FX'!I49+'1604 FX'!I49+'Spare van FX'!I49</f>
        <v>25.333333333333336</v>
      </c>
      <c r="C49" s="41">
        <f>'1473 FX'!V49+'1474 FX'!V49+'1475 FX'!V49+'1476 FX'!V49+'1603 FX'!V49+'1604 FX'!V49+'Spare van FX'!V49</f>
        <v>24.166666666666664</v>
      </c>
      <c r="D49" s="221">
        <f>'PARA Consolidated'!E49</f>
        <v>8.9999999999999982</v>
      </c>
      <c r="E49" s="49">
        <f>'PARA Consolidated'!J49</f>
        <v>6.7000000000000011</v>
      </c>
      <c r="F49" s="48">
        <f t="shared" si="28"/>
        <v>280.45</v>
      </c>
      <c r="G49" s="49">
        <f t="shared" si="29"/>
        <v>265.83333333333326</v>
      </c>
      <c r="H49" s="221">
        <f t="shared" si="30"/>
        <v>114.83333333333333</v>
      </c>
      <c r="I49" s="49">
        <f t="shared" si="31"/>
        <v>106.21666666666667</v>
      </c>
      <c r="J49" s="48">
        <f t="shared" si="24"/>
        <v>1.1666666666666714</v>
      </c>
      <c r="K49" s="44">
        <f t="shared" si="25"/>
        <v>2.2999999999999972</v>
      </c>
      <c r="L49" s="45">
        <f>'1473 FX'!AK49+'1474 FX'!AK49+'1475 FX'!AK49+'1476 FX'!AK49+'1603 FX'!AK49+'1604 FX'!AK49+'Spare van FX'!AK49</f>
        <v>286</v>
      </c>
      <c r="M49" s="221">
        <f>'1473 FX'!AY49+'1474 FX'!AY49+'1475 FX'!AY49+'1476 FX'!AY49+'1603 FX'!AY49+'1604 FX'!AY49+'Spare van FX'!AY49</f>
        <v>275</v>
      </c>
      <c r="N49" s="221">
        <f>'1473 PARA'!AK49+'1474 PARA'!AK49+'1475 PARA'!AK49+'1476 PARA'!AK49+'Spare van Para'!AK49+'1603 Para'!AK49+'1604 Para'!AK49</f>
        <v>72</v>
      </c>
      <c r="O49" s="49">
        <f>'1473 PARA'!AY49+'1474 PARA'!AY49+'1475 PARA'!AY49+'1476 PARA'!AY49+'Spare van Para'!AY49+'1603 Para'!AY49+'1604 Para'!AY49</f>
        <v>68</v>
      </c>
      <c r="P49" s="48">
        <f t="shared" si="32"/>
        <v>7139</v>
      </c>
      <c r="Q49" s="49">
        <f t="shared" si="33"/>
        <v>2989</v>
      </c>
      <c r="R49" s="221">
        <f t="shared" si="34"/>
        <v>1039</v>
      </c>
      <c r="S49" s="49">
        <f t="shared" si="35"/>
        <v>962</v>
      </c>
      <c r="T49" s="48">
        <f t="shared" si="26"/>
        <v>11</v>
      </c>
      <c r="U49" s="49">
        <f t="shared" si="27"/>
        <v>4</v>
      </c>
    </row>
    <row r="50" spans="1:26" x14ac:dyDescent="0.25">
      <c r="A50" s="79">
        <v>42782</v>
      </c>
      <c r="B50" s="48">
        <f>'1473 FX'!I50+'1474 FX'!I50+'1475 FX'!I50+'1476 FX'!I50+'1603 FX'!I50+'1604 FX'!I50+'Spare van FX'!I50</f>
        <v>25.333333333333336</v>
      </c>
      <c r="C50" s="41">
        <f>'1473 FX'!V50+'1474 FX'!V50+'1475 FX'!V50+'1476 FX'!V50+'1603 FX'!V50+'1604 FX'!V50+'Spare van FX'!V50</f>
        <v>24.166666666666664</v>
      </c>
      <c r="D50" s="221">
        <f>'PARA Consolidated'!E50</f>
        <v>0</v>
      </c>
      <c r="E50" s="49">
        <f>'PARA Consolidated'!J50</f>
        <v>0</v>
      </c>
      <c r="F50" s="48">
        <f t="shared" si="28"/>
        <v>305.7833333333333</v>
      </c>
      <c r="G50" s="49">
        <f t="shared" si="29"/>
        <v>289.99999999999994</v>
      </c>
      <c r="H50" s="221">
        <f t="shared" si="30"/>
        <v>114.83333333333333</v>
      </c>
      <c r="I50" s="49">
        <f t="shared" si="31"/>
        <v>106.21666666666667</v>
      </c>
      <c r="J50" s="48">
        <f t="shared" si="24"/>
        <v>1.1666666666666714</v>
      </c>
      <c r="K50" s="44">
        <f t="shared" si="25"/>
        <v>0</v>
      </c>
      <c r="L50" s="45">
        <f>'1473 FX'!AK50+'1474 FX'!AK50+'1475 FX'!AK50+'1476 FX'!AK50+'1603 FX'!AK50+'1604 FX'!AK50+'Spare van FX'!AK50</f>
        <v>281</v>
      </c>
      <c r="M50" s="221">
        <f>'1473 FX'!AY50+'1474 FX'!AY50+'1475 FX'!AY50+'1476 FX'!AY50+'1603 FX'!AY50+'1604 FX'!AY50+'Spare van FX'!AY50</f>
        <v>271</v>
      </c>
      <c r="N50" s="221">
        <f>'1473 PARA'!AK50+'1474 PARA'!AK50+'1475 PARA'!AK50+'1476 PARA'!AK50+'Spare van Para'!AK50+'1603 Para'!AK50+'1604 Para'!AK50</f>
        <v>0</v>
      </c>
      <c r="O50" s="49">
        <f>'1473 PARA'!AY50+'1474 PARA'!AY50+'1475 PARA'!AY50+'1476 PARA'!AY50+'Spare van Para'!AY50+'1603 Para'!AY50+'1604 Para'!AY50</f>
        <v>0</v>
      </c>
      <c r="P50" s="48">
        <f t="shared" si="32"/>
        <v>7420</v>
      </c>
      <c r="Q50" s="49">
        <f t="shared" si="33"/>
        <v>3260</v>
      </c>
      <c r="R50" s="221">
        <f t="shared" si="34"/>
        <v>1039</v>
      </c>
      <c r="S50" s="49">
        <f t="shared" si="35"/>
        <v>962</v>
      </c>
      <c r="T50" s="48">
        <f t="shared" si="26"/>
        <v>10</v>
      </c>
      <c r="U50" s="49">
        <f t="shared" si="27"/>
        <v>0</v>
      </c>
    </row>
    <row r="51" spans="1:26" x14ac:dyDescent="0.25">
      <c r="A51" s="79">
        <v>42783</v>
      </c>
      <c r="B51" s="48">
        <f>'1473 FX'!I51+'1474 FX'!I51+'1475 FX'!I51+'1476 FX'!I51+'1603 FX'!I51+'1604 FX'!I51+'Spare van FX'!I51</f>
        <v>25.450000000000003</v>
      </c>
      <c r="C51" s="41">
        <f>'1473 FX'!V51+'1474 FX'!V51+'1475 FX'!V51+'1476 FX'!V51+'1603 FX'!V51+'1604 FX'!V51+'Spare van FX'!V51</f>
        <v>24.166666666666664</v>
      </c>
      <c r="D51" s="221">
        <f>'PARA Consolidated'!E51</f>
        <v>11.999999999999998</v>
      </c>
      <c r="E51" s="49">
        <f>'PARA Consolidated'!J51</f>
        <v>11.466666666666667</v>
      </c>
      <c r="F51" s="48">
        <f t="shared" si="28"/>
        <v>331.23333333333329</v>
      </c>
      <c r="G51" s="49">
        <f t="shared" si="29"/>
        <v>314.16666666666663</v>
      </c>
      <c r="H51" s="221">
        <f t="shared" si="30"/>
        <v>126.83333333333333</v>
      </c>
      <c r="I51" s="49">
        <f t="shared" si="31"/>
        <v>117.68333333333334</v>
      </c>
      <c r="J51" s="48">
        <f t="shared" si="24"/>
        <v>1.2833333333333385</v>
      </c>
      <c r="K51" s="44">
        <f t="shared" si="25"/>
        <v>0.53333333333333144</v>
      </c>
      <c r="L51" s="45">
        <f>'1473 FX'!AK51+'1474 FX'!AK51+'1475 FX'!AK51+'1476 FX'!AK51+'1603 FX'!AK51+'1604 FX'!AK51+'Spare van FX'!AK51</f>
        <v>286</v>
      </c>
      <c r="M51" s="221">
        <f>'1473 FX'!AY51+'1474 FX'!AY51+'1475 FX'!AY51+'1476 FX'!AY51+'1603 FX'!AY51+'1604 FX'!AY51+'Spare van FX'!AY51</f>
        <v>279</v>
      </c>
      <c r="N51" s="221">
        <f>'1473 PARA'!AK51+'1474 PARA'!AK51+'1475 PARA'!AK51+'1476 PARA'!AK51+'Spare van Para'!AK51+'1603 Para'!AK51+'1604 Para'!AK51</f>
        <v>111</v>
      </c>
      <c r="O51" s="49">
        <f>'1473 PARA'!AY51+'1474 PARA'!AY51+'1475 PARA'!AY51+'1476 PARA'!AY51+'Spare van Para'!AY51+'1603 Para'!AY51+'1604 Para'!AY51</f>
        <v>101</v>
      </c>
      <c r="P51" s="48">
        <f t="shared" si="32"/>
        <v>7706</v>
      </c>
      <c r="Q51" s="49">
        <f t="shared" si="33"/>
        <v>3539</v>
      </c>
      <c r="R51" s="221">
        <f t="shared" si="34"/>
        <v>1150</v>
      </c>
      <c r="S51" s="49">
        <f t="shared" si="35"/>
        <v>1063</v>
      </c>
      <c r="T51" s="48">
        <f t="shared" si="26"/>
        <v>7</v>
      </c>
      <c r="U51" s="49">
        <f t="shared" si="27"/>
        <v>10</v>
      </c>
    </row>
    <row r="52" spans="1:26" x14ac:dyDescent="0.25">
      <c r="A52" s="79">
        <v>42784</v>
      </c>
      <c r="B52" s="48">
        <f>'1473 FX'!I52+'1474 FX'!I52+'1475 FX'!I52+'1476 FX'!I52+'1603 FX'!I52+'1604 FX'!I52+'Spare van FX'!I52</f>
        <v>0</v>
      </c>
      <c r="C52" s="41">
        <f>'1473 FX'!V52+'1474 FX'!V52+'1475 FX'!V52+'1476 FX'!V52+'1603 FX'!V52+'1604 FX'!V52+'Spare van FX'!V52</f>
        <v>0</v>
      </c>
      <c r="D52" s="221">
        <f>'PARA Consolidated'!E52</f>
        <v>0</v>
      </c>
      <c r="E52" s="49">
        <f>'PARA Consolidated'!J52</f>
        <v>0</v>
      </c>
      <c r="F52" s="48">
        <f t="shared" si="28"/>
        <v>331.23333333333329</v>
      </c>
      <c r="G52" s="49">
        <f t="shared" si="29"/>
        <v>314.16666666666663</v>
      </c>
      <c r="H52" s="221">
        <f t="shared" si="30"/>
        <v>126.83333333333333</v>
      </c>
      <c r="I52" s="49">
        <f t="shared" si="31"/>
        <v>117.68333333333334</v>
      </c>
      <c r="J52" s="48">
        <f t="shared" si="24"/>
        <v>0</v>
      </c>
      <c r="K52" s="44">
        <f t="shared" si="25"/>
        <v>0</v>
      </c>
      <c r="L52" s="45">
        <f>'1473 FX'!AK52+'1474 FX'!AK52+'1475 FX'!AK52+'1476 FX'!AK52+'1603 FX'!AK52+'1604 FX'!AK52+'Spare van FX'!AK52</f>
        <v>0</v>
      </c>
      <c r="M52" s="221">
        <f>'1473 FX'!AY52+'1474 FX'!AY52+'1475 FX'!AY52+'1476 FX'!AY52+'1603 FX'!AY52+'1604 FX'!AY52+'Spare van FX'!AY52</f>
        <v>0</v>
      </c>
      <c r="N52" s="221">
        <f>'1473 PARA'!AK52+'1474 PARA'!AK52+'1475 PARA'!AK52+'1476 PARA'!AK52+'Spare van Para'!AK52+'1603 Para'!AK52+'1604 Para'!AK52</f>
        <v>0</v>
      </c>
      <c r="O52" s="49">
        <f>'1473 PARA'!AY52+'1474 PARA'!AY52+'1475 PARA'!AY52+'1476 PARA'!AY52+'Spare van Para'!AY52+'1603 Para'!AY52+'1604 Para'!AY52</f>
        <v>0</v>
      </c>
      <c r="P52" s="48">
        <f t="shared" si="32"/>
        <v>7706</v>
      </c>
      <c r="Q52" s="49">
        <f t="shared" si="33"/>
        <v>3539</v>
      </c>
      <c r="R52" s="221">
        <f t="shared" si="34"/>
        <v>1150</v>
      </c>
      <c r="S52" s="49">
        <f t="shared" si="35"/>
        <v>1063</v>
      </c>
      <c r="T52" s="48">
        <f t="shared" si="26"/>
        <v>0</v>
      </c>
      <c r="U52" s="49">
        <f t="shared" si="27"/>
        <v>0</v>
      </c>
      <c r="V52" s="75">
        <f>SUM(C46:C52)+SUM(E46:E52)</f>
        <v>160.64999999999998</v>
      </c>
      <c r="W52" s="76">
        <f>SUM(M46:M52)+SUM(O46:O52)</f>
        <v>1654</v>
      </c>
      <c r="X52" s="75">
        <f>SUM(B46:B52)+SUM(D46:D52)-V52</f>
        <v>9.6833333333333655</v>
      </c>
      <c r="Y52" s="76">
        <f>SUM(L46:L52)+SUM(N46:N52)-W52</f>
        <v>76</v>
      </c>
      <c r="Z52" s="77" t="s">
        <v>80</v>
      </c>
    </row>
    <row r="53" spans="1:26" x14ac:dyDescent="0.25">
      <c r="A53" s="79">
        <v>42785</v>
      </c>
      <c r="B53" s="48">
        <f>'1473 FX'!I53+'1474 FX'!I53+'1475 FX'!I53+'1476 FX'!I53+'1603 FX'!I53+'1604 FX'!I53+'Spare van FX'!I53</f>
        <v>0</v>
      </c>
      <c r="C53" s="41">
        <f>'1473 FX'!V53+'1474 FX'!V53+'1475 FX'!V53+'1476 FX'!V53+'1603 FX'!V53+'1604 FX'!V53+'Spare van FX'!V53</f>
        <v>0</v>
      </c>
      <c r="D53" s="221">
        <f>'PARA Consolidated'!E53</f>
        <v>0</v>
      </c>
      <c r="E53" s="49">
        <f>'PARA Consolidated'!J53</f>
        <v>0</v>
      </c>
      <c r="F53" s="48">
        <f t="shared" si="28"/>
        <v>331.23333333333329</v>
      </c>
      <c r="G53" s="49">
        <f t="shared" si="29"/>
        <v>314.16666666666663</v>
      </c>
      <c r="H53" s="221">
        <f t="shared" si="30"/>
        <v>126.83333333333333</v>
      </c>
      <c r="I53" s="49">
        <f t="shared" si="31"/>
        <v>117.68333333333334</v>
      </c>
      <c r="J53" s="48">
        <f t="shared" si="24"/>
        <v>0</v>
      </c>
      <c r="K53" s="44">
        <f t="shared" si="25"/>
        <v>0</v>
      </c>
      <c r="L53" s="45">
        <f>'1473 FX'!AK53+'1474 FX'!AK53+'1475 FX'!AK53+'1476 FX'!AK53+'1603 FX'!AK53+'1604 FX'!AK53+'Spare van FX'!AK53</f>
        <v>0</v>
      </c>
      <c r="M53" s="221">
        <f>'1473 FX'!AY53+'1474 FX'!AY53+'1475 FX'!AY53+'1476 FX'!AY53+'1603 FX'!AY53+'1604 FX'!AY53+'Spare van FX'!AY53</f>
        <v>0</v>
      </c>
      <c r="N53" s="221">
        <f>'1473 PARA'!AK53+'1474 PARA'!AK53+'1475 PARA'!AK53+'1476 PARA'!AK53+'Spare van Para'!AK53+'1603 Para'!AK53+'1604 Para'!AK53</f>
        <v>0</v>
      </c>
      <c r="O53" s="49">
        <f>'1473 PARA'!AY53+'1474 PARA'!AY53+'1475 PARA'!AY53+'1476 PARA'!AY53+'Spare van Para'!AY53+'1603 Para'!AY53+'1604 Para'!AY53</f>
        <v>0</v>
      </c>
      <c r="P53" s="48">
        <f t="shared" si="32"/>
        <v>7706</v>
      </c>
      <c r="Q53" s="49">
        <f t="shared" si="33"/>
        <v>3539</v>
      </c>
      <c r="R53" s="221">
        <f t="shared" si="34"/>
        <v>1150</v>
      </c>
      <c r="S53" s="49">
        <f t="shared" si="35"/>
        <v>1063</v>
      </c>
      <c r="T53" s="48">
        <f t="shared" si="26"/>
        <v>0</v>
      </c>
      <c r="U53" s="49">
        <f t="shared" si="27"/>
        <v>0</v>
      </c>
      <c r="V53" s="73"/>
      <c r="W53" s="74"/>
      <c r="X53" s="73"/>
      <c r="Y53" s="74"/>
      <c r="Z53" s="73" t="s">
        <v>79</v>
      </c>
    </row>
    <row r="54" spans="1:26" x14ac:dyDescent="0.25">
      <c r="A54" s="79">
        <v>42786</v>
      </c>
      <c r="B54" s="48">
        <f>'1473 FX'!I54+'1474 FX'!I54+'1475 FX'!I54+'1476 FX'!I54+'1603 FX'!I54+'1604 FX'!I54+'Spare van FX'!I54</f>
        <v>0</v>
      </c>
      <c r="C54" s="41">
        <f>'1473 FX'!V54+'1474 FX'!V54+'1475 FX'!V54+'1476 FX'!V54+'1603 FX'!V54+'1604 FX'!V54+'Spare van FX'!V54</f>
        <v>0</v>
      </c>
      <c r="D54" s="221">
        <f>'PARA Consolidated'!E54</f>
        <v>0</v>
      </c>
      <c r="E54" s="49">
        <f>'PARA Consolidated'!J54</f>
        <v>0</v>
      </c>
      <c r="F54" s="48">
        <f t="shared" si="28"/>
        <v>331.23333333333329</v>
      </c>
      <c r="G54" s="49">
        <f t="shared" si="29"/>
        <v>314.16666666666663</v>
      </c>
      <c r="H54" s="221">
        <f t="shared" si="30"/>
        <v>126.83333333333333</v>
      </c>
      <c r="I54" s="49">
        <f t="shared" si="31"/>
        <v>117.68333333333334</v>
      </c>
      <c r="J54" s="48">
        <f t="shared" si="24"/>
        <v>0</v>
      </c>
      <c r="K54" s="44">
        <f t="shared" si="25"/>
        <v>0</v>
      </c>
      <c r="L54" s="45">
        <f>'1473 FX'!AK54+'1474 FX'!AK54+'1475 FX'!AK54+'1476 FX'!AK54+'1603 FX'!AK54+'1604 FX'!AK54+'Spare van FX'!AK54</f>
        <v>0</v>
      </c>
      <c r="M54" s="221">
        <f>'1473 FX'!AY54+'1474 FX'!AY54+'1475 FX'!AY54+'1476 FX'!AY54+'1603 FX'!AY54+'1604 FX'!AY54+'Spare van FX'!AY54</f>
        <v>0</v>
      </c>
      <c r="N54" s="221">
        <f>'1473 PARA'!AK54+'1474 PARA'!AK54+'1475 PARA'!AK54+'1476 PARA'!AK54+'Spare van Para'!AK54+'1603 Para'!AK54+'1604 Para'!AK54</f>
        <v>0</v>
      </c>
      <c r="O54" s="49">
        <f>'1473 PARA'!AY54+'1474 PARA'!AY54+'1475 PARA'!AY54+'1476 PARA'!AY54+'Spare van Para'!AY54+'1603 Para'!AY54+'1604 Para'!AY54</f>
        <v>0</v>
      </c>
      <c r="P54" s="48">
        <f t="shared" si="32"/>
        <v>7706</v>
      </c>
      <c r="Q54" s="49">
        <f t="shared" si="33"/>
        <v>3539</v>
      </c>
      <c r="R54" s="221">
        <f t="shared" si="34"/>
        <v>1150</v>
      </c>
      <c r="S54" s="49">
        <f t="shared" si="35"/>
        <v>1063</v>
      </c>
      <c r="T54" s="48">
        <f t="shared" si="26"/>
        <v>0</v>
      </c>
      <c r="U54" s="49">
        <f t="shared" si="27"/>
        <v>0</v>
      </c>
    </row>
    <row r="55" spans="1:26" x14ac:dyDescent="0.25">
      <c r="A55" s="79">
        <v>42787</v>
      </c>
      <c r="B55" s="48">
        <f>'1473 FX'!I55+'1474 FX'!I55+'1475 FX'!I55+'1476 FX'!I55+'1603 FX'!I55+'1604 FX'!I55+'Spare van FX'!I55</f>
        <v>25.35</v>
      </c>
      <c r="C55" s="41">
        <f>'1473 FX'!V55+'1474 FX'!V55+'1475 FX'!V55+'1476 FX'!V55+'1603 FX'!V55+'1604 FX'!V55+'Spare van FX'!V55</f>
        <v>24.166666666666664</v>
      </c>
      <c r="D55" s="221">
        <f>'PARA Consolidated'!E55</f>
        <v>10.333333333333332</v>
      </c>
      <c r="E55" s="49">
        <f>'PARA Consolidated'!J55</f>
        <v>10.099999999999998</v>
      </c>
      <c r="F55" s="48">
        <f t="shared" si="28"/>
        <v>356.58333333333331</v>
      </c>
      <c r="G55" s="49">
        <f t="shared" si="29"/>
        <v>338.33333333333331</v>
      </c>
      <c r="H55" s="221">
        <f t="shared" si="30"/>
        <v>137.16666666666666</v>
      </c>
      <c r="I55" s="49">
        <f t="shared" si="31"/>
        <v>127.78333333333333</v>
      </c>
      <c r="J55" s="48">
        <f t="shared" si="24"/>
        <v>1.1833333333333371</v>
      </c>
      <c r="K55" s="44">
        <f t="shared" si="25"/>
        <v>0.23333333333333428</v>
      </c>
      <c r="L55" s="45">
        <f>'1473 FX'!AK55+'1474 FX'!AK55+'1475 FX'!AK55+'1476 FX'!AK55+'1603 FX'!AK55+'1604 FX'!AK55+'Spare van FX'!AK55</f>
        <v>129</v>
      </c>
      <c r="M55" s="221">
        <f>'1473 FX'!AY55+'1474 FX'!AY55+'1475 FX'!AY55+'1476 FX'!AY55+'1603 FX'!AY55+'1604 FX'!AY55+'Spare van FX'!AY55</f>
        <v>123</v>
      </c>
      <c r="N55" s="221">
        <f>'1473 PARA'!AK55+'1474 PARA'!AK55+'1475 PARA'!AK55+'1476 PARA'!AK55+'Spare van Para'!AK55+'1603 Para'!AK55+'1604 Para'!AK55</f>
        <v>68</v>
      </c>
      <c r="O55" s="49">
        <f>'1473 PARA'!AY55+'1474 PARA'!AY55+'1475 PARA'!AY55+'1476 PARA'!AY55+'Spare van Para'!AY55+'1603 Para'!AY55+'1604 Para'!AY55</f>
        <v>64</v>
      </c>
      <c r="P55" s="48">
        <f t="shared" si="32"/>
        <v>7835</v>
      </c>
      <c r="Q55" s="49">
        <f t="shared" si="33"/>
        <v>3662</v>
      </c>
      <c r="R55" s="221">
        <f t="shared" si="34"/>
        <v>1218</v>
      </c>
      <c r="S55" s="49">
        <f t="shared" si="35"/>
        <v>1127</v>
      </c>
      <c r="T55" s="48">
        <f t="shared" si="26"/>
        <v>6</v>
      </c>
      <c r="U55" s="49">
        <f t="shared" si="27"/>
        <v>4</v>
      </c>
    </row>
    <row r="56" spans="1:26" x14ac:dyDescent="0.25">
      <c r="A56" s="79">
        <v>42788</v>
      </c>
      <c r="B56" s="48">
        <f>'1473 FX'!I56+'1474 FX'!I56+'1475 FX'!I56+'1476 FX'!I56+'1603 FX'!I56+'1604 FX'!I56+'Spare van FX'!I56</f>
        <v>25.333333333333336</v>
      </c>
      <c r="C56" s="41">
        <f>'1473 FX'!V56+'1474 FX'!V56+'1475 FX'!V56+'1476 FX'!V56+'1603 FX'!V56+'1604 FX'!V56+'Spare van FX'!V56</f>
        <v>24.166666666666664</v>
      </c>
      <c r="D56" s="221">
        <f>'PARA Consolidated'!E56</f>
        <v>12</v>
      </c>
      <c r="E56" s="49">
        <f>'PARA Consolidated'!J56</f>
        <v>11.716666666666667</v>
      </c>
      <c r="F56" s="48">
        <f t="shared" si="28"/>
        <v>381.91666666666663</v>
      </c>
      <c r="G56" s="49">
        <f t="shared" si="29"/>
        <v>362.5</v>
      </c>
      <c r="H56" s="221">
        <f t="shared" si="30"/>
        <v>149.16666666666666</v>
      </c>
      <c r="I56" s="49">
        <f t="shared" si="31"/>
        <v>139.5</v>
      </c>
      <c r="J56" s="48">
        <f t="shared" si="24"/>
        <v>1.1666666666666714</v>
      </c>
      <c r="K56" s="44">
        <f t="shared" si="25"/>
        <v>0.28333333333333321</v>
      </c>
      <c r="L56" s="45">
        <f>'1473 FX'!AK56+'1474 FX'!AK56+'1475 FX'!AK56+'1476 FX'!AK56+'1603 FX'!AK56+'1604 FX'!AK56+'Spare van FX'!AK56</f>
        <v>438</v>
      </c>
      <c r="M56" s="221">
        <f>'1473 FX'!AY56+'1474 FX'!AY56+'1475 FX'!AY56+'1476 FX'!AY56+'1603 FX'!AY56+'1604 FX'!AY56+'Spare van FX'!AY56</f>
        <v>428</v>
      </c>
      <c r="N56" s="221">
        <f>'1473 PARA'!AK56+'1474 PARA'!AK56+'1475 PARA'!AK56+'1476 PARA'!AK56+'Spare van Para'!AK56+'1603 Para'!AK56+'1604 Para'!AK56</f>
        <v>102</v>
      </c>
      <c r="O56" s="49">
        <f>'1473 PARA'!AY56+'1474 PARA'!AY56+'1475 PARA'!AY56+'1476 PARA'!AY56+'Spare van Para'!AY56+'1603 Para'!AY56+'1604 Para'!AY56</f>
        <v>98</v>
      </c>
      <c r="P56" s="48">
        <f t="shared" si="32"/>
        <v>8273</v>
      </c>
      <c r="Q56" s="49">
        <f t="shared" si="33"/>
        <v>4090</v>
      </c>
      <c r="R56" s="221">
        <f t="shared" si="34"/>
        <v>1320</v>
      </c>
      <c r="S56" s="49">
        <f t="shared" si="35"/>
        <v>1225</v>
      </c>
      <c r="T56" s="48">
        <f t="shared" si="26"/>
        <v>10</v>
      </c>
      <c r="U56" s="49">
        <f t="shared" si="27"/>
        <v>4</v>
      </c>
    </row>
    <row r="57" spans="1:26" x14ac:dyDescent="0.25">
      <c r="A57" s="79">
        <v>42789</v>
      </c>
      <c r="B57" s="48">
        <f>'1473 FX'!I57+'1474 FX'!I57+'1475 FX'!I57+'1476 FX'!I57+'1603 FX'!I57+'1604 FX'!I57+'Spare van FX'!I57</f>
        <v>25.450000000000003</v>
      </c>
      <c r="C57" s="41">
        <f>'1473 FX'!V57+'1474 FX'!V57+'1475 FX'!V57+'1476 FX'!V57+'1603 FX'!V57+'1604 FX'!V57+'Spare van FX'!V57</f>
        <v>24</v>
      </c>
      <c r="D57" s="221">
        <f>'PARA Consolidated'!E57</f>
        <v>9.3166666666666664</v>
      </c>
      <c r="E57" s="49">
        <f>'PARA Consolidated'!J57</f>
        <v>8.4333333333333336</v>
      </c>
      <c r="F57" s="48">
        <f t="shared" si="28"/>
        <v>407.36666666666662</v>
      </c>
      <c r="G57" s="49">
        <f t="shared" si="29"/>
        <v>386.5</v>
      </c>
      <c r="H57" s="221">
        <f t="shared" si="30"/>
        <v>158.48333333333332</v>
      </c>
      <c r="I57" s="49">
        <f t="shared" si="31"/>
        <v>147.93333333333334</v>
      </c>
      <c r="J57" s="48">
        <f t="shared" si="24"/>
        <v>1.4500000000000028</v>
      </c>
      <c r="K57" s="44">
        <f t="shared" si="25"/>
        <v>0.88333333333333286</v>
      </c>
      <c r="L57" s="45">
        <f>'1473 FX'!AK57+'1474 FX'!AK57+'1475 FX'!AK57+'1476 FX'!AK57+'1603 FX'!AK57+'1604 FX'!AK57+'Spare van FX'!AK57</f>
        <v>264</v>
      </c>
      <c r="M57" s="221">
        <f>'1473 FX'!AY57+'1474 FX'!AY57+'1475 FX'!AY57+'1476 FX'!AY57+'1603 FX'!AY57+'1604 FX'!AY57+'Spare van FX'!AY57</f>
        <v>274</v>
      </c>
      <c r="N57" s="221">
        <f>'1473 PARA'!AK57+'1474 PARA'!AK57+'1475 PARA'!AK57+'1476 PARA'!AK57+'Spare van Para'!AK57+'1603 Para'!AK57+'1604 Para'!AK57</f>
        <v>87</v>
      </c>
      <c r="O57" s="49">
        <f>'1473 PARA'!AY57+'1474 PARA'!AY57+'1475 PARA'!AY57+'1476 PARA'!AY57+'Spare van Para'!AY57+'1603 Para'!AY57+'1604 Para'!AY57</f>
        <v>73</v>
      </c>
      <c r="P57" s="48">
        <f t="shared" si="32"/>
        <v>8537</v>
      </c>
      <c r="Q57" s="49">
        <f t="shared" si="33"/>
        <v>4364</v>
      </c>
      <c r="R57" s="221">
        <f t="shared" si="34"/>
        <v>1407</v>
      </c>
      <c r="S57" s="49">
        <f t="shared" si="35"/>
        <v>1298</v>
      </c>
      <c r="T57" s="48">
        <f t="shared" si="26"/>
        <v>-10</v>
      </c>
      <c r="U57" s="49">
        <f t="shared" si="27"/>
        <v>14</v>
      </c>
    </row>
    <row r="58" spans="1:26" x14ac:dyDescent="0.25">
      <c r="A58" s="79">
        <v>42790</v>
      </c>
      <c r="B58" s="48">
        <f>'1473 FX'!I58+'1474 FX'!I58+'1475 FX'!I58+'1476 FX'!I58+'1603 FX'!I58+'1604 FX'!I58+'Spare van FX'!I58</f>
        <v>25.500000000000004</v>
      </c>
      <c r="C58" s="41">
        <f>'1473 FX'!V58+'1474 FX'!V58+'1475 FX'!V58+'1476 FX'!V58+'1603 FX'!V58+'1604 FX'!V58+'Spare van FX'!V58</f>
        <v>24.333333333333332</v>
      </c>
      <c r="D58" s="221">
        <f>'PARA Consolidated'!E58</f>
        <v>12.083333333333336</v>
      </c>
      <c r="E58" s="49">
        <f>'PARA Consolidated'!J58</f>
        <v>11.383333333333331</v>
      </c>
      <c r="F58" s="48">
        <f t="shared" si="28"/>
        <v>432.86666666666662</v>
      </c>
      <c r="G58" s="49">
        <f t="shared" si="29"/>
        <v>410.83333333333331</v>
      </c>
      <c r="H58" s="221">
        <f t="shared" si="30"/>
        <v>170.56666666666666</v>
      </c>
      <c r="I58" s="49">
        <f t="shared" si="31"/>
        <v>159.31666666666666</v>
      </c>
      <c r="J58" s="48">
        <f t="shared" si="24"/>
        <v>1.1666666666666714</v>
      </c>
      <c r="K58" s="44">
        <f t="shared" si="25"/>
        <v>0.70000000000000462</v>
      </c>
      <c r="L58" s="45">
        <f>'1473 FX'!AK58+'1474 FX'!AK58+'1475 FX'!AK58+'1476 FX'!AK58+'1603 FX'!AK58+'1604 FX'!AK58+'Spare van FX'!AK58</f>
        <v>288</v>
      </c>
      <c r="M58" s="221">
        <f>'1473 FX'!AY58+'1474 FX'!AY58+'1475 FX'!AY58+'1476 FX'!AY58+'1603 FX'!AY58+'1604 FX'!AY58+'Spare van FX'!AY58</f>
        <v>269</v>
      </c>
      <c r="N58" s="221">
        <f>'1473 PARA'!AK58+'1474 PARA'!AK58+'1475 PARA'!AK58+'1476 PARA'!AK58+'Spare van Para'!AK58+'1603 Para'!AK58+'1604 Para'!AK58</f>
        <v>99</v>
      </c>
      <c r="O58" s="49">
        <f>'1473 PARA'!AY58+'1474 PARA'!AY58+'1475 PARA'!AY58+'1476 PARA'!AY58+'Spare van Para'!AY58+'1603 Para'!AY58+'1604 Para'!AY58</f>
        <v>89</v>
      </c>
      <c r="P58" s="48">
        <f t="shared" si="32"/>
        <v>8825</v>
      </c>
      <c r="Q58" s="49">
        <f t="shared" si="33"/>
        <v>4633</v>
      </c>
      <c r="R58" s="221">
        <f t="shared" si="34"/>
        <v>1506</v>
      </c>
      <c r="S58" s="49">
        <f t="shared" si="35"/>
        <v>1387</v>
      </c>
      <c r="T58" s="48">
        <f t="shared" si="26"/>
        <v>19</v>
      </c>
      <c r="U58" s="49">
        <f t="shared" si="27"/>
        <v>10</v>
      </c>
    </row>
    <row r="59" spans="1:26" x14ac:dyDescent="0.25">
      <c r="A59" s="79">
        <v>42791</v>
      </c>
      <c r="B59" s="48">
        <f>'1473 FX'!I59+'1474 FX'!I59+'1475 FX'!I59+'1476 FX'!I59+'1603 FX'!I59+'1604 FX'!I59+'Spare van FX'!I59</f>
        <v>3.9999999999999991</v>
      </c>
      <c r="C59" s="41">
        <f>'1473 FX'!V59+'1474 FX'!V59+'1475 FX'!V59+'1476 FX'!V59+'1603 FX'!V59+'1604 FX'!V59+'Spare van FX'!V59</f>
        <v>3.2500000000000004</v>
      </c>
      <c r="D59" s="221">
        <f>'PARA Consolidated'!E59</f>
        <v>0</v>
      </c>
      <c r="E59" s="49">
        <f>'PARA Consolidated'!J59</f>
        <v>0</v>
      </c>
      <c r="F59" s="48">
        <f t="shared" si="28"/>
        <v>436.86666666666662</v>
      </c>
      <c r="G59" s="49">
        <f t="shared" si="29"/>
        <v>414.08333333333331</v>
      </c>
      <c r="H59" s="221">
        <f t="shared" si="30"/>
        <v>170.56666666666666</v>
      </c>
      <c r="I59" s="49">
        <f t="shared" si="31"/>
        <v>159.31666666666666</v>
      </c>
      <c r="J59" s="48">
        <f t="shared" si="24"/>
        <v>0.74999999999999867</v>
      </c>
      <c r="K59" s="44">
        <f t="shared" si="25"/>
        <v>0</v>
      </c>
      <c r="L59" s="45">
        <f>'1473 FX'!AK59+'1474 FX'!AK59+'1475 FX'!AK59+'1476 FX'!AK59+'1603 FX'!AK59+'1604 FX'!AK59+'Spare van FX'!AK59</f>
        <v>7</v>
      </c>
      <c r="M59" s="221">
        <f>'1473 FX'!AY59+'1474 FX'!AY59+'1475 FX'!AY59+'1476 FX'!AY59+'1603 FX'!AY59+'1604 FX'!AY59+'Spare van FX'!AY59</f>
        <v>2</v>
      </c>
      <c r="N59" s="221">
        <f>'1473 PARA'!AK59+'1474 PARA'!AK59+'1475 PARA'!AK59+'1476 PARA'!AK59+'Spare van Para'!AK59+'1603 Para'!AK59+'1604 Para'!AK59</f>
        <v>0</v>
      </c>
      <c r="O59" s="49">
        <f>'1473 PARA'!AY59+'1474 PARA'!AY59+'1475 PARA'!AY59+'1476 PARA'!AY59+'Spare van Para'!AY59+'1603 Para'!AY59+'1604 Para'!AY59</f>
        <v>0</v>
      </c>
      <c r="P59" s="48">
        <f t="shared" si="32"/>
        <v>8832</v>
      </c>
      <c r="Q59" s="49">
        <f t="shared" si="33"/>
        <v>4635</v>
      </c>
      <c r="R59" s="221">
        <f t="shared" si="34"/>
        <v>1506</v>
      </c>
      <c r="S59" s="49">
        <f t="shared" si="35"/>
        <v>1387</v>
      </c>
      <c r="T59" s="48">
        <f t="shared" si="26"/>
        <v>5</v>
      </c>
      <c r="U59" s="49">
        <f t="shared" si="27"/>
        <v>0</v>
      </c>
      <c r="V59" s="75">
        <f>SUM(C53:C59)+SUM(E53:E59)</f>
        <v>141.54999999999998</v>
      </c>
      <c r="W59" s="76">
        <f>SUM(M53:M59)+SUM(O53:O59)</f>
        <v>1420</v>
      </c>
      <c r="X59" s="75">
        <f>SUM(B53:B59)+SUM(D53:D59)-V59</f>
        <v>7.8166666666666913</v>
      </c>
      <c r="Y59" s="76">
        <f>SUM(L53:L59)+SUM(N53:N59)-W59</f>
        <v>62</v>
      </c>
      <c r="Z59" s="77" t="s">
        <v>80</v>
      </c>
    </row>
    <row r="60" spans="1:26" x14ac:dyDescent="0.25">
      <c r="A60" s="79">
        <v>42792</v>
      </c>
      <c r="B60" s="48">
        <f>'1473 FX'!I60+'1474 FX'!I60+'1475 FX'!I60+'1476 FX'!I60+'1603 FX'!I60+'1604 FX'!I60+'Spare van FX'!I60</f>
        <v>0</v>
      </c>
      <c r="C60" s="41">
        <f>'1473 FX'!V60+'1474 FX'!V60+'1475 FX'!V60+'1476 FX'!V60+'1603 FX'!V60+'1604 FX'!V60+'Spare van FX'!V60</f>
        <v>0</v>
      </c>
      <c r="D60" s="221">
        <f>'PARA Consolidated'!E60</f>
        <v>0</v>
      </c>
      <c r="E60" s="49">
        <f>'PARA Consolidated'!J60</f>
        <v>0</v>
      </c>
      <c r="F60" s="48">
        <f t="shared" si="28"/>
        <v>436.86666666666662</v>
      </c>
      <c r="G60" s="49">
        <f t="shared" si="29"/>
        <v>414.08333333333331</v>
      </c>
      <c r="H60" s="221">
        <f t="shared" si="30"/>
        <v>170.56666666666666</v>
      </c>
      <c r="I60" s="49">
        <f t="shared" si="31"/>
        <v>159.31666666666666</v>
      </c>
      <c r="J60" s="48">
        <f t="shared" si="24"/>
        <v>0</v>
      </c>
      <c r="K60" s="44">
        <f t="shared" si="25"/>
        <v>0</v>
      </c>
      <c r="L60" s="45">
        <f>'1473 FX'!AK60+'1474 FX'!AK60+'1475 FX'!AK60+'1476 FX'!AK60+'1603 FX'!AK60+'1604 FX'!AK60+'Spare van FX'!AK60</f>
        <v>0</v>
      </c>
      <c r="M60" s="221">
        <f>'1473 FX'!AY60+'1474 FX'!AY60+'1475 FX'!AY60+'1476 FX'!AY60+'1603 FX'!AY60+'1604 FX'!AY60+'Spare van FX'!AY60</f>
        <v>0</v>
      </c>
      <c r="N60" s="221">
        <f>'1473 PARA'!AK60+'1474 PARA'!AK60+'1475 PARA'!AK60+'1476 PARA'!AK60+'Spare van Para'!AK60+'1603 Para'!AK60+'1604 Para'!AK60</f>
        <v>0</v>
      </c>
      <c r="O60" s="49">
        <f>'1473 PARA'!AY60+'1474 PARA'!AY60+'1475 PARA'!AY60+'1476 PARA'!AY60+'Spare van Para'!AY60+'1603 Para'!AY60+'1604 Para'!AY60</f>
        <v>0</v>
      </c>
      <c r="P60" s="48">
        <f t="shared" si="32"/>
        <v>8832</v>
      </c>
      <c r="Q60" s="49">
        <f t="shared" si="33"/>
        <v>4635</v>
      </c>
      <c r="R60" s="221">
        <f t="shared" si="34"/>
        <v>1506</v>
      </c>
      <c r="S60" s="49">
        <f t="shared" si="35"/>
        <v>1387</v>
      </c>
      <c r="T60" s="48">
        <f t="shared" si="26"/>
        <v>0</v>
      </c>
      <c r="U60" s="49">
        <f t="shared" si="27"/>
        <v>0</v>
      </c>
      <c r="V60" s="73"/>
      <c r="W60" s="74"/>
      <c r="X60" s="73"/>
      <c r="Y60" s="74"/>
      <c r="Z60" s="73" t="s">
        <v>79</v>
      </c>
    </row>
    <row r="61" spans="1:26" x14ac:dyDescent="0.25">
      <c r="A61" s="79">
        <v>42793</v>
      </c>
      <c r="B61" s="48">
        <f>'1473 FX'!I61+'1474 FX'!I61+'1475 FX'!I61+'1476 FX'!I61+'1603 FX'!I61+'1604 FX'!I61+'Spare van FX'!I61</f>
        <v>25.433333333333337</v>
      </c>
      <c r="C61" s="41">
        <f>'1473 FX'!V61+'1474 FX'!V61+'1475 FX'!V61+'1476 FX'!V61+'1603 FX'!V61+'1604 FX'!V61+'Spare van FX'!V61</f>
        <v>24.166666666666664</v>
      </c>
      <c r="D61" s="221">
        <f>'PARA Consolidated'!E61</f>
        <v>11.333333333333334</v>
      </c>
      <c r="E61" s="49">
        <f>'PARA Consolidated'!J61</f>
        <v>10.999999999999998</v>
      </c>
      <c r="F61" s="48">
        <f t="shared" si="28"/>
        <v>462.29999999999995</v>
      </c>
      <c r="G61" s="49">
        <f t="shared" si="29"/>
        <v>438.25</v>
      </c>
      <c r="H61" s="221">
        <f t="shared" si="30"/>
        <v>181.9</v>
      </c>
      <c r="I61" s="49">
        <f t="shared" si="31"/>
        <v>170.31666666666666</v>
      </c>
      <c r="J61" s="48">
        <f t="shared" si="24"/>
        <v>1.2666666666666728</v>
      </c>
      <c r="K61" s="44">
        <f t="shared" si="25"/>
        <v>0.3333333333333357</v>
      </c>
      <c r="L61" s="45">
        <f>'1473 FX'!AK61+'1474 FX'!AK61+'1475 FX'!AK61+'1476 FX'!AK61+'1603 FX'!AK61+'1604 FX'!AK61+'Spare van FX'!AK61</f>
        <v>287</v>
      </c>
      <c r="M61" s="221">
        <f>'1473 FX'!AY61+'1474 FX'!AY61+'1475 FX'!AY61+'1476 FX'!AY61+'1603 FX'!AY61+'1604 FX'!AY61+'Spare van FX'!AY61</f>
        <v>273</v>
      </c>
      <c r="N61" s="221">
        <f>'1473 PARA'!AK61+'1474 PARA'!AK61+'1475 PARA'!AK61+'1476 PARA'!AK61+'Spare van Para'!AK61+'1603 Para'!AK61+'1604 Para'!AK61</f>
        <v>60</v>
      </c>
      <c r="O61" s="49">
        <f>'1473 PARA'!AY61+'1474 PARA'!AY61+'1475 PARA'!AY61+'1476 PARA'!AY61+'Spare van Para'!AY61+'1603 Para'!AY61+'1604 Para'!AY61</f>
        <v>57</v>
      </c>
      <c r="P61" s="48">
        <f t="shared" si="32"/>
        <v>9119</v>
      </c>
      <c r="Q61" s="49">
        <f t="shared" si="33"/>
        <v>4908</v>
      </c>
      <c r="R61" s="221">
        <f t="shared" si="34"/>
        <v>1566</v>
      </c>
      <c r="S61" s="49">
        <f t="shared" si="35"/>
        <v>1444</v>
      </c>
      <c r="T61" s="48">
        <f t="shared" si="26"/>
        <v>14</v>
      </c>
      <c r="U61" s="49">
        <f t="shared" si="27"/>
        <v>3</v>
      </c>
    </row>
    <row r="62" spans="1:26" ht="15.75" thickBot="1" x14ac:dyDescent="0.3">
      <c r="A62" s="226">
        <v>42794</v>
      </c>
      <c r="B62" s="227">
        <f>'1473 FX'!I62+'1474 FX'!I62+'1475 FX'!I62+'1476 FX'!I62+'1603 FX'!I62+'1604 FX'!I62+'Spare van FX'!I62</f>
        <v>25.416666666666668</v>
      </c>
      <c r="C62" s="228">
        <f>'1473 FX'!V62+'1474 FX'!V62+'1475 FX'!V62+'1476 FX'!V62+'1603 FX'!V62+'1604 FX'!V62+'Spare van FX'!V62</f>
        <v>24.166666666666664</v>
      </c>
      <c r="D62" s="228">
        <f>'PARA Consolidated'!E62</f>
        <v>7</v>
      </c>
      <c r="E62" s="229">
        <f>'PARA Consolidated'!J62</f>
        <v>6.4000000000000012</v>
      </c>
      <c r="F62" s="227">
        <f t="shared" si="28"/>
        <v>487.71666666666664</v>
      </c>
      <c r="G62" s="229">
        <f t="shared" si="29"/>
        <v>462.41666666666669</v>
      </c>
      <c r="H62" s="228">
        <f t="shared" si="30"/>
        <v>188.9</v>
      </c>
      <c r="I62" s="229">
        <f t="shared" si="31"/>
        <v>176.71666666666667</v>
      </c>
      <c r="J62" s="227">
        <f t="shared" si="24"/>
        <v>1.2500000000000036</v>
      </c>
      <c r="K62" s="230">
        <f t="shared" si="25"/>
        <v>0.59999999999999876</v>
      </c>
      <c r="L62" s="231">
        <f>'1473 FX'!AK62+'1474 FX'!AK62+'1475 FX'!AK62+'1476 FX'!AK62+'1603 FX'!AK62+'1604 FX'!AK62+'Spare van FX'!AK62</f>
        <v>281</v>
      </c>
      <c r="M62" s="228">
        <f>'1473 FX'!AY62+'1474 FX'!AY62+'1475 FX'!AY62+'1476 FX'!AY62+'1603 FX'!AY62+'1604 FX'!AY62+'Spare van FX'!AY62</f>
        <v>273</v>
      </c>
      <c r="N62" s="228">
        <f>'1473 PARA'!AK62+'1474 PARA'!AK62+'1475 PARA'!AK62+'1476 PARA'!AK62+'Spare van Para'!AK62+'1603 Para'!AK62+'1604 Para'!AK62</f>
        <v>79</v>
      </c>
      <c r="O62" s="229">
        <f>'1473 PARA'!AY62+'1474 PARA'!AY62+'1475 PARA'!AY62+'1476 PARA'!AY62+'Spare van Para'!AY62+'1603 Para'!AY62+'1604 Para'!AY62</f>
        <v>62</v>
      </c>
      <c r="P62" s="227">
        <f t="shared" si="32"/>
        <v>9400</v>
      </c>
      <c r="Q62" s="229">
        <f t="shared" si="33"/>
        <v>5181</v>
      </c>
      <c r="R62" s="228">
        <f t="shared" si="34"/>
        <v>1645</v>
      </c>
      <c r="S62" s="229">
        <f t="shared" si="35"/>
        <v>1506</v>
      </c>
      <c r="T62" s="227">
        <f t="shared" si="26"/>
        <v>8</v>
      </c>
      <c r="U62" s="229">
        <f t="shared" si="27"/>
        <v>17</v>
      </c>
    </row>
    <row r="63" spans="1:26" ht="15.75" thickTop="1" x14ac:dyDescent="0.25">
      <c r="A63" s="79">
        <v>42795</v>
      </c>
      <c r="B63" s="48">
        <f>'1473 FX'!I63+'1474 FX'!I63+'1475 FX'!I63+'1476 FX'!I63+'1603 FX'!I63+'1604 FX'!I63+'Spare van FX'!I63</f>
        <v>25.783333333333331</v>
      </c>
      <c r="C63" s="41">
        <f>'1473 FX'!V63+'1474 FX'!V63+'1475 FX'!V63+'1476 FX'!V63+'1603 FX'!V63+'1604 FX'!V63+'Spare van FX'!V63</f>
        <v>24.166666666666664</v>
      </c>
      <c r="D63" s="221">
        <f>'PARA Consolidated'!E63</f>
        <v>11.833333333333332</v>
      </c>
      <c r="E63" s="49">
        <f>'PARA Consolidated'!J63</f>
        <v>11.083333333333336</v>
      </c>
      <c r="F63" s="48">
        <f>B63</f>
        <v>25.783333333333331</v>
      </c>
      <c r="G63" s="49">
        <f>C63</f>
        <v>24.166666666666664</v>
      </c>
      <c r="H63" s="221">
        <f>D63</f>
        <v>11.833333333333332</v>
      </c>
      <c r="I63" s="49">
        <f>E63</f>
        <v>11.083333333333336</v>
      </c>
      <c r="J63" s="48">
        <f t="shared" si="24"/>
        <v>1.6166666666666671</v>
      </c>
      <c r="K63" s="44">
        <f t="shared" si="25"/>
        <v>0.74999999999999645</v>
      </c>
      <c r="L63" s="45">
        <f>'1473 FX'!AK63+'1474 FX'!AK63+'1475 FX'!AK63+'1476 FX'!AK63+'1603 FX'!AK63+'1604 FX'!AK63+'Spare van FX'!AK63</f>
        <v>287</v>
      </c>
      <c r="M63" s="221">
        <f>'1473 FX'!AY63+'1474 FX'!AY63+'1475 FX'!AY63+'1476 FX'!AY63+'1603 FX'!AY63+'1604 FX'!AY63+'Spare van FX'!AY63</f>
        <v>272</v>
      </c>
      <c r="N63" s="221">
        <f>'1473 PARA'!AK63+'1474 PARA'!AK63+'1475 PARA'!AK63+'1476 PARA'!AK63+'Spare van Para'!AK63+'1603 Para'!AK63+'1604 Para'!AK63</f>
        <v>123</v>
      </c>
      <c r="O63" s="49">
        <f>'1473 PARA'!AY63+'1474 PARA'!AY63+'1475 PARA'!AY63+'1476 PARA'!AY63+'Spare van Para'!AY63+'1603 Para'!AY63+'1604 Para'!AY63</f>
        <v>117</v>
      </c>
      <c r="P63" s="48">
        <f>L63</f>
        <v>287</v>
      </c>
      <c r="Q63" s="49">
        <f>M63</f>
        <v>272</v>
      </c>
      <c r="R63" s="221">
        <f>N63</f>
        <v>123</v>
      </c>
      <c r="S63" s="49">
        <f>O63</f>
        <v>117</v>
      </c>
      <c r="T63" s="48">
        <f t="shared" si="26"/>
        <v>15</v>
      </c>
      <c r="U63" s="49">
        <f t="shared" si="27"/>
        <v>6</v>
      </c>
    </row>
    <row r="64" spans="1:26" x14ac:dyDescent="0.25">
      <c r="A64" s="79">
        <v>42796</v>
      </c>
      <c r="B64" s="48">
        <f>'1473 FX'!I64+'1474 FX'!I64+'1475 FX'!I64+'1476 FX'!I64+'1603 FX'!I64+'1604 FX'!I64+'Spare van FX'!I64</f>
        <v>25.65</v>
      </c>
      <c r="C64" s="41">
        <f>'1473 FX'!V64+'1474 FX'!V64+'1475 FX'!V64+'1476 FX'!V64+'1603 FX'!V64+'1604 FX'!V64+'Spare van FX'!V64</f>
        <v>24.166666666666664</v>
      </c>
      <c r="D64" s="221">
        <f>'PARA Consolidated'!E64</f>
        <v>6.0166666666666666</v>
      </c>
      <c r="E64" s="49">
        <f>'PARA Consolidated'!J64</f>
        <v>5.7999999999999989</v>
      </c>
      <c r="F64" s="48">
        <f t="shared" si="28"/>
        <v>51.43333333333333</v>
      </c>
      <c r="G64" s="49">
        <f t="shared" si="29"/>
        <v>48.333333333333329</v>
      </c>
      <c r="H64" s="221">
        <f t="shared" si="30"/>
        <v>17.849999999999998</v>
      </c>
      <c r="I64" s="49">
        <f t="shared" si="31"/>
        <v>16.883333333333333</v>
      </c>
      <c r="J64" s="48">
        <f t="shared" si="24"/>
        <v>1.4833333333333343</v>
      </c>
      <c r="K64" s="44">
        <f t="shared" si="25"/>
        <v>0.21666666666666767</v>
      </c>
      <c r="L64" s="45">
        <f>'1473 FX'!AK64+'1474 FX'!AK64+'1475 FX'!AK64+'1476 FX'!AK64+'1603 FX'!AK64+'1604 FX'!AK64+'Spare van FX'!AK64</f>
        <v>282</v>
      </c>
      <c r="M64" s="221">
        <f>'1473 FX'!AY64+'1474 FX'!AY64+'1475 FX'!AY64+'1476 FX'!AY64+'1603 FX'!AY64+'1604 FX'!AY64+'Spare van FX'!AY64</f>
        <v>270</v>
      </c>
      <c r="N64" s="221">
        <f>'1473 PARA'!AK64+'1474 PARA'!AK64+'1475 PARA'!AK64+'1476 PARA'!AK64+'Spare van Para'!AK64+'1603 Para'!AK64+'1604 Para'!AK64</f>
        <v>60</v>
      </c>
      <c r="O64" s="49">
        <f>'1473 PARA'!AY64+'1474 PARA'!AY64+'1475 PARA'!AY64+'1476 PARA'!AY64+'Spare van Para'!AY64+'1603 Para'!AY64+'1604 Para'!AY64</f>
        <v>51</v>
      </c>
      <c r="P64" s="48">
        <f t="shared" si="32"/>
        <v>569</v>
      </c>
      <c r="Q64" s="49">
        <f t="shared" si="33"/>
        <v>542</v>
      </c>
      <c r="R64" s="221">
        <f t="shared" si="34"/>
        <v>183</v>
      </c>
      <c r="S64" s="49">
        <f t="shared" si="35"/>
        <v>168</v>
      </c>
      <c r="T64" s="48">
        <f t="shared" si="26"/>
        <v>12</v>
      </c>
      <c r="U64" s="49">
        <f t="shared" si="27"/>
        <v>9</v>
      </c>
    </row>
    <row r="65" spans="1:26" x14ac:dyDescent="0.25">
      <c r="A65" s="79">
        <v>42797</v>
      </c>
      <c r="B65" s="48">
        <f>'1473 FX'!I65+'1474 FX'!I65+'1475 FX'!I65+'1476 FX'!I65+'1603 FX'!I65+'1604 FX'!I65+'Spare van FX'!I65</f>
        <v>25.433333333333334</v>
      </c>
      <c r="C65" s="41">
        <f>'1473 FX'!V65+'1474 FX'!V65+'1475 FX'!V65+'1476 FX'!V65+'1603 FX'!V65+'1604 FX'!V65+'Spare van FX'!V65</f>
        <v>24.166666666666664</v>
      </c>
      <c r="D65" s="221">
        <f>'PARA Consolidated'!E65</f>
        <v>9.7500000000000018</v>
      </c>
      <c r="E65" s="49">
        <f>'PARA Consolidated'!J65</f>
        <v>9.3833333333333346</v>
      </c>
      <c r="F65" s="48">
        <f t="shared" si="28"/>
        <v>76.86666666666666</v>
      </c>
      <c r="G65" s="49">
        <f t="shared" si="29"/>
        <v>72.5</v>
      </c>
      <c r="H65" s="221">
        <f t="shared" si="30"/>
        <v>27.6</v>
      </c>
      <c r="I65" s="49">
        <f t="shared" si="31"/>
        <v>26.266666666666666</v>
      </c>
      <c r="J65" s="48">
        <f t="shared" si="24"/>
        <v>1.2666666666666693</v>
      </c>
      <c r="K65" s="44">
        <f t="shared" si="25"/>
        <v>0.36666666666666714</v>
      </c>
      <c r="L65" s="45">
        <f>'1473 FX'!AK65+'1474 FX'!AK65+'1475 FX'!AK65+'1476 FX'!AK65+'1603 FX'!AK65+'1604 FX'!AK65+'Spare van FX'!AK65</f>
        <v>284</v>
      </c>
      <c r="M65" s="221">
        <f>'1473 FX'!AY65+'1474 FX'!AY65+'1475 FX'!AY65+'1476 FX'!AY65+'1603 FX'!AY65+'1604 FX'!AY65+'Spare van FX'!AY65</f>
        <v>281</v>
      </c>
      <c r="N65" s="221">
        <f>'1473 PARA'!AK65+'1474 PARA'!AK65+'1475 PARA'!AK65+'1476 PARA'!AK65+'Spare van Para'!AK65+'1603 Para'!AK65+'1604 Para'!AK65</f>
        <v>79</v>
      </c>
      <c r="O65" s="49">
        <f>'1473 PARA'!AY65+'1474 PARA'!AY65+'1475 PARA'!AY65+'1476 PARA'!AY65+'Spare van Para'!AY65+'1603 Para'!AY65+'1604 Para'!AY65</f>
        <v>77</v>
      </c>
      <c r="P65" s="48">
        <f t="shared" si="32"/>
        <v>853</v>
      </c>
      <c r="Q65" s="49">
        <f t="shared" si="33"/>
        <v>823</v>
      </c>
      <c r="R65" s="221">
        <f t="shared" si="34"/>
        <v>262</v>
      </c>
      <c r="S65" s="49">
        <f t="shared" si="35"/>
        <v>245</v>
      </c>
      <c r="T65" s="48">
        <f t="shared" si="26"/>
        <v>3</v>
      </c>
      <c r="U65" s="49">
        <f t="shared" si="27"/>
        <v>2</v>
      </c>
    </row>
    <row r="66" spans="1:26" x14ac:dyDescent="0.25">
      <c r="A66" s="79">
        <v>42798</v>
      </c>
      <c r="B66" s="48">
        <f>'1473 FX'!I66+'1474 FX'!I66+'1475 FX'!I66+'1476 FX'!I66+'1603 FX'!I66+'1604 FX'!I66+'Spare van FX'!I66</f>
        <v>0</v>
      </c>
      <c r="C66" s="41">
        <f>'1473 FX'!V66+'1474 FX'!V66+'1475 FX'!V66+'1476 FX'!V66+'1603 FX'!V66+'1604 FX'!V66+'Spare van FX'!V66</f>
        <v>0</v>
      </c>
      <c r="D66" s="221">
        <f>'PARA Consolidated'!E66</f>
        <v>0</v>
      </c>
      <c r="E66" s="49">
        <f>'PARA Consolidated'!J66</f>
        <v>0</v>
      </c>
      <c r="F66" s="48">
        <f t="shared" si="28"/>
        <v>76.86666666666666</v>
      </c>
      <c r="G66" s="49">
        <f t="shared" si="29"/>
        <v>72.5</v>
      </c>
      <c r="H66" s="221">
        <f t="shared" si="30"/>
        <v>27.6</v>
      </c>
      <c r="I66" s="49">
        <f t="shared" si="31"/>
        <v>26.266666666666666</v>
      </c>
      <c r="J66" s="48">
        <f t="shared" si="24"/>
        <v>0</v>
      </c>
      <c r="K66" s="44">
        <f t="shared" si="25"/>
        <v>0</v>
      </c>
      <c r="L66" s="45">
        <f>'1473 FX'!AK66+'1474 FX'!AK66+'1475 FX'!AK66+'1476 FX'!AK66+'1603 FX'!AK66+'1604 FX'!AK66+'Spare van FX'!AK66</f>
        <v>0</v>
      </c>
      <c r="M66" s="221">
        <f>'1473 FX'!AY66+'1474 FX'!AY66+'1475 FX'!AY66+'1476 FX'!AY66+'1603 FX'!AY66+'1604 FX'!AY66+'Spare van FX'!AY66</f>
        <v>0</v>
      </c>
      <c r="N66" s="221">
        <f>'1473 PARA'!AK66+'1474 PARA'!AK66+'1475 PARA'!AK66+'1476 PARA'!AK66+'Spare van Para'!AK66+'1603 Para'!AK66+'1604 Para'!AK66</f>
        <v>0</v>
      </c>
      <c r="O66" s="49">
        <f>'1473 PARA'!AY66+'1474 PARA'!AY66+'1475 PARA'!AY66+'1476 PARA'!AY66+'Spare van Para'!AY66+'1603 Para'!AY66+'1604 Para'!AY66</f>
        <v>0</v>
      </c>
      <c r="P66" s="48">
        <f t="shared" si="32"/>
        <v>853</v>
      </c>
      <c r="Q66" s="49">
        <f t="shared" si="33"/>
        <v>823</v>
      </c>
      <c r="R66" s="221">
        <f t="shared" si="34"/>
        <v>262</v>
      </c>
      <c r="S66" s="49">
        <f t="shared" si="35"/>
        <v>245</v>
      </c>
      <c r="T66" s="48">
        <f t="shared" si="26"/>
        <v>0</v>
      </c>
      <c r="U66" s="49">
        <f t="shared" si="27"/>
        <v>0</v>
      </c>
      <c r="V66" s="75">
        <f>SUM(C60:C66)+SUM(E60:E66)</f>
        <v>164.49999999999997</v>
      </c>
      <c r="W66" s="76">
        <f>SUM(M60:M66)+SUM(O60:O66)</f>
        <v>1733</v>
      </c>
      <c r="X66" s="75">
        <f>SUM(B60:B66)+SUM(D60:D66)-V66</f>
        <v>9.1500000000000341</v>
      </c>
      <c r="Y66" s="76">
        <f>SUM(L60:L66)+SUM(N60:N66)-W66</f>
        <v>89</v>
      </c>
      <c r="Z66" s="77" t="s">
        <v>80</v>
      </c>
    </row>
    <row r="67" spans="1:26" x14ac:dyDescent="0.25">
      <c r="A67" s="79">
        <v>42799</v>
      </c>
      <c r="B67" s="48">
        <f>'1473 FX'!I67+'1474 FX'!I67+'1475 FX'!I67+'1476 FX'!I67+'1603 FX'!I67+'1604 FX'!I67+'Spare van FX'!I67</f>
        <v>0</v>
      </c>
      <c r="C67" s="41">
        <f>'1473 FX'!V67+'1474 FX'!V67+'1475 FX'!V67+'1476 FX'!V67+'1603 FX'!V67+'1604 FX'!V67+'Spare van FX'!V67</f>
        <v>0</v>
      </c>
      <c r="D67" s="221">
        <f>'PARA Consolidated'!E67</f>
        <v>0</v>
      </c>
      <c r="E67" s="49">
        <f>'PARA Consolidated'!J67</f>
        <v>0</v>
      </c>
      <c r="F67" s="48">
        <f t="shared" si="28"/>
        <v>76.86666666666666</v>
      </c>
      <c r="G67" s="49">
        <f t="shared" si="29"/>
        <v>72.5</v>
      </c>
      <c r="H67" s="221">
        <f t="shared" si="30"/>
        <v>27.6</v>
      </c>
      <c r="I67" s="49">
        <f t="shared" si="31"/>
        <v>26.266666666666666</v>
      </c>
      <c r="J67" s="48">
        <f t="shared" si="24"/>
        <v>0</v>
      </c>
      <c r="K67" s="44">
        <f t="shared" si="25"/>
        <v>0</v>
      </c>
      <c r="L67" s="45">
        <f>'1473 FX'!AK67+'1474 FX'!AK67+'1475 FX'!AK67+'1476 FX'!AK67+'1603 FX'!AK67+'1604 FX'!AK67+'Spare van FX'!AK67</f>
        <v>0</v>
      </c>
      <c r="M67" s="221">
        <f>'1473 FX'!AY67+'1474 FX'!AY67+'1475 FX'!AY67+'1476 FX'!AY67+'1603 FX'!AY67+'1604 FX'!AY67+'Spare van FX'!AY67</f>
        <v>0</v>
      </c>
      <c r="N67" s="221">
        <f>'1473 PARA'!AK67+'1474 PARA'!AK67+'1475 PARA'!AK67+'1476 PARA'!AK67+'Spare van Para'!AK67+'1603 Para'!AK67+'1604 Para'!AK67</f>
        <v>0</v>
      </c>
      <c r="O67" s="49">
        <f>'1473 PARA'!AY67+'1474 PARA'!AY67+'1475 PARA'!AY67+'1476 PARA'!AY67+'Spare van Para'!AY67+'1603 Para'!AY67+'1604 Para'!AY67</f>
        <v>0</v>
      </c>
      <c r="P67" s="48">
        <f t="shared" si="32"/>
        <v>853</v>
      </c>
      <c r="Q67" s="49">
        <f t="shared" si="33"/>
        <v>823</v>
      </c>
      <c r="R67" s="221">
        <f t="shared" si="34"/>
        <v>262</v>
      </c>
      <c r="S67" s="49">
        <f t="shared" si="35"/>
        <v>245</v>
      </c>
      <c r="T67" s="48">
        <f t="shared" si="26"/>
        <v>0</v>
      </c>
      <c r="U67" s="49">
        <f t="shared" si="27"/>
        <v>0</v>
      </c>
      <c r="V67" s="73"/>
      <c r="W67" s="74"/>
      <c r="X67" s="73"/>
      <c r="Y67" s="74"/>
      <c r="Z67" s="73" t="s">
        <v>79</v>
      </c>
    </row>
    <row r="68" spans="1:26" x14ac:dyDescent="0.25">
      <c r="A68" s="79">
        <v>42800</v>
      </c>
      <c r="B68" s="48">
        <f>'1473 FX'!I68+'1474 FX'!I68+'1475 FX'!I68+'1476 FX'!I68+'1603 FX'!I68+'1604 FX'!I68+'Spare van FX'!I68</f>
        <v>25.416666666666668</v>
      </c>
      <c r="C68" s="41">
        <f>'1473 FX'!V68+'1474 FX'!V68+'1475 FX'!V68+'1476 FX'!V68+'1603 FX'!V68+'1604 FX'!V68+'Spare van FX'!V68</f>
        <v>24.25</v>
      </c>
      <c r="D68" s="221">
        <f>'PARA Consolidated'!E68</f>
        <v>11.833333333333332</v>
      </c>
      <c r="E68" s="49">
        <f>'PARA Consolidated'!J68</f>
        <v>11.549999999999999</v>
      </c>
      <c r="F68" s="48">
        <f t="shared" si="28"/>
        <v>102.28333333333333</v>
      </c>
      <c r="G68" s="49">
        <f t="shared" si="29"/>
        <v>96.75</v>
      </c>
      <c r="H68" s="221">
        <f t="shared" si="30"/>
        <v>39.433333333333337</v>
      </c>
      <c r="I68" s="49">
        <f t="shared" si="31"/>
        <v>37.816666666666663</v>
      </c>
      <c r="J68" s="48">
        <f t="shared" si="24"/>
        <v>1.1666666666666679</v>
      </c>
      <c r="K68" s="44">
        <f t="shared" si="25"/>
        <v>0.28333333333333321</v>
      </c>
      <c r="L68" s="45">
        <f>'1473 FX'!AK68+'1474 FX'!AK68+'1475 FX'!AK68+'1476 FX'!AK68+'1603 FX'!AK68+'1604 FX'!AK68+'Spare van FX'!AK68</f>
        <v>283</v>
      </c>
      <c r="M68" s="221">
        <f>'1473 FX'!AY68+'1474 FX'!AY68+'1475 FX'!AY68+'1476 FX'!AY68+'1603 FX'!AY68+'1604 FX'!AY68+'Spare van FX'!AY68</f>
        <v>275</v>
      </c>
      <c r="N68" s="221">
        <f>'1473 PARA'!AK68+'1474 PARA'!AK68+'1475 PARA'!AK68+'1476 PARA'!AK68+'Spare van Para'!AK68+'1603 Para'!AK68+'1604 Para'!AK68</f>
        <v>69</v>
      </c>
      <c r="O68" s="49">
        <f>'1473 PARA'!AY68+'1474 PARA'!AY68+'1475 PARA'!AY68+'1476 PARA'!AY68+'Spare van Para'!AY68+'1603 Para'!AY68+'1604 Para'!AY68</f>
        <v>65</v>
      </c>
      <c r="P68" s="48">
        <f t="shared" si="32"/>
        <v>1136</v>
      </c>
      <c r="Q68" s="49">
        <f t="shared" si="33"/>
        <v>1098</v>
      </c>
      <c r="R68" s="221">
        <f t="shared" si="34"/>
        <v>331</v>
      </c>
      <c r="S68" s="49">
        <f t="shared" si="35"/>
        <v>310</v>
      </c>
      <c r="T68" s="48">
        <f t="shared" si="26"/>
        <v>8</v>
      </c>
      <c r="U68" s="49">
        <f t="shared" si="27"/>
        <v>4</v>
      </c>
    </row>
    <row r="69" spans="1:26" x14ac:dyDescent="0.25">
      <c r="A69" s="79">
        <v>42801</v>
      </c>
      <c r="B69" s="48">
        <f>'1473 FX'!I69+'1474 FX'!I69+'1475 FX'!I69+'1476 FX'!I69+'1603 FX'!I69+'1604 FX'!I69+'Spare van FX'!I69</f>
        <v>25.633333333333333</v>
      </c>
      <c r="C69" s="41">
        <f>'1473 FX'!V69+'1474 FX'!V69+'1475 FX'!V69+'1476 FX'!V69+'1603 FX'!V69+'1604 FX'!V69+'Spare van FX'!V69</f>
        <v>24.166666666666664</v>
      </c>
      <c r="D69" s="221">
        <f>'PARA Consolidated'!E69</f>
        <v>10.333333333333332</v>
      </c>
      <c r="E69" s="49">
        <f>'PARA Consolidated'!J69</f>
        <v>9.9166666666666679</v>
      </c>
      <c r="F69" s="48">
        <f t="shared" si="28"/>
        <v>127.91666666666666</v>
      </c>
      <c r="G69" s="49">
        <f t="shared" si="29"/>
        <v>120.91666666666666</v>
      </c>
      <c r="H69" s="221">
        <f t="shared" si="30"/>
        <v>49.766666666666666</v>
      </c>
      <c r="I69" s="49">
        <f t="shared" si="31"/>
        <v>47.733333333333334</v>
      </c>
      <c r="J69" s="48">
        <f t="shared" si="24"/>
        <v>1.4666666666666686</v>
      </c>
      <c r="K69" s="44">
        <f t="shared" si="25"/>
        <v>0.4166666666666643</v>
      </c>
      <c r="L69" s="45">
        <f>'1473 FX'!AK69+'1474 FX'!AK69+'1475 FX'!AK69+'1476 FX'!AK69+'1603 FX'!AK69+'1604 FX'!AK69+'Spare van FX'!AK69</f>
        <v>283</v>
      </c>
      <c r="M69" s="221">
        <f>'1473 FX'!AY69+'1474 FX'!AY69+'1475 FX'!AY69+'1476 FX'!AY69+'1603 FX'!AY69+'1604 FX'!AY69+'Spare van FX'!AY69</f>
        <v>270</v>
      </c>
      <c r="N69" s="221">
        <f>'1473 PARA'!AK69+'1474 PARA'!AK69+'1475 PARA'!AK69+'1476 PARA'!AK69+'Spare van Para'!AK69+'1603 Para'!AK69+'1604 Para'!AK69</f>
        <v>78</v>
      </c>
      <c r="O69" s="49">
        <f>'1473 PARA'!AY69+'1474 PARA'!AY69+'1475 PARA'!AY69+'1476 PARA'!AY69+'Spare van Para'!AY69+'1603 Para'!AY69+'1604 Para'!AY69</f>
        <v>74</v>
      </c>
      <c r="P69" s="48">
        <f t="shared" si="32"/>
        <v>1419</v>
      </c>
      <c r="Q69" s="49">
        <f t="shared" ref="Q69:Q132" si="36">Q68+M69</f>
        <v>1368</v>
      </c>
      <c r="R69" s="221">
        <f t="shared" ref="R69:R132" si="37">N69+R68</f>
        <v>409</v>
      </c>
      <c r="S69" s="49">
        <f t="shared" ref="S69:S132" si="38">S68+O69</f>
        <v>384</v>
      </c>
      <c r="T69" s="48">
        <f t="shared" ref="T69:T132" si="39">L69-M69</f>
        <v>13</v>
      </c>
      <c r="U69" s="49">
        <f t="shared" ref="U69:U132" si="40">N69-O69</f>
        <v>4</v>
      </c>
    </row>
    <row r="70" spans="1:26" x14ac:dyDescent="0.25">
      <c r="A70" s="79">
        <v>42802</v>
      </c>
      <c r="B70" s="48">
        <f>'1473 FX'!I70+'1474 FX'!I70+'1475 FX'!I70+'1476 FX'!I70+'1603 FX'!I70+'1604 FX'!I70+'Spare van FX'!I70</f>
        <v>33</v>
      </c>
      <c r="C70" s="41">
        <f>'1473 FX'!V70+'1474 FX'!V70+'1475 FX'!V70+'1476 FX'!V70+'1603 FX'!V70+'1604 FX'!V70+'Spare van FX'!V70</f>
        <v>31.333333333333336</v>
      </c>
      <c r="D70" s="221">
        <f>'PARA Consolidated'!E70</f>
        <v>12.150000000000002</v>
      </c>
      <c r="E70" s="49">
        <f>'PARA Consolidated'!J70</f>
        <v>11.766666666666669</v>
      </c>
      <c r="F70" s="48">
        <f t="shared" ref="F70:F133" si="41">B70+F69</f>
        <v>160.91666666666666</v>
      </c>
      <c r="G70" s="49">
        <f t="shared" ref="G70:G133" si="42">G69+C70</f>
        <v>152.25</v>
      </c>
      <c r="H70" s="221">
        <f t="shared" ref="H70:H133" si="43">D70+H69</f>
        <v>61.916666666666671</v>
      </c>
      <c r="I70" s="49">
        <f t="shared" ref="I70:I133" si="44">I69+E70</f>
        <v>59.5</v>
      </c>
      <c r="J70" s="48">
        <f t="shared" si="24"/>
        <v>1.6666666666666643</v>
      </c>
      <c r="K70" s="44">
        <f t="shared" si="25"/>
        <v>0.38333333333333286</v>
      </c>
      <c r="L70" s="45">
        <f>'1473 FX'!AK70+'1474 FX'!AK70+'1475 FX'!AK70+'1476 FX'!AK70+'1603 FX'!AK70+'1604 FX'!AK70+'Spare van FX'!AK70</f>
        <v>227</v>
      </c>
      <c r="M70" s="221">
        <f>'1473 FX'!AY70+'1474 FX'!AY70+'1475 FX'!AY70+'1476 FX'!AY70+'1603 FX'!AY70+'1604 FX'!AY70+'Spare van FX'!AY70</f>
        <v>221</v>
      </c>
      <c r="N70" s="221">
        <f>'1473 PARA'!AK70+'1474 PARA'!AK70+'1475 PARA'!AK70+'1476 PARA'!AK70+'Spare van Para'!AK70+'1603 Para'!AK70+'1604 Para'!AK70</f>
        <v>98</v>
      </c>
      <c r="O70" s="49">
        <f>'1473 PARA'!AY70+'1474 PARA'!AY70+'1475 PARA'!AY70+'1476 PARA'!AY70+'Spare van Para'!AY70+'1603 Para'!AY70+'1604 Para'!AY70</f>
        <v>93</v>
      </c>
      <c r="P70" s="48">
        <f t="shared" ref="P70:P133" si="45">L70+P69</f>
        <v>1646</v>
      </c>
      <c r="Q70" s="49">
        <f t="shared" si="36"/>
        <v>1589</v>
      </c>
      <c r="R70" s="221">
        <f t="shared" si="37"/>
        <v>507</v>
      </c>
      <c r="S70" s="49">
        <f t="shared" si="38"/>
        <v>477</v>
      </c>
      <c r="T70" s="48">
        <f t="shared" si="39"/>
        <v>6</v>
      </c>
      <c r="U70" s="49">
        <f t="shared" si="40"/>
        <v>5</v>
      </c>
    </row>
    <row r="71" spans="1:26" x14ac:dyDescent="0.25">
      <c r="A71" s="79">
        <v>42803</v>
      </c>
      <c r="B71" s="48">
        <f>'1473 FX'!I71+'1474 FX'!I71+'1475 FX'!I71+'1476 FX'!I71+'1603 FX'!I71+'1604 FX'!I71+'Spare van FX'!I71</f>
        <v>25.5</v>
      </c>
      <c r="C71" s="41">
        <f>'1473 FX'!V71+'1474 FX'!V71+'1475 FX'!V71+'1476 FX'!V71+'1603 FX'!V71+'1604 FX'!V71+'Spare van FX'!V71</f>
        <v>24</v>
      </c>
      <c r="D71" s="221">
        <f>'PARA Consolidated'!E71</f>
        <v>12.666666666666668</v>
      </c>
      <c r="E71" s="49">
        <f>'PARA Consolidated'!J71</f>
        <v>10.283333333333333</v>
      </c>
      <c r="F71" s="48">
        <f t="shared" si="41"/>
        <v>186.41666666666666</v>
      </c>
      <c r="G71" s="49">
        <f t="shared" si="42"/>
        <v>176.25</v>
      </c>
      <c r="H71" s="221">
        <f t="shared" si="43"/>
        <v>74.583333333333343</v>
      </c>
      <c r="I71" s="49">
        <f t="shared" si="44"/>
        <v>69.783333333333331</v>
      </c>
      <c r="J71" s="48">
        <f t="shared" si="24"/>
        <v>1.5</v>
      </c>
      <c r="K71" s="44">
        <f t="shared" si="25"/>
        <v>2.3833333333333346</v>
      </c>
      <c r="L71" s="45">
        <f>'1473 FX'!AK71+'1474 FX'!AK71+'1475 FX'!AK71+'1476 FX'!AK71+'1603 FX'!AK71+'1604 FX'!AK71+'Spare van FX'!AK71</f>
        <v>282</v>
      </c>
      <c r="M71" s="221">
        <f>'1473 FX'!AY71+'1474 FX'!AY71+'1475 FX'!AY71+'1476 FX'!AY71+'1603 FX'!AY71+'1604 FX'!AY71+'Spare van FX'!AY71</f>
        <v>268</v>
      </c>
      <c r="N71" s="221">
        <f>'1473 PARA'!AK71+'1474 PARA'!AK71+'1475 PARA'!AK71+'1476 PARA'!AK71+'Spare van Para'!AK71+'1603 Para'!AK71+'1604 Para'!AK71</f>
        <v>61</v>
      </c>
      <c r="O71" s="49">
        <f>'1473 PARA'!AY71+'1474 PARA'!AY71+'1475 PARA'!AY71+'1476 PARA'!AY71+'Spare van Para'!AY71+'1603 Para'!AY71+'1604 Para'!AY71</f>
        <v>50</v>
      </c>
      <c r="P71" s="48">
        <f t="shared" si="45"/>
        <v>1928</v>
      </c>
      <c r="Q71" s="49">
        <f t="shared" si="36"/>
        <v>1857</v>
      </c>
      <c r="R71" s="221">
        <f t="shared" si="37"/>
        <v>568</v>
      </c>
      <c r="S71" s="49">
        <f t="shared" si="38"/>
        <v>527</v>
      </c>
      <c r="T71" s="48">
        <f t="shared" si="39"/>
        <v>14</v>
      </c>
      <c r="U71" s="49">
        <f t="shared" si="40"/>
        <v>11</v>
      </c>
    </row>
    <row r="72" spans="1:26" x14ac:dyDescent="0.25">
      <c r="A72" s="79">
        <v>42804</v>
      </c>
      <c r="B72" s="48">
        <f>'1473 FX'!I72+'1474 FX'!I72+'1475 FX'!I72+'1476 FX'!I72+'1603 FX'!I72+'1604 FX'!I72+'Spare van FX'!I72</f>
        <v>25.483333333333334</v>
      </c>
      <c r="C72" s="41">
        <f>'1473 FX'!V72+'1474 FX'!V72+'1475 FX'!V72+'1476 FX'!V72+'1603 FX'!V72+'1604 FX'!V72+'Spare van FX'!V72</f>
        <v>24</v>
      </c>
      <c r="D72" s="221">
        <f>'PARA Consolidated'!E72</f>
        <v>11.833333333333332</v>
      </c>
      <c r="E72" s="49">
        <f>'PARA Consolidated'!J72</f>
        <v>11.366666666666667</v>
      </c>
      <c r="F72" s="48">
        <f t="shared" si="41"/>
        <v>211.89999999999998</v>
      </c>
      <c r="G72" s="49">
        <f t="shared" si="42"/>
        <v>200.25</v>
      </c>
      <c r="H72" s="221">
        <f t="shared" si="43"/>
        <v>86.416666666666671</v>
      </c>
      <c r="I72" s="49">
        <f t="shared" si="44"/>
        <v>81.150000000000006</v>
      </c>
      <c r="J72" s="48">
        <f t="shared" si="24"/>
        <v>1.4833333333333343</v>
      </c>
      <c r="K72" s="44">
        <f t="shared" si="25"/>
        <v>0.46666666666666501</v>
      </c>
      <c r="L72" s="45">
        <f>'1473 FX'!AK72+'1474 FX'!AK72+'1475 FX'!AK72+'1476 FX'!AK72+'1603 FX'!AK72+'1604 FX'!AK72+'Spare van FX'!AK72</f>
        <v>285</v>
      </c>
      <c r="M72" s="221">
        <f>'1473 FX'!AY72+'1474 FX'!AY72+'1475 FX'!AY72+'1476 FX'!AY72+'1603 FX'!AY72+'1604 FX'!AY72+'Spare van FX'!AY72</f>
        <v>271</v>
      </c>
      <c r="N72" s="221">
        <f>'1473 PARA'!AK72+'1474 PARA'!AK72+'1475 PARA'!AK72+'1476 PARA'!AK72+'Spare van Para'!AK72+'1603 Para'!AK72+'1604 Para'!AK72</f>
        <v>85</v>
      </c>
      <c r="O72" s="49">
        <f>'1473 PARA'!AY72+'1474 PARA'!AY72+'1475 PARA'!AY72+'1476 PARA'!AY72+'Spare van Para'!AY72+'1603 Para'!AY72+'1604 Para'!AY72</f>
        <v>81</v>
      </c>
      <c r="P72" s="48">
        <f t="shared" si="45"/>
        <v>2213</v>
      </c>
      <c r="Q72" s="49">
        <f t="shared" si="36"/>
        <v>2128</v>
      </c>
      <c r="R72" s="221">
        <f t="shared" si="37"/>
        <v>653</v>
      </c>
      <c r="S72" s="49">
        <f t="shared" si="38"/>
        <v>608</v>
      </c>
      <c r="T72" s="48">
        <f t="shared" si="39"/>
        <v>14</v>
      </c>
      <c r="U72" s="49">
        <f t="shared" si="40"/>
        <v>4</v>
      </c>
    </row>
    <row r="73" spans="1:26" x14ac:dyDescent="0.25">
      <c r="A73" s="79">
        <v>42805</v>
      </c>
      <c r="B73" s="48">
        <f>'1473 FX'!I73+'1474 FX'!I73+'1475 FX'!I73+'1476 FX'!I73+'1603 FX'!I73+'1604 FX'!I73+'Spare van FX'!I73</f>
        <v>0</v>
      </c>
      <c r="C73" s="41">
        <f>'1473 FX'!V73+'1474 FX'!V73+'1475 FX'!V73+'1476 FX'!V73+'1603 FX'!V73+'1604 FX'!V73+'Spare van FX'!V73</f>
        <v>0</v>
      </c>
      <c r="D73" s="221">
        <f>'PARA Consolidated'!E73</f>
        <v>0</v>
      </c>
      <c r="E73" s="49">
        <f>'PARA Consolidated'!J73</f>
        <v>0</v>
      </c>
      <c r="F73" s="48">
        <f t="shared" si="41"/>
        <v>211.89999999999998</v>
      </c>
      <c r="G73" s="49">
        <f t="shared" si="42"/>
        <v>200.25</v>
      </c>
      <c r="H73" s="221">
        <f t="shared" si="43"/>
        <v>86.416666666666671</v>
      </c>
      <c r="I73" s="49">
        <f t="shared" si="44"/>
        <v>81.150000000000006</v>
      </c>
      <c r="J73" s="48">
        <f t="shared" si="24"/>
        <v>0</v>
      </c>
      <c r="K73" s="44">
        <f t="shared" si="25"/>
        <v>0</v>
      </c>
      <c r="L73" s="45">
        <f>'1473 FX'!AK73+'1474 FX'!AK73+'1475 FX'!AK73+'1476 FX'!AK73+'1603 FX'!AK73+'1604 FX'!AK73+'Spare van FX'!AK73</f>
        <v>0</v>
      </c>
      <c r="M73" s="221">
        <f>'1473 FX'!AY73+'1474 FX'!AY73+'1475 FX'!AY73+'1476 FX'!AY73+'1603 FX'!AY73+'1604 FX'!AY73+'Spare van FX'!AY73</f>
        <v>0</v>
      </c>
      <c r="N73" s="221">
        <f>'1473 PARA'!AK73+'1474 PARA'!AK73+'1475 PARA'!AK73+'1476 PARA'!AK73+'Spare van Para'!AK73+'1603 Para'!AK73+'1604 Para'!AK73</f>
        <v>0</v>
      </c>
      <c r="O73" s="49">
        <f>'1473 PARA'!AY73+'1474 PARA'!AY73+'1475 PARA'!AY73+'1476 PARA'!AY73+'Spare van Para'!AY73+'1603 Para'!AY73+'1604 Para'!AY73</f>
        <v>0</v>
      </c>
      <c r="P73" s="48">
        <f t="shared" si="45"/>
        <v>2213</v>
      </c>
      <c r="Q73" s="49">
        <f t="shared" si="36"/>
        <v>2128</v>
      </c>
      <c r="R73" s="221">
        <f t="shared" si="37"/>
        <v>653</v>
      </c>
      <c r="S73" s="49">
        <f t="shared" si="38"/>
        <v>608</v>
      </c>
      <c r="T73" s="48">
        <f t="shared" si="39"/>
        <v>0</v>
      </c>
      <c r="U73" s="49">
        <f t="shared" si="40"/>
        <v>0</v>
      </c>
      <c r="V73" s="75">
        <f>SUM(C67:C73)+SUM(E67:E73)</f>
        <v>182.63333333333333</v>
      </c>
      <c r="W73" s="76">
        <f>SUM(M67:M73)+SUM(O67:O73)</f>
        <v>1668</v>
      </c>
      <c r="X73" s="75">
        <f>SUM(B67:B73)+SUM(D67:D73)-V73</f>
        <v>11.216666666666669</v>
      </c>
      <c r="Y73" s="76">
        <f>SUM(L67:L73)+SUM(N67:N73)-W73</f>
        <v>83</v>
      </c>
      <c r="Z73" s="77" t="s">
        <v>80</v>
      </c>
    </row>
    <row r="74" spans="1:26" x14ac:dyDescent="0.25">
      <c r="A74" s="79">
        <v>42806</v>
      </c>
      <c r="B74" s="48">
        <f>'1473 FX'!I74+'1474 FX'!I74+'1475 FX'!I74+'1476 FX'!I74+'1603 FX'!I74+'1604 FX'!I74+'Spare van FX'!I74</f>
        <v>0</v>
      </c>
      <c r="C74" s="41">
        <f>'1473 FX'!V74+'1474 FX'!V74+'1475 FX'!V74+'1476 FX'!V74+'1603 FX'!V74+'1604 FX'!V74+'Spare van FX'!V74</f>
        <v>0</v>
      </c>
      <c r="D74" s="221">
        <f>'PARA Consolidated'!E74</f>
        <v>0</v>
      </c>
      <c r="E74" s="49">
        <f>'PARA Consolidated'!J74</f>
        <v>0</v>
      </c>
      <c r="F74" s="48">
        <f t="shared" si="41"/>
        <v>211.89999999999998</v>
      </c>
      <c r="G74" s="49">
        <f t="shared" si="42"/>
        <v>200.25</v>
      </c>
      <c r="H74" s="221">
        <f t="shared" si="43"/>
        <v>86.416666666666671</v>
      </c>
      <c r="I74" s="49">
        <f t="shared" si="44"/>
        <v>81.150000000000006</v>
      </c>
      <c r="J74" s="48">
        <f t="shared" si="24"/>
        <v>0</v>
      </c>
      <c r="K74" s="44">
        <f t="shared" si="25"/>
        <v>0</v>
      </c>
      <c r="L74" s="45">
        <f>'1473 FX'!AK74+'1474 FX'!AK74+'1475 FX'!AK74+'1476 FX'!AK74+'1603 FX'!AK74+'1604 FX'!AK74+'Spare van FX'!AK74</f>
        <v>0</v>
      </c>
      <c r="M74" s="221">
        <f>'1473 FX'!AY74+'1474 FX'!AY74+'1475 FX'!AY74+'1476 FX'!AY74+'1603 FX'!AY74+'1604 FX'!AY74+'Spare van FX'!AY74</f>
        <v>0</v>
      </c>
      <c r="N74" s="221">
        <f>'1473 PARA'!AK74+'1474 PARA'!AK74+'1475 PARA'!AK74+'1476 PARA'!AK74+'Spare van Para'!AK74+'1603 Para'!AK74+'1604 Para'!AK74</f>
        <v>0</v>
      </c>
      <c r="O74" s="49">
        <f>'1473 PARA'!AY74+'1474 PARA'!AY74+'1475 PARA'!AY74+'1476 PARA'!AY74+'Spare van Para'!AY74+'1603 Para'!AY74+'1604 Para'!AY74</f>
        <v>0</v>
      </c>
      <c r="P74" s="48">
        <f t="shared" si="45"/>
        <v>2213</v>
      </c>
      <c r="Q74" s="49">
        <f t="shared" si="36"/>
        <v>2128</v>
      </c>
      <c r="R74" s="221">
        <f t="shared" si="37"/>
        <v>653</v>
      </c>
      <c r="S74" s="49">
        <f t="shared" si="38"/>
        <v>608</v>
      </c>
      <c r="T74" s="48">
        <f t="shared" si="39"/>
        <v>0</v>
      </c>
      <c r="U74" s="49">
        <f t="shared" si="40"/>
        <v>0</v>
      </c>
      <c r="V74" s="73"/>
      <c r="W74" s="74"/>
      <c r="X74" s="73"/>
      <c r="Y74" s="74"/>
      <c r="Z74" s="73" t="s">
        <v>79</v>
      </c>
    </row>
    <row r="75" spans="1:26" x14ac:dyDescent="0.25">
      <c r="A75" s="79">
        <v>42807</v>
      </c>
      <c r="B75" s="48">
        <f>'1473 FX'!I75+'1474 FX'!I75+'1475 FX'!I75+'1476 FX'!I75+'1603 FX'!I75+'1604 FX'!I75+'Spare van FX'!I75</f>
        <v>25.383333333333333</v>
      </c>
      <c r="C75" s="41">
        <f>'1473 FX'!V75+'1474 FX'!V75+'1475 FX'!V75+'1476 FX'!V75+'1603 FX'!V75+'1604 FX'!V75+'Spare van FX'!V75</f>
        <v>24.166666666666664</v>
      </c>
      <c r="D75" s="221">
        <f>'PARA Consolidated'!E75</f>
        <v>11.583333333333334</v>
      </c>
      <c r="E75" s="49">
        <f>'PARA Consolidated'!J75</f>
        <v>11.116666666666665</v>
      </c>
      <c r="F75" s="48">
        <f t="shared" si="41"/>
        <v>237.2833333333333</v>
      </c>
      <c r="G75" s="49">
        <f t="shared" si="42"/>
        <v>224.41666666666666</v>
      </c>
      <c r="H75" s="221">
        <f t="shared" si="43"/>
        <v>98</v>
      </c>
      <c r="I75" s="49">
        <f t="shared" si="44"/>
        <v>92.266666666666666</v>
      </c>
      <c r="J75" s="48">
        <f t="shared" si="24"/>
        <v>1.2166666666666686</v>
      </c>
      <c r="K75" s="44">
        <f t="shared" si="25"/>
        <v>0.46666666666666856</v>
      </c>
      <c r="L75" s="45">
        <f>'1473 FX'!AK75+'1474 FX'!AK75+'1475 FX'!AK75+'1476 FX'!AK75+'1603 FX'!AK75+'1604 FX'!AK75+'Spare van FX'!AK75</f>
        <v>284</v>
      </c>
      <c r="M75" s="221">
        <f>'1473 FX'!AY75+'1474 FX'!AY75+'1475 FX'!AY75+'1476 FX'!AY75+'1603 FX'!AY75+'1604 FX'!AY75+'Spare van FX'!AY75</f>
        <v>273</v>
      </c>
      <c r="N75" s="221">
        <f>'1473 PARA'!AK75+'1474 PARA'!AK75+'1475 PARA'!AK75+'1476 PARA'!AK75+'Spare van Para'!AK75+'1603 Para'!AK75+'1604 Para'!AK75</f>
        <v>87</v>
      </c>
      <c r="O75" s="49">
        <f>'1473 PARA'!AY75+'1474 PARA'!AY75+'1475 PARA'!AY75+'1476 PARA'!AY75+'Spare van Para'!AY75+'1603 Para'!AY75+'1604 Para'!AY75</f>
        <v>84</v>
      </c>
      <c r="P75" s="48">
        <f t="shared" si="45"/>
        <v>2497</v>
      </c>
      <c r="Q75" s="49">
        <f t="shared" si="36"/>
        <v>2401</v>
      </c>
      <c r="R75" s="221">
        <f t="shared" si="37"/>
        <v>740</v>
      </c>
      <c r="S75" s="49">
        <f t="shared" si="38"/>
        <v>692</v>
      </c>
      <c r="T75" s="48">
        <f t="shared" si="39"/>
        <v>11</v>
      </c>
      <c r="U75" s="49">
        <f t="shared" si="40"/>
        <v>3</v>
      </c>
    </row>
    <row r="76" spans="1:26" x14ac:dyDescent="0.25">
      <c r="A76" s="79">
        <v>42808</v>
      </c>
      <c r="B76" s="48">
        <f>'1473 FX'!I76+'1474 FX'!I76+'1475 FX'!I76+'1476 FX'!I76+'1603 FX'!I76+'1604 FX'!I76+'Spare van FX'!I76</f>
        <v>25.383333333333336</v>
      </c>
      <c r="C76" s="41">
        <f>'1473 FX'!V76+'1474 FX'!V76+'1475 FX'!V76+'1476 FX'!V76+'1603 FX'!V76+'1604 FX'!V76+'Spare van FX'!V76</f>
        <v>24.166666666666664</v>
      </c>
      <c r="D76" s="221">
        <f>'PARA Consolidated'!E76</f>
        <v>10.333333333333332</v>
      </c>
      <c r="E76" s="49">
        <f>'PARA Consolidated'!J76</f>
        <v>9.8333333333333339</v>
      </c>
      <c r="F76" s="48">
        <f t="shared" si="41"/>
        <v>262.66666666666663</v>
      </c>
      <c r="G76" s="49">
        <f t="shared" si="42"/>
        <v>248.58333333333331</v>
      </c>
      <c r="H76" s="221">
        <f t="shared" si="43"/>
        <v>108.33333333333333</v>
      </c>
      <c r="I76" s="49">
        <f t="shared" si="44"/>
        <v>102.1</v>
      </c>
      <c r="J76" s="48">
        <f t="shared" si="24"/>
        <v>1.2166666666666721</v>
      </c>
      <c r="K76" s="44">
        <f t="shared" si="25"/>
        <v>0.49999999999999822</v>
      </c>
      <c r="L76" s="45">
        <f>'1473 FX'!AK76+'1474 FX'!AK76+'1475 FX'!AK76+'1476 FX'!AK76+'1603 FX'!AK76+'1604 FX'!AK76+'Spare van FX'!AK76</f>
        <v>281</v>
      </c>
      <c r="M76" s="221">
        <f>'1473 FX'!AY76+'1474 FX'!AY76+'1475 FX'!AY76+'1476 FX'!AY76+'1603 FX'!AY76+'1604 FX'!AY76+'Spare van FX'!AY76</f>
        <v>271</v>
      </c>
      <c r="N76" s="221">
        <f>'1473 PARA'!AK76+'1474 PARA'!AK76+'1475 PARA'!AK76+'1476 PARA'!AK76+'Spare van Para'!AK76+'1603 Para'!AK76+'1604 Para'!AK76</f>
        <v>76</v>
      </c>
      <c r="O76" s="49">
        <f>'1473 PARA'!AY76+'1474 PARA'!AY76+'1475 PARA'!AY76+'1476 PARA'!AY76+'Spare van Para'!AY76+'1603 Para'!AY76+'1604 Para'!AY76</f>
        <v>70</v>
      </c>
      <c r="P76" s="48">
        <f t="shared" si="45"/>
        <v>2778</v>
      </c>
      <c r="Q76" s="49">
        <f t="shared" si="36"/>
        <v>2672</v>
      </c>
      <c r="R76" s="221">
        <f t="shared" si="37"/>
        <v>816</v>
      </c>
      <c r="S76" s="49">
        <f t="shared" si="38"/>
        <v>762</v>
      </c>
      <c r="T76" s="48">
        <f t="shared" si="39"/>
        <v>10</v>
      </c>
      <c r="U76" s="49">
        <f t="shared" si="40"/>
        <v>6</v>
      </c>
    </row>
    <row r="77" spans="1:26" x14ac:dyDescent="0.25">
      <c r="A77" s="79">
        <v>42809</v>
      </c>
      <c r="B77" s="48">
        <f>'1473 FX'!I77+'1474 FX'!I77+'1475 FX'!I77+'1476 FX'!I77+'1603 FX'!I77+'1604 FX'!I77+'Spare van FX'!I77</f>
        <v>25.266666666666669</v>
      </c>
      <c r="C77" s="41">
        <f>'1473 FX'!V77+'1474 FX'!V77+'1475 FX'!V77+'1476 FX'!V77+'1603 FX'!V77+'1604 FX'!V77+'Spare van FX'!V77</f>
        <v>24</v>
      </c>
      <c r="D77" s="221">
        <f>'PARA Consolidated'!E77</f>
        <v>12.166666666666666</v>
      </c>
      <c r="E77" s="49">
        <f>'PARA Consolidated'!J77</f>
        <v>11.583333333333334</v>
      </c>
      <c r="F77" s="48">
        <f t="shared" si="41"/>
        <v>287.93333333333328</v>
      </c>
      <c r="G77" s="49">
        <f t="shared" si="42"/>
        <v>272.58333333333331</v>
      </c>
      <c r="H77" s="221">
        <f t="shared" si="43"/>
        <v>120.5</v>
      </c>
      <c r="I77" s="49">
        <f t="shared" si="44"/>
        <v>113.68333333333332</v>
      </c>
      <c r="J77" s="48">
        <f t="shared" si="24"/>
        <v>1.2666666666666693</v>
      </c>
      <c r="K77" s="44">
        <f t="shared" si="25"/>
        <v>0.58333333333333215</v>
      </c>
      <c r="L77" s="45">
        <f>'1473 FX'!AK77+'1474 FX'!AK77+'1475 FX'!AK77+'1476 FX'!AK77+'1603 FX'!AK77+'1604 FX'!AK77+'Spare van FX'!AK77</f>
        <v>295</v>
      </c>
      <c r="M77" s="221">
        <f>'1473 FX'!AY77+'1474 FX'!AY77+'1475 FX'!AY77+'1476 FX'!AY77+'1603 FX'!AY77+'1604 FX'!AY77+'Spare van FX'!AY77</f>
        <v>274</v>
      </c>
      <c r="N77" s="221">
        <f>'1473 PARA'!AK77+'1474 PARA'!AK77+'1475 PARA'!AK77+'1476 PARA'!AK77+'Spare van Para'!AK77+'1603 Para'!AK77+'1604 Para'!AK77</f>
        <v>108</v>
      </c>
      <c r="O77" s="49">
        <f>'1473 PARA'!AY77+'1474 PARA'!AY77+'1475 PARA'!AY77+'1476 PARA'!AY77+'Spare van Para'!AY77+'1603 Para'!AY77+'1604 Para'!AY77</f>
        <v>106</v>
      </c>
      <c r="P77" s="48">
        <f t="shared" si="45"/>
        <v>3073</v>
      </c>
      <c r="Q77" s="49">
        <f t="shared" si="36"/>
        <v>2946</v>
      </c>
      <c r="R77" s="221">
        <f t="shared" si="37"/>
        <v>924</v>
      </c>
      <c r="S77" s="49">
        <f t="shared" si="38"/>
        <v>868</v>
      </c>
      <c r="T77" s="48">
        <f t="shared" si="39"/>
        <v>21</v>
      </c>
      <c r="U77" s="49">
        <f t="shared" si="40"/>
        <v>2</v>
      </c>
    </row>
    <row r="78" spans="1:26" x14ac:dyDescent="0.25">
      <c r="A78" s="79">
        <v>42810</v>
      </c>
      <c r="B78" s="48">
        <f>'1473 FX'!I78+'1474 FX'!I78+'1475 FX'!I78+'1476 FX'!I78+'1603 FX'!I78+'1604 FX'!I78+'Spare van FX'!I78</f>
        <v>25.5</v>
      </c>
      <c r="C78" s="41">
        <f>'1473 FX'!V78+'1474 FX'!V78+'1475 FX'!V78+'1476 FX'!V78+'1603 FX'!V78+'1604 FX'!V78+'Spare van FX'!V78</f>
        <v>24.216666666666661</v>
      </c>
      <c r="D78" s="221">
        <f>'PARA Consolidated'!E78</f>
        <v>10.333333333333332</v>
      </c>
      <c r="E78" s="49">
        <f>'PARA Consolidated'!J78</f>
        <v>9.8166666666666664</v>
      </c>
      <c r="F78" s="48">
        <f t="shared" si="41"/>
        <v>313.43333333333328</v>
      </c>
      <c r="G78" s="49">
        <f t="shared" si="42"/>
        <v>296.79999999999995</v>
      </c>
      <c r="H78" s="221">
        <f t="shared" si="43"/>
        <v>130.83333333333334</v>
      </c>
      <c r="I78" s="49">
        <f t="shared" si="44"/>
        <v>123.49999999999999</v>
      </c>
      <c r="J78" s="48">
        <f t="shared" si="24"/>
        <v>1.2833333333333385</v>
      </c>
      <c r="K78" s="44">
        <f t="shared" si="25"/>
        <v>0.51666666666666572</v>
      </c>
      <c r="L78" s="45">
        <f>'1473 FX'!AK78+'1474 FX'!AK78+'1475 FX'!AK78+'1476 FX'!AK78+'1603 FX'!AK78+'1604 FX'!AK78+'Spare van FX'!AK78</f>
        <v>281</v>
      </c>
      <c r="M78" s="221">
        <f>'1473 FX'!AY78+'1474 FX'!AY78+'1475 FX'!AY78+'1476 FX'!AY78+'1603 FX'!AY78+'1604 FX'!AY78+'Spare van FX'!AY78</f>
        <v>269</v>
      </c>
      <c r="N78" s="221">
        <f>'1473 PARA'!AK78+'1474 PARA'!AK78+'1475 PARA'!AK78+'1476 PARA'!AK78+'Spare van Para'!AK78+'1603 Para'!AK78+'1604 Para'!AK78</f>
        <v>53</v>
      </c>
      <c r="O78" s="49">
        <f>'1473 PARA'!AY78+'1474 PARA'!AY78+'1475 PARA'!AY78+'1476 PARA'!AY78+'Spare van Para'!AY78+'1603 Para'!AY78+'1604 Para'!AY78</f>
        <v>48</v>
      </c>
      <c r="P78" s="48">
        <f t="shared" si="45"/>
        <v>3354</v>
      </c>
      <c r="Q78" s="49">
        <f t="shared" si="36"/>
        <v>3215</v>
      </c>
      <c r="R78" s="221">
        <f t="shared" si="37"/>
        <v>977</v>
      </c>
      <c r="S78" s="49">
        <f t="shared" si="38"/>
        <v>916</v>
      </c>
      <c r="T78" s="48">
        <f t="shared" si="39"/>
        <v>12</v>
      </c>
      <c r="U78" s="49">
        <f t="shared" si="40"/>
        <v>5</v>
      </c>
    </row>
    <row r="79" spans="1:26" x14ac:dyDescent="0.25">
      <c r="A79" s="79">
        <v>42811</v>
      </c>
      <c r="B79" s="48">
        <f>'1473 FX'!I79+'1474 FX'!I79+'1475 FX'!I79+'1476 FX'!I79+'1603 FX'!I79+'1604 FX'!I79+'Spare van FX'!I79</f>
        <v>25.233333333333334</v>
      </c>
      <c r="C79" s="41">
        <f>'1473 FX'!V79+'1474 FX'!V79+'1475 FX'!V79+'1476 FX'!V79+'1603 FX'!V79+'1604 FX'!V79+'Spare van FX'!V79</f>
        <v>24.166666666666664</v>
      </c>
      <c r="D79" s="221">
        <f>'PARA Consolidated'!E79</f>
        <v>11.583333333333334</v>
      </c>
      <c r="E79" s="49">
        <f>'PARA Consolidated'!J79</f>
        <v>10.733333333333334</v>
      </c>
      <c r="F79" s="48">
        <f t="shared" si="41"/>
        <v>338.66666666666663</v>
      </c>
      <c r="G79" s="49">
        <f t="shared" si="42"/>
        <v>320.96666666666664</v>
      </c>
      <c r="H79" s="221">
        <f t="shared" si="43"/>
        <v>142.41666666666669</v>
      </c>
      <c r="I79" s="49">
        <f t="shared" si="44"/>
        <v>134.23333333333332</v>
      </c>
      <c r="J79" s="48">
        <f t="shared" si="24"/>
        <v>1.06666666666667</v>
      </c>
      <c r="K79" s="44">
        <f t="shared" si="25"/>
        <v>0.84999999999999964</v>
      </c>
      <c r="L79" s="45">
        <f>'1473 FX'!AK79+'1474 FX'!AK79+'1475 FX'!AK79+'1476 FX'!AK79+'1603 FX'!AK79+'1604 FX'!AK79+'Spare van FX'!AK79</f>
        <v>286</v>
      </c>
      <c r="M79" s="221">
        <f>'1473 FX'!AY79+'1474 FX'!AY79+'1475 FX'!AY79+'1476 FX'!AY79+'1603 FX'!AY79+'1604 FX'!AY79+'Spare van FX'!AY79</f>
        <v>275</v>
      </c>
      <c r="N79" s="221">
        <f>'1473 PARA'!AK79+'1474 PARA'!AK79+'1475 PARA'!AK79+'1476 PARA'!AK79+'Spare van Para'!AK79+'1603 Para'!AK79+'1604 Para'!AK79</f>
        <v>75</v>
      </c>
      <c r="O79" s="49">
        <f>'1473 PARA'!AY79+'1474 PARA'!AY79+'1475 PARA'!AY79+'1476 PARA'!AY79+'Spare van Para'!AY79+'1603 Para'!AY79+'1604 Para'!AY79</f>
        <v>65</v>
      </c>
      <c r="P79" s="48">
        <f t="shared" si="45"/>
        <v>3640</v>
      </c>
      <c r="Q79" s="49">
        <f t="shared" si="36"/>
        <v>3490</v>
      </c>
      <c r="R79" s="221">
        <f t="shared" si="37"/>
        <v>1052</v>
      </c>
      <c r="S79" s="49">
        <f t="shared" si="38"/>
        <v>981</v>
      </c>
      <c r="T79" s="48">
        <f t="shared" si="39"/>
        <v>11</v>
      </c>
      <c r="U79" s="49">
        <f t="shared" si="40"/>
        <v>10</v>
      </c>
    </row>
    <row r="80" spans="1:26" x14ac:dyDescent="0.25">
      <c r="A80" s="79">
        <v>42812</v>
      </c>
      <c r="B80" s="48">
        <f>'1473 FX'!I80+'1474 FX'!I80+'1475 FX'!I80+'1476 FX'!I80+'1603 FX'!I80+'1604 FX'!I80+'Spare van FX'!I80</f>
        <v>0</v>
      </c>
      <c r="C80" s="41">
        <f>'1473 FX'!V80+'1474 FX'!V80+'1475 FX'!V80+'1476 FX'!V80+'1603 FX'!V80+'1604 FX'!V80+'Spare van FX'!V80</f>
        <v>0</v>
      </c>
      <c r="D80" s="221">
        <f>'PARA Consolidated'!E80</f>
        <v>0</v>
      </c>
      <c r="E80" s="49">
        <f>'PARA Consolidated'!J80</f>
        <v>0</v>
      </c>
      <c r="F80" s="48">
        <f t="shared" si="41"/>
        <v>338.66666666666663</v>
      </c>
      <c r="G80" s="49">
        <f t="shared" si="42"/>
        <v>320.96666666666664</v>
      </c>
      <c r="H80" s="221">
        <f t="shared" si="43"/>
        <v>142.41666666666669</v>
      </c>
      <c r="I80" s="49">
        <f t="shared" si="44"/>
        <v>134.23333333333332</v>
      </c>
      <c r="J80" s="48">
        <f t="shared" si="24"/>
        <v>0</v>
      </c>
      <c r="K80" s="44">
        <f t="shared" si="25"/>
        <v>0</v>
      </c>
      <c r="L80" s="45">
        <f>'1473 FX'!AK80+'1474 FX'!AK80+'1475 FX'!AK80+'1476 FX'!AK80+'1603 FX'!AK80+'1604 FX'!AK80+'Spare van FX'!AK80</f>
        <v>0</v>
      </c>
      <c r="M80" s="221">
        <f>'1473 FX'!AY80+'1474 FX'!AY80+'1475 FX'!AY80+'1476 FX'!AY80+'1603 FX'!AY80+'1604 FX'!AY80+'Spare van FX'!AY80</f>
        <v>0</v>
      </c>
      <c r="N80" s="221">
        <f>'1473 PARA'!AK80+'1474 PARA'!AK80+'1475 PARA'!AK80+'1476 PARA'!AK80+'Spare van Para'!AK80+'1603 Para'!AK80+'1604 Para'!AK80</f>
        <v>0</v>
      </c>
      <c r="O80" s="49">
        <f>'1473 PARA'!AY80+'1474 PARA'!AY80+'1475 PARA'!AY80+'1476 PARA'!AY80+'Spare van Para'!AY80+'1603 Para'!AY80+'1604 Para'!AY80</f>
        <v>0</v>
      </c>
      <c r="P80" s="48">
        <f t="shared" si="45"/>
        <v>3640</v>
      </c>
      <c r="Q80" s="49">
        <f t="shared" si="36"/>
        <v>3490</v>
      </c>
      <c r="R80" s="221">
        <f t="shared" si="37"/>
        <v>1052</v>
      </c>
      <c r="S80" s="49">
        <f t="shared" si="38"/>
        <v>981</v>
      </c>
      <c r="T80" s="48">
        <f t="shared" si="39"/>
        <v>0</v>
      </c>
      <c r="U80" s="49">
        <f t="shared" si="40"/>
        <v>0</v>
      </c>
      <c r="V80" s="75">
        <f>SUM(C74:C80)+SUM(E74:E80)</f>
        <v>173.79999999999995</v>
      </c>
      <c r="W80" s="76">
        <f>SUM(M74:M80)+SUM(O74:O80)</f>
        <v>1735</v>
      </c>
      <c r="X80" s="75">
        <f>SUM(B74:B80)+SUM(D74:D80)-V80</f>
        <v>8.966666666666697</v>
      </c>
      <c r="Y80" s="76">
        <f>SUM(L74:L80)+SUM(N74:N80)-W80</f>
        <v>91</v>
      </c>
      <c r="Z80" s="77" t="s">
        <v>80</v>
      </c>
    </row>
    <row r="81" spans="1:26" x14ac:dyDescent="0.25">
      <c r="A81" s="79">
        <v>42813</v>
      </c>
      <c r="B81" s="48">
        <f>'1473 FX'!I81+'1474 FX'!I81+'1475 FX'!I81+'1476 FX'!I81+'1603 FX'!I81+'1604 FX'!I81+'Spare van FX'!I81</f>
        <v>0</v>
      </c>
      <c r="C81" s="41">
        <f>'1473 FX'!V81+'1474 FX'!V81+'1475 FX'!V81+'1476 FX'!V81+'1603 FX'!V81+'1604 FX'!V81+'Spare van FX'!V81</f>
        <v>0</v>
      </c>
      <c r="D81" s="221">
        <f>'PARA Consolidated'!E81</f>
        <v>0</v>
      </c>
      <c r="E81" s="49">
        <f>'PARA Consolidated'!J81</f>
        <v>0</v>
      </c>
      <c r="F81" s="48">
        <f t="shared" si="41"/>
        <v>338.66666666666663</v>
      </c>
      <c r="G81" s="49">
        <f t="shared" si="42"/>
        <v>320.96666666666664</v>
      </c>
      <c r="H81" s="221">
        <f t="shared" si="43"/>
        <v>142.41666666666669</v>
      </c>
      <c r="I81" s="49">
        <f t="shared" si="44"/>
        <v>134.23333333333332</v>
      </c>
      <c r="J81" s="48">
        <f t="shared" si="24"/>
        <v>0</v>
      </c>
      <c r="K81" s="44">
        <f t="shared" si="25"/>
        <v>0</v>
      </c>
      <c r="L81" s="45">
        <f>'1473 FX'!AK81+'1474 FX'!AK81+'1475 FX'!AK81+'1476 FX'!AK81+'1603 FX'!AK81+'1604 FX'!AK81+'Spare van FX'!AK81</f>
        <v>0</v>
      </c>
      <c r="M81" s="221">
        <f>'1473 FX'!AY81+'1474 FX'!AY81+'1475 FX'!AY81+'1476 FX'!AY81+'1603 FX'!AY81+'1604 FX'!AY81+'Spare van FX'!AY81</f>
        <v>0</v>
      </c>
      <c r="N81" s="221">
        <f>'1473 PARA'!AK81+'1474 PARA'!AK81+'1475 PARA'!AK81+'1476 PARA'!AK81+'Spare van Para'!AK81+'1603 Para'!AK81+'1604 Para'!AK81</f>
        <v>0</v>
      </c>
      <c r="O81" s="49">
        <f>'1473 PARA'!AY81+'1474 PARA'!AY81+'1475 PARA'!AY81+'1476 PARA'!AY81+'Spare van Para'!AY81+'1603 Para'!AY81+'1604 Para'!AY81</f>
        <v>0</v>
      </c>
      <c r="P81" s="48">
        <f t="shared" si="45"/>
        <v>3640</v>
      </c>
      <c r="Q81" s="49">
        <f t="shared" si="36"/>
        <v>3490</v>
      </c>
      <c r="R81" s="221">
        <f t="shared" si="37"/>
        <v>1052</v>
      </c>
      <c r="S81" s="49">
        <f t="shared" si="38"/>
        <v>981</v>
      </c>
      <c r="T81" s="48">
        <f t="shared" si="39"/>
        <v>0</v>
      </c>
      <c r="U81" s="49">
        <f t="shared" si="40"/>
        <v>0</v>
      </c>
      <c r="V81" s="73"/>
      <c r="W81" s="74"/>
      <c r="X81" s="73"/>
      <c r="Y81" s="74"/>
      <c r="Z81" s="73" t="s">
        <v>79</v>
      </c>
    </row>
    <row r="82" spans="1:26" x14ac:dyDescent="0.25">
      <c r="A82" s="79">
        <v>42814</v>
      </c>
      <c r="B82" s="48">
        <f>'1473 FX'!I82+'1474 FX'!I82+'1475 FX'!I82+'1476 FX'!I82+'1603 FX'!I82+'1604 FX'!I82+'Spare van FX'!I82</f>
        <v>37.63333333333334</v>
      </c>
      <c r="C82" s="41">
        <f>'1473 FX'!V82+'1474 FX'!V82+'1475 FX'!V82+'1476 FX'!V82+'1603 FX'!V82+'1604 FX'!V82+'Spare van FX'!V82</f>
        <v>36.083333333333336</v>
      </c>
      <c r="D82" s="221">
        <f>'PARA Consolidated'!E82</f>
        <v>11.583333333333334</v>
      </c>
      <c r="E82" s="49">
        <f>'PARA Consolidated'!J82</f>
        <v>11.250000000000002</v>
      </c>
      <c r="F82" s="48">
        <f t="shared" si="41"/>
        <v>376.29999999999995</v>
      </c>
      <c r="G82" s="49">
        <f t="shared" si="42"/>
        <v>357.04999999999995</v>
      </c>
      <c r="H82" s="221">
        <f t="shared" si="43"/>
        <v>154.00000000000003</v>
      </c>
      <c r="I82" s="49">
        <f t="shared" si="44"/>
        <v>145.48333333333332</v>
      </c>
      <c r="J82" s="48">
        <f t="shared" si="24"/>
        <v>1.5500000000000043</v>
      </c>
      <c r="K82" s="44">
        <f t="shared" si="25"/>
        <v>0.33333333333333215</v>
      </c>
      <c r="L82" s="45">
        <f>'1473 FX'!AK82+'1474 FX'!AK82+'1475 FX'!AK82+'1476 FX'!AK82+'1603 FX'!AK82+'1604 FX'!AK82+'Spare van FX'!AK82</f>
        <v>278</v>
      </c>
      <c r="M82" s="221">
        <f>'1473 FX'!AY82+'1474 FX'!AY82+'1475 FX'!AY82+'1476 FX'!AY82+'1603 FX'!AY82+'1604 FX'!AY82+'Spare van FX'!AY82</f>
        <v>271</v>
      </c>
      <c r="N82" s="221">
        <f>'1473 PARA'!AK82+'1474 PARA'!AK82+'1475 PARA'!AK82+'1476 PARA'!AK82+'Spare van Para'!AK82+'1603 Para'!AK82+'1604 Para'!AK82</f>
        <v>87</v>
      </c>
      <c r="O82" s="49">
        <f>'1473 PARA'!AY82+'1474 PARA'!AY82+'1475 PARA'!AY82+'1476 PARA'!AY82+'Spare van Para'!AY82+'1603 Para'!AY82+'1604 Para'!AY82</f>
        <v>85</v>
      </c>
      <c r="P82" s="48">
        <f t="shared" si="45"/>
        <v>3918</v>
      </c>
      <c r="Q82" s="49">
        <f t="shared" si="36"/>
        <v>3761</v>
      </c>
      <c r="R82" s="221">
        <f t="shared" si="37"/>
        <v>1139</v>
      </c>
      <c r="S82" s="49">
        <f t="shared" si="38"/>
        <v>1066</v>
      </c>
      <c r="T82" s="48">
        <f t="shared" si="39"/>
        <v>7</v>
      </c>
      <c r="U82" s="49">
        <f t="shared" si="40"/>
        <v>2</v>
      </c>
    </row>
    <row r="83" spans="1:26" x14ac:dyDescent="0.25">
      <c r="A83" s="79">
        <v>42815</v>
      </c>
      <c r="B83" s="48">
        <f>'1473 FX'!I83+'1474 FX'!I83+'1475 FX'!I83+'1476 FX'!I83+'1603 FX'!I83+'1604 FX'!I83+'Spare van FX'!I83</f>
        <v>31.916666666666664</v>
      </c>
      <c r="C83" s="41">
        <f>'1473 FX'!V83+'1474 FX'!V83+'1475 FX'!V83+'1476 FX'!V83+'1603 FX'!V83+'1604 FX'!V83+'Spare van FX'!V83</f>
        <v>30.666666666666664</v>
      </c>
      <c r="D83" s="221">
        <f>'PARA Consolidated'!E83</f>
        <v>10.333333333333332</v>
      </c>
      <c r="E83" s="49">
        <f>'PARA Consolidated'!J83</f>
        <v>9.8166666666666647</v>
      </c>
      <c r="F83" s="48">
        <f t="shared" si="41"/>
        <v>408.21666666666664</v>
      </c>
      <c r="G83" s="49">
        <f t="shared" si="42"/>
        <v>387.71666666666664</v>
      </c>
      <c r="H83" s="221">
        <f t="shared" si="43"/>
        <v>164.33333333333337</v>
      </c>
      <c r="I83" s="49">
        <f t="shared" si="44"/>
        <v>155.29999999999998</v>
      </c>
      <c r="J83" s="48">
        <f t="shared" si="24"/>
        <v>1.25</v>
      </c>
      <c r="K83" s="44">
        <f t="shared" si="25"/>
        <v>0.5166666666666675</v>
      </c>
      <c r="L83" s="45">
        <f>'1473 FX'!AK83+'1474 FX'!AK83+'1475 FX'!AK83+'1476 FX'!AK83+'1603 FX'!AK83+'1604 FX'!AK83+'Spare van FX'!AK83</f>
        <v>0</v>
      </c>
      <c r="M83" s="221">
        <f>'1473 FX'!AY83+'1474 FX'!AY83+'1475 FX'!AY83+'1476 FX'!AY83+'1603 FX'!AY83+'1604 FX'!AY83+'Spare van FX'!AY83</f>
        <v>0</v>
      </c>
      <c r="N83" s="221">
        <f>'1473 PARA'!AK83+'1474 PARA'!AK83+'1475 PARA'!AK83+'1476 PARA'!AK83+'Spare van Para'!AK83+'1603 Para'!AK83+'1604 Para'!AK83</f>
        <v>54</v>
      </c>
      <c r="O83" s="49">
        <f>'1473 PARA'!AY83+'1474 PARA'!AY83+'1475 PARA'!AY83+'1476 PARA'!AY83+'Spare van Para'!AY83+'1603 Para'!AY83+'1604 Para'!AY83</f>
        <v>49</v>
      </c>
      <c r="P83" s="48">
        <f t="shared" si="45"/>
        <v>3918</v>
      </c>
      <c r="Q83" s="49">
        <f t="shared" si="36"/>
        <v>3761</v>
      </c>
      <c r="R83" s="221">
        <f t="shared" si="37"/>
        <v>1193</v>
      </c>
      <c r="S83" s="49">
        <f t="shared" si="38"/>
        <v>1115</v>
      </c>
      <c r="T83" s="48">
        <f t="shared" si="39"/>
        <v>0</v>
      </c>
      <c r="U83" s="49">
        <f t="shared" si="40"/>
        <v>5</v>
      </c>
    </row>
    <row r="84" spans="1:26" x14ac:dyDescent="0.25">
      <c r="A84" s="79">
        <v>42816</v>
      </c>
      <c r="B84" s="48">
        <f>'1473 FX'!I84+'1474 FX'!I84+'1475 FX'!I84+'1476 FX'!I84+'1603 FX'!I84+'1604 FX'!I84+'Spare van FX'!I84</f>
        <v>37.116666666666674</v>
      </c>
      <c r="C84" s="41">
        <f>'1473 FX'!V84+'1474 FX'!V84+'1475 FX'!V84+'1476 FX'!V84+'1603 FX'!V84+'1604 FX'!V84+'Spare van FX'!V84</f>
        <v>35.1</v>
      </c>
      <c r="D84" s="221">
        <f>'PARA Consolidated'!E84</f>
        <v>11.583333333333334</v>
      </c>
      <c r="E84" s="49">
        <f>'PARA Consolidated'!J84</f>
        <v>11.1</v>
      </c>
      <c r="F84" s="48">
        <f t="shared" si="41"/>
        <v>445.33333333333331</v>
      </c>
      <c r="G84" s="49">
        <f t="shared" si="42"/>
        <v>422.81666666666666</v>
      </c>
      <c r="H84" s="221">
        <f t="shared" si="43"/>
        <v>175.91666666666671</v>
      </c>
      <c r="I84" s="49">
        <f t="shared" si="44"/>
        <v>166.39999999999998</v>
      </c>
      <c r="J84" s="48">
        <f t="shared" si="24"/>
        <v>2.0166666666666728</v>
      </c>
      <c r="K84" s="44">
        <f t="shared" si="25"/>
        <v>0.48333333333333428</v>
      </c>
      <c r="L84" s="45">
        <f>'1473 FX'!AK84+'1474 FX'!AK84+'1475 FX'!AK84+'1476 FX'!AK84+'1603 FX'!AK84+'1604 FX'!AK84+'Spare van FX'!AK84</f>
        <v>281</v>
      </c>
      <c r="M84" s="221">
        <f>'1473 FX'!AY84+'1474 FX'!AY84+'1475 FX'!AY84+'1476 FX'!AY84+'1603 FX'!AY84+'1604 FX'!AY84+'Spare van FX'!AY84</f>
        <v>270</v>
      </c>
      <c r="N84" s="221">
        <f>'1473 PARA'!AK84+'1474 PARA'!AK84+'1475 PARA'!AK84+'1476 PARA'!AK84+'Spare van Para'!AK84+'1603 Para'!AK84+'1604 Para'!AK84</f>
        <v>75</v>
      </c>
      <c r="O84" s="49">
        <f>'1473 PARA'!AY84+'1474 PARA'!AY84+'1475 PARA'!AY84+'1476 PARA'!AY84+'Spare van Para'!AY84+'1603 Para'!AY84+'1604 Para'!AY84</f>
        <v>72</v>
      </c>
      <c r="P84" s="48">
        <f t="shared" si="45"/>
        <v>4199</v>
      </c>
      <c r="Q84" s="49">
        <f t="shared" si="36"/>
        <v>4031</v>
      </c>
      <c r="R84" s="221">
        <f t="shared" si="37"/>
        <v>1268</v>
      </c>
      <c r="S84" s="49">
        <f t="shared" si="38"/>
        <v>1187</v>
      </c>
      <c r="T84" s="48">
        <f t="shared" si="39"/>
        <v>11</v>
      </c>
      <c r="U84" s="49">
        <f t="shared" si="40"/>
        <v>3</v>
      </c>
    </row>
    <row r="85" spans="1:26" x14ac:dyDescent="0.25">
      <c r="A85" s="79">
        <v>42817</v>
      </c>
      <c r="B85" s="48">
        <f>'1473 FX'!I85+'1474 FX'!I85+'1475 FX'!I85+'1476 FX'!I85+'1603 FX'!I85+'1604 FX'!I85+'Spare van FX'!I85</f>
        <v>35.616666666666667</v>
      </c>
      <c r="C85" s="41">
        <f>'1473 FX'!V85+'1474 FX'!V85+'1475 FX'!V85+'1476 FX'!V85+'1603 FX'!V85+'1604 FX'!V85+'Spare van FX'!V85</f>
        <v>33.833333333333336</v>
      </c>
      <c r="D85" s="221">
        <f>'PARA Consolidated'!E85</f>
        <v>10.333333333333332</v>
      </c>
      <c r="E85" s="49">
        <f>'PARA Consolidated'!J85</f>
        <v>9.8333333333333339</v>
      </c>
      <c r="F85" s="48">
        <f t="shared" si="41"/>
        <v>480.95</v>
      </c>
      <c r="G85" s="49">
        <f t="shared" si="42"/>
        <v>456.65</v>
      </c>
      <c r="H85" s="221">
        <f t="shared" si="43"/>
        <v>186.25000000000006</v>
      </c>
      <c r="I85" s="49">
        <f t="shared" si="44"/>
        <v>176.23333333333332</v>
      </c>
      <c r="J85" s="48">
        <f t="shared" si="24"/>
        <v>1.7833333333333314</v>
      </c>
      <c r="K85" s="44">
        <f t="shared" si="25"/>
        <v>0.49999999999999822</v>
      </c>
      <c r="L85" s="45">
        <f>'1473 FX'!AK85+'1474 FX'!AK85+'1475 FX'!AK85+'1476 FX'!AK85+'1603 FX'!AK85+'1604 FX'!AK85+'Spare van FX'!AK85</f>
        <v>287</v>
      </c>
      <c r="M85" s="221">
        <f>'1473 FX'!AY85+'1474 FX'!AY85+'1475 FX'!AY85+'1476 FX'!AY85+'1603 FX'!AY85+'1604 FX'!AY85+'Spare van FX'!AY85</f>
        <v>273</v>
      </c>
      <c r="N85" s="221">
        <f>'1473 PARA'!AK85+'1474 PARA'!AK85+'1475 PARA'!AK85+'1476 PARA'!AK85+'Spare van Para'!AK85+'1603 Para'!AK85+'1604 Para'!AK85</f>
        <v>85</v>
      </c>
      <c r="O85" s="49">
        <f>'1473 PARA'!AY85+'1474 PARA'!AY85+'1475 PARA'!AY85+'1476 PARA'!AY85+'Spare van Para'!AY85+'1603 Para'!AY85+'1604 Para'!AY85</f>
        <v>81</v>
      </c>
      <c r="P85" s="48">
        <f t="shared" si="45"/>
        <v>4486</v>
      </c>
      <c r="Q85" s="49">
        <f t="shared" si="36"/>
        <v>4304</v>
      </c>
      <c r="R85" s="221">
        <f t="shared" si="37"/>
        <v>1353</v>
      </c>
      <c r="S85" s="49">
        <f t="shared" si="38"/>
        <v>1268</v>
      </c>
      <c r="T85" s="48">
        <f t="shared" si="39"/>
        <v>14</v>
      </c>
      <c r="U85" s="49">
        <f t="shared" si="40"/>
        <v>4</v>
      </c>
    </row>
    <row r="86" spans="1:26" x14ac:dyDescent="0.25">
      <c r="A86" s="79">
        <v>42818</v>
      </c>
      <c r="B86" s="48">
        <f>'1473 FX'!I86+'1474 FX'!I86+'1475 FX'!I86+'1476 FX'!I86+'1603 FX'!I86+'1604 FX'!I86+'Spare van FX'!I86</f>
        <v>33.533333333333331</v>
      </c>
      <c r="C86" s="41">
        <f>'1473 FX'!V86+'1474 FX'!V86+'1475 FX'!V86+'1476 FX'!V86+'1603 FX'!V86+'1604 FX'!V86+'Spare van FX'!V86</f>
        <v>31.533333333333331</v>
      </c>
      <c r="D86" s="221">
        <f>'PARA Consolidated'!E86</f>
        <v>12.833333333333336</v>
      </c>
      <c r="E86" s="49">
        <f>'PARA Consolidated'!J86</f>
        <v>10.466666666666665</v>
      </c>
      <c r="F86" s="48">
        <f t="shared" si="41"/>
        <v>514.48333333333335</v>
      </c>
      <c r="G86" s="49">
        <f t="shared" si="42"/>
        <v>488.18333333333328</v>
      </c>
      <c r="H86" s="221">
        <f t="shared" si="43"/>
        <v>199.0833333333334</v>
      </c>
      <c r="I86" s="49">
        <f t="shared" si="44"/>
        <v>186.7</v>
      </c>
      <c r="J86" s="48">
        <f t="shared" si="24"/>
        <v>2</v>
      </c>
      <c r="K86" s="44">
        <f t="shared" si="25"/>
        <v>2.3666666666666707</v>
      </c>
      <c r="L86" s="45">
        <f>'1473 FX'!AK86+'1474 FX'!AK86+'1475 FX'!AK86+'1476 FX'!AK86+'1603 FX'!AK86+'1604 FX'!AK86+'Spare van FX'!AK86</f>
        <v>255</v>
      </c>
      <c r="M86" s="221">
        <f>'1473 FX'!AY86+'1474 FX'!AY86+'1475 FX'!AY86+'1476 FX'!AY86+'1603 FX'!AY86+'1604 FX'!AY86+'Spare van FX'!AY86</f>
        <v>248</v>
      </c>
      <c r="N86" s="221">
        <f>'1473 PARA'!AK86+'1474 PARA'!AK86+'1475 PARA'!AK86+'1476 PARA'!AK86+'Spare van Para'!AK86+'1603 Para'!AK86+'1604 Para'!AK86</f>
        <v>92</v>
      </c>
      <c r="O86" s="49">
        <f>'1473 PARA'!AY86+'1474 PARA'!AY86+'1475 PARA'!AY86+'1476 PARA'!AY86+'Spare van Para'!AY86+'1603 Para'!AY86+'1604 Para'!AY86</f>
        <v>88</v>
      </c>
      <c r="P86" s="48">
        <f t="shared" si="45"/>
        <v>4741</v>
      </c>
      <c r="Q86" s="49">
        <f t="shared" si="36"/>
        <v>4552</v>
      </c>
      <c r="R86" s="221">
        <f t="shared" si="37"/>
        <v>1445</v>
      </c>
      <c r="S86" s="49">
        <f t="shared" si="38"/>
        <v>1356</v>
      </c>
      <c r="T86" s="48">
        <f t="shared" si="39"/>
        <v>7</v>
      </c>
      <c r="U86" s="49">
        <f t="shared" si="40"/>
        <v>4</v>
      </c>
    </row>
    <row r="87" spans="1:26" x14ac:dyDescent="0.25">
      <c r="A87" s="79">
        <v>42819</v>
      </c>
      <c r="B87" s="48">
        <f>'1473 FX'!I87+'1474 FX'!I87+'1475 FX'!I87+'1476 FX'!I87+'1603 FX'!I87+'1604 FX'!I87+'Spare van FX'!I87</f>
        <v>0</v>
      </c>
      <c r="C87" s="41">
        <f>'1473 FX'!V87+'1474 FX'!V87+'1475 FX'!V87+'1476 FX'!V87+'1603 FX'!V87+'1604 FX'!V87+'Spare van FX'!V87</f>
        <v>0</v>
      </c>
      <c r="D87" s="221">
        <f>'PARA Consolidated'!E87</f>
        <v>0</v>
      </c>
      <c r="E87" s="49">
        <f>'PARA Consolidated'!J87</f>
        <v>0</v>
      </c>
      <c r="F87" s="48">
        <f t="shared" si="41"/>
        <v>514.48333333333335</v>
      </c>
      <c r="G87" s="49">
        <f t="shared" si="42"/>
        <v>488.18333333333328</v>
      </c>
      <c r="H87" s="221">
        <f t="shared" si="43"/>
        <v>199.0833333333334</v>
      </c>
      <c r="I87" s="49">
        <f t="shared" si="44"/>
        <v>186.7</v>
      </c>
      <c r="J87" s="48">
        <f t="shared" si="24"/>
        <v>0</v>
      </c>
      <c r="K87" s="44">
        <f t="shared" si="25"/>
        <v>0</v>
      </c>
      <c r="L87" s="45">
        <f>'1473 FX'!AK87+'1474 FX'!AK87+'1475 FX'!AK87+'1476 FX'!AK87+'1603 FX'!AK87+'1604 FX'!AK87+'Spare van FX'!AK87</f>
        <v>0</v>
      </c>
      <c r="M87" s="221">
        <f>'1473 FX'!AY87+'1474 FX'!AY87+'1475 FX'!AY87+'1476 FX'!AY87+'1603 FX'!AY87+'1604 FX'!AY87+'Spare van FX'!AY87</f>
        <v>0</v>
      </c>
      <c r="N87" s="221">
        <f>'1473 PARA'!AK87+'1474 PARA'!AK87+'1475 PARA'!AK87+'1476 PARA'!AK87+'Spare van Para'!AK87+'1603 Para'!AK87+'1604 Para'!AK87</f>
        <v>0</v>
      </c>
      <c r="O87" s="49">
        <f>'1473 PARA'!AY87+'1474 PARA'!AY87+'1475 PARA'!AY87+'1476 PARA'!AY87+'Spare van Para'!AY87+'1603 Para'!AY87+'1604 Para'!AY87</f>
        <v>0</v>
      </c>
      <c r="P87" s="48">
        <f t="shared" si="45"/>
        <v>4741</v>
      </c>
      <c r="Q87" s="49">
        <f t="shared" si="36"/>
        <v>4552</v>
      </c>
      <c r="R87" s="221">
        <f t="shared" si="37"/>
        <v>1445</v>
      </c>
      <c r="S87" s="49">
        <f t="shared" si="38"/>
        <v>1356</v>
      </c>
      <c r="T87" s="48">
        <f t="shared" si="39"/>
        <v>0</v>
      </c>
      <c r="U87" s="49">
        <f t="shared" si="40"/>
        <v>0</v>
      </c>
      <c r="V87" s="75">
        <f>SUM(C81:C87)+SUM(E81:E87)</f>
        <v>219.68333333333334</v>
      </c>
      <c r="W87" s="76">
        <f>SUM(M81:M87)+SUM(O81:O87)</f>
        <v>1437</v>
      </c>
      <c r="X87" s="75">
        <f>SUM(B81:B87)+SUM(D81:D87)-V87</f>
        <v>12.800000000000011</v>
      </c>
      <c r="Y87" s="76">
        <f>SUM(L81:L87)+SUM(N81:N87)-W87</f>
        <v>57</v>
      </c>
      <c r="Z87" s="77" t="s">
        <v>80</v>
      </c>
    </row>
    <row r="88" spans="1:26" x14ac:dyDescent="0.25">
      <c r="A88" s="79">
        <v>42820</v>
      </c>
      <c r="B88" s="48">
        <f>'1473 FX'!I88+'1474 FX'!I88+'1475 FX'!I88+'1476 FX'!I88+'1603 FX'!I88+'1604 FX'!I88+'Spare van FX'!I88</f>
        <v>0</v>
      </c>
      <c r="C88" s="41">
        <f>'1473 FX'!V88+'1474 FX'!V88+'1475 FX'!V88+'1476 FX'!V88+'1603 FX'!V88+'1604 FX'!V88+'Spare van FX'!V88</f>
        <v>0</v>
      </c>
      <c r="D88" s="221">
        <f>'PARA Consolidated'!E88</f>
        <v>0</v>
      </c>
      <c r="E88" s="49">
        <f>'PARA Consolidated'!J88</f>
        <v>0</v>
      </c>
      <c r="F88" s="48">
        <f t="shared" si="41"/>
        <v>514.48333333333335</v>
      </c>
      <c r="G88" s="49">
        <f t="shared" si="42"/>
        <v>488.18333333333328</v>
      </c>
      <c r="H88" s="221">
        <f t="shared" si="43"/>
        <v>199.0833333333334</v>
      </c>
      <c r="I88" s="49">
        <f t="shared" si="44"/>
        <v>186.7</v>
      </c>
      <c r="J88" s="48">
        <f t="shared" si="24"/>
        <v>0</v>
      </c>
      <c r="K88" s="44">
        <f t="shared" si="25"/>
        <v>0</v>
      </c>
      <c r="L88" s="45">
        <f>'1473 FX'!AK88+'1474 FX'!AK88+'1475 FX'!AK88+'1476 FX'!AK88+'1603 FX'!AK88+'1604 FX'!AK88+'Spare van FX'!AK88</f>
        <v>0</v>
      </c>
      <c r="M88" s="221">
        <f>'1473 FX'!AY88+'1474 FX'!AY88+'1475 FX'!AY88+'1476 FX'!AY88+'1603 FX'!AY88+'1604 FX'!AY88+'Spare van FX'!AY88</f>
        <v>0</v>
      </c>
      <c r="N88" s="221">
        <f>'1473 PARA'!AK88+'1474 PARA'!AK88+'1475 PARA'!AK88+'1476 PARA'!AK88+'Spare van Para'!AK88+'1603 Para'!AK88+'1604 Para'!AK88</f>
        <v>0</v>
      </c>
      <c r="O88" s="49">
        <f>'1473 PARA'!AY88+'1474 PARA'!AY88+'1475 PARA'!AY88+'1476 PARA'!AY88+'Spare van Para'!AY88+'1603 Para'!AY88+'1604 Para'!AY88</f>
        <v>0</v>
      </c>
      <c r="P88" s="48">
        <f t="shared" si="45"/>
        <v>4741</v>
      </c>
      <c r="Q88" s="49">
        <f t="shared" si="36"/>
        <v>4552</v>
      </c>
      <c r="R88" s="221">
        <f t="shared" si="37"/>
        <v>1445</v>
      </c>
      <c r="S88" s="49">
        <f t="shared" si="38"/>
        <v>1356</v>
      </c>
      <c r="T88" s="48">
        <f t="shared" si="39"/>
        <v>0</v>
      </c>
      <c r="U88" s="49">
        <f t="shared" si="40"/>
        <v>0</v>
      </c>
      <c r="V88" s="73"/>
      <c r="W88" s="74"/>
      <c r="X88" s="73"/>
      <c r="Y88" s="74"/>
      <c r="Z88" s="73" t="s">
        <v>79</v>
      </c>
    </row>
    <row r="89" spans="1:26" x14ac:dyDescent="0.25">
      <c r="A89" s="79">
        <v>42821</v>
      </c>
      <c r="B89" s="48">
        <f>'1473 FX'!I89+'1474 FX'!I89+'1475 FX'!I89+'1476 FX'!I89+'1603 FX'!I89+'1604 FX'!I89+'Spare van FX'!I89</f>
        <v>25.966666666666669</v>
      </c>
      <c r="C89" s="41">
        <f>'1473 FX'!V89+'1474 FX'!V89+'1475 FX'!V89+'1476 FX'!V89+'1603 FX'!V89+'1604 FX'!V89+'Spare van FX'!V89</f>
        <v>24.083333333333329</v>
      </c>
      <c r="D89" s="221">
        <f>'PARA Consolidated'!E89</f>
        <v>10.583333333333334</v>
      </c>
      <c r="E89" s="49">
        <f>'PARA Consolidated'!J89</f>
        <v>10.433333333333335</v>
      </c>
      <c r="F89" s="48">
        <f t="shared" si="41"/>
        <v>540.45000000000005</v>
      </c>
      <c r="G89" s="49">
        <f t="shared" si="42"/>
        <v>512.26666666666665</v>
      </c>
      <c r="H89" s="221">
        <f t="shared" si="43"/>
        <v>209.66666666666674</v>
      </c>
      <c r="I89" s="49">
        <f t="shared" si="44"/>
        <v>197.13333333333333</v>
      </c>
      <c r="J89" s="48">
        <f t="shared" si="24"/>
        <v>1.88333333333334</v>
      </c>
      <c r="K89" s="44">
        <f t="shared" si="25"/>
        <v>0.14999999999999858</v>
      </c>
      <c r="L89" s="45">
        <f>'1473 FX'!AK89+'1474 FX'!AK89+'1475 FX'!AK89+'1476 FX'!AK89+'1603 FX'!AK89+'1604 FX'!AK89+'Spare van FX'!AK89</f>
        <v>287</v>
      </c>
      <c r="M89" s="221">
        <f>'1473 FX'!AY89+'1474 FX'!AY89+'1475 FX'!AY89+'1476 FX'!AY89+'1603 FX'!AY89+'1604 FX'!AY89+'Spare van FX'!AY89</f>
        <v>279</v>
      </c>
      <c r="N89" s="221">
        <f>'1473 PARA'!AK89+'1474 PARA'!AK89+'1475 PARA'!AK89+'1476 PARA'!AK89+'Spare van Para'!AK89+'1603 Para'!AK89+'1604 Para'!AK89</f>
        <v>124</v>
      </c>
      <c r="O89" s="49">
        <f>'1473 PARA'!AY89+'1474 PARA'!AY89+'1475 PARA'!AY89+'1476 PARA'!AY89+'Spare van Para'!AY89+'1603 Para'!AY89+'1604 Para'!AY89</f>
        <v>112</v>
      </c>
      <c r="P89" s="48">
        <f t="shared" si="45"/>
        <v>5028</v>
      </c>
      <c r="Q89" s="49">
        <f t="shared" si="36"/>
        <v>4831</v>
      </c>
      <c r="R89" s="221">
        <f t="shared" si="37"/>
        <v>1569</v>
      </c>
      <c r="S89" s="49">
        <f t="shared" si="38"/>
        <v>1468</v>
      </c>
      <c r="T89" s="48">
        <f t="shared" si="39"/>
        <v>8</v>
      </c>
      <c r="U89" s="49">
        <f t="shared" si="40"/>
        <v>12</v>
      </c>
    </row>
    <row r="90" spans="1:26" x14ac:dyDescent="0.25">
      <c r="A90" s="79">
        <v>42822</v>
      </c>
      <c r="B90" s="48">
        <f>'1473 FX'!I90+'1474 FX'!I90+'1475 FX'!I90+'1476 FX'!I90+'1603 FX'!I90+'1604 FX'!I90+'Spare van FX'!I90</f>
        <v>25.466666666666669</v>
      </c>
      <c r="C90" s="41">
        <f>'1473 FX'!V90+'1474 FX'!V90+'1475 FX'!V90+'1476 FX'!V90+'1603 FX'!V90+'1604 FX'!V90+'Spare van FX'!V90</f>
        <v>24.416666666666668</v>
      </c>
      <c r="D90" s="221">
        <f>'PARA Consolidated'!E90</f>
        <v>10.166666666666666</v>
      </c>
      <c r="E90" s="49">
        <f>'PARA Consolidated'!J90</f>
        <v>9.8666666666666671</v>
      </c>
      <c r="F90" s="48">
        <f t="shared" si="41"/>
        <v>565.91666666666674</v>
      </c>
      <c r="G90" s="49">
        <f t="shared" si="42"/>
        <v>536.68333333333328</v>
      </c>
      <c r="H90" s="221">
        <f t="shared" si="43"/>
        <v>219.8333333333334</v>
      </c>
      <c r="I90" s="49">
        <f t="shared" si="44"/>
        <v>207</v>
      </c>
      <c r="J90" s="48">
        <f t="shared" si="24"/>
        <v>1.0500000000000007</v>
      </c>
      <c r="K90" s="44">
        <f t="shared" si="25"/>
        <v>0.29999999999999893</v>
      </c>
      <c r="L90" s="45">
        <f>'1473 FX'!AK90+'1474 FX'!AK90+'1475 FX'!AK90+'1476 FX'!AK90+'1603 FX'!AK90+'1604 FX'!AK90+'Spare van FX'!AK90</f>
        <v>292</v>
      </c>
      <c r="M90" s="221">
        <f>'1473 FX'!AY90+'1474 FX'!AY90+'1475 FX'!AY90+'1476 FX'!AY90+'1603 FX'!AY90+'1604 FX'!AY90+'Spare van FX'!AY90</f>
        <v>281</v>
      </c>
      <c r="N90" s="221">
        <f>'1473 PARA'!AK90+'1474 PARA'!AK90+'1475 PARA'!AK90+'1476 PARA'!AK90+'Spare van Para'!AK90+'1603 Para'!AK90+'1604 Para'!AK90</f>
        <v>68</v>
      </c>
      <c r="O90" s="49">
        <f>'1473 PARA'!AY90+'1474 PARA'!AY90+'1475 PARA'!AY90+'1476 PARA'!AY90+'Spare van Para'!AY90+'1603 Para'!AY90+'1604 Para'!AY90</f>
        <v>66</v>
      </c>
      <c r="P90" s="48">
        <f t="shared" si="45"/>
        <v>5320</v>
      </c>
      <c r="Q90" s="49">
        <f t="shared" si="36"/>
        <v>5112</v>
      </c>
      <c r="R90" s="221">
        <f t="shared" si="37"/>
        <v>1637</v>
      </c>
      <c r="S90" s="49">
        <f t="shared" si="38"/>
        <v>1534</v>
      </c>
      <c r="T90" s="48">
        <f t="shared" si="39"/>
        <v>11</v>
      </c>
      <c r="U90" s="49">
        <f t="shared" si="40"/>
        <v>2</v>
      </c>
    </row>
    <row r="91" spans="1:26" x14ac:dyDescent="0.25">
      <c r="A91" s="79">
        <v>42823</v>
      </c>
      <c r="B91" s="48">
        <f>'1473 FX'!I91+'1474 FX'!I91+'1475 FX'!I91+'1476 FX'!I91+'1603 FX'!I91+'1604 FX'!I91+'Spare van FX'!I91</f>
        <v>12.783333333333333</v>
      </c>
      <c r="C91" s="41">
        <f>'1473 FX'!V91+'1474 FX'!V91+'1475 FX'!V91+'1476 FX'!V91+'1603 FX'!V91+'1604 FX'!V91+'Spare van FX'!V91</f>
        <v>12.166666666666666</v>
      </c>
      <c r="D91" s="221">
        <f>'PARA Consolidated'!E91</f>
        <v>0</v>
      </c>
      <c r="E91" s="49">
        <f>'PARA Consolidated'!J91</f>
        <v>0</v>
      </c>
      <c r="F91" s="48">
        <f t="shared" si="41"/>
        <v>578.70000000000005</v>
      </c>
      <c r="G91" s="49">
        <f t="shared" si="42"/>
        <v>548.84999999999991</v>
      </c>
      <c r="H91" s="221">
        <f t="shared" si="43"/>
        <v>219.8333333333334</v>
      </c>
      <c r="I91" s="49">
        <f t="shared" si="44"/>
        <v>207</v>
      </c>
      <c r="J91" s="48">
        <f t="shared" si="24"/>
        <v>0.61666666666666714</v>
      </c>
      <c r="K91" s="44">
        <f t="shared" si="25"/>
        <v>0</v>
      </c>
      <c r="L91" s="45">
        <f>'1473 FX'!AK91+'1474 FX'!AK91+'1475 FX'!AK91+'1476 FX'!AK91+'1603 FX'!AK91+'1604 FX'!AK91+'Spare van FX'!AK91</f>
        <v>282</v>
      </c>
      <c r="M91" s="221">
        <f>'1473 FX'!AY91+'1474 FX'!AY91+'1475 FX'!AY91+'1476 FX'!AY91+'1603 FX'!AY91+'1604 FX'!AY91+'Spare van FX'!AY91</f>
        <v>272</v>
      </c>
      <c r="N91" s="221">
        <f>'1473 PARA'!AK91+'1474 PARA'!AK91+'1475 PARA'!AK91+'1476 PARA'!AK91+'Spare van Para'!AK91+'1603 Para'!AK91+'1604 Para'!AK91</f>
        <v>0</v>
      </c>
      <c r="O91" s="49">
        <f>'1473 PARA'!AY91+'1474 PARA'!AY91+'1475 PARA'!AY91+'1476 PARA'!AY91+'Spare van Para'!AY91+'1603 Para'!AY91+'1604 Para'!AY91</f>
        <v>0</v>
      </c>
      <c r="P91" s="48">
        <f t="shared" si="45"/>
        <v>5602</v>
      </c>
      <c r="Q91" s="49">
        <f t="shared" si="36"/>
        <v>5384</v>
      </c>
      <c r="R91" s="221">
        <f t="shared" si="37"/>
        <v>1637</v>
      </c>
      <c r="S91" s="49">
        <f t="shared" si="38"/>
        <v>1534</v>
      </c>
      <c r="T91" s="48">
        <f t="shared" si="39"/>
        <v>10</v>
      </c>
      <c r="U91" s="49">
        <f t="shared" si="40"/>
        <v>0</v>
      </c>
    </row>
    <row r="92" spans="1:26" x14ac:dyDescent="0.25">
      <c r="A92" s="79">
        <v>42824</v>
      </c>
      <c r="B92" s="48">
        <f>'1473 FX'!I92+'1474 FX'!I92+'1475 FX'!I92+'1476 FX'!I92+'1603 FX'!I92+'1604 FX'!I92+'Spare van FX'!I92</f>
        <v>25.683333333333337</v>
      </c>
      <c r="C92" s="41">
        <f>'1473 FX'!V92+'1474 FX'!V92+'1475 FX'!V92+'1476 FX'!V92+'1603 FX'!V92+'1604 FX'!V92+'Spare van FX'!V92</f>
        <v>24.166666666666664</v>
      </c>
      <c r="D92" s="221">
        <f>'PARA Consolidated'!E92</f>
        <v>7.8666666666666671</v>
      </c>
      <c r="E92" s="49">
        <f>'PARA Consolidated'!J92</f>
        <v>7.5000000000000018</v>
      </c>
      <c r="F92" s="48">
        <f t="shared" si="41"/>
        <v>604.38333333333344</v>
      </c>
      <c r="G92" s="49">
        <f t="shared" si="42"/>
        <v>573.01666666666654</v>
      </c>
      <c r="H92" s="221">
        <f t="shared" si="43"/>
        <v>227.70000000000007</v>
      </c>
      <c r="I92" s="49">
        <f t="shared" si="44"/>
        <v>214.5</v>
      </c>
      <c r="J92" s="48">
        <f t="shared" si="24"/>
        <v>1.5166666666666728</v>
      </c>
      <c r="K92" s="44">
        <f t="shared" si="25"/>
        <v>0.36666666666666536</v>
      </c>
      <c r="L92" s="45">
        <f>'1473 FX'!AK92+'1474 FX'!AK92+'1475 FX'!AK92+'1476 FX'!AK92+'1603 FX'!AK92+'1604 FX'!AK92+'Spare van FX'!AK92</f>
        <v>284</v>
      </c>
      <c r="M92" s="221">
        <f>'1473 FX'!AY92+'1474 FX'!AY92+'1475 FX'!AY92+'1476 FX'!AY92+'1603 FX'!AY92+'1604 FX'!AY92+'Spare van FX'!AY92</f>
        <v>273</v>
      </c>
      <c r="N92" s="221">
        <f>'1473 PARA'!AK92+'1474 PARA'!AK92+'1475 PARA'!AK92+'1476 PARA'!AK92+'Spare van Para'!AK92+'1603 Para'!AK92+'1604 Para'!AK92</f>
        <v>34</v>
      </c>
      <c r="O92" s="49">
        <f>'1473 PARA'!AY92+'1474 PARA'!AY92+'1475 PARA'!AY92+'1476 PARA'!AY92+'Spare van Para'!AY92+'1603 Para'!AY92+'1604 Para'!AY92</f>
        <v>31</v>
      </c>
      <c r="P92" s="48">
        <f t="shared" si="45"/>
        <v>5886</v>
      </c>
      <c r="Q92" s="49">
        <f t="shared" si="36"/>
        <v>5657</v>
      </c>
      <c r="R92" s="221">
        <f t="shared" si="37"/>
        <v>1671</v>
      </c>
      <c r="S92" s="49">
        <f t="shared" si="38"/>
        <v>1565</v>
      </c>
      <c r="T92" s="48">
        <f t="shared" si="39"/>
        <v>11</v>
      </c>
      <c r="U92" s="49">
        <f t="shared" si="40"/>
        <v>3</v>
      </c>
    </row>
    <row r="93" spans="1:26" ht="15.75" thickBot="1" x14ac:dyDescent="0.3">
      <c r="A93" s="226">
        <v>42825</v>
      </c>
      <c r="B93" s="227">
        <f>'1473 FX'!I93+'1474 FX'!I93+'1475 FX'!I93+'1476 FX'!I93+'1603 FX'!I93+'1604 FX'!I93+'Spare van FX'!I93</f>
        <v>12.816666666666666</v>
      </c>
      <c r="C93" s="228">
        <f>'1473 FX'!V93+'1474 FX'!V93+'1475 FX'!V93+'1476 FX'!V93+'1603 FX'!V93+'1604 FX'!V93+'Spare van FX'!V93</f>
        <v>12.166666666666666</v>
      </c>
      <c r="D93" s="228">
        <f>'PARA Consolidated'!E93</f>
        <v>0</v>
      </c>
      <c r="E93" s="229">
        <f>'PARA Consolidated'!J93</f>
        <v>0</v>
      </c>
      <c r="F93" s="227">
        <f t="shared" si="41"/>
        <v>617.20000000000016</v>
      </c>
      <c r="G93" s="229">
        <f t="shared" si="42"/>
        <v>585.18333333333317</v>
      </c>
      <c r="H93" s="228">
        <f t="shared" si="43"/>
        <v>227.70000000000007</v>
      </c>
      <c r="I93" s="229">
        <f t="shared" si="44"/>
        <v>214.5</v>
      </c>
      <c r="J93" s="227">
        <f t="shared" si="24"/>
        <v>0.65000000000000036</v>
      </c>
      <c r="K93" s="230">
        <f t="shared" si="25"/>
        <v>0</v>
      </c>
      <c r="L93" s="231">
        <f>'1473 FX'!AK93+'1474 FX'!AK93+'1475 FX'!AK93+'1476 FX'!AK93+'1603 FX'!AK93+'1604 FX'!AK93+'Spare van FX'!AK93</f>
        <v>154</v>
      </c>
      <c r="M93" s="228">
        <f>'1473 FX'!AY93+'1474 FX'!AY93+'1475 FX'!AY93+'1476 FX'!AY93+'1603 FX'!AY93+'1604 FX'!AY93+'Spare van FX'!AY93</f>
        <v>148</v>
      </c>
      <c r="N93" s="228">
        <f>'1473 PARA'!AK93+'1474 PARA'!AK93+'1475 PARA'!AK93+'1476 PARA'!AK93+'Spare van Para'!AK93+'1603 Para'!AK93+'1604 Para'!AK93</f>
        <v>0</v>
      </c>
      <c r="O93" s="229">
        <f>'1473 PARA'!AY93+'1474 PARA'!AY93+'1475 PARA'!AY93+'1476 PARA'!AY93+'Spare van Para'!AY93+'1603 Para'!AY93+'1604 Para'!AY93</f>
        <v>0</v>
      </c>
      <c r="P93" s="227">
        <f t="shared" si="45"/>
        <v>6040</v>
      </c>
      <c r="Q93" s="229">
        <f t="shared" si="36"/>
        <v>5805</v>
      </c>
      <c r="R93" s="228">
        <f t="shared" si="37"/>
        <v>1671</v>
      </c>
      <c r="S93" s="229">
        <f t="shared" si="38"/>
        <v>1565</v>
      </c>
      <c r="T93" s="227">
        <f t="shared" si="39"/>
        <v>6</v>
      </c>
      <c r="U93" s="229">
        <f t="shared" si="40"/>
        <v>0</v>
      </c>
    </row>
    <row r="94" spans="1:26" ht="15.75" thickTop="1" x14ac:dyDescent="0.25">
      <c r="A94" s="79">
        <v>42826</v>
      </c>
      <c r="B94" s="48">
        <f>'1473 FX'!I94+'1474 FX'!I94+'1475 FX'!I94+'1476 FX'!I94+'1603 FX'!I94+'1604 FX'!I94+'Spare van FX'!I94</f>
        <v>12.700000000000003</v>
      </c>
      <c r="C94" s="41">
        <f>'1473 FX'!V94+'1474 FX'!V94+'1475 FX'!V94+'1476 FX'!V94+'1603 FX'!V94+'1604 FX'!V94+'Spare van FX'!V94</f>
        <v>12.166666666666666</v>
      </c>
      <c r="D94" s="221">
        <f>'PARA Consolidated'!E94</f>
        <v>11.083333333333332</v>
      </c>
      <c r="E94" s="49">
        <f>'PARA Consolidated'!J94</f>
        <v>10.516666666666666</v>
      </c>
      <c r="F94" s="48">
        <f>B94</f>
        <v>12.700000000000003</v>
      </c>
      <c r="G94" s="49">
        <f>C94</f>
        <v>12.166666666666666</v>
      </c>
      <c r="H94" s="221">
        <f>D94</f>
        <v>11.083333333333332</v>
      </c>
      <c r="I94" s="49">
        <f>E94</f>
        <v>10.516666666666666</v>
      </c>
      <c r="J94" s="48">
        <f t="shared" si="24"/>
        <v>0.53333333333333677</v>
      </c>
      <c r="K94" s="44">
        <f t="shared" si="25"/>
        <v>0.56666666666666643</v>
      </c>
      <c r="L94" s="45">
        <f>'1473 FX'!AK94+'1474 FX'!AK94+'1475 FX'!AK94+'1476 FX'!AK94+'1603 FX'!AK94+'1604 FX'!AK94+'Spare van FX'!AK94</f>
        <v>215</v>
      </c>
      <c r="M94" s="221">
        <f>'1473 FX'!AY94+'1474 FX'!AY94+'1475 FX'!AY94+'1476 FX'!AY94+'1603 FX'!AY94+'1604 FX'!AY94+'Spare van FX'!AY94</f>
        <v>209</v>
      </c>
      <c r="N94" s="221">
        <f>'1473 PARA'!AK94+'1474 PARA'!AK94+'1475 PARA'!AK94+'1476 PARA'!AK94+'Spare van Para'!AK94+'1603 Para'!AK94+'1604 Para'!AK94</f>
        <v>73</v>
      </c>
      <c r="O94" s="49">
        <f>'1473 PARA'!AY94+'1474 PARA'!AY94+'1475 PARA'!AY94+'1476 PARA'!AY94+'Spare van Para'!AY94+'1603 Para'!AY94+'1604 Para'!AY94</f>
        <v>50</v>
      </c>
      <c r="P94" s="48">
        <f>L94</f>
        <v>215</v>
      </c>
      <c r="Q94" s="49">
        <f>M94</f>
        <v>209</v>
      </c>
      <c r="R94" s="221">
        <f>N94</f>
        <v>73</v>
      </c>
      <c r="S94" s="49">
        <f>O94</f>
        <v>50</v>
      </c>
      <c r="T94" s="48">
        <f t="shared" si="39"/>
        <v>6</v>
      </c>
      <c r="U94" s="49">
        <f t="shared" si="40"/>
        <v>23</v>
      </c>
      <c r="V94" s="75">
        <f>SUM(C88:C94)+SUM(E88:E94)</f>
        <v>147.48333333333335</v>
      </c>
      <c r="W94" s="76">
        <f>SUM(M88:M94)+SUM(O88:O94)</f>
        <v>1721</v>
      </c>
      <c r="X94" s="75">
        <f>SUM(B88:B94)+SUM(D88:D94)-V94</f>
        <v>7.6333333333333258</v>
      </c>
      <c r="Y94" s="76">
        <f>SUM(L88:L94)+SUM(N88:N94)-W94</f>
        <v>92</v>
      </c>
      <c r="Z94" s="77" t="s">
        <v>80</v>
      </c>
    </row>
    <row r="95" spans="1:26" x14ac:dyDescent="0.25">
      <c r="A95" s="79">
        <v>42827</v>
      </c>
      <c r="B95" s="48">
        <f>'1473 FX'!I95+'1474 FX'!I95+'1475 FX'!I95+'1476 FX'!I95+'1603 FX'!I95+'1604 FX'!I95+'Spare van FX'!I95</f>
        <v>0</v>
      </c>
      <c r="C95" s="41">
        <f>'1473 FX'!V95+'1474 FX'!V95+'1475 FX'!V95+'1476 FX'!V95+'1603 FX'!V95+'1604 FX'!V95+'Spare van FX'!V95</f>
        <v>0</v>
      </c>
      <c r="D95" s="221">
        <f>'PARA Consolidated'!E95</f>
        <v>0</v>
      </c>
      <c r="E95" s="49">
        <f>'PARA Consolidated'!J95</f>
        <v>0</v>
      </c>
      <c r="F95" s="48">
        <f t="shared" si="41"/>
        <v>12.700000000000003</v>
      </c>
      <c r="G95" s="49">
        <f t="shared" si="42"/>
        <v>12.166666666666666</v>
      </c>
      <c r="H95" s="221">
        <f t="shared" si="43"/>
        <v>11.083333333333332</v>
      </c>
      <c r="I95" s="49">
        <f t="shared" si="44"/>
        <v>10.516666666666666</v>
      </c>
      <c r="J95" s="48">
        <f t="shared" si="24"/>
        <v>0</v>
      </c>
      <c r="K95" s="44">
        <f t="shared" si="25"/>
        <v>0</v>
      </c>
      <c r="L95" s="45">
        <f>'1473 FX'!AK95+'1474 FX'!AK95+'1475 FX'!AK95+'1476 FX'!AK95+'1603 FX'!AK95+'1604 FX'!AK95+'Spare van FX'!AK95</f>
        <v>0</v>
      </c>
      <c r="M95" s="221">
        <f>'1473 FX'!AY95+'1474 FX'!AY95+'1475 FX'!AY95+'1476 FX'!AY95+'1603 FX'!AY95+'1604 FX'!AY95+'Spare van FX'!AY95</f>
        <v>0</v>
      </c>
      <c r="N95" s="221">
        <f>'1473 PARA'!AK95+'1474 PARA'!AK95+'1475 PARA'!AK95+'1476 PARA'!AK95+'Spare van Para'!AK95+'1603 Para'!AK95+'1604 Para'!AK95</f>
        <v>0</v>
      </c>
      <c r="O95" s="49">
        <f>'1473 PARA'!AY95+'1474 PARA'!AY95+'1475 PARA'!AY95+'1476 PARA'!AY95+'Spare van Para'!AY95+'1603 Para'!AY95+'1604 Para'!AY95</f>
        <v>0</v>
      </c>
      <c r="P95" s="48">
        <f t="shared" si="45"/>
        <v>215</v>
      </c>
      <c r="Q95" s="49">
        <f t="shared" si="36"/>
        <v>209</v>
      </c>
      <c r="R95" s="221">
        <f t="shared" si="37"/>
        <v>73</v>
      </c>
      <c r="S95" s="49">
        <f t="shared" si="38"/>
        <v>50</v>
      </c>
      <c r="T95" s="48">
        <f t="shared" si="39"/>
        <v>0</v>
      </c>
      <c r="U95" s="49">
        <f t="shared" si="40"/>
        <v>0</v>
      </c>
      <c r="V95" s="73"/>
      <c r="W95" s="74"/>
      <c r="X95" s="73"/>
      <c r="Y95" s="74"/>
      <c r="Z95" s="73" t="s">
        <v>79</v>
      </c>
    </row>
    <row r="96" spans="1:26" x14ac:dyDescent="0.25">
      <c r="A96" s="79">
        <v>42828</v>
      </c>
      <c r="B96" s="48">
        <f>'1473 FX'!I96+'1474 FX'!I96+'1475 FX'!I96+'1476 FX'!I96+'1603 FX'!I96+'1604 FX'!I96+'Spare van FX'!I96</f>
        <v>12.783333333333333</v>
      </c>
      <c r="C96" s="41">
        <f>'1473 FX'!V96+'1474 FX'!V96+'1475 FX'!V96+'1476 FX'!V96+'1603 FX'!V96+'1604 FX'!V96+'Spare van FX'!V96</f>
        <v>12</v>
      </c>
      <c r="D96" s="221">
        <f>'PARA Consolidated'!E96</f>
        <v>0</v>
      </c>
      <c r="E96" s="49">
        <f>'PARA Consolidated'!J96</f>
        <v>0</v>
      </c>
      <c r="F96" s="48">
        <f t="shared" si="41"/>
        <v>25.483333333333334</v>
      </c>
      <c r="G96" s="49">
        <f t="shared" si="42"/>
        <v>24.166666666666664</v>
      </c>
      <c r="H96" s="221">
        <f t="shared" si="43"/>
        <v>11.083333333333332</v>
      </c>
      <c r="I96" s="49">
        <f t="shared" si="44"/>
        <v>10.516666666666666</v>
      </c>
      <c r="J96" s="48">
        <f t="shared" si="24"/>
        <v>0.78333333333333321</v>
      </c>
      <c r="K96" s="44">
        <f t="shared" si="25"/>
        <v>0</v>
      </c>
      <c r="L96" s="45">
        <f>'1473 FX'!AK96+'1474 FX'!AK96+'1475 FX'!AK96+'1476 FX'!AK96+'1603 FX'!AK96+'1604 FX'!AK96+'Spare van FX'!AK96</f>
        <v>61</v>
      </c>
      <c r="M96" s="221">
        <f>'1473 FX'!AY96+'1474 FX'!AY96+'1475 FX'!AY96+'1476 FX'!AY96+'1603 FX'!AY96+'1604 FX'!AY96+'Spare van FX'!AY96</f>
        <v>0</v>
      </c>
      <c r="N96" s="221">
        <f>'1473 PARA'!AK96+'1474 PARA'!AK96+'1475 PARA'!AK96+'1476 PARA'!AK96+'Spare van Para'!AK96+'1603 Para'!AK96+'1604 Para'!AK96</f>
        <v>0</v>
      </c>
      <c r="O96" s="49">
        <f>'1473 PARA'!AY96+'1474 PARA'!AY96+'1475 PARA'!AY96+'1476 PARA'!AY96+'Spare van Para'!AY96+'1603 Para'!AY96+'1604 Para'!AY96</f>
        <v>0</v>
      </c>
      <c r="P96" s="48">
        <f t="shared" si="45"/>
        <v>276</v>
      </c>
      <c r="Q96" s="49">
        <f t="shared" si="36"/>
        <v>209</v>
      </c>
      <c r="R96" s="221">
        <f t="shared" si="37"/>
        <v>73</v>
      </c>
      <c r="S96" s="49">
        <f t="shared" si="38"/>
        <v>50</v>
      </c>
      <c r="T96" s="48">
        <f t="shared" si="39"/>
        <v>61</v>
      </c>
      <c r="U96" s="49">
        <f t="shared" si="40"/>
        <v>0</v>
      </c>
    </row>
    <row r="97" spans="1:26" x14ac:dyDescent="0.25">
      <c r="A97" s="79">
        <v>42829</v>
      </c>
      <c r="B97" s="48">
        <f>'1473 FX'!I97+'1474 FX'!I97+'1475 FX'!I97+'1476 FX'!I97+'1603 FX'!I97+'1604 FX'!I97+'Spare van FX'!I97</f>
        <v>30.583333333333336</v>
      </c>
      <c r="C97" s="41">
        <f>'1473 FX'!V97+'1474 FX'!V97+'1475 FX'!V97+'1476 FX'!V97+'1603 FX'!V97+'1604 FX'!V97+'Spare van FX'!V97</f>
        <v>28.749999999999993</v>
      </c>
      <c r="D97" s="221">
        <f>'PARA Consolidated'!E97</f>
        <v>7.8333333333333339</v>
      </c>
      <c r="E97" s="49">
        <f>'PARA Consolidated'!J97</f>
        <v>7.283333333333335</v>
      </c>
      <c r="F97" s="48">
        <f t="shared" si="41"/>
        <v>56.06666666666667</v>
      </c>
      <c r="G97" s="49">
        <f t="shared" si="42"/>
        <v>52.916666666666657</v>
      </c>
      <c r="H97" s="221">
        <f t="shared" si="43"/>
        <v>18.916666666666664</v>
      </c>
      <c r="I97" s="49">
        <f t="shared" si="44"/>
        <v>17.8</v>
      </c>
      <c r="J97" s="48">
        <f t="shared" si="24"/>
        <v>1.8333333333333428</v>
      </c>
      <c r="K97" s="44">
        <f t="shared" si="25"/>
        <v>0.54999999999999893</v>
      </c>
      <c r="L97" s="45">
        <f>'1473 FX'!AK97+'1474 FX'!AK97+'1475 FX'!AK97+'1476 FX'!AK97+'1603 FX'!AK97+'1604 FX'!AK97+'Spare van FX'!AK97</f>
        <v>309</v>
      </c>
      <c r="M97" s="221">
        <f>'1473 FX'!AY97+'1474 FX'!AY97+'1475 FX'!AY97+'1476 FX'!AY97+'1603 FX'!AY97+'1604 FX'!AY97+'Spare van FX'!AY97</f>
        <v>296</v>
      </c>
      <c r="N97" s="221">
        <f>'1473 PARA'!AK97+'1474 PARA'!AK97+'1475 PARA'!AK97+'1476 PARA'!AK97+'Spare van Para'!AK97+'1603 Para'!AK97+'1604 Para'!AK97</f>
        <v>71</v>
      </c>
      <c r="O97" s="49">
        <f>'1473 PARA'!AY97+'1474 PARA'!AY97+'1475 PARA'!AY97+'1476 PARA'!AY97+'Spare van Para'!AY97+'1603 Para'!AY97+'1604 Para'!AY97</f>
        <v>67</v>
      </c>
      <c r="P97" s="48">
        <f t="shared" si="45"/>
        <v>585</v>
      </c>
      <c r="Q97" s="49">
        <f t="shared" si="36"/>
        <v>505</v>
      </c>
      <c r="R97" s="221">
        <f t="shared" si="37"/>
        <v>144</v>
      </c>
      <c r="S97" s="49">
        <f t="shared" si="38"/>
        <v>117</v>
      </c>
      <c r="T97" s="48">
        <f t="shared" si="39"/>
        <v>13</v>
      </c>
      <c r="U97" s="49">
        <f t="shared" si="40"/>
        <v>4</v>
      </c>
    </row>
    <row r="98" spans="1:26" x14ac:dyDescent="0.25">
      <c r="A98" s="79">
        <v>42830</v>
      </c>
      <c r="B98" s="48">
        <f>'1473 FX'!I98+'1474 FX'!I98+'1475 FX'!I98+'1476 FX'!I98+'1603 FX'!I98+'1604 FX'!I98+'Spare van FX'!I98</f>
        <v>25.200000000000003</v>
      </c>
      <c r="C98" s="41">
        <f>'1473 FX'!V98+'1474 FX'!V98+'1475 FX'!V98+'1476 FX'!V98+'1603 FX'!V98+'1604 FX'!V98+'Spare van FX'!V98</f>
        <v>24.166666666666664</v>
      </c>
      <c r="D98" s="221">
        <f>'PARA Consolidated'!E98</f>
        <v>11.166666666666666</v>
      </c>
      <c r="E98" s="49">
        <f>'PARA Consolidated'!J98</f>
        <v>10.916666666666666</v>
      </c>
      <c r="F98" s="48">
        <f t="shared" si="41"/>
        <v>81.26666666666668</v>
      </c>
      <c r="G98" s="49">
        <f t="shared" si="42"/>
        <v>77.083333333333314</v>
      </c>
      <c r="H98" s="221">
        <f t="shared" si="43"/>
        <v>30.083333333333329</v>
      </c>
      <c r="I98" s="49">
        <f t="shared" si="44"/>
        <v>28.716666666666669</v>
      </c>
      <c r="J98" s="48">
        <f t="shared" si="24"/>
        <v>1.0333333333333385</v>
      </c>
      <c r="K98" s="44">
        <f t="shared" si="25"/>
        <v>0.25</v>
      </c>
      <c r="L98" s="45">
        <f>'1473 FX'!AK98+'1474 FX'!AK98+'1475 FX'!AK98+'1476 FX'!AK98+'1603 FX'!AK98+'1604 FX'!AK98+'Spare van FX'!AK98</f>
        <v>284</v>
      </c>
      <c r="M98" s="221">
        <f>'1473 FX'!AY98+'1474 FX'!AY98+'1475 FX'!AY98+'1476 FX'!AY98+'1603 FX'!AY98+'1604 FX'!AY98+'Spare van FX'!AY98</f>
        <v>273</v>
      </c>
      <c r="N98" s="221">
        <f>'1473 PARA'!AK98+'1474 PARA'!AK98+'1475 PARA'!AK98+'1476 PARA'!AK98+'Spare van Para'!AK98+'1603 Para'!AK98+'1604 Para'!AK98</f>
        <v>117</v>
      </c>
      <c r="O98" s="49">
        <f>'1473 PARA'!AY98+'1474 PARA'!AY98+'1475 PARA'!AY98+'1476 PARA'!AY98+'Spare van Para'!AY98+'1603 Para'!AY98+'1604 Para'!AY98</f>
        <v>109</v>
      </c>
      <c r="P98" s="48">
        <f t="shared" si="45"/>
        <v>869</v>
      </c>
      <c r="Q98" s="49">
        <f t="shared" si="36"/>
        <v>778</v>
      </c>
      <c r="R98" s="221">
        <f t="shared" si="37"/>
        <v>261</v>
      </c>
      <c r="S98" s="49">
        <f t="shared" si="38"/>
        <v>226</v>
      </c>
      <c r="T98" s="48">
        <f t="shared" si="39"/>
        <v>11</v>
      </c>
      <c r="U98" s="49">
        <f t="shared" si="40"/>
        <v>8</v>
      </c>
    </row>
    <row r="99" spans="1:26" x14ac:dyDescent="0.25">
      <c r="A99" s="79">
        <v>42831</v>
      </c>
      <c r="B99" s="48">
        <f>'1473 FX'!I99+'1474 FX'!I99+'1475 FX'!I99+'1476 FX'!I99+'1603 FX'!I99+'1604 FX'!I99+'Spare van FX'!I99</f>
        <v>25.200000000000003</v>
      </c>
      <c r="C99" s="41">
        <f>'1473 FX'!V99+'1474 FX'!V99+'1475 FX'!V99+'1476 FX'!V99+'1603 FX'!V99+'1604 FX'!V99+'Spare van FX'!V99</f>
        <v>24.166666666666664</v>
      </c>
      <c r="D99" s="221">
        <f>'PARA Consolidated'!E99</f>
        <v>4</v>
      </c>
      <c r="E99" s="49">
        <f>'PARA Consolidated'!J99</f>
        <v>3.4999999999999996</v>
      </c>
      <c r="F99" s="48">
        <f t="shared" si="41"/>
        <v>106.46666666666668</v>
      </c>
      <c r="G99" s="49">
        <f t="shared" si="42"/>
        <v>101.24999999999997</v>
      </c>
      <c r="H99" s="221">
        <f t="shared" si="43"/>
        <v>34.083333333333329</v>
      </c>
      <c r="I99" s="49">
        <f t="shared" si="44"/>
        <v>32.216666666666669</v>
      </c>
      <c r="J99" s="48">
        <f t="shared" ref="J99:J162" si="46">B99-C99</f>
        <v>1.0333333333333385</v>
      </c>
      <c r="K99" s="44">
        <f t="shared" ref="K99:K162" si="47">D99-E99</f>
        <v>0.50000000000000044</v>
      </c>
      <c r="L99" s="45">
        <f>'1473 FX'!AK99+'1474 FX'!AK99+'1475 FX'!AK99+'1476 FX'!AK99+'1603 FX'!AK99+'1604 FX'!AK99+'Spare van FX'!AK99</f>
        <v>283</v>
      </c>
      <c r="M99" s="221">
        <f>'1473 FX'!AY99+'1474 FX'!AY99+'1475 FX'!AY99+'1476 FX'!AY99+'1603 FX'!AY99+'1604 FX'!AY99+'Spare van FX'!AY99</f>
        <v>273</v>
      </c>
      <c r="N99" s="221">
        <f>'1473 PARA'!AK99+'1474 PARA'!AK99+'1475 PARA'!AK99+'1476 PARA'!AK99+'Spare van Para'!AK99+'1603 Para'!AK99+'1604 Para'!AK99</f>
        <v>80</v>
      </c>
      <c r="O99" s="49">
        <f>'1473 PARA'!AY99+'1474 PARA'!AY99+'1475 PARA'!AY99+'1476 PARA'!AY99+'Spare van Para'!AY99+'1603 Para'!AY99+'1604 Para'!AY99</f>
        <v>74</v>
      </c>
      <c r="P99" s="48">
        <f t="shared" si="45"/>
        <v>1152</v>
      </c>
      <c r="Q99" s="49">
        <f t="shared" si="36"/>
        <v>1051</v>
      </c>
      <c r="R99" s="221">
        <f t="shared" si="37"/>
        <v>341</v>
      </c>
      <c r="S99" s="49">
        <f t="shared" si="38"/>
        <v>300</v>
      </c>
      <c r="T99" s="48">
        <f t="shared" si="39"/>
        <v>10</v>
      </c>
      <c r="U99" s="49">
        <f t="shared" si="40"/>
        <v>6</v>
      </c>
    </row>
    <row r="100" spans="1:26" x14ac:dyDescent="0.25">
      <c r="A100" s="79">
        <v>42832</v>
      </c>
      <c r="B100" s="48">
        <f>'1473 FX'!I100+'1474 FX'!I100+'1475 FX'!I100+'1476 FX'!I100+'1603 FX'!I100+'1604 FX'!I100+'Spare van FX'!I100</f>
        <v>25.200000000000003</v>
      </c>
      <c r="C100" s="41">
        <f>'1473 FX'!V100+'1474 FX'!V100+'1475 FX'!V100+'1476 FX'!V100+'1603 FX'!V100+'1604 FX'!V100+'Spare van FX'!V100</f>
        <v>24.166666666666664</v>
      </c>
      <c r="D100" s="221">
        <f>'PARA Consolidated'!E100</f>
        <v>11.250000000000002</v>
      </c>
      <c r="E100" s="49">
        <f>'PARA Consolidated'!J100</f>
        <v>8.9333333333333318</v>
      </c>
      <c r="F100" s="48">
        <f t="shared" si="41"/>
        <v>131.66666666666669</v>
      </c>
      <c r="G100" s="49">
        <f t="shared" si="42"/>
        <v>125.41666666666663</v>
      </c>
      <c r="H100" s="221">
        <f t="shared" si="43"/>
        <v>45.333333333333329</v>
      </c>
      <c r="I100" s="49">
        <f t="shared" si="44"/>
        <v>41.15</v>
      </c>
      <c r="J100" s="48">
        <f t="shared" si="46"/>
        <v>1.0333333333333385</v>
      </c>
      <c r="K100" s="44">
        <f t="shared" si="47"/>
        <v>2.31666666666667</v>
      </c>
      <c r="L100" s="45">
        <f>'1473 FX'!AK100+'1474 FX'!AK100+'1475 FX'!AK100+'1476 FX'!AK100+'1603 FX'!AK100+'1604 FX'!AK100+'Spare van FX'!AK100</f>
        <v>284</v>
      </c>
      <c r="M100" s="221">
        <f>'1473 FX'!AY100+'1474 FX'!AY100+'1475 FX'!AY100+'1476 FX'!AY100+'1603 FX'!AY100+'1604 FX'!AY100+'Spare van FX'!AY100</f>
        <v>274</v>
      </c>
      <c r="N100" s="221">
        <f>'1473 PARA'!AK100+'1474 PARA'!AK100+'1475 PARA'!AK100+'1476 PARA'!AK100+'Spare van Para'!AK100+'1603 Para'!AK100+'1604 Para'!AK100</f>
        <v>78</v>
      </c>
      <c r="O100" s="49">
        <f>'1473 PARA'!AY100+'1474 PARA'!AY100+'1475 PARA'!AY100+'1476 PARA'!AY100+'Spare van Para'!AY100+'1603 Para'!AY100+'1604 Para'!AY100</f>
        <v>75</v>
      </c>
      <c r="P100" s="48">
        <f t="shared" si="45"/>
        <v>1436</v>
      </c>
      <c r="Q100" s="49">
        <f t="shared" si="36"/>
        <v>1325</v>
      </c>
      <c r="R100" s="221">
        <f t="shared" si="37"/>
        <v>419</v>
      </c>
      <c r="S100" s="49">
        <f t="shared" si="38"/>
        <v>375</v>
      </c>
      <c r="T100" s="48">
        <f t="shared" si="39"/>
        <v>10</v>
      </c>
      <c r="U100" s="49">
        <f t="shared" si="40"/>
        <v>3</v>
      </c>
    </row>
    <row r="101" spans="1:26" x14ac:dyDescent="0.25">
      <c r="A101" s="79">
        <v>42833</v>
      </c>
      <c r="B101" s="48">
        <f>'1473 FX'!I101+'1474 FX'!I101+'1475 FX'!I101+'1476 FX'!I101+'1603 FX'!I101+'1604 FX'!I101+'Spare van FX'!I101</f>
        <v>0</v>
      </c>
      <c r="C101" s="41">
        <f>'1473 FX'!V101+'1474 FX'!V101+'1475 FX'!V101+'1476 FX'!V101+'1603 FX'!V101+'1604 FX'!V101+'Spare van FX'!V101</f>
        <v>0</v>
      </c>
      <c r="D101" s="221">
        <f>'PARA Consolidated'!E101</f>
        <v>0</v>
      </c>
      <c r="E101" s="49">
        <f>'PARA Consolidated'!J101</f>
        <v>0</v>
      </c>
      <c r="F101" s="48">
        <f t="shared" si="41"/>
        <v>131.66666666666669</v>
      </c>
      <c r="G101" s="49">
        <f t="shared" si="42"/>
        <v>125.41666666666663</v>
      </c>
      <c r="H101" s="221">
        <f t="shared" si="43"/>
        <v>45.333333333333329</v>
      </c>
      <c r="I101" s="49">
        <f t="shared" si="44"/>
        <v>41.15</v>
      </c>
      <c r="J101" s="48">
        <f t="shared" si="46"/>
        <v>0</v>
      </c>
      <c r="K101" s="44">
        <f t="shared" si="47"/>
        <v>0</v>
      </c>
      <c r="L101" s="45">
        <f>'1473 FX'!AK101+'1474 FX'!AK101+'1475 FX'!AK101+'1476 FX'!AK101+'1603 FX'!AK101+'1604 FX'!AK101+'Spare van FX'!AK101</f>
        <v>0</v>
      </c>
      <c r="M101" s="221">
        <f>'1473 FX'!AY101+'1474 FX'!AY101+'1475 FX'!AY101+'1476 FX'!AY101+'1603 FX'!AY101+'1604 FX'!AY101+'Spare van FX'!AY101</f>
        <v>0</v>
      </c>
      <c r="N101" s="221">
        <f>'1473 PARA'!AK101+'1474 PARA'!AK101+'1475 PARA'!AK101+'1476 PARA'!AK101+'Spare van Para'!AK101+'1603 Para'!AK101+'1604 Para'!AK101</f>
        <v>0</v>
      </c>
      <c r="O101" s="49">
        <f>'1473 PARA'!AY101+'1474 PARA'!AY101+'1475 PARA'!AY101+'1476 PARA'!AY101+'Spare van Para'!AY101+'1603 Para'!AY101+'1604 Para'!AY101</f>
        <v>0</v>
      </c>
      <c r="P101" s="48">
        <f t="shared" si="45"/>
        <v>1436</v>
      </c>
      <c r="Q101" s="49">
        <f t="shared" si="36"/>
        <v>1325</v>
      </c>
      <c r="R101" s="221">
        <f t="shared" si="37"/>
        <v>419</v>
      </c>
      <c r="S101" s="49">
        <f t="shared" si="38"/>
        <v>375</v>
      </c>
      <c r="T101" s="48">
        <f t="shared" si="39"/>
        <v>0</v>
      </c>
      <c r="U101" s="49">
        <f t="shared" si="40"/>
        <v>0</v>
      </c>
      <c r="V101" s="75">
        <f>SUM(C95:C101)+SUM(E95:E101)</f>
        <v>143.8833333333333</v>
      </c>
      <c r="W101" s="76">
        <f>SUM(M95:M101)+SUM(O95:O101)</f>
        <v>1441</v>
      </c>
      <c r="X101" s="75">
        <f>SUM(B95:B101)+SUM(D95:D101)-V101</f>
        <v>9.3333333333333712</v>
      </c>
      <c r="Y101" s="76">
        <f>SUM(L95:L101)+SUM(N95:N101)-W101</f>
        <v>126</v>
      </c>
      <c r="Z101" s="77" t="s">
        <v>80</v>
      </c>
    </row>
    <row r="102" spans="1:26" x14ac:dyDescent="0.25">
      <c r="A102" s="79">
        <v>42834</v>
      </c>
      <c r="B102" s="48">
        <f>'1473 FX'!I102+'1474 FX'!I102+'1475 FX'!I102+'1476 FX'!I102+'1603 FX'!I102+'1604 FX'!I102+'Spare van FX'!I102</f>
        <v>0</v>
      </c>
      <c r="C102" s="41">
        <f>'1473 FX'!V102+'1474 FX'!V102+'1475 FX'!V102+'1476 FX'!V102+'1603 FX'!V102+'1604 FX'!V102+'Spare van FX'!V102</f>
        <v>0</v>
      </c>
      <c r="D102" s="221">
        <f>'PARA Consolidated'!E102</f>
        <v>0</v>
      </c>
      <c r="E102" s="49">
        <f>'PARA Consolidated'!J102</f>
        <v>0</v>
      </c>
      <c r="F102" s="48">
        <f t="shared" si="41"/>
        <v>131.66666666666669</v>
      </c>
      <c r="G102" s="49">
        <f t="shared" si="42"/>
        <v>125.41666666666663</v>
      </c>
      <c r="H102" s="221">
        <f t="shared" si="43"/>
        <v>45.333333333333329</v>
      </c>
      <c r="I102" s="49">
        <f t="shared" si="44"/>
        <v>41.15</v>
      </c>
      <c r="J102" s="48">
        <f t="shared" si="46"/>
        <v>0</v>
      </c>
      <c r="K102" s="44">
        <f t="shared" si="47"/>
        <v>0</v>
      </c>
      <c r="L102" s="45">
        <f>'1473 FX'!AK102+'1474 FX'!AK102+'1475 FX'!AK102+'1476 FX'!AK102+'1603 FX'!AK102+'1604 FX'!AK102+'Spare van FX'!AK102</f>
        <v>0</v>
      </c>
      <c r="M102" s="221">
        <f>'1473 FX'!AY102+'1474 FX'!AY102+'1475 FX'!AY102+'1476 FX'!AY102+'1603 FX'!AY102+'1604 FX'!AY102+'Spare van FX'!AY102</f>
        <v>0</v>
      </c>
      <c r="N102" s="221">
        <f>'1473 PARA'!AK102+'1474 PARA'!AK102+'1475 PARA'!AK102+'1476 PARA'!AK102+'Spare van Para'!AK102+'1603 Para'!AK102+'1604 Para'!AK102</f>
        <v>0</v>
      </c>
      <c r="O102" s="49">
        <f>'1473 PARA'!AY102+'1474 PARA'!AY102+'1475 PARA'!AY102+'1476 PARA'!AY102+'Spare van Para'!AY102+'1603 Para'!AY102+'1604 Para'!AY102</f>
        <v>0</v>
      </c>
      <c r="P102" s="48">
        <f t="shared" si="45"/>
        <v>1436</v>
      </c>
      <c r="Q102" s="49">
        <f t="shared" si="36"/>
        <v>1325</v>
      </c>
      <c r="R102" s="221">
        <f t="shared" si="37"/>
        <v>419</v>
      </c>
      <c r="S102" s="49">
        <f t="shared" si="38"/>
        <v>375</v>
      </c>
      <c r="T102" s="48">
        <f t="shared" si="39"/>
        <v>0</v>
      </c>
      <c r="U102" s="49">
        <f t="shared" si="40"/>
        <v>0</v>
      </c>
      <c r="V102" s="73"/>
      <c r="W102" s="74"/>
      <c r="X102" s="73"/>
      <c r="Y102" s="74"/>
      <c r="Z102" s="73" t="s">
        <v>79</v>
      </c>
    </row>
    <row r="103" spans="1:26" x14ac:dyDescent="0.25">
      <c r="A103" s="79">
        <v>42835</v>
      </c>
      <c r="B103" s="48">
        <f>'1473 FX'!I103+'1474 FX'!I103+'1475 FX'!I103+'1476 FX'!I103+'1603 FX'!I103+'1604 FX'!I103+'Spare van FX'!I103</f>
        <v>25.1</v>
      </c>
      <c r="C103" s="41">
        <f>'1473 FX'!V103+'1474 FX'!V103+'1475 FX'!V103+'1476 FX'!V103+'1603 FX'!V103+'1604 FX'!V103+'Spare van FX'!V103</f>
        <v>24.166666666666664</v>
      </c>
      <c r="D103" s="221">
        <f>'PARA Consolidated'!E103</f>
        <v>11.250000000000002</v>
      </c>
      <c r="E103" s="49">
        <f>'PARA Consolidated'!J103</f>
        <v>10.966666666666667</v>
      </c>
      <c r="F103" s="48">
        <f t="shared" si="41"/>
        <v>156.76666666666668</v>
      </c>
      <c r="G103" s="49">
        <f t="shared" si="42"/>
        <v>149.58333333333329</v>
      </c>
      <c r="H103" s="221">
        <f t="shared" si="43"/>
        <v>56.583333333333329</v>
      </c>
      <c r="I103" s="49">
        <f t="shared" si="44"/>
        <v>52.116666666666667</v>
      </c>
      <c r="J103" s="48">
        <f t="shared" si="46"/>
        <v>0.93333333333333712</v>
      </c>
      <c r="K103" s="44">
        <f t="shared" si="47"/>
        <v>0.28333333333333499</v>
      </c>
      <c r="L103" s="45">
        <f>'1473 FX'!AK103+'1474 FX'!AK103+'1475 FX'!AK103+'1476 FX'!AK103+'1603 FX'!AK103+'1604 FX'!AK103+'Spare van FX'!AK103</f>
        <v>286</v>
      </c>
      <c r="M103" s="221">
        <f>'1473 FX'!AY103+'1474 FX'!AY103+'1475 FX'!AY103+'1476 FX'!AY103+'1603 FX'!AY103+'1604 FX'!AY103+'Spare van FX'!AY103</f>
        <v>277</v>
      </c>
      <c r="N103" s="221">
        <f>'1473 PARA'!AK103+'1474 PARA'!AK103+'1475 PARA'!AK103+'1476 PARA'!AK103+'Spare van Para'!AK103+'1603 Para'!AK103+'1604 Para'!AK103</f>
        <v>73</v>
      </c>
      <c r="O103" s="49">
        <f>'1473 PARA'!AY103+'1474 PARA'!AY103+'1475 PARA'!AY103+'1476 PARA'!AY103+'Spare van Para'!AY103+'1603 Para'!AY103+'1604 Para'!AY103</f>
        <v>64</v>
      </c>
      <c r="P103" s="48">
        <f t="shared" si="45"/>
        <v>1722</v>
      </c>
      <c r="Q103" s="49">
        <f t="shared" si="36"/>
        <v>1602</v>
      </c>
      <c r="R103" s="221">
        <f t="shared" si="37"/>
        <v>492</v>
      </c>
      <c r="S103" s="49">
        <f t="shared" si="38"/>
        <v>439</v>
      </c>
      <c r="T103" s="48">
        <f t="shared" si="39"/>
        <v>9</v>
      </c>
      <c r="U103" s="49">
        <f t="shared" si="40"/>
        <v>9</v>
      </c>
    </row>
    <row r="104" spans="1:26" x14ac:dyDescent="0.25">
      <c r="A104" s="79">
        <v>42836</v>
      </c>
      <c r="B104" s="48">
        <f>'1473 FX'!I104+'1474 FX'!I104+'1475 FX'!I104+'1476 FX'!I104+'1603 FX'!I104+'1604 FX'!I104+'Spare van FX'!I104</f>
        <v>25.083333333333332</v>
      </c>
      <c r="C104" s="41">
        <f>'1473 FX'!V104+'1474 FX'!V104+'1475 FX'!V104+'1476 FX'!V104+'1603 FX'!V104+'1604 FX'!V104+'Spare van FX'!V104</f>
        <v>24.166666666666664</v>
      </c>
      <c r="D104" s="221">
        <f>'PARA Consolidated'!E104</f>
        <v>8</v>
      </c>
      <c r="E104" s="49">
        <f>'PARA Consolidated'!J104</f>
        <v>7.533333333333335</v>
      </c>
      <c r="F104" s="48">
        <f t="shared" si="41"/>
        <v>181.85000000000002</v>
      </c>
      <c r="G104" s="49">
        <f t="shared" si="42"/>
        <v>173.74999999999994</v>
      </c>
      <c r="H104" s="221">
        <f t="shared" si="43"/>
        <v>64.583333333333329</v>
      </c>
      <c r="I104" s="49">
        <f t="shared" si="44"/>
        <v>59.650000000000006</v>
      </c>
      <c r="J104" s="48">
        <f t="shared" si="46"/>
        <v>0.91666666666666785</v>
      </c>
      <c r="K104" s="44">
        <f t="shared" si="47"/>
        <v>0.46666666666666501</v>
      </c>
      <c r="L104" s="45">
        <f>'1473 FX'!AK104+'1474 FX'!AK104+'1475 FX'!AK104+'1476 FX'!AK104+'1603 FX'!AK104+'1604 FX'!AK104+'Spare van FX'!AK104</f>
        <v>281</v>
      </c>
      <c r="M104" s="221">
        <f>'1473 FX'!AY104+'1474 FX'!AY104+'1475 FX'!AY104+'1476 FX'!AY104+'1603 FX'!AY104+'1604 FX'!AY104+'Spare van FX'!AY104</f>
        <v>270</v>
      </c>
      <c r="N104" s="221">
        <f>'1473 PARA'!AK104+'1474 PARA'!AK104+'1475 PARA'!AK104+'1476 PARA'!AK104+'Spare van Para'!AK104+'1603 Para'!AK104+'1604 Para'!AK104</f>
        <v>39</v>
      </c>
      <c r="O104" s="49">
        <f>'1473 PARA'!AY104+'1474 PARA'!AY104+'1475 PARA'!AY104+'1476 PARA'!AY104+'Spare van Para'!AY104+'1603 Para'!AY104+'1604 Para'!AY104</f>
        <v>32</v>
      </c>
      <c r="P104" s="48">
        <f t="shared" si="45"/>
        <v>2003</v>
      </c>
      <c r="Q104" s="49">
        <f t="shared" si="36"/>
        <v>1872</v>
      </c>
      <c r="R104" s="221">
        <f t="shared" si="37"/>
        <v>531</v>
      </c>
      <c r="S104" s="49">
        <f t="shared" si="38"/>
        <v>471</v>
      </c>
      <c r="T104" s="48">
        <f t="shared" si="39"/>
        <v>11</v>
      </c>
      <c r="U104" s="49">
        <f t="shared" si="40"/>
        <v>7</v>
      </c>
    </row>
    <row r="105" spans="1:26" x14ac:dyDescent="0.25">
      <c r="A105" s="79">
        <v>42837</v>
      </c>
      <c r="B105" s="48">
        <f>'1473 FX'!I105+'1474 FX'!I105+'1475 FX'!I105+'1476 FX'!I105+'1603 FX'!I105+'1604 FX'!I105+'Spare van FX'!I105</f>
        <v>25.25</v>
      </c>
      <c r="C105" s="41">
        <f>'1473 FX'!V105+'1474 FX'!V105+'1475 FX'!V105+'1476 FX'!V105+'1603 FX'!V105+'1604 FX'!V105+'Spare van FX'!V105</f>
        <v>24.166666666666664</v>
      </c>
      <c r="D105" s="221">
        <f>'PARA Consolidated'!E105</f>
        <v>10.833333333333334</v>
      </c>
      <c r="E105" s="49">
        <f>'PARA Consolidated'!J105</f>
        <v>10.416666666666666</v>
      </c>
      <c r="F105" s="48">
        <f t="shared" si="41"/>
        <v>207.10000000000002</v>
      </c>
      <c r="G105" s="49">
        <f t="shared" si="42"/>
        <v>197.9166666666666</v>
      </c>
      <c r="H105" s="221">
        <f t="shared" si="43"/>
        <v>75.416666666666657</v>
      </c>
      <c r="I105" s="49">
        <f t="shared" si="44"/>
        <v>70.066666666666677</v>
      </c>
      <c r="J105" s="48">
        <f t="shared" si="46"/>
        <v>1.0833333333333357</v>
      </c>
      <c r="K105" s="44">
        <f t="shared" si="47"/>
        <v>0.41666666666666785</v>
      </c>
      <c r="L105" s="45">
        <f>'1473 FX'!AK105+'1474 FX'!AK105+'1475 FX'!AK105+'1476 FX'!AK105+'1603 FX'!AK105+'1604 FX'!AK105+'Spare van FX'!AK105</f>
        <v>283</v>
      </c>
      <c r="M105" s="221">
        <f>'1473 FX'!AY105+'1474 FX'!AY105+'1475 FX'!AY105+'1476 FX'!AY105+'1603 FX'!AY105+'1604 FX'!AY105+'Spare van FX'!AY105</f>
        <v>273</v>
      </c>
      <c r="N105" s="221">
        <f>'1473 PARA'!AK105+'1474 PARA'!AK105+'1475 PARA'!AK105+'1476 PARA'!AK105+'Spare van Para'!AK105+'1603 Para'!AK105+'1604 Para'!AK105</f>
        <v>71</v>
      </c>
      <c r="O105" s="49">
        <f>'1473 PARA'!AY105+'1474 PARA'!AY105+'1475 PARA'!AY105+'1476 PARA'!AY105+'Spare van Para'!AY105+'1603 Para'!AY105+'1604 Para'!AY105</f>
        <v>56</v>
      </c>
      <c r="P105" s="48">
        <f t="shared" si="45"/>
        <v>2286</v>
      </c>
      <c r="Q105" s="49">
        <f t="shared" si="36"/>
        <v>2145</v>
      </c>
      <c r="R105" s="221">
        <f t="shared" si="37"/>
        <v>602</v>
      </c>
      <c r="S105" s="49">
        <f t="shared" si="38"/>
        <v>527</v>
      </c>
      <c r="T105" s="48">
        <f t="shared" si="39"/>
        <v>10</v>
      </c>
      <c r="U105" s="49">
        <f t="shared" si="40"/>
        <v>15</v>
      </c>
    </row>
    <row r="106" spans="1:26" x14ac:dyDescent="0.25">
      <c r="A106" s="79">
        <v>42838</v>
      </c>
      <c r="B106" s="48">
        <f>'1473 FX'!I106+'1474 FX'!I106+'1475 FX'!I106+'1476 FX'!I106+'1603 FX'!I106+'1604 FX'!I106+'Spare van FX'!I106</f>
        <v>25.416666666666668</v>
      </c>
      <c r="C106" s="41">
        <f>'1473 FX'!V106+'1474 FX'!V106+'1475 FX'!V106+'1476 FX'!V106+'1603 FX'!V106+'1604 FX'!V106+'Spare van FX'!V106</f>
        <v>24.166666666666664</v>
      </c>
      <c r="D106" s="221">
        <f>'PARA Consolidated'!E106</f>
        <v>10.133333333333333</v>
      </c>
      <c r="E106" s="49">
        <f>'PARA Consolidated'!J106</f>
        <v>9.783333333333335</v>
      </c>
      <c r="F106" s="48">
        <f t="shared" si="41"/>
        <v>232.51666666666668</v>
      </c>
      <c r="G106" s="49">
        <f t="shared" si="42"/>
        <v>222.08333333333326</v>
      </c>
      <c r="H106" s="221">
        <f t="shared" si="43"/>
        <v>85.549999999999983</v>
      </c>
      <c r="I106" s="49">
        <f t="shared" si="44"/>
        <v>79.850000000000009</v>
      </c>
      <c r="J106" s="48">
        <f t="shared" si="46"/>
        <v>1.2500000000000036</v>
      </c>
      <c r="K106" s="44">
        <f t="shared" si="47"/>
        <v>0.34999999999999787</v>
      </c>
      <c r="L106" s="45">
        <f>'1473 FX'!AK106+'1474 FX'!AK106+'1475 FX'!AK106+'1476 FX'!AK106+'1603 FX'!AK106+'1604 FX'!AK106+'Spare van FX'!AK106</f>
        <v>283</v>
      </c>
      <c r="M106" s="221">
        <f>'1473 FX'!AY106+'1474 FX'!AY106+'1475 FX'!AY106+'1476 FX'!AY106+'1603 FX'!AY106+'1604 FX'!AY106+'Spare van FX'!AY106</f>
        <v>271</v>
      </c>
      <c r="N106" s="221">
        <f>'1473 PARA'!AK106+'1474 PARA'!AK106+'1475 PARA'!AK106+'1476 PARA'!AK106+'Spare van Para'!AK106+'1603 Para'!AK106+'1604 Para'!AK106</f>
        <v>70</v>
      </c>
      <c r="O106" s="49">
        <f>'1473 PARA'!AY106+'1474 PARA'!AY106+'1475 PARA'!AY106+'1476 PARA'!AY106+'Spare van Para'!AY106+'1603 Para'!AY106+'1604 Para'!AY106</f>
        <v>43</v>
      </c>
      <c r="P106" s="48">
        <f t="shared" si="45"/>
        <v>2569</v>
      </c>
      <c r="Q106" s="49">
        <f t="shared" si="36"/>
        <v>2416</v>
      </c>
      <c r="R106" s="221">
        <f t="shared" si="37"/>
        <v>672</v>
      </c>
      <c r="S106" s="49">
        <f t="shared" si="38"/>
        <v>570</v>
      </c>
      <c r="T106" s="48">
        <f t="shared" si="39"/>
        <v>12</v>
      </c>
      <c r="U106" s="49">
        <f t="shared" si="40"/>
        <v>27</v>
      </c>
    </row>
    <row r="107" spans="1:26" x14ac:dyDescent="0.25">
      <c r="A107" s="79">
        <v>42839</v>
      </c>
      <c r="B107" s="48">
        <f>'1473 FX'!I107+'1474 FX'!I107+'1475 FX'!I107+'1476 FX'!I107+'1603 FX'!I107+'1604 FX'!I107+'Spare van FX'!I107</f>
        <v>12.499999999999998</v>
      </c>
      <c r="C107" s="41">
        <f>'1473 FX'!V107+'1474 FX'!V107+'1475 FX'!V107+'1476 FX'!V107+'1603 FX'!V107+'1604 FX'!V107+'Spare van FX'!V107</f>
        <v>12</v>
      </c>
      <c r="D107" s="221">
        <f>'PARA Consolidated'!E107</f>
        <v>0</v>
      </c>
      <c r="E107" s="49">
        <f>'PARA Consolidated'!J107</f>
        <v>0</v>
      </c>
      <c r="F107" s="48">
        <f t="shared" si="41"/>
        <v>245.01666666666668</v>
      </c>
      <c r="G107" s="49">
        <f t="shared" si="42"/>
        <v>234.08333333333326</v>
      </c>
      <c r="H107" s="221">
        <f t="shared" si="43"/>
        <v>85.549999999999983</v>
      </c>
      <c r="I107" s="49">
        <f t="shared" si="44"/>
        <v>79.850000000000009</v>
      </c>
      <c r="J107" s="48">
        <f t="shared" si="46"/>
        <v>0.49999999999999822</v>
      </c>
      <c r="K107" s="44">
        <f t="shared" si="47"/>
        <v>0</v>
      </c>
      <c r="L107" s="45">
        <f>'1473 FX'!AK107+'1474 FX'!AK107+'1475 FX'!AK107+'1476 FX'!AK107+'1603 FX'!AK107+'1604 FX'!AK107+'Spare van FX'!AK107</f>
        <v>129</v>
      </c>
      <c r="M107" s="221">
        <f>'1473 FX'!AY107+'1474 FX'!AY107+'1475 FX'!AY107+'1476 FX'!AY107+'1603 FX'!AY107+'1604 FX'!AY107+'Spare van FX'!AY107</f>
        <v>124</v>
      </c>
      <c r="N107" s="221">
        <f>'1473 PARA'!AK107+'1474 PARA'!AK107+'1475 PARA'!AK107+'1476 PARA'!AK107+'Spare van Para'!AK107+'1603 Para'!AK107+'1604 Para'!AK107</f>
        <v>16</v>
      </c>
      <c r="O107" s="49">
        <f>'1473 PARA'!AY107+'1474 PARA'!AY107+'1475 PARA'!AY107+'1476 PARA'!AY107+'Spare van Para'!AY107+'1603 Para'!AY107+'1604 Para'!AY107</f>
        <v>0</v>
      </c>
      <c r="P107" s="48">
        <f t="shared" si="45"/>
        <v>2698</v>
      </c>
      <c r="Q107" s="49">
        <f t="shared" si="36"/>
        <v>2540</v>
      </c>
      <c r="R107" s="221">
        <f t="shared" si="37"/>
        <v>688</v>
      </c>
      <c r="S107" s="49">
        <f t="shared" si="38"/>
        <v>570</v>
      </c>
      <c r="T107" s="48">
        <f t="shared" si="39"/>
        <v>5</v>
      </c>
      <c r="U107" s="49">
        <f t="shared" si="40"/>
        <v>16</v>
      </c>
    </row>
    <row r="108" spans="1:26" x14ac:dyDescent="0.25">
      <c r="A108" s="79">
        <v>42840</v>
      </c>
      <c r="B108" s="48">
        <f>'1473 FX'!I108+'1474 FX'!I108+'1475 FX'!I108+'1476 FX'!I108+'1603 FX'!I108+'1604 FX'!I108+'Spare van FX'!I108</f>
        <v>12.666666666666668</v>
      </c>
      <c r="C108" s="41">
        <f>'1473 FX'!V108+'1474 FX'!V108+'1475 FX'!V108+'1476 FX'!V108+'1603 FX'!V108+'1604 FX'!V108+'Spare van FX'!V108</f>
        <v>12.166666666666666</v>
      </c>
      <c r="D108" s="221">
        <f>'PARA Consolidated'!E108</f>
        <v>0</v>
      </c>
      <c r="E108" s="49">
        <f>'PARA Consolidated'!J108</f>
        <v>0</v>
      </c>
      <c r="F108" s="48">
        <f t="shared" si="41"/>
        <v>257.68333333333334</v>
      </c>
      <c r="G108" s="49">
        <f t="shared" si="42"/>
        <v>246.24999999999991</v>
      </c>
      <c r="H108" s="221">
        <f t="shared" si="43"/>
        <v>85.549999999999983</v>
      </c>
      <c r="I108" s="49">
        <f t="shared" si="44"/>
        <v>79.850000000000009</v>
      </c>
      <c r="J108" s="48">
        <f t="shared" si="46"/>
        <v>0.50000000000000178</v>
      </c>
      <c r="K108" s="44">
        <f t="shared" si="47"/>
        <v>0</v>
      </c>
      <c r="L108" s="45">
        <f>'1473 FX'!AK108+'1474 FX'!AK108+'1475 FX'!AK108+'1476 FX'!AK108+'1603 FX'!AK108+'1604 FX'!AK108+'Spare van FX'!AK108</f>
        <v>159</v>
      </c>
      <c r="M108" s="221">
        <f>'1473 FX'!AY108+'1474 FX'!AY108+'1475 FX'!AY108+'1476 FX'!AY108+'1603 FX'!AY108+'1604 FX'!AY108+'Spare van FX'!AY108</f>
        <v>154</v>
      </c>
      <c r="N108" s="221">
        <f>'1473 PARA'!AK108+'1474 PARA'!AK108+'1475 PARA'!AK108+'1476 PARA'!AK108+'Spare van Para'!AK108+'1603 Para'!AK108+'1604 Para'!AK108</f>
        <v>0</v>
      </c>
      <c r="O108" s="49">
        <f>'1473 PARA'!AY108+'1474 PARA'!AY108+'1475 PARA'!AY108+'1476 PARA'!AY108+'Spare van Para'!AY108+'1603 Para'!AY108+'1604 Para'!AY108</f>
        <v>0</v>
      </c>
      <c r="P108" s="48">
        <f t="shared" si="45"/>
        <v>2857</v>
      </c>
      <c r="Q108" s="49">
        <f t="shared" si="36"/>
        <v>2694</v>
      </c>
      <c r="R108" s="221">
        <f t="shared" si="37"/>
        <v>688</v>
      </c>
      <c r="S108" s="49">
        <f t="shared" si="38"/>
        <v>570</v>
      </c>
      <c r="T108" s="48">
        <f t="shared" si="39"/>
        <v>5</v>
      </c>
      <c r="U108" s="49">
        <f t="shared" si="40"/>
        <v>0</v>
      </c>
      <c r="V108" s="75">
        <f>SUM(C102:C108)+SUM(E102:E108)</f>
        <v>159.53333333333333</v>
      </c>
      <c r="W108" s="76">
        <f>SUM(M102:M108)+SUM(O102:O108)</f>
        <v>1564</v>
      </c>
      <c r="X108" s="75">
        <f>SUM(B102:B108)+SUM(D102:D108)-V108</f>
        <v>6.7000000000000171</v>
      </c>
      <c r="Y108" s="76">
        <f>SUM(L102:L108)+SUM(N102:N108)-W108</f>
        <v>126</v>
      </c>
      <c r="Z108" s="77" t="s">
        <v>80</v>
      </c>
    </row>
    <row r="109" spans="1:26" x14ac:dyDescent="0.25">
      <c r="A109" s="79">
        <v>42841</v>
      </c>
      <c r="B109" s="48">
        <f>'1473 FX'!I109+'1474 FX'!I109+'1475 FX'!I109+'1476 FX'!I109+'1603 FX'!I109+'1604 FX'!I109+'Spare van FX'!I109</f>
        <v>0</v>
      </c>
      <c r="C109" s="41">
        <f>'1473 FX'!V109+'1474 FX'!V109+'1475 FX'!V109+'1476 FX'!V109+'1603 FX'!V109+'1604 FX'!V109+'Spare van FX'!V109</f>
        <v>0</v>
      </c>
      <c r="D109" s="221">
        <f>'PARA Consolidated'!E109</f>
        <v>6.666666666666667</v>
      </c>
      <c r="E109" s="49">
        <f>'PARA Consolidated'!J109</f>
        <v>4.1333333333333346</v>
      </c>
      <c r="F109" s="48">
        <f t="shared" si="41"/>
        <v>257.68333333333334</v>
      </c>
      <c r="G109" s="49">
        <f t="shared" si="42"/>
        <v>246.24999999999991</v>
      </c>
      <c r="H109" s="221">
        <f t="shared" si="43"/>
        <v>92.216666666666654</v>
      </c>
      <c r="I109" s="49">
        <f t="shared" si="44"/>
        <v>83.983333333333348</v>
      </c>
      <c r="J109" s="48">
        <f t="shared" si="46"/>
        <v>0</v>
      </c>
      <c r="K109" s="44">
        <f t="shared" si="47"/>
        <v>2.5333333333333323</v>
      </c>
      <c r="L109" s="45">
        <f>'1473 FX'!AK109+'1474 FX'!AK109+'1475 FX'!AK109+'1476 FX'!AK109+'1603 FX'!AK109+'1604 FX'!AK109+'Spare van FX'!AK109</f>
        <v>0</v>
      </c>
      <c r="M109" s="221">
        <f>'1473 FX'!AY109+'1474 FX'!AY109+'1475 FX'!AY109+'1476 FX'!AY109+'1603 FX'!AY109+'1604 FX'!AY109+'Spare van FX'!AY109</f>
        <v>0</v>
      </c>
      <c r="N109" s="221">
        <f>'1473 PARA'!AK109+'1474 PARA'!AK109+'1475 PARA'!AK109+'1476 PARA'!AK109+'Spare van Para'!AK109+'1603 Para'!AK109+'1604 Para'!AK109</f>
        <v>0</v>
      </c>
      <c r="O109" s="49">
        <f>'1473 PARA'!AY109+'1474 PARA'!AY109+'1475 PARA'!AY109+'1476 PARA'!AY109+'Spare van Para'!AY109+'1603 Para'!AY109+'1604 Para'!AY109</f>
        <v>0</v>
      </c>
      <c r="P109" s="48">
        <f t="shared" si="45"/>
        <v>2857</v>
      </c>
      <c r="Q109" s="49">
        <f t="shared" si="36"/>
        <v>2694</v>
      </c>
      <c r="R109" s="221">
        <f t="shared" si="37"/>
        <v>688</v>
      </c>
      <c r="S109" s="49">
        <f t="shared" si="38"/>
        <v>570</v>
      </c>
      <c r="T109" s="48">
        <f t="shared" si="39"/>
        <v>0</v>
      </c>
      <c r="U109" s="49">
        <f t="shared" si="40"/>
        <v>0</v>
      </c>
      <c r="V109" s="73"/>
      <c r="W109" s="74"/>
      <c r="X109" s="73"/>
      <c r="Y109" s="74"/>
      <c r="Z109" s="73" t="s">
        <v>79</v>
      </c>
    </row>
    <row r="110" spans="1:26" x14ac:dyDescent="0.25">
      <c r="A110" s="79">
        <v>42842</v>
      </c>
      <c r="B110" s="48">
        <f>'1473 FX'!I110+'1474 FX'!I110+'1475 FX'!I110+'1476 FX'!I110+'1603 FX'!I110+'1604 FX'!I110+'Spare van FX'!I110</f>
        <v>25.266666666666669</v>
      </c>
      <c r="C110" s="41">
        <f>'1473 FX'!V110+'1474 FX'!V110+'1475 FX'!V110+'1476 FX'!V110+'1603 FX'!V110+'1604 FX'!V110+'Spare van FX'!V110</f>
        <v>24.166666666666664</v>
      </c>
      <c r="D110" s="221">
        <f>'PARA Consolidated'!E110</f>
        <v>5.5500000000000007</v>
      </c>
      <c r="E110" s="49">
        <f>'PARA Consolidated'!J110</f>
        <v>5.2166666666666686</v>
      </c>
      <c r="F110" s="48">
        <f t="shared" si="41"/>
        <v>282.95</v>
      </c>
      <c r="G110" s="49">
        <f t="shared" si="42"/>
        <v>270.41666666666657</v>
      </c>
      <c r="H110" s="221">
        <f t="shared" si="43"/>
        <v>97.766666666666652</v>
      </c>
      <c r="I110" s="49">
        <f t="shared" si="44"/>
        <v>89.200000000000017</v>
      </c>
      <c r="J110" s="48">
        <f t="shared" si="46"/>
        <v>1.100000000000005</v>
      </c>
      <c r="K110" s="44">
        <f t="shared" si="47"/>
        <v>0.33333333333333215</v>
      </c>
      <c r="L110" s="45">
        <f>'1473 FX'!AK110+'1474 FX'!AK110+'1475 FX'!AK110+'1476 FX'!AK110+'1603 FX'!AK110+'1604 FX'!AK110+'Spare van FX'!AK110</f>
        <v>282</v>
      </c>
      <c r="M110" s="221">
        <f>'1473 FX'!AY110+'1474 FX'!AY110+'1475 FX'!AY110+'1476 FX'!AY110+'1603 FX'!AY110+'1604 FX'!AY110+'Spare van FX'!AY110</f>
        <v>272</v>
      </c>
      <c r="N110" s="221">
        <f>'1473 PARA'!AK110+'1474 PARA'!AK110+'1475 PARA'!AK110+'1476 PARA'!AK110+'Spare van Para'!AK110+'1603 Para'!AK110+'1604 Para'!AK110</f>
        <v>49</v>
      </c>
      <c r="O110" s="49">
        <f>'1473 PARA'!AY110+'1474 PARA'!AY110+'1475 PARA'!AY110+'1476 PARA'!AY110+'Spare van Para'!AY110+'1603 Para'!AY110+'1604 Para'!AY110</f>
        <v>39</v>
      </c>
      <c r="P110" s="48">
        <f t="shared" si="45"/>
        <v>3139</v>
      </c>
      <c r="Q110" s="49">
        <f t="shared" si="36"/>
        <v>2966</v>
      </c>
      <c r="R110" s="221">
        <f t="shared" si="37"/>
        <v>737</v>
      </c>
      <c r="S110" s="49">
        <f t="shared" si="38"/>
        <v>609</v>
      </c>
      <c r="T110" s="48">
        <f t="shared" si="39"/>
        <v>10</v>
      </c>
      <c r="U110" s="49">
        <f t="shared" si="40"/>
        <v>10</v>
      </c>
    </row>
    <row r="111" spans="1:26" x14ac:dyDescent="0.25">
      <c r="A111" s="79">
        <v>42843</v>
      </c>
      <c r="B111" s="48">
        <f>'1473 FX'!I111+'1474 FX'!I111+'1475 FX'!I111+'1476 FX'!I111+'1603 FX'!I111+'1604 FX'!I111+'Spare van FX'!I111</f>
        <v>25.266666666666669</v>
      </c>
      <c r="C111" s="41">
        <f>'1473 FX'!V111+'1474 FX'!V111+'1475 FX'!V111+'1476 FX'!V111+'1603 FX'!V111+'1604 FX'!V111+'Spare van FX'!V111</f>
        <v>24.166666666666664</v>
      </c>
      <c r="D111" s="221">
        <f>'PARA Consolidated'!E111</f>
        <v>10.199999999999999</v>
      </c>
      <c r="E111" s="49">
        <f>'PARA Consolidated'!J111</f>
        <v>10.033333333333333</v>
      </c>
      <c r="F111" s="48">
        <f t="shared" si="41"/>
        <v>308.21666666666664</v>
      </c>
      <c r="G111" s="49">
        <f t="shared" si="42"/>
        <v>294.58333333333326</v>
      </c>
      <c r="H111" s="221">
        <f t="shared" si="43"/>
        <v>107.96666666666665</v>
      </c>
      <c r="I111" s="49">
        <f t="shared" si="44"/>
        <v>99.233333333333348</v>
      </c>
      <c r="J111" s="48">
        <f t="shared" si="46"/>
        <v>1.100000000000005</v>
      </c>
      <c r="K111" s="44">
        <f t="shared" si="47"/>
        <v>0.16666666666666607</v>
      </c>
      <c r="L111" s="45">
        <f>'1473 FX'!AK111+'1474 FX'!AK111+'1475 FX'!AK111+'1476 FX'!AK111+'1603 FX'!AK111+'1604 FX'!AK111+'Spare van FX'!AK111</f>
        <v>285</v>
      </c>
      <c r="M111" s="221">
        <f>'1473 FX'!AY111+'1474 FX'!AY111+'1475 FX'!AY111+'1476 FX'!AY111+'1603 FX'!AY111+'1604 FX'!AY111+'Spare van FX'!AY111</f>
        <v>275</v>
      </c>
      <c r="N111" s="221">
        <f>'1473 PARA'!AK111+'1474 PARA'!AK111+'1475 PARA'!AK111+'1476 PARA'!AK111+'Spare van Para'!AK111+'1603 Para'!AK111+'1604 Para'!AK111</f>
        <v>45</v>
      </c>
      <c r="O111" s="49">
        <f>'1473 PARA'!AY111+'1474 PARA'!AY111+'1475 PARA'!AY111+'1476 PARA'!AY111+'Spare van Para'!AY111+'1603 Para'!AY111+'1604 Para'!AY111</f>
        <v>35</v>
      </c>
      <c r="P111" s="48">
        <f t="shared" si="45"/>
        <v>3424</v>
      </c>
      <c r="Q111" s="49">
        <f t="shared" si="36"/>
        <v>3241</v>
      </c>
      <c r="R111" s="221">
        <f t="shared" si="37"/>
        <v>782</v>
      </c>
      <c r="S111" s="49">
        <f t="shared" si="38"/>
        <v>644</v>
      </c>
      <c r="T111" s="48">
        <f t="shared" si="39"/>
        <v>10</v>
      </c>
      <c r="U111" s="49">
        <f t="shared" si="40"/>
        <v>10</v>
      </c>
    </row>
    <row r="112" spans="1:26" x14ac:dyDescent="0.25">
      <c r="A112" s="79">
        <v>42844</v>
      </c>
      <c r="B112" s="48">
        <f>'1473 FX'!I112+'1474 FX'!I112+'1475 FX'!I112+'1476 FX'!I112+'1603 FX'!I112+'1604 FX'!I112+'Spare van FX'!I112</f>
        <v>25.083333333333336</v>
      </c>
      <c r="C112" s="41">
        <f>'1473 FX'!V112+'1474 FX'!V112+'1475 FX'!V112+'1476 FX'!V112+'1603 FX'!V112+'1604 FX'!V112+'Spare van FX'!V112</f>
        <v>24.166666666666664</v>
      </c>
      <c r="D112" s="221">
        <f>'PARA Consolidated'!E112</f>
        <v>11.066666666666668</v>
      </c>
      <c r="E112" s="49">
        <f>'PARA Consolidated'!J112</f>
        <v>10.866666666666669</v>
      </c>
      <c r="F112" s="48">
        <f t="shared" si="41"/>
        <v>333.29999999999995</v>
      </c>
      <c r="G112" s="49">
        <f t="shared" si="42"/>
        <v>318.74999999999994</v>
      </c>
      <c r="H112" s="221">
        <f t="shared" si="43"/>
        <v>119.03333333333332</v>
      </c>
      <c r="I112" s="49">
        <f t="shared" si="44"/>
        <v>110.10000000000002</v>
      </c>
      <c r="J112" s="48">
        <f t="shared" si="46"/>
        <v>0.9166666666666714</v>
      </c>
      <c r="K112" s="44">
        <f t="shared" si="47"/>
        <v>0.19999999999999929</v>
      </c>
      <c r="L112" s="45">
        <f>'1473 FX'!AK112+'1474 FX'!AK112+'1475 FX'!AK112+'1476 FX'!AK112+'1603 FX'!AK112+'1604 FX'!AK112+'Spare van FX'!AK112</f>
        <v>279</v>
      </c>
      <c r="M112" s="221">
        <f>'1473 FX'!AY112+'1474 FX'!AY112+'1475 FX'!AY112+'1476 FX'!AY112+'1603 FX'!AY112+'1604 FX'!AY112+'Spare van FX'!AY112</f>
        <v>270</v>
      </c>
      <c r="N112" s="221">
        <f>'1473 PARA'!AK112+'1474 PARA'!AK112+'1475 PARA'!AK112+'1476 PARA'!AK112+'Spare van Para'!AK112+'1603 Para'!AK112+'1604 Para'!AK112</f>
        <v>68</v>
      </c>
      <c r="O112" s="49">
        <f>'1473 PARA'!AY112+'1474 PARA'!AY112+'1475 PARA'!AY112+'1476 PARA'!AY112+'Spare van Para'!AY112+'1603 Para'!AY112+'1604 Para'!AY112</f>
        <v>56</v>
      </c>
      <c r="P112" s="48">
        <f t="shared" si="45"/>
        <v>3703</v>
      </c>
      <c r="Q112" s="49">
        <f t="shared" si="36"/>
        <v>3511</v>
      </c>
      <c r="R112" s="221">
        <f t="shared" si="37"/>
        <v>850</v>
      </c>
      <c r="S112" s="49">
        <f t="shared" si="38"/>
        <v>700</v>
      </c>
      <c r="T112" s="48">
        <f t="shared" si="39"/>
        <v>9</v>
      </c>
      <c r="U112" s="49">
        <f t="shared" si="40"/>
        <v>12</v>
      </c>
    </row>
    <row r="113" spans="1:26" x14ac:dyDescent="0.25">
      <c r="A113" s="79">
        <v>42845</v>
      </c>
      <c r="B113" s="48">
        <f>'1473 FX'!I113+'1474 FX'!I113+'1475 FX'!I113+'1476 FX'!I113+'1603 FX'!I113+'1604 FX'!I113+'Spare van FX'!I113</f>
        <v>12.166666666666666</v>
      </c>
      <c r="C113" s="41">
        <f>'1473 FX'!V113+'1474 FX'!V113+'1475 FX'!V113+'1476 FX'!V113+'1603 FX'!V113+'1604 FX'!V113+'Spare van FX'!V113</f>
        <v>11.999999999999996</v>
      </c>
      <c r="D113" s="221">
        <f>'PARA Consolidated'!E113</f>
        <v>10.833333333333334</v>
      </c>
      <c r="E113" s="49">
        <f>'PARA Consolidated'!J113</f>
        <v>10.033333333333333</v>
      </c>
      <c r="F113" s="48">
        <f t="shared" si="41"/>
        <v>345.46666666666664</v>
      </c>
      <c r="G113" s="49">
        <f t="shared" si="42"/>
        <v>330.74999999999994</v>
      </c>
      <c r="H113" s="221">
        <f t="shared" si="43"/>
        <v>129.86666666666665</v>
      </c>
      <c r="I113" s="49">
        <f t="shared" si="44"/>
        <v>120.13333333333335</v>
      </c>
      <c r="J113" s="48">
        <f t="shared" si="46"/>
        <v>0.16666666666666963</v>
      </c>
      <c r="K113" s="44">
        <f t="shared" si="47"/>
        <v>0.80000000000000071</v>
      </c>
      <c r="L113" s="45">
        <f>'1473 FX'!AK113+'1474 FX'!AK113+'1475 FX'!AK113+'1476 FX'!AK113+'1603 FX'!AK113+'1604 FX'!AK113+'Spare van FX'!AK113</f>
        <v>63</v>
      </c>
      <c r="M113" s="221">
        <f>'1473 FX'!AY113+'1474 FX'!AY113+'1475 FX'!AY113+'1476 FX'!AY113+'1603 FX'!AY113+'1604 FX'!AY113+'Spare van FX'!AY113</f>
        <v>62</v>
      </c>
      <c r="N113" s="221">
        <f>'1473 PARA'!AK113+'1474 PARA'!AK113+'1475 PARA'!AK113+'1476 PARA'!AK113+'Spare van Para'!AK113+'1603 Para'!AK113+'1604 Para'!AK113</f>
        <v>27</v>
      </c>
      <c r="O113" s="49">
        <f>'1473 PARA'!AY113+'1474 PARA'!AY113+'1475 PARA'!AY113+'1476 PARA'!AY113+'Spare van Para'!AY113+'1603 Para'!AY113+'1604 Para'!AY113</f>
        <v>63</v>
      </c>
      <c r="P113" s="48">
        <f t="shared" si="45"/>
        <v>3766</v>
      </c>
      <c r="Q113" s="49">
        <f t="shared" si="36"/>
        <v>3573</v>
      </c>
      <c r="R113" s="221">
        <f t="shared" si="37"/>
        <v>877</v>
      </c>
      <c r="S113" s="49">
        <f t="shared" si="38"/>
        <v>763</v>
      </c>
      <c r="T113" s="48">
        <f t="shared" si="39"/>
        <v>1</v>
      </c>
      <c r="U113" s="49">
        <f t="shared" si="40"/>
        <v>-36</v>
      </c>
    </row>
    <row r="114" spans="1:26" x14ac:dyDescent="0.25">
      <c r="A114" s="79">
        <v>42846</v>
      </c>
      <c r="B114" s="48">
        <f>'1473 FX'!I114+'1474 FX'!I114+'1475 FX'!I114+'1476 FX'!I114+'1603 FX'!I114+'1604 FX'!I114+'Spare van FX'!I114</f>
        <v>25.333333333333336</v>
      </c>
      <c r="C114" s="41">
        <f>'1473 FX'!V114+'1474 FX'!V114+'1475 FX'!V114+'1476 FX'!V114+'1603 FX'!V114+'1604 FX'!V114+'Spare van FX'!V114</f>
        <v>24.333333333333332</v>
      </c>
      <c r="D114" s="221">
        <f>'PARA Consolidated'!E114</f>
        <v>11.216666666666665</v>
      </c>
      <c r="E114" s="49">
        <f>'PARA Consolidated'!J114</f>
        <v>10.950000000000003</v>
      </c>
      <c r="F114" s="48">
        <f t="shared" si="41"/>
        <v>370.79999999999995</v>
      </c>
      <c r="G114" s="49">
        <f t="shared" si="42"/>
        <v>355.08333333333326</v>
      </c>
      <c r="H114" s="221">
        <f t="shared" si="43"/>
        <v>141.08333333333331</v>
      </c>
      <c r="I114" s="49">
        <f t="shared" si="44"/>
        <v>131.08333333333337</v>
      </c>
      <c r="J114" s="48">
        <f t="shared" si="46"/>
        <v>1.0000000000000036</v>
      </c>
      <c r="K114" s="44">
        <f t="shared" si="47"/>
        <v>0.26666666666666217</v>
      </c>
      <c r="L114" s="45">
        <f>'1473 FX'!AK114+'1474 FX'!AK114+'1475 FX'!AK114+'1476 FX'!AK114+'1603 FX'!AK114+'1604 FX'!AK114+'Spare van FX'!AK114</f>
        <v>281</v>
      </c>
      <c r="M114" s="221">
        <f>'1473 FX'!AY114+'1474 FX'!AY114+'1475 FX'!AY114+'1476 FX'!AY114+'1603 FX'!AY114+'1604 FX'!AY114+'Spare van FX'!AY114</f>
        <v>270</v>
      </c>
      <c r="N114" s="221">
        <f>'1473 PARA'!AK114+'1474 PARA'!AK114+'1475 PARA'!AK114+'1476 PARA'!AK114+'Spare van Para'!AK114+'1603 Para'!AK114+'1604 Para'!AK114</f>
        <v>78</v>
      </c>
      <c r="O114" s="49">
        <f>'1473 PARA'!AY114+'1474 PARA'!AY114+'1475 PARA'!AY114+'1476 PARA'!AY114+'Spare van Para'!AY114+'1603 Para'!AY114+'1604 Para'!AY114</f>
        <v>65</v>
      </c>
      <c r="P114" s="48">
        <f t="shared" si="45"/>
        <v>4047</v>
      </c>
      <c r="Q114" s="49">
        <f t="shared" si="36"/>
        <v>3843</v>
      </c>
      <c r="R114" s="221">
        <f t="shared" si="37"/>
        <v>955</v>
      </c>
      <c r="S114" s="49">
        <f t="shared" si="38"/>
        <v>828</v>
      </c>
      <c r="T114" s="48">
        <f t="shared" si="39"/>
        <v>11</v>
      </c>
      <c r="U114" s="49">
        <f t="shared" si="40"/>
        <v>13</v>
      </c>
    </row>
    <row r="115" spans="1:26" x14ac:dyDescent="0.25">
      <c r="A115" s="79">
        <v>42847</v>
      </c>
      <c r="B115" s="48">
        <f>'1473 FX'!I115+'1474 FX'!I115+'1475 FX'!I115+'1476 FX'!I115+'1603 FX'!I115+'1604 FX'!I115+'Spare van FX'!I115</f>
        <v>0</v>
      </c>
      <c r="C115" s="41">
        <f>'1473 FX'!V115+'1474 FX'!V115+'1475 FX'!V115+'1476 FX'!V115+'1603 FX'!V115+'1604 FX'!V115+'Spare van FX'!V115</f>
        <v>0</v>
      </c>
      <c r="D115" s="221">
        <f>'PARA Consolidated'!E115</f>
        <v>0</v>
      </c>
      <c r="E115" s="49">
        <f>'PARA Consolidated'!J115</f>
        <v>0</v>
      </c>
      <c r="F115" s="48">
        <f t="shared" si="41"/>
        <v>370.79999999999995</v>
      </c>
      <c r="G115" s="49">
        <f t="shared" si="42"/>
        <v>355.08333333333326</v>
      </c>
      <c r="H115" s="221">
        <f t="shared" si="43"/>
        <v>141.08333333333331</v>
      </c>
      <c r="I115" s="49">
        <f t="shared" si="44"/>
        <v>131.08333333333337</v>
      </c>
      <c r="J115" s="48">
        <f t="shared" si="46"/>
        <v>0</v>
      </c>
      <c r="K115" s="44">
        <f t="shared" si="47"/>
        <v>0</v>
      </c>
      <c r="L115" s="45">
        <f>'1473 FX'!AK115+'1474 FX'!AK115+'1475 FX'!AK115+'1476 FX'!AK115+'1603 FX'!AK115+'1604 FX'!AK115+'Spare van FX'!AK115</f>
        <v>0</v>
      </c>
      <c r="M115" s="221">
        <f>'1473 FX'!AY115+'1474 FX'!AY115+'1475 FX'!AY115+'1476 FX'!AY115+'1603 FX'!AY115+'1604 FX'!AY115+'Spare van FX'!AY115</f>
        <v>0</v>
      </c>
      <c r="N115" s="221">
        <f>'1473 PARA'!AK115+'1474 PARA'!AK115+'1475 PARA'!AK115+'1476 PARA'!AK115+'Spare van Para'!AK115+'1603 Para'!AK115+'1604 Para'!AK115</f>
        <v>0</v>
      </c>
      <c r="O115" s="49">
        <f>'1473 PARA'!AY115+'1474 PARA'!AY115+'1475 PARA'!AY115+'1476 PARA'!AY115+'Spare van Para'!AY115+'1603 Para'!AY115+'1604 Para'!AY115</f>
        <v>0</v>
      </c>
      <c r="P115" s="48">
        <f t="shared" si="45"/>
        <v>4047</v>
      </c>
      <c r="Q115" s="49">
        <f t="shared" si="36"/>
        <v>3843</v>
      </c>
      <c r="R115" s="221">
        <f t="shared" si="37"/>
        <v>955</v>
      </c>
      <c r="S115" s="49">
        <f t="shared" si="38"/>
        <v>828</v>
      </c>
      <c r="T115" s="48">
        <f t="shared" si="39"/>
        <v>0</v>
      </c>
      <c r="U115" s="49">
        <f t="shared" si="40"/>
        <v>0</v>
      </c>
      <c r="V115" s="75">
        <f>SUM(C109:C115)+SUM(E109:E115)</f>
        <v>160.06666666666666</v>
      </c>
      <c r="W115" s="76">
        <f>SUM(M109:M115)+SUM(O109:O115)</f>
        <v>1407</v>
      </c>
      <c r="X115" s="75">
        <f>SUM(B109:B115)+SUM(D109:D115)-V115</f>
        <v>8.5833333333333428</v>
      </c>
      <c r="Y115" s="76">
        <f>SUM(L109:L115)+SUM(N109:N115)-W115</f>
        <v>50</v>
      </c>
      <c r="Z115" s="77" t="s">
        <v>80</v>
      </c>
    </row>
    <row r="116" spans="1:26" x14ac:dyDescent="0.25">
      <c r="A116" s="79">
        <v>42848</v>
      </c>
      <c r="B116" s="48">
        <f>'1473 FX'!I116+'1474 FX'!I116+'1475 FX'!I116+'1476 FX'!I116+'1603 FX'!I116+'1604 FX'!I116+'Spare van FX'!I116</f>
        <v>0</v>
      </c>
      <c r="C116" s="41">
        <f>'1473 FX'!V116+'1474 FX'!V116+'1475 FX'!V116+'1476 FX'!V116+'1603 FX'!V116+'1604 FX'!V116+'Spare van FX'!V116</f>
        <v>0</v>
      </c>
      <c r="D116" s="221">
        <f>'PARA Consolidated'!E116</f>
        <v>0</v>
      </c>
      <c r="E116" s="49">
        <f>'PARA Consolidated'!J116</f>
        <v>0</v>
      </c>
      <c r="F116" s="48">
        <f t="shared" si="41"/>
        <v>370.79999999999995</v>
      </c>
      <c r="G116" s="49">
        <f t="shared" si="42"/>
        <v>355.08333333333326</v>
      </c>
      <c r="H116" s="221">
        <f t="shared" si="43"/>
        <v>141.08333333333331</v>
      </c>
      <c r="I116" s="49">
        <f t="shared" si="44"/>
        <v>131.08333333333337</v>
      </c>
      <c r="J116" s="48">
        <f t="shared" si="46"/>
        <v>0</v>
      </c>
      <c r="K116" s="44">
        <f t="shared" si="47"/>
        <v>0</v>
      </c>
      <c r="L116" s="45">
        <f>'1473 FX'!AK116+'1474 FX'!AK116+'1475 FX'!AK116+'1476 FX'!AK116+'1603 FX'!AK116+'1604 FX'!AK116+'Spare van FX'!AK116</f>
        <v>0</v>
      </c>
      <c r="M116" s="221">
        <f>'1473 FX'!AY116+'1474 FX'!AY116+'1475 FX'!AY116+'1476 FX'!AY116+'1603 FX'!AY116+'1604 FX'!AY116+'Spare van FX'!AY116</f>
        <v>0</v>
      </c>
      <c r="N116" s="221">
        <f>'1473 PARA'!AK116+'1474 PARA'!AK116+'1475 PARA'!AK116+'1476 PARA'!AK116+'Spare van Para'!AK116+'1603 Para'!AK116+'1604 Para'!AK116</f>
        <v>0</v>
      </c>
      <c r="O116" s="49">
        <f>'1473 PARA'!AY116+'1474 PARA'!AY116+'1475 PARA'!AY116+'1476 PARA'!AY116+'Spare van Para'!AY116+'1603 Para'!AY116+'1604 Para'!AY116</f>
        <v>0</v>
      </c>
      <c r="P116" s="48">
        <f t="shared" si="45"/>
        <v>4047</v>
      </c>
      <c r="Q116" s="49">
        <f t="shared" si="36"/>
        <v>3843</v>
      </c>
      <c r="R116" s="221">
        <f t="shared" si="37"/>
        <v>955</v>
      </c>
      <c r="S116" s="49">
        <f t="shared" si="38"/>
        <v>828</v>
      </c>
      <c r="T116" s="48">
        <f t="shared" si="39"/>
        <v>0</v>
      </c>
      <c r="U116" s="49">
        <f t="shared" si="40"/>
        <v>0</v>
      </c>
      <c r="V116" s="73"/>
      <c r="W116" s="74"/>
      <c r="X116" s="73"/>
      <c r="Y116" s="74"/>
      <c r="Z116" s="73" t="s">
        <v>79</v>
      </c>
    </row>
    <row r="117" spans="1:26" x14ac:dyDescent="0.25">
      <c r="A117" s="79">
        <v>42849</v>
      </c>
      <c r="B117" s="48">
        <f>'1473 FX'!I117+'1474 FX'!I117+'1475 FX'!I117+'1476 FX'!I117+'1603 FX'!I117+'1604 FX'!I117+'Spare van FX'!I117</f>
        <v>25.299999999999997</v>
      </c>
      <c r="C117" s="41">
        <f>'1473 FX'!V117+'1474 FX'!V117+'1475 FX'!V117+'1476 FX'!V117+'1603 FX'!V117+'1604 FX'!V117+'Spare van FX'!V117</f>
        <v>24.166666666666664</v>
      </c>
      <c r="D117" s="221">
        <f>'PARA Consolidated'!E117</f>
        <v>11.183333333333335</v>
      </c>
      <c r="E117" s="49">
        <f>'PARA Consolidated'!J117</f>
        <v>10.916666666666666</v>
      </c>
      <c r="F117" s="48">
        <f t="shared" si="41"/>
        <v>396.09999999999997</v>
      </c>
      <c r="G117" s="49">
        <f t="shared" si="42"/>
        <v>379.24999999999994</v>
      </c>
      <c r="H117" s="221">
        <f t="shared" si="43"/>
        <v>152.26666666666665</v>
      </c>
      <c r="I117" s="49">
        <f t="shared" si="44"/>
        <v>142.00000000000003</v>
      </c>
      <c r="J117" s="48">
        <f t="shared" si="46"/>
        <v>1.1333333333333329</v>
      </c>
      <c r="K117" s="44">
        <f t="shared" si="47"/>
        <v>0.26666666666666927</v>
      </c>
      <c r="L117" s="45">
        <f>'1473 FX'!AK117+'1474 FX'!AK117+'1475 FX'!AK117+'1476 FX'!AK117+'1603 FX'!AK117+'1604 FX'!AK117+'Spare van FX'!AK117</f>
        <v>285</v>
      </c>
      <c r="M117" s="221">
        <f>'1473 FX'!AY117+'1474 FX'!AY117+'1475 FX'!AY117+'1476 FX'!AY117+'1603 FX'!AY117+'1604 FX'!AY117+'Spare van FX'!AY117</f>
        <v>272</v>
      </c>
      <c r="N117" s="221">
        <f>'1473 PARA'!AK117+'1474 PARA'!AK117+'1475 PARA'!AK117+'1476 PARA'!AK117+'Spare van Para'!AK117+'1603 Para'!AK117+'1604 Para'!AK117</f>
        <v>99</v>
      </c>
      <c r="O117" s="49">
        <f>'1473 PARA'!AY117+'1474 PARA'!AY117+'1475 PARA'!AY117+'1476 PARA'!AY117+'Spare van Para'!AY117+'1603 Para'!AY117+'1604 Para'!AY117</f>
        <v>88</v>
      </c>
      <c r="P117" s="48">
        <f t="shared" si="45"/>
        <v>4332</v>
      </c>
      <c r="Q117" s="49">
        <f t="shared" si="36"/>
        <v>4115</v>
      </c>
      <c r="R117" s="221">
        <f t="shared" si="37"/>
        <v>1054</v>
      </c>
      <c r="S117" s="49">
        <f t="shared" si="38"/>
        <v>916</v>
      </c>
      <c r="T117" s="48">
        <f t="shared" si="39"/>
        <v>13</v>
      </c>
      <c r="U117" s="49">
        <f t="shared" si="40"/>
        <v>11</v>
      </c>
    </row>
    <row r="118" spans="1:26" x14ac:dyDescent="0.25">
      <c r="A118" s="79">
        <v>42850</v>
      </c>
      <c r="B118" s="48">
        <f>'1473 FX'!I118+'1474 FX'!I118+'1475 FX'!I118+'1476 FX'!I118+'1603 FX'!I118+'1604 FX'!I118+'Spare van FX'!I118</f>
        <v>25.333333333333336</v>
      </c>
      <c r="C118" s="41">
        <f>'1473 FX'!V118+'1474 FX'!V118+'1475 FX'!V118+'1476 FX'!V118+'1603 FX'!V118+'1604 FX'!V118+'Spare van FX'!V118</f>
        <v>24.166666666666664</v>
      </c>
      <c r="D118" s="221">
        <f>'PARA Consolidated'!E118</f>
        <v>10.250000000000002</v>
      </c>
      <c r="E118" s="49">
        <f>'PARA Consolidated'!J118</f>
        <v>9.8833333333333311</v>
      </c>
      <c r="F118" s="48">
        <f t="shared" si="41"/>
        <v>421.43333333333328</v>
      </c>
      <c r="G118" s="49">
        <f t="shared" si="42"/>
        <v>403.41666666666663</v>
      </c>
      <c r="H118" s="221">
        <f t="shared" si="43"/>
        <v>162.51666666666665</v>
      </c>
      <c r="I118" s="49">
        <f t="shared" si="44"/>
        <v>151.88333333333335</v>
      </c>
      <c r="J118" s="48">
        <f t="shared" si="46"/>
        <v>1.1666666666666714</v>
      </c>
      <c r="K118" s="44">
        <f t="shared" si="47"/>
        <v>0.36666666666667069</v>
      </c>
      <c r="L118" s="45">
        <f>'1473 FX'!AK118+'1474 FX'!AK118+'1475 FX'!AK118+'1476 FX'!AK118+'1603 FX'!AK118+'1604 FX'!AK118+'Spare van FX'!AK118</f>
        <v>283</v>
      </c>
      <c r="M118" s="221">
        <f>'1473 FX'!AY118+'1474 FX'!AY118+'1475 FX'!AY118+'1476 FX'!AY118+'1603 FX'!AY118+'1604 FX'!AY118+'Spare van FX'!AY118</f>
        <v>273</v>
      </c>
      <c r="N118" s="221">
        <f>'1473 PARA'!AK118+'1474 PARA'!AK118+'1475 PARA'!AK118+'1476 PARA'!AK118+'Spare van Para'!AK118+'1603 Para'!AK118+'1604 Para'!AK118</f>
        <v>89</v>
      </c>
      <c r="O118" s="49">
        <f>'1473 PARA'!AY118+'1474 PARA'!AY118+'1475 PARA'!AY118+'1476 PARA'!AY118+'Spare van Para'!AY118+'1603 Para'!AY118+'1604 Para'!AY118</f>
        <v>80</v>
      </c>
      <c r="P118" s="48">
        <f t="shared" si="45"/>
        <v>4615</v>
      </c>
      <c r="Q118" s="49">
        <f t="shared" si="36"/>
        <v>4388</v>
      </c>
      <c r="R118" s="221">
        <f t="shared" si="37"/>
        <v>1143</v>
      </c>
      <c r="S118" s="49">
        <f t="shared" si="38"/>
        <v>996</v>
      </c>
      <c r="T118" s="48">
        <f t="shared" si="39"/>
        <v>10</v>
      </c>
      <c r="U118" s="49">
        <f t="shared" si="40"/>
        <v>9</v>
      </c>
    </row>
    <row r="119" spans="1:26" x14ac:dyDescent="0.25">
      <c r="A119" s="79">
        <v>42851</v>
      </c>
      <c r="B119" s="48">
        <f>'1473 FX'!I119+'1474 FX'!I119+'1475 FX'!I119+'1476 FX'!I119+'1603 FX'!I119+'1604 FX'!I119+'Spare van FX'!I119</f>
        <v>25.166666666666664</v>
      </c>
      <c r="C119" s="41">
        <f>'1473 FX'!V119+'1474 FX'!V119+'1475 FX'!V119+'1476 FX'!V119+'1603 FX'!V119+'1604 FX'!V119+'Spare van FX'!V119</f>
        <v>24.166666666666664</v>
      </c>
      <c r="D119" s="221">
        <f>'PARA Consolidated'!E119</f>
        <v>11.233333333333333</v>
      </c>
      <c r="E119" s="49">
        <f>'PARA Consolidated'!J119</f>
        <v>11.016666666666666</v>
      </c>
      <c r="F119" s="48">
        <f t="shared" si="41"/>
        <v>446.59999999999997</v>
      </c>
      <c r="G119" s="49">
        <f t="shared" si="42"/>
        <v>427.58333333333331</v>
      </c>
      <c r="H119" s="221">
        <f t="shared" si="43"/>
        <v>173.74999999999997</v>
      </c>
      <c r="I119" s="49">
        <f t="shared" si="44"/>
        <v>162.90000000000003</v>
      </c>
      <c r="J119" s="48">
        <f t="shared" si="46"/>
        <v>1</v>
      </c>
      <c r="K119" s="44">
        <f t="shared" si="47"/>
        <v>0.21666666666666679</v>
      </c>
      <c r="L119" s="45">
        <f>'1473 FX'!AK119+'1474 FX'!AK119+'1475 FX'!AK119+'1476 FX'!AK119+'1603 FX'!AK119+'1604 FX'!AK119+'Spare van FX'!AK119</f>
        <v>285</v>
      </c>
      <c r="M119" s="221">
        <f>'1473 FX'!AY119+'1474 FX'!AY119+'1475 FX'!AY119+'1476 FX'!AY119+'1603 FX'!AY119+'1604 FX'!AY119+'Spare van FX'!AY119</f>
        <v>274</v>
      </c>
      <c r="N119" s="221">
        <f>'1473 PARA'!AK119+'1474 PARA'!AK119+'1475 PARA'!AK119+'1476 PARA'!AK119+'Spare van Para'!AK119+'1603 Para'!AK119+'1604 Para'!AK119</f>
        <v>52</v>
      </c>
      <c r="O119" s="49">
        <f>'1473 PARA'!AY119+'1474 PARA'!AY119+'1475 PARA'!AY119+'1476 PARA'!AY119+'Spare van Para'!AY119+'1603 Para'!AY119+'1604 Para'!AY119</f>
        <v>44</v>
      </c>
      <c r="P119" s="48">
        <f t="shared" si="45"/>
        <v>4900</v>
      </c>
      <c r="Q119" s="49">
        <f t="shared" si="36"/>
        <v>4662</v>
      </c>
      <c r="R119" s="221">
        <f t="shared" si="37"/>
        <v>1195</v>
      </c>
      <c r="S119" s="49">
        <f t="shared" si="38"/>
        <v>1040</v>
      </c>
      <c r="T119" s="48">
        <f t="shared" si="39"/>
        <v>11</v>
      </c>
      <c r="U119" s="49">
        <f t="shared" si="40"/>
        <v>8</v>
      </c>
    </row>
    <row r="120" spans="1:26" x14ac:dyDescent="0.25">
      <c r="A120" s="79">
        <v>42852</v>
      </c>
      <c r="B120" s="48">
        <f>'1473 FX'!I120+'1474 FX'!I120+'1475 FX'!I120+'1476 FX'!I120+'1603 FX'!I120+'1604 FX'!I120+'Spare van FX'!I120</f>
        <v>25.383333333333333</v>
      </c>
      <c r="C120" s="41">
        <f>'1473 FX'!V120+'1474 FX'!V120+'1475 FX'!V120+'1476 FX'!V120+'1603 FX'!V120+'1604 FX'!V120+'Spare van FX'!V120</f>
        <v>24.166666666666664</v>
      </c>
      <c r="D120" s="221">
        <f>'PARA Consolidated'!E120</f>
        <v>10.583333333333334</v>
      </c>
      <c r="E120" s="49">
        <f>'PARA Consolidated'!J120</f>
        <v>10.233333333333333</v>
      </c>
      <c r="F120" s="48">
        <f t="shared" si="41"/>
        <v>471.98333333333329</v>
      </c>
      <c r="G120" s="49">
        <f t="shared" si="42"/>
        <v>451.75</v>
      </c>
      <c r="H120" s="221">
        <f t="shared" si="43"/>
        <v>184.33333333333331</v>
      </c>
      <c r="I120" s="49">
        <f t="shared" si="44"/>
        <v>173.13333333333335</v>
      </c>
      <c r="J120" s="48">
        <f t="shared" si="46"/>
        <v>1.2166666666666686</v>
      </c>
      <c r="K120" s="44">
        <f t="shared" si="47"/>
        <v>0.35000000000000142</v>
      </c>
      <c r="L120" s="45">
        <f>'1473 FX'!AK120+'1474 FX'!AK120+'1475 FX'!AK120+'1476 FX'!AK120+'1603 FX'!AK120+'1604 FX'!AK120+'Spare van FX'!AK120</f>
        <v>282</v>
      </c>
      <c r="M120" s="221">
        <f>'1473 FX'!AY120+'1474 FX'!AY120+'1475 FX'!AY120+'1476 FX'!AY120+'1603 FX'!AY120+'1604 FX'!AY120+'Spare van FX'!AY120</f>
        <v>210</v>
      </c>
      <c r="N120" s="221">
        <f>'1473 PARA'!AK120+'1474 PARA'!AK120+'1475 PARA'!AK120+'1476 PARA'!AK120+'Spare van Para'!AK120+'1603 Para'!AK120+'1604 Para'!AK120</f>
        <v>56</v>
      </c>
      <c r="O120" s="49">
        <f>'1473 PARA'!AY120+'1474 PARA'!AY120+'1475 PARA'!AY120+'1476 PARA'!AY120+'Spare van Para'!AY120+'1603 Para'!AY120+'1604 Para'!AY120</f>
        <v>48</v>
      </c>
      <c r="P120" s="48">
        <f t="shared" si="45"/>
        <v>5182</v>
      </c>
      <c r="Q120" s="49">
        <f t="shared" si="36"/>
        <v>4872</v>
      </c>
      <c r="R120" s="221">
        <f t="shared" si="37"/>
        <v>1251</v>
      </c>
      <c r="S120" s="49">
        <f t="shared" si="38"/>
        <v>1088</v>
      </c>
      <c r="T120" s="48">
        <f t="shared" si="39"/>
        <v>72</v>
      </c>
      <c r="U120" s="49">
        <f t="shared" si="40"/>
        <v>8</v>
      </c>
    </row>
    <row r="121" spans="1:26" x14ac:dyDescent="0.25">
      <c r="A121" s="79">
        <v>42853</v>
      </c>
      <c r="B121" s="48">
        <f>'1473 FX'!I121+'1474 FX'!I121+'1475 FX'!I121+'1476 FX'!I121+'1603 FX'!I121+'1604 FX'!I121+'Spare van FX'!I121</f>
        <v>25.166666666666664</v>
      </c>
      <c r="C121" s="41">
        <f>'1473 FX'!V121+'1474 FX'!V121+'1475 FX'!V121+'1476 FX'!V121+'1603 FX'!V121+'1604 FX'!V121+'Spare van FX'!V121</f>
        <v>24.166666666666664</v>
      </c>
      <c r="D121" s="221">
        <f>'PARA Consolidated'!E121</f>
        <v>11.000000000000002</v>
      </c>
      <c r="E121" s="49">
        <f>'PARA Consolidated'!J121</f>
        <v>10.766666666666669</v>
      </c>
      <c r="F121" s="48">
        <f t="shared" si="41"/>
        <v>497.15</v>
      </c>
      <c r="G121" s="49">
        <f t="shared" si="42"/>
        <v>475.91666666666669</v>
      </c>
      <c r="H121" s="221">
        <f t="shared" si="43"/>
        <v>195.33333333333331</v>
      </c>
      <c r="I121" s="49">
        <f t="shared" si="44"/>
        <v>183.90000000000003</v>
      </c>
      <c r="J121" s="48">
        <f t="shared" si="46"/>
        <v>1</v>
      </c>
      <c r="K121" s="44">
        <f t="shared" si="47"/>
        <v>0.2333333333333325</v>
      </c>
      <c r="L121" s="45">
        <f>'1473 FX'!AK121+'1474 FX'!AK121+'1475 FX'!AK121+'1476 FX'!AK121+'1603 FX'!AK121+'1604 FX'!AK121+'Spare van FX'!AK121</f>
        <v>289</v>
      </c>
      <c r="M121" s="221">
        <f>'1473 FX'!AY121+'1474 FX'!AY121+'1475 FX'!AY121+'1476 FX'!AY121+'1603 FX'!AY121+'1604 FX'!AY121+'Spare van FX'!AY121</f>
        <v>278</v>
      </c>
      <c r="N121" s="221">
        <f>'1473 PARA'!AK121+'1474 PARA'!AK121+'1475 PARA'!AK121+'1476 PARA'!AK121+'Spare van Para'!AK121+'1603 Para'!AK121+'1604 Para'!AK121</f>
        <v>70</v>
      </c>
      <c r="O121" s="49">
        <f>'1473 PARA'!AY121+'1474 PARA'!AY121+'1475 PARA'!AY121+'1476 PARA'!AY121+'Spare van Para'!AY121+'1603 Para'!AY121+'1604 Para'!AY121</f>
        <v>61</v>
      </c>
      <c r="P121" s="48">
        <f t="shared" si="45"/>
        <v>5471</v>
      </c>
      <c r="Q121" s="49">
        <f t="shared" si="36"/>
        <v>5150</v>
      </c>
      <c r="R121" s="221">
        <f t="shared" si="37"/>
        <v>1321</v>
      </c>
      <c r="S121" s="49">
        <f t="shared" si="38"/>
        <v>1149</v>
      </c>
      <c r="T121" s="48">
        <f t="shared" si="39"/>
        <v>11</v>
      </c>
      <c r="U121" s="49">
        <f t="shared" si="40"/>
        <v>9</v>
      </c>
    </row>
    <row r="122" spans="1:26" x14ac:dyDescent="0.25">
      <c r="A122" s="79">
        <v>42854</v>
      </c>
      <c r="B122" s="48">
        <f>'1473 FX'!I122+'1474 FX'!I122+'1475 FX'!I122+'1476 FX'!I122+'1603 FX'!I122+'1604 FX'!I122+'Spare van FX'!I122</f>
        <v>0</v>
      </c>
      <c r="C122" s="41">
        <f>'1473 FX'!V122+'1474 FX'!V122+'1475 FX'!V122+'1476 FX'!V122+'1603 FX'!V122+'1604 FX'!V122+'Spare van FX'!V122</f>
        <v>0</v>
      </c>
      <c r="D122" s="221">
        <f>'PARA Consolidated'!E122</f>
        <v>0</v>
      </c>
      <c r="E122" s="49">
        <f>'PARA Consolidated'!J122</f>
        <v>0</v>
      </c>
      <c r="F122" s="48">
        <f t="shared" si="41"/>
        <v>497.15</v>
      </c>
      <c r="G122" s="49">
        <f t="shared" si="42"/>
        <v>475.91666666666669</v>
      </c>
      <c r="H122" s="221">
        <f t="shared" si="43"/>
        <v>195.33333333333331</v>
      </c>
      <c r="I122" s="49">
        <f t="shared" si="44"/>
        <v>183.90000000000003</v>
      </c>
      <c r="J122" s="48">
        <f t="shared" si="46"/>
        <v>0</v>
      </c>
      <c r="K122" s="44">
        <f t="shared" si="47"/>
        <v>0</v>
      </c>
      <c r="L122" s="45">
        <f>'1473 FX'!AK122+'1474 FX'!AK122+'1475 FX'!AK122+'1476 FX'!AK122+'1603 FX'!AK122+'1604 FX'!AK122+'Spare van FX'!AK122</f>
        <v>-65</v>
      </c>
      <c r="M122" s="221">
        <f>'1473 FX'!AY122+'1474 FX'!AY122+'1475 FX'!AY122+'1476 FX'!AY122+'1603 FX'!AY122+'1604 FX'!AY122+'Spare van FX'!AY122</f>
        <v>0</v>
      </c>
      <c r="N122" s="221">
        <f>'1473 PARA'!AK122+'1474 PARA'!AK122+'1475 PARA'!AK122+'1476 PARA'!AK122+'Spare van Para'!AK122+'1603 Para'!AK122+'1604 Para'!AK122</f>
        <v>0</v>
      </c>
      <c r="O122" s="49">
        <f>'1473 PARA'!AY122+'1474 PARA'!AY122+'1475 PARA'!AY122+'1476 PARA'!AY122+'Spare van Para'!AY122+'1603 Para'!AY122+'1604 Para'!AY122</f>
        <v>0</v>
      </c>
      <c r="P122" s="48">
        <f t="shared" si="45"/>
        <v>5406</v>
      </c>
      <c r="Q122" s="49">
        <f t="shared" si="36"/>
        <v>5150</v>
      </c>
      <c r="R122" s="221">
        <f t="shared" si="37"/>
        <v>1321</v>
      </c>
      <c r="S122" s="49">
        <f t="shared" si="38"/>
        <v>1149</v>
      </c>
      <c r="T122" s="48">
        <f t="shared" si="39"/>
        <v>-65</v>
      </c>
      <c r="U122" s="49">
        <f t="shared" si="40"/>
        <v>0</v>
      </c>
      <c r="V122" s="75">
        <f>SUM(C116:C122)+SUM(E116:E122)</f>
        <v>173.64999999999998</v>
      </c>
      <c r="W122" s="76">
        <f>SUM(M116:M122)+SUM(O116:O122)</f>
        <v>1628</v>
      </c>
      <c r="X122" s="75">
        <f>SUM(B116:B122)+SUM(D116:D122)-V122</f>
        <v>6.9500000000000171</v>
      </c>
      <c r="Y122" s="76">
        <f>SUM(L116:L122)+SUM(N116:N122)-W122</f>
        <v>97</v>
      </c>
      <c r="Z122" s="77" t="s">
        <v>80</v>
      </c>
    </row>
    <row r="123" spans="1:26" ht="15.75" thickBot="1" x14ac:dyDescent="0.3">
      <c r="A123" s="226">
        <v>42855</v>
      </c>
      <c r="B123" s="227">
        <f>'1473 FX'!I123+'1474 FX'!I123+'1475 FX'!I123+'1476 FX'!I123+'1603 FX'!I123+'1604 FX'!I123+'Spare van FX'!I123</f>
        <v>0</v>
      </c>
      <c r="C123" s="228">
        <f>'1473 FX'!V123+'1474 FX'!V123+'1475 FX'!V123+'1476 FX'!V123+'1603 FX'!V123+'1604 FX'!V123+'Spare van FX'!V123</f>
        <v>0</v>
      </c>
      <c r="D123" s="228">
        <f>'PARA Consolidated'!E123</f>
        <v>0</v>
      </c>
      <c r="E123" s="229">
        <f>'PARA Consolidated'!J123</f>
        <v>0</v>
      </c>
      <c r="F123" s="227">
        <f t="shared" si="41"/>
        <v>497.15</v>
      </c>
      <c r="G123" s="229">
        <f t="shared" si="42"/>
        <v>475.91666666666669</v>
      </c>
      <c r="H123" s="228">
        <f t="shared" si="43"/>
        <v>195.33333333333331</v>
      </c>
      <c r="I123" s="229">
        <f t="shared" si="44"/>
        <v>183.90000000000003</v>
      </c>
      <c r="J123" s="227">
        <f t="shared" si="46"/>
        <v>0</v>
      </c>
      <c r="K123" s="230">
        <f t="shared" si="47"/>
        <v>0</v>
      </c>
      <c r="L123" s="231">
        <f>'1473 FX'!AK123+'1474 FX'!AK123+'1475 FX'!AK123+'1476 FX'!AK123+'1603 FX'!AK123+'1604 FX'!AK123+'Spare van FX'!AK123</f>
        <v>0</v>
      </c>
      <c r="M123" s="228">
        <f>'1473 FX'!AY123+'1474 FX'!AY123+'1475 FX'!AY123+'1476 FX'!AY123+'1603 FX'!AY123+'1604 FX'!AY123+'Spare van FX'!AY123</f>
        <v>0</v>
      </c>
      <c r="N123" s="228">
        <f>'1473 PARA'!AK123+'1474 PARA'!AK123+'1475 PARA'!AK123+'1476 PARA'!AK123+'Spare van Para'!AK123+'1603 Para'!AK123+'1604 Para'!AK123</f>
        <v>0</v>
      </c>
      <c r="O123" s="229">
        <f>'1473 PARA'!AY123+'1474 PARA'!AY123+'1475 PARA'!AY123+'1476 PARA'!AY123+'Spare van Para'!AY123+'1603 Para'!AY123+'1604 Para'!AY123</f>
        <v>0</v>
      </c>
      <c r="P123" s="227">
        <f t="shared" si="45"/>
        <v>5406</v>
      </c>
      <c r="Q123" s="229">
        <f t="shared" si="36"/>
        <v>5150</v>
      </c>
      <c r="R123" s="228">
        <f t="shared" si="37"/>
        <v>1321</v>
      </c>
      <c r="S123" s="229">
        <f t="shared" si="38"/>
        <v>1149</v>
      </c>
      <c r="T123" s="227">
        <f t="shared" si="39"/>
        <v>0</v>
      </c>
      <c r="U123" s="229">
        <f t="shared" si="40"/>
        <v>0</v>
      </c>
      <c r="V123" s="73"/>
      <c r="W123" s="74"/>
      <c r="X123" s="73"/>
      <c r="Y123" s="74"/>
      <c r="Z123" s="73" t="s">
        <v>79</v>
      </c>
    </row>
    <row r="124" spans="1:26" ht="15.75" thickTop="1" x14ac:dyDescent="0.25">
      <c r="A124" s="79">
        <v>42856</v>
      </c>
      <c r="B124" s="48">
        <f>'1473 FX'!I124+'1474 FX'!I124+'1475 FX'!I124+'1476 FX'!I124+'1603 FX'!I124+'1604 FX'!I124+'Spare van FX'!I124</f>
        <v>25.333333333333336</v>
      </c>
      <c r="C124" s="41">
        <f>'1473 FX'!V124+'1474 FX'!V124+'1475 FX'!V124+'1476 FX'!V124+'1603 FX'!V124+'1604 FX'!V124+'Spare van FX'!V124</f>
        <v>24.333333333333332</v>
      </c>
      <c r="D124" s="221">
        <f>'PARA Consolidated'!E124</f>
        <v>11.416666666666666</v>
      </c>
      <c r="E124" s="49">
        <f>'PARA Consolidated'!J124</f>
        <v>11.166666666666668</v>
      </c>
      <c r="F124" s="48">
        <f>B124</f>
        <v>25.333333333333336</v>
      </c>
      <c r="G124" s="49">
        <f>C124</f>
        <v>24.333333333333332</v>
      </c>
      <c r="H124" s="221">
        <f>D124</f>
        <v>11.416666666666666</v>
      </c>
      <c r="I124" s="49">
        <f>E124</f>
        <v>11.166666666666668</v>
      </c>
      <c r="J124" s="48">
        <f t="shared" si="46"/>
        <v>1.0000000000000036</v>
      </c>
      <c r="K124" s="44">
        <f t="shared" si="47"/>
        <v>0.24999999999999822</v>
      </c>
      <c r="L124" s="45">
        <f>'1473 FX'!AK124+'1474 FX'!AK124+'1475 FX'!AK124+'1476 FX'!AK124+'1603 FX'!AK124+'1604 FX'!AK124+'Spare van FX'!AK124</f>
        <v>217</v>
      </c>
      <c r="M124" s="221">
        <f>'1473 FX'!AY124+'1474 FX'!AY124+'1475 FX'!AY124+'1476 FX'!AY124+'1603 FX'!AY124+'1604 FX'!AY124+'Spare van FX'!AY124</f>
        <v>211</v>
      </c>
      <c r="N124" s="221">
        <f>'1473 PARA'!AK124+'1474 PARA'!AK124+'1475 PARA'!AK124+'1476 PARA'!AK124+'Spare van Para'!AK124+'1603 Para'!AK124+'1604 Para'!AK124</f>
        <v>121</v>
      </c>
      <c r="O124" s="49">
        <f>'1473 PARA'!AY124+'1474 PARA'!AY124+'1475 PARA'!AY124+'1476 PARA'!AY124+'Spare van Para'!AY124+'1603 Para'!AY124+'1604 Para'!AY124</f>
        <v>114</v>
      </c>
      <c r="P124" s="48">
        <f>L124</f>
        <v>217</v>
      </c>
      <c r="Q124" s="49">
        <f>M124</f>
        <v>211</v>
      </c>
      <c r="R124" s="221">
        <f>N124</f>
        <v>121</v>
      </c>
      <c r="S124" s="49">
        <f>O124</f>
        <v>114</v>
      </c>
      <c r="T124" s="48">
        <f t="shared" si="39"/>
        <v>6</v>
      </c>
      <c r="U124" s="49">
        <f t="shared" si="40"/>
        <v>7</v>
      </c>
    </row>
    <row r="125" spans="1:26" x14ac:dyDescent="0.25">
      <c r="A125" s="79">
        <v>42857</v>
      </c>
      <c r="B125" s="48">
        <f>'1473 FX'!I125+'1474 FX'!I125+'1475 FX'!I125+'1476 FX'!I125+'1603 FX'!I125+'1604 FX'!I125+'Spare van FX'!I125</f>
        <v>25.25</v>
      </c>
      <c r="C125" s="41">
        <f>'1473 FX'!V125+'1474 FX'!V125+'1475 FX'!V125+'1476 FX'!V125+'1603 FX'!V125+'1604 FX'!V125+'Spare van FX'!V125</f>
        <v>24</v>
      </c>
      <c r="D125" s="221">
        <f>'PARA Consolidated'!E125</f>
        <v>10.666666666666666</v>
      </c>
      <c r="E125" s="49">
        <f>'PARA Consolidated'!J125</f>
        <v>10.216666666666667</v>
      </c>
      <c r="F125" s="48">
        <f t="shared" si="41"/>
        <v>50.583333333333336</v>
      </c>
      <c r="G125" s="49">
        <f t="shared" si="42"/>
        <v>48.333333333333329</v>
      </c>
      <c r="H125" s="221">
        <f t="shared" si="43"/>
        <v>22.083333333333332</v>
      </c>
      <c r="I125" s="49">
        <f t="shared" si="44"/>
        <v>21.383333333333333</v>
      </c>
      <c r="J125" s="48">
        <f t="shared" si="46"/>
        <v>1.25</v>
      </c>
      <c r="K125" s="44">
        <f t="shared" si="47"/>
        <v>0.44999999999999929</v>
      </c>
      <c r="L125" s="45">
        <f>'1473 FX'!AK125+'1474 FX'!AK125+'1475 FX'!AK125+'1476 FX'!AK125+'1603 FX'!AK125+'1604 FX'!AK125+'Spare van FX'!AK125</f>
        <v>281</v>
      </c>
      <c r="M125" s="221">
        <f>'1473 FX'!AY125+'1474 FX'!AY125+'1475 FX'!AY125+'1476 FX'!AY125+'1603 FX'!AY125+'1604 FX'!AY125+'Spare van FX'!AY125</f>
        <v>275</v>
      </c>
      <c r="N125" s="221">
        <f>'1473 PARA'!AK125+'1474 PARA'!AK125+'1475 PARA'!AK125+'1476 PARA'!AK125+'Spare van Para'!AK125+'1603 Para'!AK125+'1604 Para'!AK125</f>
        <v>80</v>
      </c>
      <c r="O125" s="49">
        <f>'1473 PARA'!AY125+'1474 PARA'!AY125+'1475 PARA'!AY125+'1476 PARA'!AY125+'Spare van Para'!AY125+'1603 Para'!AY125+'1604 Para'!AY125</f>
        <v>71</v>
      </c>
      <c r="P125" s="48">
        <f t="shared" si="45"/>
        <v>498</v>
      </c>
      <c r="Q125" s="49">
        <f t="shared" si="36"/>
        <v>486</v>
      </c>
      <c r="R125" s="221">
        <f t="shared" si="37"/>
        <v>201</v>
      </c>
      <c r="S125" s="49">
        <f t="shared" si="38"/>
        <v>185</v>
      </c>
      <c r="T125" s="48">
        <f t="shared" si="39"/>
        <v>6</v>
      </c>
      <c r="U125" s="49">
        <f t="shared" si="40"/>
        <v>9</v>
      </c>
    </row>
    <row r="126" spans="1:26" x14ac:dyDescent="0.25">
      <c r="A126" s="79">
        <v>42858</v>
      </c>
      <c r="B126" s="48">
        <f>'1473 FX'!I126+'1474 FX'!I126+'1475 FX'!I126+'1476 FX'!I126+'1603 FX'!I126+'1604 FX'!I126+'Spare van FX'!I126</f>
        <v>24.8</v>
      </c>
      <c r="C126" s="41">
        <f>'1473 FX'!V126+'1474 FX'!V126+'1475 FX'!V126+'1476 FX'!V126+'1603 FX'!V126+'1604 FX'!V126+'Spare van FX'!V126</f>
        <v>24.333333333333332</v>
      </c>
      <c r="D126" s="221">
        <f>'PARA Consolidated'!E126</f>
        <v>11.000000000000002</v>
      </c>
      <c r="E126" s="49">
        <f>'PARA Consolidated'!J126</f>
        <v>10.783333333333337</v>
      </c>
      <c r="F126" s="48">
        <f t="shared" si="41"/>
        <v>75.38333333333334</v>
      </c>
      <c r="G126" s="49">
        <f t="shared" si="42"/>
        <v>72.666666666666657</v>
      </c>
      <c r="H126" s="221">
        <f t="shared" si="43"/>
        <v>33.083333333333336</v>
      </c>
      <c r="I126" s="49">
        <f t="shared" si="44"/>
        <v>32.166666666666671</v>
      </c>
      <c r="J126" s="48">
        <f t="shared" si="46"/>
        <v>0.46666666666666856</v>
      </c>
      <c r="K126" s="44">
        <f t="shared" si="47"/>
        <v>0.21666666666666501</v>
      </c>
      <c r="L126" s="45">
        <f>'1473 FX'!AK126+'1474 FX'!AK126+'1475 FX'!AK126+'1476 FX'!AK126+'1603 FX'!AK126+'1604 FX'!AK126+'Spare van FX'!AK126</f>
        <v>281</v>
      </c>
      <c r="M126" s="221">
        <f>'1473 FX'!AY126+'1474 FX'!AY126+'1475 FX'!AY126+'1476 FX'!AY126+'1603 FX'!AY126+'1604 FX'!AY126+'Spare van FX'!AY126</f>
        <v>271</v>
      </c>
      <c r="N126" s="221">
        <f>'1473 PARA'!AK126+'1474 PARA'!AK126+'1475 PARA'!AK126+'1476 PARA'!AK126+'Spare van Para'!AK126+'1603 Para'!AK126+'1604 Para'!AK126</f>
        <v>98</v>
      </c>
      <c r="O126" s="49">
        <f>'1473 PARA'!AY126+'1474 PARA'!AY126+'1475 PARA'!AY126+'1476 PARA'!AY126+'Spare van Para'!AY126+'1603 Para'!AY126+'1604 Para'!AY126</f>
        <v>86</v>
      </c>
      <c r="P126" s="48">
        <f t="shared" si="45"/>
        <v>779</v>
      </c>
      <c r="Q126" s="49">
        <f t="shared" si="36"/>
        <v>757</v>
      </c>
      <c r="R126" s="221">
        <f t="shared" si="37"/>
        <v>299</v>
      </c>
      <c r="S126" s="49">
        <f t="shared" si="38"/>
        <v>271</v>
      </c>
      <c r="T126" s="48">
        <f t="shared" si="39"/>
        <v>10</v>
      </c>
      <c r="U126" s="49">
        <f t="shared" si="40"/>
        <v>12</v>
      </c>
    </row>
    <row r="127" spans="1:26" x14ac:dyDescent="0.25">
      <c r="A127" s="79">
        <v>42859</v>
      </c>
      <c r="B127" s="48">
        <f>'1473 FX'!I127+'1474 FX'!I127+'1475 FX'!I127+'1476 FX'!I127+'1603 FX'!I127+'1604 FX'!I127+'Spare van FX'!I127</f>
        <v>25.25</v>
      </c>
      <c r="C127" s="41">
        <f>'1473 FX'!V127+'1474 FX'!V127+'1475 FX'!V127+'1476 FX'!V127+'1603 FX'!V127+'1604 FX'!V127+'Spare van FX'!V127</f>
        <v>23.166666666666664</v>
      </c>
      <c r="D127" s="221">
        <f>'PARA Consolidated'!E127</f>
        <v>10.083333333333334</v>
      </c>
      <c r="E127" s="49">
        <f>'PARA Consolidated'!J127</f>
        <v>9.8166666666666647</v>
      </c>
      <c r="F127" s="48">
        <f t="shared" si="41"/>
        <v>100.63333333333334</v>
      </c>
      <c r="G127" s="49">
        <f t="shared" si="42"/>
        <v>95.833333333333314</v>
      </c>
      <c r="H127" s="221">
        <f t="shared" si="43"/>
        <v>43.166666666666671</v>
      </c>
      <c r="I127" s="49">
        <f t="shared" si="44"/>
        <v>41.983333333333334</v>
      </c>
      <c r="J127" s="48">
        <f t="shared" si="46"/>
        <v>2.0833333333333357</v>
      </c>
      <c r="K127" s="44">
        <f t="shared" si="47"/>
        <v>0.26666666666666927</v>
      </c>
      <c r="L127" s="45">
        <f>'1473 FX'!AK127+'1474 FX'!AK127+'1475 FX'!AK127+'1476 FX'!AK127+'1603 FX'!AK127+'1604 FX'!AK127+'Spare van FX'!AK127</f>
        <v>283</v>
      </c>
      <c r="M127" s="221">
        <f>'1473 FX'!AY127+'1474 FX'!AY127+'1475 FX'!AY127+'1476 FX'!AY127+'1603 FX'!AY127+'1604 FX'!AY127+'Spare van FX'!AY127</f>
        <v>272</v>
      </c>
      <c r="N127" s="221">
        <f>'1473 PARA'!AK127+'1474 PARA'!AK127+'1475 PARA'!AK127+'1476 PARA'!AK127+'Spare van Para'!AK127+'1603 Para'!AK127+'1604 Para'!AK127</f>
        <v>60</v>
      </c>
      <c r="O127" s="49">
        <f>'1473 PARA'!AY127+'1474 PARA'!AY127+'1475 PARA'!AY127+'1476 PARA'!AY127+'Spare van Para'!AY127+'1603 Para'!AY127+'1604 Para'!AY127</f>
        <v>51</v>
      </c>
      <c r="P127" s="48">
        <f t="shared" si="45"/>
        <v>1062</v>
      </c>
      <c r="Q127" s="49">
        <f t="shared" si="36"/>
        <v>1029</v>
      </c>
      <c r="R127" s="221">
        <f t="shared" si="37"/>
        <v>359</v>
      </c>
      <c r="S127" s="49">
        <f t="shared" si="38"/>
        <v>322</v>
      </c>
      <c r="T127" s="48">
        <f t="shared" si="39"/>
        <v>11</v>
      </c>
      <c r="U127" s="49">
        <f t="shared" si="40"/>
        <v>9</v>
      </c>
    </row>
    <row r="128" spans="1:26" x14ac:dyDescent="0.25">
      <c r="A128" s="79">
        <v>42860</v>
      </c>
      <c r="B128" s="48">
        <f>'1473 FX'!I128+'1474 FX'!I128+'1475 FX'!I128+'1476 FX'!I128+'1603 FX'!I128+'1604 FX'!I128+'Spare van FX'!I128</f>
        <v>25.533333333333335</v>
      </c>
      <c r="C128" s="41">
        <f>'1473 FX'!V128+'1474 FX'!V128+'1475 FX'!V128+'1476 FX'!V128+'1603 FX'!V128+'1604 FX'!V128+'Spare van FX'!V128</f>
        <v>24.666666666666668</v>
      </c>
      <c r="D128" s="221">
        <f>'PARA Consolidated'!E128</f>
        <v>11.116666666666669</v>
      </c>
      <c r="E128" s="49">
        <f>'PARA Consolidated'!J128</f>
        <v>10.883333333333335</v>
      </c>
      <c r="F128" s="48">
        <f t="shared" si="41"/>
        <v>126.16666666666667</v>
      </c>
      <c r="G128" s="49">
        <f t="shared" si="42"/>
        <v>120.49999999999999</v>
      </c>
      <c r="H128" s="221">
        <f t="shared" si="43"/>
        <v>54.283333333333339</v>
      </c>
      <c r="I128" s="49">
        <f t="shared" si="44"/>
        <v>52.866666666666667</v>
      </c>
      <c r="J128" s="48">
        <f t="shared" si="46"/>
        <v>0.86666666666666714</v>
      </c>
      <c r="K128" s="44">
        <f t="shared" si="47"/>
        <v>0.23333333333333428</v>
      </c>
      <c r="L128" s="45">
        <f>'1473 FX'!AK128+'1474 FX'!AK128+'1475 FX'!AK128+'1476 FX'!AK128+'1603 FX'!AK128+'1604 FX'!AK128+'Spare van FX'!AK128</f>
        <v>282</v>
      </c>
      <c r="M128" s="221">
        <f>'1473 FX'!AY128+'1474 FX'!AY128+'1475 FX'!AY128+'1476 FX'!AY128+'1603 FX'!AY128+'1604 FX'!AY128+'Spare van FX'!AY128</f>
        <v>284</v>
      </c>
      <c r="N128" s="221">
        <f>'1473 PARA'!AK128+'1474 PARA'!AK128+'1475 PARA'!AK128+'1476 PARA'!AK128+'Spare van Para'!AK128+'1603 Para'!AK128+'1604 Para'!AK128</f>
        <v>86</v>
      </c>
      <c r="O128" s="49">
        <f>'1473 PARA'!AY128+'1474 PARA'!AY128+'1475 PARA'!AY128+'1476 PARA'!AY128+'Spare van Para'!AY128+'1603 Para'!AY128+'1604 Para'!AY128</f>
        <v>77</v>
      </c>
      <c r="P128" s="48">
        <f t="shared" si="45"/>
        <v>1344</v>
      </c>
      <c r="Q128" s="49">
        <f t="shared" si="36"/>
        <v>1313</v>
      </c>
      <c r="R128" s="221">
        <f t="shared" si="37"/>
        <v>445</v>
      </c>
      <c r="S128" s="49">
        <f t="shared" si="38"/>
        <v>399</v>
      </c>
      <c r="T128" s="48">
        <f t="shared" si="39"/>
        <v>-2</v>
      </c>
      <c r="U128" s="49">
        <f t="shared" si="40"/>
        <v>9</v>
      </c>
    </row>
    <row r="129" spans="1:26" x14ac:dyDescent="0.25">
      <c r="A129" s="79">
        <v>42861</v>
      </c>
      <c r="B129" s="48">
        <f>'1473 FX'!I129+'1474 FX'!I129+'1475 FX'!I129+'1476 FX'!I129+'1603 FX'!I129+'1604 FX'!I129+'Spare van FX'!I129</f>
        <v>0</v>
      </c>
      <c r="C129" s="41">
        <f>'1473 FX'!V129+'1474 FX'!V129+'1475 FX'!V129+'1476 FX'!V129+'1603 FX'!V129+'1604 FX'!V129+'Spare van FX'!V129</f>
        <v>0</v>
      </c>
      <c r="D129" s="221">
        <f>'PARA Consolidated'!E129</f>
        <v>0</v>
      </c>
      <c r="E129" s="49">
        <f>'PARA Consolidated'!J129</f>
        <v>0</v>
      </c>
      <c r="F129" s="48">
        <f t="shared" si="41"/>
        <v>126.16666666666667</v>
      </c>
      <c r="G129" s="49">
        <f t="shared" si="42"/>
        <v>120.49999999999999</v>
      </c>
      <c r="H129" s="221">
        <f t="shared" si="43"/>
        <v>54.283333333333339</v>
      </c>
      <c r="I129" s="49">
        <f t="shared" si="44"/>
        <v>52.866666666666667</v>
      </c>
      <c r="J129" s="48">
        <f t="shared" si="46"/>
        <v>0</v>
      </c>
      <c r="K129" s="44">
        <f t="shared" si="47"/>
        <v>0</v>
      </c>
      <c r="L129" s="45">
        <f>'1473 FX'!AK129+'1474 FX'!AK129+'1475 FX'!AK129+'1476 FX'!AK129+'1603 FX'!AK129+'1604 FX'!AK129+'Spare van FX'!AK129</f>
        <v>0</v>
      </c>
      <c r="M129" s="221">
        <f>'1473 FX'!AY129+'1474 FX'!AY129+'1475 FX'!AY129+'1476 FX'!AY129+'1603 FX'!AY129+'1604 FX'!AY129+'Spare van FX'!AY129</f>
        <v>32</v>
      </c>
      <c r="N129" s="221">
        <f>'1473 PARA'!AK129+'1474 PARA'!AK129+'1475 PARA'!AK129+'1476 PARA'!AK129+'Spare van Para'!AK129+'1603 Para'!AK129+'1604 Para'!AK129</f>
        <v>0</v>
      </c>
      <c r="O129" s="49">
        <f>'1473 PARA'!AY129+'1474 PARA'!AY129+'1475 PARA'!AY129+'1476 PARA'!AY129+'Spare van Para'!AY129+'1603 Para'!AY129+'1604 Para'!AY129</f>
        <v>0</v>
      </c>
      <c r="P129" s="48">
        <f t="shared" si="45"/>
        <v>1344</v>
      </c>
      <c r="Q129" s="49">
        <f t="shared" si="36"/>
        <v>1345</v>
      </c>
      <c r="R129" s="221">
        <f t="shared" si="37"/>
        <v>445</v>
      </c>
      <c r="S129" s="49">
        <f t="shared" si="38"/>
        <v>399</v>
      </c>
      <c r="T129" s="48">
        <f t="shared" si="39"/>
        <v>-32</v>
      </c>
      <c r="U129" s="49">
        <f t="shared" si="40"/>
        <v>0</v>
      </c>
      <c r="V129" s="75">
        <f>SUM(C123:C129)+SUM(E123:E129)</f>
        <v>173.36666666666665</v>
      </c>
      <c r="W129" s="76">
        <f>SUM(M123:M129)+SUM(O123:O129)</f>
        <v>1744</v>
      </c>
      <c r="X129" s="75">
        <f>SUM(B123:B129)+SUM(D123:D129)-V129</f>
        <v>7.0833333333333712</v>
      </c>
      <c r="Y129" s="76">
        <f>SUM(L123:L129)+SUM(N123:N129)-W129</f>
        <v>45</v>
      </c>
      <c r="Z129" s="77" t="s">
        <v>80</v>
      </c>
    </row>
    <row r="130" spans="1:26" x14ac:dyDescent="0.25">
      <c r="A130" s="79">
        <v>42862</v>
      </c>
      <c r="B130" s="48">
        <f>'1473 FX'!I130+'1474 FX'!I130+'1475 FX'!I130+'1476 FX'!I130+'1603 FX'!I130+'1604 FX'!I130+'Spare van FX'!I130</f>
        <v>0</v>
      </c>
      <c r="C130" s="41">
        <f>'1473 FX'!V130+'1474 FX'!V130+'1475 FX'!V130+'1476 FX'!V130+'1603 FX'!V130+'1604 FX'!V130+'Spare van FX'!V130</f>
        <v>0</v>
      </c>
      <c r="D130" s="221">
        <f>'PARA Consolidated'!E130</f>
        <v>0</v>
      </c>
      <c r="E130" s="49">
        <f>'PARA Consolidated'!J130</f>
        <v>0</v>
      </c>
      <c r="F130" s="48">
        <f t="shared" si="41"/>
        <v>126.16666666666667</v>
      </c>
      <c r="G130" s="49">
        <f t="shared" si="42"/>
        <v>120.49999999999999</v>
      </c>
      <c r="H130" s="221">
        <f t="shared" si="43"/>
        <v>54.283333333333339</v>
      </c>
      <c r="I130" s="49">
        <f t="shared" si="44"/>
        <v>52.866666666666667</v>
      </c>
      <c r="J130" s="48">
        <f t="shared" si="46"/>
        <v>0</v>
      </c>
      <c r="K130" s="44">
        <f t="shared" si="47"/>
        <v>0</v>
      </c>
      <c r="L130" s="45">
        <f>'1473 FX'!AK130+'1474 FX'!AK130+'1475 FX'!AK130+'1476 FX'!AK130+'1603 FX'!AK130+'1604 FX'!AK130+'Spare van FX'!AK130</f>
        <v>0</v>
      </c>
      <c r="M130" s="221">
        <f>'1473 FX'!AY130+'1474 FX'!AY130+'1475 FX'!AY130+'1476 FX'!AY130+'1603 FX'!AY130+'1604 FX'!AY130+'Spare van FX'!AY130</f>
        <v>0</v>
      </c>
      <c r="N130" s="221">
        <f>'1473 PARA'!AK130+'1474 PARA'!AK130+'1475 PARA'!AK130+'1476 PARA'!AK130+'Spare van Para'!AK130+'1603 Para'!AK130+'1604 Para'!AK130</f>
        <v>0</v>
      </c>
      <c r="O130" s="49">
        <f>'1473 PARA'!AY130+'1474 PARA'!AY130+'1475 PARA'!AY130+'1476 PARA'!AY130+'Spare van Para'!AY130+'1603 Para'!AY130+'1604 Para'!AY130</f>
        <v>0</v>
      </c>
      <c r="P130" s="48">
        <f t="shared" si="45"/>
        <v>1344</v>
      </c>
      <c r="Q130" s="49">
        <f t="shared" si="36"/>
        <v>1345</v>
      </c>
      <c r="R130" s="221">
        <f t="shared" si="37"/>
        <v>445</v>
      </c>
      <c r="S130" s="49">
        <f t="shared" si="38"/>
        <v>399</v>
      </c>
      <c r="T130" s="48">
        <f t="shared" si="39"/>
        <v>0</v>
      </c>
      <c r="U130" s="49">
        <f t="shared" si="40"/>
        <v>0</v>
      </c>
      <c r="V130" s="73"/>
      <c r="W130" s="74"/>
      <c r="X130" s="73"/>
      <c r="Y130" s="74"/>
      <c r="Z130" s="73" t="s">
        <v>79</v>
      </c>
    </row>
    <row r="131" spans="1:26" x14ac:dyDescent="0.25">
      <c r="A131" s="79">
        <v>42863</v>
      </c>
      <c r="B131" s="48">
        <f>'1473 FX'!I131+'1474 FX'!I131+'1475 FX'!I131+'1476 FX'!I131+'1603 FX'!I131+'1604 FX'!I131+'Spare van FX'!I131</f>
        <v>25.31666666666667</v>
      </c>
      <c r="C131" s="41">
        <f>'1473 FX'!V131+'1474 FX'!V131+'1475 FX'!V131+'1476 FX'!V131+'1603 FX'!V131+'1604 FX'!V131+'Spare van FX'!V131</f>
        <v>24.166666666666664</v>
      </c>
      <c r="D131" s="221">
        <f>'PARA Consolidated'!E131</f>
        <v>11.249999999999998</v>
      </c>
      <c r="E131" s="49">
        <f>'PARA Consolidated'!J131</f>
        <v>11.066666666666665</v>
      </c>
      <c r="F131" s="48">
        <f t="shared" si="41"/>
        <v>151.48333333333335</v>
      </c>
      <c r="G131" s="49">
        <f t="shared" si="42"/>
        <v>144.66666666666666</v>
      </c>
      <c r="H131" s="221">
        <f t="shared" si="43"/>
        <v>65.533333333333331</v>
      </c>
      <c r="I131" s="49">
        <f t="shared" si="44"/>
        <v>63.93333333333333</v>
      </c>
      <c r="J131" s="48">
        <f t="shared" si="46"/>
        <v>1.1500000000000057</v>
      </c>
      <c r="K131" s="44">
        <f t="shared" si="47"/>
        <v>0.18333333333333357</v>
      </c>
      <c r="L131" s="45">
        <f>'1473 FX'!AK131+'1474 FX'!AK131+'1475 FX'!AK131+'1476 FX'!AK131+'1603 FX'!AK131+'1604 FX'!AK131+'Spare van FX'!AK131</f>
        <v>283</v>
      </c>
      <c r="M131" s="221">
        <f>'1473 FX'!AY131+'1474 FX'!AY131+'1475 FX'!AY131+'1476 FX'!AY131+'1603 FX'!AY131+'1604 FX'!AY131+'Spare van FX'!AY131</f>
        <v>273</v>
      </c>
      <c r="N131" s="221">
        <f>'1473 PARA'!AK131+'1474 PARA'!AK131+'1475 PARA'!AK131+'1476 PARA'!AK131+'Spare van Para'!AK131+'1603 Para'!AK131+'1604 Para'!AK131</f>
        <v>57</v>
      </c>
      <c r="O131" s="49">
        <f>'1473 PARA'!AY131+'1474 PARA'!AY131+'1475 PARA'!AY131+'1476 PARA'!AY131+'Spare van Para'!AY131+'1603 Para'!AY131+'1604 Para'!AY131</f>
        <v>48</v>
      </c>
      <c r="P131" s="48">
        <f t="shared" si="45"/>
        <v>1627</v>
      </c>
      <c r="Q131" s="49">
        <f t="shared" si="36"/>
        <v>1618</v>
      </c>
      <c r="R131" s="221">
        <f t="shared" si="37"/>
        <v>502</v>
      </c>
      <c r="S131" s="49">
        <f t="shared" si="38"/>
        <v>447</v>
      </c>
      <c r="T131" s="48">
        <f t="shared" si="39"/>
        <v>10</v>
      </c>
      <c r="U131" s="49">
        <f t="shared" si="40"/>
        <v>9</v>
      </c>
    </row>
    <row r="132" spans="1:26" x14ac:dyDescent="0.25">
      <c r="A132" s="79">
        <v>42864</v>
      </c>
      <c r="B132" s="48">
        <f>'1473 FX'!I132+'1474 FX'!I132+'1475 FX'!I132+'1476 FX'!I132+'1603 FX'!I132+'1604 FX'!I132+'Spare van FX'!I132</f>
        <v>25.299999999999997</v>
      </c>
      <c r="C132" s="41">
        <f>'1473 FX'!V132+'1474 FX'!V132+'1475 FX'!V132+'1476 FX'!V132+'1603 FX'!V132+'1604 FX'!V132+'Spare van FX'!V132</f>
        <v>24.166666666666664</v>
      </c>
      <c r="D132" s="221">
        <f>'PARA Consolidated'!E132</f>
        <v>10.166666666666666</v>
      </c>
      <c r="E132" s="49">
        <f>'PARA Consolidated'!J132</f>
        <v>9.8833333333333346</v>
      </c>
      <c r="F132" s="48">
        <f t="shared" si="41"/>
        <v>176.78333333333336</v>
      </c>
      <c r="G132" s="49">
        <f t="shared" si="42"/>
        <v>168.83333333333331</v>
      </c>
      <c r="H132" s="221">
        <f t="shared" si="43"/>
        <v>75.7</v>
      </c>
      <c r="I132" s="49">
        <f t="shared" si="44"/>
        <v>73.816666666666663</v>
      </c>
      <c r="J132" s="48">
        <f t="shared" si="46"/>
        <v>1.1333333333333329</v>
      </c>
      <c r="K132" s="44">
        <f t="shared" si="47"/>
        <v>0.28333333333333144</v>
      </c>
      <c r="L132" s="45">
        <f>'1473 FX'!AK132+'1474 FX'!AK132+'1475 FX'!AK132+'1476 FX'!AK132+'1603 FX'!AK132+'1604 FX'!AK132+'Spare van FX'!AK132</f>
        <v>283</v>
      </c>
      <c r="M132" s="221">
        <f>'1473 FX'!AY132+'1474 FX'!AY132+'1475 FX'!AY132+'1476 FX'!AY132+'1603 FX'!AY132+'1604 FX'!AY132+'Spare van FX'!AY132</f>
        <v>273</v>
      </c>
      <c r="N132" s="221">
        <f>'1473 PARA'!AK132+'1474 PARA'!AK132+'1475 PARA'!AK132+'1476 PARA'!AK132+'Spare van Para'!AK132+'1603 Para'!AK132+'1604 Para'!AK132</f>
        <v>60</v>
      </c>
      <c r="O132" s="49">
        <f>'1473 PARA'!AY132+'1474 PARA'!AY132+'1475 PARA'!AY132+'1476 PARA'!AY132+'Spare van Para'!AY132+'1603 Para'!AY132+'1604 Para'!AY132</f>
        <v>51</v>
      </c>
      <c r="P132" s="48">
        <f t="shared" si="45"/>
        <v>1910</v>
      </c>
      <c r="Q132" s="49">
        <f t="shared" si="36"/>
        <v>1891</v>
      </c>
      <c r="R132" s="221">
        <f t="shared" si="37"/>
        <v>562</v>
      </c>
      <c r="S132" s="49">
        <f t="shared" si="38"/>
        <v>498</v>
      </c>
      <c r="T132" s="48">
        <f t="shared" si="39"/>
        <v>10</v>
      </c>
      <c r="U132" s="49">
        <f t="shared" si="40"/>
        <v>9</v>
      </c>
    </row>
    <row r="133" spans="1:26" x14ac:dyDescent="0.25">
      <c r="A133" s="79">
        <v>42865</v>
      </c>
      <c r="B133" s="48">
        <f>'1473 FX'!I133+'1474 FX'!I133+'1475 FX'!I133+'1476 FX'!I133+'1603 FX'!I133+'1604 FX'!I133+'Spare van FX'!I133</f>
        <v>25.583333333333336</v>
      </c>
      <c r="C133" s="41">
        <f>'1473 FX'!V133+'1474 FX'!V133+'1475 FX'!V133+'1476 FX'!V133+'1603 FX'!V133+'1604 FX'!V133+'Spare van FX'!V133</f>
        <v>24.25</v>
      </c>
      <c r="D133" s="221">
        <f>'PARA Consolidated'!E133</f>
        <v>5.6666666666666679</v>
      </c>
      <c r="E133" s="49">
        <f>'PARA Consolidated'!J133</f>
        <v>5.0500000000000007</v>
      </c>
      <c r="F133" s="48">
        <f t="shared" si="41"/>
        <v>202.3666666666667</v>
      </c>
      <c r="G133" s="49">
        <f t="shared" si="42"/>
        <v>193.08333333333331</v>
      </c>
      <c r="H133" s="221">
        <f t="shared" si="43"/>
        <v>81.366666666666674</v>
      </c>
      <c r="I133" s="49">
        <f t="shared" si="44"/>
        <v>78.86666666666666</v>
      </c>
      <c r="J133" s="48">
        <f t="shared" si="46"/>
        <v>1.3333333333333357</v>
      </c>
      <c r="K133" s="44">
        <f t="shared" si="47"/>
        <v>0.61666666666666714</v>
      </c>
      <c r="L133" s="45">
        <f>'1473 FX'!AK133+'1474 FX'!AK133+'1475 FX'!AK133+'1476 FX'!AK133+'1603 FX'!AK133+'1604 FX'!AK133+'Spare van FX'!AK133</f>
        <v>282</v>
      </c>
      <c r="M133" s="221">
        <f>'1473 FX'!AY133+'1474 FX'!AY133+'1475 FX'!AY133+'1476 FX'!AY133+'1603 FX'!AY133+'1604 FX'!AY133+'Spare van FX'!AY133</f>
        <v>270</v>
      </c>
      <c r="N133" s="221">
        <f>'1473 PARA'!AK133+'1474 PARA'!AK133+'1475 PARA'!AK133+'1476 PARA'!AK133+'Spare van Para'!AK133+'1603 Para'!AK133+'1604 Para'!AK133</f>
        <v>45</v>
      </c>
      <c r="O133" s="49">
        <f>'1473 PARA'!AY133+'1474 PARA'!AY133+'1475 PARA'!AY133+'1476 PARA'!AY133+'Spare van Para'!AY133+'1603 Para'!AY133+'1604 Para'!AY133</f>
        <v>43</v>
      </c>
      <c r="P133" s="48">
        <f t="shared" si="45"/>
        <v>2192</v>
      </c>
      <c r="Q133" s="49">
        <f t="shared" ref="Q133:Q196" si="48">Q132+M133</f>
        <v>2161</v>
      </c>
      <c r="R133" s="221">
        <f t="shared" ref="R133:R196" si="49">N133+R132</f>
        <v>607</v>
      </c>
      <c r="S133" s="49">
        <f t="shared" ref="S133:S196" si="50">S132+O133</f>
        <v>541</v>
      </c>
      <c r="T133" s="48">
        <f t="shared" ref="T133:T196" si="51">L133-M133</f>
        <v>12</v>
      </c>
      <c r="U133" s="49">
        <f t="shared" ref="U133:U196" si="52">N133-O133</f>
        <v>2</v>
      </c>
    </row>
    <row r="134" spans="1:26" x14ac:dyDescent="0.25">
      <c r="A134" s="79">
        <v>42866</v>
      </c>
      <c r="B134" s="48">
        <f>'1473 FX'!I134+'1474 FX'!I134+'1475 FX'!I134+'1476 FX'!I134+'1603 FX'!I134+'1604 FX'!I134+'Spare van FX'!I134</f>
        <v>0</v>
      </c>
      <c r="C134" s="41">
        <f>'1473 FX'!V134+'1474 FX'!V134+'1475 FX'!V134+'1476 FX'!V134+'1603 FX'!V134+'1604 FX'!V134+'Spare van FX'!V134</f>
        <v>0</v>
      </c>
      <c r="D134" s="221">
        <f>'PARA Consolidated'!E134</f>
        <v>0</v>
      </c>
      <c r="E134" s="49">
        <f>'PARA Consolidated'!J134</f>
        <v>0</v>
      </c>
      <c r="F134" s="48">
        <f t="shared" ref="F134:F197" si="53">B134+F133</f>
        <v>202.3666666666667</v>
      </c>
      <c r="G134" s="49">
        <f t="shared" ref="G134:G197" si="54">G133+C134</f>
        <v>193.08333333333331</v>
      </c>
      <c r="H134" s="221">
        <f t="shared" ref="H134:H197" si="55">D134+H133</f>
        <v>81.366666666666674</v>
      </c>
      <c r="I134" s="49">
        <f t="shared" ref="I134:I197" si="56">I133+E134</f>
        <v>78.86666666666666</v>
      </c>
      <c r="J134" s="48">
        <f t="shared" si="46"/>
        <v>0</v>
      </c>
      <c r="K134" s="44">
        <f t="shared" si="47"/>
        <v>0</v>
      </c>
      <c r="L134" s="45">
        <f>'1473 FX'!AK134+'1474 FX'!AK134+'1475 FX'!AK134+'1476 FX'!AK134+'1603 FX'!AK134+'1604 FX'!AK134+'Spare van FX'!AK134</f>
        <v>0</v>
      </c>
      <c r="M134" s="221">
        <f>'1473 FX'!AY134+'1474 FX'!AY134+'1475 FX'!AY134+'1476 FX'!AY134+'1603 FX'!AY134+'1604 FX'!AY134+'Spare van FX'!AY134</f>
        <v>0</v>
      </c>
      <c r="N134" s="221">
        <f>'1473 PARA'!AK134+'1474 PARA'!AK134+'1475 PARA'!AK134+'1476 PARA'!AK134+'Spare van Para'!AK134+'1603 Para'!AK134+'1604 Para'!AK134</f>
        <v>0</v>
      </c>
      <c r="O134" s="49">
        <f>'1473 PARA'!AY134+'1474 PARA'!AY134+'1475 PARA'!AY134+'1476 PARA'!AY134+'Spare van Para'!AY134+'1603 Para'!AY134+'1604 Para'!AY134</f>
        <v>0</v>
      </c>
      <c r="P134" s="48">
        <f t="shared" ref="P134:P197" si="57">L134+P133</f>
        <v>2192</v>
      </c>
      <c r="Q134" s="49">
        <f t="shared" si="48"/>
        <v>2161</v>
      </c>
      <c r="R134" s="221">
        <f t="shared" si="49"/>
        <v>607</v>
      </c>
      <c r="S134" s="49">
        <f t="shared" si="50"/>
        <v>541</v>
      </c>
      <c r="T134" s="48">
        <f t="shared" si="51"/>
        <v>0</v>
      </c>
      <c r="U134" s="49">
        <f t="shared" si="52"/>
        <v>0</v>
      </c>
    </row>
    <row r="135" spans="1:26" x14ac:dyDescent="0.25">
      <c r="A135" s="79">
        <v>42867</v>
      </c>
      <c r="B135" s="48">
        <f>'1473 FX'!I135+'1474 FX'!I135+'1475 FX'!I135+'1476 FX'!I135+'1603 FX'!I135+'1604 FX'!I135+'Spare van FX'!I135</f>
        <v>0</v>
      </c>
      <c r="C135" s="41">
        <f>'1473 FX'!V135+'1474 FX'!V135+'1475 FX'!V135+'1476 FX'!V135+'1603 FX'!V135+'1604 FX'!V135+'Spare van FX'!V135</f>
        <v>0</v>
      </c>
      <c r="D135" s="221">
        <f>'PARA Consolidated'!E135</f>
        <v>0</v>
      </c>
      <c r="E135" s="49">
        <f>'PARA Consolidated'!J135</f>
        <v>0</v>
      </c>
      <c r="F135" s="48">
        <f t="shared" si="53"/>
        <v>202.3666666666667</v>
      </c>
      <c r="G135" s="49">
        <f t="shared" si="54"/>
        <v>193.08333333333331</v>
      </c>
      <c r="H135" s="221">
        <f t="shared" si="55"/>
        <v>81.366666666666674</v>
      </c>
      <c r="I135" s="49">
        <f t="shared" si="56"/>
        <v>78.86666666666666</v>
      </c>
      <c r="J135" s="48">
        <f t="shared" si="46"/>
        <v>0</v>
      </c>
      <c r="K135" s="44">
        <f t="shared" si="47"/>
        <v>0</v>
      </c>
      <c r="L135" s="45">
        <f>'1473 FX'!AK135+'1474 FX'!AK135+'1475 FX'!AK135+'1476 FX'!AK135+'1603 FX'!AK135+'1604 FX'!AK135+'Spare van FX'!AK135</f>
        <v>0</v>
      </c>
      <c r="M135" s="221">
        <f>'1473 FX'!AY135+'1474 FX'!AY135+'1475 FX'!AY135+'1476 FX'!AY135+'1603 FX'!AY135+'1604 FX'!AY135+'Spare van FX'!AY135</f>
        <v>0</v>
      </c>
      <c r="N135" s="221">
        <f>'1473 PARA'!AK135+'1474 PARA'!AK135+'1475 PARA'!AK135+'1476 PARA'!AK135+'Spare van Para'!AK135+'1603 Para'!AK135+'1604 Para'!AK135</f>
        <v>0</v>
      </c>
      <c r="O135" s="49">
        <f>'1473 PARA'!AY135+'1474 PARA'!AY135+'1475 PARA'!AY135+'1476 PARA'!AY135+'Spare van Para'!AY135+'1603 Para'!AY135+'1604 Para'!AY135</f>
        <v>0</v>
      </c>
      <c r="P135" s="48">
        <f t="shared" si="57"/>
        <v>2192</v>
      </c>
      <c r="Q135" s="49">
        <f t="shared" si="48"/>
        <v>2161</v>
      </c>
      <c r="R135" s="221">
        <f t="shared" si="49"/>
        <v>607</v>
      </c>
      <c r="S135" s="49">
        <f t="shared" si="50"/>
        <v>541</v>
      </c>
      <c r="T135" s="48">
        <f t="shared" si="51"/>
        <v>0</v>
      </c>
      <c r="U135" s="49">
        <f t="shared" si="52"/>
        <v>0</v>
      </c>
    </row>
    <row r="136" spans="1:26" x14ac:dyDescent="0.25">
      <c r="A136" s="79">
        <v>42868</v>
      </c>
      <c r="B136" s="48">
        <f>'1473 FX'!I136+'1474 FX'!I136+'1475 FX'!I136+'1476 FX'!I136+'1603 FX'!I136+'1604 FX'!I136+'Spare van FX'!I136</f>
        <v>0</v>
      </c>
      <c r="C136" s="41">
        <f>'1473 FX'!V136+'1474 FX'!V136+'1475 FX'!V136+'1476 FX'!V136+'1603 FX'!V136+'1604 FX'!V136+'Spare van FX'!V136</f>
        <v>0</v>
      </c>
      <c r="D136" s="221">
        <f>'PARA Consolidated'!E136</f>
        <v>0</v>
      </c>
      <c r="E136" s="49">
        <f>'PARA Consolidated'!J136</f>
        <v>0</v>
      </c>
      <c r="F136" s="48">
        <f t="shared" si="53"/>
        <v>202.3666666666667</v>
      </c>
      <c r="G136" s="49">
        <f t="shared" si="54"/>
        <v>193.08333333333331</v>
      </c>
      <c r="H136" s="221">
        <f t="shared" si="55"/>
        <v>81.366666666666674</v>
      </c>
      <c r="I136" s="49">
        <f t="shared" si="56"/>
        <v>78.86666666666666</v>
      </c>
      <c r="J136" s="48">
        <f t="shared" si="46"/>
        <v>0</v>
      </c>
      <c r="K136" s="44">
        <f t="shared" si="47"/>
        <v>0</v>
      </c>
      <c r="L136" s="45">
        <f>'1473 FX'!AK136+'1474 FX'!AK136+'1475 FX'!AK136+'1476 FX'!AK136+'1603 FX'!AK136+'1604 FX'!AK136+'Spare van FX'!AK136</f>
        <v>0</v>
      </c>
      <c r="M136" s="221">
        <f>'1473 FX'!AY136+'1474 FX'!AY136+'1475 FX'!AY136+'1476 FX'!AY136+'1603 FX'!AY136+'1604 FX'!AY136+'Spare van FX'!AY136</f>
        <v>0</v>
      </c>
      <c r="N136" s="221">
        <f>'1473 PARA'!AK136+'1474 PARA'!AK136+'1475 PARA'!AK136+'1476 PARA'!AK136+'Spare van Para'!AK136+'1603 Para'!AK136+'1604 Para'!AK136</f>
        <v>0</v>
      </c>
      <c r="O136" s="49">
        <f>'1473 PARA'!AY136+'1474 PARA'!AY136+'1475 PARA'!AY136+'1476 PARA'!AY136+'Spare van Para'!AY136+'1603 Para'!AY136+'1604 Para'!AY136</f>
        <v>0</v>
      </c>
      <c r="P136" s="48">
        <f t="shared" si="57"/>
        <v>2192</v>
      </c>
      <c r="Q136" s="49">
        <f t="shared" si="48"/>
        <v>2161</v>
      </c>
      <c r="R136" s="221">
        <f t="shared" si="49"/>
        <v>607</v>
      </c>
      <c r="S136" s="49">
        <f t="shared" si="50"/>
        <v>541</v>
      </c>
      <c r="T136" s="48">
        <f t="shared" si="51"/>
        <v>0</v>
      </c>
      <c r="U136" s="49">
        <f t="shared" si="52"/>
        <v>0</v>
      </c>
      <c r="V136" s="75">
        <f>SUM(C130:C136)+SUM(E130:E136)</f>
        <v>98.583333333333329</v>
      </c>
      <c r="W136" s="76">
        <f>SUM(M130:M136)+SUM(O130:O136)</f>
        <v>958</v>
      </c>
      <c r="X136" s="75">
        <f>SUM(B130:B136)+SUM(D130:D136)-V136</f>
        <v>4.7000000000000028</v>
      </c>
      <c r="Y136" s="76">
        <f>SUM(L130:L136)+SUM(N130:N136)-W136</f>
        <v>52</v>
      </c>
      <c r="Z136" s="77" t="s">
        <v>80</v>
      </c>
    </row>
    <row r="137" spans="1:26" x14ac:dyDescent="0.25">
      <c r="A137" s="79">
        <v>42869</v>
      </c>
      <c r="B137" s="48">
        <f>'1473 FX'!I137+'1474 FX'!I137+'1475 FX'!I137+'1476 FX'!I137+'1603 FX'!I137+'1604 FX'!I137+'Spare van FX'!I137</f>
        <v>0</v>
      </c>
      <c r="C137" s="41">
        <f>'1473 FX'!V137+'1474 FX'!V137+'1475 FX'!V137+'1476 FX'!V137+'1603 FX'!V137+'1604 FX'!V137+'Spare van FX'!V137</f>
        <v>0</v>
      </c>
      <c r="D137" s="221">
        <f>'PARA Consolidated'!E137</f>
        <v>0</v>
      </c>
      <c r="E137" s="49">
        <f>'PARA Consolidated'!J137</f>
        <v>0</v>
      </c>
      <c r="F137" s="48">
        <f t="shared" si="53"/>
        <v>202.3666666666667</v>
      </c>
      <c r="G137" s="49">
        <f t="shared" si="54"/>
        <v>193.08333333333331</v>
      </c>
      <c r="H137" s="221">
        <f t="shared" si="55"/>
        <v>81.366666666666674</v>
      </c>
      <c r="I137" s="49">
        <f t="shared" si="56"/>
        <v>78.86666666666666</v>
      </c>
      <c r="J137" s="48">
        <f t="shared" si="46"/>
        <v>0</v>
      </c>
      <c r="K137" s="44">
        <f t="shared" si="47"/>
        <v>0</v>
      </c>
      <c r="L137" s="45">
        <f>'1473 FX'!AK137+'1474 FX'!AK137+'1475 FX'!AK137+'1476 FX'!AK137+'1603 FX'!AK137+'1604 FX'!AK137+'Spare van FX'!AK137</f>
        <v>0</v>
      </c>
      <c r="M137" s="221">
        <f>'1473 FX'!AY137+'1474 FX'!AY137+'1475 FX'!AY137+'1476 FX'!AY137+'1603 FX'!AY137+'1604 FX'!AY137+'Spare van FX'!AY137</f>
        <v>0</v>
      </c>
      <c r="N137" s="221">
        <f>'1473 PARA'!AK137+'1474 PARA'!AK137+'1475 PARA'!AK137+'1476 PARA'!AK137+'Spare van Para'!AK137+'1603 Para'!AK137+'1604 Para'!AK137</f>
        <v>0</v>
      </c>
      <c r="O137" s="49">
        <f>'1473 PARA'!AY137+'1474 PARA'!AY137+'1475 PARA'!AY137+'1476 PARA'!AY137+'Spare van Para'!AY137+'1603 Para'!AY137+'1604 Para'!AY137</f>
        <v>0</v>
      </c>
      <c r="P137" s="48">
        <f t="shared" si="57"/>
        <v>2192</v>
      </c>
      <c r="Q137" s="49">
        <f t="shared" si="48"/>
        <v>2161</v>
      </c>
      <c r="R137" s="221">
        <f t="shared" si="49"/>
        <v>607</v>
      </c>
      <c r="S137" s="49">
        <f t="shared" si="50"/>
        <v>541</v>
      </c>
      <c r="T137" s="48">
        <f t="shared" si="51"/>
        <v>0</v>
      </c>
      <c r="U137" s="49">
        <f t="shared" si="52"/>
        <v>0</v>
      </c>
      <c r="V137" s="73"/>
      <c r="W137" s="74"/>
      <c r="X137" s="73"/>
      <c r="Y137" s="74"/>
      <c r="Z137" s="73" t="s">
        <v>79</v>
      </c>
    </row>
    <row r="138" spans="1:26" x14ac:dyDescent="0.25">
      <c r="A138" s="79">
        <v>42870</v>
      </c>
      <c r="B138" s="48">
        <f>'1473 FX'!I138+'1474 FX'!I138+'1475 FX'!I138+'1476 FX'!I138+'1603 FX'!I138+'1604 FX'!I138+'Spare van FX'!I138</f>
        <v>0</v>
      </c>
      <c r="C138" s="41">
        <f>'1473 FX'!V138+'1474 FX'!V138+'1475 FX'!V138+'1476 FX'!V138+'1603 FX'!V138+'1604 FX'!V138+'Spare van FX'!V138</f>
        <v>0</v>
      </c>
      <c r="D138" s="221">
        <f>'PARA Consolidated'!E138</f>
        <v>0</v>
      </c>
      <c r="E138" s="49">
        <f>'PARA Consolidated'!J138</f>
        <v>0</v>
      </c>
      <c r="F138" s="48">
        <f t="shared" si="53"/>
        <v>202.3666666666667</v>
      </c>
      <c r="G138" s="49">
        <f t="shared" si="54"/>
        <v>193.08333333333331</v>
      </c>
      <c r="H138" s="221">
        <f t="shared" si="55"/>
        <v>81.366666666666674</v>
      </c>
      <c r="I138" s="49">
        <f t="shared" si="56"/>
        <v>78.86666666666666</v>
      </c>
      <c r="J138" s="48">
        <f t="shared" si="46"/>
        <v>0</v>
      </c>
      <c r="K138" s="44">
        <f t="shared" si="47"/>
        <v>0</v>
      </c>
      <c r="L138" s="45">
        <f>'1473 FX'!AK138+'1474 FX'!AK138+'1475 FX'!AK138+'1476 FX'!AK138+'1603 FX'!AK138+'1604 FX'!AK138+'Spare van FX'!AK138</f>
        <v>0</v>
      </c>
      <c r="M138" s="221">
        <f>'1473 FX'!AY138+'1474 FX'!AY138+'1475 FX'!AY138+'1476 FX'!AY138+'1603 FX'!AY138+'1604 FX'!AY138+'Spare van FX'!AY138</f>
        <v>0</v>
      </c>
      <c r="N138" s="221">
        <f>'1473 PARA'!AK138+'1474 PARA'!AK138+'1475 PARA'!AK138+'1476 PARA'!AK138+'Spare van Para'!AK138+'1603 Para'!AK138+'1604 Para'!AK138</f>
        <v>0</v>
      </c>
      <c r="O138" s="49">
        <f>'1473 PARA'!AY138+'1474 PARA'!AY138+'1475 PARA'!AY138+'1476 PARA'!AY138+'Spare van Para'!AY138+'1603 Para'!AY138+'1604 Para'!AY138</f>
        <v>0</v>
      </c>
      <c r="P138" s="48">
        <f t="shared" si="57"/>
        <v>2192</v>
      </c>
      <c r="Q138" s="49">
        <f t="shared" si="48"/>
        <v>2161</v>
      </c>
      <c r="R138" s="221">
        <f t="shared" si="49"/>
        <v>607</v>
      </c>
      <c r="S138" s="49">
        <f t="shared" si="50"/>
        <v>541</v>
      </c>
      <c r="T138" s="48">
        <f t="shared" si="51"/>
        <v>0</v>
      </c>
      <c r="U138" s="49">
        <f t="shared" si="52"/>
        <v>0</v>
      </c>
    </row>
    <row r="139" spans="1:26" x14ac:dyDescent="0.25">
      <c r="A139" s="79">
        <v>42871</v>
      </c>
      <c r="B139" s="48">
        <f>'1473 FX'!I139+'1474 FX'!I139+'1475 FX'!I139+'1476 FX'!I139+'1603 FX'!I139+'1604 FX'!I139+'Spare van FX'!I139</f>
        <v>0</v>
      </c>
      <c r="C139" s="41">
        <f>'1473 FX'!V139+'1474 FX'!V139+'1475 FX'!V139+'1476 FX'!V139+'1603 FX'!V139+'1604 FX'!V139+'Spare van FX'!V139</f>
        <v>0</v>
      </c>
      <c r="D139" s="221">
        <f>'PARA Consolidated'!E139</f>
        <v>0</v>
      </c>
      <c r="E139" s="49">
        <f>'PARA Consolidated'!J139</f>
        <v>0</v>
      </c>
      <c r="F139" s="48">
        <f t="shared" si="53"/>
        <v>202.3666666666667</v>
      </c>
      <c r="G139" s="49">
        <f t="shared" si="54"/>
        <v>193.08333333333331</v>
      </c>
      <c r="H139" s="221">
        <f t="shared" si="55"/>
        <v>81.366666666666674</v>
      </c>
      <c r="I139" s="49">
        <f t="shared" si="56"/>
        <v>78.86666666666666</v>
      </c>
      <c r="J139" s="48">
        <f t="shared" si="46"/>
        <v>0</v>
      </c>
      <c r="K139" s="44">
        <f t="shared" si="47"/>
        <v>0</v>
      </c>
      <c r="L139" s="45">
        <f>'1473 FX'!AK139+'1474 FX'!AK139+'1475 FX'!AK139+'1476 FX'!AK139+'1603 FX'!AK139+'1604 FX'!AK139+'Spare van FX'!AK139</f>
        <v>0</v>
      </c>
      <c r="M139" s="221">
        <f>'1473 FX'!AY139+'1474 FX'!AY139+'1475 FX'!AY139+'1476 FX'!AY139+'1603 FX'!AY139+'1604 FX'!AY139+'Spare van FX'!AY139</f>
        <v>0</v>
      </c>
      <c r="N139" s="221">
        <f>'1473 PARA'!AK139+'1474 PARA'!AK139+'1475 PARA'!AK139+'1476 PARA'!AK139+'Spare van Para'!AK139+'1603 Para'!AK139+'1604 Para'!AK139</f>
        <v>0</v>
      </c>
      <c r="O139" s="49">
        <f>'1473 PARA'!AY139+'1474 PARA'!AY139+'1475 PARA'!AY139+'1476 PARA'!AY139+'Spare van Para'!AY139+'1603 Para'!AY139+'1604 Para'!AY139</f>
        <v>0</v>
      </c>
      <c r="P139" s="48">
        <f t="shared" si="57"/>
        <v>2192</v>
      </c>
      <c r="Q139" s="49">
        <f t="shared" si="48"/>
        <v>2161</v>
      </c>
      <c r="R139" s="221">
        <f t="shared" si="49"/>
        <v>607</v>
      </c>
      <c r="S139" s="49">
        <f t="shared" si="50"/>
        <v>541</v>
      </c>
      <c r="T139" s="48">
        <f t="shared" si="51"/>
        <v>0</v>
      </c>
      <c r="U139" s="49">
        <f t="shared" si="52"/>
        <v>0</v>
      </c>
    </row>
    <row r="140" spans="1:26" x14ac:dyDescent="0.25">
      <c r="A140" s="79">
        <v>42872</v>
      </c>
      <c r="B140" s="48">
        <f>'1473 FX'!I140+'1474 FX'!I140+'1475 FX'!I140+'1476 FX'!I140+'1603 FX'!I140+'1604 FX'!I140+'Spare van FX'!I140</f>
        <v>0</v>
      </c>
      <c r="C140" s="41">
        <f>'1473 FX'!V140+'1474 FX'!V140+'1475 FX'!V140+'1476 FX'!V140+'1603 FX'!V140+'1604 FX'!V140+'Spare van FX'!V140</f>
        <v>0</v>
      </c>
      <c r="D140" s="221">
        <f>'PARA Consolidated'!E140</f>
        <v>0</v>
      </c>
      <c r="E140" s="49">
        <f>'PARA Consolidated'!J140</f>
        <v>0</v>
      </c>
      <c r="F140" s="48">
        <f t="shared" si="53"/>
        <v>202.3666666666667</v>
      </c>
      <c r="G140" s="49">
        <f t="shared" si="54"/>
        <v>193.08333333333331</v>
      </c>
      <c r="H140" s="221">
        <f t="shared" si="55"/>
        <v>81.366666666666674</v>
      </c>
      <c r="I140" s="49">
        <f t="shared" si="56"/>
        <v>78.86666666666666</v>
      </c>
      <c r="J140" s="48">
        <f t="shared" si="46"/>
        <v>0</v>
      </c>
      <c r="K140" s="44">
        <f t="shared" si="47"/>
        <v>0</v>
      </c>
      <c r="L140" s="45">
        <f>'1473 FX'!AK140+'1474 FX'!AK140+'1475 FX'!AK140+'1476 FX'!AK140+'1603 FX'!AK140+'1604 FX'!AK140+'Spare van FX'!AK140</f>
        <v>0</v>
      </c>
      <c r="M140" s="221">
        <f>'1473 FX'!AY140+'1474 FX'!AY140+'1475 FX'!AY140+'1476 FX'!AY140+'1603 FX'!AY140+'1604 FX'!AY140+'Spare van FX'!AY140</f>
        <v>0</v>
      </c>
      <c r="N140" s="221">
        <f>'1473 PARA'!AK140+'1474 PARA'!AK140+'1475 PARA'!AK140+'1476 PARA'!AK140+'Spare van Para'!AK140+'1603 Para'!AK140+'1604 Para'!AK140</f>
        <v>0</v>
      </c>
      <c r="O140" s="49">
        <f>'1473 PARA'!AY140+'1474 PARA'!AY140+'1475 PARA'!AY140+'1476 PARA'!AY140+'Spare van Para'!AY140+'1603 Para'!AY140+'1604 Para'!AY140</f>
        <v>0</v>
      </c>
      <c r="P140" s="48">
        <f t="shared" si="57"/>
        <v>2192</v>
      </c>
      <c r="Q140" s="49">
        <f t="shared" si="48"/>
        <v>2161</v>
      </c>
      <c r="R140" s="221">
        <f t="shared" si="49"/>
        <v>607</v>
      </c>
      <c r="S140" s="49">
        <f t="shared" si="50"/>
        <v>541</v>
      </c>
      <c r="T140" s="48">
        <f t="shared" si="51"/>
        <v>0</v>
      </c>
      <c r="U140" s="49">
        <f t="shared" si="52"/>
        <v>0</v>
      </c>
    </row>
    <row r="141" spans="1:26" x14ac:dyDescent="0.25">
      <c r="A141" s="79">
        <v>42873</v>
      </c>
      <c r="B141" s="48">
        <f>'1473 FX'!I141+'1474 FX'!I141+'1475 FX'!I141+'1476 FX'!I141+'1603 FX'!I141+'1604 FX'!I141+'Spare van FX'!I141</f>
        <v>0</v>
      </c>
      <c r="C141" s="41">
        <f>'1473 FX'!V141+'1474 FX'!V141+'1475 FX'!V141+'1476 FX'!V141+'1603 FX'!V141+'1604 FX'!V141+'Spare van FX'!V141</f>
        <v>0</v>
      </c>
      <c r="D141" s="221">
        <f>'PARA Consolidated'!E141</f>
        <v>0</v>
      </c>
      <c r="E141" s="49">
        <f>'PARA Consolidated'!J141</f>
        <v>0</v>
      </c>
      <c r="F141" s="48">
        <f t="shared" si="53"/>
        <v>202.3666666666667</v>
      </c>
      <c r="G141" s="49">
        <f t="shared" si="54"/>
        <v>193.08333333333331</v>
      </c>
      <c r="H141" s="221">
        <f t="shared" si="55"/>
        <v>81.366666666666674</v>
      </c>
      <c r="I141" s="49">
        <f t="shared" si="56"/>
        <v>78.86666666666666</v>
      </c>
      <c r="J141" s="48">
        <f t="shared" si="46"/>
        <v>0</v>
      </c>
      <c r="K141" s="44">
        <f t="shared" si="47"/>
        <v>0</v>
      </c>
      <c r="L141" s="45">
        <f>'1473 FX'!AK141+'1474 FX'!AK141+'1475 FX'!AK141+'1476 FX'!AK141+'1603 FX'!AK141+'1604 FX'!AK141+'Spare van FX'!AK141</f>
        <v>0</v>
      </c>
      <c r="M141" s="221">
        <f>'1473 FX'!AY141+'1474 FX'!AY141+'1475 FX'!AY141+'1476 FX'!AY141+'1603 FX'!AY141+'1604 FX'!AY141+'Spare van FX'!AY141</f>
        <v>0</v>
      </c>
      <c r="N141" s="221">
        <f>'1473 PARA'!AK141+'1474 PARA'!AK141+'1475 PARA'!AK141+'1476 PARA'!AK141+'Spare van Para'!AK141+'1603 Para'!AK141+'1604 Para'!AK141</f>
        <v>0</v>
      </c>
      <c r="O141" s="49">
        <f>'1473 PARA'!AY141+'1474 PARA'!AY141+'1475 PARA'!AY141+'1476 PARA'!AY141+'Spare van Para'!AY141+'1603 Para'!AY141+'1604 Para'!AY141</f>
        <v>0</v>
      </c>
      <c r="P141" s="48">
        <f t="shared" si="57"/>
        <v>2192</v>
      </c>
      <c r="Q141" s="49">
        <f t="shared" si="48"/>
        <v>2161</v>
      </c>
      <c r="R141" s="221">
        <f t="shared" si="49"/>
        <v>607</v>
      </c>
      <c r="S141" s="49">
        <f t="shared" si="50"/>
        <v>541</v>
      </c>
      <c r="T141" s="48">
        <f t="shared" si="51"/>
        <v>0</v>
      </c>
      <c r="U141" s="49">
        <f t="shared" si="52"/>
        <v>0</v>
      </c>
    </row>
    <row r="142" spans="1:26" x14ac:dyDescent="0.25">
      <c r="A142" s="79">
        <v>42874</v>
      </c>
      <c r="B142" s="48">
        <f>'1473 FX'!I142+'1474 FX'!I142+'1475 FX'!I142+'1476 FX'!I142+'1603 FX'!I142+'1604 FX'!I142+'Spare van FX'!I142</f>
        <v>0</v>
      </c>
      <c r="C142" s="41">
        <f>'1473 FX'!V142+'1474 FX'!V142+'1475 FX'!V142+'1476 FX'!V142+'1603 FX'!V142+'1604 FX'!V142+'Spare van FX'!V142</f>
        <v>0</v>
      </c>
      <c r="D142" s="221">
        <f>'PARA Consolidated'!E142</f>
        <v>0</v>
      </c>
      <c r="E142" s="49">
        <f>'PARA Consolidated'!J142</f>
        <v>0</v>
      </c>
      <c r="F142" s="48">
        <f t="shared" si="53"/>
        <v>202.3666666666667</v>
      </c>
      <c r="G142" s="49">
        <f t="shared" si="54"/>
        <v>193.08333333333331</v>
      </c>
      <c r="H142" s="221">
        <f t="shared" si="55"/>
        <v>81.366666666666674</v>
      </c>
      <c r="I142" s="49">
        <f t="shared" si="56"/>
        <v>78.86666666666666</v>
      </c>
      <c r="J142" s="48">
        <f t="shared" si="46"/>
        <v>0</v>
      </c>
      <c r="K142" s="44">
        <f t="shared" si="47"/>
        <v>0</v>
      </c>
      <c r="L142" s="45">
        <f>'1473 FX'!AK142+'1474 FX'!AK142+'1475 FX'!AK142+'1476 FX'!AK142+'1603 FX'!AK142+'1604 FX'!AK142+'Spare van FX'!AK142</f>
        <v>0</v>
      </c>
      <c r="M142" s="221">
        <f>'1473 FX'!AY142+'1474 FX'!AY142+'1475 FX'!AY142+'1476 FX'!AY142+'1603 FX'!AY142+'1604 FX'!AY142+'Spare van FX'!AY142</f>
        <v>0</v>
      </c>
      <c r="N142" s="221">
        <f>'1473 PARA'!AK142+'1474 PARA'!AK142+'1475 PARA'!AK142+'1476 PARA'!AK142+'Spare van Para'!AK142+'1603 Para'!AK142+'1604 Para'!AK142</f>
        <v>0</v>
      </c>
      <c r="O142" s="49">
        <f>'1473 PARA'!AY142+'1474 PARA'!AY142+'1475 PARA'!AY142+'1476 PARA'!AY142+'Spare van Para'!AY142+'1603 Para'!AY142+'1604 Para'!AY142</f>
        <v>0</v>
      </c>
      <c r="P142" s="48">
        <f t="shared" si="57"/>
        <v>2192</v>
      </c>
      <c r="Q142" s="49">
        <f t="shared" si="48"/>
        <v>2161</v>
      </c>
      <c r="R142" s="221">
        <f t="shared" si="49"/>
        <v>607</v>
      </c>
      <c r="S142" s="49">
        <f t="shared" si="50"/>
        <v>541</v>
      </c>
      <c r="T142" s="48">
        <f t="shared" si="51"/>
        <v>0</v>
      </c>
      <c r="U142" s="49">
        <f t="shared" si="52"/>
        <v>0</v>
      </c>
    </row>
    <row r="143" spans="1:26" x14ac:dyDescent="0.25">
      <c r="A143" s="79">
        <v>42875</v>
      </c>
      <c r="B143" s="48">
        <f>'1473 FX'!I143+'1474 FX'!I143+'1475 FX'!I143+'1476 FX'!I143+'1603 FX'!I143+'1604 FX'!I143+'Spare van FX'!I143</f>
        <v>0</v>
      </c>
      <c r="C143" s="41">
        <f>'1473 FX'!V143+'1474 FX'!V143+'1475 FX'!V143+'1476 FX'!V143+'1603 FX'!V143+'1604 FX'!V143+'Spare van FX'!V143</f>
        <v>0</v>
      </c>
      <c r="D143" s="221">
        <f>'PARA Consolidated'!E143</f>
        <v>0</v>
      </c>
      <c r="E143" s="49">
        <f>'PARA Consolidated'!J143</f>
        <v>0</v>
      </c>
      <c r="F143" s="48">
        <f t="shared" si="53"/>
        <v>202.3666666666667</v>
      </c>
      <c r="G143" s="49">
        <f t="shared" si="54"/>
        <v>193.08333333333331</v>
      </c>
      <c r="H143" s="221">
        <f t="shared" si="55"/>
        <v>81.366666666666674</v>
      </c>
      <c r="I143" s="49">
        <f t="shared" si="56"/>
        <v>78.86666666666666</v>
      </c>
      <c r="J143" s="48">
        <f t="shared" si="46"/>
        <v>0</v>
      </c>
      <c r="K143" s="44">
        <f t="shared" si="47"/>
        <v>0</v>
      </c>
      <c r="L143" s="45">
        <f>'1473 FX'!AK143+'1474 FX'!AK143+'1475 FX'!AK143+'1476 FX'!AK143+'1603 FX'!AK143+'1604 FX'!AK143+'Spare van FX'!AK143</f>
        <v>0</v>
      </c>
      <c r="M143" s="221">
        <f>'1473 FX'!AY143+'1474 FX'!AY143+'1475 FX'!AY143+'1476 FX'!AY143+'1603 FX'!AY143+'1604 FX'!AY143+'Spare van FX'!AY143</f>
        <v>0</v>
      </c>
      <c r="N143" s="221">
        <f>'1473 PARA'!AK143+'1474 PARA'!AK143+'1475 PARA'!AK143+'1476 PARA'!AK143+'Spare van Para'!AK143+'1603 Para'!AK143+'1604 Para'!AK143</f>
        <v>0</v>
      </c>
      <c r="O143" s="49">
        <f>'1473 PARA'!AY143+'1474 PARA'!AY143+'1475 PARA'!AY143+'1476 PARA'!AY143+'Spare van Para'!AY143+'1603 Para'!AY143+'1604 Para'!AY143</f>
        <v>0</v>
      </c>
      <c r="P143" s="48">
        <f t="shared" si="57"/>
        <v>2192</v>
      </c>
      <c r="Q143" s="49">
        <f t="shared" si="48"/>
        <v>2161</v>
      </c>
      <c r="R143" s="221">
        <f t="shared" si="49"/>
        <v>607</v>
      </c>
      <c r="S143" s="49">
        <f t="shared" si="50"/>
        <v>541</v>
      </c>
      <c r="T143" s="48">
        <f t="shared" si="51"/>
        <v>0</v>
      </c>
      <c r="U143" s="49">
        <f t="shared" si="52"/>
        <v>0</v>
      </c>
      <c r="V143" s="75">
        <f>SUM(C137:C143)+SUM(E137:E143)</f>
        <v>0</v>
      </c>
      <c r="W143" s="76">
        <f>SUM(M137:M143)+SUM(O137:O143)</f>
        <v>0</v>
      </c>
      <c r="X143" s="75">
        <f>SUM(B137:B143)+SUM(D137:D143)-V143</f>
        <v>0</v>
      </c>
      <c r="Y143" s="76">
        <f>SUM(L137:L143)+SUM(N137:N143)-W143</f>
        <v>0</v>
      </c>
      <c r="Z143" s="77" t="s">
        <v>80</v>
      </c>
    </row>
    <row r="144" spans="1:26" x14ac:dyDescent="0.25">
      <c r="A144" s="79">
        <v>42876</v>
      </c>
      <c r="B144" s="48">
        <f>'1473 FX'!I144+'1474 FX'!I144+'1475 FX'!I144+'1476 FX'!I144+'1603 FX'!I144+'1604 FX'!I144+'Spare van FX'!I144</f>
        <v>0</v>
      </c>
      <c r="C144" s="41">
        <f>'1473 FX'!V144+'1474 FX'!V144+'1475 FX'!V144+'1476 FX'!V144+'1603 FX'!V144+'1604 FX'!V144+'Spare van FX'!V144</f>
        <v>0</v>
      </c>
      <c r="D144" s="221">
        <f>'PARA Consolidated'!E144</f>
        <v>0</v>
      </c>
      <c r="E144" s="49">
        <f>'PARA Consolidated'!J144</f>
        <v>0</v>
      </c>
      <c r="F144" s="48">
        <f t="shared" si="53"/>
        <v>202.3666666666667</v>
      </c>
      <c r="G144" s="49">
        <f t="shared" si="54"/>
        <v>193.08333333333331</v>
      </c>
      <c r="H144" s="221">
        <f t="shared" si="55"/>
        <v>81.366666666666674</v>
      </c>
      <c r="I144" s="49">
        <f t="shared" si="56"/>
        <v>78.86666666666666</v>
      </c>
      <c r="J144" s="48">
        <f t="shared" si="46"/>
        <v>0</v>
      </c>
      <c r="K144" s="44">
        <f t="shared" si="47"/>
        <v>0</v>
      </c>
      <c r="L144" s="45">
        <f>'1473 FX'!AK144+'1474 FX'!AK144+'1475 FX'!AK144+'1476 FX'!AK144+'1603 FX'!AK144+'1604 FX'!AK144+'Spare van FX'!AK144</f>
        <v>0</v>
      </c>
      <c r="M144" s="221">
        <f>'1473 FX'!AY144+'1474 FX'!AY144+'1475 FX'!AY144+'1476 FX'!AY144+'1603 FX'!AY144+'1604 FX'!AY144+'Spare van FX'!AY144</f>
        <v>0</v>
      </c>
      <c r="N144" s="221">
        <f>'1473 PARA'!AK144+'1474 PARA'!AK144+'1475 PARA'!AK144+'1476 PARA'!AK144+'Spare van Para'!AK144+'1603 Para'!AK144+'1604 Para'!AK144</f>
        <v>0</v>
      </c>
      <c r="O144" s="49">
        <f>'1473 PARA'!AY144+'1474 PARA'!AY144+'1475 PARA'!AY144+'1476 PARA'!AY144+'Spare van Para'!AY144+'1603 Para'!AY144+'1604 Para'!AY144</f>
        <v>0</v>
      </c>
      <c r="P144" s="48">
        <f t="shared" si="57"/>
        <v>2192</v>
      </c>
      <c r="Q144" s="49">
        <f t="shared" si="48"/>
        <v>2161</v>
      </c>
      <c r="R144" s="221">
        <f t="shared" si="49"/>
        <v>607</v>
      </c>
      <c r="S144" s="49">
        <f t="shared" si="50"/>
        <v>541</v>
      </c>
      <c r="T144" s="48">
        <f t="shared" si="51"/>
        <v>0</v>
      </c>
      <c r="U144" s="49">
        <f t="shared" si="52"/>
        <v>0</v>
      </c>
      <c r="V144" s="73"/>
      <c r="W144" s="74"/>
      <c r="X144" s="73"/>
      <c r="Y144" s="74"/>
      <c r="Z144" s="73" t="s">
        <v>79</v>
      </c>
    </row>
    <row r="145" spans="1:26" x14ac:dyDescent="0.25">
      <c r="A145" s="79">
        <v>42877</v>
      </c>
      <c r="B145" s="48">
        <f>'1473 FX'!I145+'1474 FX'!I145+'1475 FX'!I145+'1476 FX'!I145+'1603 FX'!I145+'1604 FX'!I145+'Spare van FX'!I145</f>
        <v>0</v>
      </c>
      <c r="C145" s="41">
        <f>'1473 FX'!V145+'1474 FX'!V145+'1475 FX'!V145+'1476 FX'!V145+'1603 FX'!V145+'1604 FX'!V145+'Spare van FX'!V145</f>
        <v>0</v>
      </c>
      <c r="D145" s="221">
        <f>'PARA Consolidated'!E145</f>
        <v>0</v>
      </c>
      <c r="E145" s="49">
        <f>'PARA Consolidated'!J145</f>
        <v>0</v>
      </c>
      <c r="F145" s="48">
        <f t="shared" si="53"/>
        <v>202.3666666666667</v>
      </c>
      <c r="G145" s="49">
        <f t="shared" si="54"/>
        <v>193.08333333333331</v>
      </c>
      <c r="H145" s="221">
        <f t="shared" si="55"/>
        <v>81.366666666666674</v>
      </c>
      <c r="I145" s="49">
        <f t="shared" si="56"/>
        <v>78.86666666666666</v>
      </c>
      <c r="J145" s="48">
        <f t="shared" si="46"/>
        <v>0</v>
      </c>
      <c r="K145" s="44">
        <f t="shared" si="47"/>
        <v>0</v>
      </c>
      <c r="L145" s="45">
        <f>'1473 FX'!AK145+'1474 FX'!AK145+'1475 FX'!AK145+'1476 FX'!AK145+'1603 FX'!AK145+'1604 FX'!AK145+'Spare van FX'!AK145</f>
        <v>0</v>
      </c>
      <c r="M145" s="221">
        <f>'1473 FX'!AY145+'1474 FX'!AY145+'1475 FX'!AY145+'1476 FX'!AY145+'1603 FX'!AY145+'1604 FX'!AY145+'Spare van FX'!AY145</f>
        <v>0</v>
      </c>
      <c r="N145" s="221">
        <f>'1473 PARA'!AK145+'1474 PARA'!AK145+'1475 PARA'!AK145+'1476 PARA'!AK145+'Spare van Para'!AK145+'1603 Para'!AK145+'1604 Para'!AK145</f>
        <v>0</v>
      </c>
      <c r="O145" s="49">
        <f>'1473 PARA'!AY145+'1474 PARA'!AY145+'1475 PARA'!AY145+'1476 PARA'!AY145+'Spare van Para'!AY145+'1603 Para'!AY145+'1604 Para'!AY145</f>
        <v>0</v>
      </c>
      <c r="P145" s="48">
        <f t="shared" si="57"/>
        <v>2192</v>
      </c>
      <c r="Q145" s="49">
        <f t="shared" si="48"/>
        <v>2161</v>
      </c>
      <c r="R145" s="221">
        <f t="shared" si="49"/>
        <v>607</v>
      </c>
      <c r="S145" s="49">
        <f t="shared" si="50"/>
        <v>541</v>
      </c>
      <c r="T145" s="48">
        <f t="shared" si="51"/>
        <v>0</v>
      </c>
      <c r="U145" s="49">
        <f t="shared" si="52"/>
        <v>0</v>
      </c>
    </row>
    <row r="146" spans="1:26" x14ac:dyDescent="0.25">
      <c r="A146" s="79">
        <v>42878</v>
      </c>
      <c r="B146" s="48">
        <f>'1473 FX'!I146+'1474 FX'!I146+'1475 FX'!I146+'1476 FX'!I146+'1603 FX'!I146+'1604 FX'!I146+'Spare van FX'!I146</f>
        <v>0</v>
      </c>
      <c r="C146" s="41">
        <f>'1473 FX'!V146+'1474 FX'!V146+'1475 FX'!V146+'1476 FX'!V146+'1603 FX'!V146+'1604 FX'!V146+'Spare van FX'!V146</f>
        <v>0</v>
      </c>
      <c r="D146" s="221">
        <f>'PARA Consolidated'!E146</f>
        <v>0</v>
      </c>
      <c r="E146" s="49">
        <f>'PARA Consolidated'!J146</f>
        <v>0</v>
      </c>
      <c r="F146" s="48">
        <f t="shared" si="53"/>
        <v>202.3666666666667</v>
      </c>
      <c r="G146" s="49">
        <f t="shared" si="54"/>
        <v>193.08333333333331</v>
      </c>
      <c r="H146" s="221">
        <f t="shared" si="55"/>
        <v>81.366666666666674</v>
      </c>
      <c r="I146" s="49">
        <f t="shared" si="56"/>
        <v>78.86666666666666</v>
      </c>
      <c r="J146" s="48">
        <f t="shared" si="46"/>
        <v>0</v>
      </c>
      <c r="K146" s="44">
        <f t="shared" si="47"/>
        <v>0</v>
      </c>
      <c r="L146" s="45">
        <f>'1473 FX'!AK146+'1474 FX'!AK146+'1475 FX'!AK146+'1476 FX'!AK146+'1603 FX'!AK146+'1604 FX'!AK146+'Spare van FX'!AK146</f>
        <v>0</v>
      </c>
      <c r="M146" s="221">
        <f>'1473 FX'!AY146+'1474 FX'!AY146+'1475 FX'!AY146+'1476 FX'!AY146+'1603 FX'!AY146+'1604 FX'!AY146+'Spare van FX'!AY146</f>
        <v>0</v>
      </c>
      <c r="N146" s="221">
        <f>'1473 PARA'!AK146+'1474 PARA'!AK146+'1475 PARA'!AK146+'1476 PARA'!AK146+'Spare van Para'!AK146+'1603 Para'!AK146+'1604 Para'!AK146</f>
        <v>0</v>
      </c>
      <c r="O146" s="49">
        <f>'1473 PARA'!AY146+'1474 PARA'!AY146+'1475 PARA'!AY146+'1476 PARA'!AY146+'Spare van Para'!AY146+'1603 Para'!AY146+'1604 Para'!AY146</f>
        <v>0</v>
      </c>
      <c r="P146" s="48">
        <f t="shared" si="57"/>
        <v>2192</v>
      </c>
      <c r="Q146" s="49">
        <f t="shared" si="48"/>
        <v>2161</v>
      </c>
      <c r="R146" s="221">
        <f t="shared" si="49"/>
        <v>607</v>
      </c>
      <c r="S146" s="49">
        <f t="shared" si="50"/>
        <v>541</v>
      </c>
      <c r="T146" s="48">
        <f t="shared" si="51"/>
        <v>0</v>
      </c>
      <c r="U146" s="49">
        <f t="shared" si="52"/>
        <v>0</v>
      </c>
    </row>
    <row r="147" spans="1:26" x14ac:dyDescent="0.25">
      <c r="A147" s="79">
        <v>42879</v>
      </c>
      <c r="B147" s="48">
        <f>'1473 FX'!I147+'1474 FX'!I147+'1475 FX'!I147+'1476 FX'!I147+'1603 FX'!I147+'1604 FX'!I147+'Spare van FX'!I147</f>
        <v>0</v>
      </c>
      <c r="C147" s="41">
        <f>'1473 FX'!V147+'1474 FX'!V147+'1475 FX'!V147+'1476 FX'!V147+'1603 FX'!V147+'1604 FX'!V147+'Spare van FX'!V147</f>
        <v>0</v>
      </c>
      <c r="D147" s="221">
        <f>'PARA Consolidated'!E147</f>
        <v>0</v>
      </c>
      <c r="E147" s="49">
        <f>'PARA Consolidated'!J147</f>
        <v>0</v>
      </c>
      <c r="F147" s="48">
        <f t="shared" si="53"/>
        <v>202.3666666666667</v>
      </c>
      <c r="G147" s="49">
        <f t="shared" si="54"/>
        <v>193.08333333333331</v>
      </c>
      <c r="H147" s="221">
        <f t="shared" si="55"/>
        <v>81.366666666666674</v>
      </c>
      <c r="I147" s="49">
        <f t="shared" si="56"/>
        <v>78.86666666666666</v>
      </c>
      <c r="J147" s="48">
        <f t="shared" si="46"/>
        <v>0</v>
      </c>
      <c r="K147" s="44">
        <f t="shared" si="47"/>
        <v>0</v>
      </c>
      <c r="L147" s="45">
        <f>'1473 FX'!AK147+'1474 FX'!AK147+'1475 FX'!AK147+'1476 FX'!AK147+'1603 FX'!AK147+'1604 FX'!AK147+'Spare van FX'!AK147</f>
        <v>0</v>
      </c>
      <c r="M147" s="221">
        <f>'1473 FX'!AY147+'1474 FX'!AY147+'1475 FX'!AY147+'1476 FX'!AY147+'1603 FX'!AY147+'1604 FX'!AY147+'Spare van FX'!AY147</f>
        <v>0</v>
      </c>
      <c r="N147" s="221">
        <f>'1473 PARA'!AK147+'1474 PARA'!AK147+'1475 PARA'!AK147+'1476 PARA'!AK147+'Spare van Para'!AK147+'1603 Para'!AK147+'1604 Para'!AK147</f>
        <v>0</v>
      </c>
      <c r="O147" s="49">
        <f>'1473 PARA'!AY147+'1474 PARA'!AY147+'1475 PARA'!AY147+'1476 PARA'!AY147+'Spare van Para'!AY147+'1603 Para'!AY147+'1604 Para'!AY147</f>
        <v>0</v>
      </c>
      <c r="P147" s="48">
        <f t="shared" si="57"/>
        <v>2192</v>
      </c>
      <c r="Q147" s="49">
        <f t="shared" si="48"/>
        <v>2161</v>
      </c>
      <c r="R147" s="221">
        <f t="shared" si="49"/>
        <v>607</v>
      </c>
      <c r="S147" s="49">
        <f t="shared" si="50"/>
        <v>541</v>
      </c>
      <c r="T147" s="48">
        <f t="shared" si="51"/>
        <v>0</v>
      </c>
      <c r="U147" s="49">
        <f t="shared" si="52"/>
        <v>0</v>
      </c>
    </row>
    <row r="148" spans="1:26" x14ac:dyDescent="0.25">
      <c r="A148" s="79">
        <v>42880</v>
      </c>
      <c r="B148" s="48">
        <f>'1473 FX'!I148+'1474 FX'!I148+'1475 FX'!I148+'1476 FX'!I148+'1603 FX'!I148+'1604 FX'!I148+'Spare van FX'!I148</f>
        <v>0</v>
      </c>
      <c r="C148" s="41">
        <f>'1473 FX'!V148+'1474 FX'!V148+'1475 FX'!V148+'1476 FX'!V148+'1603 FX'!V148+'1604 FX'!V148+'Spare van FX'!V148</f>
        <v>0</v>
      </c>
      <c r="D148" s="221">
        <f>'PARA Consolidated'!E148</f>
        <v>0</v>
      </c>
      <c r="E148" s="49">
        <f>'PARA Consolidated'!J148</f>
        <v>0</v>
      </c>
      <c r="F148" s="48">
        <f t="shared" si="53"/>
        <v>202.3666666666667</v>
      </c>
      <c r="G148" s="49">
        <f t="shared" si="54"/>
        <v>193.08333333333331</v>
      </c>
      <c r="H148" s="221">
        <f t="shared" si="55"/>
        <v>81.366666666666674</v>
      </c>
      <c r="I148" s="49">
        <f t="shared" si="56"/>
        <v>78.86666666666666</v>
      </c>
      <c r="J148" s="48">
        <f t="shared" si="46"/>
        <v>0</v>
      </c>
      <c r="K148" s="44">
        <f t="shared" si="47"/>
        <v>0</v>
      </c>
      <c r="L148" s="45">
        <f>'1473 FX'!AK148+'1474 FX'!AK148+'1475 FX'!AK148+'1476 FX'!AK148+'1603 FX'!AK148+'1604 FX'!AK148+'Spare van FX'!AK148</f>
        <v>0</v>
      </c>
      <c r="M148" s="221">
        <f>'1473 FX'!AY148+'1474 FX'!AY148+'1475 FX'!AY148+'1476 FX'!AY148+'1603 FX'!AY148+'1604 FX'!AY148+'Spare van FX'!AY148</f>
        <v>0</v>
      </c>
      <c r="N148" s="221">
        <f>'1473 PARA'!AK148+'1474 PARA'!AK148+'1475 PARA'!AK148+'1476 PARA'!AK148+'Spare van Para'!AK148+'1603 Para'!AK148+'1604 Para'!AK148</f>
        <v>0</v>
      </c>
      <c r="O148" s="49">
        <f>'1473 PARA'!AY148+'1474 PARA'!AY148+'1475 PARA'!AY148+'1476 PARA'!AY148+'Spare van Para'!AY148+'1603 Para'!AY148+'1604 Para'!AY148</f>
        <v>0</v>
      </c>
      <c r="P148" s="48">
        <f t="shared" si="57"/>
        <v>2192</v>
      </c>
      <c r="Q148" s="49">
        <f t="shared" si="48"/>
        <v>2161</v>
      </c>
      <c r="R148" s="221">
        <f t="shared" si="49"/>
        <v>607</v>
      </c>
      <c r="S148" s="49">
        <f t="shared" si="50"/>
        <v>541</v>
      </c>
      <c r="T148" s="48">
        <f t="shared" si="51"/>
        <v>0</v>
      </c>
      <c r="U148" s="49">
        <f t="shared" si="52"/>
        <v>0</v>
      </c>
    </row>
    <row r="149" spans="1:26" x14ac:dyDescent="0.25">
      <c r="A149" s="79">
        <v>42881</v>
      </c>
      <c r="B149" s="48">
        <f>'1473 FX'!I149+'1474 FX'!I149+'1475 FX'!I149+'1476 FX'!I149+'1603 FX'!I149+'1604 FX'!I149+'Spare van FX'!I149</f>
        <v>0</v>
      </c>
      <c r="C149" s="41">
        <f>'1473 FX'!V149+'1474 FX'!V149+'1475 FX'!V149+'1476 FX'!V149+'1603 FX'!V149+'1604 FX'!V149+'Spare van FX'!V149</f>
        <v>0</v>
      </c>
      <c r="D149" s="221">
        <f>'PARA Consolidated'!E149</f>
        <v>0</v>
      </c>
      <c r="E149" s="49">
        <f>'PARA Consolidated'!J149</f>
        <v>0</v>
      </c>
      <c r="F149" s="48">
        <f t="shared" si="53"/>
        <v>202.3666666666667</v>
      </c>
      <c r="G149" s="49">
        <f t="shared" si="54"/>
        <v>193.08333333333331</v>
      </c>
      <c r="H149" s="221">
        <f t="shared" si="55"/>
        <v>81.366666666666674</v>
      </c>
      <c r="I149" s="49">
        <f t="shared" si="56"/>
        <v>78.86666666666666</v>
      </c>
      <c r="J149" s="48">
        <f t="shared" si="46"/>
        <v>0</v>
      </c>
      <c r="K149" s="44">
        <f t="shared" si="47"/>
        <v>0</v>
      </c>
      <c r="L149" s="45">
        <f>'1473 FX'!AK149+'1474 FX'!AK149+'1475 FX'!AK149+'1476 FX'!AK149+'1603 FX'!AK149+'1604 FX'!AK149+'Spare van FX'!AK149</f>
        <v>0</v>
      </c>
      <c r="M149" s="221">
        <f>'1473 FX'!AY149+'1474 FX'!AY149+'1475 FX'!AY149+'1476 FX'!AY149+'1603 FX'!AY149+'1604 FX'!AY149+'Spare van FX'!AY149</f>
        <v>0</v>
      </c>
      <c r="N149" s="221">
        <f>'1473 PARA'!AK149+'1474 PARA'!AK149+'1475 PARA'!AK149+'1476 PARA'!AK149+'Spare van Para'!AK149+'1603 Para'!AK149+'1604 Para'!AK149</f>
        <v>0</v>
      </c>
      <c r="O149" s="49">
        <f>'1473 PARA'!AY149+'1474 PARA'!AY149+'1475 PARA'!AY149+'1476 PARA'!AY149+'Spare van Para'!AY149+'1603 Para'!AY149+'1604 Para'!AY149</f>
        <v>0</v>
      </c>
      <c r="P149" s="48">
        <f t="shared" si="57"/>
        <v>2192</v>
      </c>
      <c r="Q149" s="49">
        <f t="shared" si="48"/>
        <v>2161</v>
      </c>
      <c r="R149" s="221">
        <f t="shared" si="49"/>
        <v>607</v>
      </c>
      <c r="S149" s="49">
        <f t="shared" si="50"/>
        <v>541</v>
      </c>
      <c r="T149" s="48">
        <f t="shared" si="51"/>
        <v>0</v>
      </c>
      <c r="U149" s="49">
        <f t="shared" si="52"/>
        <v>0</v>
      </c>
    </row>
    <row r="150" spans="1:26" x14ac:dyDescent="0.25">
      <c r="A150" s="79">
        <v>42882</v>
      </c>
      <c r="B150" s="48">
        <f>'1473 FX'!I150+'1474 FX'!I150+'1475 FX'!I150+'1476 FX'!I150+'1603 FX'!I150+'1604 FX'!I150+'Spare van FX'!I150</f>
        <v>0</v>
      </c>
      <c r="C150" s="41">
        <f>'1473 FX'!V150+'1474 FX'!V150+'1475 FX'!V150+'1476 FX'!V150+'1603 FX'!V150+'1604 FX'!V150+'Spare van FX'!V150</f>
        <v>0</v>
      </c>
      <c r="D150" s="221">
        <f>'PARA Consolidated'!E150</f>
        <v>0</v>
      </c>
      <c r="E150" s="49">
        <f>'PARA Consolidated'!J150</f>
        <v>0</v>
      </c>
      <c r="F150" s="48">
        <f t="shared" si="53"/>
        <v>202.3666666666667</v>
      </c>
      <c r="G150" s="49">
        <f t="shared" si="54"/>
        <v>193.08333333333331</v>
      </c>
      <c r="H150" s="221">
        <f t="shared" si="55"/>
        <v>81.366666666666674</v>
      </c>
      <c r="I150" s="49">
        <f t="shared" si="56"/>
        <v>78.86666666666666</v>
      </c>
      <c r="J150" s="48">
        <f t="shared" si="46"/>
        <v>0</v>
      </c>
      <c r="K150" s="44">
        <f t="shared" si="47"/>
        <v>0</v>
      </c>
      <c r="L150" s="45">
        <f>'1473 FX'!AK150+'1474 FX'!AK150+'1475 FX'!AK150+'1476 FX'!AK150+'1603 FX'!AK150+'1604 FX'!AK150+'Spare van FX'!AK150</f>
        <v>0</v>
      </c>
      <c r="M150" s="221">
        <f>'1473 FX'!AY150+'1474 FX'!AY150+'1475 FX'!AY150+'1476 FX'!AY150+'1603 FX'!AY150+'1604 FX'!AY150+'Spare van FX'!AY150</f>
        <v>0</v>
      </c>
      <c r="N150" s="221">
        <f>'1473 PARA'!AK150+'1474 PARA'!AK150+'1475 PARA'!AK150+'1476 PARA'!AK150+'Spare van Para'!AK150+'1603 Para'!AK150+'1604 Para'!AK150</f>
        <v>0</v>
      </c>
      <c r="O150" s="49">
        <f>'1473 PARA'!AY150+'1474 PARA'!AY150+'1475 PARA'!AY150+'1476 PARA'!AY150+'Spare van Para'!AY150+'1603 Para'!AY150+'1604 Para'!AY150</f>
        <v>0</v>
      </c>
      <c r="P150" s="48">
        <f t="shared" si="57"/>
        <v>2192</v>
      </c>
      <c r="Q150" s="49">
        <f t="shared" si="48"/>
        <v>2161</v>
      </c>
      <c r="R150" s="221">
        <f t="shared" si="49"/>
        <v>607</v>
      </c>
      <c r="S150" s="49">
        <f t="shared" si="50"/>
        <v>541</v>
      </c>
      <c r="T150" s="48">
        <f t="shared" si="51"/>
        <v>0</v>
      </c>
      <c r="U150" s="49">
        <f t="shared" si="52"/>
        <v>0</v>
      </c>
      <c r="V150" s="75">
        <f>SUM(C144:C150)+SUM(E144:E150)</f>
        <v>0</v>
      </c>
      <c r="W150" s="76">
        <f>SUM(M144:M150)+SUM(O144:O150)</f>
        <v>0</v>
      </c>
      <c r="X150" s="75">
        <f>SUM(B144:B150)+SUM(D144:D150)-V150</f>
        <v>0</v>
      </c>
      <c r="Y150" s="76">
        <f>SUM(L144:L150)+SUM(N144:N150)-W150</f>
        <v>0</v>
      </c>
      <c r="Z150" s="77" t="s">
        <v>80</v>
      </c>
    </row>
    <row r="151" spans="1:26" x14ac:dyDescent="0.25">
      <c r="A151" s="79">
        <v>42883</v>
      </c>
      <c r="B151" s="48">
        <f>'1473 FX'!I151+'1474 FX'!I151+'1475 FX'!I151+'1476 FX'!I151+'1603 FX'!I151+'1604 FX'!I151+'Spare van FX'!I151</f>
        <v>0</v>
      </c>
      <c r="C151" s="41">
        <f>'1473 FX'!V151+'1474 FX'!V151+'1475 FX'!V151+'1476 FX'!V151+'1603 FX'!V151+'1604 FX'!V151+'Spare van FX'!V151</f>
        <v>0</v>
      </c>
      <c r="D151" s="221">
        <f>'PARA Consolidated'!E151</f>
        <v>0</v>
      </c>
      <c r="E151" s="49">
        <f>'PARA Consolidated'!J151</f>
        <v>0</v>
      </c>
      <c r="F151" s="48">
        <f t="shared" si="53"/>
        <v>202.3666666666667</v>
      </c>
      <c r="G151" s="49">
        <f t="shared" si="54"/>
        <v>193.08333333333331</v>
      </c>
      <c r="H151" s="221">
        <f t="shared" si="55"/>
        <v>81.366666666666674</v>
      </c>
      <c r="I151" s="49">
        <f t="shared" si="56"/>
        <v>78.86666666666666</v>
      </c>
      <c r="J151" s="48">
        <f t="shared" si="46"/>
        <v>0</v>
      </c>
      <c r="K151" s="44">
        <f t="shared" si="47"/>
        <v>0</v>
      </c>
      <c r="L151" s="45">
        <f>'1473 FX'!AK151+'1474 FX'!AK151+'1475 FX'!AK151+'1476 FX'!AK151+'1603 FX'!AK151+'1604 FX'!AK151+'Spare van FX'!AK151</f>
        <v>0</v>
      </c>
      <c r="M151" s="221">
        <f>'1473 FX'!AY151+'1474 FX'!AY151+'1475 FX'!AY151+'1476 FX'!AY151+'1603 FX'!AY151+'1604 FX'!AY151+'Spare van FX'!AY151</f>
        <v>0</v>
      </c>
      <c r="N151" s="221">
        <f>'1473 PARA'!AK151+'1474 PARA'!AK151+'1475 PARA'!AK151+'1476 PARA'!AK151+'Spare van Para'!AK151+'1603 Para'!AK151+'1604 Para'!AK151</f>
        <v>0</v>
      </c>
      <c r="O151" s="49">
        <f>'1473 PARA'!AY151+'1474 PARA'!AY151+'1475 PARA'!AY151+'1476 PARA'!AY151+'Spare van Para'!AY151+'1603 Para'!AY151+'1604 Para'!AY151</f>
        <v>0</v>
      </c>
      <c r="P151" s="48">
        <f t="shared" si="57"/>
        <v>2192</v>
      </c>
      <c r="Q151" s="49">
        <f t="shared" si="48"/>
        <v>2161</v>
      </c>
      <c r="R151" s="221">
        <f t="shared" si="49"/>
        <v>607</v>
      </c>
      <c r="S151" s="49">
        <f t="shared" si="50"/>
        <v>541</v>
      </c>
      <c r="T151" s="48">
        <f t="shared" si="51"/>
        <v>0</v>
      </c>
      <c r="U151" s="49">
        <f t="shared" si="52"/>
        <v>0</v>
      </c>
      <c r="V151" s="73"/>
      <c r="W151" s="74"/>
      <c r="X151" s="73"/>
      <c r="Y151" s="74"/>
      <c r="Z151" s="73" t="s">
        <v>79</v>
      </c>
    </row>
    <row r="152" spans="1:26" x14ac:dyDescent="0.25">
      <c r="A152" s="79">
        <v>42884</v>
      </c>
      <c r="B152" s="48">
        <f>'1473 FX'!I152+'1474 FX'!I152+'1475 FX'!I152+'1476 FX'!I152+'1603 FX'!I152+'1604 FX'!I152+'Spare van FX'!I152</f>
        <v>0</v>
      </c>
      <c r="C152" s="41">
        <f>'1473 FX'!V152+'1474 FX'!V152+'1475 FX'!V152+'1476 FX'!V152+'1603 FX'!V152+'1604 FX'!V152+'Spare van FX'!V152</f>
        <v>0</v>
      </c>
      <c r="D152" s="221">
        <f>'PARA Consolidated'!E152</f>
        <v>0</v>
      </c>
      <c r="E152" s="49">
        <f>'PARA Consolidated'!J152</f>
        <v>0</v>
      </c>
      <c r="F152" s="48">
        <f t="shared" si="53"/>
        <v>202.3666666666667</v>
      </c>
      <c r="G152" s="49">
        <f t="shared" si="54"/>
        <v>193.08333333333331</v>
      </c>
      <c r="H152" s="221">
        <f t="shared" si="55"/>
        <v>81.366666666666674</v>
      </c>
      <c r="I152" s="49">
        <f t="shared" si="56"/>
        <v>78.86666666666666</v>
      </c>
      <c r="J152" s="48">
        <f t="shared" si="46"/>
        <v>0</v>
      </c>
      <c r="K152" s="44">
        <f t="shared" si="47"/>
        <v>0</v>
      </c>
      <c r="L152" s="45">
        <f>'1473 FX'!AK152+'1474 FX'!AK152+'1475 FX'!AK152+'1476 FX'!AK152+'1603 FX'!AK152+'1604 FX'!AK152+'Spare van FX'!AK152</f>
        <v>0</v>
      </c>
      <c r="M152" s="221">
        <f>'1473 FX'!AY152+'1474 FX'!AY152+'1475 FX'!AY152+'1476 FX'!AY152+'1603 FX'!AY152+'1604 FX'!AY152+'Spare van FX'!AY152</f>
        <v>0</v>
      </c>
      <c r="N152" s="221">
        <f>'1473 PARA'!AK152+'1474 PARA'!AK152+'1475 PARA'!AK152+'1476 PARA'!AK152+'Spare van Para'!AK152+'1603 Para'!AK152+'1604 Para'!AK152</f>
        <v>0</v>
      </c>
      <c r="O152" s="49">
        <f>'1473 PARA'!AY152+'1474 PARA'!AY152+'1475 PARA'!AY152+'1476 PARA'!AY152+'Spare van Para'!AY152+'1603 Para'!AY152+'1604 Para'!AY152</f>
        <v>0</v>
      </c>
      <c r="P152" s="48">
        <f t="shared" si="57"/>
        <v>2192</v>
      </c>
      <c r="Q152" s="49">
        <f t="shared" si="48"/>
        <v>2161</v>
      </c>
      <c r="R152" s="221">
        <f t="shared" si="49"/>
        <v>607</v>
      </c>
      <c r="S152" s="49">
        <f t="shared" si="50"/>
        <v>541</v>
      </c>
      <c r="T152" s="48">
        <f t="shared" si="51"/>
        <v>0</v>
      </c>
      <c r="U152" s="49">
        <f t="shared" si="52"/>
        <v>0</v>
      </c>
    </row>
    <row r="153" spans="1:26" x14ac:dyDescent="0.25">
      <c r="A153" s="79">
        <v>42885</v>
      </c>
      <c r="B153" s="48">
        <f>'1473 FX'!I153+'1474 FX'!I153+'1475 FX'!I153+'1476 FX'!I153+'1603 FX'!I153+'1604 FX'!I153+'Spare van FX'!I153</f>
        <v>0</v>
      </c>
      <c r="C153" s="41">
        <f>'1473 FX'!V153+'1474 FX'!V153+'1475 FX'!V153+'1476 FX'!V153+'1603 FX'!V153+'1604 FX'!V153+'Spare van FX'!V153</f>
        <v>0</v>
      </c>
      <c r="D153" s="221">
        <f>'PARA Consolidated'!E153</f>
        <v>0</v>
      </c>
      <c r="E153" s="49">
        <f>'PARA Consolidated'!J153</f>
        <v>0</v>
      </c>
      <c r="F153" s="48">
        <f t="shared" si="53"/>
        <v>202.3666666666667</v>
      </c>
      <c r="G153" s="49">
        <f t="shared" si="54"/>
        <v>193.08333333333331</v>
      </c>
      <c r="H153" s="221">
        <f t="shared" si="55"/>
        <v>81.366666666666674</v>
      </c>
      <c r="I153" s="49">
        <f t="shared" si="56"/>
        <v>78.86666666666666</v>
      </c>
      <c r="J153" s="48">
        <f t="shared" si="46"/>
        <v>0</v>
      </c>
      <c r="K153" s="44">
        <f t="shared" si="47"/>
        <v>0</v>
      </c>
      <c r="L153" s="45">
        <f>'1473 FX'!AK153+'1474 FX'!AK153+'1475 FX'!AK153+'1476 FX'!AK153+'1603 FX'!AK153+'1604 FX'!AK153+'Spare van FX'!AK153</f>
        <v>0</v>
      </c>
      <c r="M153" s="221">
        <f>'1473 FX'!AY153+'1474 FX'!AY153+'1475 FX'!AY153+'1476 FX'!AY153+'1603 FX'!AY153+'1604 FX'!AY153+'Spare van FX'!AY153</f>
        <v>0</v>
      </c>
      <c r="N153" s="221">
        <f>'1473 PARA'!AK153+'1474 PARA'!AK153+'1475 PARA'!AK153+'1476 PARA'!AK153+'Spare van Para'!AK153+'1603 Para'!AK153+'1604 Para'!AK153</f>
        <v>0</v>
      </c>
      <c r="O153" s="49">
        <f>'1473 PARA'!AY153+'1474 PARA'!AY153+'1475 PARA'!AY153+'1476 PARA'!AY153+'Spare van Para'!AY153+'1603 Para'!AY153+'1604 Para'!AY153</f>
        <v>0</v>
      </c>
      <c r="P153" s="48">
        <f t="shared" si="57"/>
        <v>2192</v>
      </c>
      <c r="Q153" s="49">
        <f t="shared" si="48"/>
        <v>2161</v>
      </c>
      <c r="R153" s="221">
        <f t="shared" si="49"/>
        <v>607</v>
      </c>
      <c r="S153" s="49">
        <f t="shared" si="50"/>
        <v>541</v>
      </c>
      <c r="T153" s="48">
        <f t="shared" si="51"/>
        <v>0</v>
      </c>
      <c r="U153" s="49">
        <f t="shared" si="52"/>
        <v>0</v>
      </c>
    </row>
    <row r="154" spans="1:26" ht="15.75" thickBot="1" x14ac:dyDescent="0.3">
      <c r="A154" s="226">
        <v>42886</v>
      </c>
      <c r="B154" s="227">
        <f>'1473 FX'!I154+'1474 FX'!I154+'1475 FX'!I154+'1476 FX'!I154+'1603 FX'!I154+'1604 FX'!I154+'Spare van FX'!I154</f>
        <v>0</v>
      </c>
      <c r="C154" s="228">
        <f>'1473 FX'!V154+'1474 FX'!V154+'1475 FX'!V154+'1476 FX'!V154+'1603 FX'!V154+'1604 FX'!V154+'Spare van FX'!V154</f>
        <v>0</v>
      </c>
      <c r="D154" s="228">
        <f>'PARA Consolidated'!E154</f>
        <v>0</v>
      </c>
      <c r="E154" s="229">
        <f>'PARA Consolidated'!J154</f>
        <v>0</v>
      </c>
      <c r="F154" s="227">
        <f t="shared" si="53"/>
        <v>202.3666666666667</v>
      </c>
      <c r="G154" s="229">
        <f t="shared" si="54"/>
        <v>193.08333333333331</v>
      </c>
      <c r="H154" s="228">
        <f t="shared" si="55"/>
        <v>81.366666666666674</v>
      </c>
      <c r="I154" s="229">
        <f t="shared" si="56"/>
        <v>78.86666666666666</v>
      </c>
      <c r="J154" s="227">
        <f t="shared" si="46"/>
        <v>0</v>
      </c>
      <c r="K154" s="230">
        <f t="shared" si="47"/>
        <v>0</v>
      </c>
      <c r="L154" s="231">
        <f>'1473 FX'!AK154+'1474 FX'!AK154+'1475 FX'!AK154+'1476 FX'!AK154+'1603 FX'!AK154+'1604 FX'!AK154+'Spare van FX'!AK154</f>
        <v>0</v>
      </c>
      <c r="M154" s="228">
        <f>'1473 FX'!AY154+'1474 FX'!AY154+'1475 FX'!AY154+'1476 FX'!AY154+'1603 FX'!AY154+'1604 FX'!AY154+'Spare van FX'!AY154</f>
        <v>0</v>
      </c>
      <c r="N154" s="228">
        <f>'1473 PARA'!AK154+'1474 PARA'!AK154+'1475 PARA'!AK154+'1476 PARA'!AK154+'Spare van Para'!AK154+'1603 Para'!AK154+'1604 Para'!AK154</f>
        <v>0</v>
      </c>
      <c r="O154" s="229">
        <f>'1473 PARA'!AY154+'1474 PARA'!AY154+'1475 PARA'!AY154+'1476 PARA'!AY154+'Spare van Para'!AY154+'1603 Para'!AY154+'1604 Para'!AY154</f>
        <v>0</v>
      </c>
      <c r="P154" s="227">
        <f t="shared" si="57"/>
        <v>2192</v>
      </c>
      <c r="Q154" s="229">
        <f t="shared" si="48"/>
        <v>2161</v>
      </c>
      <c r="R154" s="228">
        <f t="shared" si="49"/>
        <v>607</v>
      </c>
      <c r="S154" s="229">
        <f t="shared" si="50"/>
        <v>541</v>
      </c>
      <c r="T154" s="227">
        <f t="shared" si="51"/>
        <v>0</v>
      </c>
      <c r="U154" s="229">
        <f t="shared" si="52"/>
        <v>0</v>
      </c>
    </row>
    <row r="155" spans="1:26" ht="15.75" thickTop="1" x14ac:dyDescent="0.25">
      <c r="A155" s="79">
        <v>42887</v>
      </c>
      <c r="B155" s="48">
        <f>'1473 FX'!I155+'1474 FX'!I155+'1475 FX'!I155+'1476 FX'!I155+'1603 FX'!I155+'1604 FX'!I155+'Spare van FX'!I155</f>
        <v>0</v>
      </c>
      <c r="C155" s="41">
        <f>'1473 FX'!V155+'1474 FX'!V155+'1475 FX'!V155+'1476 FX'!V155+'1603 FX'!V155+'1604 FX'!V155+'Spare van FX'!V155</f>
        <v>0</v>
      </c>
      <c r="D155" s="221">
        <f>'PARA Consolidated'!E155</f>
        <v>0</v>
      </c>
      <c r="E155" s="49">
        <f>'PARA Consolidated'!J155</f>
        <v>0</v>
      </c>
      <c r="F155" s="48">
        <f>B155</f>
        <v>0</v>
      </c>
      <c r="G155" s="49">
        <f>C155</f>
        <v>0</v>
      </c>
      <c r="H155" s="221">
        <f>D155</f>
        <v>0</v>
      </c>
      <c r="I155" s="49">
        <f>E155</f>
        <v>0</v>
      </c>
      <c r="J155" s="48">
        <f t="shared" si="46"/>
        <v>0</v>
      </c>
      <c r="K155" s="44">
        <f t="shared" si="47"/>
        <v>0</v>
      </c>
      <c r="L155" s="45">
        <f>'1473 FX'!AK155+'1474 FX'!AK155+'1475 FX'!AK155+'1476 FX'!AK155+'1603 FX'!AK155+'1604 FX'!AK155+'Spare van FX'!AK155</f>
        <v>0</v>
      </c>
      <c r="M155" s="221">
        <f>'1473 FX'!AY155+'1474 FX'!AY155+'1475 FX'!AY155+'1476 FX'!AY155+'1603 FX'!AY155+'1604 FX'!AY155+'Spare van FX'!AY155</f>
        <v>0</v>
      </c>
      <c r="N155" s="221">
        <f>'1473 PARA'!AK155+'1474 PARA'!AK155+'1475 PARA'!AK155+'1476 PARA'!AK155+'Spare van Para'!AK155+'1603 Para'!AK155+'1604 Para'!AK155</f>
        <v>0</v>
      </c>
      <c r="O155" s="49">
        <f>'1473 PARA'!AY155+'1474 PARA'!AY155+'1475 PARA'!AY155+'1476 PARA'!AY155+'Spare van Para'!AY155+'1603 Para'!AY155+'1604 Para'!AY155</f>
        <v>0</v>
      </c>
      <c r="P155" s="48">
        <f>L155</f>
        <v>0</v>
      </c>
      <c r="Q155" s="49">
        <f>M155</f>
        <v>0</v>
      </c>
      <c r="R155" s="221">
        <f>N155</f>
        <v>0</v>
      </c>
      <c r="S155" s="49">
        <f>O155</f>
        <v>0</v>
      </c>
      <c r="T155" s="48">
        <f t="shared" si="51"/>
        <v>0</v>
      </c>
      <c r="U155" s="49">
        <f t="shared" si="52"/>
        <v>0</v>
      </c>
    </row>
    <row r="156" spans="1:26" x14ac:dyDescent="0.25">
      <c r="A156" s="79">
        <v>42888</v>
      </c>
      <c r="B156" s="48">
        <f>'1473 FX'!I156+'1474 FX'!I156+'1475 FX'!I156+'1476 FX'!I156+'1603 FX'!I156+'1604 FX'!I156+'Spare van FX'!I156</f>
        <v>0</v>
      </c>
      <c r="C156" s="41">
        <f>'1473 FX'!V156+'1474 FX'!V156+'1475 FX'!V156+'1476 FX'!V156+'1603 FX'!V156+'1604 FX'!V156+'Spare van FX'!V156</f>
        <v>0</v>
      </c>
      <c r="D156" s="221">
        <f>'PARA Consolidated'!E156</f>
        <v>0</v>
      </c>
      <c r="E156" s="49">
        <f>'PARA Consolidated'!J156</f>
        <v>0</v>
      </c>
      <c r="F156" s="48">
        <f t="shared" si="53"/>
        <v>0</v>
      </c>
      <c r="G156" s="49">
        <f t="shared" si="54"/>
        <v>0</v>
      </c>
      <c r="H156" s="221">
        <f t="shared" si="55"/>
        <v>0</v>
      </c>
      <c r="I156" s="49">
        <f t="shared" si="56"/>
        <v>0</v>
      </c>
      <c r="J156" s="48">
        <f t="shared" si="46"/>
        <v>0</v>
      </c>
      <c r="K156" s="44">
        <f t="shared" si="47"/>
        <v>0</v>
      </c>
      <c r="L156" s="45">
        <f>'1473 FX'!AK156+'1474 FX'!AK156+'1475 FX'!AK156+'1476 FX'!AK156+'1603 FX'!AK156+'1604 FX'!AK156+'Spare van FX'!AK156</f>
        <v>0</v>
      </c>
      <c r="M156" s="221">
        <f>'1473 FX'!AY156+'1474 FX'!AY156+'1475 FX'!AY156+'1476 FX'!AY156+'1603 FX'!AY156+'1604 FX'!AY156+'Spare van FX'!AY156</f>
        <v>0</v>
      </c>
      <c r="N156" s="221">
        <f>'1473 PARA'!AK156+'1474 PARA'!AK156+'1475 PARA'!AK156+'1476 PARA'!AK156+'Spare van Para'!AK156+'1603 Para'!AK156+'1604 Para'!AK156</f>
        <v>0</v>
      </c>
      <c r="O156" s="49">
        <f>'1473 PARA'!AY156+'1474 PARA'!AY156+'1475 PARA'!AY156+'1476 PARA'!AY156+'Spare van Para'!AY156+'1603 Para'!AY156+'1604 Para'!AY156</f>
        <v>0</v>
      </c>
      <c r="P156" s="48">
        <f t="shared" si="57"/>
        <v>0</v>
      </c>
      <c r="Q156" s="49">
        <f t="shared" si="48"/>
        <v>0</v>
      </c>
      <c r="R156" s="221">
        <f t="shared" si="49"/>
        <v>0</v>
      </c>
      <c r="S156" s="49">
        <f t="shared" si="50"/>
        <v>0</v>
      </c>
      <c r="T156" s="48">
        <f t="shared" si="51"/>
        <v>0</v>
      </c>
      <c r="U156" s="49">
        <f t="shared" si="52"/>
        <v>0</v>
      </c>
    </row>
    <row r="157" spans="1:26" x14ac:dyDescent="0.25">
      <c r="A157" s="79">
        <v>42889</v>
      </c>
      <c r="B157" s="48">
        <f>'1473 FX'!I157+'1474 FX'!I157+'1475 FX'!I157+'1476 FX'!I157+'1603 FX'!I157+'1604 FX'!I157+'Spare van FX'!I157</f>
        <v>0</v>
      </c>
      <c r="C157" s="41">
        <f>'1473 FX'!V157+'1474 FX'!V157+'1475 FX'!V157+'1476 FX'!V157+'1603 FX'!V157+'1604 FX'!V157+'Spare van FX'!V157</f>
        <v>0</v>
      </c>
      <c r="D157" s="221">
        <f>'PARA Consolidated'!E157</f>
        <v>0</v>
      </c>
      <c r="E157" s="49">
        <f>'PARA Consolidated'!J157</f>
        <v>0</v>
      </c>
      <c r="F157" s="48">
        <f t="shared" si="53"/>
        <v>0</v>
      </c>
      <c r="G157" s="49">
        <f t="shared" si="54"/>
        <v>0</v>
      </c>
      <c r="H157" s="221">
        <f t="shared" si="55"/>
        <v>0</v>
      </c>
      <c r="I157" s="49">
        <f t="shared" si="56"/>
        <v>0</v>
      </c>
      <c r="J157" s="48">
        <f t="shared" si="46"/>
        <v>0</v>
      </c>
      <c r="K157" s="44">
        <f t="shared" si="47"/>
        <v>0</v>
      </c>
      <c r="L157" s="45">
        <f>'1473 FX'!AK157+'1474 FX'!AK157+'1475 FX'!AK157+'1476 FX'!AK157+'1603 FX'!AK157+'1604 FX'!AK157+'Spare van FX'!AK157</f>
        <v>0</v>
      </c>
      <c r="M157" s="221">
        <f>'1473 FX'!AY157+'1474 FX'!AY157+'1475 FX'!AY157+'1476 FX'!AY157+'1603 FX'!AY157+'1604 FX'!AY157+'Spare van FX'!AY157</f>
        <v>0</v>
      </c>
      <c r="N157" s="221">
        <f>'1473 PARA'!AK157+'1474 PARA'!AK157+'1475 PARA'!AK157+'1476 PARA'!AK157+'Spare van Para'!AK157+'1603 Para'!AK157+'1604 Para'!AK157</f>
        <v>0</v>
      </c>
      <c r="O157" s="49">
        <f>'1473 PARA'!AY157+'1474 PARA'!AY157+'1475 PARA'!AY157+'1476 PARA'!AY157+'Spare van Para'!AY157+'1603 Para'!AY157+'1604 Para'!AY157</f>
        <v>0</v>
      </c>
      <c r="P157" s="48">
        <f t="shared" si="57"/>
        <v>0</v>
      </c>
      <c r="Q157" s="49">
        <f t="shared" si="48"/>
        <v>0</v>
      </c>
      <c r="R157" s="221">
        <f t="shared" si="49"/>
        <v>0</v>
      </c>
      <c r="S157" s="49">
        <f t="shared" si="50"/>
        <v>0</v>
      </c>
      <c r="T157" s="48">
        <f t="shared" si="51"/>
        <v>0</v>
      </c>
      <c r="U157" s="49">
        <f t="shared" si="52"/>
        <v>0</v>
      </c>
      <c r="V157" s="75">
        <f>SUM(C151:C157)+SUM(E151:E157)</f>
        <v>0</v>
      </c>
      <c r="W157" s="76">
        <f>SUM(M151:M157)+SUM(O151:O157)</f>
        <v>0</v>
      </c>
      <c r="X157" s="75">
        <f>SUM(B151:B157)+SUM(D151:D157)-V157</f>
        <v>0</v>
      </c>
      <c r="Y157" s="76">
        <f>SUM(L151:L157)+SUM(N151:N157)-W157</f>
        <v>0</v>
      </c>
      <c r="Z157" s="77" t="s">
        <v>80</v>
      </c>
    </row>
    <row r="158" spans="1:26" x14ac:dyDescent="0.25">
      <c r="A158" s="79">
        <v>42890</v>
      </c>
      <c r="B158" s="48">
        <f>'1473 FX'!I158+'1474 FX'!I158+'1475 FX'!I158+'1476 FX'!I158+'1603 FX'!I158+'1604 FX'!I158+'Spare van FX'!I158</f>
        <v>0</v>
      </c>
      <c r="C158" s="41">
        <f>'1473 FX'!V158+'1474 FX'!V158+'1475 FX'!V158+'1476 FX'!V158+'1603 FX'!V158+'1604 FX'!V158+'Spare van FX'!V158</f>
        <v>0</v>
      </c>
      <c r="D158" s="221">
        <f>'PARA Consolidated'!E158</f>
        <v>0</v>
      </c>
      <c r="E158" s="49">
        <f>'PARA Consolidated'!J158</f>
        <v>0</v>
      </c>
      <c r="F158" s="48">
        <f t="shared" si="53"/>
        <v>0</v>
      </c>
      <c r="G158" s="49">
        <f t="shared" si="54"/>
        <v>0</v>
      </c>
      <c r="H158" s="221">
        <f t="shared" si="55"/>
        <v>0</v>
      </c>
      <c r="I158" s="49">
        <f t="shared" si="56"/>
        <v>0</v>
      </c>
      <c r="J158" s="48">
        <f t="shared" si="46"/>
        <v>0</v>
      </c>
      <c r="K158" s="44">
        <f t="shared" si="47"/>
        <v>0</v>
      </c>
      <c r="L158" s="45">
        <f>'1473 FX'!AK158+'1474 FX'!AK158+'1475 FX'!AK158+'1476 FX'!AK158+'1603 FX'!AK158+'1604 FX'!AK158+'Spare van FX'!AK158</f>
        <v>0</v>
      </c>
      <c r="M158" s="221">
        <f>'1473 FX'!AY158+'1474 FX'!AY158+'1475 FX'!AY158+'1476 FX'!AY158+'1603 FX'!AY158+'1604 FX'!AY158+'Spare van FX'!AY158</f>
        <v>0</v>
      </c>
      <c r="N158" s="221">
        <f>'1473 PARA'!AK158+'1474 PARA'!AK158+'1475 PARA'!AK158+'1476 PARA'!AK158+'Spare van Para'!AK158+'1603 Para'!AK158+'1604 Para'!AK158</f>
        <v>0</v>
      </c>
      <c r="O158" s="49">
        <f>'1473 PARA'!AY158+'1474 PARA'!AY158+'1475 PARA'!AY158+'1476 PARA'!AY158+'Spare van Para'!AY158+'1603 Para'!AY158+'1604 Para'!AY158</f>
        <v>0</v>
      </c>
      <c r="P158" s="48">
        <f t="shared" si="57"/>
        <v>0</v>
      </c>
      <c r="Q158" s="49">
        <f t="shared" si="48"/>
        <v>0</v>
      </c>
      <c r="R158" s="221">
        <f t="shared" si="49"/>
        <v>0</v>
      </c>
      <c r="S158" s="49">
        <f t="shared" si="50"/>
        <v>0</v>
      </c>
      <c r="T158" s="48">
        <f t="shared" si="51"/>
        <v>0</v>
      </c>
      <c r="U158" s="49">
        <f t="shared" si="52"/>
        <v>0</v>
      </c>
      <c r="V158" s="73"/>
      <c r="W158" s="74"/>
      <c r="X158" s="73"/>
      <c r="Y158" s="74"/>
      <c r="Z158" s="73" t="s">
        <v>79</v>
      </c>
    </row>
    <row r="159" spans="1:26" x14ac:dyDescent="0.25">
      <c r="A159" s="79">
        <v>42891</v>
      </c>
      <c r="B159" s="48">
        <f>'1473 FX'!I159+'1474 FX'!I159+'1475 FX'!I159+'1476 FX'!I159+'1603 FX'!I159+'1604 FX'!I159+'Spare van FX'!I159</f>
        <v>0</v>
      </c>
      <c r="C159" s="41">
        <f>'1473 FX'!V159+'1474 FX'!V159+'1475 FX'!V159+'1476 FX'!V159+'1603 FX'!V159+'1604 FX'!V159+'Spare van FX'!V159</f>
        <v>0</v>
      </c>
      <c r="D159" s="221">
        <f>'PARA Consolidated'!E159</f>
        <v>0</v>
      </c>
      <c r="E159" s="49">
        <f>'PARA Consolidated'!J159</f>
        <v>0</v>
      </c>
      <c r="F159" s="48">
        <f t="shared" si="53"/>
        <v>0</v>
      </c>
      <c r="G159" s="49">
        <f t="shared" si="54"/>
        <v>0</v>
      </c>
      <c r="H159" s="221">
        <f t="shared" si="55"/>
        <v>0</v>
      </c>
      <c r="I159" s="49">
        <f t="shared" si="56"/>
        <v>0</v>
      </c>
      <c r="J159" s="48">
        <f t="shared" si="46"/>
        <v>0</v>
      </c>
      <c r="K159" s="44">
        <f t="shared" si="47"/>
        <v>0</v>
      </c>
      <c r="L159" s="45">
        <f>'1473 FX'!AK159+'1474 FX'!AK159+'1475 FX'!AK159+'1476 FX'!AK159+'1603 FX'!AK159+'1604 FX'!AK159+'Spare van FX'!AK159</f>
        <v>0</v>
      </c>
      <c r="M159" s="221">
        <f>'1473 FX'!AY159+'1474 FX'!AY159+'1475 FX'!AY159+'1476 FX'!AY159+'1603 FX'!AY159+'1604 FX'!AY159+'Spare van FX'!AY159</f>
        <v>0</v>
      </c>
      <c r="N159" s="221">
        <f>'1473 PARA'!AK159+'1474 PARA'!AK159+'1475 PARA'!AK159+'1476 PARA'!AK159+'Spare van Para'!AK159+'1603 Para'!AK159+'1604 Para'!AK159</f>
        <v>0</v>
      </c>
      <c r="O159" s="49">
        <f>'1473 PARA'!AY159+'1474 PARA'!AY159+'1475 PARA'!AY159+'1476 PARA'!AY159+'Spare van Para'!AY159+'1603 Para'!AY159+'1604 Para'!AY159</f>
        <v>0</v>
      </c>
      <c r="P159" s="48">
        <f t="shared" si="57"/>
        <v>0</v>
      </c>
      <c r="Q159" s="49">
        <f t="shared" si="48"/>
        <v>0</v>
      </c>
      <c r="R159" s="221">
        <f t="shared" si="49"/>
        <v>0</v>
      </c>
      <c r="S159" s="49">
        <f t="shared" si="50"/>
        <v>0</v>
      </c>
      <c r="T159" s="48">
        <f t="shared" si="51"/>
        <v>0</v>
      </c>
      <c r="U159" s="49">
        <f t="shared" si="52"/>
        <v>0</v>
      </c>
    </row>
    <row r="160" spans="1:26" x14ac:dyDescent="0.25">
      <c r="A160" s="79">
        <v>42892</v>
      </c>
      <c r="B160" s="48">
        <f>'1473 FX'!I160+'1474 FX'!I160+'1475 FX'!I160+'1476 FX'!I160+'1603 FX'!I160+'1604 FX'!I160+'Spare van FX'!I160</f>
        <v>0</v>
      </c>
      <c r="C160" s="41">
        <f>'1473 FX'!V160+'1474 FX'!V160+'1475 FX'!V160+'1476 FX'!V160+'1603 FX'!V160+'1604 FX'!V160+'Spare van FX'!V160</f>
        <v>0</v>
      </c>
      <c r="D160" s="221">
        <f>'PARA Consolidated'!E160</f>
        <v>0</v>
      </c>
      <c r="E160" s="49">
        <f>'PARA Consolidated'!J160</f>
        <v>0</v>
      </c>
      <c r="F160" s="48">
        <f t="shared" si="53"/>
        <v>0</v>
      </c>
      <c r="G160" s="49">
        <f t="shared" si="54"/>
        <v>0</v>
      </c>
      <c r="H160" s="221">
        <f t="shared" si="55"/>
        <v>0</v>
      </c>
      <c r="I160" s="49">
        <f t="shared" si="56"/>
        <v>0</v>
      </c>
      <c r="J160" s="48">
        <f t="shared" si="46"/>
        <v>0</v>
      </c>
      <c r="K160" s="44">
        <f t="shared" si="47"/>
        <v>0</v>
      </c>
      <c r="L160" s="45">
        <f>'1473 FX'!AK160+'1474 FX'!AK160+'1475 FX'!AK160+'1476 FX'!AK160+'1603 FX'!AK160+'1604 FX'!AK160+'Spare van FX'!AK160</f>
        <v>0</v>
      </c>
      <c r="M160" s="221">
        <f>'1473 FX'!AY160+'1474 FX'!AY160+'1475 FX'!AY160+'1476 FX'!AY160+'1603 FX'!AY160+'1604 FX'!AY160+'Spare van FX'!AY160</f>
        <v>0</v>
      </c>
      <c r="N160" s="221">
        <f>'1473 PARA'!AK160+'1474 PARA'!AK160+'1475 PARA'!AK160+'1476 PARA'!AK160+'Spare van Para'!AK160+'1603 Para'!AK160+'1604 Para'!AK160</f>
        <v>0</v>
      </c>
      <c r="O160" s="49">
        <f>'1473 PARA'!AY160+'1474 PARA'!AY160+'1475 PARA'!AY160+'1476 PARA'!AY160+'Spare van Para'!AY160+'1603 Para'!AY160+'1604 Para'!AY160</f>
        <v>0</v>
      </c>
      <c r="P160" s="48">
        <f t="shared" si="57"/>
        <v>0</v>
      </c>
      <c r="Q160" s="49">
        <f t="shared" si="48"/>
        <v>0</v>
      </c>
      <c r="R160" s="221">
        <f t="shared" si="49"/>
        <v>0</v>
      </c>
      <c r="S160" s="49">
        <f t="shared" si="50"/>
        <v>0</v>
      </c>
      <c r="T160" s="48">
        <f t="shared" si="51"/>
        <v>0</v>
      </c>
      <c r="U160" s="49">
        <f t="shared" si="52"/>
        <v>0</v>
      </c>
    </row>
    <row r="161" spans="1:26" x14ac:dyDescent="0.25">
      <c r="A161" s="79">
        <v>42893</v>
      </c>
      <c r="B161" s="48">
        <f>'1473 FX'!I161+'1474 FX'!I161+'1475 FX'!I161+'1476 FX'!I161+'1603 FX'!I161+'1604 FX'!I161+'Spare van FX'!I161</f>
        <v>0</v>
      </c>
      <c r="C161" s="41">
        <f>'1473 FX'!V161+'1474 FX'!V161+'1475 FX'!V161+'1476 FX'!V161+'1603 FX'!V161+'1604 FX'!V161+'Spare van FX'!V161</f>
        <v>0</v>
      </c>
      <c r="D161" s="221">
        <f>'PARA Consolidated'!E161</f>
        <v>0</v>
      </c>
      <c r="E161" s="49">
        <f>'PARA Consolidated'!J161</f>
        <v>0</v>
      </c>
      <c r="F161" s="48">
        <f t="shared" si="53"/>
        <v>0</v>
      </c>
      <c r="G161" s="49">
        <f t="shared" si="54"/>
        <v>0</v>
      </c>
      <c r="H161" s="221">
        <f t="shared" si="55"/>
        <v>0</v>
      </c>
      <c r="I161" s="49">
        <f t="shared" si="56"/>
        <v>0</v>
      </c>
      <c r="J161" s="48">
        <f t="shared" si="46"/>
        <v>0</v>
      </c>
      <c r="K161" s="44">
        <f t="shared" si="47"/>
        <v>0</v>
      </c>
      <c r="L161" s="45">
        <f>'1473 FX'!AK161+'1474 FX'!AK161+'1475 FX'!AK161+'1476 FX'!AK161+'1603 FX'!AK161+'1604 FX'!AK161+'Spare van FX'!AK161</f>
        <v>0</v>
      </c>
      <c r="M161" s="221">
        <f>'1473 FX'!AY161+'1474 FX'!AY161+'1475 FX'!AY161+'1476 FX'!AY161+'1603 FX'!AY161+'1604 FX'!AY161+'Spare van FX'!AY161</f>
        <v>0</v>
      </c>
      <c r="N161" s="221">
        <f>'1473 PARA'!AK161+'1474 PARA'!AK161+'1475 PARA'!AK161+'1476 PARA'!AK161+'Spare van Para'!AK161+'1603 Para'!AK161+'1604 Para'!AK161</f>
        <v>0</v>
      </c>
      <c r="O161" s="49">
        <f>'1473 PARA'!AY161+'1474 PARA'!AY161+'1475 PARA'!AY161+'1476 PARA'!AY161+'Spare van Para'!AY161+'1603 Para'!AY161+'1604 Para'!AY161</f>
        <v>0</v>
      </c>
      <c r="P161" s="48">
        <f t="shared" si="57"/>
        <v>0</v>
      </c>
      <c r="Q161" s="49">
        <f t="shared" si="48"/>
        <v>0</v>
      </c>
      <c r="R161" s="221">
        <f t="shared" si="49"/>
        <v>0</v>
      </c>
      <c r="S161" s="49">
        <f t="shared" si="50"/>
        <v>0</v>
      </c>
      <c r="T161" s="48">
        <f t="shared" si="51"/>
        <v>0</v>
      </c>
      <c r="U161" s="49">
        <f t="shared" si="52"/>
        <v>0</v>
      </c>
    </row>
    <row r="162" spans="1:26" x14ac:dyDescent="0.25">
      <c r="A162" s="79">
        <v>42894</v>
      </c>
      <c r="B162" s="48">
        <f>'1473 FX'!I162+'1474 FX'!I162+'1475 FX'!I162+'1476 FX'!I162+'1603 FX'!I162+'1604 FX'!I162+'Spare van FX'!I162</f>
        <v>0</v>
      </c>
      <c r="C162" s="41">
        <f>'1473 FX'!V162+'1474 FX'!V162+'1475 FX'!V162+'1476 FX'!V162+'1603 FX'!V162+'1604 FX'!V162+'Spare van FX'!V162</f>
        <v>0</v>
      </c>
      <c r="D162" s="221">
        <f>'PARA Consolidated'!E162</f>
        <v>0</v>
      </c>
      <c r="E162" s="49">
        <f>'PARA Consolidated'!J162</f>
        <v>0</v>
      </c>
      <c r="F162" s="48">
        <f t="shared" si="53"/>
        <v>0</v>
      </c>
      <c r="G162" s="49">
        <f t="shared" si="54"/>
        <v>0</v>
      </c>
      <c r="H162" s="221">
        <f t="shared" si="55"/>
        <v>0</v>
      </c>
      <c r="I162" s="49">
        <f t="shared" si="56"/>
        <v>0</v>
      </c>
      <c r="J162" s="48">
        <f t="shared" si="46"/>
        <v>0</v>
      </c>
      <c r="K162" s="44">
        <f t="shared" si="47"/>
        <v>0</v>
      </c>
      <c r="L162" s="45">
        <f>'1473 FX'!AK162+'1474 FX'!AK162+'1475 FX'!AK162+'1476 FX'!AK162+'1603 FX'!AK162+'1604 FX'!AK162+'Spare van FX'!AK162</f>
        <v>0</v>
      </c>
      <c r="M162" s="221">
        <f>'1473 FX'!AY162+'1474 FX'!AY162+'1475 FX'!AY162+'1476 FX'!AY162+'1603 FX'!AY162+'1604 FX'!AY162+'Spare van FX'!AY162</f>
        <v>0</v>
      </c>
      <c r="N162" s="221">
        <f>'1473 PARA'!AK162+'1474 PARA'!AK162+'1475 PARA'!AK162+'1476 PARA'!AK162+'Spare van Para'!AK162+'1603 Para'!AK162+'1604 Para'!AK162</f>
        <v>0</v>
      </c>
      <c r="O162" s="49">
        <f>'1473 PARA'!AY162+'1474 PARA'!AY162+'1475 PARA'!AY162+'1476 PARA'!AY162+'Spare van Para'!AY162+'1603 Para'!AY162+'1604 Para'!AY162</f>
        <v>0</v>
      </c>
      <c r="P162" s="48">
        <f t="shared" si="57"/>
        <v>0</v>
      </c>
      <c r="Q162" s="49">
        <f t="shared" si="48"/>
        <v>0</v>
      </c>
      <c r="R162" s="221">
        <f t="shared" si="49"/>
        <v>0</v>
      </c>
      <c r="S162" s="49">
        <f t="shared" si="50"/>
        <v>0</v>
      </c>
      <c r="T162" s="48">
        <f t="shared" si="51"/>
        <v>0</v>
      </c>
      <c r="U162" s="49">
        <f t="shared" si="52"/>
        <v>0</v>
      </c>
    </row>
    <row r="163" spans="1:26" x14ac:dyDescent="0.25">
      <c r="A163" s="79">
        <v>42895</v>
      </c>
      <c r="B163" s="48">
        <f>'1473 FX'!I163+'1474 FX'!I163+'1475 FX'!I163+'1476 FX'!I163+'1603 FX'!I163+'1604 FX'!I163+'Spare van FX'!I163</f>
        <v>0</v>
      </c>
      <c r="C163" s="41">
        <f>'1473 FX'!V163+'1474 FX'!V163+'1475 FX'!V163+'1476 FX'!V163+'1603 FX'!V163+'1604 FX'!V163+'Spare van FX'!V163</f>
        <v>0</v>
      </c>
      <c r="D163" s="221">
        <f>'PARA Consolidated'!E163</f>
        <v>0</v>
      </c>
      <c r="E163" s="49">
        <f>'PARA Consolidated'!J163</f>
        <v>0</v>
      </c>
      <c r="F163" s="48">
        <f t="shared" si="53"/>
        <v>0</v>
      </c>
      <c r="G163" s="49">
        <f t="shared" si="54"/>
        <v>0</v>
      </c>
      <c r="H163" s="221">
        <f t="shared" si="55"/>
        <v>0</v>
      </c>
      <c r="I163" s="49">
        <f t="shared" si="56"/>
        <v>0</v>
      </c>
      <c r="J163" s="48">
        <f t="shared" ref="J163:J226" si="58">B163-C163</f>
        <v>0</v>
      </c>
      <c r="K163" s="44">
        <f t="shared" ref="K163:K226" si="59">D163-E163</f>
        <v>0</v>
      </c>
      <c r="L163" s="45">
        <f>'1473 FX'!AK163+'1474 FX'!AK163+'1475 FX'!AK163+'1476 FX'!AK163+'1603 FX'!AK163+'1604 FX'!AK163+'Spare van FX'!AK163</f>
        <v>0</v>
      </c>
      <c r="M163" s="221">
        <f>'1473 FX'!AY163+'1474 FX'!AY163+'1475 FX'!AY163+'1476 FX'!AY163+'1603 FX'!AY163+'1604 FX'!AY163+'Spare van FX'!AY163</f>
        <v>0</v>
      </c>
      <c r="N163" s="221">
        <f>'1473 PARA'!AK163+'1474 PARA'!AK163+'1475 PARA'!AK163+'1476 PARA'!AK163+'Spare van Para'!AK163+'1603 Para'!AK163+'1604 Para'!AK163</f>
        <v>0</v>
      </c>
      <c r="O163" s="49">
        <f>'1473 PARA'!AY163+'1474 PARA'!AY163+'1475 PARA'!AY163+'1476 PARA'!AY163+'Spare van Para'!AY163+'1603 Para'!AY163+'1604 Para'!AY163</f>
        <v>0</v>
      </c>
      <c r="P163" s="48">
        <f t="shared" si="57"/>
        <v>0</v>
      </c>
      <c r="Q163" s="49">
        <f t="shared" si="48"/>
        <v>0</v>
      </c>
      <c r="R163" s="221">
        <f t="shared" si="49"/>
        <v>0</v>
      </c>
      <c r="S163" s="49">
        <f t="shared" si="50"/>
        <v>0</v>
      </c>
      <c r="T163" s="48">
        <f t="shared" si="51"/>
        <v>0</v>
      </c>
      <c r="U163" s="49">
        <f t="shared" si="52"/>
        <v>0</v>
      </c>
    </row>
    <row r="164" spans="1:26" x14ac:dyDescent="0.25">
      <c r="A164" s="79">
        <v>42896</v>
      </c>
      <c r="B164" s="48">
        <f>'1473 FX'!I164+'1474 FX'!I164+'1475 FX'!I164+'1476 FX'!I164+'1603 FX'!I164+'1604 FX'!I164+'Spare van FX'!I164</f>
        <v>0</v>
      </c>
      <c r="C164" s="41">
        <f>'1473 FX'!V164+'1474 FX'!V164+'1475 FX'!V164+'1476 FX'!V164+'1603 FX'!V164+'1604 FX'!V164+'Spare van FX'!V164</f>
        <v>0</v>
      </c>
      <c r="D164" s="221">
        <f>'PARA Consolidated'!E164</f>
        <v>0</v>
      </c>
      <c r="E164" s="49">
        <f>'PARA Consolidated'!J164</f>
        <v>0</v>
      </c>
      <c r="F164" s="48">
        <f t="shared" si="53"/>
        <v>0</v>
      </c>
      <c r="G164" s="49">
        <f t="shared" si="54"/>
        <v>0</v>
      </c>
      <c r="H164" s="221">
        <f t="shared" si="55"/>
        <v>0</v>
      </c>
      <c r="I164" s="49">
        <f t="shared" si="56"/>
        <v>0</v>
      </c>
      <c r="J164" s="48">
        <f t="shared" si="58"/>
        <v>0</v>
      </c>
      <c r="K164" s="44">
        <f t="shared" si="59"/>
        <v>0</v>
      </c>
      <c r="L164" s="45">
        <f>'1473 FX'!AK164+'1474 FX'!AK164+'1475 FX'!AK164+'1476 FX'!AK164+'1603 FX'!AK164+'1604 FX'!AK164+'Spare van FX'!AK164</f>
        <v>0</v>
      </c>
      <c r="M164" s="221">
        <f>'1473 FX'!AY164+'1474 FX'!AY164+'1475 FX'!AY164+'1476 FX'!AY164+'1603 FX'!AY164+'1604 FX'!AY164+'Spare van FX'!AY164</f>
        <v>0</v>
      </c>
      <c r="N164" s="221">
        <f>'1473 PARA'!AK164+'1474 PARA'!AK164+'1475 PARA'!AK164+'1476 PARA'!AK164+'Spare van Para'!AK164+'1603 Para'!AK164+'1604 Para'!AK164</f>
        <v>0</v>
      </c>
      <c r="O164" s="49">
        <f>'1473 PARA'!AY164+'1474 PARA'!AY164+'1475 PARA'!AY164+'1476 PARA'!AY164+'Spare van Para'!AY164+'1603 Para'!AY164+'1604 Para'!AY164</f>
        <v>0</v>
      </c>
      <c r="P164" s="48">
        <f t="shared" si="57"/>
        <v>0</v>
      </c>
      <c r="Q164" s="49">
        <f t="shared" si="48"/>
        <v>0</v>
      </c>
      <c r="R164" s="221">
        <f t="shared" si="49"/>
        <v>0</v>
      </c>
      <c r="S164" s="49">
        <f t="shared" si="50"/>
        <v>0</v>
      </c>
      <c r="T164" s="48">
        <f t="shared" si="51"/>
        <v>0</v>
      </c>
      <c r="U164" s="49">
        <f t="shared" si="52"/>
        <v>0</v>
      </c>
      <c r="V164" s="75">
        <f>SUM(C158:C164)+SUM(E158:E164)</f>
        <v>0</v>
      </c>
      <c r="W164" s="76">
        <f>SUM(M158:M164)+SUM(O158:O164)</f>
        <v>0</v>
      </c>
      <c r="X164" s="75">
        <f>SUM(B158:B164)+SUM(D158:D164)-V164</f>
        <v>0</v>
      </c>
      <c r="Y164" s="76">
        <f>SUM(L158:L164)+SUM(N158:N164)-W164</f>
        <v>0</v>
      </c>
      <c r="Z164" s="77" t="s">
        <v>80</v>
      </c>
    </row>
    <row r="165" spans="1:26" x14ac:dyDescent="0.25">
      <c r="A165" s="79">
        <v>42897</v>
      </c>
      <c r="B165" s="48">
        <f>'1473 FX'!I165+'1474 FX'!I165+'1475 FX'!I165+'1476 FX'!I165+'1603 FX'!I165+'1604 FX'!I165+'Spare van FX'!I165</f>
        <v>0</v>
      </c>
      <c r="C165" s="41">
        <f>'1473 FX'!V165+'1474 FX'!V165+'1475 FX'!V165+'1476 FX'!V165+'1603 FX'!V165+'1604 FX'!V165+'Spare van FX'!V165</f>
        <v>0</v>
      </c>
      <c r="D165" s="221">
        <f>'PARA Consolidated'!E165</f>
        <v>0</v>
      </c>
      <c r="E165" s="49">
        <f>'PARA Consolidated'!J165</f>
        <v>0</v>
      </c>
      <c r="F165" s="48">
        <f t="shared" si="53"/>
        <v>0</v>
      </c>
      <c r="G165" s="49">
        <f t="shared" si="54"/>
        <v>0</v>
      </c>
      <c r="H165" s="221">
        <f t="shared" si="55"/>
        <v>0</v>
      </c>
      <c r="I165" s="49">
        <f t="shared" si="56"/>
        <v>0</v>
      </c>
      <c r="J165" s="48">
        <f t="shared" si="58"/>
        <v>0</v>
      </c>
      <c r="K165" s="44">
        <f t="shared" si="59"/>
        <v>0</v>
      </c>
      <c r="L165" s="45">
        <f>'1473 FX'!AK165+'1474 FX'!AK165+'1475 FX'!AK165+'1476 FX'!AK165+'1603 FX'!AK165+'1604 FX'!AK165+'Spare van FX'!AK165</f>
        <v>0</v>
      </c>
      <c r="M165" s="221">
        <f>'1473 FX'!AY165+'1474 FX'!AY165+'1475 FX'!AY165+'1476 FX'!AY165+'1603 FX'!AY165+'1604 FX'!AY165+'Spare van FX'!AY165</f>
        <v>0</v>
      </c>
      <c r="N165" s="221">
        <f>'1473 PARA'!AK165+'1474 PARA'!AK165+'1475 PARA'!AK165+'1476 PARA'!AK165+'Spare van Para'!AK165+'1603 Para'!AK165+'1604 Para'!AK165</f>
        <v>0</v>
      </c>
      <c r="O165" s="49">
        <f>'1473 PARA'!AY165+'1474 PARA'!AY165+'1475 PARA'!AY165+'1476 PARA'!AY165+'Spare van Para'!AY165+'1603 Para'!AY165+'1604 Para'!AY165</f>
        <v>0</v>
      </c>
      <c r="P165" s="48">
        <f t="shared" si="57"/>
        <v>0</v>
      </c>
      <c r="Q165" s="49">
        <f t="shared" si="48"/>
        <v>0</v>
      </c>
      <c r="R165" s="221">
        <f t="shared" si="49"/>
        <v>0</v>
      </c>
      <c r="S165" s="49">
        <f t="shared" si="50"/>
        <v>0</v>
      </c>
      <c r="T165" s="48">
        <f t="shared" si="51"/>
        <v>0</v>
      </c>
      <c r="U165" s="49">
        <f t="shared" si="52"/>
        <v>0</v>
      </c>
      <c r="V165" s="73"/>
      <c r="W165" s="74"/>
      <c r="X165" s="73"/>
      <c r="Y165" s="74"/>
      <c r="Z165" s="73" t="s">
        <v>79</v>
      </c>
    </row>
    <row r="166" spans="1:26" x14ac:dyDescent="0.25">
      <c r="A166" s="79">
        <v>42898</v>
      </c>
      <c r="B166" s="48">
        <f>'1473 FX'!I166+'1474 FX'!I166+'1475 FX'!I166+'1476 FX'!I166+'1603 FX'!I166+'1604 FX'!I166+'Spare van FX'!I166</f>
        <v>0</v>
      </c>
      <c r="C166" s="41">
        <f>'1473 FX'!V166+'1474 FX'!V166+'1475 FX'!V166+'1476 FX'!V166+'1603 FX'!V166+'1604 FX'!V166+'Spare van FX'!V166</f>
        <v>0</v>
      </c>
      <c r="D166" s="221">
        <f>'PARA Consolidated'!E166</f>
        <v>0</v>
      </c>
      <c r="E166" s="49">
        <f>'PARA Consolidated'!J166</f>
        <v>0</v>
      </c>
      <c r="F166" s="48">
        <f t="shared" si="53"/>
        <v>0</v>
      </c>
      <c r="G166" s="49">
        <f t="shared" si="54"/>
        <v>0</v>
      </c>
      <c r="H166" s="221">
        <f t="shared" si="55"/>
        <v>0</v>
      </c>
      <c r="I166" s="49">
        <f t="shared" si="56"/>
        <v>0</v>
      </c>
      <c r="J166" s="48">
        <f t="shared" si="58"/>
        <v>0</v>
      </c>
      <c r="K166" s="44">
        <f t="shared" si="59"/>
        <v>0</v>
      </c>
      <c r="L166" s="45">
        <f>'1473 FX'!AK166+'1474 FX'!AK166+'1475 FX'!AK166+'1476 FX'!AK166+'1603 FX'!AK166+'1604 FX'!AK166+'Spare van FX'!AK166</f>
        <v>0</v>
      </c>
      <c r="M166" s="221">
        <f>'1473 FX'!AY166+'1474 FX'!AY166+'1475 FX'!AY166+'1476 FX'!AY166+'1603 FX'!AY166+'1604 FX'!AY166+'Spare van FX'!AY166</f>
        <v>0</v>
      </c>
      <c r="N166" s="221">
        <f>'1473 PARA'!AK166+'1474 PARA'!AK166+'1475 PARA'!AK166+'1476 PARA'!AK166+'Spare van Para'!AK166+'1603 Para'!AK166+'1604 Para'!AK166</f>
        <v>0</v>
      </c>
      <c r="O166" s="49">
        <f>'1473 PARA'!AY166+'1474 PARA'!AY166+'1475 PARA'!AY166+'1476 PARA'!AY166+'Spare van Para'!AY166+'1603 Para'!AY166+'1604 Para'!AY166</f>
        <v>0</v>
      </c>
      <c r="P166" s="48">
        <f t="shared" si="57"/>
        <v>0</v>
      </c>
      <c r="Q166" s="49">
        <f t="shared" si="48"/>
        <v>0</v>
      </c>
      <c r="R166" s="221">
        <f t="shared" si="49"/>
        <v>0</v>
      </c>
      <c r="S166" s="49">
        <f t="shared" si="50"/>
        <v>0</v>
      </c>
      <c r="T166" s="48">
        <f t="shared" si="51"/>
        <v>0</v>
      </c>
      <c r="U166" s="49">
        <f t="shared" si="52"/>
        <v>0</v>
      </c>
    </row>
    <row r="167" spans="1:26" x14ac:dyDescent="0.25">
      <c r="A167" s="79">
        <v>42899</v>
      </c>
      <c r="B167" s="48">
        <f>'1473 FX'!I167+'1474 FX'!I167+'1475 FX'!I167+'1476 FX'!I167+'1603 FX'!I167+'1604 FX'!I167+'Spare van FX'!I167</f>
        <v>0</v>
      </c>
      <c r="C167" s="41">
        <f>'1473 FX'!V167+'1474 FX'!V167+'1475 FX'!V167+'1476 FX'!V167+'1603 FX'!V167+'1604 FX'!V167+'Spare van FX'!V167</f>
        <v>0</v>
      </c>
      <c r="D167" s="221">
        <f>'PARA Consolidated'!E167</f>
        <v>0</v>
      </c>
      <c r="E167" s="49">
        <f>'PARA Consolidated'!J167</f>
        <v>0</v>
      </c>
      <c r="F167" s="48">
        <f t="shared" si="53"/>
        <v>0</v>
      </c>
      <c r="G167" s="49">
        <f t="shared" si="54"/>
        <v>0</v>
      </c>
      <c r="H167" s="221">
        <f t="shared" si="55"/>
        <v>0</v>
      </c>
      <c r="I167" s="49">
        <f t="shared" si="56"/>
        <v>0</v>
      </c>
      <c r="J167" s="48">
        <f t="shared" si="58"/>
        <v>0</v>
      </c>
      <c r="K167" s="44">
        <f t="shared" si="59"/>
        <v>0</v>
      </c>
      <c r="L167" s="45">
        <f>'1473 FX'!AK167+'1474 FX'!AK167+'1475 FX'!AK167+'1476 FX'!AK167+'1603 FX'!AK167+'1604 FX'!AK167+'Spare van FX'!AK167</f>
        <v>0</v>
      </c>
      <c r="M167" s="221">
        <f>'1473 FX'!AY167+'1474 FX'!AY167+'1475 FX'!AY167+'1476 FX'!AY167+'1603 FX'!AY167+'1604 FX'!AY167+'Spare van FX'!AY167</f>
        <v>0</v>
      </c>
      <c r="N167" s="221">
        <f>'1473 PARA'!AK167+'1474 PARA'!AK167+'1475 PARA'!AK167+'1476 PARA'!AK167+'Spare van Para'!AK167+'1603 Para'!AK167+'1604 Para'!AK167</f>
        <v>0</v>
      </c>
      <c r="O167" s="49">
        <f>'1473 PARA'!AY167+'1474 PARA'!AY167+'1475 PARA'!AY167+'1476 PARA'!AY167+'Spare van Para'!AY167+'1603 Para'!AY167+'1604 Para'!AY167</f>
        <v>0</v>
      </c>
      <c r="P167" s="48">
        <f t="shared" si="57"/>
        <v>0</v>
      </c>
      <c r="Q167" s="49">
        <f t="shared" si="48"/>
        <v>0</v>
      </c>
      <c r="R167" s="221">
        <f t="shared" si="49"/>
        <v>0</v>
      </c>
      <c r="S167" s="49">
        <f t="shared" si="50"/>
        <v>0</v>
      </c>
      <c r="T167" s="48">
        <f t="shared" si="51"/>
        <v>0</v>
      </c>
      <c r="U167" s="49">
        <f t="shared" si="52"/>
        <v>0</v>
      </c>
    </row>
    <row r="168" spans="1:26" x14ac:dyDescent="0.25">
      <c r="A168" s="79">
        <v>42900</v>
      </c>
      <c r="B168" s="48">
        <f>'1473 FX'!I168+'1474 FX'!I168+'1475 FX'!I168+'1476 FX'!I168+'1603 FX'!I168+'1604 FX'!I168+'Spare van FX'!I168</f>
        <v>0</v>
      </c>
      <c r="C168" s="41">
        <f>'1473 FX'!V168+'1474 FX'!V168+'1475 FX'!V168+'1476 FX'!V168+'1603 FX'!V168+'1604 FX'!V168+'Spare van FX'!V168</f>
        <v>0</v>
      </c>
      <c r="D168" s="221">
        <f>'PARA Consolidated'!E168</f>
        <v>0</v>
      </c>
      <c r="E168" s="49">
        <f>'PARA Consolidated'!J168</f>
        <v>0</v>
      </c>
      <c r="F168" s="48">
        <f t="shared" si="53"/>
        <v>0</v>
      </c>
      <c r="G168" s="49">
        <f t="shared" si="54"/>
        <v>0</v>
      </c>
      <c r="H168" s="221">
        <f t="shared" si="55"/>
        <v>0</v>
      </c>
      <c r="I168" s="49">
        <f t="shared" si="56"/>
        <v>0</v>
      </c>
      <c r="J168" s="48">
        <f t="shared" si="58"/>
        <v>0</v>
      </c>
      <c r="K168" s="44">
        <f t="shared" si="59"/>
        <v>0</v>
      </c>
      <c r="L168" s="45">
        <f>'1473 FX'!AK168+'1474 FX'!AK168+'1475 FX'!AK168+'1476 FX'!AK168+'1603 FX'!AK168+'1604 FX'!AK168+'Spare van FX'!AK168</f>
        <v>0</v>
      </c>
      <c r="M168" s="221">
        <f>'1473 FX'!AY168+'1474 FX'!AY168+'1475 FX'!AY168+'1476 FX'!AY168+'1603 FX'!AY168+'1604 FX'!AY168+'Spare van FX'!AY168</f>
        <v>0</v>
      </c>
      <c r="N168" s="221">
        <f>'1473 PARA'!AK168+'1474 PARA'!AK168+'1475 PARA'!AK168+'1476 PARA'!AK168+'Spare van Para'!AK168+'1603 Para'!AK168+'1604 Para'!AK168</f>
        <v>0</v>
      </c>
      <c r="O168" s="49">
        <f>'1473 PARA'!AY168+'1474 PARA'!AY168+'1475 PARA'!AY168+'1476 PARA'!AY168+'Spare van Para'!AY168+'1603 Para'!AY168+'1604 Para'!AY168</f>
        <v>0</v>
      </c>
      <c r="P168" s="48">
        <f t="shared" si="57"/>
        <v>0</v>
      </c>
      <c r="Q168" s="49">
        <f t="shared" si="48"/>
        <v>0</v>
      </c>
      <c r="R168" s="221">
        <f t="shared" si="49"/>
        <v>0</v>
      </c>
      <c r="S168" s="49">
        <f t="shared" si="50"/>
        <v>0</v>
      </c>
      <c r="T168" s="48">
        <f t="shared" si="51"/>
        <v>0</v>
      </c>
      <c r="U168" s="49">
        <f t="shared" si="52"/>
        <v>0</v>
      </c>
    </row>
    <row r="169" spans="1:26" x14ac:dyDescent="0.25">
      <c r="A169" s="79">
        <v>42901</v>
      </c>
      <c r="B169" s="48">
        <f>'1473 FX'!I169+'1474 FX'!I169+'1475 FX'!I169+'1476 FX'!I169+'1603 FX'!I169+'1604 FX'!I169+'Spare van FX'!I169</f>
        <v>0</v>
      </c>
      <c r="C169" s="41">
        <f>'1473 FX'!V169+'1474 FX'!V169+'1475 FX'!V169+'1476 FX'!V169+'1603 FX'!V169+'1604 FX'!V169+'Spare van FX'!V169</f>
        <v>0</v>
      </c>
      <c r="D169" s="221">
        <f>'PARA Consolidated'!E169</f>
        <v>0</v>
      </c>
      <c r="E169" s="49">
        <f>'PARA Consolidated'!J169</f>
        <v>0</v>
      </c>
      <c r="F169" s="48">
        <f t="shared" si="53"/>
        <v>0</v>
      </c>
      <c r="G169" s="49">
        <f t="shared" si="54"/>
        <v>0</v>
      </c>
      <c r="H169" s="221">
        <f t="shared" si="55"/>
        <v>0</v>
      </c>
      <c r="I169" s="49">
        <f t="shared" si="56"/>
        <v>0</v>
      </c>
      <c r="J169" s="48">
        <f t="shared" si="58"/>
        <v>0</v>
      </c>
      <c r="K169" s="44">
        <f t="shared" si="59"/>
        <v>0</v>
      </c>
      <c r="L169" s="45">
        <f>'1473 FX'!AK169+'1474 FX'!AK169+'1475 FX'!AK169+'1476 FX'!AK169+'1603 FX'!AK169+'1604 FX'!AK169+'Spare van FX'!AK169</f>
        <v>0</v>
      </c>
      <c r="M169" s="221">
        <f>'1473 FX'!AY169+'1474 FX'!AY169+'1475 FX'!AY169+'1476 FX'!AY169+'1603 FX'!AY169+'1604 FX'!AY169+'Spare van FX'!AY169</f>
        <v>0</v>
      </c>
      <c r="N169" s="221">
        <f>'1473 PARA'!AK169+'1474 PARA'!AK169+'1475 PARA'!AK169+'1476 PARA'!AK169+'Spare van Para'!AK169+'1603 Para'!AK169+'1604 Para'!AK169</f>
        <v>0</v>
      </c>
      <c r="O169" s="49">
        <f>'1473 PARA'!AY169+'1474 PARA'!AY169+'1475 PARA'!AY169+'1476 PARA'!AY169+'Spare van Para'!AY169+'1603 Para'!AY169+'1604 Para'!AY169</f>
        <v>0</v>
      </c>
      <c r="P169" s="48">
        <f t="shared" si="57"/>
        <v>0</v>
      </c>
      <c r="Q169" s="49">
        <f t="shared" si="48"/>
        <v>0</v>
      </c>
      <c r="R169" s="221">
        <f t="shared" si="49"/>
        <v>0</v>
      </c>
      <c r="S169" s="49">
        <f t="shared" si="50"/>
        <v>0</v>
      </c>
      <c r="T169" s="48">
        <f t="shared" si="51"/>
        <v>0</v>
      </c>
      <c r="U169" s="49">
        <f t="shared" si="52"/>
        <v>0</v>
      </c>
    </row>
    <row r="170" spans="1:26" x14ac:dyDescent="0.25">
      <c r="A170" s="79">
        <v>42902</v>
      </c>
      <c r="B170" s="48">
        <f>'1473 FX'!I170+'1474 FX'!I170+'1475 FX'!I170+'1476 FX'!I170+'1603 FX'!I170+'1604 FX'!I170+'Spare van FX'!I170</f>
        <v>0</v>
      </c>
      <c r="C170" s="41">
        <f>'1473 FX'!V170+'1474 FX'!V170+'1475 FX'!V170+'1476 FX'!V170+'1603 FX'!V170+'1604 FX'!V170+'Spare van FX'!V170</f>
        <v>0</v>
      </c>
      <c r="D170" s="221">
        <f>'PARA Consolidated'!E170</f>
        <v>0</v>
      </c>
      <c r="E170" s="49">
        <f>'PARA Consolidated'!J170</f>
        <v>0</v>
      </c>
      <c r="F170" s="48">
        <f t="shared" si="53"/>
        <v>0</v>
      </c>
      <c r="G170" s="49">
        <f t="shared" si="54"/>
        <v>0</v>
      </c>
      <c r="H170" s="221">
        <f t="shared" si="55"/>
        <v>0</v>
      </c>
      <c r="I170" s="49">
        <f t="shared" si="56"/>
        <v>0</v>
      </c>
      <c r="J170" s="48">
        <f t="shared" si="58"/>
        <v>0</v>
      </c>
      <c r="K170" s="44">
        <f t="shared" si="59"/>
        <v>0</v>
      </c>
      <c r="L170" s="45">
        <f>'1473 FX'!AK170+'1474 FX'!AK170+'1475 FX'!AK170+'1476 FX'!AK170+'1603 FX'!AK170+'1604 FX'!AK170+'Spare van FX'!AK170</f>
        <v>0</v>
      </c>
      <c r="M170" s="221">
        <f>'1473 FX'!AY170+'1474 FX'!AY170+'1475 FX'!AY170+'1476 FX'!AY170+'1603 FX'!AY170+'1604 FX'!AY170+'Spare van FX'!AY170</f>
        <v>0</v>
      </c>
      <c r="N170" s="221">
        <f>'1473 PARA'!AK170+'1474 PARA'!AK170+'1475 PARA'!AK170+'1476 PARA'!AK170+'Spare van Para'!AK170+'1603 Para'!AK170+'1604 Para'!AK170</f>
        <v>0</v>
      </c>
      <c r="O170" s="49">
        <f>'1473 PARA'!AY170+'1474 PARA'!AY170+'1475 PARA'!AY170+'1476 PARA'!AY170+'Spare van Para'!AY170+'1603 Para'!AY170+'1604 Para'!AY170</f>
        <v>0</v>
      </c>
      <c r="P170" s="48">
        <f t="shared" si="57"/>
        <v>0</v>
      </c>
      <c r="Q170" s="49">
        <f t="shared" si="48"/>
        <v>0</v>
      </c>
      <c r="R170" s="221">
        <f t="shared" si="49"/>
        <v>0</v>
      </c>
      <c r="S170" s="49">
        <f t="shared" si="50"/>
        <v>0</v>
      </c>
      <c r="T170" s="48">
        <f t="shared" si="51"/>
        <v>0</v>
      </c>
      <c r="U170" s="49">
        <f t="shared" si="52"/>
        <v>0</v>
      </c>
    </row>
    <row r="171" spans="1:26" x14ac:dyDescent="0.25">
      <c r="A171" s="79">
        <v>42903</v>
      </c>
      <c r="B171" s="48">
        <f>'1473 FX'!I171+'1474 FX'!I171+'1475 FX'!I171+'1476 FX'!I171+'1603 FX'!I171+'1604 FX'!I171+'Spare van FX'!I171</f>
        <v>0</v>
      </c>
      <c r="C171" s="41">
        <f>'1473 FX'!V171+'1474 FX'!V171+'1475 FX'!V171+'1476 FX'!V171+'1603 FX'!V171+'1604 FX'!V171+'Spare van FX'!V171</f>
        <v>0</v>
      </c>
      <c r="D171" s="221">
        <f>'PARA Consolidated'!E171</f>
        <v>0</v>
      </c>
      <c r="E171" s="49">
        <f>'PARA Consolidated'!J171</f>
        <v>0</v>
      </c>
      <c r="F171" s="48">
        <f t="shared" si="53"/>
        <v>0</v>
      </c>
      <c r="G171" s="49">
        <f t="shared" si="54"/>
        <v>0</v>
      </c>
      <c r="H171" s="221">
        <f t="shared" si="55"/>
        <v>0</v>
      </c>
      <c r="I171" s="49">
        <f t="shared" si="56"/>
        <v>0</v>
      </c>
      <c r="J171" s="48">
        <f t="shared" si="58"/>
        <v>0</v>
      </c>
      <c r="K171" s="44">
        <f t="shared" si="59"/>
        <v>0</v>
      </c>
      <c r="L171" s="45">
        <f>'1473 FX'!AK171+'1474 FX'!AK171+'1475 FX'!AK171+'1476 FX'!AK171+'1603 FX'!AK171+'1604 FX'!AK171+'Spare van FX'!AK171</f>
        <v>0</v>
      </c>
      <c r="M171" s="221">
        <f>'1473 FX'!AY171+'1474 FX'!AY171+'1475 FX'!AY171+'1476 FX'!AY171+'1603 FX'!AY171+'1604 FX'!AY171+'Spare van FX'!AY171</f>
        <v>0</v>
      </c>
      <c r="N171" s="221">
        <f>'1473 PARA'!AK171+'1474 PARA'!AK171+'1475 PARA'!AK171+'1476 PARA'!AK171+'Spare van Para'!AK171+'1603 Para'!AK171+'1604 Para'!AK171</f>
        <v>0</v>
      </c>
      <c r="O171" s="49">
        <f>'1473 PARA'!AY171+'1474 PARA'!AY171+'1475 PARA'!AY171+'1476 PARA'!AY171+'Spare van Para'!AY171+'1603 Para'!AY171+'1604 Para'!AY171</f>
        <v>0</v>
      </c>
      <c r="P171" s="48">
        <f t="shared" si="57"/>
        <v>0</v>
      </c>
      <c r="Q171" s="49">
        <f t="shared" si="48"/>
        <v>0</v>
      </c>
      <c r="R171" s="221">
        <f t="shared" si="49"/>
        <v>0</v>
      </c>
      <c r="S171" s="49">
        <f t="shared" si="50"/>
        <v>0</v>
      </c>
      <c r="T171" s="48">
        <f t="shared" si="51"/>
        <v>0</v>
      </c>
      <c r="U171" s="49">
        <f t="shared" si="52"/>
        <v>0</v>
      </c>
      <c r="V171" s="75">
        <f>SUM(C165:C171)+SUM(E165:E171)</f>
        <v>0</v>
      </c>
      <c r="W171" s="76">
        <f>SUM(M165:M171)+SUM(O165:O171)</f>
        <v>0</v>
      </c>
      <c r="X171" s="75">
        <f>SUM(B165:B171)+SUM(D165:D171)-V171</f>
        <v>0</v>
      </c>
      <c r="Y171" s="76">
        <f>SUM(L165:L171)+SUM(N165:N171)-W171</f>
        <v>0</v>
      </c>
      <c r="Z171" s="77" t="s">
        <v>80</v>
      </c>
    </row>
    <row r="172" spans="1:26" x14ac:dyDescent="0.25">
      <c r="A172" s="79">
        <v>42904</v>
      </c>
      <c r="B172" s="48">
        <f>'1473 FX'!I172+'1474 FX'!I172+'1475 FX'!I172+'1476 FX'!I172+'1603 FX'!I172+'1604 FX'!I172+'Spare van FX'!I172</f>
        <v>0</v>
      </c>
      <c r="C172" s="41">
        <f>'1473 FX'!V172+'1474 FX'!V172+'1475 FX'!V172+'1476 FX'!V172+'1603 FX'!V172+'1604 FX'!V172+'Spare van FX'!V172</f>
        <v>0</v>
      </c>
      <c r="D172" s="221">
        <f>'PARA Consolidated'!E172</f>
        <v>0</v>
      </c>
      <c r="E172" s="49">
        <f>'PARA Consolidated'!J172</f>
        <v>0</v>
      </c>
      <c r="F172" s="48">
        <f t="shared" si="53"/>
        <v>0</v>
      </c>
      <c r="G172" s="49">
        <f t="shared" si="54"/>
        <v>0</v>
      </c>
      <c r="H172" s="221">
        <f t="shared" si="55"/>
        <v>0</v>
      </c>
      <c r="I172" s="49">
        <f t="shared" si="56"/>
        <v>0</v>
      </c>
      <c r="J172" s="48">
        <f t="shared" si="58"/>
        <v>0</v>
      </c>
      <c r="K172" s="44">
        <f t="shared" si="59"/>
        <v>0</v>
      </c>
      <c r="L172" s="45">
        <f>'1473 FX'!AK172+'1474 FX'!AK172+'1475 FX'!AK172+'1476 FX'!AK172+'1603 FX'!AK172+'1604 FX'!AK172+'Spare van FX'!AK172</f>
        <v>0</v>
      </c>
      <c r="M172" s="221">
        <f>'1473 FX'!AY172+'1474 FX'!AY172+'1475 FX'!AY172+'1476 FX'!AY172+'1603 FX'!AY172+'1604 FX'!AY172+'Spare van FX'!AY172</f>
        <v>0</v>
      </c>
      <c r="N172" s="221">
        <f>'1473 PARA'!AK172+'1474 PARA'!AK172+'1475 PARA'!AK172+'1476 PARA'!AK172+'Spare van Para'!AK172+'1603 Para'!AK172+'1604 Para'!AK172</f>
        <v>0</v>
      </c>
      <c r="O172" s="49">
        <f>'1473 PARA'!AY172+'1474 PARA'!AY172+'1475 PARA'!AY172+'1476 PARA'!AY172+'Spare van Para'!AY172+'1603 Para'!AY172+'1604 Para'!AY172</f>
        <v>0</v>
      </c>
      <c r="P172" s="48">
        <f t="shared" si="57"/>
        <v>0</v>
      </c>
      <c r="Q172" s="49">
        <f t="shared" si="48"/>
        <v>0</v>
      </c>
      <c r="R172" s="221">
        <f t="shared" si="49"/>
        <v>0</v>
      </c>
      <c r="S172" s="49">
        <f t="shared" si="50"/>
        <v>0</v>
      </c>
      <c r="T172" s="48">
        <f t="shared" si="51"/>
        <v>0</v>
      </c>
      <c r="U172" s="49">
        <f t="shared" si="52"/>
        <v>0</v>
      </c>
      <c r="V172" s="73"/>
      <c r="W172" s="74"/>
      <c r="X172" s="73"/>
      <c r="Y172" s="74"/>
      <c r="Z172" s="73" t="s">
        <v>79</v>
      </c>
    </row>
    <row r="173" spans="1:26" x14ac:dyDescent="0.25">
      <c r="A173" s="79">
        <v>42905</v>
      </c>
      <c r="B173" s="48">
        <f>'1473 FX'!I173+'1474 FX'!I173+'1475 FX'!I173+'1476 FX'!I173+'1603 FX'!I173+'1604 FX'!I173+'Spare van FX'!I173</f>
        <v>0</v>
      </c>
      <c r="C173" s="41">
        <f>'1473 FX'!V173+'1474 FX'!V173+'1475 FX'!V173+'1476 FX'!V173+'1603 FX'!V173+'1604 FX'!V173+'Spare van FX'!V173</f>
        <v>0</v>
      </c>
      <c r="D173" s="221">
        <f>'PARA Consolidated'!E173</f>
        <v>0</v>
      </c>
      <c r="E173" s="49">
        <f>'PARA Consolidated'!J173</f>
        <v>0</v>
      </c>
      <c r="F173" s="48">
        <f t="shared" si="53"/>
        <v>0</v>
      </c>
      <c r="G173" s="49">
        <f t="shared" si="54"/>
        <v>0</v>
      </c>
      <c r="H173" s="221">
        <f t="shared" si="55"/>
        <v>0</v>
      </c>
      <c r="I173" s="49">
        <f t="shared" si="56"/>
        <v>0</v>
      </c>
      <c r="J173" s="48">
        <f t="shared" si="58"/>
        <v>0</v>
      </c>
      <c r="K173" s="44">
        <f t="shared" si="59"/>
        <v>0</v>
      </c>
      <c r="L173" s="45">
        <f>'1473 FX'!AK173+'1474 FX'!AK173+'1475 FX'!AK173+'1476 FX'!AK173+'1603 FX'!AK173+'1604 FX'!AK173+'Spare van FX'!AK173</f>
        <v>0</v>
      </c>
      <c r="M173" s="221">
        <f>'1473 FX'!AY173+'1474 FX'!AY173+'1475 FX'!AY173+'1476 FX'!AY173+'1603 FX'!AY173+'1604 FX'!AY173+'Spare van FX'!AY173</f>
        <v>0</v>
      </c>
      <c r="N173" s="221">
        <f>'1473 PARA'!AK173+'1474 PARA'!AK173+'1475 PARA'!AK173+'1476 PARA'!AK173+'Spare van Para'!AK173+'1603 Para'!AK173+'1604 Para'!AK173</f>
        <v>0</v>
      </c>
      <c r="O173" s="49">
        <f>'1473 PARA'!AY173+'1474 PARA'!AY173+'1475 PARA'!AY173+'1476 PARA'!AY173+'Spare van Para'!AY173+'1603 Para'!AY173+'1604 Para'!AY173</f>
        <v>0</v>
      </c>
      <c r="P173" s="48">
        <f t="shared" si="57"/>
        <v>0</v>
      </c>
      <c r="Q173" s="49">
        <f t="shared" si="48"/>
        <v>0</v>
      </c>
      <c r="R173" s="221">
        <f t="shared" si="49"/>
        <v>0</v>
      </c>
      <c r="S173" s="49">
        <f t="shared" si="50"/>
        <v>0</v>
      </c>
      <c r="T173" s="48">
        <f t="shared" si="51"/>
        <v>0</v>
      </c>
      <c r="U173" s="49">
        <f t="shared" si="52"/>
        <v>0</v>
      </c>
    </row>
    <row r="174" spans="1:26" x14ac:dyDescent="0.25">
      <c r="A174" s="79">
        <v>42906</v>
      </c>
      <c r="B174" s="48">
        <f>'1473 FX'!I174+'1474 FX'!I174+'1475 FX'!I174+'1476 FX'!I174+'1603 FX'!I174+'1604 FX'!I174+'Spare van FX'!I174</f>
        <v>0</v>
      </c>
      <c r="C174" s="41">
        <f>'1473 FX'!V174+'1474 FX'!V174+'1475 FX'!V174+'1476 FX'!V174+'1603 FX'!V174+'1604 FX'!V174+'Spare van FX'!V174</f>
        <v>0</v>
      </c>
      <c r="D174" s="221">
        <f>'PARA Consolidated'!E174</f>
        <v>0</v>
      </c>
      <c r="E174" s="49">
        <f>'PARA Consolidated'!J174</f>
        <v>0</v>
      </c>
      <c r="F174" s="48">
        <f t="shared" si="53"/>
        <v>0</v>
      </c>
      <c r="G174" s="49">
        <f t="shared" si="54"/>
        <v>0</v>
      </c>
      <c r="H174" s="221">
        <f t="shared" si="55"/>
        <v>0</v>
      </c>
      <c r="I174" s="49">
        <f t="shared" si="56"/>
        <v>0</v>
      </c>
      <c r="J174" s="48">
        <f t="shared" si="58"/>
        <v>0</v>
      </c>
      <c r="K174" s="44">
        <f t="shared" si="59"/>
        <v>0</v>
      </c>
      <c r="L174" s="45">
        <f>'1473 FX'!AK174+'1474 FX'!AK174+'1475 FX'!AK174+'1476 FX'!AK174+'1603 FX'!AK174+'1604 FX'!AK174+'Spare van FX'!AK174</f>
        <v>0</v>
      </c>
      <c r="M174" s="221">
        <f>'1473 FX'!AY174+'1474 FX'!AY174+'1475 FX'!AY174+'1476 FX'!AY174+'1603 FX'!AY174+'1604 FX'!AY174+'Spare van FX'!AY174</f>
        <v>0</v>
      </c>
      <c r="N174" s="221">
        <f>'1473 PARA'!AK174+'1474 PARA'!AK174+'1475 PARA'!AK174+'1476 PARA'!AK174+'Spare van Para'!AK174+'1603 Para'!AK174+'1604 Para'!AK174</f>
        <v>0</v>
      </c>
      <c r="O174" s="49">
        <f>'1473 PARA'!AY174+'1474 PARA'!AY174+'1475 PARA'!AY174+'1476 PARA'!AY174+'Spare van Para'!AY174+'1603 Para'!AY174+'1604 Para'!AY174</f>
        <v>0</v>
      </c>
      <c r="P174" s="48">
        <f t="shared" si="57"/>
        <v>0</v>
      </c>
      <c r="Q174" s="49">
        <f t="shared" si="48"/>
        <v>0</v>
      </c>
      <c r="R174" s="221">
        <f t="shared" si="49"/>
        <v>0</v>
      </c>
      <c r="S174" s="49">
        <f t="shared" si="50"/>
        <v>0</v>
      </c>
      <c r="T174" s="48">
        <f t="shared" si="51"/>
        <v>0</v>
      </c>
      <c r="U174" s="49">
        <f t="shared" si="52"/>
        <v>0</v>
      </c>
    </row>
    <row r="175" spans="1:26" x14ac:dyDescent="0.25">
      <c r="A175" s="79">
        <v>42907</v>
      </c>
      <c r="B175" s="48">
        <f>'1473 FX'!I175+'1474 FX'!I175+'1475 FX'!I175+'1476 FX'!I175+'1603 FX'!I175+'1604 FX'!I175+'Spare van FX'!I175</f>
        <v>0</v>
      </c>
      <c r="C175" s="41">
        <f>'1473 FX'!V175+'1474 FX'!V175+'1475 FX'!V175+'1476 FX'!V175+'1603 FX'!V175+'1604 FX'!V175+'Spare van FX'!V175</f>
        <v>0</v>
      </c>
      <c r="D175" s="221">
        <f>'PARA Consolidated'!E175</f>
        <v>0</v>
      </c>
      <c r="E175" s="49">
        <f>'PARA Consolidated'!J175</f>
        <v>0</v>
      </c>
      <c r="F175" s="48">
        <f t="shared" si="53"/>
        <v>0</v>
      </c>
      <c r="G175" s="49">
        <f t="shared" si="54"/>
        <v>0</v>
      </c>
      <c r="H175" s="221">
        <f t="shared" si="55"/>
        <v>0</v>
      </c>
      <c r="I175" s="49">
        <f t="shared" si="56"/>
        <v>0</v>
      </c>
      <c r="J175" s="48">
        <f t="shared" si="58"/>
        <v>0</v>
      </c>
      <c r="K175" s="44">
        <f t="shared" si="59"/>
        <v>0</v>
      </c>
      <c r="L175" s="45">
        <f>'1473 FX'!AK175+'1474 FX'!AK175+'1475 FX'!AK175+'1476 FX'!AK175+'1603 FX'!AK175+'1604 FX'!AK175+'Spare van FX'!AK175</f>
        <v>0</v>
      </c>
      <c r="M175" s="221">
        <f>'1473 FX'!AY175+'1474 FX'!AY175+'1475 FX'!AY175+'1476 FX'!AY175+'1603 FX'!AY175+'1604 FX'!AY175+'Spare van FX'!AY175</f>
        <v>0</v>
      </c>
      <c r="N175" s="221">
        <f>'1473 PARA'!AK175+'1474 PARA'!AK175+'1475 PARA'!AK175+'1476 PARA'!AK175+'Spare van Para'!AK175+'1603 Para'!AK175+'1604 Para'!AK175</f>
        <v>0</v>
      </c>
      <c r="O175" s="49">
        <f>'1473 PARA'!AY175+'1474 PARA'!AY175+'1475 PARA'!AY175+'1476 PARA'!AY175+'Spare van Para'!AY175+'1603 Para'!AY175+'1604 Para'!AY175</f>
        <v>0</v>
      </c>
      <c r="P175" s="48">
        <f t="shared" si="57"/>
        <v>0</v>
      </c>
      <c r="Q175" s="49">
        <f t="shared" si="48"/>
        <v>0</v>
      </c>
      <c r="R175" s="221">
        <f t="shared" si="49"/>
        <v>0</v>
      </c>
      <c r="S175" s="49">
        <f t="shared" si="50"/>
        <v>0</v>
      </c>
      <c r="T175" s="48">
        <f t="shared" si="51"/>
        <v>0</v>
      </c>
      <c r="U175" s="49">
        <f t="shared" si="52"/>
        <v>0</v>
      </c>
    </row>
    <row r="176" spans="1:26" x14ac:dyDescent="0.25">
      <c r="A176" s="79">
        <v>42908</v>
      </c>
      <c r="B176" s="48">
        <f>'1473 FX'!I176+'1474 FX'!I176+'1475 FX'!I176+'1476 FX'!I176+'1603 FX'!I176+'1604 FX'!I176+'Spare van FX'!I176</f>
        <v>0</v>
      </c>
      <c r="C176" s="41">
        <f>'1473 FX'!V176+'1474 FX'!V176+'1475 FX'!V176+'1476 FX'!V176+'1603 FX'!V176+'1604 FX'!V176+'Spare van FX'!V176</f>
        <v>0</v>
      </c>
      <c r="D176" s="221">
        <f>'PARA Consolidated'!E176</f>
        <v>0</v>
      </c>
      <c r="E176" s="49">
        <f>'PARA Consolidated'!J176</f>
        <v>0</v>
      </c>
      <c r="F176" s="48">
        <f t="shared" si="53"/>
        <v>0</v>
      </c>
      <c r="G176" s="49">
        <f t="shared" si="54"/>
        <v>0</v>
      </c>
      <c r="H176" s="221">
        <f t="shared" si="55"/>
        <v>0</v>
      </c>
      <c r="I176" s="49">
        <f t="shared" si="56"/>
        <v>0</v>
      </c>
      <c r="J176" s="48">
        <f t="shared" si="58"/>
        <v>0</v>
      </c>
      <c r="K176" s="44">
        <f t="shared" si="59"/>
        <v>0</v>
      </c>
      <c r="L176" s="45">
        <f>'1473 FX'!AK176+'1474 FX'!AK176+'1475 FX'!AK176+'1476 FX'!AK176+'1603 FX'!AK176+'1604 FX'!AK176+'Spare van FX'!AK176</f>
        <v>0</v>
      </c>
      <c r="M176" s="221">
        <f>'1473 FX'!AY176+'1474 FX'!AY176+'1475 FX'!AY176+'1476 FX'!AY176+'1603 FX'!AY176+'1604 FX'!AY176+'Spare van FX'!AY176</f>
        <v>0</v>
      </c>
      <c r="N176" s="221">
        <f>'1473 PARA'!AK176+'1474 PARA'!AK176+'1475 PARA'!AK176+'1476 PARA'!AK176+'Spare van Para'!AK176+'1603 Para'!AK176+'1604 Para'!AK176</f>
        <v>0</v>
      </c>
      <c r="O176" s="49">
        <f>'1473 PARA'!AY176+'1474 PARA'!AY176+'1475 PARA'!AY176+'1476 PARA'!AY176+'Spare van Para'!AY176+'1603 Para'!AY176+'1604 Para'!AY176</f>
        <v>0</v>
      </c>
      <c r="P176" s="48">
        <f t="shared" si="57"/>
        <v>0</v>
      </c>
      <c r="Q176" s="49">
        <f t="shared" si="48"/>
        <v>0</v>
      </c>
      <c r="R176" s="221">
        <f t="shared" si="49"/>
        <v>0</v>
      </c>
      <c r="S176" s="49">
        <f t="shared" si="50"/>
        <v>0</v>
      </c>
      <c r="T176" s="48">
        <f t="shared" si="51"/>
        <v>0</v>
      </c>
      <c r="U176" s="49">
        <f t="shared" si="52"/>
        <v>0</v>
      </c>
    </row>
    <row r="177" spans="1:26" x14ac:dyDescent="0.25">
      <c r="A177" s="79">
        <v>42909</v>
      </c>
      <c r="B177" s="48">
        <f>'1473 FX'!I177+'1474 FX'!I177+'1475 FX'!I177+'1476 FX'!I177+'1603 FX'!I177+'1604 FX'!I177+'Spare van FX'!I177</f>
        <v>0</v>
      </c>
      <c r="C177" s="41">
        <f>'1473 FX'!V177+'1474 FX'!V177+'1475 FX'!V177+'1476 FX'!V177+'1603 FX'!V177+'1604 FX'!V177+'Spare van FX'!V177</f>
        <v>0</v>
      </c>
      <c r="D177" s="221">
        <f>'PARA Consolidated'!E177</f>
        <v>0</v>
      </c>
      <c r="E177" s="49">
        <f>'PARA Consolidated'!J177</f>
        <v>0</v>
      </c>
      <c r="F177" s="48">
        <f t="shared" si="53"/>
        <v>0</v>
      </c>
      <c r="G177" s="49">
        <f t="shared" si="54"/>
        <v>0</v>
      </c>
      <c r="H177" s="221">
        <f t="shared" si="55"/>
        <v>0</v>
      </c>
      <c r="I177" s="49">
        <f t="shared" si="56"/>
        <v>0</v>
      </c>
      <c r="J177" s="48">
        <f t="shared" si="58"/>
        <v>0</v>
      </c>
      <c r="K177" s="44">
        <f t="shared" si="59"/>
        <v>0</v>
      </c>
      <c r="L177" s="45">
        <f>'1473 FX'!AK177+'1474 FX'!AK177+'1475 FX'!AK177+'1476 FX'!AK177+'1603 FX'!AK177+'1604 FX'!AK177+'Spare van FX'!AK177</f>
        <v>0</v>
      </c>
      <c r="M177" s="221">
        <f>'1473 FX'!AY177+'1474 FX'!AY177+'1475 FX'!AY177+'1476 FX'!AY177+'1603 FX'!AY177+'1604 FX'!AY177+'Spare van FX'!AY177</f>
        <v>0</v>
      </c>
      <c r="N177" s="221">
        <f>'1473 PARA'!AK177+'1474 PARA'!AK177+'1475 PARA'!AK177+'1476 PARA'!AK177+'Spare van Para'!AK177+'1603 Para'!AK177+'1604 Para'!AK177</f>
        <v>0</v>
      </c>
      <c r="O177" s="49">
        <f>'1473 PARA'!AY177+'1474 PARA'!AY177+'1475 PARA'!AY177+'1476 PARA'!AY177+'Spare van Para'!AY177+'1603 Para'!AY177+'1604 Para'!AY177</f>
        <v>0</v>
      </c>
      <c r="P177" s="48">
        <f t="shared" si="57"/>
        <v>0</v>
      </c>
      <c r="Q177" s="49">
        <f t="shared" si="48"/>
        <v>0</v>
      </c>
      <c r="R177" s="221">
        <f t="shared" si="49"/>
        <v>0</v>
      </c>
      <c r="S177" s="49">
        <f t="shared" si="50"/>
        <v>0</v>
      </c>
      <c r="T177" s="48">
        <f t="shared" si="51"/>
        <v>0</v>
      </c>
      <c r="U177" s="49">
        <f t="shared" si="52"/>
        <v>0</v>
      </c>
    </row>
    <row r="178" spans="1:26" x14ac:dyDescent="0.25">
      <c r="A178" s="79">
        <v>42910</v>
      </c>
      <c r="B178" s="48">
        <f>'1473 FX'!I178+'1474 FX'!I178+'1475 FX'!I178+'1476 FX'!I178+'1603 FX'!I178+'1604 FX'!I178+'Spare van FX'!I178</f>
        <v>0</v>
      </c>
      <c r="C178" s="41">
        <f>'1473 FX'!V178+'1474 FX'!V178+'1475 FX'!V178+'1476 FX'!V178+'1603 FX'!V178+'1604 FX'!V178+'Spare van FX'!V178</f>
        <v>0</v>
      </c>
      <c r="D178" s="221">
        <f>'PARA Consolidated'!E178</f>
        <v>0</v>
      </c>
      <c r="E178" s="49">
        <f>'PARA Consolidated'!J178</f>
        <v>0</v>
      </c>
      <c r="F178" s="48">
        <f t="shared" si="53"/>
        <v>0</v>
      </c>
      <c r="G178" s="49">
        <f t="shared" si="54"/>
        <v>0</v>
      </c>
      <c r="H178" s="221">
        <f t="shared" si="55"/>
        <v>0</v>
      </c>
      <c r="I178" s="49">
        <f t="shared" si="56"/>
        <v>0</v>
      </c>
      <c r="J178" s="48">
        <f t="shared" si="58"/>
        <v>0</v>
      </c>
      <c r="K178" s="44">
        <f t="shared" si="59"/>
        <v>0</v>
      </c>
      <c r="L178" s="45">
        <f>'1473 FX'!AK178+'1474 FX'!AK178+'1475 FX'!AK178+'1476 FX'!AK178+'1603 FX'!AK178+'1604 FX'!AK178+'Spare van FX'!AK178</f>
        <v>0</v>
      </c>
      <c r="M178" s="221">
        <f>'1473 FX'!AY178+'1474 FX'!AY178+'1475 FX'!AY178+'1476 FX'!AY178+'1603 FX'!AY178+'1604 FX'!AY178+'Spare van FX'!AY178</f>
        <v>0</v>
      </c>
      <c r="N178" s="221">
        <f>'1473 PARA'!AK178+'1474 PARA'!AK178+'1475 PARA'!AK178+'1476 PARA'!AK178+'Spare van Para'!AK178+'1603 Para'!AK178+'1604 Para'!AK178</f>
        <v>0</v>
      </c>
      <c r="O178" s="49">
        <f>'1473 PARA'!AY178+'1474 PARA'!AY178+'1475 PARA'!AY178+'1476 PARA'!AY178+'Spare van Para'!AY178+'1603 Para'!AY178+'1604 Para'!AY178</f>
        <v>0</v>
      </c>
      <c r="P178" s="48">
        <f t="shared" si="57"/>
        <v>0</v>
      </c>
      <c r="Q178" s="49">
        <f t="shared" si="48"/>
        <v>0</v>
      </c>
      <c r="R178" s="221">
        <f t="shared" si="49"/>
        <v>0</v>
      </c>
      <c r="S178" s="49">
        <f t="shared" si="50"/>
        <v>0</v>
      </c>
      <c r="T178" s="48">
        <f t="shared" si="51"/>
        <v>0</v>
      </c>
      <c r="U178" s="49">
        <f t="shared" si="52"/>
        <v>0</v>
      </c>
      <c r="V178" s="75">
        <f>SUM(C172:C178)+SUM(E172:E178)</f>
        <v>0</v>
      </c>
      <c r="W178" s="76">
        <f>SUM(M172:M178)+SUM(O172:O178)</f>
        <v>0</v>
      </c>
      <c r="X178" s="75">
        <f>SUM(B172:B178)+SUM(D172:D178)-V178</f>
        <v>0</v>
      </c>
      <c r="Y178" s="76">
        <f>SUM(L172:L178)+SUM(N172:N178)-W178</f>
        <v>0</v>
      </c>
      <c r="Z178" s="77" t="s">
        <v>80</v>
      </c>
    </row>
    <row r="179" spans="1:26" x14ac:dyDescent="0.25">
      <c r="A179" s="79">
        <v>42911</v>
      </c>
      <c r="B179" s="48">
        <f>'1473 FX'!I179+'1474 FX'!I179+'1475 FX'!I179+'1476 FX'!I179+'1603 FX'!I179+'1604 FX'!I179+'Spare van FX'!I179</f>
        <v>0</v>
      </c>
      <c r="C179" s="41">
        <f>'1473 FX'!V179+'1474 FX'!V179+'1475 FX'!V179+'1476 FX'!V179+'1603 FX'!V179+'1604 FX'!V179+'Spare van FX'!V179</f>
        <v>0</v>
      </c>
      <c r="D179" s="221">
        <f>'PARA Consolidated'!E179</f>
        <v>0</v>
      </c>
      <c r="E179" s="49">
        <f>'PARA Consolidated'!J179</f>
        <v>0</v>
      </c>
      <c r="F179" s="48">
        <f t="shared" si="53"/>
        <v>0</v>
      </c>
      <c r="G179" s="49">
        <f t="shared" si="54"/>
        <v>0</v>
      </c>
      <c r="H179" s="221">
        <f t="shared" si="55"/>
        <v>0</v>
      </c>
      <c r="I179" s="49">
        <f t="shared" si="56"/>
        <v>0</v>
      </c>
      <c r="J179" s="48">
        <f t="shared" si="58"/>
        <v>0</v>
      </c>
      <c r="K179" s="44">
        <f t="shared" si="59"/>
        <v>0</v>
      </c>
      <c r="L179" s="45">
        <f>'1473 FX'!AK179+'1474 FX'!AK179+'1475 FX'!AK179+'1476 FX'!AK179+'1603 FX'!AK179+'1604 FX'!AK179+'Spare van FX'!AK179</f>
        <v>0</v>
      </c>
      <c r="M179" s="221">
        <f>'1473 FX'!AY179+'1474 FX'!AY179+'1475 FX'!AY179+'1476 FX'!AY179+'1603 FX'!AY179+'1604 FX'!AY179+'Spare van FX'!AY179</f>
        <v>0</v>
      </c>
      <c r="N179" s="221">
        <f>'1473 PARA'!AK179+'1474 PARA'!AK179+'1475 PARA'!AK179+'1476 PARA'!AK179+'Spare van Para'!AK179+'1603 Para'!AK179+'1604 Para'!AK179</f>
        <v>0</v>
      </c>
      <c r="O179" s="49">
        <f>'1473 PARA'!AY179+'1474 PARA'!AY179+'1475 PARA'!AY179+'1476 PARA'!AY179+'Spare van Para'!AY179+'1603 Para'!AY179+'1604 Para'!AY179</f>
        <v>0</v>
      </c>
      <c r="P179" s="48">
        <f t="shared" si="57"/>
        <v>0</v>
      </c>
      <c r="Q179" s="49">
        <f t="shared" si="48"/>
        <v>0</v>
      </c>
      <c r="R179" s="221">
        <f t="shared" si="49"/>
        <v>0</v>
      </c>
      <c r="S179" s="49">
        <f t="shared" si="50"/>
        <v>0</v>
      </c>
      <c r="T179" s="48">
        <f t="shared" si="51"/>
        <v>0</v>
      </c>
      <c r="U179" s="49">
        <f t="shared" si="52"/>
        <v>0</v>
      </c>
      <c r="V179" s="73"/>
      <c r="W179" s="74"/>
      <c r="X179" s="73"/>
      <c r="Y179" s="74"/>
      <c r="Z179" s="73" t="s">
        <v>79</v>
      </c>
    </row>
    <row r="180" spans="1:26" x14ac:dyDescent="0.25">
      <c r="A180" s="79">
        <v>42912</v>
      </c>
      <c r="B180" s="48">
        <f>'1473 FX'!I180+'1474 FX'!I180+'1475 FX'!I180+'1476 FX'!I180+'1603 FX'!I180+'1604 FX'!I180+'Spare van FX'!I180</f>
        <v>0</v>
      </c>
      <c r="C180" s="41">
        <f>'1473 FX'!V180+'1474 FX'!V180+'1475 FX'!V180+'1476 FX'!V180+'1603 FX'!V180+'1604 FX'!V180+'Spare van FX'!V180</f>
        <v>0</v>
      </c>
      <c r="D180" s="221">
        <f>'PARA Consolidated'!E180</f>
        <v>0</v>
      </c>
      <c r="E180" s="49">
        <f>'PARA Consolidated'!J180</f>
        <v>0</v>
      </c>
      <c r="F180" s="48">
        <f t="shared" si="53"/>
        <v>0</v>
      </c>
      <c r="G180" s="49">
        <f t="shared" si="54"/>
        <v>0</v>
      </c>
      <c r="H180" s="221">
        <f t="shared" si="55"/>
        <v>0</v>
      </c>
      <c r="I180" s="49">
        <f t="shared" si="56"/>
        <v>0</v>
      </c>
      <c r="J180" s="48">
        <f t="shared" si="58"/>
        <v>0</v>
      </c>
      <c r="K180" s="44">
        <f t="shared" si="59"/>
        <v>0</v>
      </c>
      <c r="L180" s="45">
        <f>'1473 FX'!AK180+'1474 FX'!AK180+'1475 FX'!AK180+'1476 FX'!AK180+'1603 FX'!AK180+'1604 FX'!AK180+'Spare van FX'!AK180</f>
        <v>0</v>
      </c>
      <c r="M180" s="221">
        <f>'1473 FX'!AY180+'1474 FX'!AY180+'1475 FX'!AY180+'1476 FX'!AY180+'1603 FX'!AY180+'1604 FX'!AY180+'Spare van FX'!AY180</f>
        <v>0</v>
      </c>
      <c r="N180" s="221">
        <f>'1473 PARA'!AK180+'1474 PARA'!AK180+'1475 PARA'!AK180+'1476 PARA'!AK180+'Spare van Para'!AK180+'1603 Para'!AK180+'1604 Para'!AK180</f>
        <v>0</v>
      </c>
      <c r="O180" s="49">
        <f>'1473 PARA'!AY180+'1474 PARA'!AY180+'1475 PARA'!AY180+'1476 PARA'!AY180+'Spare van Para'!AY180+'1603 Para'!AY180+'1604 Para'!AY180</f>
        <v>0</v>
      </c>
      <c r="P180" s="48">
        <f t="shared" si="57"/>
        <v>0</v>
      </c>
      <c r="Q180" s="49">
        <f t="shared" si="48"/>
        <v>0</v>
      </c>
      <c r="R180" s="221">
        <f t="shared" si="49"/>
        <v>0</v>
      </c>
      <c r="S180" s="49">
        <f t="shared" si="50"/>
        <v>0</v>
      </c>
      <c r="T180" s="48">
        <f t="shared" si="51"/>
        <v>0</v>
      </c>
      <c r="U180" s="49">
        <f t="shared" si="52"/>
        <v>0</v>
      </c>
    </row>
    <row r="181" spans="1:26" x14ac:dyDescent="0.25">
      <c r="A181" s="79">
        <v>42913</v>
      </c>
      <c r="B181" s="48">
        <f>'1473 FX'!I181+'1474 FX'!I181+'1475 FX'!I181+'1476 FX'!I181+'1603 FX'!I181+'1604 FX'!I181+'Spare van FX'!I181</f>
        <v>0</v>
      </c>
      <c r="C181" s="41">
        <f>'1473 FX'!V181+'1474 FX'!V181+'1475 FX'!V181+'1476 FX'!V181+'1603 FX'!V181+'1604 FX'!V181+'Spare van FX'!V181</f>
        <v>0</v>
      </c>
      <c r="D181" s="221">
        <f>'PARA Consolidated'!E181</f>
        <v>0</v>
      </c>
      <c r="E181" s="49">
        <f>'PARA Consolidated'!J181</f>
        <v>0</v>
      </c>
      <c r="F181" s="48">
        <f t="shared" si="53"/>
        <v>0</v>
      </c>
      <c r="G181" s="49">
        <f t="shared" si="54"/>
        <v>0</v>
      </c>
      <c r="H181" s="221">
        <f t="shared" si="55"/>
        <v>0</v>
      </c>
      <c r="I181" s="49">
        <f t="shared" si="56"/>
        <v>0</v>
      </c>
      <c r="J181" s="48">
        <f t="shared" si="58"/>
        <v>0</v>
      </c>
      <c r="K181" s="44">
        <f t="shared" si="59"/>
        <v>0</v>
      </c>
      <c r="L181" s="45">
        <f>'1473 FX'!AK181+'1474 FX'!AK181+'1475 FX'!AK181+'1476 FX'!AK181+'1603 FX'!AK181+'1604 FX'!AK181+'Spare van FX'!AK181</f>
        <v>0</v>
      </c>
      <c r="M181" s="221">
        <f>'1473 FX'!AY181+'1474 FX'!AY181+'1475 FX'!AY181+'1476 FX'!AY181+'1603 FX'!AY181+'1604 FX'!AY181+'Spare van FX'!AY181</f>
        <v>0</v>
      </c>
      <c r="N181" s="221">
        <f>'1473 PARA'!AK181+'1474 PARA'!AK181+'1475 PARA'!AK181+'1476 PARA'!AK181+'Spare van Para'!AK181+'1603 Para'!AK181+'1604 Para'!AK181</f>
        <v>0</v>
      </c>
      <c r="O181" s="49">
        <f>'1473 PARA'!AY181+'1474 PARA'!AY181+'1475 PARA'!AY181+'1476 PARA'!AY181+'Spare van Para'!AY181+'1603 Para'!AY181+'1604 Para'!AY181</f>
        <v>0</v>
      </c>
      <c r="P181" s="48">
        <f t="shared" si="57"/>
        <v>0</v>
      </c>
      <c r="Q181" s="49">
        <f t="shared" si="48"/>
        <v>0</v>
      </c>
      <c r="R181" s="221">
        <f t="shared" si="49"/>
        <v>0</v>
      </c>
      <c r="S181" s="49">
        <f t="shared" si="50"/>
        <v>0</v>
      </c>
      <c r="T181" s="48">
        <f t="shared" si="51"/>
        <v>0</v>
      </c>
      <c r="U181" s="49">
        <f t="shared" si="52"/>
        <v>0</v>
      </c>
    </row>
    <row r="182" spans="1:26" x14ac:dyDescent="0.25">
      <c r="A182" s="79">
        <v>42914</v>
      </c>
      <c r="B182" s="48">
        <f>'1473 FX'!I182+'1474 FX'!I182+'1475 FX'!I182+'1476 FX'!I182+'1603 FX'!I182+'1604 FX'!I182+'Spare van FX'!I182</f>
        <v>0</v>
      </c>
      <c r="C182" s="41">
        <f>'1473 FX'!V182+'1474 FX'!V182+'1475 FX'!V182+'1476 FX'!V182+'1603 FX'!V182+'1604 FX'!V182+'Spare van FX'!V182</f>
        <v>0</v>
      </c>
      <c r="D182" s="221">
        <f>'PARA Consolidated'!E182</f>
        <v>0</v>
      </c>
      <c r="E182" s="49">
        <f>'PARA Consolidated'!J182</f>
        <v>0</v>
      </c>
      <c r="F182" s="48">
        <f t="shared" si="53"/>
        <v>0</v>
      </c>
      <c r="G182" s="49">
        <f t="shared" si="54"/>
        <v>0</v>
      </c>
      <c r="H182" s="221">
        <f t="shared" si="55"/>
        <v>0</v>
      </c>
      <c r="I182" s="49">
        <f t="shared" si="56"/>
        <v>0</v>
      </c>
      <c r="J182" s="48">
        <f t="shared" si="58"/>
        <v>0</v>
      </c>
      <c r="K182" s="44">
        <f t="shared" si="59"/>
        <v>0</v>
      </c>
      <c r="L182" s="45">
        <f>'1473 FX'!AK182+'1474 FX'!AK182+'1475 FX'!AK182+'1476 FX'!AK182+'1603 FX'!AK182+'1604 FX'!AK182+'Spare van FX'!AK182</f>
        <v>0</v>
      </c>
      <c r="M182" s="221">
        <f>'1473 FX'!AY182+'1474 FX'!AY182+'1475 FX'!AY182+'1476 FX'!AY182+'1603 FX'!AY182+'1604 FX'!AY182+'Spare van FX'!AY182</f>
        <v>0</v>
      </c>
      <c r="N182" s="221">
        <f>'1473 PARA'!AK182+'1474 PARA'!AK182+'1475 PARA'!AK182+'1476 PARA'!AK182+'Spare van Para'!AK182+'1603 Para'!AK182+'1604 Para'!AK182</f>
        <v>0</v>
      </c>
      <c r="O182" s="49">
        <f>'1473 PARA'!AY182+'1474 PARA'!AY182+'1475 PARA'!AY182+'1476 PARA'!AY182+'Spare van Para'!AY182+'1603 Para'!AY182+'1604 Para'!AY182</f>
        <v>0</v>
      </c>
      <c r="P182" s="48">
        <f t="shared" si="57"/>
        <v>0</v>
      </c>
      <c r="Q182" s="49">
        <f t="shared" si="48"/>
        <v>0</v>
      </c>
      <c r="R182" s="221">
        <f t="shared" si="49"/>
        <v>0</v>
      </c>
      <c r="S182" s="49">
        <f t="shared" si="50"/>
        <v>0</v>
      </c>
      <c r="T182" s="48">
        <f t="shared" si="51"/>
        <v>0</v>
      </c>
      <c r="U182" s="49">
        <f t="shared" si="52"/>
        <v>0</v>
      </c>
    </row>
    <row r="183" spans="1:26" x14ac:dyDescent="0.25">
      <c r="A183" s="79">
        <v>42915</v>
      </c>
      <c r="B183" s="48">
        <f>'1473 FX'!I183+'1474 FX'!I183+'1475 FX'!I183+'1476 FX'!I183+'1603 FX'!I183+'1604 FX'!I183+'Spare van FX'!I183</f>
        <v>0</v>
      </c>
      <c r="C183" s="41">
        <f>'1473 FX'!V183+'1474 FX'!V183+'1475 FX'!V183+'1476 FX'!V183+'1603 FX'!V183+'1604 FX'!V183+'Spare van FX'!V183</f>
        <v>0</v>
      </c>
      <c r="D183" s="221">
        <f>'PARA Consolidated'!E183</f>
        <v>0</v>
      </c>
      <c r="E183" s="49">
        <f>'PARA Consolidated'!J183</f>
        <v>0</v>
      </c>
      <c r="F183" s="48">
        <f t="shared" si="53"/>
        <v>0</v>
      </c>
      <c r="G183" s="49">
        <f t="shared" si="54"/>
        <v>0</v>
      </c>
      <c r="H183" s="221">
        <f t="shared" si="55"/>
        <v>0</v>
      </c>
      <c r="I183" s="49">
        <f t="shared" si="56"/>
        <v>0</v>
      </c>
      <c r="J183" s="48">
        <f t="shared" si="58"/>
        <v>0</v>
      </c>
      <c r="K183" s="44">
        <f t="shared" si="59"/>
        <v>0</v>
      </c>
      <c r="L183" s="45">
        <f>'1473 FX'!AK183+'1474 FX'!AK183+'1475 FX'!AK183+'1476 FX'!AK183+'1603 FX'!AK183+'1604 FX'!AK183+'Spare van FX'!AK183</f>
        <v>0</v>
      </c>
      <c r="M183" s="221">
        <f>'1473 FX'!AY183+'1474 FX'!AY183+'1475 FX'!AY183+'1476 FX'!AY183+'1603 FX'!AY183+'1604 FX'!AY183+'Spare van FX'!AY183</f>
        <v>0</v>
      </c>
      <c r="N183" s="221">
        <f>'1473 PARA'!AK183+'1474 PARA'!AK183+'1475 PARA'!AK183+'1476 PARA'!AK183+'Spare van Para'!AK183+'1603 Para'!AK183+'1604 Para'!AK183</f>
        <v>0</v>
      </c>
      <c r="O183" s="49">
        <f>'1473 PARA'!AY183+'1474 PARA'!AY183+'1475 PARA'!AY183+'1476 PARA'!AY183+'Spare van Para'!AY183+'1603 Para'!AY183+'1604 Para'!AY183</f>
        <v>0</v>
      </c>
      <c r="P183" s="48">
        <f t="shared" si="57"/>
        <v>0</v>
      </c>
      <c r="Q183" s="49">
        <f t="shared" si="48"/>
        <v>0</v>
      </c>
      <c r="R183" s="221">
        <f t="shared" si="49"/>
        <v>0</v>
      </c>
      <c r="S183" s="49">
        <f t="shared" si="50"/>
        <v>0</v>
      </c>
      <c r="T183" s="48">
        <f t="shared" si="51"/>
        <v>0</v>
      </c>
      <c r="U183" s="49">
        <f t="shared" si="52"/>
        <v>0</v>
      </c>
    </row>
    <row r="184" spans="1:26" ht="15.75" thickBot="1" x14ac:dyDescent="0.3">
      <c r="A184" s="226">
        <v>42916</v>
      </c>
      <c r="B184" s="227">
        <f>'1473 FX'!I184+'1474 FX'!I184+'1475 FX'!I184+'1476 FX'!I184+'1603 FX'!I184+'1604 FX'!I184+'Spare van FX'!I184</f>
        <v>0</v>
      </c>
      <c r="C184" s="228">
        <f>'1473 FX'!V184+'1474 FX'!V184+'1475 FX'!V184+'1476 FX'!V184+'1603 FX'!V184+'1604 FX'!V184+'Spare van FX'!V184</f>
        <v>0</v>
      </c>
      <c r="D184" s="228">
        <f>'PARA Consolidated'!E184</f>
        <v>0</v>
      </c>
      <c r="E184" s="229">
        <f>'PARA Consolidated'!J184</f>
        <v>0</v>
      </c>
      <c r="F184" s="227">
        <f t="shared" si="53"/>
        <v>0</v>
      </c>
      <c r="G184" s="229">
        <f t="shared" si="54"/>
        <v>0</v>
      </c>
      <c r="H184" s="228">
        <f t="shared" si="55"/>
        <v>0</v>
      </c>
      <c r="I184" s="229">
        <f t="shared" si="56"/>
        <v>0</v>
      </c>
      <c r="J184" s="227">
        <f t="shared" si="58"/>
        <v>0</v>
      </c>
      <c r="K184" s="230">
        <f t="shared" si="59"/>
        <v>0</v>
      </c>
      <c r="L184" s="231">
        <f>'1473 FX'!AK184+'1474 FX'!AK184+'1475 FX'!AK184+'1476 FX'!AK184+'1603 FX'!AK184+'1604 FX'!AK184+'Spare van FX'!AK184</f>
        <v>0</v>
      </c>
      <c r="M184" s="228">
        <f>'1473 FX'!AY184+'1474 FX'!AY184+'1475 FX'!AY184+'1476 FX'!AY184+'1603 FX'!AY184+'1604 FX'!AY184+'Spare van FX'!AY184</f>
        <v>0</v>
      </c>
      <c r="N184" s="228">
        <f>'1473 PARA'!AK184+'1474 PARA'!AK184+'1475 PARA'!AK184+'1476 PARA'!AK184+'Spare van Para'!AK184+'1603 Para'!AK184+'1604 Para'!AK184</f>
        <v>0</v>
      </c>
      <c r="O184" s="229">
        <f>'1473 PARA'!AY184+'1474 PARA'!AY184+'1475 PARA'!AY184+'1476 PARA'!AY184+'Spare van Para'!AY184+'1603 Para'!AY184+'1604 Para'!AY184</f>
        <v>0</v>
      </c>
      <c r="P184" s="227">
        <f t="shared" si="57"/>
        <v>0</v>
      </c>
      <c r="Q184" s="229">
        <f t="shared" si="48"/>
        <v>0</v>
      </c>
      <c r="R184" s="228">
        <f t="shared" si="49"/>
        <v>0</v>
      </c>
      <c r="S184" s="229">
        <f t="shared" si="50"/>
        <v>0</v>
      </c>
      <c r="T184" s="227">
        <f t="shared" si="51"/>
        <v>0</v>
      </c>
      <c r="U184" s="229">
        <f t="shared" si="52"/>
        <v>0</v>
      </c>
    </row>
    <row r="185" spans="1:26" ht="15.75" thickTop="1" x14ac:dyDescent="0.25">
      <c r="A185" s="79">
        <v>42917</v>
      </c>
      <c r="B185" s="48">
        <f>'1473 FX'!I185+'1474 FX'!I185+'1475 FX'!I185+'1476 FX'!I185+'1603 FX'!I185+'1604 FX'!I185+'Spare van FX'!I185</f>
        <v>0</v>
      </c>
      <c r="C185" s="41">
        <f>'1473 FX'!V185+'1474 FX'!V185+'1475 FX'!V185+'1476 FX'!V185+'1603 FX'!V185+'1604 FX'!V185+'Spare van FX'!V185</f>
        <v>0</v>
      </c>
      <c r="D185" s="221">
        <f>'PARA Consolidated'!E185</f>
        <v>0</v>
      </c>
      <c r="E185" s="49">
        <f>'PARA Consolidated'!J185</f>
        <v>0</v>
      </c>
      <c r="F185" s="48">
        <f>B185</f>
        <v>0</v>
      </c>
      <c r="G185" s="49">
        <f>C185</f>
        <v>0</v>
      </c>
      <c r="H185" s="221">
        <f>D185</f>
        <v>0</v>
      </c>
      <c r="I185" s="49">
        <f>E185</f>
        <v>0</v>
      </c>
      <c r="J185" s="48">
        <f t="shared" si="58"/>
        <v>0</v>
      </c>
      <c r="K185" s="44">
        <f t="shared" si="59"/>
        <v>0</v>
      </c>
      <c r="L185" s="45">
        <f>'1473 FX'!AK185+'1474 FX'!AK185+'1475 FX'!AK185+'1476 FX'!AK185+'1603 FX'!AK185+'1604 FX'!AK185+'Spare van FX'!AK185</f>
        <v>0</v>
      </c>
      <c r="M185" s="221">
        <f>'1473 FX'!AY185+'1474 FX'!AY185+'1475 FX'!AY185+'1476 FX'!AY185+'1603 FX'!AY185+'1604 FX'!AY185+'Spare van FX'!AY185</f>
        <v>0</v>
      </c>
      <c r="N185" s="221">
        <f>'1473 PARA'!AK185+'1474 PARA'!AK185+'1475 PARA'!AK185+'1476 PARA'!AK185+'Spare van Para'!AK185+'1603 Para'!AK185+'1604 Para'!AK185</f>
        <v>0</v>
      </c>
      <c r="O185" s="49">
        <f>'1473 PARA'!AY185+'1474 PARA'!AY185+'1475 PARA'!AY185+'1476 PARA'!AY185+'Spare van Para'!AY185+'1603 Para'!AY185+'1604 Para'!AY185</f>
        <v>0</v>
      </c>
      <c r="P185" s="48">
        <f>L185</f>
        <v>0</v>
      </c>
      <c r="Q185" s="49">
        <f>M185</f>
        <v>0</v>
      </c>
      <c r="R185" s="221">
        <f>N185</f>
        <v>0</v>
      </c>
      <c r="S185" s="49">
        <f>O185</f>
        <v>0</v>
      </c>
      <c r="T185" s="48">
        <f t="shared" si="51"/>
        <v>0</v>
      </c>
      <c r="U185" s="49">
        <f t="shared" si="52"/>
        <v>0</v>
      </c>
      <c r="V185" s="75">
        <f>SUM(C179:C185)+SUM(E179:E185)</f>
        <v>0</v>
      </c>
      <c r="W185" s="76">
        <f>SUM(M179:M185)+SUM(O179:O185)</f>
        <v>0</v>
      </c>
      <c r="X185" s="75">
        <f>SUM(B179:B185)+SUM(D179:D185)-V185</f>
        <v>0</v>
      </c>
      <c r="Y185" s="76">
        <f>SUM(L179:L185)+SUM(N179:N185)-W185</f>
        <v>0</v>
      </c>
      <c r="Z185" s="77" t="s">
        <v>80</v>
      </c>
    </row>
    <row r="186" spans="1:26" x14ac:dyDescent="0.25">
      <c r="A186" s="79">
        <v>42918</v>
      </c>
      <c r="B186" s="48">
        <f>'1473 FX'!I186+'1474 FX'!I186+'1475 FX'!I186+'1476 FX'!I186+'1603 FX'!I186+'1604 FX'!I186+'Spare van FX'!I186</f>
        <v>0</v>
      </c>
      <c r="C186" s="41">
        <f>'1473 FX'!V186+'1474 FX'!V186+'1475 FX'!V186+'1476 FX'!V186+'1603 FX'!V186+'1604 FX'!V186+'Spare van FX'!V186</f>
        <v>0</v>
      </c>
      <c r="D186" s="221">
        <f>'PARA Consolidated'!E186</f>
        <v>0</v>
      </c>
      <c r="E186" s="49">
        <f>'PARA Consolidated'!J186</f>
        <v>0</v>
      </c>
      <c r="F186" s="48">
        <f t="shared" si="53"/>
        <v>0</v>
      </c>
      <c r="G186" s="49">
        <f t="shared" si="54"/>
        <v>0</v>
      </c>
      <c r="H186" s="221">
        <f t="shared" si="55"/>
        <v>0</v>
      </c>
      <c r="I186" s="49">
        <f t="shared" si="56"/>
        <v>0</v>
      </c>
      <c r="J186" s="48">
        <f t="shared" si="58"/>
        <v>0</v>
      </c>
      <c r="K186" s="44">
        <f t="shared" si="59"/>
        <v>0</v>
      </c>
      <c r="L186" s="45">
        <f>'1473 FX'!AK186+'1474 FX'!AK186+'1475 FX'!AK186+'1476 FX'!AK186+'1603 FX'!AK186+'1604 FX'!AK186+'Spare van FX'!AK186</f>
        <v>0</v>
      </c>
      <c r="M186" s="221">
        <f>'1473 FX'!AY186+'1474 FX'!AY186+'1475 FX'!AY186+'1476 FX'!AY186+'1603 FX'!AY186+'1604 FX'!AY186+'Spare van FX'!AY186</f>
        <v>0</v>
      </c>
      <c r="N186" s="221">
        <f>'1473 PARA'!AK186+'1474 PARA'!AK186+'1475 PARA'!AK186+'1476 PARA'!AK186+'Spare van Para'!AK186+'1603 Para'!AK186+'1604 Para'!AK186</f>
        <v>0</v>
      </c>
      <c r="O186" s="49">
        <f>'1473 PARA'!AY186+'1474 PARA'!AY186+'1475 PARA'!AY186+'1476 PARA'!AY186+'Spare van Para'!AY186+'1603 Para'!AY186+'1604 Para'!AY186</f>
        <v>0</v>
      </c>
      <c r="P186" s="48">
        <f t="shared" si="57"/>
        <v>0</v>
      </c>
      <c r="Q186" s="49">
        <f t="shared" si="48"/>
        <v>0</v>
      </c>
      <c r="R186" s="221">
        <f t="shared" si="49"/>
        <v>0</v>
      </c>
      <c r="S186" s="49">
        <f t="shared" si="50"/>
        <v>0</v>
      </c>
      <c r="T186" s="48">
        <f t="shared" si="51"/>
        <v>0</v>
      </c>
      <c r="U186" s="49">
        <f t="shared" si="52"/>
        <v>0</v>
      </c>
      <c r="V186" s="73"/>
      <c r="W186" s="74"/>
      <c r="X186" s="73"/>
      <c r="Y186" s="74"/>
      <c r="Z186" s="73" t="s">
        <v>79</v>
      </c>
    </row>
    <row r="187" spans="1:26" x14ac:dyDescent="0.25">
      <c r="A187" s="79">
        <v>42919</v>
      </c>
      <c r="B187" s="48">
        <f>'1473 FX'!I187+'1474 FX'!I187+'1475 FX'!I187+'1476 FX'!I187+'1603 FX'!I187+'1604 FX'!I187+'Spare van FX'!I187</f>
        <v>0</v>
      </c>
      <c r="C187" s="41">
        <f>'1473 FX'!V187+'1474 FX'!V187+'1475 FX'!V187+'1476 FX'!V187+'1603 FX'!V187+'1604 FX'!V187+'Spare van FX'!V187</f>
        <v>0</v>
      </c>
      <c r="D187" s="221">
        <f>'PARA Consolidated'!E187</f>
        <v>0</v>
      </c>
      <c r="E187" s="49">
        <f>'PARA Consolidated'!J187</f>
        <v>0</v>
      </c>
      <c r="F187" s="48">
        <f t="shared" si="53"/>
        <v>0</v>
      </c>
      <c r="G187" s="49">
        <f t="shared" si="54"/>
        <v>0</v>
      </c>
      <c r="H187" s="221">
        <f t="shared" si="55"/>
        <v>0</v>
      </c>
      <c r="I187" s="49">
        <f t="shared" si="56"/>
        <v>0</v>
      </c>
      <c r="J187" s="48">
        <f t="shared" si="58"/>
        <v>0</v>
      </c>
      <c r="K187" s="44">
        <f t="shared" si="59"/>
        <v>0</v>
      </c>
      <c r="L187" s="45">
        <f>'1473 FX'!AK187+'1474 FX'!AK187+'1475 FX'!AK187+'1476 FX'!AK187+'1603 FX'!AK187+'1604 FX'!AK187+'Spare van FX'!AK187</f>
        <v>0</v>
      </c>
      <c r="M187" s="221">
        <f>'1473 FX'!AY187+'1474 FX'!AY187+'1475 FX'!AY187+'1476 FX'!AY187+'1603 FX'!AY187+'1604 FX'!AY187+'Spare van FX'!AY187</f>
        <v>0</v>
      </c>
      <c r="N187" s="221">
        <f>'1473 PARA'!AK187+'1474 PARA'!AK187+'1475 PARA'!AK187+'1476 PARA'!AK187+'Spare van Para'!AK187+'1603 Para'!AK187+'1604 Para'!AK187</f>
        <v>0</v>
      </c>
      <c r="O187" s="49">
        <f>'1473 PARA'!AY187+'1474 PARA'!AY187+'1475 PARA'!AY187+'1476 PARA'!AY187+'Spare van Para'!AY187+'1603 Para'!AY187+'1604 Para'!AY187</f>
        <v>0</v>
      </c>
      <c r="P187" s="48">
        <f t="shared" si="57"/>
        <v>0</v>
      </c>
      <c r="Q187" s="49">
        <f t="shared" si="48"/>
        <v>0</v>
      </c>
      <c r="R187" s="221">
        <f t="shared" si="49"/>
        <v>0</v>
      </c>
      <c r="S187" s="49">
        <f t="shared" si="50"/>
        <v>0</v>
      </c>
      <c r="T187" s="48">
        <f t="shared" si="51"/>
        <v>0</v>
      </c>
      <c r="U187" s="49">
        <f t="shared" si="52"/>
        <v>0</v>
      </c>
    </row>
    <row r="188" spans="1:26" x14ac:dyDescent="0.25">
      <c r="A188" s="79">
        <v>42920</v>
      </c>
      <c r="B188" s="48">
        <f>'1473 FX'!I188+'1474 FX'!I188+'1475 FX'!I188+'1476 FX'!I188+'1603 FX'!I188+'1604 FX'!I188+'Spare van FX'!I188</f>
        <v>0</v>
      </c>
      <c r="C188" s="41">
        <f>'1473 FX'!V188+'1474 FX'!V188+'1475 FX'!V188+'1476 FX'!V188+'1603 FX'!V188+'1604 FX'!V188+'Spare van FX'!V188</f>
        <v>0</v>
      </c>
      <c r="D188" s="221">
        <f>'PARA Consolidated'!E188</f>
        <v>0</v>
      </c>
      <c r="E188" s="49">
        <f>'PARA Consolidated'!J188</f>
        <v>0</v>
      </c>
      <c r="F188" s="48">
        <f t="shared" si="53"/>
        <v>0</v>
      </c>
      <c r="G188" s="49">
        <f t="shared" si="54"/>
        <v>0</v>
      </c>
      <c r="H188" s="221">
        <f t="shared" si="55"/>
        <v>0</v>
      </c>
      <c r="I188" s="49">
        <f t="shared" si="56"/>
        <v>0</v>
      </c>
      <c r="J188" s="48">
        <f t="shared" si="58"/>
        <v>0</v>
      </c>
      <c r="K188" s="44">
        <f t="shared" si="59"/>
        <v>0</v>
      </c>
      <c r="L188" s="45">
        <f>'1473 FX'!AK188+'1474 FX'!AK188+'1475 FX'!AK188+'1476 FX'!AK188+'1603 FX'!AK188+'1604 FX'!AK188+'Spare van FX'!AK188</f>
        <v>0</v>
      </c>
      <c r="M188" s="221">
        <f>'1473 FX'!AY188+'1474 FX'!AY188+'1475 FX'!AY188+'1476 FX'!AY188+'1603 FX'!AY188+'1604 FX'!AY188+'Spare van FX'!AY188</f>
        <v>0</v>
      </c>
      <c r="N188" s="221">
        <f>'1473 PARA'!AK188+'1474 PARA'!AK188+'1475 PARA'!AK188+'1476 PARA'!AK188+'Spare van Para'!AK188+'1603 Para'!AK188+'1604 Para'!AK188</f>
        <v>0</v>
      </c>
      <c r="O188" s="49">
        <f>'1473 PARA'!AY188+'1474 PARA'!AY188+'1475 PARA'!AY188+'1476 PARA'!AY188+'Spare van Para'!AY188+'1603 Para'!AY188+'1604 Para'!AY188</f>
        <v>0</v>
      </c>
      <c r="P188" s="48">
        <f t="shared" si="57"/>
        <v>0</v>
      </c>
      <c r="Q188" s="49">
        <f t="shared" si="48"/>
        <v>0</v>
      </c>
      <c r="R188" s="221">
        <f t="shared" si="49"/>
        <v>0</v>
      </c>
      <c r="S188" s="49">
        <f t="shared" si="50"/>
        <v>0</v>
      </c>
      <c r="T188" s="48">
        <f t="shared" si="51"/>
        <v>0</v>
      </c>
      <c r="U188" s="49">
        <f t="shared" si="52"/>
        <v>0</v>
      </c>
    </row>
    <row r="189" spans="1:26" x14ac:dyDescent="0.25">
      <c r="A189" s="79">
        <v>42921</v>
      </c>
      <c r="B189" s="48">
        <f>'1473 FX'!I189+'1474 FX'!I189+'1475 FX'!I189+'1476 FX'!I189+'1603 FX'!I189+'1604 FX'!I189+'Spare van FX'!I189</f>
        <v>0</v>
      </c>
      <c r="C189" s="41">
        <f>'1473 FX'!V189+'1474 FX'!V189+'1475 FX'!V189+'1476 FX'!V189+'1603 FX'!V189+'1604 FX'!V189+'Spare van FX'!V189</f>
        <v>0</v>
      </c>
      <c r="D189" s="221">
        <f>'PARA Consolidated'!E189</f>
        <v>0</v>
      </c>
      <c r="E189" s="49">
        <f>'PARA Consolidated'!J189</f>
        <v>0</v>
      </c>
      <c r="F189" s="48">
        <f t="shared" si="53"/>
        <v>0</v>
      </c>
      <c r="G189" s="49">
        <f t="shared" si="54"/>
        <v>0</v>
      </c>
      <c r="H189" s="221">
        <f t="shared" si="55"/>
        <v>0</v>
      </c>
      <c r="I189" s="49">
        <f t="shared" si="56"/>
        <v>0</v>
      </c>
      <c r="J189" s="48">
        <f t="shared" si="58"/>
        <v>0</v>
      </c>
      <c r="K189" s="44">
        <f t="shared" si="59"/>
        <v>0</v>
      </c>
      <c r="L189" s="45">
        <f>'1473 FX'!AK189+'1474 FX'!AK189+'1475 FX'!AK189+'1476 FX'!AK189+'1603 FX'!AK189+'1604 FX'!AK189+'Spare van FX'!AK189</f>
        <v>0</v>
      </c>
      <c r="M189" s="221">
        <f>'1473 FX'!AY189+'1474 FX'!AY189+'1475 FX'!AY189+'1476 FX'!AY189+'1603 FX'!AY189+'1604 FX'!AY189+'Spare van FX'!AY189</f>
        <v>0</v>
      </c>
      <c r="N189" s="221">
        <f>'1473 PARA'!AK189+'1474 PARA'!AK189+'1475 PARA'!AK189+'1476 PARA'!AK189+'Spare van Para'!AK189+'1603 Para'!AK189+'1604 Para'!AK189</f>
        <v>0</v>
      </c>
      <c r="O189" s="49">
        <f>'1473 PARA'!AY189+'1474 PARA'!AY189+'1475 PARA'!AY189+'1476 PARA'!AY189+'Spare van Para'!AY189+'1603 Para'!AY189+'1604 Para'!AY189</f>
        <v>0</v>
      </c>
      <c r="P189" s="48">
        <f t="shared" si="57"/>
        <v>0</v>
      </c>
      <c r="Q189" s="49">
        <f t="shared" si="48"/>
        <v>0</v>
      </c>
      <c r="R189" s="221">
        <f t="shared" si="49"/>
        <v>0</v>
      </c>
      <c r="S189" s="49">
        <f t="shared" si="50"/>
        <v>0</v>
      </c>
      <c r="T189" s="48">
        <f t="shared" si="51"/>
        <v>0</v>
      </c>
      <c r="U189" s="49">
        <f t="shared" si="52"/>
        <v>0</v>
      </c>
    </row>
    <row r="190" spans="1:26" x14ac:dyDescent="0.25">
      <c r="A190" s="79">
        <v>42922</v>
      </c>
      <c r="B190" s="48">
        <f>'1473 FX'!I190+'1474 FX'!I190+'1475 FX'!I190+'1476 FX'!I190+'1603 FX'!I190+'1604 FX'!I190+'Spare van FX'!I190</f>
        <v>0</v>
      </c>
      <c r="C190" s="41">
        <f>'1473 FX'!V190+'1474 FX'!V190+'1475 FX'!V190+'1476 FX'!V190+'1603 FX'!V190+'1604 FX'!V190+'Spare van FX'!V190</f>
        <v>0</v>
      </c>
      <c r="D190" s="221">
        <f>'PARA Consolidated'!E190</f>
        <v>0</v>
      </c>
      <c r="E190" s="49">
        <f>'PARA Consolidated'!J190</f>
        <v>0</v>
      </c>
      <c r="F190" s="48">
        <f t="shared" si="53"/>
        <v>0</v>
      </c>
      <c r="G190" s="49">
        <f t="shared" si="54"/>
        <v>0</v>
      </c>
      <c r="H190" s="221">
        <f t="shared" si="55"/>
        <v>0</v>
      </c>
      <c r="I190" s="49">
        <f t="shared" si="56"/>
        <v>0</v>
      </c>
      <c r="J190" s="48">
        <f t="shared" si="58"/>
        <v>0</v>
      </c>
      <c r="K190" s="44">
        <f t="shared" si="59"/>
        <v>0</v>
      </c>
      <c r="L190" s="45">
        <f>'1473 FX'!AK190+'1474 FX'!AK190+'1475 FX'!AK190+'1476 FX'!AK190+'1603 FX'!AK190+'1604 FX'!AK190+'Spare van FX'!AK190</f>
        <v>0</v>
      </c>
      <c r="M190" s="221">
        <f>'1473 FX'!AY190+'1474 FX'!AY190+'1475 FX'!AY190+'1476 FX'!AY190+'1603 FX'!AY190+'1604 FX'!AY190+'Spare van FX'!AY190</f>
        <v>0</v>
      </c>
      <c r="N190" s="221">
        <f>'1473 PARA'!AK190+'1474 PARA'!AK190+'1475 PARA'!AK190+'1476 PARA'!AK190+'Spare van Para'!AK190+'1603 Para'!AK190+'1604 Para'!AK190</f>
        <v>0</v>
      </c>
      <c r="O190" s="49">
        <f>'1473 PARA'!AY190+'1474 PARA'!AY190+'1475 PARA'!AY190+'1476 PARA'!AY190+'Spare van Para'!AY190+'1603 Para'!AY190+'1604 Para'!AY190</f>
        <v>0</v>
      </c>
      <c r="P190" s="48">
        <f t="shared" si="57"/>
        <v>0</v>
      </c>
      <c r="Q190" s="49">
        <f t="shared" si="48"/>
        <v>0</v>
      </c>
      <c r="R190" s="221">
        <f t="shared" si="49"/>
        <v>0</v>
      </c>
      <c r="S190" s="49">
        <f t="shared" si="50"/>
        <v>0</v>
      </c>
      <c r="T190" s="48">
        <f t="shared" si="51"/>
        <v>0</v>
      </c>
      <c r="U190" s="49">
        <f t="shared" si="52"/>
        <v>0</v>
      </c>
    </row>
    <row r="191" spans="1:26" x14ac:dyDescent="0.25">
      <c r="A191" s="79">
        <v>42923</v>
      </c>
      <c r="B191" s="48">
        <f>'1473 FX'!I191+'1474 FX'!I191+'1475 FX'!I191+'1476 FX'!I191+'1603 FX'!I191+'1604 FX'!I191+'Spare van FX'!I191</f>
        <v>0</v>
      </c>
      <c r="C191" s="41">
        <f>'1473 FX'!V191+'1474 FX'!V191+'1475 FX'!V191+'1476 FX'!V191+'1603 FX'!V191+'1604 FX'!V191+'Spare van FX'!V191</f>
        <v>0</v>
      </c>
      <c r="D191" s="221">
        <f>'PARA Consolidated'!E191</f>
        <v>0</v>
      </c>
      <c r="E191" s="49">
        <f>'PARA Consolidated'!J191</f>
        <v>0</v>
      </c>
      <c r="F191" s="48">
        <f t="shared" si="53"/>
        <v>0</v>
      </c>
      <c r="G191" s="49">
        <f t="shared" si="54"/>
        <v>0</v>
      </c>
      <c r="H191" s="221">
        <f t="shared" si="55"/>
        <v>0</v>
      </c>
      <c r="I191" s="49">
        <f t="shared" si="56"/>
        <v>0</v>
      </c>
      <c r="J191" s="48">
        <f t="shared" si="58"/>
        <v>0</v>
      </c>
      <c r="K191" s="44">
        <f t="shared" si="59"/>
        <v>0</v>
      </c>
      <c r="L191" s="45">
        <f>'1473 FX'!AK191+'1474 FX'!AK191+'1475 FX'!AK191+'1476 FX'!AK191+'1603 FX'!AK191+'1604 FX'!AK191+'Spare van FX'!AK191</f>
        <v>0</v>
      </c>
      <c r="M191" s="221">
        <f>'1473 FX'!AY191+'1474 FX'!AY191+'1475 FX'!AY191+'1476 FX'!AY191+'1603 FX'!AY191+'1604 FX'!AY191+'Spare van FX'!AY191</f>
        <v>0</v>
      </c>
      <c r="N191" s="221">
        <f>'1473 PARA'!AK191+'1474 PARA'!AK191+'1475 PARA'!AK191+'1476 PARA'!AK191+'Spare van Para'!AK191+'1603 Para'!AK191+'1604 Para'!AK191</f>
        <v>0</v>
      </c>
      <c r="O191" s="49">
        <f>'1473 PARA'!AY191+'1474 PARA'!AY191+'1475 PARA'!AY191+'1476 PARA'!AY191+'Spare van Para'!AY191+'1603 Para'!AY191+'1604 Para'!AY191</f>
        <v>0</v>
      </c>
      <c r="P191" s="48">
        <f t="shared" si="57"/>
        <v>0</v>
      </c>
      <c r="Q191" s="49">
        <f t="shared" si="48"/>
        <v>0</v>
      </c>
      <c r="R191" s="221">
        <f t="shared" si="49"/>
        <v>0</v>
      </c>
      <c r="S191" s="49">
        <f t="shared" si="50"/>
        <v>0</v>
      </c>
      <c r="T191" s="48">
        <f t="shared" si="51"/>
        <v>0</v>
      </c>
      <c r="U191" s="49">
        <f t="shared" si="52"/>
        <v>0</v>
      </c>
    </row>
    <row r="192" spans="1:26" x14ac:dyDescent="0.25">
      <c r="A192" s="79">
        <v>42924</v>
      </c>
      <c r="B192" s="48">
        <f>'1473 FX'!I192+'1474 FX'!I192+'1475 FX'!I192+'1476 FX'!I192+'1603 FX'!I192+'1604 FX'!I192+'Spare van FX'!I192</f>
        <v>0</v>
      </c>
      <c r="C192" s="41">
        <f>'1473 FX'!V192+'1474 FX'!V192+'1475 FX'!V192+'1476 FX'!V192+'1603 FX'!V192+'1604 FX'!V192+'Spare van FX'!V192</f>
        <v>0</v>
      </c>
      <c r="D192" s="221">
        <f>'PARA Consolidated'!E192</f>
        <v>0</v>
      </c>
      <c r="E192" s="49">
        <f>'PARA Consolidated'!J192</f>
        <v>0</v>
      </c>
      <c r="F192" s="48">
        <f t="shared" si="53"/>
        <v>0</v>
      </c>
      <c r="G192" s="49">
        <f t="shared" si="54"/>
        <v>0</v>
      </c>
      <c r="H192" s="221">
        <f t="shared" si="55"/>
        <v>0</v>
      </c>
      <c r="I192" s="49">
        <f t="shared" si="56"/>
        <v>0</v>
      </c>
      <c r="J192" s="48">
        <f t="shared" si="58"/>
        <v>0</v>
      </c>
      <c r="K192" s="44">
        <f t="shared" si="59"/>
        <v>0</v>
      </c>
      <c r="L192" s="45">
        <f>'1473 FX'!AK192+'1474 FX'!AK192+'1475 FX'!AK192+'1476 FX'!AK192+'1603 FX'!AK192+'1604 FX'!AK192+'Spare van FX'!AK192</f>
        <v>0</v>
      </c>
      <c r="M192" s="221">
        <f>'1473 FX'!AY192+'1474 FX'!AY192+'1475 FX'!AY192+'1476 FX'!AY192+'1603 FX'!AY192+'1604 FX'!AY192+'Spare van FX'!AY192</f>
        <v>0</v>
      </c>
      <c r="N192" s="221">
        <f>'1473 PARA'!AK192+'1474 PARA'!AK192+'1475 PARA'!AK192+'1476 PARA'!AK192+'Spare van Para'!AK192+'1603 Para'!AK192+'1604 Para'!AK192</f>
        <v>0</v>
      </c>
      <c r="O192" s="49">
        <f>'1473 PARA'!AY192+'1474 PARA'!AY192+'1475 PARA'!AY192+'1476 PARA'!AY192+'Spare van Para'!AY192+'1603 Para'!AY192+'1604 Para'!AY192</f>
        <v>0</v>
      </c>
      <c r="P192" s="48">
        <f t="shared" si="57"/>
        <v>0</v>
      </c>
      <c r="Q192" s="49">
        <f t="shared" si="48"/>
        <v>0</v>
      </c>
      <c r="R192" s="221">
        <f t="shared" si="49"/>
        <v>0</v>
      </c>
      <c r="S192" s="49">
        <f t="shared" si="50"/>
        <v>0</v>
      </c>
      <c r="T192" s="48">
        <f t="shared" si="51"/>
        <v>0</v>
      </c>
      <c r="U192" s="49">
        <f t="shared" si="52"/>
        <v>0</v>
      </c>
      <c r="V192" s="75">
        <f>SUM(C186:C192)+SUM(E186:E192)</f>
        <v>0</v>
      </c>
      <c r="W192" s="76">
        <f>SUM(M186:M192)+SUM(O186:O192)</f>
        <v>0</v>
      </c>
      <c r="X192" s="75">
        <f>SUM(B186:B192)+SUM(D186:D192)-V192</f>
        <v>0</v>
      </c>
      <c r="Y192" s="76">
        <f>SUM(L186:L192)+SUM(N186:N192)-W192</f>
        <v>0</v>
      </c>
      <c r="Z192" s="77" t="s">
        <v>80</v>
      </c>
    </row>
    <row r="193" spans="1:26" x14ac:dyDescent="0.25">
      <c r="A193" s="79">
        <v>42925</v>
      </c>
      <c r="B193" s="48">
        <f>'1473 FX'!I193+'1474 FX'!I193+'1475 FX'!I193+'1476 FX'!I193+'1603 FX'!I193+'1604 FX'!I193+'Spare van FX'!I193</f>
        <v>0</v>
      </c>
      <c r="C193" s="41">
        <f>'1473 FX'!V193+'1474 FX'!V193+'1475 FX'!V193+'1476 FX'!V193+'1603 FX'!V193+'1604 FX'!V193+'Spare van FX'!V193</f>
        <v>0</v>
      </c>
      <c r="D193" s="221">
        <f>'PARA Consolidated'!E193</f>
        <v>0</v>
      </c>
      <c r="E193" s="49">
        <f>'PARA Consolidated'!J193</f>
        <v>0</v>
      </c>
      <c r="F193" s="48">
        <f t="shared" si="53"/>
        <v>0</v>
      </c>
      <c r="G193" s="49">
        <f t="shared" si="54"/>
        <v>0</v>
      </c>
      <c r="H193" s="221">
        <f t="shared" si="55"/>
        <v>0</v>
      </c>
      <c r="I193" s="49">
        <f t="shared" si="56"/>
        <v>0</v>
      </c>
      <c r="J193" s="48">
        <f t="shared" si="58"/>
        <v>0</v>
      </c>
      <c r="K193" s="44">
        <f t="shared" si="59"/>
        <v>0</v>
      </c>
      <c r="L193" s="45">
        <f>'1473 FX'!AK193+'1474 FX'!AK193+'1475 FX'!AK193+'1476 FX'!AK193+'1603 FX'!AK193+'1604 FX'!AK193+'Spare van FX'!AK193</f>
        <v>0</v>
      </c>
      <c r="M193" s="221">
        <f>'1473 FX'!AY193+'1474 FX'!AY193+'1475 FX'!AY193+'1476 FX'!AY193+'1603 FX'!AY193+'1604 FX'!AY193+'Spare van FX'!AY193</f>
        <v>0</v>
      </c>
      <c r="N193" s="221">
        <f>'1473 PARA'!AK193+'1474 PARA'!AK193+'1475 PARA'!AK193+'1476 PARA'!AK193+'Spare van Para'!AK193+'1603 Para'!AK193+'1604 Para'!AK193</f>
        <v>0</v>
      </c>
      <c r="O193" s="49">
        <f>'1473 PARA'!AY193+'1474 PARA'!AY193+'1475 PARA'!AY193+'1476 PARA'!AY193+'Spare van Para'!AY193+'1603 Para'!AY193+'1604 Para'!AY193</f>
        <v>0</v>
      </c>
      <c r="P193" s="48">
        <f t="shared" si="57"/>
        <v>0</v>
      </c>
      <c r="Q193" s="49">
        <f t="shared" si="48"/>
        <v>0</v>
      </c>
      <c r="R193" s="221">
        <f t="shared" si="49"/>
        <v>0</v>
      </c>
      <c r="S193" s="49">
        <f t="shared" si="50"/>
        <v>0</v>
      </c>
      <c r="T193" s="48">
        <f t="shared" si="51"/>
        <v>0</v>
      </c>
      <c r="U193" s="49">
        <f t="shared" si="52"/>
        <v>0</v>
      </c>
      <c r="V193" s="73"/>
      <c r="W193" s="74"/>
      <c r="X193" s="73"/>
      <c r="Y193" s="74"/>
      <c r="Z193" s="73" t="s">
        <v>79</v>
      </c>
    </row>
    <row r="194" spans="1:26" x14ac:dyDescent="0.25">
      <c r="A194" s="79">
        <v>42926</v>
      </c>
      <c r="B194" s="48">
        <f>'1473 FX'!I194+'1474 FX'!I194+'1475 FX'!I194+'1476 FX'!I194+'1603 FX'!I194+'1604 FX'!I194+'Spare van FX'!I194</f>
        <v>0</v>
      </c>
      <c r="C194" s="41">
        <f>'1473 FX'!V194+'1474 FX'!V194+'1475 FX'!V194+'1476 FX'!V194+'1603 FX'!V194+'1604 FX'!V194+'Spare van FX'!V194</f>
        <v>0</v>
      </c>
      <c r="D194" s="221">
        <f>'PARA Consolidated'!E194</f>
        <v>0</v>
      </c>
      <c r="E194" s="49">
        <f>'PARA Consolidated'!J194</f>
        <v>0</v>
      </c>
      <c r="F194" s="48">
        <f t="shared" si="53"/>
        <v>0</v>
      </c>
      <c r="G194" s="49">
        <f t="shared" si="54"/>
        <v>0</v>
      </c>
      <c r="H194" s="221">
        <f t="shared" si="55"/>
        <v>0</v>
      </c>
      <c r="I194" s="49">
        <f t="shared" si="56"/>
        <v>0</v>
      </c>
      <c r="J194" s="48">
        <f t="shared" si="58"/>
        <v>0</v>
      </c>
      <c r="K194" s="44">
        <f t="shared" si="59"/>
        <v>0</v>
      </c>
      <c r="L194" s="45">
        <f>'1473 FX'!AK194+'1474 FX'!AK194+'1475 FX'!AK194+'1476 FX'!AK194+'1603 FX'!AK194+'1604 FX'!AK194+'Spare van FX'!AK194</f>
        <v>0</v>
      </c>
      <c r="M194" s="221">
        <f>'1473 FX'!AY194+'1474 FX'!AY194+'1475 FX'!AY194+'1476 FX'!AY194+'1603 FX'!AY194+'1604 FX'!AY194+'Spare van FX'!AY194</f>
        <v>0</v>
      </c>
      <c r="N194" s="221">
        <f>'1473 PARA'!AK194+'1474 PARA'!AK194+'1475 PARA'!AK194+'1476 PARA'!AK194+'Spare van Para'!AK194+'1603 Para'!AK194+'1604 Para'!AK194</f>
        <v>0</v>
      </c>
      <c r="O194" s="49">
        <f>'1473 PARA'!AY194+'1474 PARA'!AY194+'1475 PARA'!AY194+'1476 PARA'!AY194+'Spare van Para'!AY194+'1603 Para'!AY194+'1604 Para'!AY194</f>
        <v>0</v>
      </c>
      <c r="P194" s="48">
        <f t="shared" si="57"/>
        <v>0</v>
      </c>
      <c r="Q194" s="49">
        <f t="shared" si="48"/>
        <v>0</v>
      </c>
      <c r="R194" s="221">
        <f t="shared" si="49"/>
        <v>0</v>
      </c>
      <c r="S194" s="49">
        <f t="shared" si="50"/>
        <v>0</v>
      </c>
      <c r="T194" s="48">
        <f t="shared" si="51"/>
        <v>0</v>
      </c>
      <c r="U194" s="49">
        <f t="shared" si="52"/>
        <v>0</v>
      </c>
    </row>
    <row r="195" spans="1:26" x14ac:dyDescent="0.25">
      <c r="A195" s="79">
        <v>42927</v>
      </c>
      <c r="B195" s="48">
        <f>'1473 FX'!I195+'1474 FX'!I195+'1475 FX'!I195+'1476 FX'!I195+'1603 FX'!I195+'1604 FX'!I195+'Spare van FX'!I195</f>
        <v>0</v>
      </c>
      <c r="C195" s="41">
        <f>'1473 FX'!V195+'1474 FX'!V195+'1475 FX'!V195+'1476 FX'!V195+'1603 FX'!V195+'1604 FX'!V195+'Spare van FX'!V195</f>
        <v>0</v>
      </c>
      <c r="D195" s="221">
        <f>'PARA Consolidated'!E195</f>
        <v>0</v>
      </c>
      <c r="E195" s="49">
        <f>'PARA Consolidated'!J195</f>
        <v>0</v>
      </c>
      <c r="F195" s="48">
        <f t="shared" si="53"/>
        <v>0</v>
      </c>
      <c r="G195" s="49">
        <f t="shared" si="54"/>
        <v>0</v>
      </c>
      <c r="H195" s="221">
        <f t="shared" si="55"/>
        <v>0</v>
      </c>
      <c r="I195" s="49">
        <f t="shared" si="56"/>
        <v>0</v>
      </c>
      <c r="J195" s="48">
        <f t="shared" si="58"/>
        <v>0</v>
      </c>
      <c r="K195" s="44">
        <f t="shared" si="59"/>
        <v>0</v>
      </c>
      <c r="L195" s="45">
        <f>'1473 FX'!AK195+'1474 FX'!AK195+'1475 FX'!AK195+'1476 FX'!AK195+'1603 FX'!AK195+'1604 FX'!AK195+'Spare van FX'!AK195</f>
        <v>0</v>
      </c>
      <c r="M195" s="221">
        <f>'1473 FX'!AY195+'1474 FX'!AY195+'1475 FX'!AY195+'1476 FX'!AY195+'1603 FX'!AY195+'1604 FX'!AY195+'Spare van FX'!AY195</f>
        <v>0</v>
      </c>
      <c r="N195" s="221">
        <f>'1473 PARA'!AK195+'1474 PARA'!AK195+'1475 PARA'!AK195+'1476 PARA'!AK195+'Spare van Para'!AK195+'1603 Para'!AK195+'1604 Para'!AK195</f>
        <v>0</v>
      </c>
      <c r="O195" s="49">
        <f>'1473 PARA'!AY195+'1474 PARA'!AY195+'1475 PARA'!AY195+'1476 PARA'!AY195+'Spare van Para'!AY195+'1603 Para'!AY195+'1604 Para'!AY195</f>
        <v>0</v>
      </c>
      <c r="P195" s="48">
        <f t="shared" si="57"/>
        <v>0</v>
      </c>
      <c r="Q195" s="49">
        <f t="shared" si="48"/>
        <v>0</v>
      </c>
      <c r="R195" s="221">
        <f t="shared" si="49"/>
        <v>0</v>
      </c>
      <c r="S195" s="49">
        <f t="shared" si="50"/>
        <v>0</v>
      </c>
      <c r="T195" s="48">
        <f t="shared" si="51"/>
        <v>0</v>
      </c>
      <c r="U195" s="49">
        <f t="shared" si="52"/>
        <v>0</v>
      </c>
    </row>
    <row r="196" spans="1:26" x14ac:dyDescent="0.25">
      <c r="A196" s="79">
        <v>42928</v>
      </c>
      <c r="B196" s="48">
        <f>'1473 FX'!I196+'1474 FX'!I196+'1475 FX'!I196+'1476 FX'!I196+'1603 FX'!I196+'1604 FX'!I196+'Spare van FX'!I196</f>
        <v>0</v>
      </c>
      <c r="C196" s="41">
        <f>'1473 FX'!V196+'1474 FX'!V196+'1475 FX'!V196+'1476 FX'!V196+'1603 FX'!V196+'1604 FX'!V196+'Spare van FX'!V196</f>
        <v>0</v>
      </c>
      <c r="D196" s="221">
        <f>'PARA Consolidated'!E196</f>
        <v>0</v>
      </c>
      <c r="E196" s="49">
        <f>'PARA Consolidated'!J196</f>
        <v>0</v>
      </c>
      <c r="F196" s="48">
        <f t="shared" si="53"/>
        <v>0</v>
      </c>
      <c r="G196" s="49">
        <f t="shared" si="54"/>
        <v>0</v>
      </c>
      <c r="H196" s="221">
        <f t="shared" si="55"/>
        <v>0</v>
      </c>
      <c r="I196" s="49">
        <f t="shared" si="56"/>
        <v>0</v>
      </c>
      <c r="J196" s="48">
        <f t="shared" si="58"/>
        <v>0</v>
      </c>
      <c r="K196" s="44">
        <f t="shared" si="59"/>
        <v>0</v>
      </c>
      <c r="L196" s="45">
        <f>'1473 FX'!AK196+'1474 FX'!AK196+'1475 FX'!AK196+'1476 FX'!AK196+'1603 FX'!AK196+'1604 FX'!AK196+'Spare van FX'!AK196</f>
        <v>0</v>
      </c>
      <c r="M196" s="221">
        <f>'1473 FX'!AY196+'1474 FX'!AY196+'1475 FX'!AY196+'1476 FX'!AY196+'1603 FX'!AY196+'1604 FX'!AY196+'Spare van FX'!AY196</f>
        <v>0</v>
      </c>
      <c r="N196" s="221">
        <f>'1473 PARA'!AK196+'1474 PARA'!AK196+'1475 PARA'!AK196+'1476 PARA'!AK196+'Spare van Para'!AK196+'1603 Para'!AK196+'1604 Para'!AK196</f>
        <v>0</v>
      </c>
      <c r="O196" s="49">
        <f>'1473 PARA'!AY196+'1474 PARA'!AY196+'1475 PARA'!AY196+'1476 PARA'!AY196+'Spare van Para'!AY196+'1603 Para'!AY196+'1604 Para'!AY196</f>
        <v>0</v>
      </c>
      <c r="P196" s="48">
        <f t="shared" si="57"/>
        <v>0</v>
      </c>
      <c r="Q196" s="49">
        <f t="shared" si="48"/>
        <v>0</v>
      </c>
      <c r="R196" s="221">
        <f t="shared" si="49"/>
        <v>0</v>
      </c>
      <c r="S196" s="49">
        <f t="shared" si="50"/>
        <v>0</v>
      </c>
      <c r="T196" s="48">
        <f t="shared" si="51"/>
        <v>0</v>
      </c>
      <c r="U196" s="49">
        <f t="shared" si="52"/>
        <v>0</v>
      </c>
    </row>
    <row r="197" spans="1:26" x14ac:dyDescent="0.25">
      <c r="A197" s="79">
        <v>42929</v>
      </c>
      <c r="B197" s="48">
        <f>'1473 FX'!I197+'1474 FX'!I197+'1475 FX'!I197+'1476 FX'!I197+'1603 FX'!I197+'1604 FX'!I197+'Spare van FX'!I197</f>
        <v>0</v>
      </c>
      <c r="C197" s="41">
        <f>'1473 FX'!V197+'1474 FX'!V197+'1475 FX'!V197+'1476 FX'!V197+'1603 FX'!V197+'1604 FX'!V197+'Spare van FX'!V197</f>
        <v>0</v>
      </c>
      <c r="D197" s="221">
        <f>'PARA Consolidated'!E197</f>
        <v>0</v>
      </c>
      <c r="E197" s="49">
        <f>'PARA Consolidated'!J197</f>
        <v>0</v>
      </c>
      <c r="F197" s="48">
        <f t="shared" si="53"/>
        <v>0</v>
      </c>
      <c r="G197" s="49">
        <f t="shared" si="54"/>
        <v>0</v>
      </c>
      <c r="H197" s="221">
        <f t="shared" si="55"/>
        <v>0</v>
      </c>
      <c r="I197" s="49">
        <f t="shared" si="56"/>
        <v>0</v>
      </c>
      <c r="J197" s="48">
        <f t="shared" si="58"/>
        <v>0</v>
      </c>
      <c r="K197" s="44">
        <f t="shared" si="59"/>
        <v>0</v>
      </c>
      <c r="L197" s="45">
        <f>'1473 FX'!AK197+'1474 FX'!AK197+'1475 FX'!AK197+'1476 FX'!AK197+'1603 FX'!AK197+'1604 FX'!AK197+'Spare van FX'!AK197</f>
        <v>0</v>
      </c>
      <c r="M197" s="221">
        <f>'1473 FX'!AY197+'1474 FX'!AY197+'1475 FX'!AY197+'1476 FX'!AY197+'1603 FX'!AY197+'1604 FX'!AY197+'Spare van FX'!AY197</f>
        <v>0</v>
      </c>
      <c r="N197" s="221">
        <f>'1473 PARA'!AK197+'1474 PARA'!AK197+'1475 PARA'!AK197+'1476 PARA'!AK197+'Spare van Para'!AK197+'1603 Para'!AK197+'1604 Para'!AK197</f>
        <v>0</v>
      </c>
      <c r="O197" s="49">
        <f>'1473 PARA'!AY197+'1474 PARA'!AY197+'1475 PARA'!AY197+'1476 PARA'!AY197+'Spare van Para'!AY197+'1603 Para'!AY197+'1604 Para'!AY197</f>
        <v>0</v>
      </c>
      <c r="P197" s="48">
        <f t="shared" si="57"/>
        <v>0</v>
      </c>
      <c r="Q197" s="49">
        <f t="shared" ref="Q197:Q260" si="60">Q196+M197</f>
        <v>0</v>
      </c>
      <c r="R197" s="221">
        <f t="shared" ref="R197:R260" si="61">N197+R196</f>
        <v>0</v>
      </c>
      <c r="S197" s="49">
        <f t="shared" ref="S197:S260" si="62">S196+O197</f>
        <v>0</v>
      </c>
      <c r="T197" s="48">
        <f t="shared" ref="T197:T260" si="63">L197-M197</f>
        <v>0</v>
      </c>
      <c r="U197" s="49">
        <f t="shared" ref="U197:U260" si="64">N197-O197</f>
        <v>0</v>
      </c>
    </row>
    <row r="198" spans="1:26" x14ac:dyDescent="0.25">
      <c r="A198" s="79">
        <v>42930</v>
      </c>
      <c r="B198" s="48">
        <f>'1473 FX'!I198+'1474 FX'!I198+'1475 FX'!I198+'1476 FX'!I198+'1603 FX'!I198+'1604 FX'!I198+'Spare van FX'!I198</f>
        <v>0</v>
      </c>
      <c r="C198" s="41">
        <f>'1473 FX'!V198+'1474 FX'!V198+'1475 FX'!V198+'1476 FX'!V198+'1603 FX'!V198+'1604 FX'!V198+'Spare van FX'!V198</f>
        <v>0</v>
      </c>
      <c r="D198" s="221">
        <f>'PARA Consolidated'!E198</f>
        <v>0</v>
      </c>
      <c r="E198" s="49">
        <f>'PARA Consolidated'!J198</f>
        <v>0</v>
      </c>
      <c r="F198" s="48">
        <f t="shared" ref="F198:F261" si="65">B198+F197</f>
        <v>0</v>
      </c>
      <c r="G198" s="49">
        <f t="shared" ref="G198:G261" si="66">G197+C198</f>
        <v>0</v>
      </c>
      <c r="H198" s="221">
        <f t="shared" ref="H198:H261" si="67">D198+H197</f>
        <v>0</v>
      </c>
      <c r="I198" s="49">
        <f t="shared" ref="I198:I261" si="68">I197+E198</f>
        <v>0</v>
      </c>
      <c r="J198" s="48">
        <f t="shared" si="58"/>
        <v>0</v>
      </c>
      <c r="K198" s="44">
        <f t="shared" si="59"/>
        <v>0</v>
      </c>
      <c r="L198" s="45">
        <f>'1473 FX'!AK198+'1474 FX'!AK198+'1475 FX'!AK198+'1476 FX'!AK198+'1603 FX'!AK198+'1604 FX'!AK198+'Spare van FX'!AK198</f>
        <v>0</v>
      </c>
      <c r="M198" s="221">
        <f>'1473 FX'!AY198+'1474 FX'!AY198+'1475 FX'!AY198+'1476 FX'!AY198+'1603 FX'!AY198+'1604 FX'!AY198+'Spare van FX'!AY198</f>
        <v>0</v>
      </c>
      <c r="N198" s="221">
        <f>'1473 PARA'!AK198+'1474 PARA'!AK198+'1475 PARA'!AK198+'1476 PARA'!AK198+'Spare van Para'!AK198+'1603 Para'!AK198+'1604 Para'!AK198</f>
        <v>0</v>
      </c>
      <c r="O198" s="49">
        <f>'1473 PARA'!AY198+'1474 PARA'!AY198+'1475 PARA'!AY198+'1476 PARA'!AY198+'Spare van Para'!AY198+'1603 Para'!AY198+'1604 Para'!AY198</f>
        <v>0</v>
      </c>
      <c r="P198" s="48">
        <f t="shared" ref="P198:P261" si="69">L198+P197</f>
        <v>0</v>
      </c>
      <c r="Q198" s="49">
        <f t="shared" si="60"/>
        <v>0</v>
      </c>
      <c r="R198" s="221">
        <f t="shared" si="61"/>
        <v>0</v>
      </c>
      <c r="S198" s="49">
        <f t="shared" si="62"/>
        <v>0</v>
      </c>
      <c r="T198" s="48">
        <f t="shared" si="63"/>
        <v>0</v>
      </c>
      <c r="U198" s="49">
        <f t="shared" si="64"/>
        <v>0</v>
      </c>
    </row>
    <row r="199" spans="1:26" x14ac:dyDescent="0.25">
      <c r="A199" s="79">
        <v>42931</v>
      </c>
      <c r="B199" s="48">
        <f>'1473 FX'!I199+'1474 FX'!I199+'1475 FX'!I199+'1476 FX'!I199+'1603 FX'!I199+'1604 FX'!I199+'Spare van FX'!I199</f>
        <v>0</v>
      </c>
      <c r="C199" s="41">
        <f>'1473 FX'!V199+'1474 FX'!V199+'1475 FX'!V199+'1476 FX'!V199+'1603 FX'!V199+'1604 FX'!V199+'Spare van FX'!V199</f>
        <v>0</v>
      </c>
      <c r="D199" s="221">
        <f>'PARA Consolidated'!E199</f>
        <v>0</v>
      </c>
      <c r="E199" s="49">
        <f>'PARA Consolidated'!J199</f>
        <v>0</v>
      </c>
      <c r="F199" s="48">
        <f t="shared" si="65"/>
        <v>0</v>
      </c>
      <c r="G199" s="49">
        <f t="shared" si="66"/>
        <v>0</v>
      </c>
      <c r="H199" s="221">
        <f t="shared" si="67"/>
        <v>0</v>
      </c>
      <c r="I199" s="49">
        <f t="shared" si="68"/>
        <v>0</v>
      </c>
      <c r="J199" s="48">
        <f t="shared" si="58"/>
        <v>0</v>
      </c>
      <c r="K199" s="44">
        <f t="shared" si="59"/>
        <v>0</v>
      </c>
      <c r="L199" s="45">
        <f>'1473 FX'!AK199+'1474 FX'!AK199+'1475 FX'!AK199+'1476 FX'!AK199+'1603 FX'!AK199+'1604 FX'!AK199+'Spare van FX'!AK199</f>
        <v>0</v>
      </c>
      <c r="M199" s="221">
        <f>'1473 FX'!AY199+'1474 FX'!AY199+'1475 FX'!AY199+'1476 FX'!AY199+'1603 FX'!AY199+'1604 FX'!AY199+'Spare van FX'!AY199</f>
        <v>0</v>
      </c>
      <c r="N199" s="221">
        <f>'1473 PARA'!AK199+'1474 PARA'!AK199+'1475 PARA'!AK199+'1476 PARA'!AK199+'Spare van Para'!AK199+'1603 Para'!AK199+'1604 Para'!AK199</f>
        <v>0</v>
      </c>
      <c r="O199" s="49">
        <f>'1473 PARA'!AY199+'1474 PARA'!AY199+'1475 PARA'!AY199+'1476 PARA'!AY199+'Spare van Para'!AY199+'1603 Para'!AY199+'1604 Para'!AY199</f>
        <v>0</v>
      </c>
      <c r="P199" s="48">
        <f t="shared" si="69"/>
        <v>0</v>
      </c>
      <c r="Q199" s="49">
        <f t="shared" si="60"/>
        <v>0</v>
      </c>
      <c r="R199" s="221">
        <f t="shared" si="61"/>
        <v>0</v>
      </c>
      <c r="S199" s="49">
        <f t="shared" si="62"/>
        <v>0</v>
      </c>
      <c r="T199" s="48">
        <f t="shared" si="63"/>
        <v>0</v>
      </c>
      <c r="U199" s="49">
        <f t="shared" si="64"/>
        <v>0</v>
      </c>
      <c r="V199" s="75">
        <f>SUM(C193:C199)+SUM(E193:E199)</f>
        <v>0</v>
      </c>
      <c r="W199" s="76">
        <f>SUM(M193:M199)+SUM(O193:O199)</f>
        <v>0</v>
      </c>
      <c r="X199" s="75">
        <f>SUM(B193:B199)+SUM(D193:D199)-V199</f>
        <v>0</v>
      </c>
      <c r="Y199" s="76">
        <f>SUM(L193:L199)+SUM(N193:N199)-W199</f>
        <v>0</v>
      </c>
      <c r="Z199" s="77" t="s">
        <v>80</v>
      </c>
    </row>
    <row r="200" spans="1:26" x14ac:dyDescent="0.25">
      <c r="A200" s="79">
        <v>42932</v>
      </c>
      <c r="B200" s="48">
        <f>'1473 FX'!I200+'1474 FX'!I200+'1475 FX'!I200+'1476 FX'!I200+'1603 FX'!I200+'1604 FX'!I200+'Spare van FX'!I200</f>
        <v>0</v>
      </c>
      <c r="C200" s="41">
        <f>'1473 FX'!V200+'1474 FX'!V200+'1475 FX'!V200+'1476 FX'!V200+'1603 FX'!V200+'1604 FX'!V200+'Spare van FX'!V200</f>
        <v>0</v>
      </c>
      <c r="D200" s="221">
        <f>'PARA Consolidated'!E200</f>
        <v>0</v>
      </c>
      <c r="E200" s="49">
        <f>'PARA Consolidated'!J200</f>
        <v>0</v>
      </c>
      <c r="F200" s="48">
        <f t="shared" si="65"/>
        <v>0</v>
      </c>
      <c r="G200" s="49">
        <f t="shared" si="66"/>
        <v>0</v>
      </c>
      <c r="H200" s="221">
        <f t="shared" si="67"/>
        <v>0</v>
      </c>
      <c r="I200" s="49">
        <f t="shared" si="68"/>
        <v>0</v>
      </c>
      <c r="J200" s="48">
        <f t="shared" si="58"/>
        <v>0</v>
      </c>
      <c r="K200" s="44">
        <f t="shared" si="59"/>
        <v>0</v>
      </c>
      <c r="L200" s="45">
        <f>'1473 FX'!AK200+'1474 FX'!AK200+'1475 FX'!AK200+'1476 FX'!AK200+'1603 FX'!AK200+'1604 FX'!AK200+'Spare van FX'!AK200</f>
        <v>0</v>
      </c>
      <c r="M200" s="221">
        <f>'1473 FX'!AY200+'1474 FX'!AY200+'1475 FX'!AY200+'1476 FX'!AY200+'1603 FX'!AY200+'1604 FX'!AY200+'Spare van FX'!AY200</f>
        <v>0</v>
      </c>
      <c r="N200" s="221">
        <f>'1473 PARA'!AK200+'1474 PARA'!AK200+'1475 PARA'!AK200+'1476 PARA'!AK200+'Spare van Para'!AK200+'1603 Para'!AK200+'1604 Para'!AK200</f>
        <v>0</v>
      </c>
      <c r="O200" s="49">
        <f>'1473 PARA'!AY200+'1474 PARA'!AY200+'1475 PARA'!AY200+'1476 PARA'!AY200+'Spare van Para'!AY200+'1603 Para'!AY200+'1604 Para'!AY200</f>
        <v>0</v>
      </c>
      <c r="P200" s="48">
        <f t="shared" si="69"/>
        <v>0</v>
      </c>
      <c r="Q200" s="49">
        <f t="shared" si="60"/>
        <v>0</v>
      </c>
      <c r="R200" s="221">
        <f t="shared" si="61"/>
        <v>0</v>
      </c>
      <c r="S200" s="49">
        <f t="shared" si="62"/>
        <v>0</v>
      </c>
      <c r="T200" s="48">
        <f t="shared" si="63"/>
        <v>0</v>
      </c>
      <c r="U200" s="49">
        <f t="shared" si="64"/>
        <v>0</v>
      </c>
      <c r="V200" s="73"/>
      <c r="W200" s="74"/>
      <c r="X200" s="73"/>
      <c r="Y200" s="74"/>
      <c r="Z200" s="73" t="s">
        <v>79</v>
      </c>
    </row>
    <row r="201" spans="1:26" x14ac:dyDescent="0.25">
      <c r="A201" s="79">
        <v>42933</v>
      </c>
      <c r="B201" s="48">
        <f>'1473 FX'!I201+'1474 FX'!I201+'1475 FX'!I201+'1476 FX'!I201+'1603 FX'!I201+'1604 FX'!I201+'Spare van FX'!I201</f>
        <v>0</v>
      </c>
      <c r="C201" s="41">
        <f>'1473 FX'!V201+'1474 FX'!V201+'1475 FX'!V201+'1476 FX'!V201+'1603 FX'!V201+'1604 FX'!V201+'Spare van FX'!V201</f>
        <v>0</v>
      </c>
      <c r="D201" s="221">
        <f>'PARA Consolidated'!E201</f>
        <v>0</v>
      </c>
      <c r="E201" s="49">
        <f>'PARA Consolidated'!J201</f>
        <v>0</v>
      </c>
      <c r="F201" s="48">
        <f t="shared" si="65"/>
        <v>0</v>
      </c>
      <c r="G201" s="49">
        <f t="shared" si="66"/>
        <v>0</v>
      </c>
      <c r="H201" s="221">
        <f t="shared" si="67"/>
        <v>0</v>
      </c>
      <c r="I201" s="49">
        <f t="shared" si="68"/>
        <v>0</v>
      </c>
      <c r="J201" s="48">
        <f t="shared" si="58"/>
        <v>0</v>
      </c>
      <c r="K201" s="44">
        <f t="shared" si="59"/>
        <v>0</v>
      </c>
      <c r="L201" s="45">
        <f>'1473 FX'!AK201+'1474 FX'!AK201+'1475 FX'!AK201+'1476 FX'!AK201+'1603 FX'!AK201+'1604 FX'!AK201+'Spare van FX'!AK201</f>
        <v>0</v>
      </c>
      <c r="M201" s="221">
        <f>'1473 FX'!AY201+'1474 FX'!AY201+'1475 FX'!AY201+'1476 FX'!AY201+'1603 FX'!AY201+'1604 FX'!AY201+'Spare van FX'!AY201</f>
        <v>0</v>
      </c>
      <c r="N201" s="221">
        <f>'1473 PARA'!AK201+'1474 PARA'!AK201+'1475 PARA'!AK201+'1476 PARA'!AK201+'Spare van Para'!AK201+'1603 Para'!AK201+'1604 Para'!AK201</f>
        <v>0</v>
      </c>
      <c r="O201" s="49">
        <f>'1473 PARA'!AY201+'1474 PARA'!AY201+'1475 PARA'!AY201+'1476 PARA'!AY201+'Spare van Para'!AY201+'1603 Para'!AY201+'1604 Para'!AY201</f>
        <v>0</v>
      </c>
      <c r="P201" s="48">
        <f t="shared" si="69"/>
        <v>0</v>
      </c>
      <c r="Q201" s="49">
        <f t="shared" si="60"/>
        <v>0</v>
      </c>
      <c r="R201" s="221">
        <f t="shared" si="61"/>
        <v>0</v>
      </c>
      <c r="S201" s="49">
        <f t="shared" si="62"/>
        <v>0</v>
      </c>
      <c r="T201" s="48">
        <f t="shared" si="63"/>
        <v>0</v>
      </c>
      <c r="U201" s="49">
        <f t="shared" si="64"/>
        <v>0</v>
      </c>
    </row>
    <row r="202" spans="1:26" x14ac:dyDescent="0.25">
      <c r="A202" s="79">
        <v>42934</v>
      </c>
      <c r="B202" s="48">
        <f>'1473 FX'!I202+'1474 FX'!I202+'1475 FX'!I202+'1476 FX'!I202+'1603 FX'!I202+'1604 FX'!I202+'Spare van FX'!I202</f>
        <v>0</v>
      </c>
      <c r="C202" s="41">
        <f>'1473 FX'!V202+'1474 FX'!V202+'1475 FX'!V202+'1476 FX'!V202+'1603 FX'!V202+'1604 FX'!V202+'Spare van FX'!V202</f>
        <v>0</v>
      </c>
      <c r="D202" s="221">
        <f>'PARA Consolidated'!E202</f>
        <v>0</v>
      </c>
      <c r="E202" s="49">
        <f>'PARA Consolidated'!J202</f>
        <v>0</v>
      </c>
      <c r="F202" s="48">
        <f t="shared" si="65"/>
        <v>0</v>
      </c>
      <c r="G202" s="49">
        <f t="shared" si="66"/>
        <v>0</v>
      </c>
      <c r="H202" s="221">
        <f t="shared" si="67"/>
        <v>0</v>
      </c>
      <c r="I202" s="49">
        <f t="shared" si="68"/>
        <v>0</v>
      </c>
      <c r="J202" s="48">
        <f t="shared" si="58"/>
        <v>0</v>
      </c>
      <c r="K202" s="44">
        <f t="shared" si="59"/>
        <v>0</v>
      </c>
      <c r="L202" s="45">
        <f>'1473 FX'!AK202+'1474 FX'!AK202+'1475 FX'!AK202+'1476 FX'!AK202+'1603 FX'!AK202+'1604 FX'!AK202+'Spare van FX'!AK202</f>
        <v>0</v>
      </c>
      <c r="M202" s="221">
        <f>'1473 FX'!AY202+'1474 FX'!AY202+'1475 FX'!AY202+'1476 FX'!AY202+'1603 FX'!AY202+'1604 FX'!AY202+'Spare van FX'!AY202</f>
        <v>0</v>
      </c>
      <c r="N202" s="221">
        <f>'1473 PARA'!AK202+'1474 PARA'!AK202+'1475 PARA'!AK202+'1476 PARA'!AK202+'Spare van Para'!AK202+'1603 Para'!AK202+'1604 Para'!AK202</f>
        <v>0</v>
      </c>
      <c r="O202" s="49">
        <f>'1473 PARA'!AY202+'1474 PARA'!AY202+'1475 PARA'!AY202+'1476 PARA'!AY202+'Spare van Para'!AY202+'1603 Para'!AY202+'1604 Para'!AY202</f>
        <v>0</v>
      </c>
      <c r="P202" s="48">
        <f t="shared" si="69"/>
        <v>0</v>
      </c>
      <c r="Q202" s="49">
        <f t="shared" si="60"/>
        <v>0</v>
      </c>
      <c r="R202" s="221">
        <f t="shared" si="61"/>
        <v>0</v>
      </c>
      <c r="S202" s="49">
        <f t="shared" si="62"/>
        <v>0</v>
      </c>
      <c r="T202" s="48">
        <f t="shared" si="63"/>
        <v>0</v>
      </c>
      <c r="U202" s="49">
        <f t="shared" si="64"/>
        <v>0</v>
      </c>
    </row>
    <row r="203" spans="1:26" x14ac:dyDescent="0.25">
      <c r="A203" s="79">
        <v>42935</v>
      </c>
      <c r="B203" s="48">
        <f>'1473 FX'!I203+'1474 FX'!I203+'1475 FX'!I203+'1476 FX'!I203+'1603 FX'!I203+'1604 FX'!I203+'Spare van FX'!I203</f>
        <v>0</v>
      </c>
      <c r="C203" s="41">
        <f>'1473 FX'!V203+'1474 FX'!V203+'1475 FX'!V203+'1476 FX'!V203+'1603 FX'!V203+'1604 FX'!V203+'Spare van FX'!V203</f>
        <v>0</v>
      </c>
      <c r="D203" s="221">
        <f>'PARA Consolidated'!E203</f>
        <v>0</v>
      </c>
      <c r="E203" s="49">
        <f>'PARA Consolidated'!J203</f>
        <v>0</v>
      </c>
      <c r="F203" s="48">
        <f t="shared" si="65"/>
        <v>0</v>
      </c>
      <c r="G203" s="49">
        <f t="shared" si="66"/>
        <v>0</v>
      </c>
      <c r="H203" s="221">
        <f t="shared" si="67"/>
        <v>0</v>
      </c>
      <c r="I203" s="49">
        <f t="shared" si="68"/>
        <v>0</v>
      </c>
      <c r="J203" s="48">
        <f t="shared" si="58"/>
        <v>0</v>
      </c>
      <c r="K203" s="44">
        <f t="shared" si="59"/>
        <v>0</v>
      </c>
      <c r="L203" s="45">
        <f>'1473 FX'!AK203+'1474 FX'!AK203+'1475 FX'!AK203+'1476 FX'!AK203+'1603 FX'!AK203+'1604 FX'!AK203+'Spare van FX'!AK203</f>
        <v>0</v>
      </c>
      <c r="M203" s="221">
        <f>'1473 FX'!AY203+'1474 FX'!AY203+'1475 FX'!AY203+'1476 FX'!AY203+'1603 FX'!AY203+'1604 FX'!AY203+'Spare van FX'!AY203</f>
        <v>0</v>
      </c>
      <c r="N203" s="221">
        <f>'1473 PARA'!AK203+'1474 PARA'!AK203+'1475 PARA'!AK203+'1476 PARA'!AK203+'Spare van Para'!AK203+'1603 Para'!AK203+'1604 Para'!AK203</f>
        <v>0</v>
      </c>
      <c r="O203" s="49">
        <f>'1473 PARA'!AY203+'1474 PARA'!AY203+'1475 PARA'!AY203+'1476 PARA'!AY203+'Spare van Para'!AY203+'1603 Para'!AY203+'1604 Para'!AY203</f>
        <v>0</v>
      </c>
      <c r="P203" s="48">
        <f t="shared" si="69"/>
        <v>0</v>
      </c>
      <c r="Q203" s="49">
        <f t="shared" si="60"/>
        <v>0</v>
      </c>
      <c r="R203" s="221">
        <f t="shared" si="61"/>
        <v>0</v>
      </c>
      <c r="S203" s="49">
        <f t="shared" si="62"/>
        <v>0</v>
      </c>
      <c r="T203" s="48">
        <f t="shared" si="63"/>
        <v>0</v>
      </c>
      <c r="U203" s="49">
        <f t="shared" si="64"/>
        <v>0</v>
      </c>
    </row>
    <row r="204" spans="1:26" x14ac:dyDescent="0.25">
      <c r="A204" s="79">
        <v>42936</v>
      </c>
      <c r="B204" s="48">
        <f>'1473 FX'!I204+'1474 FX'!I204+'1475 FX'!I204+'1476 FX'!I204+'1603 FX'!I204+'1604 FX'!I204+'Spare van FX'!I204</f>
        <v>0</v>
      </c>
      <c r="C204" s="41">
        <f>'1473 FX'!V204+'1474 FX'!V204+'1475 FX'!V204+'1476 FX'!V204+'1603 FX'!V204+'1604 FX'!V204+'Spare van FX'!V204</f>
        <v>0</v>
      </c>
      <c r="D204" s="221">
        <f>'PARA Consolidated'!E204</f>
        <v>0</v>
      </c>
      <c r="E204" s="49">
        <f>'PARA Consolidated'!J204</f>
        <v>0</v>
      </c>
      <c r="F204" s="48">
        <f t="shared" si="65"/>
        <v>0</v>
      </c>
      <c r="G204" s="49">
        <f t="shared" si="66"/>
        <v>0</v>
      </c>
      <c r="H204" s="221">
        <f t="shared" si="67"/>
        <v>0</v>
      </c>
      <c r="I204" s="49">
        <f t="shared" si="68"/>
        <v>0</v>
      </c>
      <c r="J204" s="48">
        <f t="shared" si="58"/>
        <v>0</v>
      </c>
      <c r="K204" s="44">
        <f t="shared" si="59"/>
        <v>0</v>
      </c>
      <c r="L204" s="45">
        <f>'1473 FX'!AK204+'1474 FX'!AK204+'1475 FX'!AK204+'1476 FX'!AK204+'1603 FX'!AK204+'1604 FX'!AK204+'Spare van FX'!AK204</f>
        <v>0</v>
      </c>
      <c r="M204" s="221">
        <f>'1473 FX'!AY204+'1474 FX'!AY204+'1475 FX'!AY204+'1476 FX'!AY204+'1603 FX'!AY204+'1604 FX'!AY204+'Spare van FX'!AY204</f>
        <v>0</v>
      </c>
      <c r="N204" s="221">
        <f>'1473 PARA'!AK204+'1474 PARA'!AK204+'1475 PARA'!AK204+'1476 PARA'!AK204+'Spare van Para'!AK204+'1603 Para'!AK204+'1604 Para'!AK204</f>
        <v>0</v>
      </c>
      <c r="O204" s="49">
        <f>'1473 PARA'!AY204+'1474 PARA'!AY204+'1475 PARA'!AY204+'1476 PARA'!AY204+'Spare van Para'!AY204+'1603 Para'!AY204+'1604 Para'!AY204</f>
        <v>0</v>
      </c>
      <c r="P204" s="48">
        <f t="shared" si="69"/>
        <v>0</v>
      </c>
      <c r="Q204" s="49">
        <f t="shared" si="60"/>
        <v>0</v>
      </c>
      <c r="R204" s="221">
        <f t="shared" si="61"/>
        <v>0</v>
      </c>
      <c r="S204" s="49">
        <f t="shared" si="62"/>
        <v>0</v>
      </c>
      <c r="T204" s="48">
        <f t="shared" si="63"/>
        <v>0</v>
      </c>
      <c r="U204" s="49">
        <f t="shared" si="64"/>
        <v>0</v>
      </c>
    </row>
    <row r="205" spans="1:26" x14ac:dyDescent="0.25">
      <c r="A205" s="79">
        <v>42937</v>
      </c>
      <c r="B205" s="48">
        <f>'1473 FX'!I205+'1474 FX'!I205+'1475 FX'!I205+'1476 FX'!I205+'1603 FX'!I205+'1604 FX'!I205+'Spare van FX'!I205</f>
        <v>0</v>
      </c>
      <c r="C205" s="41">
        <f>'1473 FX'!V205+'1474 FX'!V205+'1475 FX'!V205+'1476 FX'!V205+'1603 FX'!V205+'1604 FX'!V205+'Spare van FX'!V205</f>
        <v>0</v>
      </c>
      <c r="D205" s="221">
        <f>'PARA Consolidated'!E205</f>
        <v>0</v>
      </c>
      <c r="E205" s="49">
        <f>'PARA Consolidated'!J205</f>
        <v>0</v>
      </c>
      <c r="F205" s="48">
        <f t="shared" si="65"/>
        <v>0</v>
      </c>
      <c r="G205" s="49">
        <f t="shared" si="66"/>
        <v>0</v>
      </c>
      <c r="H205" s="221">
        <f t="shared" si="67"/>
        <v>0</v>
      </c>
      <c r="I205" s="49">
        <f t="shared" si="68"/>
        <v>0</v>
      </c>
      <c r="J205" s="48">
        <f t="shared" si="58"/>
        <v>0</v>
      </c>
      <c r="K205" s="44">
        <f t="shared" si="59"/>
        <v>0</v>
      </c>
      <c r="L205" s="45">
        <f>'1473 FX'!AK205+'1474 FX'!AK205+'1475 FX'!AK205+'1476 FX'!AK205+'1603 FX'!AK205+'1604 FX'!AK205+'Spare van FX'!AK205</f>
        <v>0</v>
      </c>
      <c r="M205" s="221">
        <f>'1473 FX'!AY205+'1474 FX'!AY205+'1475 FX'!AY205+'1476 FX'!AY205+'1603 FX'!AY205+'1604 FX'!AY205+'Spare van FX'!AY205</f>
        <v>0</v>
      </c>
      <c r="N205" s="221">
        <f>'1473 PARA'!AK205+'1474 PARA'!AK205+'1475 PARA'!AK205+'1476 PARA'!AK205+'Spare van Para'!AK205+'1603 Para'!AK205+'1604 Para'!AK205</f>
        <v>0</v>
      </c>
      <c r="O205" s="49">
        <f>'1473 PARA'!AY205+'1474 PARA'!AY205+'1475 PARA'!AY205+'1476 PARA'!AY205+'Spare van Para'!AY205+'1603 Para'!AY205+'1604 Para'!AY205</f>
        <v>0</v>
      </c>
      <c r="P205" s="48">
        <f t="shared" si="69"/>
        <v>0</v>
      </c>
      <c r="Q205" s="49">
        <f t="shared" si="60"/>
        <v>0</v>
      </c>
      <c r="R205" s="221">
        <f t="shared" si="61"/>
        <v>0</v>
      </c>
      <c r="S205" s="49">
        <f t="shared" si="62"/>
        <v>0</v>
      </c>
      <c r="T205" s="48">
        <f t="shared" si="63"/>
        <v>0</v>
      </c>
      <c r="U205" s="49">
        <f t="shared" si="64"/>
        <v>0</v>
      </c>
    </row>
    <row r="206" spans="1:26" x14ac:dyDescent="0.25">
      <c r="A206" s="79">
        <v>42938</v>
      </c>
      <c r="B206" s="48">
        <f>'1473 FX'!I206+'1474 FX'!I206+'1475 FX'!I206+'1476 FX'!I206+'1603 FX'!I206+'1604 FX'!I206+'Spare van FX'!I206</f>
        <v>0</v>
      </c>
      <c r="C206" s="41">
        <f>'1473 FX'!V206+'1474 FX'!V206+'1475 FX'!V206+'1476 FX'!V206+'1603 FX'!V206+'1604 FX'!V206+'Spare van FX'!V206</f>
        <v>0</v>
      </c>
      <c r="D206" s="221">
        <f>'PARA Consolidated'!E206</f>
        <v>0</v>
      </c>
      <c r="E206" s="49">
        <f>'PARA Consolidated'!J206</f>
        <v>0</v>
      </c>
      <c r="F206" s="48">
        <f t="shared" si="65"/>
        <v>0</v>
      </c>
      <c r="G206" s="49">
        <f t="shared" si="66"/>
        <v>0</v>
      </c>
      <c r="H206" s="221">
        <f t="shared" si="67"/>
        <v>0</v>
      </c>
      <c r="I206" s="49">
        <f t="shared" si="68"/>
        <v>0</v>
      </c>
      <c r="J206" s="48">
        <f t="shared" si="58"/>
        <v>0</v>
      </c>
      <c r="K206" s="44">
        <f t="shared" si="59"/>
        <v>0</v>
      </c>
      <c r="L206" s="45">
        <f>'1473 FX'!AK206+'1474 FX'!AK206+'1475 FX'!AK206+'1476 FX'!AK206+'1603 FX'!AK206+'1604 FX'!AK206+'Spare van FX'!AK206</f>
        <v>0</v>
      </c>
      <c r="M206" s="221">
        <f>'1473 FX'!AY206+'1474 FX'!AY206+'1475 FX'!AY206+'1476 FX'!AY206+'1603 FX'!AY206+'1604 FX'!AY206+'Spare van FX'!AY206</f>
        <v>0</v>
      </c>
      <c r="N206" s="221">
        <f>'1473 PARA'!AK206+'1474 PARA'!AK206+'1475 PARA'!AK206+'1476 PARA'!AK206+'Spare van Para'!AK206+'1603 Para'!AK206+'1604 Para'!AK206</f>
        <v>0</v>
      </c>
      <c r="O206" s="49">
        <f>'1473 PARA'!AY206+'1474 PARA'!AY206+'1475 PARA'!AY206+'1476 PARA'!AY206+'Spare van Para'!AY206+'1603 Para'!AY206+'1604 Para'!AY206</f>
        <v>0</v>
      </c>
      <c r="P206" s="48">
        <f t="shared" si="69"/>
        <v>0</v>
      </c>
      <c r="Q206" s="49">
        <f t="shared" si="60"/>
        <v>0</v>
      </c>
      <c r="R206" s="221">
        <f t="shared" si="61"/>
        <v>0</v>
      </c>
      <c r="S206" s="49">
        <f t="shared" si="62"/>
        <v>0</v>
      </c>
      <c r="T206" s="48">
        <f t="shared" si="63"/>
        <v>0</v>
      </c>
      <c r="U206" s="49">
        <f t="shared" si="64"/>
        <v>0</v>
      </c>
      <c r="V206" s="75">
        <f>SUM(C200:C206)+SUM(E200:E206)</f>
        <v>0</v>
      </c>
      <c r="W206" s="76">
        <f>SUM(M200:M206)+SUM(O200:O206)</f>
        <v>0</v>
      </c>
      <c r="X206" s="75">
        <f>SUM(B200:B206)+SUM(D200:D206)-V206</f>
        <v>0</v>
      </c>
      <c r="Y206" s="76">
        <f>SUM(L200:L206)+SUM(N200:N206)-W206</f>
        <v>0</v>
      </c>
      <c r="Z206" s="77" t="s">
        <v>80</v>
      </c>
    </row>
    <row r="207" spans="1:26" x14ac:dyDescent="0.25">
      <c r="A207" s="79">
        <v>42939</v>
      </c>
      <c r="B207" s="48">
        <f>'1473 FX'!I207+'1474 FX'!I207+'1475 FX'!I207+'1476 FX'!I207+'1603 FX'!I207+'1604 FX'!I207+'Spare van FX'!I207</f>
        <v>0</v>
      </c>
      <c r="C207" s="41">
        <f>'1473 FX'!V207+'1474 FX'!V207+'1475 FX'!V207+'1476 FX'!V207+'1603 FX'!V207+'1604 FX'!V207+'Spare van FX'!V207</f>
        <v>0</v>
      </c>
      <c r="D207" s="221">
        <f>'PARA Consolidated'!E207</f>
        <v>0</v>
      </c>
      <c r="E207" s="49">
        <f>'PARA Consolidated'!J207</f>
        <v>0</v>
      </c>
      <c r="F207" s="48">
        <f t="shared" si="65"/>
        <v>0</v>
      </c>
      <c r="G207" s="49">
        <f t="shared" si="66"/>
        <v>0</v>
      </c>
      <c r="H207" s="221">
        <f t="shared" si="67"/>
        <v>0</v>
      </c>
      <c r="I207" s="49">
        <f t="shared" si="68"/>
        <v>0</v>
      </c>
      <c r="J207" s="48">
        <f t="shared" si="58"/>
        <v>0</v>
      </c>
      <c r="K207" s="44">
        <f t="shared" si="59"/>
        <v>0</v>
      </c>
      <c r="L207" s="45">
        <f>'1473 FX'!AK207+'1474 FX'!AK207+'1475 FX'!AK207+'1476 FX'!AK207+'1603 FX'!AK207+'1604 FX'!AK207+'Spare van FX'!AK207</f>
        <v>0</v>
      </c>
      <c r="M207" s="221">
        <f>'1473 FX'!AY207+'1474 FX'!AY207+'1475 FX'!AY207+'1476 FX'!AY207+'1603 FX'!AY207+'1604 FX'!AY207+'Spare van FX'!AY207</f>
        <v>0</v>
      </c>
      <c r="N207" s="221">
        <f>'1473 PARA'!AK207+'1474 PARA'!AK207+'1475 PARA'!AK207+'1476 PARA'!AK207+'Spare van Para'!AK207+'1603 Para'!AK207+'1604 Para'!AK207</f>
        <v>0</v>
      </c>
      <c r="O207" s="49">
        <f>'1473 PARA'!AY207+'1474 PARA'!AY207+'1475 PARA'!AY207+'1476 PARA'!AY207+'Spare van Para'!AY207+'1603 Para'!AY207+'1604 Para'!AY207</f>
        <v>0</v>
      </c>
      <c r="P207" s="48">
        <f t="shared" si="69"/>
        <v>0</v>
      </c>
      <c r="Q207" s="49">
        <f t="shared" si="60"/>
        <v>0</v>
      </c>
      <c r="R207" s="221">
        <f t="shared" si="61"/>
        <v>0</v>
      </c>
      <c r="S207" s="49">
        <f t="shared" si="62"/>
        <v>0</v>
      </c>
      <c r="T207" s="48">
        <f t="shared" si="63"/>
        <v>0</v>
      </c>
      <c r="U207" s="49">
        <f t="shared" si="64"/>
        <v>0</v>
      </c>
      <c r="V207" s="73"/>
      <c r="W207" s="74"/>
      <c r="X207" s="73"/>
      <c r="Y207" s="74"/>
      <c r="Z207" s="73" t="s">
        <v>79</v>
      </c>
    </row>
    <row r="208" spans="1:26" x14ac:dyDescent="0.25">
      <c r="A208" s="79">
        <v>42940</v>
      </c>
      <c r="B208" s="48">
        <f>'1473 FX'!I208+'1474 FX'!I208+'1475 FX'!I208+'1476 FX'!I208+'1603 FX'!I208+'1604 FX'!I208+'Spare van FX'!I208</f>
        <v>0</v>
      </c>
      <c r="C208" s="41">
        <f>'1473 FX'!V208+'1474 FX'!V208+'1475 FX'!V208+'1476 FX'!V208+'1603 FX'!V208+'1604 FX'!V208+'Spare van FX'!V208</f>
        <v>0</v>
      </c>
      <c r="D208" s="221">
        <f>'PARA Consolidated'!E208</f>
        <v>0</v>
      </c>
      <c r="E208" s="49">
        <f>'PARA Consolidated'!J208</f>
        <v>0</v>
      </c>
      <c r="F208" s="48">
        <f t="shared" si="65"/>
        <v>0</v>
      </c>
      <c r="G208" s="49">
        <f t="shared" si="66"/>
        <v>0</v>
      </c>
      <c r="H208" s="221">
        <f t="shared" si="67"/>
        <v>0</v>
      </c>
      <c r="I208" s="49">
        <f t="shared" si="68"/>
        <v>0</v>
      </c>
      <c r="J208" s="48">
        <f t="shared" si="58"/>
        <v>0</v>
      </c>
      <c r="K208" s="44">
        <f t="shared" si="59"/>
        <v>0</v>
      </c>
      <c r="L208" s="45">
        <f>'1473 FX'!AK208+'1474 FX'!AK208+'1475 FX'!AK208+'1476 FX'!AK208+'1603 FX'!AK208+'1604 FX'!AK208+'Spare van FX'!AK208</f>
        <v>0</v>
      </c>
      <c r="M208" s="221">
        <f>'1473 FX'!AY208+'1474 FX'!AY208+'1475 FX'!AY208+'1476 FX'!AY208+'1603 FX'!AY208+'1604 FX'!AY208+'Spare van FX'!AY208</f>
        <v>0</v>
      </c>
      <c r="N208" s="221">
        <f>'1473 PARA'!AK208+'1474 PARA'!AK208+'1475 PARA'!AK208+'1476 PARA'!AK208+'Spare van Para'!AK208+'1603 Para'!AK208+'1604 Para'!AK208</f>
        <v>0</v>
      </c>
      <c r="O208" s="49">
        <f>'1473 PARA'!AY208+'1474 PARA'!AY208+'1475 PARA'!AY208+'1476 PARA'!AY208+'Spare van Para'!AY208+'1603 Para'!AY208+'1604 Para'!AY208</f>
        <v>0</v>
      </c>
      <c r="P208" s="48">
        <f t="shared" si="69"/>
        <v>0</v>
      </c>
      <c r="Q208" s="49">
        <f t="shared" si="60"/>
        <v>0</v>
      </c>
      <c r="R208" s="221">
        <f t="shared" si="61"/>
        <v>0</v>
      </c>
      <c r="S208" s="49">
        <f t="shared" si="62"/>
        <v>0</v>
      </c>
      <c r="T208" s="48">
        <f t="shared" si="63"/>
        <v>0</v>
      </c>
      <c r="U208" s="49">
        <f t="shared" si="64"/>
        <v>0</v>
      </c>
    </row>
    <row r="209" spans="1:26" x14ac:dyDescent="0.25">
      <c r="A209" s="79">
        <v>42941</v>
      </c>
      <c r="B209" s="48">
        <f>'1473 FX'!I209+'1474 FX'!I209+'1475 FX'!I209+'1476 FX'!I209+'1603 FX'!I209+'1604 FX'!I209+'Spare van FX'!I209</f>
        <v>0</v>
      </c>
      <c r="C209" s="41">
        <f>'1473 FX'!V209+'1474 FX'!V209+'1475 FX'!V209+'1476 FX'!V209+'1603 FX'!V209+'1604 FX'!V209+'Spare van FX'!V209</f>
        <v>0</v>
      </c>
      <c r="D209" s="221">
        <f>'PARA Consolidated'!E209</f>
        <v>0</v>
      </c>
      <c r="E209" s="49">
        <f>'PARA Consolidated'!J209</f>
        <v>0</v>
      </c>
      <c r="F209" s="48">
        <f t="shared" si="65"/>
        <v>0</v>
      </c>
      <c r="G209" s="49">
        <f t="shared" si="66"/>
        <v>0</v>
      </c>
      <c r="H209" s="221">
        <f t="shared" si="67"/>
        <v>0</v>
      </c>
      <c r="I209" s="49">
        <f t="shared" si="68"/>
        <v>0</v>
      </c>
      <c r="J209" s="48">
        <f t="shared" si="58"/>
        <v>0</v>
      </c>
      <c r="K209" s="44">
        <f t="shared" si="59"/>
        <v>0</v>
      </c>
      <c r="L209" s="45">
        <f>'1473 FX'!AK209+'1474 FX'!AK209+'1475 FX'!AK209+'1476 FX'!AK209+'1603 FX'!AK209+'1604 FX'!AK209+'Spare van FX'!AK209</f>
        <v>0</v>
      </c>
      <c r="M209" s="221">
        <f>'1473 FX'!AY209+'1474 FX'!AY209+'1475 FX'!AY209+'1476 FX'!AY209+'1603 FX'!AY209+'1604 FX'!AY209+'Spare van FX'!AY209</f>
        <v>0</v>
      </c>
      <c r="N209" s="221">
        <f>'1473 PARA'!AK209+'1474 PARA'!AK209+'1475 PARA'!AK209+'1476 PARA'!AK209+'Spare van Para'!AK209+'1603 Para'!AK209+'1604 Para'!AK209</f>
        <v>0</v>
      </c>
      <c r="O209" s="49">
        <f>'1473 PARA'!AY209+'1474 PARA'!AY209+'1475 PARA'!AY209+'1476 PARA'!AY209+'Spare van Para'!AY209+'1603 Para'!AY209+'1604 Para'!AY209</f>
        <v>0</v>
      </c>
      <c r="P209" s="48">
        <f t="shared" si="69"/>
        <v>0</v>
      </c>
      <c r="Q209" s="49">
        <f t="shared" si="60"/>
        <v>0</v>
      </c>
      <c r="R209" s="221">
        <f t="shared" si="61"/>
        <v>0</v>
      </c>
      <c r="S209" s="49">
        <f t="shared" si="62"/>
        <v>0</v>
      </c>
      <c r="T209" s="48">
        <f t="shared" si="63"/>
        <v>0</v>
      </c>
      <c r="U209" s="49">
        <f t="shared" si="64"/>
        <v>0</v>
      </c>
    </row>
    <row r="210" spans="1:26" x14ac:dyDescent="0.25">
      <c r="A210" s="79">
        <v>42942</v>
      </c>
      <c r="B210" s="48">
        <f>'1473 FX'!I210+'1474 FX'!I210+'1475 FX'!I210+'1476 FX'!I210+'1603 FX'!I210+'1604 FX'!I210+'Spare van FX'!I210</f>
        <v>0</v>
      </c>
      <c r="C210" s="41">
        <f>'1473 FX'!V210+'1474 FX'!V210+'1475 FX'!V210+'1476 FX'!V210+'1603 FX'!V210+'1604 FX'!V210+'Spare van FX'!V210</f>
        <v>0</v>
      </c>
      <c r="D210" s="221">
        <f>'PARA Consolidated'!E210</f>
        <v>0</v>
      </c>
      <c r="E210" s="49">
        <f>'PARA Consolidated'!J210</f>
        <v>0</v>
      </c>
      <c r="F210" s="48">
        <f t="shared" si="65"/>
        <v>0</v>
      </c>
      <c r="G210" s="49">
        <f t="shared" si="66"/>
        <v>0</v>
      </c>
      <c r="H210" s="221">
        <f t="shared" si="67"/>
        <v>0</v>
      </c>
      <c r="I210" s="49">
        <f t="shared" si="68"/>
        <v>0</v>
      </c>
      <c r="J210" s="48">
        <f t="shared" si="58"/>
        <v>0</v>
      </c>
      <c r="K210" s="44">
        <f t="shared" si="59"/>
        <v>0</v>
      </c>
      <c r="L210" s="45">
        <f>'1473 FX'!AK210+'1474 FX'!AK210+'1475 FX'!AK210+'1476 FX'!AK210+'1603 FX'!AK210+'1604 FX'!AK210+'Spare van FX'!AK210</f>
        <v>0</v>
      </c>
      <c r="M210" s="221">
        <f>'1473 FX'!AY210+'1474 FX'!AY210+'1475 FX'!AY210+'1476 FX'!AY210+'1603 FX'!AY210+'1604 FX'!AY210+'Spare van FX'!AY210</f>
        <v>0</v>
      </c>
      <c r="N210" s="221">
        <f>'1473 PARA'!AK210+'1474 PARA'!AK210+'1475 PARA'!AK210+'1476 PARA'!AK210+'Spare van Para'!AK210+'1603 Para'!AK210+'1604 Para'!AK210</f>
        <v>0</v>
      </c>
      <c r="O210" s="49">
        <f>'1473 PARA'!AY210+'1474 PARA'!AY210+'1475 PARA'!AY210+'1476 PARA'!AY210+'Spare van Para'!AY210+'1603 Para'!AY210+'1604 Para'!AY210</f>
        <v>0</v>
      </c>
      <c r="P210" s="48">
        <f t="shared" si="69"/>
        <v>0</v>
      </c>
      <c r="Q210" s="49">
        <f t="shared" si="60"/>
        <v>0</v>
      </c>
      <c r="R210" s="221">
        <f t="shared" si="61"/>
        <v>0</v>
      </c>
      <c r="S210" s="49">
        <f t="shared" si="62"/>
        <v>0</v>
      </c>
      <c r="T210" s="48">
        <f t="shared" si="63"/>
        <v>0</v>
      </c>
      <c r="U210" s="49">
        <f t="shared" si="64"/>
        <v>0</v>
      </c>
    </row>
    <row r="211" spans="1:26" x14ac:dyDescent="0.25">
      <c r="A211" s="79">
        <v>42943</v>
      </c>
      <c r="B211" s="48">
        <f>'1473 FX'!I211+'1474 FX'!I211+'1475 FX'!I211+'1476 FX'!I211+'1603 FX'!I211+'1604 FX'!I211+'Spare van FX'!I211</f>
        <v>0</v>
      </c>
      <c r="C211" s="41">
        <f>'1473 FX'!V211+'1474 FX'!V211+'1475 FX'!V211+'1476 FX'!V211+'1603 FX'!V211+'1604 FX'!V211+'Spare van FX'!V211</f>
        <v>0</v>
      </c>
      <c r="D211" s="221">
        <f>'PARA Consolidated'!E211</f>
        <v>0</v>
      </c>
      <c r="E211" s="49">
        <f>'PARA Consolidated'!J211</f>
        <v>0</v>
      </c>
      <c r="F211" s="48">
        <f t="shared" si="65"/>
        <v>0</v>
      </c>
      <c r="G211" s="49">
        <f t="shared" si="66"/>
        <v>0</v>
      </c>
      <c r="H211" s="221">
        <f t="shared" si="67"/>
        <v>0</v>
      </c>
      <c r="I211" s="49">
        <f t="shared" si="68"/>
        <v>0</v>
      </c>
      <c r="J211" s="48">
        <f t="shared" si="58"/>
        <v>0</v>
      </c>
      <c r="K211" s="44">
        <f t="shared" si="59"/>
        <v>0</v>
      </c>
      <c r="L211" s="45">
        <f>'1473 FX'!AK211+'1474 FX'!AK211+'1475 FX'!AK211+'1476 FX'!AK211+'1603 FX'!AK211+'1604 FX'!AK211+'Spare van FX'!AK211</f>
        <v>0</v>
      </c>
      <c r="M211" s="221">
        <f>'1473 FX'!AY211+'1474 FX'!AY211+'1475 FX'!AY211+'1476 FX'!AY211+'1603 FX'!AY211+'1604 FX'!AY211+'Spare van FX'!AY211</f>
        <v>0</v>
      </c>
      <c r="N211" s="221">
        <f>'1473 PARA'!AK211+'1474 PARA'!AK211+'1475 PARA'!AK211+'1476 PARA'!AK211+'Spare van Para'!AK211+'1603 Para'!AK211+'1604 Para'!AK211</f>
        <v>0</v>
      </c>
      <c r="O211" s="49">
        <f>'1473 PARA'!AY211+'1474 PARA'!AY211+'1475 PARA'!AY211+'1476 PARA'!AY211+'Spare van Para'!AY211+'1603 Para'!AY211+'1604 Para'!AY211</f>
        <v>0</v>
      </c>
      <c r="P211" s="48">
        <f t="shared" si="69"/>
        <v>0</v>
      </c>
      <c r="Q211" s="49">
        <f t="shared" si="60"/>
        <v>0</v>
      </c>
      <c r="R211" s="221">
        <f t="shared" si="61"/>
        <v>0</v>
      </c>
      <c r="S211" s="49">
        <f t="shared" si="62"/>
        <v>0</v>
      </c>
      <c r="T211" s="48">
        <f t="shared" si="63"/>
        <v>0</v>
      </c>
      <c r="U211" s="49">
        <f t="shared" si="64"/>
        <v>0</v>
      </c>
    </row>
    <row r="212" spans="1:26" x14ac:dyDescent="0.25">
      <c r="A212" s="79">
        <v>42944</v>
      </c>
      <c r="B212" s="48">
        <f>'1473 FX'!I212+'1474 FX'!I212+'1475 FX'!I212+'1476 FX'!I212+'1603 FX'!I212+'1604 FX'!I212+'Spare van FX'!I212</f>
        <v>0</v>
      </c>
      <c r="C212" s="41">
        <f>'1473 FX'!V212+'1474 FX'!V212+'1475 FX'!V212+'1476 FX'!V212+'1603 FX'!V212+'1604 FX'!V212+'Spare van FX'!V212</f>
        <v>0</v>
      </c>
      <c r="D212" s="221">
        <f>'PARA Consolidated'!E212</f>
        <v>0</v>
      </c>
      <c r="E212" s="49">
        <f>'PARA Consolidated'!J212</f>
        <v>0</v>
      </c>
      <c r="F212" s="48">
        <f t="shared" si="65"/>
        <v>0</v>
      </c>
      <c r="G212" s="49">
        <f t="shared" si="66"/>
        <v>0</v>
      </c>
      <c r="H212" s="221">
        <f t="shared" si="67"/>
        <v>0</v>
      </c>
      <c r="I212" s="49">
        <f t="shared" si="68"/>
        <v>0</v>
      </c>
      <c r="J212" s="48">
        <f t="shared" si="58"/>
        <v>0</v>
      </c>
      <c r="K212" s="44">
        <f t="shared" si="59"/>
        <v>0</v>
      </c>
      <c r="L212" s="45">
        <f>'1473 FX'!AK212+'1474 FX'!AK212+'1475 FX'!AK212+'1476 FX'!AK212+'1603 FX'!AK212+'1604 FX'!AK212+'Spare van FX'!AK212</f>
        <v>0</v>
      </c>
      <c r="M212" s="221">
        <f>'1473 FX'!AY212+'1474 FX'!AY212+'1475 FX'!AY212+'1476 FX'!AY212+'1603 FX'!AY212+'1604 FX'!AY212+'Spare van FX'!AY212</f>
        <v>0</v>
      </c>
      <c r="N212" s="221">
        <f>'1473 PARA'!AK212+'1474 PARA'!AK212+'1475 PARA'!AK212+'1476 PARA'!AK212+'Spare van Para'!AK212+'1603 Para'!AK212+'1604 Para'!AK212</f>
        <v>0</v>
      </c>
      <c r="O212" s="49">
        <f>'1473 PARA'!AY212+'1474 PARA'!AY212+'1475 PARA'!AY212+'1476 PARA'!AY212+'Spare van Para'!AY212+'1603 Para'!AY212+'1604 Para'!AY212</f>
        <v>0</v>
      </c>
      <c r="P212" s="48">
        <f t="shared" si="69"/>
        <v>0</v>
      </c>
      <c r="Q212" s="49">
        <f t="shared" si="60"/>
        <v>0</v>
      </c>
      <c r="R212" s="221">
        <f t="shared" si="61"/>
        <v>0</v>
      </c>
      <c r="S212" s="49">
        <f t="shared" si="62"/>
        <v>0</v>
      </c>
      <c r="T212" s="48">
        <f t="shared" si="63"/>
        <v>0</v>
      </c>
      <c r="U212" s="49">
        <f t="shared" si="64"/>
        <v>0</v>
      </c>
    </row>
    <row r="213" spans="1:26" x14ac:dyDescent="0.25">
      <c r="A213" s="79">
        <v>42945</v>
      </c>
      <c r="B213" s="48">
        <f>'1473 FX'!I213+'1474 FX'!I213+'1475 FX'!I213+'1476 FX'!I213+'1603 FX'!I213+'1604 FX'!I213+'Spare van FX'!I213</f>
        <v>0</v>
      </c>
      <c r="C213" s="41">
        <f>'1473 FX'!V213+'1474 FX'!V213+'1475 FX'!V213+'1476 FX'!V213+'1603 FX'!V213+'1604 FX'!V213+'Spare van FX'!V213</f>
        <v>0</v>
      </c>
      <c r="D213" s="221">
        <f>'PARA Consolidated'!E213</f>
        <v>0</v>
      </c>
      <c r="E213" s="49">
        <f>'PARA Consolidated'!J213</f>
        <v>0</v>
      </c>
      <c r="F213" s="48">
        <f t="shared" si="65"/>
        <v>0</v>
      </c>
      <c r="G213" s="49">
        <f t="shared" si="66"/>
        <v>0</v>
      </c>
      <c r="H213" s="221">
        <f t="shared" si="67"/>
        <v>0</v>
      </c>
      <c r="I213" s="49">
        <f t="shared" si="68"/>
        <v>0</v>
      </c>
      <c r="J213" s="48">
        <f t="shared" si="58"/>
        <v>0</v>
      </c>
      <c r="K213" s="44">
        <f t="shared" si="59"/>
        <v>0</v>
      </c>
      <c r="L213" s="45">
        <f>'1473 FX'!AK213+'1474 FX'!AK213+'1475 FX'!AK213+'1476 FX'!AK213+'1603 FX'!AK213+'1604 FX'!AK213+'Spare van FX'!AK213</f>
        <v>0</v>
      </c>
      <c r="M213" s="221">
        <f>'1473 FX'!AY213+'1474 FX'!AY213+'1475 FX'!AY213+'1476 FX'!AY213+'1603 FX'!AY213+'1604 FX'!AY213+'Spare van FX'!AY213</f>
        <v>0</v>
      </c>
      <c r="N213" s="221">
        <f>'1473 PARA'!AK213+'1474 PARA'!AK213+'1475 PARA'!AK213+'1476 PARA'!AK213+'Spare van Para'!AK213+'1603 Para'!AK213+'1604 Para'!AK213</f>
        <v>0</v>
      </c>
      <c r="O213" s="49">
        <f>'1473 PARA'!AY213+'1474 PARA'!AY213+'1475 PARA'!AY213+'1476 PARA'!AY213+'Spare van Para'!AY213+'1603 Para'!AY213+'1604 Para'!AY213</f>
        <v>0</v>
      </c>
      <c r="P213" s="48">
        <f t="shared" si="69"/>
        <v>0</v>
      </c>
      <c r="Q213" s="49">
        <f t="shared" si="60"/>
        <v>0</v>
      </c>
      <c r="R213" s="221">
        <f t="shared" si="61"/>
        <v>0</v>
      </c>
      <c r="S213" s="49">
        <f t="shared" si="62"/>
        <v>0</v>
      </c>
      <c r="T213" s="48">
        <f t="shared" si="63"/>
        <v>0</v>
      </c>
      <c r="U213" s="49">
        <f t="shared" si="64"/>
        <v>0</v>
      </c>
      <c r="V213" s="75">
        <f>SUM(C207:C213)+SUM(E207:E213)</f>
        <v>0</v>
      </c>
      <c r="W213" s="76">
        <f>SUM(M207:M213)+SUM(O207:O213)</f>
        <v>0</v>
      </c>
      <c r="X213" s="75">
        <f>SUM(B207:B213)+SUM(D207:D213)-V213</f>
        <v>0</v>
      </c>
      <c r="Y213" s="76">
        <f>SUM(L207:L213)+SUM(N207:N213)-W213</f>
        <v>0</v>
      </c>
      <c r="Z213" s="77" t="s">
        <v>80</v>
      </c>
    </row>
    <row r="214" spans="1:26" x14ac:dyDescent="0.25">
      <c r="A214" s="79">
        <v>42946</v>
      </c>
      <c r="B214" s="48">
        <f>'1473 FX'!I214+'1474 FX'!I214+'1475 FX'!I214+'1476 FX'!I214+'1603 FX'!I214+'1604 FX'!I214+'Spare van FX'!I214</f>
        <v>0</v>
      </c>
      <c r="C214" s="41">
        <f>'1473 FX'!V214+'1474 FX'!V214+'1475 FX'!V214+'1476 FX'!V214+'1603 FX'!V214+'1604 FX'!V214+'Spare van FX'!V214</f>
        <v>0</v>
      </c>
      <c r="D214" s="221">
        <f>'PARA Consolidated'!E214</f>
        <v>0</v>
      </c>
      <c r="E214" s="49">
        <f>'PARA Consolidated'!J214</f>
        <v>0</v>
      </c>
      <c r="F214" s="48">
        <f t="shared" si="65"/>
        <v>0</v>
      </c>
      <c r="G214" s="49">
        <f t="shared" si="66"/>
        <v>0</v>
      </c>
      <c r="H214" s="221">
        <f t="shared" si="67"/>
        <v>0</v>
      </c>
      <c r="I214" s="49">
        <f t="shared" si="68"/>
        <v>0</v>
      </c>
      <c r="J214" s="48">
        <f t="shared" si="58"/>
        <v>0</v>
      </c>
      <c r="K214" s="44">
        <f t="shared" si="59"/>
        <v>0</v>
      </c>
      <c r="L214" s="45">
        <f>'1473 FX'!AK214+'1474 FX'!AK214+'1475 FX'!AK214+'1476 FX'!AK214+'1603 FX'!AK214+'1604 FX'!AK214+'Spare van FX'!AK214</f>
        <v>0</v>
      </c>
      <c r="M214" s="221">
        <f>'1473 FX'!AY214+'1474 FX'!AY214+'1475 FX'!AY214+'1476 FX'!AY214+'1603 FX'!AY214+'1604 FX'!AY214+'Spare van FX'!AY214</f>
        <v>0</v>
      </c>
      <c r="N214" s="221">
        <f>'1473 PARA'!AK214+'1474 PARA'!AK214+'1475 PARA'!AK214+'1476 PARA'!AK214+'Spare van Para'!AK214+'1603 Para'!AK214+'1604 Para'!AK214</f>
        <v>0</v>
      </c>
      <c r="O214" s="49">
        <f>'1473 PARA'!AY214+'1474 PARA'!AY214+'1475 PARA'!AY214+'1476 PARA'!AY214+'Spare van Para'!AY214+'1603 Para'!AY214+'1604 Para'!AY214</f>
        <v>0</v>
      </c>
      <c r="P214" s="48">
        <f t="shared" si="69"/>
        <v>0</v>
      </c>
      <c r="Q214" s="49">
        <f t="shared" si="60"/>
        <v>0</v>
      </c>
      <c r="R214" s="221">
        <f t="shared" si="61"/>
        <v>0</v>
      </c>
      <c r="S214" s="49">
        <f t="shared" si="62"/>
        <v>0</v>
      </c>
      <c r="T214" s="48">
        <f t="shared" si="63"/>
        <v>0</v>
      </c>
      <c r="U214" s="49">
        <f t="shared" si="64"/>
        <v>0</v>
      </c>
      <c r="V214" s="73"/>
      <c r="W214" s="74"/>
      <c r="X214" s="73"/>
      <c r="Y214" s="74"/>
      <c r="Z214" s="73" t="s">
        <v>79</v>
      </c>
    </row>
    <row r="215" spans="1:26" ht="15.75" thickBot="1" x14ac:dyDescent="0.3">
      <c r="A215" s="226">
        <v>42947</v>
      </c>
      <c r="B215" s="227">
        <f>'1473 FX'!I215+'1474 FX'!I215+'1475 FX'!I215+'1476 FX'!I215+'1603 FX'!I215+'1604 FX'!I215+'Spare van FX'!I215</f>
        <v>0</v>
      </c>
      <c r="C215" s="228">
        <f>'1473 FX'!V215+'1474 FX'!V215+'1475 FX'!V215+'1476 FX'!V215+'1603 FX'!V215+'1604 FX'!V215+'Spare van FX'!V215</f>
        <v>0</v>
      </c>
      <c r="D215" s="228">
        <f>'PARA Consolidated'!E215</f>
        <v>0</v>
      </c>
      <c r="E215" s="229">
        <f>'PARA Consolidated'!J215</f>
        <v>0</v>
      </c>
      <c r="F215" s="227">
        <f t="shared" si="65"/>
        <v>0</v>
      </c>
      <c r="G215" s="229">
        <f t="shared" si="66"/>
        <v>0</v>
      </c>
      <c r="H215" s="228">
        <f t="shared" si="67"/>
        <v>0</v>
      </c>
      <c r="I215" s="229">
        <f t="shared" si="68"/>
        <v>0</v>
      </c>
      <c r="J215" s="227">
        <f t="shared" si="58"/>
        <v>0</v>
      </c>
      <c r="K215" s="230">
        <f t="shared" si="59"/>
        <v>0</v>
      </c>
      <c r="L215" s="231">
        <f>'1473 FX'!AK215+'1474 FX'!AK215+'1475 FX'!AK215+'1476 FX'!AK215+'1603 FX'!AK215+'1604 FX'!AK215+'Spare van FX'!AK215</f>
        <v>0</v>
      </c>
      <c r="M215" s="228">
        <f>'1473 FX'!AY215+'1474 FX'!AY215+'1475 FX'!AY215+'1476 FX'!AY215+'1603 FX'!AY215+'1604 FX'!AY215+'Spare van FX'!AY215</f>
        <v>0</v>
      </c>
      <c r="N215" s="228">
        <f>'1473 PARA'!AK215+'1474 PARA'!AK215+'1475 PARA'!AK215+'1476 PARA'!AK215+'Spare van Para'!AK215+'1603 Para'!AK215+'1604 Para'!AK215</f>
        <v>0</v>
      </c>
      <c r="O215" s="229">
        <f>'1473 PARA'!AY215+'1474 PARA'!AY215+'1475 PARA'!AY215+'1476 PARA'!AY215+'Spare van Para'!AY215+'1603 Para'!AY215+'1604 Para'!AY215</f>
        <v>0</v>
      </c>
      <c r="P215" s="227">
        <f t="shared" si="69"/>
        <v>0</v>
      </c>
      <c r="Q215" s="229">
        <f t="shared" si="60"/>
        <v>0</v>
      </c>
      <c r="R215" s="228">
        <f t="shared" si="61"/>
        <v>0</v>
      </c>
      <c r="S215" s="229">
        <f t="shared" si="62"/>
        <v>0</v>
      </c>
      <c r="T215" s="227">
        <f t="shared" si="63"/>
        <v>0</v>
      </c>
      <c r="U215" s="229">
        <f t="shared" si="64"/>
        <v>0</v>
      </c>
    </row>
    <row r="216" spans="1:26" ht="15.75" thickTop="1" x14ac:dyDescent="0.25">
      <c r="A216" s="79">
        <v>42948</v>
      </c>
      <c r="B216" s="48">
        <f>'1473 FX'!I216+'1474 FX'!I216+'1475 FX'!I216+'1476 FX'!I216+'1603 FX'!I216+'1604 FX'!I216+'Spare van FX'!I216</f>
        <v>0</v>
      </c>
      <c r="C216" s="41">
        <f>'1473 FX'!V216+'1474 FX'!V216+'1475 FX'!V216+'1476 FX'!V216+'1603 FX'!V216+'1604 FX'!V216+'Spare van FX'!V216</f>
        <v>0</v>
      </c>
      <c r="D216" s="221">
        <f>'PARA Consolidated'!E216</f>
        <v>0</v>
      </c>
      <c r="E216" s="49">
        <f>'PARA Consolidated'!J216</f>
        <v>0</v>
      </c>
      <c r="F216" s="48">
        <f>B216</f>
        <v>0</v>
      </c>
      <c r="G216" s="49">
        <f>C216</f>
        <v>0</v>
      </c>
      <c r="H216" s="221">
        <f>D216</f>
        <v>0</v>
      </c>
      <c r="I216" s="49">
        <f>E216</f>
        <v>0</v>
      </c>
      <c r="J216" s="48">
        <f t="shared" si="58"/>
        <v>0</v>
      </c>
      <c r="K216" s="44">
        <f t="shared" si="59"/>
        <v>0</v>
      </c>
      <c r="L216" s="45">
        <f>'1473 FX'!AK216+'1474 FX'!AK216+'1475 FX'!AK216+'1476 FX'!AK216+'1603 FX'!AK216+'1604 FX'!AK216+'Spare van FX'!AK216</f>
        <v>0</v>
      </c>
      <c r="M216" s="221">
        <f>'1473 FX'!AY216+'1474 FX'!AY216+'1475 FX'!AY216+'1476 FX'!AY216+'1603 FX'!AY216+'1604 FX'!AY216+'Spare van FX'!AY216</f>
        <v>0</v>
      </c>
      <c r="N216" s="221">
        <f>'1473 PARA'!AK216+'1474 PARA'!AK216+'1475 PARA'!AK216+'1476 PARA'!AK216+'Spare van Para'!AK216+'1603 Para'!AK216+'1604 Para'!AK216</f>
        <v>0</v>
      </c>
      <c r="O216" s="49">
        <f>'1473 PARA'!AY216+'1474 PARA'!AY216+'1475 PARA'!AY216+'1476 PARA'!AY216+'Spare van Para'!AY216+'1603 Para'!AY216+'1604 Para'!AY216</f>
        <v>0</v>
      </c>
      <c r="P216" s="48">
        <f>L216</f>
        <v>0</v>
      </c>
      <c r="Q216" s="49">
        <f>M216</f>
        <v>0</v>
      </c>
      <c r="R216" s="221">
        <f>N216</f>
        <v>0</v>
      </c>
      <c r="S216" s="49">
        <f>O216</f>
        <v>0</v>
      </c>
      <c r="T216" s="48">
        <f t="shared" si="63"/>
        <v>0</v>
      </c>
      <c r="U216" s="49">
        <f t="shared" si="64"/>
        <v>0</v>
      </c>
    </row>
    <row r="217" spans="1:26" x14ac:dyDescent="0.25">
      <c r="A217" s="79">
        <v>42949</v>
      </c>
      <c r="B217" s="48">
        <f>'1473 FX'!I217+'1474 FX'!I217+'1475 FX'!I217+'1476 FX'!I217+'1603 FX'!I217+'1604 FX'!I217+'Spare van FX'!I217</f>
        <v>0</v>
      </c>
      <c r="C217" s="41">
        <f>'1473 FX'!V217+'1474 FX'!V217+'1475 FX'!V217+'1476 FX'!V217+'1603 FX'!V217+'1604 FX'!V217+'Spare van FX'!V217</f>
        <v>0</v>
      </c>
      <c r="D217" s="221">
        <f>'PARA Consolidated'!E217</f>
        <v>0</v>
      </c>
      <c r="E217" s="49">
        <f>'PARA Consolidated'!J217</f>
        <v>0</v>
      </c>
      <c r="F217" s="48">
        <f t="shared" si="65"/>
        <v>0</v>
      </c>
      <c r="G217" s="49">
        <f t="shared" si="66"/>
        <v>0</v>
      </c>
      <c r="H217" s="221">
        <f t="shared" si="67"/>
        <v>0</v>
      </c>
      <c r="I217" s="49">
        <f t="shared" si="68"/>
        <v>0</v>
      </c>
      <c r="J217" s="48">
        <f t="shared" si="58"/>
        <v>0</v>
      </c>
      <c r="K217" s="44">
        <f t="shared" si="59"/>
        <v>0</v>
      </c>
      <c r="L217" s="45">
        <f>'1473 FX'!AK217+'1474 FX'!AK217+'1475 FX'!AK217+'1476 FX'!AK217+'1603 FX'!AK217+'1604 FX'!AK217+'Spare van FX'!AK217</f>
        <v>0</v>
      </c>
      <c r="M217" s="221">
        <f>'1473 FX'!AY217+'1474 FX'!AY217+'1475 FX'!AY217+'1476 FX'!AY217+'1603 FX'!AY217+'1604 FX'!AY217+'Spare van FX'!AY217</f>
        <v>0</v>
      </c>
      <c r="N217" s="221">
        <f>'1473 PARA'!AK217+'1474 PARA'!AK217+'1475 PARA'!AK217+'1476 PARA'!AK217+'Spare van Para'!AK217+'1603 Para'!AK217+'1604 Para'!AK217</f>
        <v>0</v>
      </c>
      <c r="O217" s="49">
        <f>'1473 PARA'!AY217+'1474 PARA'!AY217+'1475 PARA'!AY217+'1476 PARA'!AY217+'Spare van Para'!AY217+'1603 Para'!AY217+'1604 Para'!AY217</f>
        <v>0</v>
      </c>
      <c r="P217" s="48">
        <f t="shared" si="69"/>
        <v>0</v>
      </c>
      <c r="Q217" s="49">
        <f t="shared" si="60"/>
        <v>0</v>
      </c>
      <c r="R217" s="221">
        <f t="shared" si="61"/>
        <v>0</v>
      </c>
      <c r="S217" s="49">
        <f t="shared" si="62"/>
        <v>0</v>
      </c>
      <c r="T217" s="48">
        <f t="shared" si="63"/>
        <v>0</v>
      </c>
      <c r="U217" s="49">
        <f t="shared" si="64"/>
        <v>0</v>
      </c>
    </row>
    <row r="218" spans="1:26" x14ac:dyDescent="0.25">
      <c r="A218" s="79">
        <v>42950</v>
      </c>
      <c r="B218" s="48">
        <f>'1473 FX'!I218+'1474 FX'!I218+'1475 FX'!I218+'1476 FX'!I218+'1603 FX'!I218+'1604 FX'!I218+'Spare van FX'!I218</f>
        <v>0</v>
      </c>
      <c r="C218" s="41">
        <f>'1473 FX'!V218+'1474 FX'!V218+'1475 FX'!V218+'1476 FX'!V218+'1603 FX'!V218+'1604 FX'!V218+'Spare van FX'!V218</f>
        <v>0</v>
      </c>
      <c r="D218" s="221">
        <f>'PARA Consolidated'!E218</f>
        <v>0</v>
      </c>
      <c r="E218" s="49">
        <f>'PARA Consolidated'!J218</f>
        <v>0</v>
      </c>
      <c r="F218" s="48">
        <f t="shared" si="65"/>
        <v>0</v>
      </c>
      <c r="G218" s="49">
        <f t="shared" si="66"/>
        <v>0</v>
      </c>
      <c r="H218" s="221">
        <f t="shared" si="67"/>
        <v>0</v>
      </c>
      <c r="I218" s="49">
        <f t="shared" si="68"/>
        <v>0</v>
      </c>
      <c r="J218" s="48">
        <f t="shared" si="58"/>
        <v>0</v>
      </c>
      <c r="K218" s="44">
        <f t="shared" si="59"/>
        <v>0</v>
      </c>
      <c r="L218" s="45">
        <f>'1473 FX'!AK218+'1474 FX'!AK218+'1475 FX'!AK218+'1476 FX'!AK218+'1603 FX'!AK218+'1604 FX'!AK218+'Spare van FX'!AK218</f>
        <v>0</v>
      </c>
      <c r="M218" s="221">
        <f>'1473 FX'!AY218+'1474 FX'!AY218+'1475 FX'!AY218+'1476 FX'!AY218+'1603 FX'!AY218+'1604 FX'!AY218+'Spare van FX'!AY218</f>
        <v>0</v>
      </c>
      <c r="N218" s="221">
        <f>'1473 PARA'!AK218+'1474 PARA'!AK218+'1475 PARA'!AK218+'1476 PARA'!AK218+'Spare van Para'!AK218+'1603 Para'!AK218+'1604 Para'!AK218</f>
        <v>0</v>
      </c>
      <c r="O218" s="49">
        <f>'1473 PARA'!AY218+'1474 PARA'!AY218+'1475 PARA'!AY218+'1476 PARA'!AY218+'Spare van Para'!AY218+'1603 Para'!AY218+'1604 Para'!AY218</f>
        <v>0</v>
      </c>
      <c r="P218" s="48">
        <f t="shared" si="69"/>
        <v>0</v>
      </c>
      <c r="Q218" s="49">
        <f t="shared" si="60"/>
        <v>0</v>
      </c>
      <c r="R218" s="221">
        <f t="shared" si="61"/>
        <v>0</v>
      </c>
      <c r="S218" s="49">
        <f t="shared" si="62"/>
        <v>0</v>
      </c>
      <c r="T218" s="48">
        <f t="shared" si="63"/>
        <v>0</v>
      </c>
      <c r="U218" s="49">
        <f t="shared" si="64"/>
        <v>0</v>
      </c>
    </row>
    <row r="219" spans="1:26" x14ac:dyDescent="0.25">
      <c r="A219" s="79">
        <v>42951</v>
      </c>
      <c r="B219" s="48">
        <f>'1473 FX'!I219+'1474 FX'!I219+'1475 FX'!I219+'1476 FX'!I219+'1603 FX'!I219+'1604 FX'!I219+'Spare van FX'!I219</f>
        <v>0</v>
      </c>
      <c r="C219" s="41">
        <f>'1473 FX'!V219+'1474 FX'!V219+'1475 FX'!V219+'1476 FX'!V219+'1603 FX'!V219+'1604 FX'!V219+'Spare van FX'!V219</f>
        <v>0</v>
      </c>
      <c r="D219" s="221">
        <f>'PARA Consolidated'!E219</f>
        <v>0</v>
      </c>
      <c r="E219" s="49">
        <f>'PARA Consolidated'!J219</f>
        <v>0</v>
      </c>
      <c r="F219" s="48">
        <f t="shared" si="65"/>
        <v>0</v>
      </c>
      <c r="G219" s="49">
        <f t="shared" si="66"/>
        <v>0</v>
      </c>
      <c r="H219" s="221">
        <f t="shared" si="67"/>
        <v>0</v>
      </c>
      <c r="I219" s="49">
        <f t="shared" si="68"/>
        <v>0</v>
      </c>
      <c r="J219" s="48">
        <f t="shared" si="58"/>
        <v>0</v>
      </c>
      <c r="K219" s="44">
        <f t="shared" si="59"/>
        <v>0</v>
      </c>
      <c r="L219" s="45">
        <f>'1473 FX'!AK219+'1474 FX'!AK219+'1475 FX'!AK219+'1476 FX'!AK219+'1603 FX'!AK219+'1604 FX'!AK219+'Spare van FX'!AK219</f>
        <v>0</v>
      </c>
      <c r="M219" s="221">
        <f>'1473 FX'!AY219+'1474 FX'!AY219+'1475 FX'!AY219+'1476 FX'!AY219+'1603 FX'!AY219+'1604 FX'!AY219+'Spare van FX'!AY219</f>
        <v>0</v>
      </c>
      <c r="N219" s="221">
        <f>'1473 PARA'!AK219+'1474 PARA'!AK219+'1475 PARA'!AK219+'1476 PARA'!AK219+'Spare van Para'!AK219+'1603 Para'!AK219+'1604 Para'!AK219</f>
        <v>0</v>
      </c>
      <c r="O219" s="49">
        <f>'1473 PARA'!AY219+'1474 PARA'!AY219+'1475 PARA'!AY219+'1476 PARA'!AY219+'Spare van Para'!AY219+'1603 Para'!AY219+'1604 Para'!AY219</f>
        <v>0</v>
      </c>
      <c r="P219" s="48">
        <f t="shared" si="69"/>
        <v>0</v>
      </c>
      <c r="Q219" s="49">
        <f t="shared" si="60"/>
        <v>0</v>
      </c>
      <c r="R219" s="221">
        <f t="shared" si="61"/>
        <v>0</v>
      </c>
      <c r="S219" s="49">
        <f t="shared" si="62"/>
        <v>0</v>
      </c>
      <c r="T219" s="48">
        <f t="shared" si="63"/>
        <v>0</v>
      </c>
      <c r="U219" s="49">
        <f t="shared" si="64"/>
        <v>0</v>
      </c>
    </row>
    <row r="220" spans="1:26" x14ac:dyDescent="0.25">
      <c r="A220" s="79">
        <v>42952</v>
      </c>
      <c r="B220" s="48">
        <f>'1473 FX'!I220+'1474 FX'!I220+'1475 FX'!I220+'1476 FX'!I220+'1603 FX'!I220+'1604 FX'!I220+'Spare van FX'!I220</f>
        <v>0</v>
      </c>
      <c r="C220" s="41">
        <f>'1473 FX'!V220+'1474 FX'!V220+'1475 FX'!V220+'1476 FX'!V220+'1603 FX'!V220+'1604 FX'!V220+'Spare van FX'!V220</f>
        <v>0</v>
      </c>
      <c r="D220" s="221">
        <f>'PARA Consolidated'!E220</f>
        <v>0</v>
      </c>
      <c r="E220" s="49">
        <f>'PARA Consolidated'!J220</f>
        <v>0</v>
      </c>
      <c r="F220" s="48">
        <f t="shared" si="65"/>
        <v>0</v>
      </c>
      <c r="G220" s="49">
        <f t="shared" si="66"/>
        <v>0</v>
      </c>
      <c r="H220" s="221">
        <f t="shared" si="67"/>
        <v>0</v>
      </c>
      <c r="I220" s="49">
        <f t="shared" si="68"/>
        <v>0</v>
      </c>
      <c r="J220" s="48">
        <f t="shared" si="58"/>
        <v>0</v>
      </c>
      <c r="K220" s="44">
        <f t="shared" si="59"/>
        <v>0</v>
      </c>
      <c r="L220" s="45">
        <f>'1473 FX'!AK220+'1474 FX'!AK220+'1475 FX'!AK220+'1476 FX'!AK220+'1603 FX'!AK220+'1604 FX'!AK220+'Spare van FX'!AK220</f>
        <v>0</v>
      </c>
      <c r="M220" s="221">
        <f>'1473 FX'!AY220+'1474 FX'!AY220+'1475 FX'!AY220+'1476 FX'!AY220+'1603 FX'!AY220+'1604 FX'!AY220+'Spare van FX'!AY220</f>
        <v>0</v>
      </c>
      <c r="N220" s="221">
        <f>'1473 PARA'!AK220+'1474 PARA'!AK220+'1475 PARA'!AK220+'1476 PARA'!AK220+'Spare van Para'!AK220+'1603 Para'!AK220+'1604 Para'!AK220</f>
        <v>0</v>
      </c>
      <c r="O220" s="49">
        <f>'1473 PARA'!AY220+'1474 PARA'!AY220+'1475 PARA'!AY220+'1476 PARA'!AY220+'Spare van Para'!AY220+'1603 Para'!AY220+'1604 Para'!AY220</f>
        <v>0</v>
      </c>
      <c r="P220" s="48">
        <f t="shared" si="69"/>
        <v>0</v>
      </c>
      <c r="Q220" s="49">
        <f t="shared" si="60"/>
        <v>0</v>
      </c>
      <c r="R220" s="221">
        <f t="shared" si="61"/>
        <v>0</v>
      </c>
      <c r="S220" s="49">
        <f t="shared" si="62"/>
        <v>0</v>
      </c>
      <c r="T220" s="48">
        <f t="shared" si="63"/>
        <v>0</v>
      </c>
      <c r="U220" s="49">
        <f t="shared" si="64"/>
        <v>0</v>
      </c>
      <c r="V220" s="75">
        <f>SUM(C214:C220)+SUM(E214:E220)</f>
        <v>0</v>
      </c>
      <c r="W220" s="76">
        <f>SUM(M214:M220)+SUM(O214:O220)</f>
        <v>0</v>
      </c>
      <c r="X220" s="75">
        <f>SUM(B214:B220)+SUM(D214:D220)-V220</f>
        <v>0</v>
      </c>
      <c r="Y220" s="76">
        <f>SUM(L214:L220)+SUM(N214:N220)-W220</f>
        <v>0</v>
      </c>
      <c r="Z220" s="77" t="s">
        <v>80</v>
      </c>
    </row>
    <row r="221" spans="1:26" x14ac:dyDescent="0.25">
      <c r="A221" s="79">
        <v>42953</v>
      </c>
      <c r="B221" s="48">
        <f>'1473 FX'!I221+'1474 FX'!I221+'1475 FX'!I221+'1476 FX'!I221+'1603 FX'!I221+'1604 FX'!I221+'Spare van FX'!I221</f>
        <v>0</v>
      </c>
      <c r="C221" s="41">
        <f>'1473 FX'!V221+'1474 FX'!V221+'1475 FX'!V221+'1476 FX'!V221+'1603 FX'!V221+'1604 FX'!V221+'Spare van FX'!V221</f>
        <v>0</v>
      </c>
      <c r="D221" s="221">
        <f>'PARA Consolidated'!E221</f>
        <v>0</v>
      </c>
      <c r="E221" s="49">
        <f>'PARA Consolidated'!J221</f>
        <v>0</v>
      </c>
      <c r="F221" s="48">
        <f t="shared" si="65"/>
        <v>0</v>
      </c>
      <c r="G221" s="49">
        <f t="shared" si="66"/>
        <v>0</v>
      </c>
      <c r="H221" s="221">
        <f t="shared" si="67"/>
        <v>0</v>
      </c>
      <c r="I221" s="49">
        <f t="shared" si="68"/>
        <v>0</v>
      </c>
      <c r="J221" s="48">
        <f t="shared" si="58"/>
        <v>0</v>
      </c>
      <c r="K221" s="44">
        <f t="shared" si="59"/>
        <v>0</v>
      </c>
      <c r="L221" s="45">
        <f>'1473 FX'!AK221+'1474 FX'!AK221+'1475 FX'!AK221+'1476 FX'!AK221+'1603 FX'!AK221+'1604 FX'!AK221+'Spare van FX'!AK221</f>
        <v>0</v>
      </c>
      <c r="M221" s="221">
        <f>'1473 FX'!AY221+'1474 FX'!AY221+'1475 FX'!AY221+'1476 FX'!AY221+'1603 FX'!AY221+'1604 FX'!AY221+'Spare van FX'!AY221</f>
        <v>0</v>
      </c>
      <c r="N221" s="221">
        <f>'1473 PARA'!AK221+'1474 PARA'!AK221+'1475 PARA'!AK221+'1476 PARA'!AK221+'Spare van Para'!AK221+'1603 Para'!AK221+'1604 Para'!AK221</f>
        <v>0</v>
      </c>
      <c r="O221" s="49">
        <f>'1473 PARA'!AY221+'1474 PARA'!AY221+'1475 PARA'!AY221+'1476 PARA'!AY221+'Spare van Para'!AY221+'1603 Para'!AY221+'1604 Para'!AY221</f>
        <v>0</v>
      </c>
      <c r="P221" s="48">
        <f t="shared" si="69"/>
        <v>0</v>
      </c>
      <c r="Q221" s="49">
        <f t="shared" si="60"/>
        <v>0</v>
      </c>
      <c r="R221" s="221">
        <f t="shared" si="61"/>
        <v>0</v>
      </c>
      <c r="S221" s="49">
        <f t="shared" si="62"/>
        <v>0</v>
      </c>
      <c r="T221" s="48">
        <f t="shared" si="63"/>
        <v>0</v>
      </c>
      <c r="U221" s="49">
        <f t="shared" si="64"/>
        <v>0</v>
      </c>
      <c r="V221" s="73"/>
      <c r="W221" s="74"/>
      <c r="X221" s="73"/>
      <c r="Y221" s="74"/>
      <c r="Z221" s="73" t="s">
        <v>79</v>
      </c>
    </row>
    <row r="222" spans="1:26" x14ac:dyDescent="0.25">
      <c r="A222" s="79">
        <v>42954</v>
      </c>
      <c r="B222" s="48">
        <f>'1473 FX'!I222+'1474 FX'!I222+'1475 FX'!I222+'1476 FX'!I222+'1603 FX'!I222+'1604 FX'!I222+'Spare van FX'!I222</f>
        <v>0</v>
      </c>
      <c r="C222" s="41">
        <f>'1473 FX'!V222+'1474 FX'!V222+'1475 FX'!V222+'1476 FX'!V222+'1603 FX'!V222+'1604 FX'!V222+'Spare van FX'!V222</f>
        <v>0</v>
      </c>
      <c r="D222" s="221">
        <f>'PARA Consolidated'!E222</f>
        <v>0</v>
      </c>
      <c r="E222" s="49">
        <f>'PARA Consolidated'!J222</f>
        <v>0</v>
      </c>
      <c r="F222" s="48">
        <f t="shared" si="65"/>
        <v>0</v>
      </c>
      <c r="G222" s="49">
        <f t="shared" si="66"/>
        <v>0</v>
      </c>
      <c r="H222" s="221">
        <f t="shared" si="67"/>
        <v>0</v>
      </c>
      <c r="I222" s="49">
        <f t="shared" si="68"/>
        <v>0</v>
      </c>
      <c r="J222" s="48">
        <f t="shared" si="58"/>
        <v>0</v>
      </c>
      <c r="K222" s="44">
        <f t="shared" si="59"/>
        <v>0</v>
      </c>
      <c r="L222" s="45">
        <f>'1473 FX'!AK222+'1474 FX'!AK222+'1475 FX'!AK222+'1476 FX'!AK222+'1603 FX'!AK222+'1604 FX'!AK222+'Spare van FX'!AK222</f>
        <v>0</v>
      </c>
      <c r="M222" s="221">
        <f>'1473 FX'!AY222+'1474 FX'!AY222+'1475 FX'!AY222+'1476 FX'!AY222+'1603 FX'!AY222+'1604 FX'!AY222+'Spare van FX'!AY222</f>
        <v>0</v>
      </c>
      <c r="N222" s="221">
        <f>'1473 PARA'!AK222+'1474 PARA'!AK222+'1475 PARA'!AK222+'1476 PARA'!AK222+'Spare van Para'!AK222+'1603 Para'!AK222+'1604 Para'!AK222</f>
        <v>0</v>
      </c>
      <c r="O222" s="49">
        <f>'1473 PARA'!AY222+'1474 PARA'!AY222+'1475 PARA'!AY222+'1476 PARA'!AY222+'Spare van Para'!AY222+'1603 Para'!AY222+'1604 Para'!AY222</f>
        <v>0</v>
      </c>
      <c r="P222" s="48">
        <f t="shared" si="69"/>
        <v>0</v>
      </c>
      <c r="Q222" s="49">
        <f t="shared" si="60"/>
        <v>0</v>
      </c>
      <c r="R222" s="221">
        <f t="shared" si="61"/>
        <v>0</v>
      </c>
      <c r="S222" s="49">
        <f t="shared" si="62"/>
        <v>0</v>
      </c>
      <c r="T222" s="48">
        <f t="shared" si="63"/>
        <v>0</v>
      </c>
      <c r="U222" s="49">
        <f t="shared" si="64"/>
        <v>0</v>
      </c>
    </row>
    <row r="223" spans="1:26" x14ac:dyDescent="0.25">
      <c r="A223" s="79">
        <v>42955</v>
      </c>
      <c r="B223" s="48">
        <f>'1473 FX'!I223+'1474 FX'!I223+'1475 FX'!I223+'1476 FX'!I223+'1603 FX'!I223+'1604 FX'!I223+'Spare van FX'!I223</f>
        <v>0</v>
      </c>
      <c r="C223" s="41">
        <f>'1473 FX'!V223+'1474 FX'!V223+'1475 FX'!V223+'1476 FX'!V223+'1603 FX'!V223+'1604 FX'!V223+'Spare van FX'!V223</f>
        <v>0</v>
      </c>
      <c r="D223" s="221">
        <f>'PARA Consolidated'!E223</f>
        <v>0</v>
      </c>
      <c r="E223" s="49">
        <f>'PARA Consolidated'!J223</f>
        <v>0</v>
      </c>
      <c r="F223" s="48">
        <f t="shared" si="65"/>
        <v>0</v>
      </c>
      <c r="G223" s="49">
        <f t="shared" si="66"/>
        <v>0</v>
      </c>
      <c r="H223" s="221">
        <f t="shared" si="67"/>
        <v>0</v>
      </c>
      <c r="I223" s="49">
        <f t="shared" si="68"/>
        <v>0</v>
      </c>
      <c r="J223" s="48">
        <f t="shared" si="58"/>
        <v>0</v>
      </c>
      <c r="K223" s="44">
        <f t="shared" si="59"/>
        <v>0</v>
      </c>
      <c r="L223" s="45">
        <f>'1473 FX'!AK223+'1474 FX'!AK223+'1475 FX'!AK223+'1476 FX'!AK223+'1603 FX'!AK223+'1604 FX'!AK223+'Spare van FX'!AK223</f>
        <v>0</v>
      </c>
      <c r="M223" s="221">
        <f>'1473 FX'!AY223+'1474 FX'!AY223+'1475 FX'!AY223+'1476 FX'!AY223+'1603 FX'!AY223+'1604 FX'!AY223+'Spare van FX'!AY223</f>
        <v>0</v>
      </c>
      <c r="N223" s="221">
        <f>'1473 PARA'!AK223+'1474 PARA'!AK223+'1475 PARA'!AK223+'1476 PARA'!AK223+'Spare van Para'!AK223+'1603 Para'!AK223+'1604 Para'!AK223</f>
        <v>0</v>
      </c>
      <c r="O223" s="49">
        <f>'1473 PARA'!AY223+'1474 PARA'!AY223+'1475 PARA'!AY223+'1476 PARA'!AY223+'Spare van Para'!AY223+'1603 Para'!AY223+'1604 Para'!AY223</f>
        <v>0</v>
      </c>
      <c r="P223" s="48">
        <f t="shared" si="69"/>
        <v>0</v>
      </c>
      <c r="Q223" s="49">
        <f t="shared" si="60"/>
        <v>0</v>
      </c>
      <c r="R223" s="221">
        <f t="shared" si="61"/>
        <v>0</v>
      </c>
      <c r="S223" s="49">
        <f t="shared" si="62"/>
        <v>0</v>
      </c>
      <c r="T223" s="48">
        <f t="shared" si="63"/>
        <v>0</v>
      </c>
      <c r="U223" s="49">
        <f t="shared" si="64"/>
        <v>0</v>
      </c>
    </row>
    <row r="224" spans="1:26" x14ac:dyDescent="0.25">
      <c r="A224" s="79">
        <v>42956</v>
      </c>
      <c r="B224" s="48">
        <f>'1473 FX'!I224+'1474 FX'!I224+'1475 FX'!I224+'1476 FX'!I224+'1603 FX'!I224+'1604 FX'!I224+'Spare van FX'!I224</f>
        <v>0</v>
      </c>
      <c r="C224" s="41">
        <f>'1473 FX'!V224+'1474 FX'!V224+'1475 FX'!V224+'1476 FX'!V224+'1603 FX'!V224+'1604 FX'!V224+'Spare van FX'!V224</f>
        <v>0</v>
      </c>
      <c r="D224" s="221">
        <f>'PARA Consolidated'!E224</f>
        <v>0</v>
      </c>
      <c r="E224" s="49">
        <f>'PARA Consolidated'!J224</f>
        <v>0</v>
      </c>
      <c r="F224" s="48">
        <f t="shared" si="65"/>
        <v>0</v>
      </c>
      <c r="G224" s="49">
        <f t="shared" si="66"/>
        <v>0</v>
      </c>
      <c r="H224" s="221">
        <f t="shared" si="67"/>
        <v>0</v>
      </c>
      <c r="I224" s="49">
        <f t="shared" si="68"/>
        <v>0</v>
      </c>
      <c r="J224" s="48">
        <f t="shared" si="58"/>
        <v>0</v>
      </c>
      <c r="K224" s="44">
        <f t="shared" si="59"/>
        <v>0</v>
      </c>
      <c r="L224" s="45">
        <f>'1473 FX'!AK224+'1474 FX'!AK224+'1475 FX'!AK224+'1476 FX'!AK224+'1603 FX'!AK224+'1604 FX'!AK224+'Spare van FX'!AK224</f>
        <v>0</v>
      </c>
      <c r="M224" s="221">
        <f>'1473 FX'!AY224+'1474 FX'!AY224+'1475 FX'!AY224+'1476 FX'!AY224+'1603 FX'!AY224+'1604 FX'!AY224+'Spare van FX'!AY224</f>
        <v>0</v>
      </c>
      <c r="N224" s="221">
        <f>'1473 PARA'!AK224+'1474 PARA'!AK224+'1475 PARA'!AK224+'1476 PARA'!AK224+'Spare van Para'!AK224+'1603 Para'!AK224+'1604 Para'!AK224</f>
        <v>0</v>
      </c>
      <c r="O224" s="49">
        <f>'1473 PARA'!AY224+'1474 PARA'!AY224+'1475 PARA'!AY224+'1476 PARA'!AY224+'Spare van Para'!AY224+'1603 Para'!AY224+'1604 Para'!AY224</f>
        <v>0</v>
      </c>
      <c r="P224" s="48">
        <f t="shared" si="69"/>
        <v>0</v>
      </c>
      <c r="Q224" s="49">
        <f t="shared" si="60"/>
        <v>0</v>
      </c>
      <c r="R224" s="221">
        <f t="shared" si="61"/>
        <v>0</v>
      </c>
      <c r="S224" s="49">
        <f t="shared" si="62"/>
        <v>0</v>
      </c>
      <c r="T224" s="48">
        <f t="shared" si="63"/>
        <v>0</v>
      </c>
      <c r="U224" s="49">
        <f t="shared" si="64"/>
        <v>0</v>
      </c>
    </row>
    <row r="225" spans="1:26" x14ac:dyDescent="0.25">
      <c r="A225" s="79">
        <v>42957</v>
      </c>
      <c r="B225" s="48">
        <f>'1473 FX'!I225+'1474 FX'!I225+'1475 FX'!I225+'1476 FX'!I225+'1603 FX'!I225+'1604 FX'!I225+'Spare van FX'!I225</f>
        <v>0</v>
      </c>
      <c r="C225" s="41">
        <f>'1473 FX'!V225+'1474 FX'!V225+'1475 FX'!V225+'1476 FX'!V225+'1603 FX'!V225+'1604 FX'!V225+'Spare van FX'!V225</f>
        <v>0</v>
      </c>
      <c r="D225" s="221">
        <f>'PARA Consolidated'!E225</f>
        <v>0</v>
      </c>
      <c r="E225" s="49">
        <f>'PARA Consolidated'!J225</f>
        <v>0</v>
      </c>
      <c r="F225" s="48">
        <f t="shared" si="65"/>
        <v>0</v>
      </c>
      <c r="G225" s="49">
        <f t="shared" si="66"/>
        <v>0</v>
      </c>
      <c r="H225" s="221">
        <f t="shared" si="67"/>
        <v>0</v>
      </c>
      <c r="I225" s="49">
        <f t="shared" si="68"/>
        <v>0</v>
      </c>
      <c r="J225" s="48">
        <f t="shared" si="58"/>
        <v>0</v>
      </c>
      <c r="K225" s="44">
        <f t="shared" si="59"/>
        <v>0</v>
      </c>
      <c r="L225" s="45">
        <f>'1473 FX'!AK225+'1474 FX'!AK225+'1475 FX'!AK225+'1476 FX'!AK225+'1603 FX'!AK225+'1604 FX'!AK225+'Spare van FX'!AK225</f>
        <v>0</v>
      </c>
      <c r="M225" s="221">
        <f>'1473 FX'!AY225+'1474 FX'!AY225+'1475 FX'!AY225+'1476 FX'!AY225+'1603 FX'!AY225+'1604 FX'!AY225+'Spare van FX'!AY225</f>
        <v>0</v>
      </c>
      <c r="N225" s="221">
        <f>'1473 PARA'!AK225+'1474 PARA'!AK225+'1475 PARA'!AK225+'1476 PARA'!AK225+'Spare van Para'!AK225+'1603 Para'!AK225+'1604 Para'!AK225</f>
        <v>0</v>
      </c>
      <c r="O225" s="49">
        <f>'1473 PARA'!AY225+'1474 PARA'!AY225+'1475 PARA'!AY225+'1476 PARA'!AY225+'Spare van Para'!AY225+'1603 Para'!AY225+'1604 Para'!AY225</f>
        <v>0</v>
      </c>
      <c r="P225" s="48">
        <f t="shared" si="69"/>
        <v>0</v>
      </c>
      <c r="Q225" s="49">
        <f t="shared" si="60"/>
        <v>0</v>
      </c>
      <c r="R225" s="221">
        <f t="shared" si="61"/>
        <v>0</v>
      </c>
      <c r="S225" s="49">
        <f t="shared" si="62"/>
        <v>0</v>
      </c>
      <c r="T225" s="48">
        <f t="shared" si="63"/>
        <v>0</v>
      </c>
      <c r="U225" s="49">
        <f t="shared" si="64"/>
        <v>0</v>
      </c>
    </row>
    <row r="226" spans="1:26" x14ac:dyDescent="0.25">
      <c r="A226" s="79">
        <v>42958</v>
      </c>
      <c r="B226" s="48">
        <f>'1473 FX'!I226+'1474 FX'!I226+'1475 FX'!I226+'1476 FX'!I226+'1603 FX'!I226+'1604 FX'!I226+'Spare van FX'!I226</f>
        <v>0</v>
      </c>
      <c r="C226" s="41">
        <f>'1473 FX'!V226+'1474 FX'!V226+'1475 FX'!V226+'1476 FX'!V226+'1603 FX'!V226+'1604 FX'!V226+'Spare van FX'!V226</f>
        <v>0</v>
      </c>
      <c r="D226" s="221">
        <f>'PARA Consolidated'!E226</f>
        <v>0</v>
      </c>
      <c r="E226" s="49">
        <f>'PARA Consolidated'!J226</f>
        <v>0</v>
      </c>
      <c r="F226" s="48">
        <f t="shared" si="65"/>
        <v>0</v>
      </c>
      <c r="G226" s="49">
        <f t="shared" si="66"/>
        <v>0</v>
      </c>
      <c r="H226" s="221">
        <f t="shared" si="67"/>
        <v>0</v>
      </c>
      <c r="I226" s="49">
        <f t="shared" si="68"/>
        <v>0</v>
      </c>
      <c r="J226" s="48">
        <f t="shared" si="58"/>
        <v>0</v>
      </c>
      <c r="K226" s="44">
        <f t="shared" si="59"/>
        <v>0</v>
      </c>
      <c r="L226" s="45">
        <f>'1473 FX'!AK226+'1474 FX'!AK226+'1475 FX'!AK226+'1476 FX'!AK226+'1603 FX'!AK226+'1604 FX'!AK226+'Spare van FX'!AK226</f>
        <v>0</v>
      </c>
      <c r="M226" s="221">
        <f>'1473 FX'!AY226+'1474 FX'!AY226+'1475 FX'!AY226+'1476 FX'!AY226+'1603 FX'!AY226+'1604 FX'!AY226+'Spare van FX'!AY226</f>
        <v>0</v>
      </c>
      <c r="N226" s="221">
        <f>'1473 PARA'!AK226+'1474 PARA'!AK226+'1475 PARA'!AK226+'1476 PARA'!AK226+'Spare van Para'!AK226+'1603 Para'!AK226+'1604 Para'!AK226</f>
        <v>0</v>
      </c>
      <c r="O226" s="49">
        <f>'1473 PARA'!AY226+'1474 PARA'!AY226+'1475 PARA'!AY226+'1476 PARA'!AY226+'Spare van Para'!AY226+'1603 Para'!AY226+'1604 Para'!AY226</f>
        <v>0</v>
      </c>
      <c r="P226" s="48">
        <f t="shared" si="69"/>
        <v>0</v>
      </c>
      <c r="Q226" s="49">
        <f t="shared" si="60"/>
        <v>0</v>
      </c>
      <c r="R226" s="221">
        <f t="shared" si="61"/>
        <v>0</v>
      </c>
      <c r="S226" s="49">
        <f t="shared" si="62"/>
        <v>0</v>
      </c>
      <c r="T226" s="48">
        <f t="shared" si="63"/>
        <v>0</v>
      </c>
      <c r="U226" s="49">
        <f t="shared" si="64"/>
        <v>0</v>
      </c>
    </row>
    <row r="227" spans="1:26" x14ac:dyDescent="0.25">
      <c r="A227" s="79">
        <v>42959</v>
      </c>
      <c r="B227" s="48">
        <f>'1473 FX'!I227+'1474 FX'!I227+'1475 FX'!I227+'1476 FX'!I227+'1603 FX'!I227+'1604 FX'!I227+'Spare van FX'!I227</f>
        <v>0</v>
      </c>
      <c r="C227" s="41">
        <f>'1473 FX'!V227+'1474 FX'!V227+'1475 FX'!V227+'1476 FX'!V227+'1603 FX'!V227+'1604 FX'!V227+'Spare van FX'!V227</f>
        <v>0</v>
      </c>
      <c r="D227" s="221">
        <f>'PARA Consolidated'!E227</f>
        <v>0</v>
      </c>
      <c r="E227" s="49">
        <f>'PARA Consolidated'!J227</f>
        <v>0</v>
      </c>
      <c r="F227" s="48">
        <f t="shared" si="65"/>
        <v>0</v>
      </c>
      <c r="G227" s="49">
        <f t="shared" si="66"/>
        <v>0</v>
      </c>
      <c r="H227" s="221">
        <f t="shared" si="67"/>
        <v>0</v>
      </c>
      <c r="I227" s="49">
        <f t="shared" si="68"/>
        <v>0</v>
      </c>
      <c r="J227" s="48">
        <f t="shared" ref="J227:J290" si="70">B227-C227</f>
        <v>0</v>
      </c>
      <c r="K227" s="44">
        <f t="shared" ref="K227:K290" si="71">D227-E227</f>
        <v>0</v>
      </c>
      <c r="L227" s="45">
        <f>'1473 FX'!AK227+'1474 FX'!AK227+'1475 FX'!AK227+'1476 FX'!AK227+'1603 FX'!AK227+'1604 FX'!AK227+'Spare van FX'!AK227</f>
        <v>0</v>
      </c>
      <c r="M227" s="221">
        <f>'1473 FX'!AY227+'1474 FX'!AY227+'1475 FX'!AY227+'1476 FX'!AY227+'1603 FX'!AY227+'1604 FX'!AY227+'Spare van FX'!AY227</f>
        <v>0</v>
      </c>
      <c r="N227" s="221">
        <f>'1473 PARA'!AK227+'1474 PARA'!AK227+'1475 PARA'!AK227+'1476 PARA'!AK227+'Spare van Para'!AK227+'1603 Para'!AK227+'1604 Para'!AK227</f>
        <v>0</v>
      </c>
      <c r="O227" s="49">
        <f>'1473 PARA'!AY227+'1474 PARA'!AY227+'1475 PARA'!AY227+'1476 PARA'!AY227+'Spare van Para'!AY227+'1603 Para'!AY227+'1604 Para'!AY227</f>
        <v>0</v>
      </c>
      <c r="P227" s="48">
        <f t="shared" si="69"/>
        <v>0</v>
      </c>
      <c r="Q227" s="49">
        <f t="shared" si="60"/>
        <v>0</v>
      </c>
      <c r="R227" s="221">
        <f t="shared" si="61"/>
        <v>0</v>
      </c>
      <c r="S227" s="49">
        <f t="shared" si="62"/>
        <v>0</v>
      </c>
      <c r="T227" s="48">
        <f t="shared" si="63"/>
        <v>0</v>
      </c>
      <c r="U227" s="49">
        <f t="shared" si="64"/>
        <v>0</v>
      </c>
      <c r="V227" s="75">
        <f>SUM(C221:C227)+SUM(E221:E227)</f>
        <v>0</v>
      </c>
      <c r="W227" s="76">
        <f>SUM(M221:M227)+SUM(O221:O227)</f>
        <v>0</v>
      </c>
      <c r="X227" s="75">
        <f>SUM(B221:B227)+SUM(D221:D227)-V227</f>
        <v>0</v>
      </c>
      <c r="Y227" s="76">
        <f>SUM(L221:L227)+SUM(N221:N227)-W227</f>
        <v>0</v>
      </c>
      <c r="Z227" s="77" t="s">
        <v>80</v>
      </c>
    </row>
    <row r="228" spans="1:26" x14ac:dyDescent="0.25">
      <c r="A228" s="79">
        <v>42960</v>
      </c>
      <c r="B228" s="48">
        <f>'1473 FX'!I228+'1474 FX'!I228+'1475 FX'!I228+'1476 FX'!I228+'1603 FX'!I228+'1604 FX'!I228+'Spare van FX'!I228</f>
        <v>0</v>
      </c>
      <c r="C228" s="41">
        <f>'1473 FX'!V228+'1474 FX'!V228+'1475 FX'!V228+'1476 FX'!V228+'1603 FX'!V228+'1604 FX'!V228+'Spare van FX'!V228</f>
        <v>0</v>
      </c>
      <c r="D228" s="221">
        <f>'PARA Consolidated'!E228</f>
        <v>0</v>
      </c>
      <c r="E228" s="49">
        <f>'PARA Consolidated'!J228</f>
        <v>0</v>
      </c>
      <c r="F228" s="48">
        <f t="shared" si="65"/>
        <v>0</v>
      </c>
      <c r="G228" s="49">
        <f t="shared" si="66"/>
        <v>0</v>
      </c>
      <c r="H228" s="221">
        <f t="shared" si="67"/>
        <v>0</v>
      </c>
      <c r="I228" s="49">
        <f t="shared" si="68"/>
        <v>0</v>
      </c>
      <c r="J228" s="48">
        <f t="shared" si="70"/>
        <v>0</v>
      </c>
      <c r="K228" s="44">
        <f t="shared" si="71"/>
        <v>0</v>
      </c>
      <c r="L228" s="45">
        <f>'1473 FX'!AK228+'1474 FX'!AK228+'1475 FX'!AK228+'1476 FX'!AK228+'1603 FX'!AK228+'1604 FX'!AK228+'Spare van FX'!AK228</f>
        <v>0</v>
      </c>
      <c r="M228" s="221">
        <f>'1473 FX'!AY228+'1474 FX'!AY228+'1475 FX'!AY228+'1476 FX'!AY228+'1603 FX'!AY228+'1604 FX'!AY228+'Spare van FX'!AY228</f>
        <v>0</v>
      </c>
      <c r="N228" s="221">
        <f>'1473 PARA'!AK228+'1474 PARA'!AK228+'1475 PARA'!AK228+'1476 PARA'!AK228+'Spare van Para'!AK228+'1603 Para'!AK228+'1604 Para'!AK228</f>
        <v>0</v>
      </c>
      <c r="O228" s="49">
        <f>'1473 PARA'!AY228+'1474 PARA'!AY228+'1475 PARA'!AY228+'1476 PARA'!AY228+'Spare van Para'!AY228+'1603 Para'!AY228+'1604 Para'!AY228</f>
        <v>0</v>
      </c>
      <c r="P228" s="48">
        <f t="shared" si="69"/>
        <v>0</v>
      </c>
      <c r="Q228" s="49">
        <f t="shared" si="60"/>
        <v>0</v>
      </c>
      <c r="R228" s="221">
        <f t="shared" si="61"/>
        <v>0</v>
      </c>
      <c r="S228" s="49">
        <f t="shared" si="62"/>
        <v>0</v>
      </c>
      <c r="T228" s="48">
        <f t="shared" si="63"/>
        <v>0</v>
      </c>
      <c r="U228" s="49">
        <f t="shared" si="64"/>
        <v>0</v>
      </c>
      <c r="V228" s="73"/>
      <c r="W228" s="74"/>
      <c r="X228" s="73"/>
      <c r="Y228" s="74"/>
      <c r="Z228" s="73" t="s">
        <v>79</v>
      </c>
    </row>
    <row r="229" spans="1:26" x14ac:dyDescent="0.25">
      <c r="A229" s="79">
        <v>42961</v>
      </c>
      <c r="B229" s="48">
        <f>'1473 FX'!I229+'1474 FX'!I229+'1475 FX'!I229+'1476 FX'!I229+'1603 FX'!I229+'1604 FX'!I229+'Spare van FX'!I229</f>
        <v>0</v>
      </c>
      <c r="C229" s="41">
        <f>'1473 FX'!V229+'1474 FX'!V229+'1475 FX'!V229+'1476 FX'!V229+'1603 FX'!V229+'1604 FX'!V229+'Spare van FX'!V229</f>
        <v>0</v>
      </c>
      <c r="D229" s="221">
        <f>'PARA Consolidated'!E229</f>
        <v>0</v>
      </c>
      <c r="E229" s="49">
        <f>'PARA Consolidated'!J229</f>
        <v>0</v>
      </c>
      <c r="F229" s="48">
        <f t="shared" si="65"/>
        <v>0</v>
      </c>
      <c r="G229" s="49">
        <f t="shared" si="66"/>
        <v>0</v>
      </c>
      <c r="H229" s="221">
        <f t="shared" si="67"/>
        <v>0</v>
      </c>
      <c r="I229" s="49">
        <f t="shared" si="68"/>
        <v>0</v>
      </c>
      <c r="J229" s="48">
        <f t="shared" si="70"/>
        <v>0</v>
      </c>
      <c r="K229" s="44">
        <f t="shared" si="71"/>
        <v>0</v>
      </c>
      <c r="L229" s="45">
        <f>'1473 FX'!AK229+'1474 FX'!AK229+'1475 FX'!AK229+'1476 FX'!AK229+'1603 FX'!AK229+'1604 FX'!AK229+'Spare van FX'!AK229</f>
        <v>0</v>
      </c>
      <c r="M229" s="221">
        <f>'1473 FX'!AY229+'1474 FX'!AY229+'1475 FX'!AY229+'1476 FX'!AY229+'1603 FX'!AY229+'1604 FX'!AY229+'Spare van FX'!AY229</f>
        <v>0</v>
      </c>
      <c r="N229" s="221">
        <f>'1473 PARA'!AK229+'1474 PARA'!AK229+'1475 PARA'!AK229+'1476 PARA'!AK229+'Spare van Para'!AK229+'1603 Para'!AK229+'1604 Para'!AK229</f>
        <v>0</v>
      </c>
      <c r="O229" s="49">
        <f>'1473 PARA'!AY229+'1474 PARA'!AY229+'1475 PARA'!AY229+'1476 PARA'!AY229+'Spare van Para'!AY229+'1603 Para'!AY229+'1604 Para'!AY229</f>
        <v>0</v>
      </c>
      <c r="P229" s="48">
        <f t="shared" si="69"/>
        <v>0</v>
      </c>
      <c r="Q229" s="49">
        <f t="shared" si="60"/>
        <v>0</v>
      </c>
      <c r="R229" s="221">
        <f t="shared" si="61"/>
        <v>0</v>
      </c>
      <c r="S229" s="49">
        <f t="shared" si="62"/>
        <v>0</v>
      </c>
      <c r="T229" s="48">
        <f t="shared" si="63"/>
        <v>0</v>
      </c>
      <c r="U229" s="49">
        <f t="shared" si="64"/>
        <v>0</v>
      </c>
    </row>
    <row r="230" spans="1:26" x14ac:dyDescent="0.25">
      <c r="A230" s="79">
        <v>42962</v>
      </c>
      <c r="B230" s="48">
        <f>'1473 FX'!I230+'1474 FX'!I230+'1475 FX'!I230+'1476 FX'!I230+'1603 FX'!I230+'1604 FX'!I230+'Spare van FX'!I230</f>
        <v>0</v>
      </c>
      <c r="C230" s="41">
        <f>'1473 FX'!V230+'1474 FX'!V230+'1475 FX'!V230+'1476 FX'!V230+'1603 FX'!V230+'1604 FX'!V230+'Spare van FX'!V230</f>
        <v>0</v>
      </c>
      <c r="D230" s="221">
        <f>'PARA Consolidated'!E230</f>
        <v>0</v>
      </c>
      <c r="E230" s="49">
        <f>'PARA Consolidated'!J230</f>
        <v>0</v>
      </c>
      <c r="F230" s="48">
        <f t="shared" si="65"/>
        <v>0</v>
      </c>
      <c r="G230" s="49">
        <f t="shared" si="66"/>
        <v>0</v>
      </c>
      <c r="H230" s="221">
        <f t="shared" si="67"/>
        <v>0</v>
      </c>
      <c r="I230" s="49">
        <f t="shared" si="68"/>
        <v>0</v>
      </c>
      <c r="J230" s="48">
        <f t="shared" si="70"/>
        <v>0</v>
      </c>
      <c r="K230" s="44">
        <f t="shared" si="71"/>
        <v>0</v>
      </c>
      <c r="L230" s="45">
        <f>'1473 FX'!AK230+'1474 FX'!AK230+'1475 FX'!AK230+'1476 FX'!AK230+'1603 FX'!AK230+'1604 FX'!AK230+'Spare van FX'!AK230</f>
        <v>0</v>
      </c>
      <c r="M230" s="221">
        <f>'1473 FX'!AY230+'1474 FX'!AY230+'1475 FX'!AY230+'1476 FX'!AY230+'1603 FX'!AY230+'1604 FX'!AY230+'Spare van FX'!AY230</f>
        <v>0</v>
      </c>
      <c r="N230" s="221">
        <f>'1473 PARA'!AK230+'1474 PARA'!AK230+'1475 PARA'!AK230+'1476 PARA'!AK230+'Spare van Para'!AK230+'1603 Para'!AK230+'1604 Para'!AK230</f>
        <v>0</v>
      </c>
      <c r="O230" s="49">
        <f>'1473 PARA'!AY230+'1474 PARA'!AY230+'1475 PARA'!AY230+'1476 PARA'!AY230+'Spare van Para'!AY230+'1603 Para'!AY230+'1604 Para'!AY230</f>
        <v>0</v>
      </c>
      <c r="P230" s="48">
        <f t="shared" si="69"/>
        <v>0</v>
      </c>
      <c r="Q230" s="49">
        <f t="shared" si="60"/>
        <v>0</v>
      </c>
      <c r="R230" s="221">
        <f t="shared" si="61"/>
        <v>0</v>
      </c>
      <c r="S230" s="49">
        <f t="shared" si="62"/>
        <v>0</v>
      </c>
      <c r="T230" s="48">
        <f t="shared" si="63"/>
        <v>0</v>
      </c>
      <c r="U230" s="49">
        <f t="shared" si="64"/>
        <v>0</v>
      </c>
    </row>
    <row r="231" spans="1:26" x14ac:dyDescent="0.25">
      <c r="A231" s="79">
        <v>42963</v>
      </c>
      <c r="B231" s="48">
        <f>'1473 FX'!I231+'1474 FX'!I231+'1475 FX'!I231+'1476 FX'!I231+'1603 FX'!I231+'1604 FX'!I231+'Spare van FX'!I231</f>
        <v>0</v>
      </c>
      <c r="C231" s="41">
        <f>'1473 FX'!V231+'1474 FX'!V231+'1475 FX'!V231+'1476 FX'!V231+'1603 FX'!V231+'1604 FX'!V231+'Spare van FX'!V231</f>
        <v>0</v>
      </c>
      <c r="D231" s="221">
        <f>'PARA Consolidated'!E231</f>
        <v>0</v>
      </c>
      <c r="E231" s="49">
        <f>'PARA Consolidated'!J231</f>
        <v>0</v>
      </c>
      <c r="F231" s="48">
        <f t="shared" si="65"/>
        <v>0</v>
      </c>
      <c r="G231" s="49">
        <f t="shared" si="66"/>
        <v>0</v>
      </c>
      <c r="H231" s="221">
        <f t="shared" si="67"/>
        <v>0</v>
      </c>
      <c r="I231" s="49">
        <f t="shared" si="68"/>
        <v>0</v>
      </c>
      <c r="J231" s="48">
        <f t="shared" si="70"/>
        <v>0</v>
      </c>
      <c r="K231" s="44">
        <f t="shared" si="71"/>
        <v>0</v>
      </c>
      <c r="L231" s="45">
        <f>'1473 FX'!AK231+'1474 FX'!AK231+'1475 FX'!AK231+'1476 FX'!AK231+'1603 FX'!AK231+'1604 FX'!AK231+'Spare van FX'!AK231</f>
        <v>0</v>
      </c>
      <c r="M231" s="221">
        <f>'1473 FX'!AY231+'1474 FX'!AY231+'1475 FX'!AY231+'1476 FX'!AY231+'1603 FX'!AY231+'1604 FX'!AY231+'Spare van FX'!AY231</f>
        <v>0</v>
      </c>
      <c r="N231" s="221">
        <f>'1473 PARA'!AK231+'1474 PARA'!AK231+'1475 PARA'!AK231+'1476 PARA'!AK231+'Spare van Para'!AK231+'1603 Para'!AK231+'1604 Para'!AK231</f>
        <v>0</v>
      </c>
      <c r="O231" s="49">
        <f>'1473 PARA'!AY231+'1474 PARA'!AY231+'1475 PARA'!AY231+'1476 PARA'!AY231+'Spare van Para'!AY231+'1603 Para'!AY231+'1604 Para'!AY231</f>
        <v>0</v>
      </c>
      <c r="P231" s="48">
        <f t="shared" si="69"/>
        <v>0</v>
      </c>
      <c r="Q231" s="49">
        <f t="shared" si="60"/>
        <v>0</v>
      </c>
      <c r="R231" s="221">
        <f t="shared" si="61"/>
        <v>0</v>
      </c>
      <c r="S231" s="49">
        <f t="shared" si="62"/>
        <v>0</v>
      </c>
      <c r="T231" s="48">
        <f t="shared" si="63"/>
        <v>0</v>
      </c>
      <c r="U231" s="49">
        <f t="shared" si="64"/>
        <v>0</v>
      </c>
    </row>
    <row r="232" spans="1:26" x14ac:dyDescent="0.25">
      <c r="A232" s="79">
        <v>42964</v>
      </c>
      <c r="B232" s="48">
        <f>'1473 FX'!I232+'1474 FX'!I232+'1475 FX'!I232+'1476 FX'!I232+'1603 FX'!I232+'1604 FX'!I232+'Spare van FX'!I232</f>
        <v>0</v>
      </c>
      <c r="C232" s="41">
        <f>'1473 FX'!V232+'1474 FX'!V232+'1475 FX'!V232+'1476 FX'!V232+'1603 FX'!V232+'1604 FX'!V232+'Spare van FX'!V232</f>
        <v>0</v>
      </c>
      <c r="D232" s="221">
        <f>'PARA Consolidated'!E232</f>
        <v>0</v>
      </c>
      <c r="E232" s="49">
        <f>'PARA Consolidated'!J232</f>
        <v>0</v>
      </c>
      <c r="F232" s="48">
        <f t="shared" si="65"/>
        <v>0</v>
      </c>
      <c r="G232" s="49">
        <f t="shared" si="66"/>
        <v>0</v>
      </c>
      <c r="H232" s="221">
        <f t="shared" si="67"/>
        <v>0</v>
      </c>
      <c r="I232" s="49">
        <f t="shared" si="68"/>
        <v>0</v>
      </c>
      <c r="J232" s="48">
        <f t="shared" si="70"/>
        <v>0</v>
      </c>
      <c r="K232" s="44">
        <f t="shared" si="71"/>
        <v>0</v>
      </c>
      <c r="L232" s="45">
        <f>'1473 FX'!AK232+'1474 FX'!AK232+'1475 FX'!AK232+'1476 FX'!AK232+'1603 FX'!AK232+'1604 FX'!AK232+'Spare van FX'!AK232</f>
        <v>0</v>
      </c>
      <c r="M232" s="221">
        <f>'1473 FX'!AY232+'1474 FX'!AY232+'1475 FX'!AY232+'1476 FX'!AY232+'1603 FX'!AY232+'1604 FX'!AY232+'Spare van FX'!AY232</f>
        <v>0</v>
      </c>
      <c r="N232" s="221">
        <f>'1473 PARA'!AK232+'1474 PARA'!AK232+'1475 PARA'!AK232+'1476 PARA'!AK232+'Spare van Para'!AK232+'1603 Para'!AK232+'1604 Para'!AK232</f>
        <v>0</v>
      </c>
      <c r="O232" s="49">
        <f>'1473 PARA'!AY232+'1474 PARA'!AY232+'1475 PARA'!AY232+'1476 PARA'!AY232+'Spare van Para'!AY232+'1603 Para'!AY232+'1604 Para'!AY232</f>
        <v>0</v>
      </c>
      <c r="P232" s="48">
        <f t="shared" si="69"/>
        <v>0</v>
      </c>
      <c r="Q232" s="49">
        <f t="shared" si="60"/>
        <v>0</v>
      </c>
      <c r="R232" s="221">
        <f t="shared" si="61"/>
        <v>0</v>
      </c>
      <c r="S232" s="49">
        <f t="shared" si="62"/>
        <v>0</v>
      </c>
      <c r="T232" s="48">
        <f t="shared" si="63"/>
        <v>0</v>
      </c>
      <c r="U232" s="49">
        <f t="shared" si="64"/>
        <v>0</v>
      </c>
    </row>
    <row r="233" spans="1:26" x14ac:dyDescent="0.25">
      <c r="A233" s="79">
        <v>42965</v>
      </c>
      <c r="B233" s="48">
        <f>'1473 FX'!I233+'1474 FX'!I233+'1475 FX'!I233+'1476 FX'!I233+'1603 FX'!I233+'1604 FX'!I233+'Spare van FX'!I233</f>
        <v>0</v>
      </c>
      <c r="C233" s="41">
        <f>'1473 FX'!V233+'1474 FX'!V233+'1475 FX'!V233+'1476 FX'!V233+'1603 FX'!V233+'1604 FX'!V233+'Spare van FX'!V233</f>
        <v>0</v>
      </c>
      <c r="D233" s="221">
        <f>'PARA Consolidated'!E233</f>
        <v>0</v>
      </c>
      <c r="E233" s="49">
        <f>'PARA Consolidated'!J233</f>
        <v>0</v>
      </c>
      <c r="F233" s="48">
        <f t="shared" si="65"/>
        <v>0</v>
      </c>
      <c r="G233" s="49">
        <f t="shared" si="66"/>
        <v>0</v>
      </c>
      <c r="H233" s="221">
        <f t="shared" si="67"/>
        <v>0</v>
      </c>
      <c r="I233" s="49">
        <f t="shared" si="68"/>
        <v>0</v>
      </c>
      <c r="J233" s="48">
        <f t="shared" si="70"/>
        <v>0</v>
      </c>
      <c r="K233" s="44">
        <f t="shared" si="71"/>
        <v>0</v>
      </c>
      <c r="L233" s="45">
        <f>'1473 FX'!AK233+'1474 FX'!AK233+'1475 FX'!AK233+'1476 FX'!AK233+'1603 FX'!AK233+'1604 FX'!AK233+'Spare van FX'!AK233</f>
        <v>0</v>
      </c>
      <c r="M233" s="221">
        <f>'1473 FX'!AY233+'1474 FX'!AY233+'1475 FX'!AY233+'1476 FX'!AY233+'1603 FX'!AY233+'1604 FX'!AY233+'Spare van FX'!AY233</f>
        <v>0</v>
      </c>
      <c r="N233" s="221">
        <f>'1473 PARA'!AK233+'1474 PARA'!AK233+'1475 PARA'!AK233+'1476 PARA'!AK233+'Spare van Para'!AK233+'1603 Para'!AK233+'1604 Para'!AK233</f>
        <v>0</v>
      </c>
      <c r="O233" s="49">
        <f>'1473 PARA'!AY233+'1474 PARA'!AY233+'1475 PARA'!AY233+'1476 PARA'!AY233+'Spare van Para'!AY233+'1603 Para'!AY233+'1604 Para'!AY233</f>
        <v>0</v>
      </c>
      <c r="P233" s="48">
        <f t="shared" si="69"/>
        <v>0</v>
      </c>
      <c r="Q233" s="49">
        <f t="shared" si="60"/>
        <v>0</v>
      </c>
      <c r="R233" s="221">
        <f t="shared" si="61"/>
        <v>0</v>
      </c>
      <c r="S233" s="49">
        <f t="shared" si="62"/>
        <v>0</v>
      </c>
      <c r="T233" s="48">
        <f t="shared" si="63"/>
        <v>0</v>
      </c>
      <c r="U233" s="49">
        <f t="shared" si="64"/>
        <v>0</v>
      </c>
    </row>
    <row r="234" spans="1:26" x14ac:dyDescent="0.25">
      <c r="A234" s="79">
        <v>42966</v>
      </c>
      <c r="B234" s="48">
        <f>'1473 FX'!I234+'1474 FX'!I234+'1475 FX'!I234+'1476 FX'!I234+'1603 FX'!I234+'1604 FX'!I234+'Spare van FX'!I234</f>
        <v>0</v>
      </c>
      <c r="C234" s="41">
        <f>'1473 FX'!V234+'1474 FX'!V234+'1475 FX'!V234+'1476 FX'!V234+'1603 FX'!V234+'1604 FX'!V234+'Spare van FX'!V234</f>
        <v>0</v>
      </c>
      <c r="D234" s="221">
        <f>'PARA Consolidated'!E234</f>
        <v>0</v>
      </c>
      <c r="E234" s="49">
        <f>'PARA Consolidated'!J234</f>
        <v>0</v>
      </c>
      <c r="F234" s="48">
        <f t="shared" si="65"/>
        <v>0</v>
      </c>
      <c r="G234" s="49">
        <f t="shared" si="66"/>
        <v>0</v>
      </c>
      <c r="H234" s="221">
        <f t="shared" si="67"/>
        <v>0</v>
      </c>
      <c r="I234" s="49">
        <f t="shared" si="68"/>
        <v>0</v>
      </c>
      <c r="J234" s="48">
        <f t="shared" si="70"/>
        <v>0</v>
      </c>
      <c r="K234" s="44">
        <f t="shared" si="71"/>
        <v>0</v>
      </c>
      <c r="L234" s="45">
        <f>'1473 FX'!AK234+'1474 FX'!AK234+'1475 FX'!AK234+'1476 FX'!AK234+'1603 FX'!AK234+'1604 FX'!AK234+'Spare van FX'!AK234</f>
        <v>0</v>
      </c>
      <c r="M234" s="221">
        <f>'1473 FX'!AY234+'1474 FX'!AY234+'1475 FX'!AY234+'1476 FX'!AY234+'1603 FX'!AY234+'1604 FX'!AY234+'Spare van FX'!AY234</f>
        <v>0</v>
      </c>
      <c r="N234" s="221">
        <f>'1473 PARA'!AK234+'1474 PARA'!AK234+'1475 PARA'!AK234+'1476 PARA'!AK234+'Spare van Para'!AK234+'1603 Para'!AK234+'1604 Para'!AK234</f>
        <v>0</v>
      </c>
      <c r="O234" s="49">
        <f>'1473 PARA'!AY234+'1474 PARA'!AY234+'1475 PARA'!AY234+'1476 PARA'!AY234+'Spare van Para'!AY234+'1603 Para'!AY234+'1604 Para'!AY234</f>
        <v>0</v>
      </c>
      <c r="P234" s="48">
        <f t="shared" si="69"/>
        <v>0</v>
      </c>
      <c r="Q234" s="49">
        <f t="shared" si="60"/>
        <v>0</v>
      </c>
      <c r="R234" s="221">
        <f t="shared" si="61"/>
        <v>0</v>
      </c>
      <c r="S234" s="49">
        <f t="shared" si="62"/>
        <v>0</v>
      </c>
      <c r="T234" s="48">
        <f t="shared" si="63"/>
        <v>0</v>
      </c>
      <c r="U234" s="49">
        <f t="shared" si="64"/>
        <v>0</v>
      </c>
      <c r="V234" s="75">
        <f>SUM(C228:C234)+SUM(E228:E234)</f>
        <v>0</v>
      </c>
      <c r="W234" s="76">
        <f>SUM(M228:M234)+SUM(O228:O234)</f>
        <v>0</v>
      </c>
      <c r="X234" s="75">
        <f>SUM(B228:B234)+SUM(D228:D234)-V234</f>
        <v>0</v>
      </c>
      <c r="Y234" s="76">
        <f>SUM(L228:L234)+SUM(N228:N234)-W234</f>
        <v>0</v>
      </c>
      <c r="Z234" s="77" t="s">
        <v>80</v>
      </c>
    </row>
    <row r="235" spans="1:26" x14ac:dyDescent="0.25">
      <c r="A235" s="79">
        <v>42967</v>
      </c>
      <c r="B235" s="48">
        <f>'1473 FX'!I235+'1474 FX'!I235+'1475 FX'!I235+'1476 FX'!I235+'1603 FX'!I235+'1604 FX'!I235+'Spare van FX'!I235</f>
        <v>0</v>
      </c>
      <c r="C235" s="41">
        <f>'1473 FX'!V235+'1474 FX'!V235+'1475 FX'!V235+'1476 FX'!V235+'1603 FX'!V235+'1604 FX'!V235+'Spare van FX'!V235</f>
        <v>0</v>
      </c>
      <c r="D235" s="221">
        <f>'PARA Consolidated'!E235</f>
        <v>0</v>
      </c>
      <c r="E235" s="49">
        <f>'PARA Consolidated'!J235</f>
        <v>0</v>
      </c>
      <c r="F235" s="48">
        <f t="shared" si="65"/>
        <v>0</v>
      </c>
      <c r="G235" s="49">
        <f t="shared" si="66"/>
        <v>0</v>
      </c>
      <c r="H235" s="221">
        <f t="shared" si="67"/>
        <v>0</v>
      </c>
      <c r="I235" s="49">
        <f t="shared" si="68"/>
        <v>0</v>
      </c>
      <c r="J235" s="48">
        <f t="shared" si="70"/>
        <v>0</v>
      </c>
      <c r="K235" s="44">
        <f t="shared" si="71"/>
        <v>0</v>
      </c>
      <c r="L235" s="45">
        <f>'1473 FX'!AK235+'1474 FX'!AK235+'1475 FX'!AK235+'1476 FX'!AK235+'1603 FX'!AK235+'1604 FX'!AK235+'Spare van FX'!AK235</f>
        <v>0</v>
      </c>
      <c r="M235" s="221">
        <f>'1473 FX'!AY235+'1474 FX'!AY235+'1475 FX'!AY235+'1476 FX'!AY235+'1603 FX'!AY235+'1604 FX'!AY235+'Spare van FX'!AY235</f>
        <v>0</v>
      </c>
      <c r="N235" s="221">
        <f>'1473 PARA'!AK235+'1474 PARA'!AK235+'1475 PARA'!AK235+'1476 PARA'!AK235+'Spare van Para'!AK235+'1603 Para'!AK235+'1604 Para'!AK235</f>
        <v>0</v>
      </c>
      <c r="O235" s="49">
        <f>'1473 PARA'!AY235+'1474 PARA'!AY235+'1475 PARA'!AY235+'1476 PARA'!AY235+'Spare van Para'!AY235+'1603 Para'!AY235+'1604 Para'!AY235</f>
        <v>0</v>
      </c>
      <c r="P235" s="48">
        <f t="shared" si="69"/>
        <v>0</v>
      </c>
      <c r="Q235" s="49">
        <f t="shared" si="60"/>
        <v>0</v>
      </c>
      <c r="R235" s="221">
        <f t="shared" si="61"/>
        <v>0</v>
      </c>
      <c r="S235" s="49">
        <f t="shared" si="62"/>
        <v>0</v>
      </c>
      <c r="T235" s="48">
        <f t="shared" si="63"/>
        <v>0</v>
      </c>
      <c r="U235" s="49">
        <f t="shared" si="64"/>
        <v>0</v>
      </c>
      <c r="V235" s="73"/>
      <c r="W235" s="74"/>
      <c r="X235" s="73"/>
      <c r="Y235" s="74"/>
      <c r="Z235" s="73" t="s">
        <v>79</v>
      </c>
    </row>
    <row r="236" spans="1:26" x14ac:dyDescent="0.25">
      <c r="A236" s="79">
        <v>42968</v>
      </c>
      <c r="B236" s="48">
        <f>'1473 FX'!I236+'1474 FX'!I236+'1475 FX'!I236+'1476 FX'!I236+'1603 FX'!I236+'1604 FX'!I236+'Spare van FX'!I236</f>
        <v>0</v>
      </c>
      <c r="C236" s="41">
        <f>'1473 FX'!V236+'1474 FX'!V236+'1475 FX'!V236+'1476 FX'!V236+'1603 FX'!V236+'1604 FX'!V236+'Spare van FX'!V236</f>
        <v>0</v>
      </c>
      <c r="D236" s="221">
        <f>'PARA Consolidated'!E236</f>
        <v>0</v>
      </c>
      <c r="E236" s="49">
        <f>'PARA Consolidated'!J236</f>
        <v>0</v>
      </c>
      <c r="F236" s="48">
        <f t="shared" si="65"/>
        <v>0</v>
      </c>
      <c r="G236" s="49">
        <f t="shared" si="66"/>
        <v>0</v>
      </c>
      <c r="H236" s="221">
        <f t="shared" si="67"/>
        <v>0</v>
      </c>
      <c r="I236" s="49">
        <f t="shared" si="68"/>
        <v>0</v>
      </c>
      <c r="J236" s="48">
        <f t="shared" si="70"/>
        <v>0</v>
      </c>
      <c r="K236" s="44">
        <f t="shared" si="71"/>
        <v>0</v>
      </c>
      <c r="L236" s="45">
        <f>'1473 FX'!AK236+'1474 FX'!AK236+'1475 FX'!AK236+'1476 FX'!AK236+'1603 FX'!AK236+'1604 FX'!AK236+'Spare van FX'!AK236</f>
        <v>0</v>
      </c>
      <c r="M236" s="221">
        <f>'1473 FX'!AY236+'1474 FX'!AY236+'1475 FX'!AY236+'1476 FX'!AY236+'1603 FX'!AY236+'1604 FX'!AY236+'Spare van FX'!AY236</f>
        <v>0</v>
      </c>
      <c r="N236" s="221">
        <f>'1473 PARA'!AK236+'1474 PARA'!AK236+'1475 PARA'!AK236+'1476 PARA'!AK236+'Spare van Para'!AK236+'1603 Para'!AK236+'1604 Para'!AK236</f>
        <v>0</v>
      </c>
      <c r="O236" s="49">
        <f>'1473 PARA'!AY236+'1474 PARA'!AY236+'1475 PARA'!AY236+'1476 PARA'!AY236+'Spare van Para'!AY236+'1603 Para'!AY236+'1604 Para'!AY236</f>
        <v>0</v>
      </c>
      <c r="P236" s="48">
        <f t="shared" si="69"/>
        <v>0</v>
      </c>
      <c r="Q236" s="49">
        <f t="shared" si="60"/>
        <v>0</v>
      </c>
      <c r="R236" s="221">
        <f t="shared" si="61"/>
        <v>0</v>
      </c>
      <c r="S236" s="49">
        <f t="shared" si="62"/>
        <v>0</v>
      </c>
      <c r="T236" s="48">
        <f t="shared" si="63"/>
        <v>0</v>
      </c>
      <c r="U236" s="49">
        <f t="shared" si="64"/>
        <v>0</v>
      </c>
    </row>
    <row r="237" spans="1:26" x14ac:dyDescent="0.25">
      <c r="A237" s="79">
        <v>42969</v>
      </c>
      <c r="B237" s="48">
        <f>'1473 FX'!I237+'1474 FX'!I237+'1475 FX'!I237+'1476 FX'!I237+'1603 FX'!I237+'1604 FX'!I237+'Spare van FX'!I237</f>
        <v>0</v>
      </c>
      <c r="C237" s="41">
        <f>'1473 FX'!V237+'1474 FX'!V237+'1475 FX'!V237+'1476 FX'!V237+'1603 FX'!V237+'1604 FX'!V237+'Spare van FX'!V237</f>
        <v>0</v>
      </c>
      <c r="D237" s="221">
        <f>'PARA Consolidated'!E237</f>
        <v>0</v>
      </c>
      <c r="E237" s="49">
        <f>'PARA Consolidated'!J237</f>
        <v>0</v>
      </c>
      <c r="F237" s="48">
        <f t="shared" si="65"/>
        <v>0</v>
      </c>
      <c r="G237" s="49">
        <f t="shared" si="66"/>
        <v>0</v>
      </c>
      <c r="H237" s="221">
        <f t="shared" si="67"/>
        <v>0</v>
      </c>
      <c r="I237" s="49">
        <f t="shared" si="68"/>
        <v>0</v>
      </c>
      <c r="J237" s="48">
        <f t="shared" si="70"/>
        <v>0</v>
      </c>
      <c r="K237" s="44">
        <f t="shared" si="71"/>
        <v>0</v>
      </c>
      <c r="L237" s="45">
        <f>'1473 FX'!AK237+'1474 FX'!AK237+'1475 FX'!AK237+'1476 FX'!AK237+'1603 FX'!AK237+'1604 FX'!AK237+'Spare van FX'!AK237</f>
        <v>0</v>
      </c>
      <c r="M237" s="221">
        <f>'1473 FX'!AY237+'1474 FX'!AY237+'1475 FX'!AY237+'1476 FX'!AY237+'1603 FX'!AY237+'1604 FX'!AY237+'Spare van FX'!AY237</f>
        <v>0</v>
      </c>
      <c r="N237" s="221">
        <f>'1473 PARA'!AK237+'1474 PARA'!AK237+'1475 PARA'!AK237+'1476 PARA'!AK237+'Spare van Para'!AK237+'1603 Para'!AK237+'1604 Para'!AK237</f>
        <v>0</v>
      </c>
      <c r="O237" s="49">
        <f>'1473 PARA'!AY237+'1474 PARA'!AY237+'1475 PARA'!AY237+'1476 PARA'!AY237+'Spare van Para'!AY237+'1603 Para'!AY237+'1604 Para'!AY237</f>
        <v>0</v>
      </c>
      <c r="P237" s="48">
        <f t="shared" si="69"/>
        <v>0</v>
      </c>
      <c r="Q237" s="49">
        <f t="shared" si="60"/>
        <v>0</v>
      </c>
      <c r="R237" s="221">
        <f t="shared" si="61"/>
        <v>0</v>
      </c>
      <c r="S237" s="49">
        <f t="shared" si="62"/>
        <v>0</v>
      </c>
      <c r="T237" s="48">
        <f t="shared" si="63"/>
        <v>0</v>
      </c>
      <c r="U237" s="49">
        <f t="shared" si="64"/>
        <v>0</v>
      </c>
    </row>
    <row r="238" spans="1:26" x14ac:dyDescent="0.25">
      <c r="A238" s="79">
        <v>42970</v>
      </c>
      <c r="B238" s="48">
        <f>'1473 FX'!I238+'1474 FX'!I238+'1475 FX'!I238+'1476 FX'!I238+'1603 FX'!I238+'1604 FX'!I238+'Spare van FX'!I238</f>
        <v>0</v>
      </c>
      <c r="C238" s="41">
        <f>'1473 FX'!V238+'1474 FX'!V238+'1475 FX'!V238+'1476 FX'!V238+'1603 FX'!V238+'1604 FX'!V238+'Spare van FX'!V238</f>
        <v>0</v>
      </c>
      <c r="D238" s="221">
        <f>'PARA Consolidated'!E238</f>
        <v>0</v>
      </c>
      <c r="E238" s="49">
        <f>'PARA Consolidated'!J238</f>
        <v>0</v>
      </c>
      <c r="F238" s="48">
        <f t="shared" si="65"/>
        <v>0</v>
      </c>
      <c r="G238" s="49">
        <f t="shared" si="66"/>
        <v>0</v>
      </c>
      <c r="H238" s="221">
        <f t="shared" si="67"/>
        <v>0</v>
      </c>
      <c r="I238" s="49">
        <f t="shared" si="68"/>
        <v>0</v>
      </c>
      <c r="J238" s="48">
        <f t="shared" si="70"/>
        <v>0</v>
      </c>
      <c r="K238" s="44">
        <f t="shared" si="71"/>
        <v>0</v>
      </c>
      <c r="L238" s="45">
        <f>'1473 FX'!AK238+'1474 FX'!AK238+'1475 FX'!AK238+'1476 FX'!AK238+'1603 FX'!AK238+'1604 FX'!AK238+'Spare van FX'!AK238</f>
        <v>0</v>
      </c>
      <c r="M238" s="221">
        <f>'1473 FX'!AY238+'1474 FX'!AY238+'1475 FX'!AY238+'1476 FX'!AY238+'1603 FX'!AY238+'1604 FX'!AY238+'Spare van FX'!AY238</f>
        <v>0</v>
      </c>
      <c r="N238" s="221">
        <f>'1473 PARA'!AK238+'1474 PARA'!AK238+'1475 PARA'!AK238+'1476 PARA'!AK238+'Spare van Para'!AK238+'1603 Para'!AK238+'1604 Para'!AK238</f>
        <v>0</v>
      </c>
      <c r="O238" s="49">
        <f>'1473 PARA'!AY238+'1474 PARA'!AY238+'1475 PARA'!AY238+'1476 PARA'!AY238+'Spare van Para'!AY238+'1603 Para'!AY238+'1604 Para'!AY238</f>
        <v>0</v>
      </c>
      <c r="P238" s="48">
        <f t="shared" si="69"/>
        <v>0</v>
      </c>
      <c r="Q238" s="49">
        <f t="shared" si="60"/>
        <v>0</v>
      </c>
      <c r="R238" s="221">
        <f t="shared" si="61"/>
        <v>0</v>
      </c>
      <c r="S238" s="49">
        <f t="shared" si="62"/>
        <v>0</v>
      </c>
      <c r="T238" s="48">
        <f t="shared" si="63"/>
        <v>0</v>
      </c>
      <c r="U238" s="49">
        <f t="shared" si="64"/>
        <v>0</v>
      </c>
    </row>
    <row r="239" spans="1:26" x14ac:dyDescent="0.25">
      <c r="A239" s="79">
        <v>42971</v>
      </c>
      <c r="B239" s="48">
        <f>'1473 FX'!I239+'1474 FX'!I239+'1475 FX'!I239+'1476 FX'!I239+'1603 FX'!I239+'1604 FX'!I239+'Spare van FX'!I239</f>
        <v>0</v>
      </c>
      <c r="C239" s="41">
        <f>'1473 FX'!V239+'1474 FX'!V239+'1475 FX'!V239+'1476 FX'!V239+'1603 FX'!V239+'1604 FX'!V239+'Spare van FX'!V239</f>
        <v>0</v>
      </c>
      <c r="D239" s="221">
        <f>'PARA Consolidated'!E239</f>
        <v>0</v>
      </c>
      <c r="E239" s="49">
        <f>'PARA Consolidated'!J239</f>
        <v>0</v>
      </c>
      <c r="F239" s="48">
        <f t="shared" si="65"/>
        <v>0</v>
      </c>
      <c r="G239" s="49">
        <f t="shared" si="66"/>
        <v>0</v>
      </c>
      <c r="H239" s="221">
        <f t="shared" si="67"/>
        <v>0</v>
      </c>
      <c r="I239" s="49">
        <f t="shared" si="68"/>
        <v>0</v>
      </c>
      <c r="J239" s="48">
        <f t="shared" si="70"/>
        <v>0</v>
      </c>
      <c r="K239" s="44">
        <f t="shared" si="71"/>
        <v>0</v>
      </c>
      <c r="L239" s="45">
        <f>'1473 FX'!AK239+'1474 FX'!AK239+'1475 FX'!AK239+'1476 FX'!AK239+'1603 FX'!AK239+'1604 FX'!AK239+'Spare van FX'!AK239</f>
        <v>0</v>
      </c>
      <c r="M239" s="221">
        <f>'1473 FX'!AY239+'1474 FX'!AY239+'1475 FX'!AY239+'1476 FX'!AY239+'1603 FX'!AY239+'1604 FX'!AY239+'Spare van FX'!AY239</f>
        <v>0</v>
      </c>
      <c r="N239" s="221">
        <f>'1473 PARA'!AK239+'1474 PARA'!AK239+'1475 PARA'!AK239+'1476 PARA'!AK239+'Spare van Para'!AK239+'1603 Para'!AK239+'1604 Para'!AK239</f>
        <v>0</v>
      </c>
      <c r="O239" s="49">
        <f>'1473 PARA'!AY239+'1474 PARA'!AY239+'1475 PARA'!AY239+'1476 PARA'!AY239+'Spare van Para'!AY239+'1603 Para'!AY239+'1604 Para'!AY239</f>
        <v>0</v>
      </c>
      <c r="P239" s="48">
        <f t="shared" si="69"/>
        <v>0</v>
      </c>
      <c r="Q239" s="49">
        <f t="shared" si="60"/>
        <v>0</v>
      </c>
      <c r="R239" s="221">
        <f t="shared" si="61"/>
        <v>0</v>
      </c>
      <c r="S239" s="49">
        <f t="shared" si="62"/>
        <v>0</v>
      </c>
      <c r="T239" s="48">
        <f t="shared" si="63"/>
        <v>0</v>
      </c>
      <c r="U239" s="49">
        <f t="shared" si="64"/>
        <v>0</v>
      </c>
    </row>
    <row r="240" spans="1:26" x14ac:dyDescent="0.25">
      <c r="A240" s="79">
        <v>42972</v>
      </c>
      <c r="B240" s="48">
        <f>'1473 FX'!I240+'1474 FX'!I240+'1475 FX'!I240+'1476 FX'!I240+'1603 FX'!I240+'1604 FX'!I240+'Spare van FX'!I240</f>
        <v>0</v>
      </c>
      <c r="C240" s="41">
        <f>'1473 FX'!V240+'1474 FX'!V240+'1475 FX'!V240+'1476 FX'!V240+'1603 FX'!V240+'1604 FX'!V240+'Spare van FX'!V240</f>
        <v>0</v>
      </c>
      <c r="D240" s="221">
        <f>'PARA Consolidated'!E240</f>
        <v>0</v>
      </c>
      <c r="E240" s="49">
        <f>'PARA Consolidated'!J240</f>
        <v>0</v>
      </c>
      <c r="F240" s="48">
        <f t="shared" si="65"/>
        <v>0</v>
      </c>
      <c r="G240" s="49">
        <f t="shared" si="66"/>
        <v>0</v>
      </c>
      <c r="H240" s="221">
        <f t="shared" si="67"/>
        <v>0</v>
      </c>
      <c r="I240" s="49">
        <f t="shared" si="68"/>
        <v>0</v>
      </c>
      <c r="J240" s="48">
        <f t="shared" si="70"/>
        <v>0</v>
      </c>
      <c r="K240" s="44">
        <f t="shared" si="71"/>
        <v>0</v>
      </c>
      <c r="L240" s="45">
        <f>'1473 FX'!AK240+'1474 FX'!AK240+'1475 FX'!AK240+'1476 FX'!AK240+'1603 FX'!AK240+'1604 FX'!AK240+'Spare van FX'!AK240</f>
        <v>0</v>
      </c>
      <c r="M240" s="221">
        <f>'1473 FX'!AY240+'1474 FX'!AY240+'1475 FX'!AY240+'1476 FX'!AY240+'1603 FX'!AY240+'1604 FX'!AY240+'Spare van FX'!AY240</f>
        <v>0</v>
      </c>
      <c r="N240" s="221">
        <f>'1473 PARA'!AK240+'1474 PARA'!AK240+'1475 PARA'!AK240+'1476 PARA'!AK240+'Spare van Para'!AK240+'1603 Para'!AK240+'1604 Para'!AK240</f>
        <v>0</v>
      </c>
      <c r="O240" s="49">
        <f>'1473 PARA'!AY240+'1474 PARA'!AY240+'1475 PARA'!AY240+'1476 PARA'!AY240+'Spare van Para'!AY240+'1603 Para'!AY240+'1604 Para'!AY240</f>
        <v>0</v>
      </c>
      <c r="P240" s="48">
        <f t="shared" si="69"/>
        <v>0</v>
      </c>
      <c r="Q240" s="49">
        <f t="shared" si="60"/>
        <v>0</v>
      </c>
      <c r="R240" s="221">
        <f t="shared" si="61"/>
        <v>0</v>
      </c>
      <c r="S240" s="49">
        <f t="shared" si="62"/>
        <v>0</v>
      </c>
      <c r="T240" s="48">
        <f t="shared" si="63"/>
        <v>0</v>
      </c>
      <c r="U240" s="49">
        <f t="shared" si="64"/>
        <v>0</v>
      </c>
    </row>
    <row r="241" spans="1:26" x14ac:dyDescent="0.25">
      <c r="A241" s="79">
        <v>42973</v>
      </c>
      <c r="B241" s="48">
        <f>'1473 FX'!I241+'1474 FX'!I241+'1475 FX'!I241+'1476 FX'!I241+'1603 FX'!I241+'1604 FX'!I241+'Spare van FX'!I241</f>
        <v>0</v>
      </c>
      <c r="C241" s="41">
        <f>'1473 FX'!V241+'1474 FX'!V241+'1475 FX'!V241+'1476 FX'!V241+'1603 FX'!V241+'1604 FX'!V241+'Spare van FX'!V241</f>
        <v>0</v>
      </c>
      <c r="D241" s="221">
        <f>'PARA Consolidated'!E241</f>
        <v>0</v>
      </c>
      <c r="E241" s="49">
        <f>'PARA Consolidated'!J241</f>
        <v>0</v>
      </c>
      <c r="F241" s="48">
        <f t="shared" si="65"/>
        <v>0</v>
      </c>
      <c r="G241" s="49">
        <f t="shared" si="66"/>
        <v>0</v>
      </c>
      <c r="H241" s="221">
        <f t="shared" si="67"/>
        <v>0</v>
      </c>
      <c r="I241" s="49">
        <f t="shared" si="68"/>
        <v>0</v>
      </c>
      <c r="J241" s="48">
        <f t="shared" si="70"/>
        <v>0</v>
      </c>
      <c r="K241" s="44">
        <f t="shared" si="71"/>
        <v>0</v>
      </c>
      <c r="L241" s="45">
        <f>'1473 FX'!AK241+'1474 FX'!AK241+'1475 FX'!AK241+'1476 FX'!AK241+'1603 FX'!AK241+'1604 FX'!AK241+'Spare van FX'!AK241</f>
        <v>0</v>
      </c>
      <c r="M241" s="221">
        <f>'1473 FX'!AY241+'1474 FX'!AY241+'1475 FX'!AY241+'1476 FX'!AY241+'1603 FX'!AY241+'1604 FX'!AY241+'Spare van FX'!AY241</f>
        <v>0</v>
      </c>
      <c r="N241" s="221">
        <f>'1473 PARA'!AK241+'1474 PARA'!AK241+'1475 PARA'!AK241+'1476 PARA'!AK241+'Spare van Para'!AK241+'1603 Para'!AK241+'1604 Para'!AK241</f>
        <v>0</v>
      </c>
      <c r="O241" s="49">
        <f>'1473 PARA'!AY241+'1474 PARA'!AY241+'1475 PARA'!AY241+'1476 PARA'!AY241+'Spare van Para'!AY241+'1603 Para'!AY241+'1604 Para'!AY241</f>
        <v>0</v>
      </c>
      <c r="P241" s="48">
        <f t="shared" si="69"/>
        <v>0</v>
      </c>
      <c r="Q241" s="49">
        <f t="shared" si="60"/>
        <v>0</v>
      </c>
      <c r="R241" s="221">
        <f t="shared" si="61"/>
        <v>0</v>
      </c>
      <c r="S241" s="49">
        <f t="shared" si="62"/>
        <v>0</v>
      </c>
      <c r="T241" s="48">
        <f t="shared" si="63"/>
        <v>0</v>
      </c>
      <c r="U241" s="49">
        <f t="shared" si="64"/>
        <v>0</v>
      </c>
      <c r="V241" s="75">
        <f>SUM(C235:C241)+SUM(E235:E241)</f>
        <v>0</v>
      </c>
      <c r="W241" s="76">
        <f>SUM(M235:M241)+SUM(O235:O241)</f>
        <v>0</v>
      </c>
      <c r="X241" s="75">
        <f>SUM(B235:B241)+SUM(D235:D241)-V241</f>
        <v>0</v>
      </c>
      <c r="Y241" s="76">
        <f>SUM(L235:L241)+SUM(N235:N241)-W241</f>
        <v>0</v>
      </c>
      <c r="Z241" s="77" t="s">
        <v>80</v>
      </c>
    </row>
    <row r="242" spans="1:26" x14ac:dyDescent="0.25">
      <c r="A242" s="79">
        <v>42974</v>
      </c>
      <c r="B242" s="48">
        <f>'1473 FX'!I242+'1474 FX'!I242+'1475 FX'!I242+'1476 FX'!I242+'1603 FX'!I242+'1604 FX'!I242+'Spare van FX'!I242</f>
        <v>0</v>
      </c>
      <c r="C242" s="41">
        <f>'1473 FX'!V242+'1474 FX'!V242+'1475 FX'!V242+'1476 FX'!V242+'1603 FX'!V242+'1604 FX'!V242+'Spare van FX'!V242</f>
        <v>0</v>
      </c>
      <c r="D242" s="221">
        <f>'PARA Consolidated'!E242</f>
        <v>0</v>
      </c>
      <c r="E242" s="49">
        <f>'PARA Consolidated'!J242</f>
        <v>0</v>
      </c>
      <c r="F242" s="48">
        <f t="shared" si="65"/>
        <v>0</v>
      </c>
      <c r="G242" s="49">
        <f t="shared" si="66"/>
        <v>0</v>
      </c>
      <c r="H242" s="221">
        <f t="shared" si="67"/>
        <v>0</v>
      </c>
      <c r="I242" s="49">
        <f t="shared" si="68"/>
        <v>0</v>
      </c>
      <c r="J242" s="48">
        <f t="shared" si="70"/>
        <v>0</v>
      </c>
      <c r="K242" s="44">
        <f t="shared" si="71"/>
        <v>0</v>
      </c>
      <c r="L242" s="45">
        <f>'1473 FX'!AK242+'1474 FX'!AK242+'1475 FX'!AK242+'1476 FX'!AK242+'1603 FX'!AK242+'1604 FX'!AK242+'Spare van FX'!AK242</f>
        <v>0</v>
      </c>
      <c r="M242" s="221">
        <f>'1473 FX'!AY242+'1474 FX'!AY242+'1475 FX'!AY242+'1476 FX'!AY242+'1603 FX'!AY242+'1604 FX'!AY242+'Spare van FX'!AY242</f>
        <v>0</v>
      </c>
      <c r="N242" s="221">
        <f>'1473 PARA'!AK242+'1474 PARA'!AK242+'1475 PARA'!AK242+'1476 PARA'!AK242+'Spare van Para'!AK242+'1603 Para'!AK242+'1604 Para'!AK242</f>
        <v>0</v>
      </c>
      <c r="O242" s="49">
        <f>'1473 PARA'!AY242+'1474 PARA'!AY242+'1475 PARA'!AY242+'1476 PARA'!AY242+'Spare van Para'!AY242+'1603 Para'!AY242+'1604 Para'!AY242</f>
        <v>0</v>
      </c>
      <c r="P242" s="48">
        <f t="shared" si="69"/>
        <v>0</v>
      </c>
      <c r="Q242" s="49">
        <f t="shared" si="60"/>
        <v>0</v>
      </c>
      <c r="R242" s="221">
        <f t="shared" si="61"/>
        <v>0</v>
      </c>
      <c r="S242" s="49">
        <f t="shared" si="62"/>
        <v>0</v>
      </c>
      <c r="T242" s="48">
        <f t="shared" si="63"/>
        <v>0</v>
      </c>
      <c r="U242" s="49">
        <f t="shared" si="64"/>
        <v>0</v>
      </c>
      <c r="V242" s="73"/>
      <c r="W242" s="74"/>
      <c r="X242" s="73"/>
      <c r="Y242" s="74"/>
      <c r="Z242" s="73" t="s">
        <v>79</v>
      </c>
    </row>
    <row r="243" spans="1:26" x14ac:dyDescent="0.25">
      <c r="A243" s="79">
        <v>42975</v>
      </c>
      <c r="B243" s="48">
        <f>'1473 FX'!I243+'1474 FX'!I243+'1475 FX'!I243+'1476 FX'!I243+'1603 FX'!I243+'1604 FX'!I243+'Spare van FX'!I243</f>
        <v>0</v>
      </c>
      <c r="C243" s="41">
        <f>'1473 FX'!V243+'1474 FX'!V243+'1475 FX'!V243+'1476 FX'!V243+'1603 FX'!V243+'1604 FX'!V243+'Spare van FX'!V243</f>
        <v>0</v>
      </c>
      <c r="D243" s="221">
        <f>'PARA Consolidated'!E243</f>
        <v>0</v>
      </c>
      <c r="E243" s="49">
        <f>'PARA Consolidated'!J243</f>
        <v>0</v>
      </c>
      <c r="F243" s="48">
        <f t="shared" si="65"/>
        <v>0</v>
      </c>
      <c r="G243" s="49">
        <f t="shared" si="66"/>
        <v>0</v>
      </c>
      <c r="H243" s="221">
        <f t="shared" si="67"/>
        <v>0</v>
      </c>
      <c r="I243" s="49">
        <f t="shared" si="68"/>
        <v>0</v>
      </c>
      <c r="J243" s="48">
        <f t="shared" si="70"/>
        <v>0</v>
      </c>
      <c r="K243" s="44">
        <f t="shared" si="71"/>
        <v>0</v>
      </c>
      <c r="L243" s="45">
        <f>'1473 FX'!AK243+'1474 FX'!AK243+'1475 FX'!AK243+'1476 FX'!AK243+'1603 FX'!AK243+'1604 FX'!AK243+'Spare van FX'!AK243</f>
        <v>0</v>
      </c>
      <c r="M243" s="221">
        <f>'1473 FX'!AY243+'1474 FX'!AY243+'1475 FX'!AY243+'1476 FX'!AY243+'1603 FX'!AY243+'1604 FX'!AY243+'Spare van FX'!AY243</f>
        <v>0</v>
      </c>
      <c r="N243" s="221">
        <f>'1473 PARA'!AK243+'1474 PARA'!AK243+'1475 PARA'!AK243+'1476 PARA'!AK243+'Spare van Para'!AK243+'1603 Para'!AK243+'1604 Para'!AK243</f>
        <v>0</v>
      </c>
      <c r="O243" s="49">
        <f>'1473 PARA'!AY243+'1474 PARA'!AY243+'1475 PARA'!AY243+'1476 PARA'!AY243+'Spare van Para'!AY243+'1603 Para'!AY243+'1604 Para'!AY243</f>
        <v>0</v>
      </c>
      <c r="P243" s="48">
        <f t="shared" si="69"/>
        <v>0</v>
      </c>
      <c r="Q243" s="49">
        <f t="shared" si="60"/>
        <v>0</v>
      </c>
      <c r="R243" s="221">
        <f t="shared" si="61"/>
        <v>0</v>
      </c>
      <c r="S243" s="49">
        <f t="shared" si="62"/>
        <v>0</v>
      </c>
      <c r="T243" s="48">
        <f t="shared" si="63"/>
        <v>0</v>
      </c>
      <c r="U243" s="49">
        <f t="shared" si="64"/>
        <v>0</v>
      </c>
    </row>
    <row r="244" spans="1:26" x14ac:dyDescent="0.25">
      <c r="A244" s="79">
        <v>42976</v>
      </c>
      <c r="B244" s="48">
        <f>'1473 FX'!I244+'1474 FX'!I244+'1475 FX'!I244+'1476 FX'!I244+'1603 FX'!I244+'1604 FX'!I244+'Spare van FX'!I244</f>
        <v>0</v>
      </c>
      <c r="C244" s="41">
        <f>'1473 FX'!V244+'1474 FX'!V244+'1475 FX'!V244+'1476 FX'!V244+'1603 FX'!V244+'1604 FX'!V244+'Spare van FX'!V244</f>
        <v>0</v>
      </c>
      <c r="D244" s="221">
        <f>'PARA Consolidated'!E244</f>
        <v>0</v>
      </c>
      <c r="E244" s="49">
        <f>'PARA Consolidated'!J244</f>
        <v>0</v>
      </c>
      <c r="F244" s="48">
        <f t="shared" si="65"/>
        <v>0</v>
      </c>
      <c r="G244" s="49">
        <f t="shared" si="66"/>
        <v>0</v>
      </c>
      <c r="H244" s="221">
        <f t="shared" si="67"/>
        <v>0</v>
      </c>
      <c r="I244" s="49">
        <f t="shared" si="68"/>
        <v>0</v>
      </c>
      <c r="J244" s="48">
        <f t="shared" si="70"/>
        <v>0</v>
      </c>
      <c r="K244" s="44">
        <f t="shared" si="71"/>
        <v>0</v>
      </c>
      <c r="L244" s="45">
        <f>'1473 FX'!AK244+'1474 FX'!AK244+'1475 FX'!AK244+'1476 FX'!AK244+'1603 FX'!AK244+'1604 FX'!AK244+'Spare van FX'!AK244</f>
        <v>0</v>
      </c>
      <c r="M244" s="221">
        <f>'1473 FX'!AY244+'1474 FX'!AY244+'1475 FX'!AY244+'1476 FX'!AY244+'1603 FX'!AY244+'1604 FX'!AY244+'Spare van FX'!AY244</f>
        <v>0</v>
      </c>
      <c r="N244" s="221">
        <f>'1473 PARA'!AK244+'1474 PARA'!AK244+'1475 PARA'!AK244+'1476 PARA'!AK244+'Spare van Para'!AK244+'1603 Para'!AK244+'1604 Para'!AK244</f>
        <v>0</v>
      </c>
      <c r="O244" s="49">
        <f>'1473 PARA'!AY244+'1474 PARA'!AY244+'1475 PARA'!AY244+'1476 PARA'!AY244+'Spare van Para'!AY244+'1603 Para'!AY244+'1604 Para'!AY244</f>
        <v>0</v>
      </c>
      <c r="P244" s="48">
        <f t="shared" si="69"/>
        <v>0</v>
      </c>
      <c r="Q244" s="49">
        <f t="shared" si="60"/>
        <v>0</v>
      </c>
      <c r="R244" s="221">
        <f t="shared" si="61"/>
        <v>0</v>
      </c>
      <c r="S244" s="49">
        <f t="shared" si="62"/>
        <v>0</v>
      </c>
      <c r="T244" s="48">
        <f t="shared" si="63"/>
        <v>0</v>
      </c>
      <c r="U244" s="49">
        <f t="shared" si="64"/>
        <v>0</v>
      </c>
    </row>
    <row r="245" spans="1:26" x14ac:dyDescent="0.25">
      <c r="A245" s="79">
        <v>42977</v>
      </c>
      <c r="B245" s="48">
        <f>'1473 FX'!I245+'1474 FX'!I245+'1475 FX'!I245+'1476 FX'!I245+'1603 FX'!I245+'1604 FX'!I245+'Spare van FX'!I245</f>
        <v>0</v>
      </c>
      <c r="C245" s="41">
        <f>'1473 FX'!V245+'1474 FX'!V245+'1475 FX'!V245+'1476 FX'!V245+'1603 FX'!V245+'1604 FX'!V245+'Spare van FX'!V245</f>
        <v>0</v>
      </c>
      <c r="D245" s="221">
        <f>'PARA Consolidated'!E245</f>
        <v>0</v>
      </c>
      <c r="E245" s="49">
        <f>'PARA Consolidated'!J245</f>
        <v>0</v>
      </c>
      <c r="F245" s="48">
        <f t="shared" si="65"/>
        <v>0</v>
      </c>
      <c r="G245" s="49">
        <f t="shared" si="66"/>
        <v>0</v>
      </c>
      <c r="H245" s="221">
        <f t="shared" si="67"/>
        <v>0</v>
      </c>
      <c r="I245" s="49">
        <f t="shared" si="68"/>
        <v>0</v>
      </c>
      <c r="J245" s="48">
        <f t="shared" si="70"/>
        <v>0</v>
      </c>
      <c r="K245" s="44">
        <f t="shared" si="71"/>
        <v>0</v>
      </c>
      <c r="L245" s="45">
        <f>'1473 FX'!AK245+'1474 FX'!AK245+'1475 FX'!AK245+'1476 FX'!AK245+'1603 FX'!AK245+'1604 FX'!AK245+'Spare van FX'!AK245</f>
        <v>0</v>
      </c>
      <c r="M245" s="221">
        <f>'1473 FX'!AY245+'1474 FX'!AY245+'1475 FX'!AY245+'1476 FX'!AY245+'1603 FX'!AY245+'1604 FX'!AY245+'Spare van FX'!AY245</f>
        <v>0</v>
      </c>
      <c r="N245" s="221">
        <f>'1473 PARA'!AK245+'1474 PARA'!AK245+'1475 PARA'!AK245+'1476 PARA'!AK245+'Spare van Para'!AK245+'1603 Para'!AK245+'1604 Para'!AK245</f>
        <v>0</v>
      </c>
      <c r="O245" s="49">
        <f>'1473 PARA'!AY245+'1474 PARA'!AY245+'1475 PARA'!AY245+'1476 PARA'!AY245+'Spare van Para'!AY245+'1603 Para'!AY245+'1604 Para'!AY245</f>
        <v>0</v>
      </c>
      <c r="P245" s="48">
        <f t="shared" si="69"/>
        <v>0</v>
      </c>
      <c r="Q245" s="49">
        <f t="shared" si="60"/>
        <v>0</v>
      </c>
      <c r="R245" s="221">
        <f t="shared" si="61"/>
        <v>0</v>
      </c>
      <c r="S245" s="49">
        <f t="shared" si="62"/>
        <v>0</v>
      </c>
      <c r="T245" s="48">
        <f t="shared" si="63"/>
        <v>0</v>
      </c>
      <c r="U245" s="49">
        <f t="shared" si="64"/>
        <v>0</v>
      </c>
    </row>
    <row r="246" spans="1:26" ht="15.75" thickBot="1" x14ac:dyDescent="0.3">
      <c r="A246" s="226">
        <v>42978</v>
      </c>
      <c r="B246" s="227">
        <f>'1473 FX'!I246+'1474 FX'!I246+'1475 FX'!I246+'1476 FX'!I246+'1603 FX'!I246+'1604 FX'!I246+'Spare van FX'!I246</f>
        <v>0</v>
      </c>
      <c r="C246" s="228">
        <f>'1473 FX'!V246+'1474 FX'!V246+'1475 FX'!V246+'1476 FX'!V246+'1603 FX'!V246+'1604 FX'!V246+'Spare van FX'!V246</f>
        <v>0</v>
      </c>
      <c r="D246" s="228">
        <f>'PARA Consolidated'!E246</f>
        <v>0</v>
      </c>
      <c r="E246" s="229">
        <f>'PARA Consolidated'!J246</f>
        <v>0</v>
      </c>
      <c r="F246" s="227">
        <f t="shared" si="65"/>
        <v>0</v>
      </c>
      <c r="G246" s="229">
        <f t="shared" si="66"/>
        <v>0</v>
      </c>
      <c r="H246" s="228">
        <f t="shared" si="67"/>
        <v>0</v>
      </c>
      <c r="I246" s="229">
        <f t="shared" si="68"/>
        <v>0</v>
      </c>
      <c r="J246" s="227">
        <f t="shared" si="70"/>
        <v>0</v>
      </c>
      <c r="K246" s="230">
        <f t="shared" si="71"/>
        <v>0</v>
      </c>
      <c r="L246" s="231">
        <f>'1473 FX'!AK246+'1474 FX'!AK246+'1475 FX'!AK246+'1476 FX'!AK246+'1603 FX'!AK246+'1604 FX'!AK246+'Spare van FX'!AK246</f>
        <v>0</v>
      </c>
      <c r="M246" s="228">
        <f>'1473 FX'!AY246+'1474 FX'!AY246+'1475 FX'!AY246+'1476 FX'!AY246+'1603 FX'!AY246+'1604 FX'!AY246+'Spare van FX'!AY246</f>
        <v>0</v>
      </c>
      <c r="N246" s="228">
        <f>'1473 PARA'!AK246+'1474 PARA'!AK246+'1475 PARA'!AK246+'1476 PARA'!AK246+'Spare van Para'!AK246+'1603 Para'!AK246+'1604 Para'!AK246</f>
        <v>0</v>
      </c>
      <c r="O246" s="229">
        <f>'1473 PARA'!AY246+'1474 PARA'!AY246+'1475 PARA'!AY246+'1476 PARA'!AY246+'Spare van Para'!AY246+'1603 Para'!AY246+'1604 Para'!AY246</f>
        <v>0</v>
      </c>
      <c r="P246" s="227">
        <f t="shared" si="69"/>
        <v>0</v>
      </c>
      <c r="Q246" s="229">
        <f t="shared" si="60"/>
        <v>0</v>
      </c>
      <c r="R246" s="228">
        <f t="shared" si="61"/>
        <v>0</v>
      </c>
      <c r="S246" s="229">
        <f t="shared" si="62"/>
        <v>0</v>
      </c>
      <c r="T246" s="227">
        <f t="shared" si="63"/>
        <v>0</v>
      </c>
      <c r="U246" s="229">
        <f t="shared" si="64"/>
        <v>0</v>
      </c>
    </row>
    <row r="247" spans="1:26" ht="15.75" thickTop="1" x14ac:dyDescent="0.25">
      <c r="A247" s="79">
        <v>42979</v>
      </c>
      <c r="B247" s="48">
        <f>'1473 FX'!I247+'1474 FX'!I247+'1475 FX'!I247+'1476 FX'!I247+'1603 FX'!I247+'1604 FX'!I247+'Spare van FX'!I247</f>
        <v>0</v>
      </c>
      <c r="C247" s="41">
        <f>'1473 FX'!V247+'1474 FX'!V247+'1475 FX'!V247+'1476 FX'!V247+'1603 FX'!V247+'1604 FX'!V247+'Spare van FX'!V247</f>
        <v>0</v>
      </c>
      <c r="D247" s="221">
        <f>'PARA Consolidated'!E247</f>
        <v>0</v>
      </c>
      <c r="E247" s="49">
        <f>'PARA Consolidated'!J247</f>
        <v>0</v>
      </c>
      <c r="F247" s="48">
        <f>B247</f>
        <v>0</v>
      </c>
      <c r="G247" s="49">
        <f>C247</f>
        <v>0</v>
      </c>
      <c r="H247" s="221">
        <f>D247</f>
        <v>0</v>
      </c>
      <c r="I247" s="49">
        <f>E247</f>
        <v>0</v>
      </c>
      <c r="J247" s="48">
        <f t="shared" si="70"/>
        <v>0</v>
      </c>
      <c r="K247" s="44">
        <f t="shared" si="71"/>
        <v>0</v>
      </c>
      <c r="L247" s="45">
        <f>'1473 FX'!AK247+'1474 FX'!AK247+'1475 FX'!AK247+'1476 FX'!AK247+'1603 FX'!AK247+'1604 FX'!AK247+'Spare van FX'!AK247</f>
        <v>0</v>
      </c>
      <c r="M247" s="221">
        <f>'1473 FX'!AY247+'1474 FX'!AY247+'1475 FX'!AY247+'1476 FX'!AY247+'1603 FX'!AY247+'1604 FX'!AY247+'Spare van FX'!AY247</f>
        <v>0</v>
      </c>
      <c r="N247" s="221">
        <f>'1473 PARA'!AK247+'1474 PARA'!AK247+'1475 PARA'!AK247+'1476 PARA'!AK247+'Spare van Para'!AK247+'1603 Para'!AK247+'1604 Para'!AK247</f>
        <v>0</v>
      </c>
      <c r="O247" s="49">
        <f>'1473 PARA'!AY247+'1474 PARA'!AY247+'1475 PARA'!AY247+'1476 PARA'!AY247+'Spare van Para'!AY247+'1603 Para'!AY247+'1604 Para'!AY247</f>
        <v>0</v>
      </c>
      <c r="P247" s="48">
        <f>L247</f>
        <v>0</v>
      </c>
      <c r="Q247" s="49">
        <f>M247</f>
        <v>0</v>
      </c>
      <c r="R247" s="221">
        <f>N247</f>
        <v>0</v>
      </c>
      <c r="S247" s="49">
        <f>O247</f>
        <v>0</v>
      </c>
      <c r="T247" s="48">
        <f t="shared" si="63"/>
        <v>0</v>
      </c>
      <c r="U247" s="49">
        <f t="shared" si="64"/>
        <v>0</v>
      </c>
    </row>
    <row r="248" spans="1:26" x14ac:dyDescent="0.25">
      <c r="A248" s="79">
        <v>42980</v>
      </c>
      <c r="B248" s="48">
        <f>'1473 FX'!I248+'1474 FX'!I248+'1475 FX'!I248+'1476 FX'!I248+'1603 FX'!I248+'1604 FX'!I248+'Spare van FX'!I248</f>
        <v>0</v>
      </c>
      <c r="C248" s="41">
        <f>'1473 FX'!V248+'1474 FX'!V248+'1475 FX'!V248+'1476 FX'!V248+'1603 FX'!V248+'1604 FX'!V248+'Spare van FX'!V248</f>
        <v>0</v>
      </c>
      <c r="D248" s="221">
        <f>'PARA Consolidated'!E248</f>
        <v>0</v>
      </c>
      <c r="E248" s="49">
        <f>'PARA Consolidated'!J248</f>
        <v>0</v>
      </c>
      <c r="F248" s="48">
        <f t="shared" si="65"/>
        <v>0</v>
      </c>
      <c r="G248" s="49">
        <f t="shared" si="66"/>
        <v>0</v>
      </c>
      <c r="H248" s="221">
        <f t="shared" si="67"/>
        <v>0</v>
      </c>
      <c r="I248" s="49">
        <f t="shared" si="68"/>
        <v>0</v>
      </c>
      <c r="J248" s="48">
        <f t="shared" si="70"/>
        <v>0</v>
      </c>
      <c r="K248" s="44">
        <f t="shared" si="71"/>
        <v>0</v>
      </c>
      <c r="L248" s="45">
        <f>'1473 FX'!AK248+'1474 FX'!AK248+'1475 FX'!AK248+'1476 FX'!AK248+'1603 FX'!AK248+'1604 FX'!AK248+'Spare van FX'!AK248</f>
        <v>0</v>
      </c>
      <c r="M248" s="221">
        <f>'1473 FX'!AY248+'1474 FX'!AY248+'1475 FX'!AY248+'1476 FX'!AY248+'1603 FX'!AY248+'1604 FX'!AY248+'Spare van FX'!AY248</f>
        <v>0</v>
      </c>
      <c r="N248" s="221">
        <f>'1473 PARA'!AK248+'1474 PARA'!AK248+'1475 PARA'!AK248+'1476 PARA'!AK248+'Spare van Para'!AK248+'1603 Para'!AK248+'1604 Para'!AK248</f>
        <v>0</v>
      </c>
      <c r="O248" s="49">
        <f>'1473 PARA'!AY248+'1474 PARA'!AY248+'1475 PARA'!AY248+'1476 PARA'!AY248+'Spare van Para'!AY248+'1603 Para'!AY248+'1604 Para'!AY248</f>
        <v>0</v>
      </c>
      <c r="P248" s="48">
        <f t="shared" si="69"/>
        <v>0</v>
      </c>
      <c r="Q248" s="49">
        <f t="shared" si="60"/>
        <v>0</v>
      </c>
      <c r="R248" s="221">
        <f t="shared" si="61"/>
        <v>0</v>
      </c>
      <c r="S248" s="49">
        <f t="shared" si="62"/>
        <v>0</v>
      </c>
      <c r="T248" s="48">
        <f t="shared" si="63"/>
        <v>0</v>
      </c>
      <c r="U248" s="49">
        <f t="shared" si="64"/>
        <v>0</v>
      </c>
      <c r="V248" s="75">
        <f>SUM(C242:C248)+SUM(E242:E248)</f>
        <v>0</v>
      </c>
      <c r="W248" s="76">
        <f>SUM(M242:M248)+SUM(O242:O248)</f>
        <v>0</v>
      </c>
      <c r="X248" s="75">
        <f>SUM(B242:B248)+SUM(D242:D248)-V248</f>
        <v>0</v>
      </c>
      <c r="Y248" s="76">
        <f>SUM(L242:L248)+SUM(N242:N248)-W248</f>
        <v>0</v>
      </c>
      <c r="Z248" s="77" t="s">
        <v>80</v>
      </c>
    </row>
    <row r="249" spans="1:26" x14ac:dyDescent="0.25">
      <c r="A249" s="79">
        <v>42981</v>
      </c>
      <c r="B249" s="48">
        <f>'1473 FX'!I249+'1474 FX'!I249+'1475 FX'!I249+'1476 FX'!I249+'1603 FX'!I249+'1604 FX'!I249+'Spare van FX'!I249</f>
        <v>0</v>
      </c>
      <c r="C249" s="41">
        <f>'1473 FX'!V249+'1474 FX'!V249+'1475 FX'!V249+'1476 FX'!V249+'1603 FX'!V249+'1604 FX'!V249+'Spare van FX'!V249</f>
        <v>0</v>
      </c>
      <c r="D249" s="221">
        <f>'PARA Consolidated'!E249</f>
        <v>0</v>
      </c>
      <c r="E249" s="49">
        <f>'PARA Consolidated'!J249</f>
        <v>0</v>
      </c>
      <c r="F249" s="48">
        <f t="shared" si="65"/>
        <v>0</v>
      </c>
      <c r="G249" s="49">
        <f t="shared" si="66"/>
        <v>0</v>
      </c>
      <c r="H249" s="221">
        <f t="shared" si="67"/>
        <v>0</v>
      </c>
      <c r="I249" s="49">
        <f t="shared" si="68"/>
        <v>0</v>
      </c>
      <c r="J249" s="48">
        <f t="shared" si="70"/>
        <v>0</v>
      </c>
      <c r="K249" s="44">
        <f t="shared" si="71"/>
        <v>0</v>
      </c>
      <c r="L249" s="45">
        <f>'1473 FX'!AK249+'1474 FX'!AK249+'1475 FX'!AK249+'1476 FX'!AK249+'1603 FX'!AK249+'1604 FX'!AK249+'Spare van FX'!AK249</f>
        <v>0</v>
      </c>
      <c r="M249" s="221">
        <f>'1473 FX'!AY249+'1474 FX'!AY249+'1475 FX'!AY249+'1476 FX'!AY249+'1603 FX'!AY249+'1604 FX'!AY249+'Spare van FX'!AY249</f>
        <v>0</v>
      </c>
      <c r="N249" s="221">
        <f>'1473 PARA'!AK249+'1474 PARA'!AK249+'1475 PARA'!AK249+'1476 PARA'!AK249+'Spare van Para'!AK249+'1603 Para'!AK249+'1604 Para'!AK249</f>
        <v>0</v>
      </c>
      <c r="O249" s="49">
        <f>'1473 PARA'!AY249+'1474 PARA'!AY249+'1475 PARA'!AY249+'1476 PARA'!AY249+'Spare van Para'!AY249+'1603 Para'!AY249+'1604 Para'!AY249</f>
        <v>0</v>
      </c>
      <c r="P249" s="48">
        <f t="shared" si="69"/>
        <v>0</v>
      </c>
      <c r="Q249" s="49">
        <f t="shared" si="60"/>
        <v>0</v>
      </c>
      <c r="R249" s="221">
        <f t="shared" si="61"/>
        <v>0</v>
      </c>
      <c r="S249" s="49">
        <f t="shared" si="62"/>
        <v>0</v>
      </c>
      <c r="T249" s="48">
        <f t="shared" si="63"/>
        <v>0</v>
      </c>
      <c r="U249" s="49">
        <f t="shared" si="64"/>
        <v>0</v>
      </c>
      <c r="V249" s="73"/>
      <c r="W249" s="74"/>
      <c r="X249" s="73"/>
      <c r="Y249" s="74"/>
      <c r="Z249" s="73" t="s">
        <v>79</v>
      </c>
    </row>
    <row r="250" spans="1:26" x14ac:dyDescent="0.25">
      <c r="A250" s="79">
        <v>42982</v>
      </c>
      <c r="B250" s="48">
        <f>'1473 FX'!I250+'1474 FX'!I250+'1475 FX'!I250+'1476 FX'!I250+'1603 FX'!I250+'1604 FX'!I250+'Spare van FX'!I250</f>
        <v>0</v>
      </c>
      <c r="C250" s="41">
        <f>'1473 FX'!V250+'1474 FX'!V250+'1475 FX'!V250+'1476 FX'!V250+'1603 FX'!V250+'1604 FX'!V250+'Spare van FX'!V250</f>
        <v>0</v>
      </c>
      <c r="D250" s="221">
        <f>'PARA Consolidated'!E250</f>
        <v>0</v>
      </c>
      <c r="E250" s="49">
        <f>'PARA Consolidated'!J250</f>
        <v>0</v>
      </c>
      <c r="F250" s="48">
        <f t="shared" si="65"/>
        <v>0</v>
      </c>
      <c r="G250" s="49">
        <f t="shared" si="66"/>
        <v>0</v>
      </c>
      <c r="H250" s="221">
        <f t="shared" si="67"/>
        <v>0</v>
      </c>
      <c r="I250" s="49">
        <f t="shared" si="68"/>
        <v>0</v>
      </c>
      <c r="J250" s="48">
        <f t="shared" si="70"/>
        <v>0</v>
      </c>
      <c r="K250" s="44">
        <f t="shared" si="71"/>
        <v>0</v>
      </c>
      <c r="L250" s="45">
        <f>'1473 FX'!AK250+'1474 FX'!AK250+'1475 FX'!AK250+'1476 FX'!AK250+'1603 FX'!AK250+'1604 FX'!AK250+'Spare van FX'!AK250</f>
        <v>0</v>
      </c>
      <c r="M250" s="221">
        <f>'1473 FX'!AY250+'1474 FX'!AY250+'1475 FX'!AY250+'1476 FX'!AY250+'1603 FX'!AY250+'1604 FX'!AY250+'Spare van FX'!AY250</f>
        <v>0</v>
      </c>
      <c r="N250" s="221">
        <f>'1473 PARA'!AK250+'1474 PARA'!AK250+'1475 PARA'!AK250+'1476 PARA'!AK250+'Spare van Para'!AK250+'1603 Para'!AK250+'1604 Para'!AK250</f>
        <v>0</v>
      </c>
      <c r="O250" s="49">
        <f>'1473 PARA'!AY250+'1474 PARA'!AY250+'1475 PARA'!AY250+'1476 PARA'!AY250+'Spare van Para'!AY250+'1603 Para'!AY250+'1604 Para'!AY250</f>
        <v>0</v>
      </c>
      <c r="P250" s="48">
        <f t="shared" si="69"/>
        <v>0</v>
      </c>
      <c r="Q250" s="49">
        <f t="shared" si="60"/>
        <v>0</v>
      </c>
      <c r="R250" s="221">
        <f t="shared" si="61"/>
        <v>0</v>
      </c>
      <c r="S250" s="49">
        <f t="shared" si="62"/>
        <v>0</v>
      </c>
      <c r="T250" s="48">
        <f t="shared" si="63"/>
        <v>0</v>
      </c>
      <c r="U250" s="49">
        <f t="shared" si="64"/>
        <v>0</v>
      </c>
    </row>
    <row r="251" spans="1:26" x14ac:dyDescent="0.25">
      <c r="A251" s="79">
        <v>42983</v>
      </c>
      <c r="B251" s="48">
        <f>'1473 FX'!I251+'1474 FX'!I251+'1475 FX'!I251+'1476 FX'!I251+'1603 FX'!I251+'1604 FX'!I251+'Spare van FX'!I251</f>
        <v>0</v>
      </c>
      <c r="C251" s="41">
        <f>'1473 FX'!V251+'1474 FX'!V251+'1475 FX'!V251+'1476 FX'!V251+'1603 FX'!V251+'1604 FX'!V251+'Spare van FX'!V251</f>
        <v>0</v>
      </c>
      <c r="D251" s="221">
        <f>'PARA Consolidated'!E251</f>
        <v>0</v>
      </c>
      <c r="E251" s="49">
        <f>'PARA Consolidated'!J251</f>
        <v>0</v>
      </c>
      <c r="F251" s="48">
        <f t="shared" si="65"/>
        <v>0</v>
      </c>
      <c r="G251" s="49">
        <f t="shared" si="66"/>
        <v>0</v>
      </c>
      <c r="H251" s="221">
        <f t="shared" si="67"/>
        <v>0</v>
      </c>
      <c r="I251" s="49">
        <f t="shared" si="68"/>
        <v>0</v>
      </c>
      <c r="J251" s="48">
        <f t="shared" si="70"/>
        <v>0</v>
      </c>
      <c r="K251" s="44">
        <f t="shared" si="71"/>
        <v>0</v>
      </c>
      <c r="L251" s="45">
        <f>'1473 FX'!AK251+'1474 FX'!AK251+'1475 FX'!AK251+'1476 FX'!AK251+'1603 FX'!AK251+'1604 FX'!AK251+'Spare van FX'!AK251</f>
        <v>0</v>
      </c>
      <c r="M251" s="221">
        <f>'1473 FX'!AY251+'1474 FX'!AY251+'1475 FX'!AY251+'1476 FX'!AY251+'1603 FX'!AY251+'1604 FX'!AY251+'Spare van FX'!AY251</f>
        <v>0</v>
      </c>
      <c r="N251" s="221">
        <f>'1473 PARA'!AK251+'1474 PARA'!AK251+'1475 PARA'!AK251+'1476 PARA'!AK251+'Spare van Para'!AK251+'1603 Para'!AK251+'1604 Para'!AK251</f>
        <v>0</v>
      </c>
      <c r="O251" s="49">
        <f>'1473 PARA'!AY251+'1474 PARA'!AY251+'1475 PARA'!AY251+'1476 PARA'!AY251+'Spare van Para'!AY251+'1603 Para'!AY251+'1604 Para'!AY251</f>
        <v>0</v>
      </c>
      <c r="P251" s="48">
        <f t="shared" si="69"/>
        <v>0</v>
      </c>
      <c r="Q251" s="49">
        <f t="shared" si="60"/>
        <v>0</v>
      </c>
      <c r="R251" s="221">
        <f t="shared" si="61"/>
        <v>0</v>
      </c>
      <c r="S251" s="49">
        <f t="shared" si="62"/>
        <v>0</v>
      </c>
      <c r="T251" s="48">
        <f t="shared" si="63"/>
        <v>0</v>
      </c>
      <c r="U251" s="49">
        <f t="shared" si="64"/>
        <v>0</v>
      </c>
    </row>
    <row r="252" spans="1:26" x14ac:dyDescent="0.25">
      <c r="A252" s="79">
        <v>42984</v>
      </c>
      <c r="B252" s="48">
        <f>'1473 FX'!I252+'1474 FX'!I252+'1475 FX'!I252+'1476 FX'!I252+'1603 FX'!I252+'1604 FX'!I252+'Spare van FX'!I252</f>
        <v>0</v>
      </c>
      <c r="C252" s="41">
        <f>'1473 FX'!V252+'1474 FX'!V252+'1475 FX'!V252+'1476 FX'!V252+'1603 FX'!V252+'1604 FX'!V252+'Spare van FX'!V252</f>
        <v>0</v>
      </c>
      <c r="D252" s="221">
        <f>'PARA Consolidated'!E252</f>
        <v>0</v>
      </c>
      <c r="E252" s="49">
        <f>'PARA Consolidated'!J252</f>
        <v>0</v>
      </c>
      <c r="F252" s="48">
        <f t="shared" si="65"/>
        <v>0</v>
      </c>
      <c r="G252" s="49">
        <f t="shared" si="66"/>
        <v>0</v>
      </c>
      <c r="H252" s="221">
        <f t="shared" si="67"/>
        <v>0</v>
      </c>
      <c r="I252" s="49">
        <f t="shared" si="68"/>
        <v>0</v>
      </c>
      <c r="J252" s="48">
        <f t="shared" si="70"/>
        <v>0</v>
      </c>
      <c r="K252" s="44">
        <f t="shared" si="71"/>
        <v>0</v>
      </c>
      <c r="L252" s="45">
        <f>'1473 FX'!AK252+'1474 FX'!AK252+'1475 FX'!AK252+'1476 FX'!AK252+'1603 FX'!AK252+'1604 FX'!AK252+'Spare van FX'!AK252</f>
        <v>0</v>
      </c>
      <c r="M252" s="221">
        <f>'1473 FX'!AY252+'1474 FX'!AY252+'1475 FX'!AY252+'1476 FX'!AY252+'1603 FX'!AY252+'1604 FX'!AY252+'Spare van FX'!AY252</f>
        <v>0</v>
      </c>
      <c r="N252" s="221">
        <f>'1473 PARA'!AK252+'1474 PARA'!AK252+'1475 PARA'!AK252+'1476 PARA'!AK252+'Spare van Para'!AK252+'1603 Para'!AK252+'1604 Para'!AK252</f>
        <v>0</v>
      </c>
      <c r="O252" s="49">
        <f>'1473 PARA'!AY252+'1474 PARA'!AY252+'1475 PARA'!AY252+'1476 PARA'!AY252+'Spare van Para'!AY252+'1603 Para'!AY252+'1604 Para'!AY252</f>
        <v>0</v>
      </c>
      <c r="P252" s="48">
        <f t="shared" si="69"/>
        <v>0</v>
      </c>
      <c r="Q252" s="49">
        <f t="shared" si="60"/>
        <v>0</v>
      </c>
      <c r="R252" s="221">
        <f t="shared" si="61"/>
        <v>0</v>
      </c>
      <c r="S252" s="49">
        <f t="shared" si="62"/>
        <v>0</v>
      </c>
      <c r="T252" s="48">
        <f t="shared" si="63"/>
        <v>0</v>
      </c>
      <c r="U252" s="49">
        <f t="shared" si="64"/>
        <v>0</v>
      </c>
    </row>
    <row r="253" spans="1:26" x14ac:dyDescent="0.25">
      <c r="A253" s="79">
        <v>42985</v>
      </c>
      <c r="B253" s="48">
        <f>'1473 FX'!I253+'1474 FX'!I253+'1475 FX'!I253+'1476 FX'!I253+'1603 FX'!I253+'1604 FX'!I253+'Spare van FX'!I253</f>
        <v>0</v>
      </c>
      <c r="C253" s="41">
        <f>'1473 FX'!V253+'1474 FX'!V253+'1475 FX'!V253+'1476 FX'!V253+'1603 FX'!V253+'1604 FX'!V253+'Spare van FX'!V253</f>
        <v>0</v>
      </c>
      <c r="D253" s="221">
        <f>'PARA Consolidated'!E253</f>
        <v>0</v>
      </c>
      <c r="E253" s="49">
        <f>'PARA Consolidated'!J253</f>
        <v>0</v>
      </c>
      <c r="F253" s="48">
        <f t="shared" si="65"/>
        <v>0</v>
      </c>
      <c r="G253" s="49">
        <f t="shared" si="66"/>
        <v>0</v>
      </c>
      <c r="H253" s="221">
        <f t="shared" si="67"/>
        <v>0</v>
      </c>
      <c r="I253" s="49">
        <f t="shared" si="68"/>
        <v>0</v>
      </c>
      <c r="J253" s="48">
        <f t="shared" si="70"/>
        <v>0</v>
      </c>
      <c r="K253" s="44">
        <f t="shared" si="71"/>
        <v>0</v>
      </c>
      <c r="L253" s="45">
        <f>'1473 FX'!AK253+'1474 FX'!AK253+'1475 FX'!AK253+'1476 FX'!AK253+'1603 FX'!AK253+'1604 FX'!AK253+'Spare van FX'!AK253</f>
        <v>0</v>
      </c>
      <c r="M253" s="221">
        <f>'1473 FX'!AY253+'1474 FX'!AY253+'1475 FX'!AY253+'1476 FX'!AY253+'1603 FX'!AY253+'1604 FX'!AY253+'Spare van FX'!AY253</f>
        <v>0</v>
      </c>
      <c r="N253" s="221">
        <f>'1473 PARA'!AK253+'1474 PARA'!AK253+'1475 PARA'!AK253+'1476 PARA'!AK253+'Spare van Para'!AK253+'1603 Para'!AK253+'1604 Para'!AK253</f>
        <v>0</v>
      </c>
      <c r="O253" s="49">
        <f>'1473 PARA'!AY253+'1474 PARA'!AY253+'1475 PARA'!AY253+'1476 PARA'!AY253+'Spare van Para'!AY253+'1603 Para'!AY253+'1604 Para'!AY253</f>
        <v>0</v>
      </c>
      <c r="P253" s="48">
        <f t="shared" si="69"/>
        <v>0</v>
      </c>
      <c r="Q253" s="49">
        <f t="shared" si="60"/>
        <v>0</v>
      </c>
      <c r="R253" s="221">
        <f t="shared" si="61"/>
        <v>0</v>
      </c>
      <c r="S253" s="49">
        <f t="shared" si="62"/>
        <v>0</v>
      </c>
      <c r="T253" s="48">
        <f t="shared" si="63"/>
        <v>0</v>
      </c>
      <c r="U253" s="49">
        <f t="shared" si="64"/>
        <v>0</v>
      </c>
    </row>
    <row r="254" spans="1:26" x14ac:dyDescent="0.25">
      <c r="A254" s="79">
        <v>42986</v>
      </c>
      <c r="B254" s="48">
        <f>'1473 FX'!I254+'1474 FX'!I254+'1475 FX'!I254+'1476 FX'!I254+'1603 FX'!I254+'1604 FX'!I254+'Spare van FX'!I254</f>
        <v>0</v>
      </c>
      <c r="C254" s="41">
        <f>'1473 FX'!V254+'1474 FX'!V254+'1475 FX'!V254+'1476 FX'!V254+'1603 FX'!V254+'1604 FX'!V254+'Spare van FX'!V254</f>
        <v>0</v>
      </c>
      <c r="D254" s="221">
        <f>'PARA Consolidated'!E254</f>
        <v>0</v>
      </c>
      <c r="E254" s="49">
        <f>'PARA Consolidated'!J254</f>
        <v>0</v>
      </c>
      <c r="F254" s="48">
        <f t="shared" si="65"/>
        <v>0</v>
      </c>
      <c r="G254" s="49">
        <f t="shared" si="66"/>
        <v>0</v>
      </c>
      <c r="H254" s="221">
        <f t="shared" si="67"/>
        <v>0</v>
      </c>
      <c r="I254" s="49">
        <f t="shared" si="68"/>
        <v>0</v>
      </c>
      <c r="J254" s="48">
        <f t="shared" si="70"/>
        <v>0</v>
      </c>
      <c r="K254" s="44">
        <f t="shared" si="71"/>
        <v>0</v>
      </c>
      <c r="L254" s="45">
        <f>'1473 FX'!AK254+'1474 FX'!AK254+'1475 FX'!AK254+'1476 FX'!AK254+'1603 FX'!AK254+'1604 FX'!AK254+'Spare van FX'!AK254</f>
        <v>0</v>
      </c>
      <c r="M254" s="221">
        <f>'1473 FX'!AY254+'1474 FX'!AY254+'1475 FX'!AY254+'1476 FX'!AY254+'1603 FX'!AY254+'1604 FX'!AY254+'Spare van FX'!AY254</f>
        <v>0</v>
      </c>
      <c r="N254" s="221">
        <f>'1473 PARA'!AK254+'1474 PARA'!AK254+'1475 PARA'!AK254+'1476 PARA'!AK254+'Spare van Para'!AK254+'1603 Para'!AK254+'1604 Para'!AK254</f>
        <v>0</v>
      </c>
      <c r="O254" s="49">
        <f>'1473 PARA'!AY254+'1474 PARA'!AY254+'1475 PARA'!AY254+'1476 PARA'!AY254+'Spare van Para'!AY254+'1603 Para'!AY254+'1604 Para'!AY254</f>
        <v>0</v>
      </c>
      <c r="P254" s="48">
        <f t="shared" si="69"/>
        <v>0</v>
      </c>
      <c r="Q254" s="49">
        <f t="shared" si="60"/>
        <v>0</v>
      </c>
      <c r="R254" s="221">
        <f t="shared" si="61"/>
        <v>0</v>
      </c>
      <c r="S254" s="49">
        <f t="shared" si="62"/>
        <v>0</v>
      </c>
      <c r="T254" s="48">
        <f t="shared" si="63"/>
        <v>0</v>
      </c>
      <c r="U254" s="49">
        <f t="shared" si="64"/>
        <v>0</v>
      </c>
    </row>
    <row r="255" spans="1:26" x14ac:dyDescent="0.25">
      <c r="A255" s="79">
        <v>42987</v>
      </c>
      <c r="B255" s="48">
        <f>'1473 FX'!I255+'1474 FX'!I255+'1475 FX'!I255+'1476 FX'!I255+'1603 FX'!I255+'1604 FX'!I255+'Spare van FX'!I255</f>
        <v>0</v>
      </c>
      <c r="C255" s="41">
        <f>'1473 FX'!V255+'1474 FX'!V255+'1475 FX'!V255+'1476 FX'!V255+'1603 FX'!V255+'1604 FX'!V255+'Spare van FX'!V255</f>
        <v>0</v>
      </c>
      <c r="D255" s="221">
        <f>'PARA Consolidated'!E255</f>
        <v>0</v>
      </c>
      <c r="E255" s="49">
        <f>'PARA Consolidated'!J255</f>
        <v>0</v>
      </c>
      <c r="F255" s="48">
        <f t="shared" si="65"/>
        <v>0</v>
      </c>
      <c r="G255" s="49">
        <f t="shared" si="66"/>
        <v>0</v>
      </c>
      <c r="H255" s="221">
        <f t="shared" si="67"/>
        <v>0</v>
      </c>
      <c r="I255" s="49">
        <f t="shared" si="68"/>
        <v>0</v>
      </c>
      <c r="J255" s="48">
        <f t="shared" si="70"/>
        <v>0</v>
      </c>
      <c r="K255" s="44">
        <f t="shared" si="71"/>
        <v>0</v>
      </c>
      <c r="L255" s="45">
        <f>'1473 FX'!AK255+'1474 FX'!AK255+'1475 FX'!AK255+'1476 FX'!AK255+'1603 FX'!AK255+'1604 FX'!AK255+'Spare van FX'!AK255</f>
        <v>0</v>
      </c>
      <c r="M255" s="221">
        <f>'1473 FX'!AY255+'1474 FX'!AY255+'1475 FX'!AY255+'1476 FX'!AY255+'1603 FX'!AY255+'1604 FX'!AY255+'Spare van FX'!AY255</f>
        <v>0</v>
      </c>
      <c r="N255" s="221">
        <f>'1473 PARA'!AK255+'1474 PARA'!AK255+'1475 PARA'!AK255+'1476 PARA'!AK255+'Spare van Para'!AK255+'1603 Para'!AK255+'1604 Para'!AK255</f>
        <v>0</v>
      </c>
      <c r="O255" s="49">
        <f>'1473 PARA'!AY255+'1474 PARA'!AY255+'1475 PARA'!AY255+'1476 PARA'!AY255+'Spare van Para'!AY255+'1603 Para'!AY255+'1604 Para'!AY255</f>
        <v>0</v>
      </c>
      <c r="P255" s="48">
        <f t="shared" si="69"/>
        <v>0</v>
      </c>
      <c r="Q255" s="49">
        <f t="shared" si="60"/>
        <v>0</v>
      </c>
      <c r="R255" s="221">
        <f t="shared" si="61"/>
        <v>0</v>
      </c>
      <c r="S255" s="49">
        <f t="shared" si="62"/>
        <v>0</v>
      </c>
      <c r="T255" s="48">
        <f t="shared" si="63"/>
        <v>0</v>
      </c>
      <c r="U255" s="49">
        <f t="shared" si="64"/>
        <v>0</v>
      </c>
      <c r="V255" s="75">
        <f>SUM(C249:C255)+SUM(E249:E255)</f>
        <v>0</v>
      </c>
      <c r="W255" s="76">
        <f>SUM(M249:M255)+SUM(O249:O255)</f>
        <v>0</v>
      </c>
      <c r="X255" s="75">
        <f>SUM(B249:B255)+SUM(D249:D255)-V255</f>
        <v>0</v>
      </c>
      <c r="Y255" s="76">
        <f>SUM(L249:L255)+SUM(N249:N255)-W255</f>
        <v>0</v>
      </c>
      <c r="Z255" s="77" t="s">
        <v>80</v>
      </c>
    </row>
    <row r="256" spans="1:26" x14ac:dyDescent="0.25">
      <c r="A256" s="79">
        <v>42988</v>
      </c>
      <c r="B256" s="48">
        <f>'1473 FX'!I256+'1474 FX'!I256+'1475 FX'!I256+'1476 FX'!I256+'1603 FX'!I256+'1604 FX'!I256+'Spare van FX'!I256</f>
        <v>0</v>
      </c>
      <c r="C256" s="41">
        <f>'1473 FX'!V256+'1474 FX'!V256+'1475 FX'!V256+'1476 FX'!V256+'1603 FX'!V256+'1604 FX'!V256+'Spare van FX'!V256</f>
        <v>0</v>
      </c>
      <c r="D256" s="221">
        <f>'PARA Consolidated'!E256</f>
        <v>0</v>
      </c>
      <c r="E256" s="49">
        <f>'PARA Consolidated'!J256</f>
        <v>0</v>
      </c>
      <c r="F256" s="48">
        <f t="shared" si="65"/>
        <v>0</v>
      </c>
      <c r="G256" s="49">
        <f t="shared" si="66"/>
        <v>0</v>
      </c>
      <c r="H256" s="221">
        <f t="shared" si="67"/>
        <v>0</v>
      </c>
      <c r="I256" s="49">
        <f t="shared" si="68"/>
        <v>0</v>
      </c>
      <c r="J256" s="48">
        <f t="shared" si="70"/>
        <v>0</v>
      </c>
      <c r="K256" s="44">
        <f t="shared" si="71"/>
        <v>0</v>
      </c>
      <c r="L256" s="45">
        <f>'1473 FX'!AK256+'1474 FX'!AK256+'1475 FX'!AK256+'1476 FX'!AK256+'1603 FX'!AK256+'1604 FX'!AK256+'Spare van FX'!AK256</f>
        <v>0</v>
      </c>
      <c r="M256" s="221">
        <f>'1473 FX'!AY256+'1474 FX'!AY256+'1475 FX'!AY256+'1476 FX'!AY256+'1603 FX'!AY256+'1604 FX'!AY256+'Spare van FX'!AY256</f>
        <v>0</v>
      </c>
      <c r="N256" s="221">
        <f>'1473 PARA'!AK256+'1474 PARA'!AK256+'1475 PARA'!AK256+'1476 PARA'!AK256+'Spare van Para'!AK256+'1603 Para'!AK256+'1604 Para'!AK256</f>
        <v>0</v>
      </c>
      <c r="O256" s="49">
        <f>'1473 PARA'!AY256+'1474 PARA'!AY256+'1475 PARA'!AY256+'1476 PARA'!AY256+'Spare van Para'!AY256+'1603 Para'!AY256+'1604 Para'!AY256</f>
        <v>0</v>
      </c>
      <c r="P256" s="48">
        <f t="shared" si="69"/>
        <v>0</v>
      </c>
      <c r="Q256" s="49">
        <f t="shared" si="60"/>
        <v>0</v>
      </c>
      <c r="R256" s="221">
        <f t="shared" si="61"/>
        <v>0</v>
      </c>
      <c r="S256" s="49">
        <f t="shared" si="62"/>
        <v>0</v>
      </c>
      <c r="T256" s="48">
        <f t="shared" si="63"/>
        <v>0</v>
      </c>
      <c r="U256" s="49">
        <f t="shared" si="64"/>
        <v>0</v>
      </c>
      <c r="V256" s="73"/>
      <c r="W256" s="74"/>
      <c r="X256" s="73"/>
      <c r="Y256" s="74"/>
      <c r="Z256" s="73" t="s">
        <v>79</v>
      </c>
    </row>
    <row r="257" spans="1:26" x14ac:dyDescent="0.25">
      <c r="A257" s="79">
        <v>42989</v>
      </c>
      <c r="B257" s="48">
        <f>'1473 FX'!I257+'1474 FX'!I257+'1475 FX'!I257+'1476 FX'!I257+'1603 FX'!I257+'1604 FX'!I257+'Spare van FX'!I257</f>
        <v>0</v>
      </c>
      <c r="C257" s="41">
        <f>'1473 FX'!V257+'1474 FX'!V257+'1475 FX'!V257+'1476 FX'!V257+'1603 FX'!V257+'1604 FX'!V257+'Spare van FX'!V257</f>
        <v>0</v>
      </c>
      <c r="D257" s="221">
        <f>'PARA Consolidated'!E257</f>
        <v>0</v>
      </c>
      <c r="E257" s="49">
        <f>'PARA Consolidated'!J257</f>
        <v>0</v>
      </c>
      <c r="F257" s="48">
        <f t="shared" si="65"/>
        <v>0</v>
      </c>
      <c r="G257" s="49">
        <f t="shared" si="66"/>
        <v>0</v>
      </c>
      <c r="H257" s="221">
        <f t="shared" si="67"/>
        <v>0</v>
      </c>
      <c r="I257" s="49">
        <f t="shared" si="68"/>
        <v>0</v>
      </c>
      <c r="J257" s="48">
        <f t="shared" si="70"/>
        <v>0</v>
      </c>
      <c r="K257" s="44">
        <f t="shared" si="71"/>
        <v>0</v>
      </c>
      <c r="L257" s="45">
        <f>'1473 FX'!AK257+'1474 FX'!AK257+'1475 FX'!AK257+'1476 FX'!AK257+'1603 FX'!AK257+'1604 FX'!AK257+'Spare van FX'!AK257</f>
        <v>0</v>
      </c>
      <c r="M257" s="221">
        <f>'1473 FX'!AY257+'1474 FX'!AY257+'1475 FX'!AY257+'1476 FX'!AY257+'1603 FX'!AY257+'1604 FX'!AY257+'Spare van FX'!AY257</f>
        <v>0</v>
      </c>
      <c r="N257" s="221">
        <f>'1473 PARA'!AK257+'1474 PARA'!AK257+'1475 PARA'!AK257+'1476 PARA'!AK257+'Spare van Para'!AK257+'1603 Para'!AK257+'1604 Para'!AK257</f>
        <v>0</v>
      </c>
      <c r="O257" s="49">
        <f>'1473 PARA'!AY257+'1474 PARA'!AY257+'1475 PARA'!AY257+'1476 PARA'!AY257+'Spare van Para'!AY257+'1603 Para'!AY257+'1604 Para'!AY257</f>
        <v>0</v>
      </c>
      <c r="P257" s="48">
        <f t="shared" si="69"/>
        <v>0</v>
      </c>
      <c r="Q257" s="49">
        <f t="shared" si="60"/>
        <v>0</v>
      </c>
      <c r="R257" s="221">
        <f t="shared" si="61"/>
        <v>0</v>
      </c>
      <c r="S257" s="49">
        <f t="shared" si="62"/>
        <v>0</v>
      </c>
      <c r="T257" s="48">
        <f t="shared" si="63"/>
        <v>0</v>
      </c>
      <c r="U257" s="49">
        <f t="shared" si="64"/>
        <v>0</v>
      </c>
    </row>
    <row r="258" spans="1:26" x14ac:dyDescent="0.25">
      <c r="A258" s="80">
        <v>42990</v>
      </c>
      <c r="B258" s="48">
        <f>'1473 FX'!I258+'1474 FX'!I258+'1475 FX'!I258+'1476 FX'!I258+'1603 FX'!I258+'1604 FX'!I258+'Spare van FX'!I258</f>
        <v>0</v>
      </c>
      <c r="C258" s="41">
        <f>'1473 FX'!V258+'1474 FX'!V258+'1475 FX'!V258+'1476 FX'!V258+'1603 FX'!V258+'1604 FX'!V258+'Spare van FX'!V258</f>
        <v>0</v>
      </c>
      <c r="D258" s="221">
        <f>'PARA Consolidated'!E258</f>
        <v>0</v>
      </c>
      <c r="E258" s="49">
        <f>'PARA Consolidated'!J258</f>
        <v>0</v>
      </c>
      <c r="F258" s="48">
        <f t="shared" si="65"/>
        <v>0</v>
      </c>
      <c r="G258" s="49">
        <f t="shared" si="66"/>
        <v>0</v>
      </c>
      <c r="H258" s="221">
        <f t="shared" si="67"/>
        <v>0</v>
      </c>
      <c r="I258" s="49">
        <f t="shared" si="68"/>
        <v>0</v>
      </c>
      <c r="J258" s="48">
        <f t="shared" si="70"/>
        <v>0</v>
      </c>
      <c r="K258" s="44">
        <f t="shared" si="71"/>
        <v>0</v>
      </c>
      <c r="L258" s="45">
        <f>'1473 FX'!AK258+'1474 FX'!AK258+'1475 FX'!AK258+'1476 FX'!AK258+'1603 FX'!AK258+'1604 FX'!AK258+'Spare van FX'!AK258</f>
        <v>0</v>
      </c>
      <c r="M258" s="221">
        <f>'1473 FX'!AY258+'1474 FX'!AY258+'1475 FX'!AY258+'1476 FX'!AY258+'1603 FX'!AY258+'1604 FX'!AY258+'Spare van FX'!AY258</f>
        <v>0</v>
      </c>
      <c r="N258" s="221">
        <f>'1473 PARA'!AK258+'1474 PARA'!AK258+'1475 PARA'!AK258+'1476 PARA'!AK258+'Spare van Para'!AK258+'1603 Para'!AK258+'1604 Para'!AK258</f>
        <v>0</v>
      </c>
      <c r="O258" s="49">
        <f>'1473 PARA'!AY258+'1474 PARA'!AY258+'1475 PARA'!AY258+'1476 PARA'!AY258+'Spare van Para'!AY258+'1603 Para'!AY258+'1604 Para'!AY258</f>
        <v>0</v>
      </c>
      <c r="P258" s="48">
        <f t="shared" si="69"/>
        <v>0</v>
      </c>
      <c r="Q258" s="49">
        <f t="shared" si="60"/>
        <v>0</v>
      </c>
      <c r="R258" s="221">
        <f t="shared" si="61"/>
        <v>0</v>
      </c>
      <c r="S258" s="49">
        <f t="shared" si="62"/>
        <v>0</v>
      </c>
      <c r="T258" s="48">
        <f t="shared" si="63"/>
        <v>0</v>
      </c>
      <c r="U258" s="49">
        <f t="shared" si="64"/>
        <v>0</v>
      </c>
    </row>
    <row r="259" spans="1:26" x14ac:dyDescent="0.25">
      <c r="A259" s="79">
        <v>42991</v>
      </c>
      <c r="B259" s="48">
        <f>'1473 FX'!I259+'1474 FX'!I259+'1475 FX'!I259+'1476 FX'!I259+'1603 FX'!I259+'1604 FX'!I259+'Spare van FX'!I259</f>
        <v>0</v>
      </c>
      <c r="C259" s="41">
        <f>'1473 FX'!V259+'1474 FX'!V259+'1475 FX'!V259+'1476 FX'!V259+'1603 FX'!V259+'1604 FX'!V259+'Spare van FX'!V259</f>
        <v>0</v>
      </c>
      <c r="D259" s="221">
        <f>'PARA Consolidated'!E259</f>
        <v>0</v>
      </c>
      <c r="E259" s="49">
        <f>'PARA Consolidated'!J259</f>
        <v>0</v>
      </c>
      <c r="F259" s="48">
        <f t="shared" si="65"/>
        <v>0</v>
      </c>
      <c r="G259" s="49">
        <f t="shared" si="66"/>
        <v>0</v>
      </c>
      <c r="H259" s="221">
        <f t="shared" si="67"/>
        <v>0</v>
      </c>
      <c r="I259" s="49">
        <f t="shared" si="68"/>
        <v>0</v>
      </c>
      <c r="J259" s="48">
        <f t="shared" si="70"/>
        <v>0</v>
      </c>
      <c r="K259" s="44">
        <f t="shared" si="71"/>
        <v>0</v>
      </c>
      <c r="L259" s="45">
        <f>'1473 FX'!AK259+'1474 FX'!AK259+'1475 FX'!AK259+'1476 FX'!AK259+'1603 FX'!AK259+'1604 FX'!AK259+'Spare van FX'!AK259</f>
        <v>0</v>
      </c>
      <c r="M259" s="221">
        <f>'1473 FX'!AY259+'1474 FX'!AY259+'1475 FX'!AY259+'1476 FX'!AY259+'1603 FX'!AY259+'1604 FX'!AY259+'Spare van FX'!AY259</f>
        <v>0</v>
      </c>
      <c r="N259" s="221">
        <f>'1473 PARA'!AK259+'1474 PARA'!AK259+'1475 PARA'!AK259+'1476 PARA'!AK259+'Spare van Para'!AK259+'1603 Para'!AK259+'1604 Para'!AK259</f>
        <v>0</v>
      </c>
      <c r="O259" s="49">
        <f>'1473 PARA'!AY259+'1474 PARA'!AY259+'1475 PARA'!AY259+'1476 PARA'!AY259+'Spare van Para'!AY259+'1603 Para'!AY259+'1604 Para'!AY259</f>
        <v>0</v>
      </c>
      <c r="P259" s="48">
        <f t="shared" si="69"/>
        <v>0</v>
      </c>
      <c r="Q259" s="49">
        <f t="shared" si="60"/>
        <v>0</v>
      </c>
      <c r="R259" s="221">
        <f t="shared" si="61"/>
        <v>0</v>
      </c>
      <c r="S259" s="49">
        <f t="shared" si="62"/>
        <v>0</v>
      </c>
      <c r="T259" s="48">
        <f t="shared" si="63"/>
        <v>0</v>
      </c>
      <c r="U259" s="49">
        <f t="shared" si="64"/>
        <v>0</v>
      </c>
    </row>
    <row r="260" spans="1:26" x14ac:dyDescent="0.25">
      <c r="A260" s="79">
        <v>42992</v>
      </c>
      <c r="B260" s="48">
        <f>'1473 FX'!I260+'1474 FX'!I260+'1475 FX'!I260+'1476 FX'!I260+'1603 FX'!I260+'1604 FX'!I260+'Spare van FX'!I260</f>
        <v>0</v>
      </c>
      <c r="C260" s="41">
        <f>'1473 FX'!V260+'1474 FX'!V260+'1475 FX'!V260+'1476 FX'!V260+'1603 FX'!V260+'1604 FX'!V260+'Spare van FX'!V260</f>
        <v>0</v>
      </c>
      <c r="D260" s="221">
        <f>'PARA Consolidated'!E260</f>
        <v>0</v>
      </c>
      <c r="E260" s="49">
        <f>'PARA Consolidated'!J260</f>
        <v>0</v>
      </c>
      <c r="F260" s="48">
        <f t="shared" si="65"/>
        <v>0</v>
      </c>
      <c r="G260" s="49">
        <f t="shared" si="66"/>
        <v>0</v>
      </c>
      <c r="H260" s="221">
        <f t="shared" si="67"/>
        <v>0</v>
      </c>
      <c r="I260" s="49">
        <f t="shared" si="68"/>
        <v>0</v>
      </c>
      <c r="J260" s="48">
        <f t="shared" si="70"/>
        <v>0</v>
      </c>
      <c r="K260" s="44">
        <f t="shared" si="71"/>
        <v>0</v>
      </c>
      <c r="L260" s="45">
        <f>'1473 FX'!AK260+'1474 FX'!AK260+'1475 FX'!AK260+'1476 FX'!AK260+'1603 FX'!AK260+'1604 FX'!AK260+'Spare van FX'!AK260</f>
        <v>0</v>
      </c>
      <c r="M260" s="221">
        <f>'1473 FX'!AY260+'1474 FX'!AY260+'1475 FX'!AY260+'1476 FX'!AY260+'1603 FX'!AY260+'1604 FX'!AY260+'Spare van FX'!AY260</f>
        <v>0</v>
      </c>
      <c r="N260" s="221">
        <f>'1473 PARA'!AK260+'1474 PARA'!AK260+'1475 PARA'!AK260+'1476 PARA'!AK260+'Spare van Para'!AK260+'1603 Para'!AK260+'1604 Para'!AK260</f>
        <v>0</v>
      </c>
      <c r="O260" s="49">
        <f>'1473 PARA'!AY260+'1474 PARA'!AY260+'1475 PARA'!AY260+'1476 PARA'!AY260+'Spare van Para'!AY260+'1603 Para'!AY260+'1604 Para'!AY260</f>
        <v>0</v>
      </c>
      <c r="P260" s="48">
        <f t="shared" si="69"/>
        <v>0</v>
      </c>
      <c r="Q260" s="49">
        <f t="shared" si="60"/>
        <v>0</v>
      </c>
      <c r="R260" s="221">
        <f t="shared" si="61"/>
        <v>0</v>
      </c>
      <c r="S260" s="49">
        <f t="shared" si="62"/>
        <v>0</v>
      </c>
      <c r="T260" s="48">
        <f t="shared" si="63"/>
        <v>0</v>
      </c>
      <c r="U260" s="49">
        <f t="shared" si="64"/>
        <v>0</v>
      </c>
    </row>
    <row r="261" spans="1:26" x14ac:dyDescent="0.25">
      <c r="A261" s="79">
        <v>42993</v>
      </c>
      <c r="B261" s="48">
        <f>'1473 FX'!I261+'1474 FX'!I261+'1475 FX'!I261+'1476 FX'!I261+'1603 FX'!I261+'1604 FX'!I261+'Spare van FX'!I261</f>
        <v>0</v>
      </c>
      <c r="C261" s="41">
        <f>'1473 FX'!V261+'1474 FX'!V261+'1475 FX'!V261+'1476 FX'!V261+'1603 FX'!V261+'1604 FX'!V261+'Spare van FX'!V261</f>
        <v>0</v>
      </c>
      <c r="D261" s="221">
        <f>'PARA Consolidated'!E261</f>
        <v>0</v>
      </c>
      <c r="E261" s="49">
        <f>'PARA Consolidated'!J261</f>
        <v>0</v>
      </c>
      <c r="F261" s="48">
        <f t="shared" si="65"/>
        <v>0</v>
      </c>
      <c r="G261" s="49">
        <f t="shared" si="66"/>
        <v>0</v>
      </c>
      <c r="H261" s="221">
        <f t="shared" si="67"/>
        <v>0</v>
      </c>
      <c r="I261" s="49">
        <f t="shared" si="68"/>
        <v>0</v>
      </c>
      <c r="J261" s="48">
        <f t="shared" si="70"/>
        <v>0</v>
      </c>
      <c r="K261" s="44">
        <f t="shared" si="71"/>
        <v>0</v>
      </c>
      <c r="L261" s="45">
        <f>'1473 FX'!AK261+'1474 FX'!AK261+'1475 FX'!AK261+'1476 FX'!AK261+'1603 FX'!AK261+'1604 FX'!AK261+'Spare van FX'!AK261</f>
        <v>0</v>
      </c>
      <c r="M261" s="221">
        <f>'1473 FX'!AY261+'1474 FX'!AY261+'1475 FX'!AY261+'1476 FX'!AY261+'1603 FX'!AY261+'1604 FX'!AY261+'Spare van FX'!AY261</f>
        <v>0</v>
      </c>
      <c r="N261" s="221">
        <f>'1473 PARA'!AK261+'1474 PARA'!AK261+'1475 PARA'!AK261+'1476 PARA'!AK261+'Spare van Para'!AK261+'1603 Para'!AK261+'1604 Para'!AK261</f>
        <v>0</v>
      </c>
      <c r="O261" s="49">
        <f>'1473 PARA'!AY261+'1474 PARA'!AY261+'1475 PARA'!AY261+'1476 PARA'!AY261+'Spare van Para'!AY261+'1603 Para'!AY261+'1604 Para'!AY261</f>
        <v>0</v>
      </c>
      <c r="P261" s="48">
        <f t="shared" si="69"/>
        <v>0</v>
      </c>
      <c r="Q261" s="49">
        <f t="shared" ref="Q261:Q324" si="72">Q260+M261</f>
        <v>0</v>
      </c>
      <c r="R261" s="221">
        <f t="shared" ref="R261:R324" si="73">N261+R260</f>
        <v>0</v>
      </c>
      <c r="S261" s="49">
        <f t="shared" ref="S261:S324" si="74">S260+O261</f>
        <v>0</v>
      </c>
      <c r="T261" s="48">
        <f t="shared" ref="T261:T324" si="75">L261-M261</f>
        <v>0</v>
      </c>
      <c r="U261" s="49">
        <f t="shared" ref="U261:U324" si="76">N261-O261</f>
        <v>0</v>
      </c>
    </row>
    <row r="262" spans="1:26" x14ac:dyDescent="0.25">
      <c r="A262" s="79">
        <v>42994</v>
      </c>
      <c r="B262" s="48">
        <f>'1473 FX'!I262+'1474 FX'!I262+'1475 FX'!I262+'1476 FX'!I262+'1603 FX'!I262+'1604 FX'!I262+'Spare van FX'!I262</f>
        <v>0</v>
      </c>
      <c r="C262" s="41">
        <f>'1473 FX'!V262+'1474 FX'!V262+'1475 FX'!V262+'1476 FX'!V262+'1603 FX'!V262+'1604 FX'!V262+'Spare van FX'!V262</f>
        <v>0</v>
      </c>
      <c r="D262" s="221">
        <f>'PARA Consolidated'!E262</f>
        <v>0</v>
      </c>
      <c r="E262" s="49">
        <f>'PARA Consolidated'!J262</f>
        <v>0</v>
      </c>
      <c r="F262" s="48">
        <f t="shared" ref="F262:F325" si="77">B262+F261</f>
        <v>0</v>
      </c>
      <c r="G262" s="49">
        <f t="shared" ref="G262:G325" si="78">G261+C262</f>
        <v>0</v>
      </c>
      <c r="H262" s="221">
        <f t="shared" ref="H262:H325" si="79">D262+H261</f>
        <v>0</v>
      </c>
      <c r="I262" s="49">
        <f t="shared" ref="I262:I325" si="80">I261+E262</f>
        <v>0</v>
      </c>
      <c r="J262" s="48">
        <f t="shared" si="70"/>
        <v>0</v>
      </c>
      <c r="K262" s="44">
        <f t="shared" si="71"/>
        <v>0</v>
      </c>
      <c r="L262" s="45">
        <f>'1473 FX'!AK262+'1474 FX'!AK262+'1475 FX'!AK262+'1476 FX'!AK262+'1603 FX'!AK262+'1604 FX'!AK262+'Spare van FX'!AK262</f>
        <v>0</v>
      </c>
      <c r="M262" s="221">
        <f>'1473 FX'!AY262+'1474 FX'!AY262+'1475 FX'!AY262+'1476 FX'!AY262+'1603 FX'!AY262+'1604 FX'!AY262+'Spare van FX'!AY262</f>
        <v>0</v>
      </c>
      <c r="N262" s="221">
        <f>'1473 PARA'!AK262+'1474 PARA'!AK262+'1475 PARA'!AK262+'1476 PARA'!AK262+'Spare van Para'!AK262+'1603 Para'!AK262+'1604 Para'!AK262</f>
        <v>0</v>
      </c>
      <c r="O262" s="49">
        <f>'1473 PARA'!AY262+'1474 PARA'!AY262+'1475 PARA'!AY262+'1476 PARA'!AY262+'Spare van Para'!AY262+'1603 Para'!AY262+'1604 Para'!AY262</f>
        <v>0</v>
      </c>
      <c r="P262" s="48">
        <f t="shared" ref="P262:P325" si="81">L262+P261</f>
        <v>0</v>
      </c>
      <c r="Q262" s="49">
        <f t="shared" si="72"/>
        <v>0</v>
      </c>
      <c r="R262" s="221">
        <f t="shared" si="73"/>
        <v>0</v>
      </c>
      <c r="S262" s="49">
        <f t="shared" si="74"/>
        <v>0</v>
      </c>
      <c r="T262" s="48">
        <f t="shared" si="75"/>
        <v>0</v>
      </c>
      <c r="U262" s="49">
        <f t="shared" si="76"/>
        <v>0</v>
      </c>
      <c r="V262" s="75">
        <f>SUM(C256:C262)+SUM(E256:E262)</f>
        <v>0</v>
      </c>
      <c r="W262" s="76">
        <f>SUM(M256:M262)+SUM(O256:O262)</f>
        <v>0</v>
      </c>
      <c r="X262" s="75">
        <f>SUM(B256:B262)+SUM(D256:D262)-V262</f>
        <v>0</v>
      </c>
      <c r="Y262" s="76">
        <f>SUM(L256:L262)+SUM(N256:N262)-W262</f>
        <v>0</v>
      </c>
      <c r="Z262" s="77" t="s">
        <v>80</v>
      </c>
    </row>
    <row r="263" spans="1:26" x14ac:dyDescent="0.25">
      <c r="A263" s="79">
        <v>42995</v>
      </c>
      <c r="B263" s="48">
        <f>'1473 FX'!I263+'1474 FX'!I263+'1475 FX'!I263+'1476 FX'!I263+'1603 FX'!I263+'1604 FX'!I263+'Spare van FX'!I263</f>
        <v>0</v>
      </c>
      <c r="C263" s="41">
        <f>'1473 FX'!V263+'1474 FX'!V263+'1475 FX'!V263+'1476 FX'!V263+'1603 FX'!V263+'1604 FX'!V263+'Spare van FX'!V263</f>
        <v>0</v>
      </c>
      <c r="D263" s="221">
        <f>'PARA Consolidated'!E263</f>
        <v>0</v>
      </c>
      <c r="E263" s="49">
        <f>'PARA Consolidated'!J263</f>
        <v>0</v>
      </c>
      <c r="F263" s="48">
        <f t="shared" si="77"/>
        <v>0</v>
      </c>
      <c r="G263" s="49">
        <f t="shared" si="78"/>
        <v>0</v>
      </c>
      <c r="H263" s="221">
        <f t="shared" si="79"/>
        <v>0</v>
      </c>
      <c r="I263" s="49">
        <f t="shared" si="80"/>
        <v>0</v>
      </c>
      <c r="J263" s="48">
        <f t="shared" si="70"/>
        <v>0</v>
      </c>
      <c r="K263" s="44">
        <f t="shared" si="71"/>
        <v>0</v>
      </c>
      <c r="L263" s="45">
        <f>'1473 FX'!AK263+'1474 FX'!AK263+'1475 FX'!AK263+'1476 FX'!AK263+'1603 FX'!AK263+'1604 FX'!AK263+'Spare van FX'!AK263</f>
        <v>0</v>
      </c>
      <c r="M263" s="221">
        <f>'1473 FX'!AY263+'1474 FX'!AY263+'1475 FX'!AY263+'1476 FX'!AY263+'1603 FX'!AY263+'1604 FX'!AY263+'Spare van FX'!AY263</f>
        <v>0</v>
      </c>
      <c r="N263" s="221">
        <f>'1473 PARA'!AK263+'1474 PARA'!AK263+'1475 PARA'!AK263+'1476 PARA'!AK263+'Spare van Para'!AK263+'1603 Para'!AK263+'1604 Para'!AK263</f>
        <v>0</v>
      </c>
      <c r="O263" s="49">
        <f>'1473 PARA'!AY263+'1474 PARA'!AY263+'1475 PARA'!AY263+'1476 PARA'!AY263+'Spare van Para'!AY263+'1603 Para'!AY263+'1604 Para'!AY263</f>
        <v>0</v>
      </c>
      <c r="P263" s="48">
        <f t="shared" si="81"/>
        <v>0</v>
      </c>
      <c r="Q263" s="49">
        <f t="shared" si="72"/>
        <v>0</v>
      </c>
      <c r="R263" s="221">
        <f t="shared" si="73"/>
        <v>0</v>
      </c>
      <c r="S263" s="49">
        <f t="shared" si="74"/>
        <v>0</v>
      </c>
      <c r="T263" s="48">
        <f t="shared" si="75"/>
        <v>0</v>
      </c>
      <c r="U263" s="49">
        <f t="shared" si="76"/>
        <v>0</v>
      </c>
      <c r="V263" s="73"/>
      <c r="W263" s="74"/>
      <c r="X263" s="73"/>
      <c r="Y263" s="74"/>
      <c r="Z263" s="73" t="s">
        <v>79</v>
      </c>
    </row>
    <row r="264" spans="1:26" x14ac:dyDescent="0.25">
      <c r="A264" s="79">
        <v>42996</v>
      </c>
      <c r="B264" s="48">
        <f>'1473 FX'!I264+'1474 FX'!I264+'1475 FX'!I264+'1476 FX'!I264+'1603 FX'!I264+'1604 FX'!I264+'Spare van FX'!I264</f>
        <v>0</v>
      </c>
      <c r="C264" s="41">
        <f>'1473 FX'!V264+'1474 FX'!V264+'1475 FX'!V264+'1476 FX'!V264+'1603 FX'!V264+'1604 FX'!V264+'Spare van FX'!V264</f>
        <v>0</v>
      </c>
      <c r="D264" s="221">
        <f>'PARA Consolidated'!E264</f>
        <v>0</v>
      </c>
      <c r="E264" s="49">
        <f>'PARA Consolidated'!J264</f>
        <v>0</v>
      </c>
      <c r="F264" s="48">
        <f t="shared" si="77"/>
        <v>0</v>
      </c>
      <c r="G264" s="49">
        <f t="shared" si="78"/>
        <v>0</v>
      </c>
      <c r="H264" s="221">
        <f t="shared" si="79"/>
        <v>0</v>
      </c>
      <c r="I264" s="49">
        <f t="shared" si="80"/>
        <v>0</v>
      </c>
      <c r="J264" s="48">
        <f t="shared" si="70"/>
        <v>0</v>
      </c>
      <c r="K264" s="44">
        <f t="shared" si="71"/>
        <v>0</v>
      </c>
      <c r="L264" s="45">
        <f>'1473 FX'!AK264+'1474 FX'!AK264+'1475 FX'!AK264+'1476 FX'!AK264+'1603 FX'!AK264+'1604 FX'!AK264+'Spare van FX'!AK264</f>
        <v>0</v>
      </c>
      <c r="M264" s="221">
        <f>'1473 FX'!AY264+'1474 FX'!AY264+'1475 FX'!AY264+'1476 FX'!AY264+'1603 FX'!AY264+'1604 FX'!AY264+'Spare van FX'!AY264</f>
        <v>0</v>
      </c>
      <c r="N264" s="221">
        <f>'1473 PARA'!AK264+'1474 PARA'!AK264+'1475 PARA'!AK264+'1476 PARA'!AK264+'Spare van Para'!AK264+'1603 Para'!AK264+'1604 Para'!AK264</f>
        <v>0</v>
      </c>
      <c r="O264" s="49">
        <f>'1473 PARA'!AY264+'1474 PARA'!AY264+'1475 PARA'!AY264+'1476 PARA'!AY264+'Spare van Para'!AY264+'1603 Para'!AY264+'1604 Para'!AY264</f>
        <v>0</v>
      </c>
      <c r="P264" s="48">
        <f t="shared" si="81"/>
        <v>0</v>
      </c>
      <c r="Q264" s="49">
        <f t="shared" si="72"/>
        <v>0</v>
      </c>
      <c r="R264" s="221">
        <f t="shared" si="73"/>
        <v>0</v>
      </c>
      <c r="S264" s="49">
        <f t="shared" si="74"/>
        <v>0</v>
      </c>
      <c r="T264" s="48">
        <f t="shared" si="75"/>
        <v>0</v>
      </c>
      <c r="U264" s="49">
        <f t="shared" si="76"/>
        <v>0</v>
      </c>
    </row>
    <row r="265" spans="1:26" x14ac:dyDescent="0.25">
      <c r="A265" s="79">
        <v>42997</v>
      </c>
      <c r="B265" s="48">
        <f>'1473 FX'!I265+'1474 FX'!I265+'1475 FX'!I265+'1476 FX'!I265+'1603 FX'!I265+'1604 FX'!I265+'Spare van FX'!I265</f>
        <v>0</v>
      </c>
      <c r="C265" s="41">
        <f>'1473 FX'!V265+'1474 FX'!V265+'1475 FX'!V265+'1476 FX'!V265+'1603 FX'!V265+'1604 FX'!V265+'Spare van FX'!V265</f>
        <v>0</v>
      </c>
      <c r="D265" s="221">
        <f>'PARA Consolidated'!E265</f>
        <v>0</v>
      </c>
      <c r="E265" s="49">
        <f>'PARA Consolidated'!J265</f>
        <v>0</v>
      </c>
      <c r="F265" s="48">
        <f t="shared" si="77"/>
        <v>0</v>
      </c>
      <c r="G265" s="49">
        <f t="shared" si="78"/>
        <v>0</v>
      </c>
      <c r="H265" s="221">
        <f t="shared" si="79"/>
        <v>0</v>
      </c>
      <c r="I265" s="49">
        <f t="shared" si="80"/>
        <v>0</v>
      </c>
      <c r="J265" s="48">
        <f t="shared" si="70"/>
        <v>0</v>
      </c>
      <c r="K265" s="44">
        <f t="shared" si="71"/>
        <v>0</v>
      </c>
      <c r="L265" s="45">
        <f>'1473 FX'!AK265+'1474 FX'!AK265+'1475 FX'!AK265+'1476 FX'!AK265+'1603 FX'!AK265+'1604 FX'!AK265+'Spare van FX'!AK265</f>
        <v>0</v>
      </c>
      <c r="M265" s="221">
        <f>'1473 FX'!AY265+'1474 FX'!AY265+'1475 FX'!AY265+'1476 FX'!AY265+'1603 FX'!AY265+'1604 FX'!AY265+'Spare van FX'!AY265</f>
        <v>0</v>
      </c>
      <c r="N265" s="221">
        <f>'1473 PARA'!AK265+'1474 PARA'!AK265+'1475 PARA'!AK265+'1476 PARA'!AK265+'Spare van Para'!AK265+'1603 Para'!AK265+'1604 Para'!AK265</f>
        <v>0</v>
      </c>
      <c r="O265" s="49">
        <f>'1473 PARA'!AY265+'1474 PARA'!AY265+'1475 PARA'!AY265+'1476 PARA'!AY265+'Spare van Para'!AY265+'1603 Para'!AY265+'1604 Para'!AY265</f>
        <v>0</v>
      </c>
      <c r="P265" s="48">
        <f t="shared" si="81"/>
        <v>0</v>
      </c>
      <c r="Q265" s="49">
        <f t="shared" si="72"/>
        <v>0</v>
      </c>
      <c r="R265" s="221">
        <f t="shared" si="73"/>
        <v>0</v>
      </c>
      <c r="S265" s="49">
        <f t="shared" si="74"/>
        <v>0</v>
      </c>
      <c r="T265" s="48">
        <f t="shared" si="75"/>
        <v>0</v>
      </c>
      <c r="U265" s="49">
        <f t="shared" si="76"/>
        <v>0</v>
      </c>
    </row>
    <row r="266" spans="1:26" x14ac:dyDescent="0.25">
      <c r="A266" s="79">
        <v>42998</v>
      </c>
      <c r="B266" s="48">
        <f>'1473 FX'!I266+'1474 FX'!I266+'1475 FX'!I266+'1476 FX'!I266+'1603 FX'!I266+'1604 FX'!I266+'Spare van FX'!I266</f>
        <v>0</v>
      </c>
      <c r="C266" s="41">
        <f>'1473 FX'!V266+'1474 FX'!V266+'1475 FX'!V266+'1476 FX'!V266+'1603 FX'!V266+'1604 FX'!V266+'Spare van FX'!V266</f>
        <v>0</v>
      </c>
      <c r="D266" s="221">
        <f>'PARA Consolidated'!E266</f>
        <v>0</v>
      </c>
      <c r="E266" s="49">
        <f>'PARA Consolidated'!J266</f>
        <v>0</v>
      </c>
      <c r="F266" s="48">
        <f t="shared" si="77"/>
        <v>0</v>
      </c>
      <c r="G266" s="49">
        <f t="shared" si="78"/>
        <v>0</v>
      </c>
      <c r="H266" s="221">
        <f t="shared" si="79"/>
        <v>0</v>
      </c>
      <c r="I266" s="49">
        <f t="shared" si="80"/>
        <v>0</v>
      </c>
      <c r="J266" s="48">
        <f t="shared" si="70"/>
        <v>0</v>
      </c>
      <c r="K266" s="44">
        <f t="shared" si="71"/>
        <v>0</v>
      </c>
      <c r="L266" s="45">
        <f>'1473 FX'!AK266+'1474 FX'!AK266+'1475 FX'!AK266+'1476 FX'!AK266+'1603 FX'!AK266+'1604 FX'!AK266+'Spare van FX'!AK266</f>
        <v>0</v>
      </c>
      <c r="M266" s="221">
        <f>'1473 FX'!AY266+'1474 FX'!AY266+'1475 FX'!AY266+'1476 FX'!AY266+'1603 FX'!AY266+'1604 FX'!AY266+'Spare van FX'!AY266</f>
        <v>0</v>
      </c>
      <c r="N266" s="221">
        <f>'1473 PARA'!AK266+'1474 PARA'!AK266+'1475 PARA'!AK266+'1476 PARA'!AK266+'Spare van Para'!AK266+'1603 Para'!AK266+'1604 Para'!AK266</f>
        <v>0</v>
      </c>
      <c r="O266" s="49">
        <f>'1473 PARA'!AY266+'1474 PARA'!AY266+'1475 PARA'!AY266+'1476 PARA'!AY266+'Spare van Para'!AY266+'1603 Para'!AY266+'1604 Para'!AY266</f>
        <v>0</v>
      </c>
      <c r="P266" s="48">
        <f t="shared" si="81"/>
        <v>0</v>
      </c>
      <c r="Q266" s="49">
        <f t="shared" si="72"/>
        <v>0</v>
      </c>
      <c r="R266" s="221">
        <f t="shared" si="73"/>
        <v>0</v>
      </c>
      <c r="S266" s="49">
        <f t="shared" si="74"/>
        <v>0</v>
      </c>
      <c r="T266" s="48">
        <f t="shared" si="75"/>
        <v>0</v>
      </c>
      <c r="U266" s="49">
        <f t="shared" si="76"/>
        <v>0</v>
      </c>
    </row>
    <row r="267" spans="1:26" x14ac:dyDescent="0.25">
      <c r="A267" s="79">
        <v>42999</v>
      </c>
      <c r="B267" s="48">
        <f>'1473 FX'!I267+'1474 FX'!I267+'1475 FX'!I267+'1476 FX'!I267+'1603 FX'!I267+'1604 FX'!I267+'Spare van FX'!I267</f>
        <v>0</v>
      </c>
      <c r="C267" s="41">
        <f>'1473 FX'!V267+'1474 FX'!V267+'1475 FX'!V267+'1476 FX'!V267+'1603 FX'!V267+'1604 FX'!V267+'Spare van FX'!V267</f>
        <v>0</v>
      </c>
      <c r="D267" s="221">
        <f>'PARA Consolidated'!E267</f>
        <v>0</v>
      </c>
      <c r="E267" s="49">
        <f>'PARA Consolidated'!J267</f>
        <v>0</v>
      </c>
      <c r="F267" s="48">
        <f t="shared" si="77"/>
        <v>0</v>
      </c>
      <c r="G267" s="49">
        <f t="shared" si="78"/>
        <v>0</v>
      </c>
      <c r="H267" s="221">
        <f t="shared" si="79"/>
        <v>0</v>
      </c>
      <c r="I267" s="49">
        <f t="shared" si="80"/>
        <v>0</v>
      </c>
      <c r="J267" s="48">
        <f t="shared" si="70"/>
        <v>0</v>
      </c>
      <c r="K267" s="44">
        <f t="shared" si="71"/>
        <v>0</v>
      </c>
      <c r="L267" s="45">
        <f>'1473 FX'!AK267+'1474 FX'!AK267+'1475 FX'!AK267+'1476 FX'!AK267+'1603 FX'!AK267+'1604 FX'!AK267+'Spare van FX'!AK267</f>
        <v>0</v>
      </c>
      <c r="M267" s="221">
        <f>'1473 FX'!AY267+'1474 FX'!AY267+'1475 FX'!AY267+'1476 FX'!AY267+'1603 FX'!AY267+'1604 FX'!AY267+'Spare van FX'!AY267</f>
        <v>0</v>
      </c>
      <c r="N267" s="221">
        <f>'1473 PARA'!AK267+'1474 PARA'!AK267+'1475 PARA'!AK267+'1476 PARA'!AK267+'Spare van Para'!AK267+'1603 Para'!AK267+'1604 Para'!AK267</f>
        <v>0</v>
      </c>
      <c r="O267" s="49">
        <f>'1473 PARA'!AY267+'1474 PARA'!AY267+'1475 PARA'!AY267+'1476 PARA'!AY267+'Spare van Para'!AY267+'1603 Para'!AY267+'1604 Para'!AY267</f>
        <v>0</v>
      </c>
      <c r="P267" s="48">
        <f t="shared" si="81"/>
        <v>0</v>
      </c>
      <c r="Q267" s="49">
        <f t="shared" si="72"/>
        <v>0</v>
      </c>
      <c r="R267" s="221">
        <f t="shared" si="73"/>
        <v>0</v>
      </c>
      <c r="S267" s="49">
        <f t="shared" si="74"/>
        <v>0</v>
      </c>
      <c r="T267" s="48">
        <f t="shared" si="75"/>
        <v>0</v>
      </c>
      <c r="U267" s="49">
        <f t="shared" si="76"/>
        <v>0</v>
      </c>
    </row>
    <row r="268" spans="1:26" x14ac:dyDescent="0.25">
      <c r="A268" s="79">
        <v>43000</v>
      </c>
      <c r="B268" s="48">
        <f>'1473 FX'!I268+'1474 FX'!I268+'1475 FX'!I268+'1476 FX'!I268+'1603 FX'!I268+'1604 FX'!I268+'Spare van FX'!I268</f>
        <v>0</v>
      </c>
      <c r="C268" s="41">
        <f>'1473 FX'!V268+'1474 FX'!V268+'1475 FX'!V268+'1476 FX'!V268+'1603 FX'!V268+'1604 FX'!V268+'Spare van FX'!V268</f>
        <v>0</v>
      </c>
      <c r="D268" s="221">
        <f>'PARA Consolidated'!E268</f>
        <v>0</v>
      </c>
      <c r="E268" s="49">
        <f>'PARA Consolidated'!J268</f>
        <v>0</v>
      </c>
      <c r="F268" s="48">
        <f t="shared" si="77"/>
        <v>0</v>
      </c>
      <c r="G268" s="49">
        <f t="shared" si="78"/>
        <v>0</v>
      </c>
      <c r="H268" s="221">
        <f t="shared" si="79"/>
        <v>0</v>
      </c>
      <c r="I268" s="49">
        <f t="shared" si="80"/>
        <v>0</v>
      </c>
      <c r="J268" s="48">
        <f t="shared" si="70"/>
        <v>0</v>
      </c>
      <c r="K268" s="44">
        <f t="shared" si="71"/>
        <v>0</v>
      </c>
      <c r="L268" s="45">
        <f>'1473 FX'!AK268+'1474 FX'!AK268+'1475 FX'!AK268+'1476 FX'!AK268+'1603 FX'!AK268+'1604 FX'!AK268+'Spare van FX'!AK268</f>
        <v>0</v>
      </c>
      <c r="M268" s="221">
        <f>'1473 FX'!AY268+'1474 FX'!AY268+'1475 FX'!AY268+'1476 FX'!AY268+'1603 FX'!AY268+'1604 FX'!AY268+'Spare van FX'!AY268</f>
        <v>0</v>
      </c>
      <c r="N268" s="221">
        <f>'1473 PARA'!AK268+'1474 PARA'!AK268+'1475 PARA'!AK268+'1476 PARA'!AK268+'Spare van Para'!AK268+'1603 Para'!AK268+'1604 Para'!AK268</f>
        <v>0</v>
      </c>
      <c r="O268" s="49">
        <f>'1473 PARA'!AY268+'1474 PARA'!AY268+'1475 PARA'!AY268+'1476 PARA'!AY268+'Spare van Para'!AY268+'1603 Para'!AY268+'1604 Para'!AY268</f>
        <v>0</v>
      </c>
      <c r="P268" s="48">
        <f t="shared" si="81"/>
        <v>0</v>
      </c>
      <c r="Q268" s="49">
        <f t="shared" si="72"/>
        <v>0</v>
      </c>
      <c r="R268" s="221">
        <f t="shared" si="73"/>
        <v>0</v>
      </c>
      <c r="S268" s="49">
        <f t="shared" si="74"/>
        <v>0</v>
      </c>
      <c r="T268" s="48">
        <f t="shared" si="75"/>
        <v>0</v>
      </c>
      <c r="U268" s="49">
        <f t="shared" si="76"/>
        <v>0</v>
      </c>
    </row>
    <row r="269" spans="1:26" x14ac:dyDescent="0.25">
      <c r="A269" s="79">
        <v>43001</v>
      </c>
      <c r="B269" s="48">
        <f>'1473 FX'!I269+'1474 FX'!I269+'1475 FX'!I269+'1476 FX'!I269+'1603 FX'!I269+'1604 FX'!I269+'Spare van FX'!I269</f>
        <v>0</v>
      </c>
      <c r="C269" s="41">
        <f>'1473 FX'!V269+'1474 FX'!V269+'1475 FX'!V269+'1476 FX'!V269+'1603 FX'!V269+'1604 FX'!V269+'Spare van FX'!V269</f>
        <v>0</v>
      </c>
      <c r="D269" s="221">
        <f>'PARA Consolidated'!E269</f>
        <v>0</v>
      </c>
      <c r="E269" s="49">
        <f>'PARA Consolidated'!J269</f>
        <v>0</v>
      </c>
      <c r="F269" s="48">
        <f t="shared" si="77"/>
        <v>0</v>
      </c>
      <c r="G269" s="49">
        <f t="shared" si="78"/>
        <v>0</v>
      </c>
      <c r="H269" s="221">
        <f t="shared" si="79"/>
        <v>0</v>
      </c>
      <c r="I269" s="49">
        <f t="shared" si="80"/>
        <v>0</v>
      </c>
      <c r="J269" s="48">
        <f t="shared" si="70"/>
        <v>0</v>
      </c>
      <c r="K269" s="44">
        <f t="shared" si="71"/>
        <v>0</v>
      </c>
      <c r="L269" s="45">
        <f>'1473 FX'!AK269+'1474 FX'!AK269+'1475 FX'!AK269+'1476 FX'!AK269+'1603 FX'!AK269+'1604 FX'!AK269+'Spare van FX'!AK269</f>
        <v>0</v>
      </c>
      <c r="M269" s="221">
        <f>'1473 FX'!AY269+'1474 FX'!AY269+'1475 FX'!AY269+'1476 FX'!AY269+'1603 FX'!AY269+'1604 FX'!AY269+'Spare van FX'!AY269</f>
        <v>0</v>
      </c>
      <c r="N269" s="221">
        <f>'1473 PARA'!AK269+'1474 PARA'!AK269+'1475 PARA'!AK269+'1476 PARA'!AK269+'Spare van Para'!AK269+'1603 Para'!AK269+'1604 Para'!AK269</f>
        <v>0</v>
      </c>
      <c r="O269" s="49">
        <f>'1473 PARA'!AY269+'1474 PARA'!AY269+'1475 PARA'!AY269+'1476 PARA'!AY269+'Spare van Para'!AY269+'1603 Para'!AY269+'1604 Para'!AY269</f>
        <v>0</v>
      </c>
      <c r="P269" s="48">
        <f t="shared" si="81"/>
        <v>0</v>
      </c>
      <c r="Q269" s="49">
        <f t="shared" si="72"/>
        <v>0</v>
      </c>
      <c r="R269" s="221">
        <f t="shared" si="73"/>
        <v>0</v>
      </c>
      <c r="S269" s="49">
        <f t="shared" si="74"/>
        <v>0</v>
      </c>
      <c r="T269" s="48">
        <f t="shared" si="75"/>
        <v>0</v>
      </c>
      <c r="U269" s="49">
        <f t="shared" si="76"/>
        <v>0</v>
      </c>
      <c r="V269" s="75">
        <f>SUM(C263:C269)+SUM(E263:E269)</f>
        <v>0</v>
      </c>
      <c r="W269" s="76">
        <f>SUM(M263:M269)+SUM(O263:O269)</f>
        <v>0</v>
      </c>
      <c r="X269" s="75">
        <f>SUM(B263:B269)+SUM(D263:D269)-V269</f>
        <v>0</v>
      </c>
      <c r="Y269" s="76">
        <f>SUM(L263:L269)+SUM(N263:N269)-W269</f>
        <v>0</v>
      </c>
      <c r="Z269" s="77" t="s">
        <v>80</v>
      </c>
    </row>
    <row r="270" spans="1:26" x14ac:dyDescent="0.25">
      <c r="A270" s="79">
        <v>43002</v>
      </c>
      <c r="B270" s="48">
        <f>'1473 FX'!I270+'1474 FX'!I270+'1475 FX'!I270+'1476 FX'!I270+'1603 FX'!I270+'1604 FX'!I270+'Spare van FX'!I270</f>
        <v>0</v>
      </c>
      <c r="C270" s="41">
        <f>'1473 FX'!V270+'1474 FX'!V270+'1475 FX'!V270+'1476 FX'!V270+'1603 FX'!V270+'1604 FX'!V270+'Spare van FX'!V270</f>
        <v>0</v>
      </c>
      <c r="D270" s="221">
        <f>'PARA Consolidated'!E270</f>
        <v>0</v>
      </c>
      <c r="E270" s="49">
        <f>'PARA Consolidated'!J270</f>
        <v>0</v>
      </c>
      <c r="F270" s="48">
        <f t="shared" si="77"/>
        <v>0</v>
      </c>
      <c r="G270" s="49">
        <f t="shared" si="78"/>
        <v>0</v>
      </c>
      <c r="H270" s="221">
        <f t="shared" si="79"/>
        <v>0</v>
      </c>
      <c r="I270" s="49">
        <f t="shared" si="80"/>
        <v>0</v>
      </c>
      <c r="J270" s="48">
        <f t="shared" si="70"/>
        <v>0</v>
      </c>
      <c r="K270" s="44">
        <f t="shared" si="71"/>
        <v>0</v>
      </c>
      <c r="L270" s="45">
        <f>'1473 FX'!AK270+'1474 FX'!AK270+'1475 FX'!AK270+'1476 FX'!AK270+'1603 FX'!AK270+'1604 FX'!AK270+'Spare van FX'!AK270</f>
        <v>0</v>
      </c>
      <c r="M270" s="221">
        <f>'1473 FX'!AY270+'1474 FX'!AY270+'1475 FX'!AY270+'1476 FX'!AY270+'1603 FX'!AY270+'1604 FX'!AY270+'Spare van FX'!AY270</f>
        <v>0</v>
      </c>
      <c r="N270" s="221">
        <f>'1473 PARA'!AK270+'1474 PARA'!AK270+'1475 PARA'!AK270+'1476 PARA'!AK270+'Spare van Para'!AK270+'1603 Para'!AK270+'1604 Para'!AK270</f>
        <v>0</v>
      </c>
      <c r="O270" s="49">
        <f>'1473 PARA'!AY270+'1474 PARA'!AY270+'1475 PARA'!AY270+'1476 PARA'!AY270+'Spare van Para'!AY270+'1603 Para'!AY270+'1604 Para'!AY270</f>
        <v>0</v>
      </c>
      <c r="P270" s="48">
        <f t="shared" si="81"/>
        <v>0</v>
      </c>
      <c r="Q270" s="49">
        <f t="shared" si="72"/>
        <v>0</v>
      </c>
      <c r="R270" s="221">
        <f t="shared" si="73"/>
        <v>0</v>
      </c>
      <c r="S270" s="49">
        <f t="shared" si="74"/>
        <v>0</v>
      </c>
      <c r="T270" s="48">
        <f t="shared" si="75"/>
        <v>0</v>
      </c>
      <c r="U270" s="49">
        <f t="shared" si="76"/>
        <v>0</v>
      </c>
      <c r="V270" s="73"/>
      <c r="W270" s="74"/>
      <c r="X270" s="73"/>
      <c r="Y270" s="74"/>
      <c r="Z270" s="73" t="s">
        <v>79</v>
      </c>
    </row>
    <row r="271" spans="1:26" x14ac:dyDescent="0.25">
      <c r="A271" s="79">
        <v>43003</v>
      </c>
      <c r="B271" s="48">
        <f>'1473 FX'!I271+'1474 FX'!I271+'1475 FX'!I271+'1476 FX'!I271+'1603 FX'!I271+'1604 FX'!I271+'Spare van FX'!I271</f>
        <v>0</v>
      </c>
      <c r="C271" s="41">
        <f>'1473 FX'!V271+'1474 FX'!V271+'1475 FX'!V271+'1476 FX'!V271+'1603 FX'!V271+'1604 FX'!V271+'Spare van FX'!V271</f>
        <v>0</v>
      </c>
      <c r="D271" s="221">
        <f>'PARA Consolidated'!E271</f>
        <v>0</v>
      </c>
      <c r="E271" s="49">
        <f>'PARA Consolidated'!J271</f>
        <v>0</v>
      </c>
      <c r="F271" s="48">
        <f t="shared" si="77"/>
        <v>0</v>
      </c>
      <c r="G271" s="49">
        <f t="shared" si="78"/>
        <v>0</v>
      </c>
      <c r="H271" s="221">
        <f t="shared" si="79"/>
        <v>0</v>
      </c>
      <c r="I271" s="49">
        <f t="shared" si="80"/>
        <v>0</v>
      </c>
      <c r="J271" s="48">
        <f t="shared" si="70"/>
        <v>0</v>
      </c>
      <c r="K271" s="44">
        <f t="shared" si="71"/>
        <v>0</v>
      </c>
      <c r="L271" s="45">
        <f>'1473 FX'!AK271+'1474 FX'!AK271+'1475 FX'!AK271+'1476 FX'!AK271+'1603 FX'!AK271+'1604 FX'!AK271+'Spare van FX'!AK271</f>
        <v>0</v>
      </c>
      <c r="M271" s="221">
        <f>'1473 FX'!AY271+'1474 FX'!AY271+'1475 FX'!AY271+'1476 FX'!AY271+'1603 FX'!AY271+'1604 FX'!AY271+'Spare van FX'!AY271</f>
        <v>0</v>
      </c>
      <c r="N271" s="221">
        <f>'1473 PARA'!AK271+'1474 PARA'!AK271+'1475 PARA'!AK271+'1476 PARA'!AK271+'Spare van Para'!AK271+'1603 Para'!AK271+'1604 Para'!AK271</f>
        <v>0</v>
      </c>
      <c r="O271" s="49">
        <f>'1473 PARA'!AY271+'1474 PARA'!AY271+'1475 PARA'!AY271+'1476 PARA'!AY271+'Spare van Para'!AY271+'1603 Para'!AY271+'1604 Para'!AY271</f>
        <v>0</v>
      </c>
      <c r="P271" s="48">
        <f t="shared" si="81"/>
        <v>0</v>
      </c>
      <c r="Q271" s="49">
        <f t="shared" si="72"/>
        <v>0</v>
      </c>
      <c r="R271" s="221">
        <f t="shared" si="73"/>
        <v>0</v>
      </c>
      <c r="S271" s="49">
        <f t="shared" si="74"/>
        <v>0</v>
      </c>
      <c r="T271" s="48">
        <f t="shared" si="75"/>
        <v>0</v>
      </c>
      <c r="U271" s="49">
        <f t="shared" si="76"/>
        <v>0</v>
      </c>
    </row>
    <row r="272" spans="1:26" x14ac:dyDescent="0.25">
      <c r="A272" s="79">
        <v>43004</v>
      </c>
      <c r="B272" s="48">
        <f>'1473 FX'!I272+'1474 FX'!I272+'1475 FX'!I272+'1476 FX'!I272+'1603 FX'!I272+'1604 FX'!I272+'Spare van FX'!I272</f>
        <v>0</v>
      </c>
      <c r="C272" s="41">
        <f>'1473 FX'!V272+'1474 FX'!V272+'1475 FX'!V272+'1476 FX'!V272+'1603 FX'!V272+'1604 FX'!V272+'Spare van FX'!V272</f>
        <v>0</v>
      </c>
      <c r="D272" s="221">
        <f>'PARA Consolidated'!E272</f>
        <v>0</v>
      </c>
      <c r="E272" s="49">
        <f>'PARA Consolidated'!J272</f>
        <v>0</v>
      </c>
      <c r="F272" s="48">
        <f t="shared" si="77"/>
        <v>0</v>
      </c>
      <c r="G272" s="49">
        <f t="shared" si="78"/>
        <v>0</v>
      </c>
      <c r="H272" s="221">
        <f t="shared" si="79"/>
        <v>0</v>
      </c>
      <c r="I272" s="49">
        <f t="shared" si="80"/>
        <v>0</v>
      </c>
      <c r="J272" s="48">
        <f t="shared" si="70"/>
        <v>0</v>
      </c>
      <c r="K272" s="44">
        <f t="shared" si="71"/>
        <v>0</v>
      </c>
      <c r="L272" s="45">
        <f>'1473 FX'!AK272+'1474 FX'!AK272+'1475 FX'!AK272+'1476 FX'!AK272+'1603 FX'!AK272+'1604 FX'!AK272+'Spare van FX'!AK272</f>
        <v>0</v>
      </c>
      <c r="M272" s="221">
        <f>'1473 FX'!AY272+'1474 FX'!AY272+'1475 FX'!AY272+'1476 FX'!AY272+'1603 FX'!AY272+'1604 FX'!AY272+'Spare van FX'!AY272</f>
        <v>0</v>
      </c>
      <c r="N272" s="221">
        <f>'1473 PARA'!AK272+'1474 PARA'!AK272+'1475 PARA'!AK272+'1476 PARA'!AK272+'Spare van Para'!AK272+'1603 Para'!AK272+'1604 Para'!AK272</f>
        <v>0</v>
      </c>
      <c r="O272" s="49">
        <f>'1473 PARA'!AY272+'1474 PARA'!AY272+'1475 PARA'!AY272+'1476 PARA'!AY272+'Spare van Para'!AY272+'1603 Para'!AY272+'1604 Para'!AY272</f>
        <v>0</v>
      </c>
      <c r="P272" s="48">
        <f t="shared" si="81"/>
        <v>0</v>
      </c>
      <c r="Q272" s="49">
        <f t="shared" si="72"/>
        <v>0</v>
      </c>
      <c r="R272" s="221">
        <f t="shared" si="73"/>
        <v>0</v>
      </c>
      <c r="S272" s="49">
        <f t="shared" si="74"/>
        <v>0</v>
      </c>
      <c r="T272" s="48">
        <f t="shared" si="75"/>
        <v>0</v>
      </c>
      <c r="U272" s="49">
        <f t="shared" si="76"/>
        <v>0</v>
      </c>
    </row>
    <row r="273" spans="1:26" x14ac:dyDescent="0.25">
      <c r="A273" s="79">
        <v>43005</v>
      </c>
      <c r="B273" s="48">
        <f>'1473 FX'!I273+'1474 FX'!I273+'1475 FX'!I273+'1476 FX'!I273+'1603 FX'!I273+'1604 FX'!I273+'Spare van FX'!I273</f>
        <v>0</v>
      </c>
      <c r="C273" s="41">
        <f>'1473 FX'!V273+'1474 FX'!V273+'1475 FX'!V273+'1476 FX'!V273+'1603 FX'!V273+'1604 FX'!V273+'Spare van FX'!V273</f>
        <v>0</v>
      </c>
      <c r="D273" s="221">
        <f>'PARA Consolidated'!E273</f>
        <v>0</v>
      </c>
      <c r="E273" s="49">
        <f>'PARA Consolidated'!J273</f>
        <v>0</v>
      </c>
      <c r="F273" s="48">
        <f t="shared" si="77"/>
        <v>0</v>
      </c>
      <c r="G273" s="49">
        <f t="shared" si="78"/>
        <v>0</v>
      </c>
      <c r="H273" s="221">
        <f t="shared" si="79"/>
        <v>0</v>
      </c>
      <c r="I273" s="49">
        <f t="shared" si="80"/>
        <v>0</v>
      </c>
      <c r="J273" s="48">
        <f t="shared" si="70"/>
        <v>0</v>
      </c>
      <c r="K273" s="44">
        <f t="shared" si="71"/>
        <v>0</v>
      </c>
      <c r="L273" s="45">
        <f>'1473 FX'!AK273+'1474 FX'!AK273+'1475 FX'!AK273+'1476 FX'!AK273+'1603 FX'!AK273+'1604 FX'!AK273+'Spare van FX'!AK273</f>
        <v>0</v>
      </c>
      <c r="M273" s="221">
        <f>'1473 FX'!AY273+'1474 FX'!AY273+'1475 FX'!AY273+'1476 FX'!AY273+'1603 FX'!AY273+'1604 FX'!AY273+'Spare van FX'!AY273</f>
        <v>0</v>
      </c>
      <c r="N273" s="221">
        <f>'1473 PARA'!AK273+'1474 PARA'!AK273+'1475 PARA'!AK273+'1476 PARA'!AK273+'Spare van Para'!AK273+'1603 Para'!AK273+'1604 Para'!AK273</f>
        <v>0</v>
      </c>
      <c r="O273" s="49">
        <f>'1473 PARA'!AY273+'1474 PARA'!AY273+'1475 PARA'!AY273+'1476 PARA'!AY273+'Spare van Para'!AY273+'1603 Para'!AY273+'1604 Para'!AY273</f>
        <v>0</v>
      </c>
      <c r="P273" s="48">
        <f t="shared" si="81"/>
        <v>0</v>
      </c>
      <c r="Q273" s="49">
        <f t="shared" si="72"/>
        <v>0</v>
      </c>
      <c r="R273" s="221">
        <f t="shared" si="73"/>
        <v>0</v>
      </c>
      <c r="S273" s="49">
        <f t="shared" si="74"/>
        <v>0</v>
      </c>
      <c r="T273" s="48">
        <f t="shared" si="75"/>
        <v>0</v>
      </c>
      <c r="U273" s="49">
        <f t="shared" si="76"/>
        <v>0</v>
      </c>
    </row>
    <row r="274" spans="1:26" x14ac:dyDescent="0.25">
      <c r="A274" s="79">
        <v>43006</v>
      </c>
      <c r="B274" s="48">
        <f>'1473 FX'!I274+'1474 FX'!I274+'1475 FX'!I274+'1476 FX'!I274+'1603 FX'!I274+'1604 FX'!I274+'Spare van FX'!I274</f>
        <v>0</v>
      </c>
      <c r="C274" s="41">
        <f>'1473 FX'!V274+'1474 FX'!V274+'1475 FX'!V274+'1476 FX'!V274+'1603 FX'!V274+'1604 FX'!V274+'Spare van FX'!V274</f>
        <v>0</v>
      </c>
      <c r="D274" s="221">
        <f>'PARA Consolidated'!E274</f>
        <v>0</v>
      </c>
      <c r="E274" s="49">
        <f>'PARA Consolidated'!J274</f>
        <v>0</v>
      </c>
      <c r="F274" s="48">
        <f t="shared" si="77"/>
        <v>0</v>
      </c>
      <c r="G274" s="49">
        <f t="shared" si="78"/>
        <v>0</v>
      </c>
      <c r="H274" s="221">
        <f t="shared" si="79"/>
        <v>0</v>
      </c>
      <c r="I274" s="49">
        <f t="shared" si="80"/>
        <v>0</v>
      </c>
      <c r="J274" s="48">
        <f t="shared" si="70"/>
        <v>0</v>
      </c>
      <c r="K274" s="44">
        <f t="shared" si="71"/>
        <v>0</v>
      </c>
      <c r="L274" s="45">
        <f>'1473 FX'!AK274+'1474 FX'!AK274+'1475 FX'!AK274+'1476 FX'!AK274+'1603 FX'!AK274+'1604 FX'!AK274+'Spare van FX'!AK274</f>
        <v>0</v>
      </c>
      <c r="M274" s="221">
        <f>'1473 FX'!AY274+'1474 FX'!AY274+'1475 FX'!AY274+'1476 FX'!AY274+'1603 FX'!AY274+'1604 FX'!AY274+'Spare van FX'!AY274</f>
        <v>0</v>
      </c>
      <c r="N274" s="221">
        <f>'1473 PARA'!AK274+'1474 PARA'!AK274+'1475 PARA'!AK274+'1476 PARA'!AK274+'Spare van Para'!AK274+'1603 Para'!AK274+'1604 Para'!AK274</f>
        <v>0</v>
      </c>
      <c r="O274" s="49">
        <f>'1473 PARA'!AY274+'1474 PARA'!AY274+'1475 PARA'!AY274+'1476 PARA'!AY274+'Spare van Para'!AY274+'1603 Para'!AY274+'1604 Para'!AY274</f>
        <v>0</v>
      </c>
      <c r="P274" s="48">
        <f t="shared" si="81"/>
        <v>0</v>
      </c>
      <c r="Q274" s="49">
        <f t="shared" si="72"/>
        <v>0</v>
      </c>
      <c r="R274" s="221">
        <f t="shared" si="73"/>
        <v>0</v>
      </c>
      <c r="S274" s="49">
        <f t="shared" si="74"/>
        <v>0</v>
      </c>
      <c r="T274" s="48">
        <f t="shared" si="75"/>
        <v>0</v>
      </c>
      <c r="U274" s="49">
        <f t="shared" si="76"/>
        <v>0</v>
      </c>
    </row>
    <row r="275" spans="1:26" x14ac:dyDescent="0.25">
      <c r="A275" s="79">
        <v>43007</v>
      </c>
      <c r="B275" s="48">
        <f>'1473 FX'!I275+'1474 FX'!I275+'1475 FX'!I275+'1476 FX'!I275+'1603 FX'!I275+'1604 FX'!I275+'Spare van FX'!I275</f>
        <v>0</v>
      </c>
      <c r="C275" s="41">
        <f>'1473 FX'!V275+'1474 FX'!V275+'1475 FX'!V275+'1476 FX'!V275+'1603 FX'!V275+'1604 FX'!V275+'Spare van FX'!V275</f>
        <v>0</v>
      </c>
      <c r="D275" s="221">
        <f>'PARA Consolidated'!E275</f>
        <v>0</v>
      </c>
      <c r="E275" s="49">
        <f>'PARA Consolidated'!J275</f>
        <v>0</v>
      </c>
      <c r="F275" s="48">
        <f t="shared" si="77"/>
        <v>0</v>
      </c>
      <c r="G275" s="49">
        <f t="shared" si="78"/>
        <v>0</v>
      </c>
      <c r="H275" s="221">
        <f t="shared" si="79"/>
        <v>0</v>
      </c>
      <c r="I275" s="49">
        <f t="shared" si="80"/>
        <v>0</v>
      </c>
      <c r="J275" s="48">
        <f t="shared" si="70"/>
        <v>0</v>
      </c>
      <c r="K275" s="44">
        <f t="shared" si="71"/>
        <v>0</v>
      </c>
      <c r="L275" s="45">
        <f>'1473 FX'!AK275+'1474 FX'!AK275+'1475 FX'!AK275+'1476 FX'!AK275+'1603 FX'!AK275+'1604 FX'!AK275+'Spare van FX'!AK275</f>
        <v>0</v>
      </c>
      <c r="M275" s="221">
        <f>'1473 FX'!AY275+'1474 FX'!AY275+'1475 FX'!AY275+'1476 FX'!AY275+'1603 FX'!AY275+'1604 FX'!AY275+'Spare van FX'!AY275</f>
        <v>0</v>
      </c>
      <c r="N275" s="221">
        <f>'1473 PARA'!AK275+'1474 PARA'!AK275+'1475 PARA'!AK275+'1476 PARA'!AK275+'Spare van Para'!AK275+'1603 Para'!AK275+'1604 Para'!AK275</f>
        <v>0</v>
      </c>
      <c r="O275" s="49">
        <f>'1473 PARA'!AY275+'1474 PARA'!AY275+'1475 PARA'!AY275+'1476 PARA'!AY275+'Spare van Para'!AY275+'1603 Para'!AY275+'1604 Para'!AY275</f>
        <v>0</v>
      </c>
      <c r="P275" s="48">
        <f t="shared" si="81"/>
        <v>0</v>
      </c>
      <c r="Q275" s="49">
        <f t="shared" si="72"/>
        <v>0</v>
      </c>
      <c r="R275" s="221">
        <f t="shared" si="73"/>
        <v>0</v>
      </c>
      <c r="S275" s="49">
        <f t="shared" si="74"/>
        <v>0</v>
      </c>
      <c r="T275" s="48">
        <f t="shared" si="75"/>
        <v>0</v>
      </c>
      <c r="U275" s="49">
        <f t="shared" si="76"/>
        <v>0</v>
      </c>
    </row>
    <row r="276" spans="1:26" ht="15.75" thickBot="1" x14ac:dyDescent="0.3">
      <c r="A276" s="226">
        <v>43008</v>
      </c>
      <c r="B276" s="227">
        <f>'1473 FX'!I276+'1474 FX'!I276+'1475 FX'!I276+'1476 FX'!I276+'1603 FX'!I276+'1604 FX'!I276+'Spare van FX'!I276</f>
        <v>0</v>
      </c>
      <c r="C276" s="228">
        <f>'1473 FX'!V276+'1474 FX'!V276+'1475 FX'!V276+'1476 FX'!V276+'1603 FX'!V276+'1604 FX'!V276+'Spare van FX'!V276</f>
        <v>0</v>
      </c>
      <c r="D276" s="228">
        <f>'PARA Consolidated'!E276</f>
        <v>0</v>
      </c>
      <c r="E276" s="229">
        <f>'PARA Consolidated'!J276</f>
        <v>0</v>
      </c>
      <c r="F276" s="227">
        <f t="shared" si="77"/>
        <v>0</v>
      </c>
      <c r="G276" s="229">
        <f t="shared" si="78"/>
        <v>0</v>
      </c>
      <c r="H276" s="228">
        <f t="shared" si="79"/>
        <v>0</v>
      </c>
      <c r="I276" s="229">
        <f t="shared" si="80"/>
        <v>0</v>
      </c>
      <c r="J276" s="227">
        <f t="shared" si="70"/>
        <v>0</v>
      </c>
      <c r="K276" s="230">
        <f t="shared" si="71"/>
        <v>0</v>
      </c>
      <c r="L276" s="231">
        <f>'1473 FX'!AK276+'1474 FX'!AK276+'1475 FX'!AK276+'1476 FX'!AK276+'1603 FX'!AK276+'1604 FX'!AK276+'Spare van FX'!AK276</f>
        <v>0</v>
      </c>
      <c r="M276" s="228">
        <f>'1473 FX'!AY276+'1474 FX'!AY276+'1475 FX'!AY276+'1476 FX'!AY276+'1603 FX'!AY276+'1604 FX'!AY276+'Spare van FX'!AY276</f>
        <v>0</v>
      </c>
      <c r="N276" s="228">
        <f>'1473 PARA'!AK276+'1474 PARA'!AK276+'1475 PARA'!AK276+'1476 PARA'!AK276+'Spare van Para'!AK276+'1603 Para'!AK276+'1604 Para'!AK276</f>
        <v>0</v>
      </c>
      <c r="O276" s="229">
        <f>'1473 PARA'!AY276+'1474 PARA'!AY276+'1475 PARA'!AY276+'1476 PARA'!AY276+'Spare van Para'!AY276+'1603 Para'!AY276+'1604 Para'!AY276</f>
        <v>0</v>
      </c>
      <c r="P276" s="227">
        <f t="shared" si="81"/>
        <v>0</v>
      </c>
      <c r="Q276" s="229">
        <f t="shared" si="72"/>
        <v>0</v>
      </c>
      <c r="R276" s="228">
        <f t="shared" si="73"/>
        <v>0</v>
      </c>
      <c r="S276" s="229">
        <f t="shared" si="74"/>
        <v>0</v>
      </c>
      <c r="T276" s="227">
        <f t="shared" si="75"/>
        <v>0</v>
      </c>
      <c r="U276" s="229">
        <f t="shared" si="76"/>
        <v>0</v>
      </c>
      <c r="V276" s="75">
        <f>SUM(C270:C276)+SUM(E270:E276)</f>
        <v>0</v>
      </c>
      <c r="W276" s="76">
        <f>SUM(M270:M276)+SUM(O270:O276)</f>
        <v>0</v>
      </c>
      <c r="X276" s="75">
        <f>SUM(B270:B276)+SUM(D270:D276)-V276</f>
        <v>0</v>
      </c>
      <c r="Y276" s="76">
        <f>SUM(L270:L276)+SUM(N270:N276)-W276</f>
        <v>0</v>
      </c>
      <c r="Z276" s="77" t="s">
        <v>80</v>
      </c>
    </row>
    <row r="277" spans="1:26" ht="15.75" thickTop="1" x14ac:dyDescent="0.25">
      <c r="A277" s="79">
        <v>43009</v>
      </c>
      <c r="B277" s="48">
        <f>'1473 FX'!I277+'1474 FX'!I277+'1475 FX'!I277+'1476 FX'!I277+'1603 FX'!I277+'1604 FX'!I277+'Spare van FX'!I277</f>
        <v>0</v>
      </c>
      <c r="C277" s="41">
        <f>'1473 FX'!V277+'1474 FX'!V277+'1475 FX'!V277+'1476 FX'!V277+'1603 FX'!V277+'1604 FX'!V277+'Spare van FX'!V277</f>
        <v>0</v>
      </c>
      <c r="D277" s="221">
        <f>'PARA Consolidated'!E277</f>
        <v>0</v>
      </c>
      <c r="E277" s="49">
        <f>'PARA Consolidated'!J277</f>
        <v>0</v>
      </c>
      <c r="F277" s="48">
        <f>B277</f>
        <v>0</v>
      </c>
      <c r="G277" s="49">
        <f>C277</f>
        <v>0</v>
      </c>
      <c r="H277" s="221">
        <f>D277</f>
        <v>0</v>
      </c>
      <c r="I277" s="49">
        <f>E277</f>
        <v>0</v>
      </c>
      <c r="J277" s="48">
        <f t="shared" si="70"/>
        <v>0</v>
      </c>
      <c r="K277" s="44">
        <f t="shared" si="71"/>
        <v>0</v>
      </c>
      <c r="L277" s="45">
        <f>'1473 FX'!AK277+'1474 FX'!AK277+'1475 FX'!AK277+'1476 FX'!AK277+'1603 FX'!AK277+'1604 FX'!AK277+'Spare van FX'!AK277</f>
        <v>0</v>
      </c>
      <c r="M277" s="221">
        <f>'1473 FX'!AY277+'1474 FX'!AY277+'1475 FX'!AY277+'1476 FX'!AY277+'1603 FX'!AY277+'1604 FX'!AY277+'Spare van FX'!AY277</f>
        <v>0</v>
      </c>
      <c r="N277" s="221">
        <f>'1473 PARA'!AK277+'1474 PARA'!AK277+'1475 PARA'!AK277+'1476 PARA'!AK277+'Spare van Para'!AK277+'1603 Para'!AK277+'1604 Para'!AK277</f>
        <v>0</v>
      </c>
      <c r="O277" s="49">
        <f>'1473 PARA'!AY277+'1474 PARA'!AY277+'1475 PARA'!AY277+'1476 PARA'!AY277+'Spare van Para'!AY277+'1603 Para'!AY277+'1604 Para'!AY277</f>
        <v>0</v>
      </c>
      <c r="P277" s="48">
        <f>L277</f>
        <v>0</v>
      </c>
      <c r="Q277" s="49">
        <f>M277</f>
        <v>0</v>
      </c>
      <c r="R277" s="221">
        <f>N277</f>
        <v>0</v>
      </c>
      <c r="S277" s="49">
        <f>O277</f>
        <v>0</v>
      </c>
      <c r="T277" s="48">
        <f t="shared" si="75"/>
        <v>0</v>
      </c>
      <c r="U277" s="49">
        <f t="shared" si="76"/>
        <v>0</v>
      </c>
      <c r="V277" s="73"/>
      <c r="W277" s="74"/>
      <c r="X277" s="73"/>
      <c r="Y277" s="74"/>
      <c r="Z277" s="73" t="s">
        <v>79</v>
      </c>
    </row>
    <row r="278" spans="1:26" x14ac:dyDescent="0.25">
      <c r="A278" s="79">
        <v>43010</v>
      </c>
      <c r="B278" s="48">
        <f>'1473 FX'!I278+'1474 FX'!I278+'1475 FX'!I278+'1476 FX'!I278+'1603 FX'!I278+'1604 FX'!I278+'Spare van FX'!I278</f>
        <v>0</v>
      </c>
      <c r="C278" s="41">
        <f>'1473 FX'!V278+'1474 FX'!V278+'1475 FX'!V278+'1476 FX'!V278+'1603 FX'!V278+'1604 FX'!V278+'Spare van FX'!V278</f>
        <v>0</v>
      </c>
      <c r="D278" s="221">
        <f>'PARA Consolidated'!E278</f>
        <v>0</v>
      </c>
      <c r="E278" s="49">
        <f>'PARA Consolidated'!J278</f>
        <v>0</v>
      </c>
      <c r="F278" s="48">
        <f t="shared" si="77"/>
        <v>0</v>
      </c>
      <c r="G278" s="49">
        <f t="shared" si="78"/>
        <v>0</v>
      </c>
      <c r="H278" s="221">
        <f t="shared" si="79"/>
        <v>0</v>
      </c>
      <c r="I278" s="49">
        <f t="shared" si="80"/>
        <v>0</v>
      </c>
      <c r="J278" s="48">
        <f t="shared" si="70"/>
        <v>0</v>
      </c>
      <c r="K278" s="44">
        <f t="shared" si="71"/>
        <v>0</v>
      </c>
      <c r="L278" s="45">
        <f>'1473 FX'!AK278+'1474 FX'!AK278+'1475 FX'!AK278+'1476 FX'!AK278+'1603 FX'!AK278+'1604 FX'!AK278+'Spare van FX'!AK278</f>
        <v>0</v>
      </c>
      <c r="M278" s="221">
        <f>'1473 FX'!AY278+'1474 FX'!AY278+'1475 FX'!AY278+'1476 FX'!AY278+'1603 FX'!AY278+'1604 FX'!AY278+'Spare van FX'!AY278</f>
        <v>0</v>
      </c>
      <c r="N278" s="221">
        <f>'1473 PARA'!AK278+'1474 PARA'!AK278+'1475 PARA'!AK278+'1476 PARA'!AK278+'Spare van Para'!AK278+'1603 Para'!AK278+'1604 Para'!AK278</f>
        <v>0</v>
      </c>
      <c r="O278" s="49">
        <f>'1473 PARA'!AY278+'1474 PARA'!AY278+'1475 PARA'!AY278+'1476 PARA'!AY278+'Spare van Para'!AY278+'1603 Para'!AY278+'1604 Para'!AY278</f>
        <v>0</v>
      </c>
      <c r="P278" s="48">
        <f t="shared" si="81"/>
        <v>0</v>
      </c>
      <c r="Q278" s="49">
        <f t="shared" si="72"/>
        <v>0</v>
      </c>
      <c r="R278" s="221">
        <f t="shared" si="73"/>
        <v>0</v>
      </c>
      <c r="S278" s="49">
        <f t="shared" si="74"/>
        <v>0</v>
      </c>
      <c r="T278" s="48">
        <f t="shared" si="75"/>
        <v>0</v>
      </c>
      <c r="U278" s="49">
        <f t="shared" si="76"/>
        <v>0</v>
      </c>
    </row>
    <row r="279" spans="1:26" x14ac:dyDescent="0.25">
      <c r="A279" s="79">
        <v>43011</v>
      </c>
      <c r="B279" s="48">
        <f>'1473 FX'!I279+'1474 FX'!I279+'1475 FX'!I279+'1476 FX'!I279+'1603 FX'!I279+'1604 FX'!I279+'Spare van FX'!I279</f>
        <v>0</v>
      </c>
      <c r="C279" s="41">
        <f>'1473 FX'!V279+'1474 FX'!V279+'1475 FX'!V279+'1476 FX'!V279+'1603 FX'!V279+'1604 FX'!V279+'Spare van FX'!V279</f>
        <v>0</v>
      </c>
      <c r="D279" s="221">
        <f>'PARA Consolidated'!E279</f>
        <v>0</v>
      </c>
      <c r="E279" s="49">
        <f>'PARA Consolidated'!J279</f>
        <v>0</v>
      </c>
      <c r="F279" s="48">
        <f t="shared" si="77"/>
        <v>0</v>
      </c>
      <c r="G279" s="49">
        <f t="shared" si="78"/>
        <v>0</v>
      </c>
      <c r="H279" s="221">
        <f t="shared" si="79"/>
        <v>0</v>
      </c>
      <c r="I279" s="49">
        <f t="shared" si="80"/>
        <v>0</v>
      </c>
      <c r="J279" s="48">
        <f t="shared" si="70"/>
        <v>0</v>
      </c>
      <c r="K279" s="44">
        <f t="shared" si="71"/>
        <v>0</v>
      </c>
      <c r="L279" s="45">
        <f>'1473 FX'!AK279+'1474 FX'!AK279+'1475 FX'!AK279+'1476 FX'!AK279+'1603 FX'!AK279+'1604 FX'!AK279+'Spare van FX'!AK279</f>
        <v>0</v>
      </c>
      <c r="M279" s="221">
        <f>'1473 FX'!AY279+'1474 FX'!AY279+'1475 FX'!AY279+'1476 FX'!AY279+'1603 FX'!AY279+'1604 FX'!AY279+'Spare van FX'!AY279</f>
        <v>0</v>
      </c>
      <c r="N279" s="221">
        <f>'1473 PARA'!AK279+'1474 PARA'!AK279+'1475 PARA'!AK279+'1476 PARA'!AK279+'Spare van Para'!AK279+'1603 Para'!AK279+'1604 Para'!AK279</f>
        <v>0</v>
      </c>
      <c r="O279" s="49">
        <f>'1473 PARA'!AY279+'1474 PARA'!AY279+'1475 PARA'!AY279+'1476 PARA'!AY279+'Spare van Para'!AY279+'1603 Para'!AY279+'1604 Para'!AY279</f>
        <v>0</v>
      </c>
      <c r="P279" s="48">
        <f t="shared" si="81"/>
        <v>0</v>
      </c>
      <c r="Q279" s="49">
        <f t="shared" si="72"/>
        <v>0</v>
      </c>
      <c r="R279" s="221">
        <f t="shared" si="73"/>
        <v>0</v>
      </c>
      <c r="S279" s="49">
        <f t="shared" si="74"/>
        <v>0</v>
      </c>
      <c r="T279" s="48">
        <f t="shared" si="75"/>
        <v>0</v>
      </c>
      <c r="U279" s="49">
        <f t="shared" si="76"/>
        <v>0</v>
      </c>
    </row>
    <row r="280" spans="1:26" x14ac:dyDescent="0.25">
      <c r="A280" s="79">
        <v>43012</v>
      </c>
      <c r="B280" s="48">
        <f>'1473 FX'!I280+'1474 FX'!I280+'1475 FX'!I280+'1476 FX'!I280+'1603 FX'!I280+'1604 FX'!I280+'Spare van FX'!I280</f>
        <v>0</v>
      </c>
      <c r="C280" s="41">
        <f>'1473 FX'!V280+'1474 FX'!V280+'1475 FX'!V280+'1476 FX'!V280+'1603 FX'!V280+'1604 FX'!V280+'Spare van FX'!V280</f>
        <v>0</v>
      </c>
      <c r="D280" s="221">
        <f>'PARA Consolidated'!E280</f>
        <v>0</v>
      </c>
      <c r="E280" s="49">
        <f>'PARA Consolidated'!J280</f>
        <v>0</v>
      </c>
      <c r="F280" s="48">
        <f t="shared" si="77"/>
        <v>0</v>
      </c>
      <c r="G280" s="49">
        <f t="shared" si="78"/>
        <v>0</v>
      </c>
      <c r="H280" s="221">
        <f t="shared" si="79"/>
        <v>0</v>
      </c>
      <c r="I280" s="49">
        <f t="shared" si="80"/>
        <v>0</v>
      </c>
      <c r="J280" s="48">
        <f t="shared" si="70"/>
        <v>0</v>
      </c>
      <c r="K280" s="44">
        <f t="shared" si="71"/>
        <v>0</v>
      </c>
      <c r="L280" s="45">
        <f>'1473 FX'!AK280+'1474 FX'!AK280+'1475 FX'!AK280+'1476 FX'!AK280+'1603 FX'!AK280+'1604 FX'!AK280+'Spare van FX'!AK280</f>
        <v>0</v>
      </c>
      <c r="M280" s="221">
        <f>'1473 FX'!AY280+'1474 FX'!AY280+'1475 FX'!AY280+'1476 FX'!AY280+'1603 FX'!AY280+'1604 FX'!AY280+'Spare van FX'!AY280</f>
        <v>0</v>
      </c>
      <c r="N280" s="221">
        <f>'1473 PARA'!AK280+'1474 PARA'!AK280+'1475 PARA'!AK280+'1476 PARA'!AK280+'Spare van Para'!AK280+'1603 Para'!AK280+'1604 Para'!AK280</f>
        <v>0</v>
      </c>
      <c r="O280" s="49">
        <f>'1473 PARA'!AY280+'1474 PARA'!AY280+'1475 PARA'!AY280+'1476 PARA'!AY280+'Spare van Para'!AY280+'1603 Para'!AY280+'1604 Para'!AY280</f>
        <v>0</v>
      </c>
      <c r="P280" s="48">
        <f t="shared" si="81"/>
        <v>0</v>
      </c>
      <c r="Q280" s="49">
        <f t="shared" si="72"/>
        <v>0</v>
      </c>
      <c r="R280" s="221">
        <f t="shared" si="73"/>
        <v>0</v>
      </c>
      <c r="S280" s="49">
        <f t="shared" si="74"/>
        <v>0</v>
      </c>
      <c r="T280" s="48">
        <f t="shared" si="75"/>
        <v>0</v>
      </c>
      <c r="U280" s="49">
        <f t="shared" si="76"/>
        <v>0</v>
      </c>
    </row>
    <row r="281" spans="1:26" x14ac:dyDescent="0.25">
      <c r="A281" s="79">
        <v>43013</v>
      </c>
      <c r="B281" s="48">
        <f>'1473 FX'!I281+'1474 FX'!I281+'1475 FX'!I281+'1476 FX'!I281+'1603 FX'!I281+'1604 FX'!I281+'Spare van FX'!I281</f>
        <v>0</v>
      </c>
      <c r="C281" s="41">
        <f>'1473 FX'!V281+'1474 FX'!V281+'1475 FX'!V281+'1476 FX'!V281+'1603 FX'!V281+'1604 FX'!V281+'Spare van FX'!V281</f>
        <v>0</v>
      </c>
      <c r="D281" s="221">
        <f>'PARA Consolidated'!E281</f>
        <v>0</v>
      </c>
      <c r="E281" s="49">
        <f>'PARA Consolidated'!J281</f>
        <v>0</v>
      </c>
      <c r="F281" s="48">
        <f t="shared" si="77"/>
        <v>0</v>
      </c>
      <c r="G281" s="49">
        <f t="shared" si="78"/>
        <v>0</v>
      </c>
      <c r="H281" s="221">
        <f t="shared" si="79"/>
        <v>0</v>
      </c>
      <c r="I281" s="49">
        <f t="shared" si="80"/>
        <v>0</v>
      </c>
      <c r="J281" s="48">
        <f t="shared" si="70"/>
        <v>0</v>
      </c>
      <c r="K281" s="44">
        <f t="shared" si="71"/>
        <v>0</v>
      </c>
      <c r="L281" s="45">
        <f>'1473 FX'!AK281+'1474 FX'!AK281+'1475 FX'!AK281+'1476 FX'!AK281+'1603 FX'!AK281+'1604 FX'!AK281+'Spare van FX'!AK281</f>
        <v>0</v>
      </c>
      <c r="M281" s="221">
        <f>'1473 FX'!AY281+'1474 FX'!AY281+'1475 FX'!AY281+'1476 FX'!AY281+'1603 FX'!AY281+'1604 FX'!AY281+'Spare van FX'!AY281</f>
        <v>0</v>
      </c>
      <c r="N281" s="221">
        <f>'1473 PARA'!AK281+'1474 PARA'!AK281+'1475 PARA'!AK281+'1476 PARA'!AK281+'Spare van Para'!AK281+'1603 Para'!AK281+'1604 Para'!AK281</f>
        <v>0</v>
      </c>
      <c r="O281" s="49">
        <f>'1473 PARA'!AY281+'1474 PARA'!AY281+'1475 PARA'!AY281+'1476 PARA'!AY281+'Spare van Para'!AY281+'1603 Para'!AY281+'1604 Para'!AY281</f>
        <v>0</v>
      </c>
      <c r="P281" s="48">
        <f t="shared" si="81"/>
        <v>0</v>
      </c>
      <c r="Q281" s="49">
        <f t="shared" si="72"/>
        <v>0</v>
      </c>
      <c r="R281" s="221">
        <f t="shared" si="73"/>
        <v>0</v>
      </c>
      <c r="S281" s="49">
        <f t="shared" si="74"/>
        <v>0</v>
      </c>
      <c r="T281" s="48">
        <f t="shared" si="75"/>
        <v>0</v>
      </c>
      <c r="U281" s="49">
        <f t="shared" si="76"/>
        <v>0</v>
      </c>
    </row>
    <row r="282" spans="1:26" s="78" customFormat="1" x14ac:dyDescent="0.25">
      <c r="A282" s="79">
        <v>43014</v>
      </c>
      <c r="B282" s="48">
        <f>'1473 FX'!I282+'1474 FX'!I282+'1475 FX'!I282+'1476 FX'!I282+'1603 FX'!I282+'1604 FX'!I282+'Spare van FX'!I282</f>
        <v>0</v>
      </c>
      <c r="C282" s="41">
        <f>'1473 FX'!V282+'1474 FX'!V282+'1475 FX'!V282+'1476 FX'!V282+'1603 FX'!V282+'1604 FX'!V282+'Spare van FX'!V282</f>
        <v>0</v>
      </c>
      <c r="D282" s="221">
        <f>'PARA Consolidated'!E282</f>
        <v>0</v>
      </c>
      <c r="E282" s="49">
        <f>'PARA Consolidated'!J282</f>
        <v>0</v>
      </c>
      <c r="F282" s="48">
        <f t="shared" si="77"/>
        <v>0</v>
      </c>
      <c r="G282" s="49">
        <f t="shared" si="78"/>
        <v>0</v>
      </c>
      <c r="H282" s="221">
        <f t="shared" si="79"/>
        <v>0</v>
      </c>
      <c r="I282" s="49">
        <f t="shared" si="80"/>
        <v>0</v>
      </c>
      <c r="J282" s="48">
        <f t="shared" si="70"/>
        <v>0</v>
      </c>
      <c r="K282" s="44">
        <f t="shared" si="71"/>
        <v>0</v>
      </c>
      <c r="L282" s="45">
        <f>'1473 FX'!AK282+'1474 FX'!AK282+'1475 FX'!AK282+'1476 FX'!AK282+'1603 FX'!AK282+'1604 FX'!AK282+'Spare van FX'!AK282</f>
        <v>0</v>
      </c>
      <c r="M282" s="221">
        <f>'1473 FX'!AY282+'1474 FX'!AY282+'1475 FX'!AY282+'1476 FX'!AY282+'1603 FX'!AY282+'1604 FX'!AY282+'Spare van FX'!AY282</f>
        <v>0</v>
      </c>
      <c r="N282" s="221">
        <f>'1473 PARA'!AK282+'1474 PARA'!AK282+'1475 PARA'!AK282+'1476 PARA'!AK282+'Spare van Para'!AK282+'1603 Para'!AK282+'1604 Para'!AK282</f>
        <v>0</v>
      </c>
      <c r="O282" s="49">
        <f>'1473 PARA'!AY282+'1474 PARA'!AY282+'1475 PARA'!AY282+'1476 PARA'!AY282+'Spare van Para'!AY282+'1603 Para'!AY282+'1604 Para'!AY282</f>
        <v>0</v>
      </c>
      <c r="P282" s="48">
        <f t="shared" si="81"/>
        <v>0</v>
      </c>
      <c r="Q282" s="49">
        <f t="shared" si="72"/>
        <v>0</v>
      </c>
      <c r="R282" s="221">
        <f t="shared" si="73"/>
        <v>0</v>
      </c>
      <c r="S282" s="49">
        <f t="shared" si="74"/>
        <v>0</v>
      </c>
      <c r="T282" s="48">
        <f t="shared" si="75"/>
        <v>0</v>
      </c>
      <c r="U282" s="49">
        <f t="shared" si="76"/>
        <v>0</v>
      </c>
      <c r="V282" s="71"/>
      <c r="W282" s="72"/>
      <c r="X282" s="71"/>
      <c r="Y282" s="72"/>
      <c r="Z282" s="71"/>
    </row>
    <row r="283" spans="1:26" x14ac:dyDescent="0.25">
      <c r="A283" s="79">
        <v>43015</v>
      </c>
      <c r="B283" s="48">
        <f>'1473 FX'!I283+'1474 FX'!I283+'1475 FX'!I283+'1476 FX'!I283+'1603 FX'!I283+'1604 FX'!I283+'Spare van FX'!I283</f>
        <v>0</v>
      </c>
      <c r="C283" s="41">
        <f>'1473 FX'!V283+'1474 FX'!V283+'1475 FX'!V283+'1476 FX'!V283+'1603 FX'!V283+'1604 FX'!V283+'Spare van FX'!V283</f>
        <v>0</v>
      </c>
      <c r="D283" s="221">
        <f>'PARA Consolidated'!E283</f>
        <v>0</v>
      </c>
      <c r="E283" s="49">
        <f>'PARA Consolidated'!J283</f>
        <v>0</v>
      </c>
      <c r="F283" s="48">
        <f t="shared" si="77"/>
        <v>0</v>
      </c>
      <c r="G283" s="49">
        <f t="shared" si="78"/>
        <v>0</v>
      </c>
      <c r="H283" s="221">
        <f t="shared" si="79"/>
        <v>0</v>
      </c>
      <c r="I283" s="49">
        <f t="shared" si="80"/>
        <v>0</v>
      </c>
      <c r="J283" s="48">
        <f t="shared" si="70"/>
        <v>0</v>
      </c>
      <c r="K283" s="44">
        <f t="shared" si="71"/>
        <v>0</v>
      </c>
      <c r="L283" s="45">
        <f>'1473 FX'!AK283+'1474 FX'!AK283+'1475 FX'!AK283+'1476 FX'!AK283+'1603 FX'!AK283+'1604 FX'!AK283+'Spare van FX'!AK283</f>
        <v>0</v>
      </c>
      <c r="M283" s="221">
        <f>'1473 FX'!AY283+'1474 FX'!AY283+'1475 FX'!AY283+'1476 FX'!AY283+'1603 FX'!AY283+'1604 FX'!AY283+'Spare van FX'!AY283</f>
        <v>0</v>
      </c>
      <c r="N283" s="221">
        <f>'1473 PARA'!AK283+'1474 PARA'!AK283+'1475 PARA'!AK283+'1476 PARA'!AK283+'Spare van Para'!AK283+'1603 Para'!AK283+'1604 Para'!AK283</f>
        <v>0</v>
      </c>
      <c r="O283" s="49">
        <f>'1473 PARA'!AY283+'1474 PARA'!AY283+'1475 PARA'!AY283+'1476 PARA'!AY283+'Spare van Para'!AY283+'1603 Para'!AY283+'1604 Para'!AY283</f>
        <v>0</v>
      </c>
      <c r="P283" s="48">
        <f t="shared" si="81"/>
        <v>0</v>
      </c>
      <c r="Q283" s="49">
        <f t="shared" si="72"/>
        <v>0</v>
      </c>
      <c r="R283" s="221">
        <f t="shared" si="73"/>
        <v>0</v>
      </c>
      <c r="S283" s="49">
        <f t="shared" si="74"/>
        <v>0</v>
      </c>
      <c r="T283" s="48">
        <f t="shared" si="75"/>
        <v>0</v>
      </c>
      <c r="U283" s="49">
        <f t="shared" si="76"/>
        <v>0</v>
      </c>
      <c r="V283" s="75">
        <f>SUM(C277:C283)+SUM(E277:E283)</f>
        <v>0</v>
      </c>
      <c r="W283" s="76">
        <f>SUM(M277:M283)+SUM(O277:O283)</f>
        <v>0</v>
      </c>
      <c r="X283" s="75">
        <f>SUM(B277:B283)+SUM(D277:D283)-V283</f>
        <v>0</v>
      </c>
      <c r="Y283" s="76">
        <f>SUM(L277:L283)+SUM(N277:N283)-W283</f>
        <v>0</v>
      </c>
      <c r="Z283" s="77" t="s">
        <v>80</v>
      </c>
    </row>
    <row r="284" spans="1:26" x14ac:dyDescent="0.25">
      <c r="A284" s="79">
        <v>43016</v>
      </c>
      <c r="B284" s="48">
        <f>'1473 FX'!I284+'1474 FX'!I284+'1475 FX'!I284+'1476 FX'!I284+'1603 FX'!I284+'1604 FX'!I284+'Spare van FX'!I284</f>
        <v>0</v>
      </c>
      <c r="C284" s="41">
        <f>'1473 FX'!V284+'1474 FX'!V284+'1475 FX'!V284+'1476 FX'!V284+'1603 FX'!V284+'1604 FX'!V284+'Spare van FX'!V284</f>
        <v>0</v>
      </c>
      <c r="D284" s="221">
        <f>'PARA Consolidated'!E284</f>
        <v>0</v>
      </c>
      <c r="E284" s="49">
        <f>'PARA Consolidated'!J284</f>
        <v>0</v>
      </c>
      <c r="F284" s="48">
        <f t="shared" si="77"/>
        <v>0</v>
      </c>
      <c r="G284" s="49">
        <f t="shared" si="78"/>
        <v>0</v>
      </c>
      <c r="H284" s="221">
        <f t="shared" si="79"/>
        <v>0</v>
      </c>
      <c r="I284" s="49">
        <f t="shared" si="80"/>
        <v>0</v>
      </c>
      <c r="J284" s="48">
        <f t="shared" si="70"/>
        <v>0</v>
      </c>
      <c r="K284" s="44">
        <f t="shared" si="71"/>
        <v>0</v>
      </c>
      <c r="L284" s="45">
        <f>'1473 FX'!AK284+'1474 FX'!AK284+'1475 FX'!AK284+'1476 FX'!AK284+'1603 FX'!AK284+'1604 FX'!AK284+'Spare van FX'!AK284</f>
        <v>0</v>
      </c>
      <c r="M284" s="221">
        <f>'1473 FX'!AY284+'1474 FX'!AY284+'1475 FX'!AY284+'1476 FX'!AY284+'1603 FX'!AY284+'1604 FX'!AY284+'Spare van FX'!AY284</f>
        <v>0</v>
      </c>
      <c r="N284" s="221">
        <f>'1473 PARA'!AK284+'1474 PARA'!AK284+'1475 PARA'!AK284+'1476 PARA'!AK284+'Spare van Para'!AK284+'1603 Para'!AK284+'1604 Para'!AK284</f>
        <v>0</v>
      </c>
      <c r="O284" s="49">
        <f>'1473 PARA'!AY284+'1474 PARA'!AY284+'1475 PARA'!AY284+'1476 PARA'!AY284+'Spare van Para'!AY284+'1603 Para'!AY284+'1604 Para'!AY284</f>
        <v>0</v>
      </c>
      <c r="P284" s="48">
        <f t="shared" si="81"/>
        <v>0</v>
      </c>
      <c r="Q284" s="49">
        <f t="shared" si="72"/>
        <v>0</v>
      </c>
      <c r="R284" s="221">
        <f t="shared" si="73"/>
        <v>0</v>
      </c>
      <c r="S284" s="49">
        <f t="shared" si="74"/>
        <v>0</v>
      </c>
      <c r="T284" s="48">
        <f t="shared" si="75"/>
        <v>0</v>
      </c>
      <c r="U284" s="49">
        <f t="shared" si="76"/>
        <v>0</v>
      </c>
      <c r="V284" s="73"/>
      <c r="W284" s="74"/>
      <c r="X284" s="73"/>
      <c r="Y284" s="74"/>
      <c r="Z284" s="73" t="s">
        <v>79</v>
      </c>
    </row>
    <row r="285" spans="1:26" x14ac:dyDescent="0.25">
      <c r="A285" s="79">
        <v>43017</v>
      </c>
      <c r="B285" s="48">
        <f>'1473 FX'!I285+'1474 FX'!I285+'1475 FX'!I285+'1476 FX'!I285+'1603 FX'!I285+'1604 FX'!I285+'Spare van FX'!I285</f>
        <v>0</v>
      </c>
      <c r="C285" s="41">
        <f>'1473 FX'!V285+'1474 FX'!V285+'1475 FX'!V285+'1476 FX'!V285+'1603 FX'!V285+'1604 FX'!V285+'Spare van FX'!V285</f>
        <v>0</v>
      </c>
      <c r="D285" s="221">
        <f>'PARA Consolidated'!E285</f>
        <v>0</v>
      </c>
      <c r="E285" s="49">
        <f>'PARA Consolidated'!J285</f>
        <v>0</v>
      </c>
      <c r="F285" s="48">
        <f t="shared" si="77"/>
        <v>0</v>
      </c>
      <c r="G285" s="49">
        <f t="shared" si="78"/>
        <v>0</v>
      </c>
      <c r="H285" s="221">
        <f t="shared" si="79"/>
        <v>0</v>
      </c>
      <c r="I285" s="49">
        <f t="shared" si="80"/>
        <v>0</v>
      </c>
      <c r="J285" s="48">
        <f t="shared" si="70"/>
        <v>0</v>
      </c>
      <c r="K285" s="44">
        <f t="shared" si="71"/>
        <v>0</v>
      </c>
      <c r="L285" s="45">
        <f>'1473 FX'!AK285+'1474 FX'!AK285+'1475 FX'!AK285+'1476 FX'!AK285+'1603 FX'!AK285+'1604 FX'!AK285+'Spare van FX'!AK285</f>
        <v>0</v>
      </c>
      <c r="M285" s="221">
        <f>'1473 FX'!AY285+'1474 FX'!AY285+'1475 FX'!AY285+'1476 FX'!AY285+'1603 FX'!AY285+'1604 FX'!AY285+'Spare van FX'!AY285</f>
        <v>0</v>
      </c>
      <c r="N285" s="221">
        <f>'1473 PARA'!AK285+'1474 PARA'!AK285+'1475 PARA'!AK285+'1476 PARA'!AK285+'Spare van Para'!AK285+'1603 Para'!AK285+'1604 Para'!AK285</f>
        <v>0</v>
      </c>
      <c r="O285" s="49">
        <f>'1473 PARA'!AY285+'1474 PARA'!AY285+'1475 PARA'!AY285+'1476 PARA'!AY285+'Spare van Para'!AY285+'1603 Para'!AY285+'1604 Para'!AY285</f>
        <v>0</v>
      </c>
      <c r="P285" s="48">
        <f t="shared" si="81"/>
        <v>0</v>
      </c>
      <c r="Q285" s="49">
        <f t="shared" si="72"/>
        <v>0</v>
      </c>
      <c r="R285" s="221">
        <f t="shared" si="73"/>
        <v>0</v>
      </c>
      <c r="S285" s="49">
        <f t="shared" si="74"/>
        <v>0</v>
      </c>
      <c r="T285" s="48">
        <f t="shared" si="75"/>
        <v>0</v>
      </c>
      <c r="U285" s="49">
        <f t="shared" si="76"/>
        <v>0</v>
      </c>
    </row>
    <row r="286" spans="1:26" x14ac:dyDescent="0.25">
      <c r="A286" s="79">
        <v>43018</v>
      </c>
      <c r="B286" s="48">
        <f>'1473 FX'!I286+'1474 FX'!I286+'1475 FX'!I286+'1476 FX'!I286+'1603 FX'!I286+'1604 FX'!I286+'Spare van FX'!I286</f>
        <v>0</v>
      </c>
      <c r="C286" s="41">
        <f>'1473 FX'!V286+'1474 FX'!V286+'1475 FX'!V286+'1476 FX'!V286+'1603 FX'!V286+'1604 FX'!V286+'Spare van FX'!V286</f>
        <v>0</v>
      </c>
      <c r="D286" s="221">
        <f>'PARA Consolidated'!E286</f>
        <v>0</v>
      </c>
      <c r="E286" s="49">
        <f>'PARA Consolidated'!J286</f>
        <v>0</v>
      </c>
      <c r="F286" s="48">
        <f t="shared" si="77"/>
        <v>0</v>
      </c>
      <c r="G286" s="49">
        <f t="shared" si="78"/>
        <v>0</v>
      </c>
      <c r="H286" s="221">
        <f t="shared" si="79"/>
        <v>0</v>
      </c>
      <c r="I286" s="49">
        <f t="shared" si="80"/>
        <v>0</v>
      </c>
      <c r="J286" s="48">
        <f t="shared" si="70"/>
        <v>0</v>
      </c>
      <c r="K286" s="44">
        <f t="shared" si="71"/>
        <v>0</v>
      </c>
      <c r="L286" s="45">
        <f>'1473 FX'!AK286+'1474 FX'!AK286+'1475 FX'!AK286+'1476 FX'!AK286+'1603 FX'!AK286+'1604 FX'!AK286+'Spare van FX'!AK286</f>
        <v>0</v>
      </c>
      <c r="M286" s="221">
        <f>'1473 FX'!AY286+'1474 FX'!AY286+'1475 FX'!AY286+'1476 FX'!AY286+'1603 FX'!AY286+'1604 FX'!AY286+'Spare van FX'!AY286</f>
        <v>0</v>
      </c>
      <c r="N286" s="221">
        <f>'1473 PARA'!AK286+'1474 PARA'!AK286+'1475 PARA'!AK286+'1476 PARA'!AK286+'Spare van Para'!AK286+'1603 Para'!AK286+'1604 Para'!AK286</f>
        <v>0</v>
      </c>
      <c r="O286" s="49">
        <f>'1473 PARA'!AY286+'1474 PARA'!AY286+'1475 PARA'!AY286+'1476 PARA'!AY286+'Spare van Para'!AY286+'1603 Para'!AY286+'1604 Para'!AY286</f>
        <v>0</v>
      </c>
      <c r="P286" s="48">
        <f t="shared" si="81"/>
        <v>0</v>
      </c>
      <c r="Q286" s="49">
        <f t="shared" si="72"/>
        <v>0</v>
      </c>
      <c r="R286" s="221">
        <f t="shared" si="73"/>
        <v>0</v>
      </c>
      <c r="S286" s="49">
        <f t="shared" si="74"/>
        <v>0</v>
      </c>
      <c r="T286" s="48">
        <f t="shared" si="75"/>
        <v>0</v>
      </c>
      <c r="U286" s="49">
        <f t="shared" si="76"/>
        <v>0</v>
      </c>
    </row>
    <row r="287" spans="1:26" x14ac:dyDescent="0.25">
      <c r="A287" s="79">
        <v>43019</v>
      </c>
      <c r="B287" s="48">
        <f>'1473 FX'!I287+'1474 FX'!I287+'1475 FX'!I287+'1476 FX'!I287+'1603 FX'!I287+'1604 FX'!I287+'Spare van FX'!I287</f>
        <v>0</v>
      </c>
      <c r="C287" s="41">
        <f>'1473 FX'!V287+'1474 FX'!V287+'1475 FX'!V287+'1476 FX'!V287+'1603 FX'!V287+'1604 FX'!V287+'Spare van FX'!V287</f>
        <v>0</v>
      </c>
      <c r="D287" s="221">
        <f>'PARA Consolidated'!E287</f>
        <v>0</v>
      </c>
      <c r="E287" s="49">
        <f>'PARA Consolidated'!J287</f>
        <v>0</v>
      </c>
      <c r="F287" s="48">
        <f t="shared" si="77"/>
        <v>0</v>
      </c>
      <c r="G287" s="49">
        <f t="shared" si="78"/>
        <v>0</v>
      </c>
      <c r="H287" s="221">
        <f t="shared" si="79"/>
        <v>0</v>
      </c>
      <c r="I287" s="49">
        <f t="shared" si="80"/>
        <v>0</v>
      </c>
      <c r="J287" s="48">
        <f t="shared" si="70"/>
        <v>0</v>
      </c>
      <c r="K287" s="44">
        <f t="shared" si="71"/>
        <v>0</v>
      </c>
      <c r="L287" s="45">
        <f>'1473 FX'!AK287+'1474 FX'!AK287+'1475 FX'!AK287+'1476 FX'!AK287+'1603 FX'!AK287+'1604 FX'!AK287+'Spare van FX'!AK287</f>
        <v>0</v>
      </c>
      <c r="M287" s="221">
        <f>'1473 FX'!AY287+'1474 FX'!AY287+'1475 FX'!AY287+'1476 FX'!AY287+'1603 FX'!AY287+'1604 FX'!AY287+'Spare van FX'!AY287</f>
        <v>0</v>
      </c>
      <c r="N287" s="221">
        <f>'1473 PARA'!AK287+'1474 PARA'!AK287+'1475 PARA'!AK287+'1476 PARA'!AK287+'Spare van Para'!AK287+'1603 Para'!AK287+'1604 Para'!AK287</f>
        <v>0</v>
      </c>
      <c r="O287" s="49">
        <f>'1473 PARA'!AY287+'1474 PARA'!AY287+'1475 PARA'!AY287+'1476 PARA'!AY287+'Spare van Para'!AY287+'1603 Para'!AY287+'1604 Para'!AY287</f>
        <v>0</v>
      </c>
      <c r="P287" s="48">
        <f t="shared" si="81"/>
        <v>0</v>
      </c>
      <c r="Q287" s="49">
        <f t="shared" si="72"/>
        <v>0</v>
      </c>
      <c r="R287" s="221">
        <f t="shared" si="73"/>
        <v>0</v>
      </c>
      <c r="S287" s="49">
        <f t="shared" si="74"/>
        <v>0</v>
      </c>
      <c r="T287" s="48">
        <f t="shared" si="75"/>
        <v>0</v>
      </c>
      <c r="U287" s="49">
        <f t="shared" si="76"/>
        <v>0</v>
      </c>
    </row>
    <row r="288" spans="1:26" x14ac:dyDescent="0.25">
      <c r="A288" s="79">
        <v>43020</v>
      </c>
      <c r="B288" s="48">
        <f>'1473 FX'!I288+'1474 FX'!I288+'1475 FX'!I288+'1476 FX'!I288+'1603 FX'!I288+'1604 FX'!I288+'Spare van FX'!I288</f>
        <v>0</v>
      </c>
      <c r="C288" s="41">
        <f>'1473 FX'!V288+'1474 FX'!V288+'1475 FX'!V288+'1476 FX'!V288+'1603 FX'!V288+'1604 FX'!V288+'Spare van FX'!V288</f>
        <v>0</v>
      </c>
      <c r="D288" s="221">
        <f>'PARA Consolidated'!E288</f>
        <v>0</v>
      </c>
      <c r="E288" s="49">
        <f>'PARA Consolidated'!J288</f>
        <v>0</v>
      </c>
      <c r="F288" s="48">
        <f t="shared" si="77"/>
        <v>0</v>
      </c>
      <c r="G288" s="49">
        <f t="shared" si="78"/>
        <v>0</v>
      </c>
      <c r="H288" s="221">
        <f t="shared" si="79"/>
        <v>0</v>
      </c>
      <c r="I288" s="49">
        <f t="shared" si="80"/>
        <v>0</v>
      </c>
      <c r="J288" s="48">
        <f t="shared" si="70"/>
        <v>0</v>
      </c>
      <c r="K288" s="44">
        <f t="shared" si="71"/>
        <v>0</v>
      </c>
      <c r="L288" s="45">
        <f>'1473 FX'!AK288+'1474 FX'!AK288+'1475 FX'!AK288+'1476 FX'!AK288+'1603 FX'!AK288+'1604 FX'!AK288+'Spare van FX'!AK288</f>
        <v>0</v>
      </c>
      <c r="M288" s="221">
        <f>'1473 FX'!AY288+'1474 FX'!AY288+'1475 FX'!AY288+'1476 FX'!AY288+'1603 FX'!AY288+'1604 FX'!AY288+'Spare van FX'!AY288</f>
        <v>0</v>
      </c>
      <c r="N288" s="221">
        <f>'1473 PARA'!AK288+'1474 PARA'!AK288+'1475 PARA'!AK288+'1476 PARA'!AK288+'Spare van Para'!AK288+'1603 Para'!AK288+'1604 Para'!AK288</f>
        <v>0</v>
      </c>
      <c r="O288" s="49">
        <f>'1473 PARA'!AY288+'1474 PARA'!AY288+'1475 PARA'!AY288+'1476 PARA'!AY288+'Spare van Para'!AY288+'1603 Para'!AY288+'1604 Para'!AY288</f>
        <v>0</v>
      </c>
      <c r="P288" s="48">
        <f t="shared" si="81"/>
        <v>0</v>
      </c>
      <c r="Q288" s="49">
        <f t="shared" si="72"/>
        <v>0</v>
      </c>
      <c r="R288" s="221">
        <f t="shared" si="73"/>
        <v>0</v>
      </c>
      <c r="S288" s="49">
        <f t="shared" si="74"/>
        <v>0</v>
      </c>
      <c r="T288" s="48">
        <f t="shared" si="75"/>
        <v>0</v>
      </c>
      <c r="U288" s="49">
        <f t="shared" si="76"/>
        <v>0</v>
      </c>
    </row>
    <row r="289" spans="1:26" x14ac:dyDescent="0.25">
      <c r="A289" s="79">
        <v>43021</v>
      </c>
      <c r="B289" s="48">
        <f>'1473 FX'!I289+'1474 FX'!I289+'1475 FX'!I289+'1476 FX'!I289+'1603 FX'!I289+'1604 FX'!I289+'Spare van FX'!I289</f>
        <v>0</v>
      </c>
      <c r="C289" s="41">
        <f>'1473 FX'!V289+'1474 FX'!V289+'1475 FX'!V289+'1476 FX'!V289+'1603 FX'!V289+'1604 FX'!V289+'Spare van FX'!V289</f>
        <v>0</v>
      </c>
      <c r="D289" s="221">
        <f>'PARA Consolidated'!E289</f>
        <v>0</v>
      </c>
      <c r="E289" s="49">
        <f>'PARA Consolidated'!J289</f>
        <v>0</v>
      </c>
      <c r="F289" s="48">
        <f t="shared" si="77"/>
        <v>0</v>
      </c>
      <c r="G289" s="49">
        <f t="shared" si="78"/>
        <v>0</v>
      </c>
      <c r="H289" s="221">
        <f t="shared" si="79"/>
        <v>0</v>
      </c>
      <c r="I289" s="49">
        <f t="shared" si="80"/>
        <v>0</v>
      </c>
      <c r="J289" s="48">
        <f t="shared" si="70"/>
        <v>0</v>
      </c>
      <c r="K289" s="44">
        <f t="shared" si="71"/>
        <v>0</v>
      </c>
      <c r="L289" s="45">
        <f>'1473 FX'!AK289+'1474 FX'!AK289+'1475 FX'!AK289+'1476 FX'!AK289+'1603 FX'!AK289+'1604 FX'!AK289+'Spare van FX'!AK289</f>
        <v>0</v>
      </c>
      <c r="M289" s="221">
        <f>'1473 FX'!AY289+'1474 FX'!AY289+'1475 FX'!AY289+'1476 FX'!AY289+'1603 FX'!AY289+'1604 FX'!AY289+'Spare van FX'!AY289</f>
        <v>0</v>
      </c>
      <c r="N289" s="221">
        <f>'1473 PARA'!AK289+'1474 PARA'!AK289+'1475 PARA'!AK289+'1476 PARA'!AK289+'Spare van Para'!AK289+'1603 Para'!AK289+'1604 Para'!AK289</f>
        <v>0</v>
      </c>
      <c r="O289" s="49">
        <f>'1473 PARA'!AY289+'1474 PARA'!AY289+'1475 PARA'!AY289+'1476 PARA'!AY289+'Spare van Para'!AY289+'1603 Para'!AY289+'1604 Para'!AY289</f>
        <v>0</v>
      </c>
      <c r="P289" s="48">
        <f t="shared" si="81"/>
        <v>0</v>
      </c>
      <c r="Q289" s="49">
        <f t="shared" si="72"/>
        <v>0</v>
      </c>
      <c r="R289" s="221">
        <f t="shared" si="73"/>
        <v>0</v>
      </c>
      <c r="S289" s="49">
        <f t="shared" si="74"/>
        <v>0</v>
      </c>
      <c r="T289" s="48">
        <f t="shared" si="75"/>
        <v>0</v>
      </c>
      <c r="U289" s="49">
        <f t="shared" si="76"/>
        <v>0</v>
      </c>
    </row>
    <row r="290" spans="1:26" x14ac:dyDescent="0.25">
      <c r="A290" s="79">
        <v>43022</v>
      </c>
      <c r="B290" s="48">
        <f>'1473 FX'!I290+'1474 FX'!I290+'1475 FX'!I290+'1476 FX'!I290+'1603 FX'!I290+'1604 FX'!I290+'Spare van FX'!I290</f>
        <v>0</v>
      </c>
      <c r="C290" s="41">
        <f>'1473 FX'!V290+'1474 FX'!V290+'1475 FX'!V290+'1476 FX'!V290+'1603 FX'!V290+'1604 FX'!V290+'Spare van FX'!V290</f>
        <v>0</v>
      </c>
      <c r="D290" s="221">
        <f>'PARA Consolidated'!E290</f>
        <v>0</v>
      </c>
      <c r="E290" s="49">
        <f>'PARA Consolidated'!J290</f>
        <v>0</v>
      </c>
      <c r="F290" s="48">
        <f t="shared" si="77"/>
        <v>0</v>
      </c>
      <c r="G290" s="49">
        <f t="shared" si="78"/>
        <v>0</v>
      </c>
      <c r="H290" s="221">
        <f t="shared" si="79"/>
        <v>0</v>
      </c>
      <c r="I290" s="49">
        <f t="shared" si="80"/>
        <v>0</v>
      </c>
      <c r="J290" s="48">
        <f t="shared" si="70"/>
        <v>0</v>
      </c>
      <c r="K290" s="44">
        <f t="shared" si="71"/>
        <v>0</v>
      </c>
      <c r="L290" s="45">
        <f>'1473 FX'!AK290+'1474 FX'!AK290+'1475 FX'!AK290+'1476 FX'!AK290+'1603 FX'!AK290+'1604 FX'!AK290+'Spare van FX'!AK290</f>
        <v>0</v>
      </c>
      <c r="M290" s="221">
        <f>'1473 FX'!AY290+'1474 FX'!AY290+'1475 FX'!AY290+'1476 FX'!AY290+'1603 FX'!AY290+'1604 FX'!AY290+'Spare van FX'!AY290</f>
        <v>0</v>
      </c>
      <c r="N290" s="221">
        <f>'1473 PARA'!AK290+'1474 PARA'!AK290+'1475 PARA'!AK290+'1476 PARA'!AK290+'Spare van Para'!AK290+'1603 Para'!AK290+'1604 Para'!AK290</f>
        <v>0</v>
      </c>
      <c r="O290" s="49">
        <f>'1473 PARA'!AY290+'1474 PARA'!AY290+'1475 PARA'!AY290+'1476 PARA'!AY290+'Spare van Para'!AY290+'1603 Para'!AY290+'1604 Para'!AY290</f>
        <v>0</v>
      </c>
      <c r="P290" s="48">
        <f t="shared" si="81"/>
        <v>0</v>
      </c>
      <c r="Q290" s="49">
        <f t="shared" si="72"/>
        <v>0</v>
      </c>
      <c r="R290" s="221">
        <f t="shared" si="73"/>
        <v>0</v>
      </c>
      <c r="S290" s="49">
        <f t="shared" si="74"/>
        <v>0</v>
      </c>
      <c r="T290" s="48">
        <f t="shared" si="75"/>
        <v>0</v>
      </c>
      <c r="U290" s="49">
        <f t="shared" si="76"/>
        <v>0</v>
      </c>
      <c r="V290" s="75">
        <f>SUM(C284:C290)+SUM(E284:E290)</f>
        <v>0</v>
      </c>
      <c r="W290" s="76">
        <f>SUM(M284:M290)+SUM(O284:O290)</f>
        <v>0</v>
      </c>
      <c r="X290" s="75">
        <f>SUM(B284:B290)+SUM(D284:D290)-V290</f>
        <v>0</v>
      </c>
      <c r="Y290" s="76">
        <f>SUM(L284:L290)+SUM(N284:N290)-W290</f>
        <v>0</v>
      </c>
      <c r="Z290" s="77" t="s">
        <v>80</v>
      </c>
    </row>
    <row r="291" spans="1:26" x14ac:dyDescent="0.25">
      <c r="A291" s="79">
        <v>43023</v>
      </c>
      <c r="B291" s="48">
        <f>'1473 FX'!I291+'1474 FX'!I291+'1475 FX'!I291+'1476 FX'!I291+'1603 FX'!I291+'1604 FX'!I291+'Spare van FX'!I291</f>
        <v>0</v>
      </c>
      <c r="C291" s="41">
        <f>'1473 FX'!V291+'1474 FX'!V291+'1475 FX'!V291+'1476 FX'!V291+'1603 FX'!V291+'1604 FX'!V291+'Spare van FX'!V291</f>
        <v>0</v>
      </c>
      <c r="D291" s="221">
        <f>'PARA Consolidated'!E291</f>
        <v>0</v>
      </c>
      <c r="E291" s="49">
        <f>'PARA Consolidated'!J291</f>
        <v>0</v>
      </c>
      <c r="F291" s="48">
        <f t="shared" si="77"/>
        <v>0</v>
      </c>
      <c r="G291" s="49">
        <f t="shared" si="78"/>
        <v>0</v>
      </c>
      <c r="H291" s="221">
        <f t="shared" si="79"/>
        <v>0</v>
      </c>
      <c r="I291" s="49">
        <f t="shared" si="80"/>
        <v>0</v>
      </c>
      <c r="J291" s="48">
        <f t="shared" ref="J291:J354" si="82">B291-C291</f>
        <v>0</v>
      </c>
      <c r="K291" s="44">
        <f t="shared" ref="K291:K354" si="83">D291-E291</f>
        <v>0</v>
      </c>
      <c r="L291" s="45">
        <f>'1473 FX'!AK291+'1474 FX'!AK291+'1475 FX'!AK291+'1476 FX'!AK291+'1603 FX'!AK291+'1604 FX'!AK291+'Spare van FX'!AK291</f>
        <v>0</v>
      </c>
      <c r="M291" s="221">
        <f>'1473 FX'!AY291+'1474 FX'!AY291+'1475 FX'!AY291+'1476 FX'!AY291+'1603 FX'!AY291+'1604 FX'!AY291+'Spare van FX'!AY291</f>
        <v>0</v>
      </c>
      <c r="N291" s="221">
        <f>'1473 PARA'!AK291+'1474 PARA'!AK291+'1475 PARA'!AK291+'1476 PARA'!AK291+'Spare van Para'!AK291+'1603 Para'!AK291+'1604 Para'!AK291</f>
        <v>0</v>
      </c>
      <c r="O291" s="49">
        <f>'1473 PARA'!AY291+'1474 PARA'!AY291+'1475 PARA'!AY291+'1476 PARA'!AY291+'Spare van Para'!AY291+'1603 Para'!AY291+'1604 Para'!AY291</f>
        <v>0</v>
      </c>
      <c r="P291" s="48">
        <f t="shared" si="81"/>
        <v>0</v>
      </c>
      <c r="Q291" s="49">
        <f t="shared" si="72"/>
        <v>0</v>
      </c>
      <c r="R291" s="221">
        <f t="shared" si="73"/>
        <v>0</v>
      </c>
      <c r="S291" s="49">
        <f t="shared" si="74"/>
        <v>0</v>
      </c>
      <c r="T291" s="48">
        <f t="shared" si="75"/>
        <v>0</v>
      </c>
      <c r="U291" s="49">
        <f t="shared" si="76"/>
        <v>0</v>
      </c>
      <c r="V291" s="73"/>
      <c r="W291" s="74"/>
      <c r="X291" s="73"/>
      <c r="Y291" s="74"/>
      <c r="Z291" s="73" t="s">
        <v>79</v>
      </c>
    </row>
    <row r="292" spans="1:26" x14ac:dyDescent="0.25">
      <c r="A292" s="79">
        <v>43024</v>
      </c>
      <c r="B292" s="48">
        <f>'1473 FX'!I292+'1474 FX'!I292+'1475 FX'!I292+'1476 FX'!I292+'1603 FX'!I292+'1604 FX'!I292+'Spare van FX'!I292</f>
        <v>0</v>
      </c>
      <c r="C292" s="41">
        <f>'1473 FX'!V292+'1474 FX'!V292+'1475 FX'!V292+'1476 FX'!V292+'1603 FX'!V292+'1604 FX'!V292+'Spare van FX'!V292</f>
        <v>0</v>
      </c>
      <c r="D292" s="221">
        <f>'PARA Consolidated'!E292</f>
        <v>0</v>
      </c>
      <c r="E292" s="49">
        <f>'PARA Consolidated'!J292</f>
        <v>0</v>
      </c>
      <c r="F292" s="48">
        <f t="shared" si="77"/>
        <v>0</v>
      </c>
      <c r="G292" s="49">
        <f t="shared" si="78"/>
        <v>0</v>
      </c>
      <c r="H292" s="221">
        <f t="shared" si="79"/>
        <v>0</v>
      </c>
      <c r="I292" s="49">
        <f t="shared" si="80"/>
        <v>0</v>
      </c>
      <c r="J292" s="48">
        <f t="shared" si="82"/>
        <v>0</v>
      </c>
      <c r="K292" s="44">
        <f t="shared" si="83"/>
        <v>0</v>
      </c>
      <c r="L292" s="45">
        <f>'1473 FX'!AK292+'1474 FX'!AK292+'1475 FX'!AK292+'1476 FX'!AK292+'1603 FX'!AK292+'1604 FX'!AK292+'Spare van FX'!AK292</f>
        <v>0</v>
      </c>
      <c r="M292" s="221">
        <f>'1473 FX'!AY292+'1474 FX'!AY292+'1475 FX'!AY292+'1476 FX'!AY292+'1603 FX'!AY292+'1604 FX'!AY292+'Spare van FX'!AY292</f>
        <v>0</v>
      </c>
      <c r="N292" s="221">
        <f>'1473 PARA'!AK292+'1474 PARA'!AK292+'1475 PARA'!AK292+'1476 PARA'!AK292+'Spare van Para'!AK292+'1603 Para'!AK292+'1604 Para'!AK292</f>
        <v>0</v>
      </c>
      <c r="O292" s="49">
        <f>'1473 PARA'!AY292+'1474 PARA'!AY292+'1475 PARA'!AY292+'1476 PARA'!AY292+'Spare van Para'!AY292+'1603 Para'!AY292+'1604 Para'!AY292</f>
        <v>0</v>
      </c>
      <c r="P292" s="48">
        <f t="shared" si="81"/>
        <v>0</v>
      </c>
      <c r="Q292" s="49">
        <f t="shared" si="72"/>
        <v>0</v>
      </c>
      <c r="R292" s="221">
        <f t="shared" si="73"/>
        <v>0</v>
      </c>
      <c r="S292" s="49">
        <f t="shared" si="74"/>
        <v>0</v>
      </c>
      <c r="T292" s="48">
        <f t="shared" si="75"/>
        <v>0</v>
      </c>
      <c r="U292" s="49">
        <f t="shared" si="76"/>
        <v>0</v>
      </c>
    </row>
    <row r="293" spans="1:26" x14ac:dyDescent="0.25">
      <c r="A293" s="79">
        <v>43025</v>
      </c>
      <c r="B293" s="48">
        <f>'1473 FX'!I293+'1474 FX'!I293+'1475 FX'!I293+'1476 FX'!I293+'1603 FX'!I293+'1604 FX'!I293+'Spare van FX'!I293</f>
        <v>0</v>
      </c>
      <c r="C293" s="41">
        <f>'1473 FX'!V293+'1474 FX'!V293+'1475 FX'!V293+'1476 FX'!V293+'1603 FX'!V293+'1604 FX'!V293+'Spare van FX'!V293</f>
        <v>0</v>
      </c>
      <c r="D293" s="221">
        <f>'PARA Consolidated'!E293</f>
        <v>0</v>
      </c>
      <c r="E293" s="49">
        <f>'PARA Consolidated'!J293</f>
        <v>0</v>
      </c>
      <c r="F293" s="48">
        <f t="shared" si="77"/>
        <v>0</v>
      </c>
      <c r="G293" s="49">
        <f t="shared" si="78"/>
        <v>0</v>
      </c>
      <c r="H293" s="221">
        <f t="shared" si="79"/>
        <v>0</v>
      </c>
      <c r="I293" s="49">
        <f t="shared" si="80"/>
        <v>0</v>
      </c>
      <c r="J293" s="48">
        <f t="shared" si="82"/>
        <v>0</v>
      </c>
      <c r="K293" s="44">
        <f t="shared" si="83"/>
        <v>0</v>
      </c>
      <c r="L293" s="45">
        <f>'1473 FX'!AK293+'1474 FX'!AK293+'1475 FX'!AK293+'1476 FX'!AK293+'1603 FX'!AK293+'1604 FX'!AK293+'Spare van FX'!AK293</f>
        <v>0</v>
      </c>
      <c r="M293" s="221">
        <f>'1473 FX'!AY293+'1474 FX'!AY293+'1475 FX'!AY293+'1476 FX'!AY293+'1603 FX'!AY293+'1604 FX'!AY293+'Spare van FX'!AY293</f>
        <v>0</v>
      </c>
      <c r="N293" s="221">
        <f>'1473 PARA'!AK293+'1474 PARA'!AK293+'1475 PARA'!AK293+'1476 PARA'!AK293+'Spare van Para'!AK293+'1603 Para'!AK293+'1604 Para'!AK293</f>
        <v>0</v>
      </c>
      <c r="O293" s="49">
        <f>'1473 PARA'!AY293+'1474 PARA'!AY293+'1475 PARA'!AY293+'1476 PARA'!AY293+'Spare van Para'!AY293+'1603 Para'!AY293+'1604 Para'!AY293</f>
        <v>0</v>
      </c>
      <c r="P293" s="48">
        <f t="shared" si="81"/>
        <v>0</v>
      </c>
      <c r="Q293" s="49">
        <f t="shared" si="72"/>
        <v>0</v>
      </c>
      <c r="R293" s="221">
        <f t="shared" si="73"/>
        <v>0</v>
      </c>
      <c r="S293" s="49">
        <f t="shared" si="74"/>
        <v>0</v>
      </c>
      <c r="T293" s="48">
        <f t="shared" si="75"/>
        <v>0</v>
      </c>
      <c r="U293" s="49">
        <f t="shared" si="76"/>
        <v>0</v>
      </c>
    </row>
    <row r="294" spans="1:26" x14ac:dyDescent="0.25">
      <c r="A294" s="79">
        <v>43026</v>
      </c>
      <c r="B294" s="48">
        <f>'1473 FX'!I294+'1474 FX'!I294+'1475 FX'!I294+'1476 FX'!I294+'1603 FX'!I294+'1604 FX'!I294+'Spare van FX'!I294</f>
        <v>0</v>
      </c>
      <c r="C294" s="41">
        <f>'1473 FX'!V294+'1474 FX'!V294+'1475 FX'!V294+'1476 FX'!V294+'1603 FX'!V294+'1604 FX'!V294+'Spare van FX'!V294</f>
        <v>0</v>
      </c>
      <c r="D294" s="221">
        <f>'PARA Consolidated'!E294</f>
        <v>0</v>
      </c>
      <c r="E294" s="49">
        <f>'PARA Consolidated'!J294</f>
        <v>0</v>
      </c>
      <c r="F294" s="48">
        <f t="shared" si="77"/>
        <v>0</v>
      </c>
      <c r="G294" s="49">
        <f t="shared" si="78"/>
        <v>0</v>
      </c>
      <c r="H294" s="221">
        <f t="shared" si="79"/>
        <v>0</v>
      </c>
      <c r="I294" s="49">
        <f t="shared" si="80"/>
        <v>0</v>
      </c>
      <c r="J294" s="48">
        <f t="shared" si="82"/>
        <v>0</v>
      </c>
      <c r="K294" s="44">
        <f t="shared" si="83"/>
        <v>0</v>
      </c>
      <c r="L294" s="45">
        <f>'1473 FX'!AK294+'1474 FX'!AK294+'1475 FX'!AK294+'1476 FX'!AK294+'1603 FX'!AK294+'1604 FX'!AK294+'Spare van FX'!AK294</f>
        <v>0</v>
      </c>
      <c r="M294" s="221">
        <f>'1473 FX'!AY294+'1474 FX'!AY294+'1475 FX'!AY294+'1476 FX'!AY294+'1603 FX'!AY294+'1604 FX'!AY294+'Spare van FX'!AY294</f>
        <v>0</v>
      </c>
      <c r="N294" s="221">
        <f>'1473 PARA'!AK294+'1474 PARA'!AK294+'1475 PARA'!AK294+'1476 PARA'!AK294+'Spare van Para'!AK294+'1603 Para'!AK294+'1604 Para'!AK294</f>
        <v>0</v>
      </c>
      <c r="O294" s="49">
        <f>'1473 PARA'!AY294+'1474 PARA'!AY294+'1475 PARA'!AY294+'1476 PARA'!AY294+'Spare van Para'!AY294+'1603 Para'!AY294+'1604 Para'!AY294</f>
        <v>0</v>
      </c>
      <c r="P294" s="48">
        <f t="shared" si="81"/>
        <v>0</v>
      </c>
      <c r="Q294" s="49">
        <f t="shared" si="72"/>
        <v>0</v>
      </c>
      <c r="R294" s="221">
        <f t="shared" si="73"/>
        <v>0</v>
      </c>
      <c r="S294" s="49">
        <f t="shared" si="74"/>
        <v>0</v>
      </c>
      <c r="T294" s="48">
        <f t="shared" si="75"/>
        <v>0</v>
      </c>
      <c r="U294" s="49">
        <f t="shared" si="76"/>
        <v>0</v>
      </c>
    </row>
    <row r="295" spans="1:26" x14ac:dyDescent="0.25">
      <c r="A295" s="79">
        <v>43027</v>
      </c>
      <c r="B295" s="48">
        <f>'1473 FX'!I295+'1474 FX'!I295+'1475 FX'!I295+'1476 FX'!I295+'1603 FX'!I295+'1604 FX'!I295+'Spare van FX'!I295</f>
        <v>0</v>
      </c>
      <c r="C295" s="41">
        <f>'1473 FX'!V295+'1474 FX'!V295+'1475 FX'!V295+'1476 FX'!V295+'1603 FX'!V295+'1604 FX'!V295+'Spare van FX'!V295</f>
        <v>0</v>
      </c>
      <c r="D295" s="221">
        <f>'PARA Consolidated'!E295</f>
        <v>0</v>
      </c>
      <c r="E295" s="49">
        <f>'PARA Consolidated'!J295</f>
        <v>0</v>
      </c>
      <c r="F295" s="48">
        <f t="shared" si="77"/>
        <v>0</v>
      </c>
      <c r="G295" s="49">
        <f t="shared" si="78"/>
        <v>0</v>
      </c>
      <c r="H295" s="221">
        <f t="shared" si="79"/>
        <v>0</v>
      </c>
      <c r="I295" s="49">
        <f t="shared" si="80"/>
        <v>0</v>
      </c>
      <c r="J295" s="48">
        <f t="shared" si="82"/>
        <v>0</v>
      </c>
      <c r="K295" s="44">
        <f t="shared" si="83"/>
        <v>0</v>
      </c>
      <c r="L295" s="45">
        <f>'1473 FX'!AK295+'1474 FX'!AK295+'1475 FX'!AK295+'1476 FX'!AK295+'1603 FX'!AK295+'1604 FX'!AK295+'Spare van FX'!AK295</f>
        <v>0</v>
      </c>
      <c r="M295" s="221">
        <f>'1473 FX'!AY295+'1474 FX'!AY295+'1475 FX'!AY295+'1476 FX'!AY295+'1603 FX'!AY295+'1604 FX'!AY295+'Spare van FX'!AY295</f>
        <v>0</v>
      </c>
      <c r="N295" s="221">
        <f>'1473 PARA'!AK295+'1474 PARA'!AK295+'1475 PARA'!AK295+'1476 PARA'!AK295+'Spare van Para'!AK295+'1603 Para'!AK295+'1604 Para'!AK295</f>
        <v>0</v>
      </c>
      <c r="O295" s="49">
        <f>'1473 PARA'!AY295+'1474 PARA'!AY295+'1475 PARA'!AY295+'1476 PARA'!AY295+'Spare van Para'!AY295+'1603 Para'!AY295+'1604 Para'!AY295</f>
        <v>0</v>
      </c>
      <c r="P295" s="48">
        <f t="shared" si="81"/>
        <v>0</v>
      </c>
      <c r="Q295" s="49">
        <f t="shared" si="72"/>
        <v>0</v>
      </c>
      <c r="R295" s="221">
        <f t="shared" si="73"/>
        <v>0</v>
      </c>
      <c r="S295" s="49">
        <f t="shared" si="74"/>
        <v>0</v>
      </c>
      <c r="T295" s="48">
        <f t="shared" si="75"/>
        <v>0</v>
      </c>
      <c r="U295" s="49">
        <f t="shared" si="76"/>
        <v>0</v>
      </c>
    </row>
    <row r="296" spans="1:26" x14ac:dyDescent="0.25">
      <c r="A296" s="79">
        <v>43028</v>
      </c>
      <c r="B296" s="48">
        <f>'1473 FX'!I296+'1474 FX'!I296+'1475 FX'!I296+'1476 FX'!I296+'1603 FX'!I296+'1604 FX'!I296+'Spare van FX'!I296</f>
        <v>0</v>
      </c>
      <c r="C296" s="41">
        <f>'1473 FX'!V296+'1474 FX'!V296+'1475 FX'!V296+'1476 FX'!V296+'1603 FX'!V296+'1604 FX'!V296+'Spare van FX'!V296</f>
        <v>0</v>
      </c>
      <c r="D296" s="221">
        <f>'PARA Consolidated'!E296</f>
        <v>0</v>
      </c>
      <c r="E296" s="49">
        <f>'PARA Consolidated'!J296</f>
        <v>0</v>
      </c>
      <c r="F296" s="48">
        <f t="shared" si="77"/>
        <v>0</v>
      </c>
      <c r="G296" s="49">
        <f t="shared" si="78"/>
        <v>0</v>
      </c>
      <c r="H296" s="221">
        <f t="shared" si="79"/>
        <v>0</v>
      </c>
      <c r="I296" s="49">
        <f t="shared" si="80"/>
        <v>0</v>
      </c>
      <c r="J296" s="48">
        <f t="shared" si="82"/>
        <v>0</v>
      </c>
      <c r="K296" s="44">
        <f t="shared" si="83"/>
        <v>0</v>
      </c>
      <c r="L296" s="45">
        <f>'1473 FX'!AK296+'1474 FX'!AK296+'1475 FX'!AK296+'1476 FX'!AK296+'1603 FX'!AK296+'1604 FX'!AK296+'Spare van FX'!AK296</f>
        <v>0</v>
      </c>
      <c r="M296" s="221">
        <f>'1473 FX'!AY296+'1474 FX'!AY296+'1475 FX'!AY296+'1476 FX'!AY296+'1603 FX'!AY296+'1604 FX'!AY296+'Spare van FX'!AY296</f>
        <v>0</v>
      </c>
      <c r="N296" s="221">
        <f>'1473 PARA'!AK296+'1474 PARA'!AK296+'1475 PARA'!AK296+'1476 PARA'!AK296+'Spare van Para'!AK296+'1603 Para'!AK296+'1604 Para'!AK296</f>
        <v>0</v>
      </c>
      <c r="O296" s="49">
        <f>'1473 PARA'!AY296+'1474 PARA'!AY296+'1475 PARA'!AY296+'1476 PARA'!AY296+'Spare van Para'!AY296+'1603 Para'!AY296+'1604 Para'!AY296</f>
        <v>0</v>
      </c>
      <c r="P296" s="48">
        <f t="shared" si="81"/>
        <v>0</v>
      </c>
      <c r="Q296" s="49">
        <f t="shared" si="72"/>
        <v>0</v>
      </c>
      <c r="R296" s="221">
        <f t="shared" si="73"/>
        <v>0</v>
      </c>
      <c r="S296" s="49">
        <f t="shared" si="74"/>
        <v>0</v>
      </c>
      <c r="T296" s="48">
        <f t="shared" si="75"/>
        <v>0</v>
      </c>
      <c r="U296" s="49">
        <f t="shared" si="76"/>
        <v>0</v>
      </c>
    </row>
    <row r="297" spans="1:26" x14ac:dyDescent="0.25">
      <c r="A297" s="79">
        <v>43029</v>
      </c>
      <c r="B297" s="48">
        <f>'1473 FX'!I297+'1474 FX'!I297+'1475 FX'!I297+'1476 FX'!I297+'1603 FX'!I297+'1604 FX'!I297+'Spare van FX'!I297</f>
        <v>0</v>
      </c>
      <c r="C297" s="41">
        <f>'1473 FX'!V297+'1474 FX'!V297+'1475 FX'!V297+'1476 FX'!V297+'1603 FX'!V297+'1604 FX'!V297+'Spare van FX'!V297</f>
        <v>0</v>
      </c>
      <c r="D297" s="221">
        <f>'PARA Consolidated'!E297</f>
        <v>0</v>
      </c>
      <c r="E297" s="49">
        <f>'PARA Consolidated'!J297</f>
        <v>0</v>
      </c>
      <c r="F297" s="48">
        <f t="shared" si="77"/>
        <v>0</v>
      </c>
      <c r="G297" s="49">
        <f t="shared" si="78"/>
        <v>0</v>
      </c>
      <c r="H297" s="221">
        <f t="shared" si="79"/>
        <v>0</v>
      </c>
      <c r="I297" s="49">
        <f t="shared" si="80"/>
        <v>0</v>
      </c>
      <c r="J297" s="48">
        <f t="shared" si="82"/>
        <v>0</v>
      </c>
      <c r="K297" s="44">
        <f t="shared" si="83"/>
        <v>0</v>
      </c>
      <c r="L297" s="45">
        <f>'1473 FX'!AK297+'1474 FX'!AK297+'1475 FX'!AK297+'1476 FX'!AK297+'1603 FX'!AK297+'1604 FX'!AK297+'Spare van FX'!AK297</f>
        <v>0</v>
      </c>
      <c r="M297" s="221">
        <f>'1473 FX'!AY297+'1474 FX'!AY297+'1475 FX'!AY297+'1476 FX'!AY297+'1603 FX'!AY297+'1604 FX'!AY297+'Spare van FX'!AY297</f>
        <v>0</v>
      </c>
      <c r="N297" s="221">
        <f>'1473 PARA'!AK297+'1474 PARA'!AK297+'1475 PARA'!AK297+'1476 PARA'!AK297+'Spare van Para'!AK297+'1603 Para'!AK297+'1604 Para'!AK297</f>
        <v>0</v>
      </c>
      <c r="O297" s="49">
        <f>'1473 PARA'!AY297+'1474 PARA'!AY297+'1475 PARA'!AY297+'1476 PARA'!AY297+'Spare van Para'!AY297+'1603 Para'!AY297+'1604 Para'!AY297</f>
        <v>0</v>
      </c>
      <c r="P297" s="48">
        <f t="shared" si="81"/>
        <v>0</v>
      </c>
      <c r="Q297" s="49">
        <f t="shared" si="72"/>
        <v>0</v>
      </c>
      <c r="R297" s="221">
        <f t="shared" si="73"/>
        <v>0</v>
      </c>
      <c r="S297" s="49">
        <f t="shared" si="74"/>
        <v>0</v>
      </c>
      <c r="T297" s="48">
        <f t="shared" si="75"/>
        <v>0</v>
      </c>
      <c r="U297" s="49">
        <f t="shared" si="76"/>
        <v>0</v>
      </c>
      <c r="V297" s="75">
        <f>SUM(C291:C297)+SUM(E291:E297)</f>
        <v>0</v>
      </c>
      <c r="W297" s="76">
        <f>SUM(M291:M297)+SUM(O291:O297)</f>
        <v>0</v>
      </c>
      <c r="X297" s="75">
        <f>SUM(B291:B297)+SUM(D291:D297)-V297</f>
        <v>0</v>
      </c>
      <c r="Y297" s="76">
        <f>SUM(L291:L297)+SUM(N291:N297)-W297</f>
        <v>0</v>
      </c>
      <c r="Z297" s="77" t="s">
        <v>80</v>
      </c>
    </row>
    <row r="298" spans="1:26" x14ac:dyDescent="0.25">
      <c r="A298" s="79">
        <v>43030</v>
      </c>
      <c r="B298" s="48">
        <f>'1473 FX'!I298+'1474 FX'!I298+'1475 FX'!I298+'1476 FX'!I298+'1603 FX'!I298+'1604 FX'!I298+'Spare van FX'!I298</f>
        <v>0</v>
      </c>
      <c r="C298" s="41">
        <f>'1473 FX'!V298+'1474 FX'!V298+'1475 FX'!V298+'1476 FX'!V298+'1603 FX'!V298+'1604 FX'!V298+'Spare van FX'!V298</f>
        <v>0</v>
      </c>
      <c r="D298" s="221">
        <f>'PARA Consolidated'!E298</f>
        <v>0</v>
      </c>
      <c r="E298" s="49">
        <f>'PARA Consolidated'!J298</f>
        <v>0</v>
      </c>
      <c r="F298" s="48">
        <f t="shared" si="77"/>
        <v>0</v>
      </c>
      <c r="G298" s="49">
        <f t="shared" si="78"/>
        <v>0</v>
      </c>
      <c r="H298" s="221">
        <f t="shared" si="79"/>
        <v>0</v>
      </c>
      <c r="I298" s="49">
        <f t="shared" si="80"/>
        <v>0</v>
      </c>
      <c r="J298" s="48">
        <f t="shared" si="82"/>
        <v>0</v>
      </c>
      <c r="K298" s="44">
        <f t="shared" si="83"/>
        <v>0</v>
      </c>
      <c r="L298" s="45">
        <f>'1473 FX'!AK298+'1474 FX'!AK298+'1475 FX'!AK298+'1476 FX'!AK298+'1603 FX'!AK298+'1604 FX'!AK298+'Spare van FX'!AK298</f>
        <v>0</v>
      </c>
      <c r="M298" s="221">
        <f>'1473 FX'!AY298+'1474 FX'!AY298+'1475 FX'!AY298+'1476 FX'!AY298+'1603 FX'!AY298+'1604 FX'!AY298+'Spare van FX'!AY298</f>
        <v>0</v>
      </c>
      <c r="N298" s="221">
        <f>'1473 PARA'!AK298+'1474 PARA'!AK298+'1475 PARA'!AK298+'1476 PARA'!AK298+'Spare van Para'!AK298+'1603 Para'!AK298+'1604 Para'!AK298</f>
        <v>0</v>
      </c>
      <c r="O298" s="49">
        <f>'1473 PARA'!AY298+'1474 PARA'!AY298+'1475 PARA'!AY298+'1476 PARA'!AY298+'Spare van Para'!AY298+'1603 Para'!AY298+'1604 Para'!AY298</f>
        <v>0</v>
      </c>
      <c r="P298" s="48">
        <f t="shared" si="81"/>
        <v>0</v>
      </c>
      <c r="Q298" s="49">
        <f t="shared" si="72"/>
        <v>0</v>
      </c>
      <c r="R298" s="221">
        <f t="shared" si="73"/>
        <v>0</v>
      </c>
      <c r="S298" s="49">
        <f t="shared" si="74"/>
        <v>0</v>
      </c>
      <c r="T298" s="48">
        <f t="shared" si="75"/>
        <v>0</v>
      </c>
      <c r="U298" s="49">
        <f t="shared" si="76"/>
        <v>0</v>
      </c>
      <c r="V298" s="73"/>
      <c r="W298" s="74"/>
      <c r="X298" s="73"/>
      <c r="Y298" s="74"/>
      <c r="Z298" s="73" t="s">
        <v>79</v>
      </c>
    </row>
    <row r="299" spans="1:26" x14ac:dyDescent="0.25">
      <c r="A299" s="79">
        <v>43031</v>
      </c>
      <c r="B299" s="48">
        <f>'1473 FX'!I299+'1474 FX'!I299+'1475 FX'!I299+'1476 FX'!I299+'1603 FX'!I299+'1604 FX'!I299+'Spare van FX'!I299</f>
        <v>0</v>
      </c>
      <c r="C299" s="41">
        <f>'1473 FX'!V299+'1474 FX'!V299+'1475 FX'!V299+'1476 FX'!V299+'1603 FX'!V299+'1604 FX'!V299+'Spare van FX'!V299</f>
        <v>0</v>
      </c>
      <c r="D299" s="221">
        <f>'PARA Consolidated'!E299</f>
        <v>0</v>
      </c>
      <c r="E299" s="49">
        <f>'PARA Consolidated'!J299</f>
        <v>0</v>
      </c>
      <c r="F299" s="48">
        <f t="shared" si="77"/>
        <v>0</v>
      </c>
      <c r="G299" s="49">
        <f t="shared" si="78"/>
        <v>0</v>
      </c>
      <c r="H299" s="221">
        <f t="shared" si="79"/>
        <v>0</v>
      </c>
      <c r="I299" s="49">
        <f t="shared" si="80"/>
        <v>0</v>
      </c>
      <c r="J299" s="48">
        <f t="shared" si="82"/>
        <v>0</v>
      </c>
      <c r="K299" s="44">
        <f t="shared" si="83"/>
        <v>0</v>
      </c>
      <c r="L299" s="45">
        <f>'1473 FX'!AK299+'1474 FX'!AK299+'1475 FX'!AK299+'1476 FX'!AK299+'1603 FX'!AK299+'1604 FX'!AK299+'Spare van FX'!AK299</f>
        <v>0</v>
      </c>
      <c r="M299" s="221">
        <f>'1473 FX'!AY299+'1474 FX'!AY299+'1475 FX'!AY299+'1476 FX'!AY299+'1603 FX'!AY299+'1604 FX'!AY299+'Spare van FX'!AY299</f>
        <v>0</v>
      </c>
      <c r="N299" s="221">
        <f>'1473 PARA'!AK299+'1474 PARA'!AK299+'1475 PARA'!AK299+'1476 PARA'!AK299+'Spare van Para'!AK299+'1603 Para'!AK299+'1604 Para'!AK299</f>
        <v>0</v>
      </c>
      <c r="O299" s="49">
        <f>'1473 PARA'!AY299+'1474 PARA'!AY299+'1475 PARA'!AY299+'1476 PARA'!AY299+'Spare van Para'!AY299+'1603 Para'!AY299+'1604 Para'!AY299</f>
        <v>0</v>
      </c>
      <c r="P299" s="48">
        <f t="shared" si="81"/>
        <v>0</v>
      </c>
      <c r="Q299" s="49">
        <f t="shared" si="72"/>
        <v>0</v>
      </c>
      <c r="R299" s="221">
        <f t="shared" si="73"/>
        <v>0</v>
      </c>
      <c r="S299" s="49">
        <f t="shared" si="74"/>
        <v>0</v>
      </c>
      <c r="T299" s="48">
        <f t="shared" si="75"/>
        <v>0</v>
      </c>
      <c r="U299" s="49">
        <f t="shared" si="76"/>
        <v>0</v>
      </c>
    </row>
    <row r="300" spans="1:26" x14ac:dyDescent="0.25">
      <c r="A300" s="79">
        <v>43032</v>
      </c>
      <c r="B300" s="48">
        <f>'1473 FX'!I300+'1474 FX'!I300+'1475 FX'!I300+'1476 FX'!I300+'1603 FX'!I300+'1604 FX'!I300+'Spare van FX'!I300</f>
        <v>0</v>
      </c>
      <c r="C300" s="41">
        <f>'1473 FX'!V300+'1474 FX'!V300+'1475 FX'!V300+'1476 FX'!V300+'1603 FX'!V300+'1604 FX'!V300+'Spare van FX'!V300</f>
        <v>0</v>
      </c>
      <c r="D300" s="221">
        <f>'PARA Consolidated'!E300</f>
        <v>0</v>
      </c>
      <c r="E300" s="49">
        <f>'PARA Consolidated'!J300</f>
        <v>0</v>
      </c>
      <c r="F300" s="48">
        <f t="shared" si="77"/>
        <v>0</v>
      </c>
      <c r="G300" s="49">
        <f t="shared" si="78"/>
        <v>0</v>
      </c>
      <c r="H300" s="221">
        <f t="shared" si="79"/>
        <v>0</v>
      </c>
      <c r="I300" s="49">
        <f t="shared" si="80"/>
        <v>0</v>
      </c>
      <c r="J300" s="48">
        <f t="shared" si="82"/>
        <v>0</v>
      </c>
      <c r="K300" s="44">
        <f t="shared" si="83"/>
        <v>0</v>
      </c>
      <c r="L300" s="45">
        <f>'1473 FX'!AK300+'1474 FX'!AK300+'1475 FX'!AK300+'1476 FX'!AK300+'1603 FX'!AK300+'1604 FX'!AK300+'Spare van FX'!AK300</f>
        <v>0</v>
      </c>
      <c r="M300" s="221">
        <f>'1473 FX'!AY300+'1474 FX'!AY300+'1475 FX'!AY300+'1476 FX'!AY300+'1603 FX'!AY300+'1604 FX'!AY300+'Spare van FX'!AY300</f>
        <v>0</v>
      </c>
      <c r="N300" s="221">
        <f>'1473 PARA'!AK300+'1474 PARA'!AK300+'1475 PARA'!AK300+'1476 PARA'!AK300+'Spare van Para'!AK300+'1603 Para'!AK300+'1604 Para'!AK300</f>
        <v>0</v>
      </c>
      <c r="O300" s="49">
        <f>'1473 PARA'!AY300+'1474 PARA'!AY300+'1475 PARA'!AY300+'1476 PARA'!AY300+'Spare van Para'!AY300+'1603 Para'!AY300+'1604 Para'!AY300</f>
        <v>0</v>
      </c>
      <c r="P300" s="48">
        <f t="shared" si="81"/>
        <v>0</v>
      </c>
      <c r="Q300" s="49">
        <f t="shared" si="72"/>
        <v>0</v>
      </c>
      <c r="R300" s="221">
        <f t="shared" si="73"/>
        <v>0</v>
      </c>
      <c r="S300" s="49">
        <f t="shared" si="74"/>
        <v>0</v>
      </c>
      <c r="T300" s="48">
        <f t="shared" si="75"/>
        <v>0</v>
      </c>
      <c r="U300" s="49">
        <f t="shared" si="76"/>
        <v>0</v>
      </c>
    </row>
    <row r="301" spans="1:26" x14ac:dyDescent="0.25">
      <c r="A301" s="79">
        <v>43033</v>
      </c>
      <c r="B301" s="48">
        <f>'1473 FX'!I301+'1474 FX'!I301+'1475 FX'!I301+'1476 FX'!I301+'1603 FX'!I301+'1604 FX'!I301+'Spare van FX'!I301</f>
        <v>0</v>
      </c>
      <c r="C301" s="41">
        <f>'1473 FX'!V301+'1474 FX'!V301+'1475 FX'!V301+'1476 FX'!V301+'1603 FX'!V301+'1604 FX'!V301+'Spare van FX'!V301</f>
        <v>0</v>
      </c>
      <c r="D301" s="221">
        <f>'PARA Consolidated'!E301</f>
        <v>0</v>
      </c>
      <c r="E301" s="49">
        <f>'PARA Consolidated'!J301</f>
        <v>0</v>
      </c>
      <c r="F301" s="48">
        <f t="shared" si="77"/>
        <v>0</v>
      </c>
      <c r="G301" s="49">
        <f t="shared" si="78"/>
        <v>0</v>
      </c>
      <c r="H301" s="221">
        <f t="shared" si="79"/>
        <v>0</v>
      </c>
      <c r="I301" s="49">
        <f t="shared" si="80"/>
        <v>0</v>
      </c>
      <c r="J301" s="48">
        <f t="shared" si="82"/>
        <v>0</v>
      </c>
      <c r="K301" s="44">
        <f t="shared" si="83"/>
        <v>0</v>
      </c>
      <c r="L301" s="45">
        <f>'1473 FX'!AK301+'1474 FX'!AK301+'1475 FX'!AK301+'1476 FX'!AK301+'1603 FX'!AK301+'1604 FX'!AK301+'Spare van FX'!AK301</f>
        <v>0</v>
      </c>
      <c r="M301" s="221">
        <f>'1473 FX'!AY301+'1474 FX'!AY301+'1475 FX'!AY301+'1476 FX'!AY301+'1603 FX'!AY301+'1604 FX'!AY301+'Spare van FX'!AY301</f>
        <v>0</v>
      </c>
      <c r="N301" s="221">
        <f>'1473 PARA'!AK301+'1474 PARA'!AK301+'1475 PARA'!AK301+'1476 PARA'!AK301+'Spare van Para'!AK301+'1603 Para'!AK301+'1604 Para'!AK301</f>
        <v>0</v>
      </c>
      <c r="O301" s="49">
        <f>'1473 PARA'!AY301+'1474 PARA'!AY301+'1475 PARA'!AY301+'1476 PARA'!AY301+'Spare van Para'!AY301+'1603 Para'!AY301+'1604 Para'!AY301</f>
        <v>0</v>
      </c>
      <c r="P301" s="48">
        <f t="shared" si="81"/>
        <v>0</v>
      </c>
      <c r="Q301" s="49">
        <f t="shared" si="72"/>
        <v>0</v>
      </c>
      <c r="R301" s="221">
        <f t="shared" si="73"/>
        <v>0</v>
      </c>
      <c r="S301" s="49">
        <f t="shared" si="74"/>
        <v>0</v>
      </c>
      <c r="T301" s="48">
        <f t="shared" si="75"/>
        <v>0</v>
      </c>
      <c r="U301" s="49">
        <f t="shared" si="76"/>
        <v>0</v>
      </c>
    </row>
    <row r="302" spans="1:26" x14ac:dyDescent="0.25">
      <c r="A302" s="79">
        <v>43034</v>
      </c>
      <c r="B302" s="48">
        <f>'1473 FX'!I302+'1474 FX'!I302+'1475 FX'!I302+'1476 FX'!I302+'1603 FX'!I302+'1604 FX'!I302+'Spare van FX'!I302</f>
        <v>0</v>
      </c>
      <c r="C302" s="41">
        <f>'1473 FX'!V302+'1474 FX'!V302+'1475 FX'!V302+'1476 FX'!V302+'1603 FX'!V302+'1604 FX'!V302+'Spare van FX'!V302</f>
        <v>0</v>
      </c>
      <c r="D302" s="221">
        <f>'PARA Consolidated'!E302</f>
        <v>0</v>
      </c>
      <c r="E302" s="49">
        <f>'PARA Consolidated'!J302</f>
        <v>0</v>
      </c>
      <c r="F302" s="48">
        <f t="shared" si="77"/>
        <v>0</v>
      </c>
      <c r="G302" s="49">
        <f t="shared" si="78"/>
        <v>0</v>
      </c>
      <c r="H302" s="221">
        <f t="shared" si="79"/>
        <v>0</v>
      </c>
      <c r="I302" s="49">
        <f t="shared" si="80"/>
        <v>0</v>
      </c>
      <c r="J302" s="48">
        <f t="shared" si="82"/>
        <v>0</v>
      </c>
      <c r="K302" s="44">
        <f t="shared" si="83"/>
        <v>0</v>
      </c>
      <c r="L302" s="45">
        <f>'1473 FX'!AK302+'1474 FX'!AK302+'1475 FX'!AK302+'1476 FX'!AK302+'1603 FX'!AK302+'1604 FX'!AK302+'Spare van FX'!AK302</f>
        <v>0</v>
      </c>
      <c r="M302" s="221">
        <f>'1473 FX'!AY302+'1474 FX'!AY302+'1475 FX'!AY302+'1476 FX'!AY302+'1603 FX'!AY302+'1604 FX'!AY302+'Spare van FX'!AY302</f>
        <v>0</v>
      </c>
      <c r="N302" s="221">
        <f>'1473 PARA'!AK302+'1474 PARA'!AK302+'1475 PARA'!AK302+'1476 PARA'!AK302+'Spare van Para'!AK302+'1603 Para'!AK302+'1604 Para'!AK302</f>
        <v>0</v>
      </c>
      <c r="O302" s="49">
        <f>'1473 PARA'!AY302+'1474 PARA'!AY302+'1475 PARA'!AY302+'1476 PARA'!AY302+'Spare van Para'!AY302+'1603 Para'!AY302+'1604 Para'!AY302</f>
        <v>0</v>
      </c>
      <c r="P302" s="48">
        <f t="shared" si="81"/>
        <v>0</v>
      </c>
      <c r="Q302" s="49">
        <f t="shared" si="72"/>
        <v>0</v>
      </c>
      <c r="R302" s="221">
        <f t="shared" si="73"/>
        <v>0</v>
      </c>
      <c r="S302" s="49">
        <f t="shared" si="74"/>
        <v>0</v>
      </c>
      <c r="T302" s="48">
        <f t="shared" si="75"/>
        <v>0</v>
      </c>
      <c r="U302" s="49">
        <f t="shared" si="76"/>
        <v>0</v>
      </c>
    </row>
    <row r="303" spans="1:26" x14ac:dyDescent="0.25">
      <c r="A303" s="79">
        <v>43035</v>
      </c>
      <c r="B303" s="48">
        <f>'1473 FX'!I303+'1474 FX'!I303+'1475 FX'!I303+'1476 FX'!I303+'1603 FX'!I303+'1604 FX'!I303+'Spare van FX'!I303</f>
        <v>0</v>
      </c>
      <c r="C303" s="41">
        <f>'1473 FX'!V303+'1474 FX'!V303+'1475 FX'!V303+'1476 FX'!V303+'1603 FX'!V303+'1604 FX'!V303+'Spare van FX'!V303</f>
        <v>0</v>
      </c>
      <c r="D303" s="221">
        <f>'PARA Consolidated'!E303</f>
        <v>0</v>
      </c>
      <c r="E303" s="49">
        <f>'PARA Consolidated'!J303</f>
        <v>0</v>
      </c>
      <c r="F303" s="48">
        <f t="shared" si="77"/>
        <v>0</v>
      </c>
      <c r="G303" s="49">
        <f t="shared" si="78"/>
        <v>0</v>
      </c>
      <c r="H303" s="221">
        <f t="shared" si="79"/>
        <v>0</v>
      </c>
      <c r="I303" s="49">
        <f t="shared" si="80"/>
        <v>0</v>
      </c>
      <c r="J303" s="48">
        <f t="shared" si="82"/>
        <v>0</v>
      </c>
      <c r="K303" s="44">
        <f t="shared" si="83"/>
        <v>0</v>
      </c>
      <c r="L303" s="45">
        <f>'1473 FX'!AK303+'1474 FX'!AK303+'1475 FX'!AK303+'1476 FX'!AK303+'1603 FX'!AK303+'1604 FX'!AK303+'Spare van FX'!AK303</f>
        <v>0</v>
      </c>
      <c r="M303" s="221">
        <f>'1473 FX'!AY303+'1474 FX'!AY303+'1475 FX'!AY303+'1476 FX'!AY303+'1603 FX'!AY303+'1604 FX'!AY303+'Spare van FX'!AY303</f>
        <v>0</v>
      </c>
      <c r="N303" s="221">
        <f>'1473 PARA'!AK303+'1474 PARA'!AK303+'1475 PARA'!AK303+'1476 PARA'!AK303+'Spare van Para'!AK303+'1603 Para'!AK303+'1604 Para'!AK303</f>
        <v>0</v>
      </c>
      <c r="O303" s="49">
        <f>'1473 PARA'!AY303+'1474 PARA'!AY303+'1475 PARA'!AY303+'1476 PARA'!AY303+'Spare van Para'!AY303+'1603 Para'!AY303+'1604 Para'!AY303</f>
        <v>0</v>
      </c>
      <c r="P303" s="48">
        <f t="shared" si="81"/>
        <v>0</v>
      </c>
      <c r="Q303" s="49">
        <f t="shared" si="72"/>
        <v>0</v>
      </c>
      <c r="R303" s="221">
        <f t="shared" si="73"/>
        <v>0</v>
      </c>
      <c r="S303" s="49">
        <f t="shared" si="74"/>
        <v>0</v>
      </c>
      <c r="T303" s="48">
        <f t="shared" si="75"/>
        <v>0</v>
      </c>
      <c r="U303" s="49">
        <f t="shared" si="76"/>
        <v>0</v>
      </c>
    </row>
    <row r="304" spans="1:26" x14ac:dyDescent="0.25">
      <c r="A304" s="79">
        <v>43036</v>
      </c>
      <c r="B304" s="48">
        <f>'1473 FX'!I304+'1474 FX'!I304+'1475 FX'!I304+'1476 FX'!I304+'1603 FX'!I304+'1604 FX'!I304+'Spare van FX'!I304</f>
        <v>0</v>
      </c>
      <c r="C304" s="41">
        <f>'1473 FX'!V304+'1474 FX'!V304+'1475 FX'!V304+'1476 FX'!V304+'1603 FX'!V304+'1604 FX'!V304+'Spare van FX'!V304</f>
        <v>0</v>
      </c>
      <c r="D304" s="221">
        <f>'PARA Consolidated'!E304</f>
        <v>0</v>
      </c>
      <c r="E304" s="49">
        <f>'PARA Consolidated'!J304</f>
        <v>0</v>
      </c>
      <c r="F304" s="48">
        <f t="shared" si="77"/>
        <v>0</v>
      </c>
      <c r="G304" s="49">
        <f t="shared" si="78"/>
        <v>0</v>
      </c>
      <c r="H304" s="221">
        <f t="shared" si="79"/>
        <v>0</v>
      </c>
      <c r="I304" s="49">
        <f t="shared" si="80"/>
        <v>0</v>
      </c>
      <c r="J304" s="48">
        <f t="shared" si="82"/>
        <v>0</v>
      </c>
      <c r="K304" s="44">
        <f t="shared" si="83"/>
        <v>0</v>
      </c>
      <c r="L304" s="45">
        <f>'1473 FX'!AK304+'1474 FX'!AK304+'1475 FX'!AK304+'1476 FX'!AK304+'1603 FX'!AK304+'1604 FX'!AK304+'Spare van FX'!AK304</f>
        <v>0</v>
      </c>
      <c r="M304" s="221">
        <f>'1473 FX'!AY304+'1474 FX'!AY304+'1475 FX'!AY304+'1476 FX'!AY304+'1603 FX'!AY304+'1604 FX'!AY304+'Spare van FX'!AY304</f>
        <v>0</v>
      </c>
      <c r="N304" s="221">
        <f>'1473 PARA'!AK304+'1474 PARA'!AK304+'1475 PARA'!AK304+'1476 PARA'!AK304+'Spare van Para'!AK304+'1603 Para'!AK304+'1604 Para'!AK304</f>
        <v>0</v>
      </c>
      <c r="O304" s="49">
        <f>'1473 PARA'!AY304+'1474 PARA'!AY304+'1475 PARA'!AY304+'1476 PARA'!AY304+'Spare van Para'!AY304+'1603 Para'!AY304+'1604 Para'!AY304</f>
        <v>0</v>
      </c>
      <c r="P304" s="48">
        <f t="shared" si="81"/>
        <v>0</v>
      </c>
      <c r="Q304" s="49">
        <f t="shared" si="72"/>
        <v>0</v>
      </c>
      <c r="R304" s="221">
        <f t="shared" si="73"/>
        <v>0</v>
      </c>
      <c r="S304" s="49">
        <f t="shared" si="74"/>
        <v>0</v>
      </c>
      <c r="T304" s="48">
        <f t="shared" si="75"/>
        <v>0</v>
      </c>
      <c r="U304" s="49">
        <f t="shared" si="76"/>
        <v>0</v>
      </c>
      <c r="V304" s="75">
        <f>SUM(C298:C304)+SUM(E298:E304)</f>
        <v>0</v>
      </c>
      <c r="W304" s="76">
        <f>SUM(M298:M304)+SUM(O298:O304)</f>
        <v>0</v>
      </c>
      <c r="X304" s="75">
        <f>SUM(B298:B304)+SUM(D298:D304)-V304</f>
        <v>0</v>
      </c>
      <c r="Y304" s="76">
        <f>SUM(L298:L304)+SUM(N298:N304)-W304</f>
        <v>0</v>
      </c>
      <c r="Z304" s="77" t="s">
        <v>80</v>
      </c>
    </row>
    <row r="305" spans="1:26" x14ac:dyDescent="0.25">
      <c r="A305" s="79">
        <v>43037</v>
      </c>
      <c r="B305" s="48">
        <f>'1473 FX'!I305+'1474 FX'!I305+'1475 FX'!I305+'1476 FX'!I305+'1603 FX'!I305+'1604 FX'!I305+'Spare van FX'!I305</f>
        <v>0</v>
      </c>
      <c r="C305" s="41">
        <f>'1473 FX'!V305+'1474 FX'!V305+'1475 FX'!V305+'1476 FX'!V305+'1603 FX'!V305+'1604 FX'!V305+'Spare van FX'!V305</f>
        <v>0</v>
      </c>
      <c r="D305" s="221">
        <f>'PARA Consolidated'!E305</f>
        <v>0</v>
      </c>
      <c r="E305" s="49">
        <f>'PARA Consolidated'!J305</f>
        <v>0</v>
      </c>
      <c r="F305" s="48">
        <f t="shared" si="77"/>
        <v>0</v>
      </c>
      <c r="G305" s="49">
        <f t="shared" si="78"/>
        <v>0</v>
      </c>
      <c r="H305" s="221">
        <f t="shared" si="79"/>
        <v>0</v>
      </c>
      <c r="I305" s="49">
        <f t="shared" si="80"/>
        <v>0</v>
      </c>
      <c r="J305" s="48">
        <f t="shared" si="82"/>
        <v>0</v>
      </c>
      <c r="K305" s="44">
        <f t="shared" si="83"/>
        <v>0</v>
      </c>
      <c r="L305" s="45">
        <f>'1473 FX'!AK305+'1474 FX'!AK305+'1475 FX'!AK305+'1476 FX'!AK305+'1603 FX'!AK305+'1604 FX'!AK305+'Spare van FX'!AK305</f>
        <v>0</v>
      </c>
      <c r="M305" s="221">
        <f>'1473 FX'!AY305+'1474 FX'!AY305+'1475 FX'!AY305+'1476 FX'!AY305+'1603 FX'!AY305+'1604 FX'!AY305+'Spare van FX'!AY305</f>
        <v>0</v>
      </c>
      <c r="N305" s="221">
        <f>'1473 PARA'!AK305+'1474 PARA'!AK305+'1475 PARA'!AK305+'1476 PARA'!AK305+'Spare van Para'!AK305+'1603 Para'!AK305+'1604 Para'!AK305</f>
        <v>0</v>
      </c>
      <c r="O305" s="49">
        <f>'1473 PARA'!AY305+'1474 PARA'!AY305+'1475 PARA'!AY305+'1476 PARA'!AY305+'Spare van Para'!AY305+'1603 Para'!AY305+'1604 Para'!AY305</f>
        <v>0</v>
      </c>
      <c r="P305" s="48">
        <f t="shared" si="81"/>
        <v>0</v>
      </c>
      <c r="Q305" s="49">
        <f t="shared" si="72"/>
        <v>0</v>
      </c>
      <c r="R305" s="221">
        <f t="shared" si="73"/>
        <v>0</v>
      </c>
      <c r="S305" s="49">
        <f t="shared" si="74"/>
        <v>0</v>
      </c>
      <c r="T305" s="48">
        <f t="shared" si="75"/>
        <v>0</v>
      </c>
      <c r="U305" s="49">
        <f t="shared" si="76"/>
        <v>0</v>
      </c>
      <c r="V305" s="73"/>
      <c r="W305" s="74"/>
      <c r="X305" s="73"/>
      <c r="Y305" s="74"/>
      <c r="Z305" s="73" t="s">
        <v>79</v>
      </c>
    </row>
    <row r="306" spans="1:26" x14ac:dyDescent="0.25">
      <c r="A306" s="79">
        <v>43038</v>
      </c>
      <c r="B306" s="48">
        <f>'1473 FX'!I306+'1474 FX'!I306+'1475 FX'!I306+'1476 FX'!I306+'1603 FX'!I306+'1604 FX'!I306+'Spare van FX'!I306</f>
        <v>0</v>
      </c>
      <c r="C306" s="41">
        <f>'1473 FX'!V306+'1474 FX'!V306+'1475 FX'!V306+'1476 FX'!V306+'1603 FX'!V306+'1604 FX'!V306+'Spare van FX'!V306</f>
        <v>0</v>
      </c>
      <c r="D306" s="221">
        <f>'PARA Consolidated'!E306</f>
        <v>0</v>
      </c>
      <c r="E306" s="49">
        <f>'PARA Consolidated'!J306</f>
        <v>0</v>
      </c>
      <c r="F306" s="48">
        <f t="shared" si="77"/>
        <v>0</v>
      </c>
      <c r="G306" s="49">
        <f t="shared" si="78"/>
        <v>0</v>
      </c>
      <c r="H306" s="221">
        <f t="shared" si="79"/>
        <v>0</v>
      </c>
      <c r="I306" s="49">
        <f t="shared" si="80"/>
        <v>0</v>
      </c>
      <c r="J306" s="48">
        <f t="shared" si="82"/>
        <v>0</v>
      </c>
      <c r="K306" s="44">
        <f t="shared" si="83"/>
        <v>0</v>
      </c>
      <c r="L306" s="45">
        <f>'1473 FX'!AK306+'1474 FX'!AK306+'1475 FX'!AK306+'1476 FX'!AK306+'1603 FX'!AK306+'1604 FX'!AK306+'Spare van FX'!AK306</f>
        <v>0</v>
      </c>
      <c r="M306" s="221">
        <f>'1473 FX'!AY306+'1474 FX'!AY306+'1475 FX'!AY306+'1476 FX'!AY306+'1603 FX'!AY306+'1604 FX'!AY306+'Spare van FX'!AY306</f>
        <v>0</v>
      </c>
      <c r="N306" s="221">
        <f>'1473 PARA'!AK306+'1474 PARA'!AK306+'1475 PARA'!AK306+'1476 PARA'!AK306+'Spare van Para'!AK306+'1603 Para'!AK306+'1604 Para'!AK306</f>
        <v>0</v>
      </c>
      <c r="O306" s="49">
        <f>'1473 PARA'!AY306+'1474 PARA'!AY306+'1475 PARA'!AY306+'1476 PARA'!AY306+'Spare van Para'!AY306+'1603 Para'!AY306+'1604 Para'!AY306</f>
        <v>0</v>
      </c>
      <c r="P306" s="48">
        <f t="shared" si="81"/>
        <v>0</v>
      </c>
      <c r="Q306" s="49">
        <f t="shared" si="72"/>
        <v>0</v>
      </c>
      <c r="R306" s="221">
        <f t="shared" si="73"/>
        <v>0</v>
      </c>
      <c r="S306" s="49">
        <f t="shared" si="74"/>
        <v>0</v>
      </c>
      <c r="T306" s="48">
        <f t="shared" si="75"/>
        <v>0</v>
      </c>
      <c r="U306" s="49">
        <f t="shared" si="76"/>
        <v>0</v>
      </c>
    </row>
    <row r="307" spans="1:26" ht="15.75" thickBot="1" x14ac:dyDescent="0.3">
      <c r="A307" s="226">
        <v>43039</v>
      </c>
      <c r="B307" s="227">
        <f>'1473 FX'!I307+'1474 FX'!I307+'1475 FX'!I307+'1476 FX'!I307+'1603 FX'!I307+'1604 FX'!I307+'Spare van FX'!I307</f>
        <v>0</v>
      </c>
      <c r="C307" s="228">
        <f>'1473 FX'!V307+'1474 FX'!V307+'1475 FX'!V307+'1476 FX'!V307+'1603 FX'!V307+'1604 FX'!V307+'Spare van FX'!V307</f>
        <v>0</v>
      </c>
      <c r="D307" s="228">
        <f>'PARA Consolidated'!E307</f>
        <v>0</v>
      </c>
      <c r="E307" s="229">
        <f>'PARA Consolidated'!J307</f>
        <v>0</v>
      </c>
      <c r="F307" s="227">
        <f t="shared" si="77"/>
        <v>0</v>
      </c>
      <c r="G307" s="229">
        <f t="shared" si="78"/>
        <v>0</v>
      </c>
      <c r="H307" s="228">
        <f t="shared" si="79"/>
        <v>0</v>
      </c>
      <c r="I307" s="229">
        <f t="shared" si="80"/>
        <v>0</v>
      </c>
      <c r="J307" s="227">
        <f t="shared" si="82"/>
        <v>0</v>
      </c>
      <c r="K307" s="230">
        <f t="shared" si="83"/>
        <v>0</v>
      </c>
      <c r="L307" s="231">
        <f>'1473 FX'!AK307+'1474 FX'!AK307+'1475 FX'!AK307+'1476 FX'!AK307+'1603 FX'!AK307+'1604 FX'!AK307+'Spare van FX'!AK307</f>
        <v>0</v>
      </c>
      <c r="M307" s="228">
        <f>'1473 FX'!AY307+'1474 FX'!AY307+'1475 FX'!AY307+'1476 FX'!AY307+'1603 FX'!AY307+'1604 FX'!AY307+'Spare van FX'!AY307</f>
        <v>0</v>
      </c>
      <c r="N307" s="228">
        <f>'1473 PARA'!AK307+'1474 PARA'!AK307+'1475 PARA'!AK307+'1476 PARA'!AK307+'Spare van Para'!AK307+'1603 Para'!AK307+'1604 Para'!AK307</f>
        <v>0</v>
      </c>
      <c r="O307" s="229">
        <f>'1473 PARA'!AY307+'1474 PARA'!AY307+'1475 PARA'!AY307+'1476 PARA'!AY307+'Spare van Para'!AY307+'1603 Para'!AY307+'1604 Para'!AY307</f>
        <v>0</v>
      </c>
      <c r="P307" s="227">
        <f t="shared" si="81"/>
        <v>0</v>
      </c>
      <c r="Q307" s="229">
        <f t="shared" si="72"/>
        <v>0</v>
      </c>
      <c r="R307" s="228">
        <f t="shared" si="73"/>
        <v>0</v>
      </c>
      <c r="S307" s="229">
        <f t="shared" si="74"/>
        <v>0</v>
      </c>
      <c r="T307" s="227">
        <f t="shared" si="75"/>
        <v>0</v>
      </c>
      <c r="U307" s="229">
        <f t="shared" si="76"/>
        <v>0</v>
      </c>
    </row>
    <row r="308" spans="1:26" ht="15.75" thickTop="1" x14ac:dyDescent="0.25">
      <c r="A308" s="79">
        <v>43040</v>
      </c>
      <c r="B308" s="48">
        <f>'1473 FX'!I308+'1474 FX'!I308+'1475 FX'!I308+'1476 FX'!I308+'1603 FX'!I308+'1604 FX'!I308+'Spare van FX'!I308</f>
        <v>0</v>
      </c>
      <c r="C308" s="41">
        <f>'1473 FX'!V308+'1474 FX'!V308+'1475 FX'!V308+'1476 FX'!V308+'1603 FX'!V308+'1604 FX'!V308+'Spare van FX'!V308</f>
        <v>0</v>
      </c>
      <c r="D308" s="221">
        <f>'PARA Consolidated'!E308</f>
        <v>0</v>
      </c>
      <c r="E308" s="49">
        <f>'PARA Consolidated'!J308</f>
        <v>0</v>
      </c>
      <c r="F308" s="48">
        <f>B308</f>
        <v>0</v>
      </c>
      <c r="G308" s="49">
        <f>C308</f>
        <v>0</v>
      </c>
      <c r="H308" s="221">
        <f>D308</f>
        <v>0</v>
      </c>
      <c r="I308" s="49">
        <f>E308</f>
        <v>0</v>
      </c>
      <c r="J308" s="48">
        <f t="shared" si="82"/>
        <v>0</v>
      </c>
      <c r="K308" s="44">
        <f t="shared" si="83"/>
        <v>0</v>
      </c>
      <c r="L308" s="45">
        <f>'1473 FX'!AK308+'1474 FX'!AK308+'1475 FX'!AK308+'1476 FX'!AK308+'1603 FX'!AK308+'1604 FX'!AK308+'Spare van FX'!AK308</f>
        <v>0</v>
      </c>
      <c r="M308" s="221">
        <f>'1473 FX'!AY308+'1474 FX'!AY308+'1475 FX'!AY308+'1476 FX'!AY308+'1603 FX'!AY308+'1604 FX'!AY308+'Spare van FX'!AY308</f>
        <v>0</v>
      </c>
      <c r="N308" s="221">
        <f>'1473 PARA'!AK308+'1474 PARA'!AK308+'1475 PARA'!AK308+'1476 PARA'!AK308+'Spare van Para'!AK308+'1603 Para'!AK308+'1604 Para'!AK308</f>
        <v>0</v>
      </c>
      <c r="O308" s="49">
        <f>'1473 PARA'!AY308+'1474 PARA'!AY308+'1475 PARA'!AY308+'1476 PARA'!AY308+'Spare van Para'!AY308+'1603 Para'!AY308+'1604 Para'!AY308</f>
        <v>0</v>
      </c>
      <c r="P308" s="48">
        <f>L308</f>
        <v>0</v>
      </c>
      <c r="Q308" s="49">
        <f>M308</f>
        <v>0</v>
      </c>
      <c r="R308" s="221">
        <f>N308</f>
        <v>0</v>
      </c>
      <c r="S308" s="49">
        <f>O308</f>
        <v>0</v>
      </c>
      <c r="T308" s="48">
        <f t="shared" si="75"/>
        <v>0</v>
      </c>
      <c r="U308" s="49">
        <f t="shared" si="76"/>
        <v>0</v>
      </c>
    </row>
    <row r="309" spans="1:26" x14ac:dyDescent="0.25">
      <c r="A309" s="79">
        <v>43041</v>
      </c>
      <c r="B309" s="48">
        <f>'1473 FX'!I309+'1474 FX'!I309+'1475 FX'!I309+'1476 FX'!I309+'1603 FX'!I309+'1604 FX'!I309+'Spare van FX'!I309</f>
        <v>0</v>
      </c>
      <c r="C309" s="41">
        <f>'1473 FX'!V309+'1474 FX'!V309+'1475 FX'!V309+'1476 FX'!V309+'1603 FX'!V309+'1604 FX'!V309+'Spare van FX'!V309</f>
        <v>0</v>
      </c>
      <c r="D309" s="221">
        <f>'PARA Consolidated'!E309</f>
        <v>0</v>
      </c>
      <c r="E309" s="49">
        <f>'PARA Consolidated'!J309</f>
        <v>0</v>
      </c>
      <c r="F309" s="48">
        <f t="shared" si="77"/>
        <v>0</v>
      </c>
      <c r="G309" s="49">
        <f t="shared" si="78"/>
        <v>0</v>
      </c>
      <c r="H309" s="221">
        <f t="shared" si="79"/>
        <v>0</v>
      </c>
      <c r="I309" s="49">
        <f t="shared" si="80"/>
        <v>0</v>
      </c>
      <c r="J309" s="48">
        <f t="shared" si="82"/>
        <v>0</v>
      </c>
      <c r="K309" s="44">
        <f t="shared" si="83"/>
        <v>0</v>
      </c>
      <c r="L309" s="45">
        <f>'1473 FX'!AK309+'1474 FX'!AK309+'1475 FX'!AK309+'1476 FX'!AK309+'1603 FX'!AK309+'1604 FX'!AK309+'Spare van FX'!AK309</f>
        <v>0</v>
      </c>
      <c r="M309" s="221">
        <f>'1473 FX'!AY309+'1474 FX'!AY309+'1475 FX'!AY309+'1476 FX'!AY309+'1603 FX'!AY309+'1604 FX'!AY309+'Spare van FX'!AY309</f>
        <v>0</v>
      </c>
      <c r="N309" s="221">
        <f>'1473 PARA'!AK309+'1474 PARA'!AK309+'1475 PARA'!AK309+'1476 PARA'!AK309+'Spare van Para'!AK309+'1603 Para'!AK309+'1604 Para'!AK309</f>
        <v>0</v>
      </c>
      <c r="O309" s="49">
        <f>'1473 PARA'!AY309+'1474 PARA'!AY309+'1475 PARA'!AY309+'1476 PARA'!AY309+'Spare van Para'!AY309+'1603 Para'!AY309+'1604 Para'!AY309</f>
        <v>0</v>
      </c>
      <c r="P309" s="48">
        <f t="shared" si="81"/>
        <v>0</v>
      </c>
      <c r="Q309" s="49">
        <f t="shared" si="72"/>
        <v>0</v>
      </c>
      <c r="R309" s="221">
        <f t="shared" si="73"/>
        <v>0</v>
      </c>
      <c r="S309" s="49">
        <f t="shared" si="74"/>
        <v>0</v>
      </c>
      <c r="T309" s="48">
        <f t="shared" si="75"/>
        <v>0</v>
      </c>
      <c r="U309" s="49">
        <f t="shared" si="76"/>
        <v>0</v>
      </c>
    </row>
    <row r="310" spans="1:26" x14ac:dyDescent="0.25">
      <c r="A310" s="79">
        <v>43042</v>
      </c>
      <c r="B310" s="48">
        <f>'1473 FX'!I310+'1474 FX'!I310+'1475 FX'!I310+'1476 FX'!I310+'1603 FX'!I310+'1604 FX'!I310+'Spare van FX'!I310</f>
        <v>0</v>
      </c>
      <c r="C310" s="41">
        <f>'1473 FX'!V310+'1474 FX'!V310+'1475 FX'!V310+'1476 FX'!V310+'1603 FX'!V310+'1604 FX'!V310+'Spare van FX'!V310</f>
        <v>0</v>
      </c>
      <c r="D310" s="221">
        <f>'PARA Consolidated'!E310</f>
        <v>0</v>
      </c>
      <c r="E310" s="49">
        <f>'PARA Consolidated'!J310</f>
        <v>0</v>
      </c>
      <c r="F310" s="48">
        <f t="shared" si="77"/>
        <v>0</v>
      </c>
      <c r="G310" s="49">
        <f t="shared" si="78"/>
        <v>0</v>
      </c>
      <c r="H310" s="221">
        <f t="shared" si="79"/>
        <v>0</v>
      </c>
      <c r="I310" s="49">
        <f t="shared" si="80"/>
        <v>0</v>
      </c>
      <c r="J310" s="48">
        <f t="shared" si="82"/>
        <v>0</v>
      </c>
      <c r="K310" s="44">
        <f t="shared" si="83"/>
        <v>0</v>
      </c>
      <c r="L310" s="45">
        <f>'1473 FX'!AK310+'1474 FX'!AK310+'1475 FX'!AK310+'1476 FX'!AK310+'1603 FX'!AK310+'1604 FX'!AK310+'Spare van FX'!AK310</f>
        <v>0</v>
      </c>
      <c r="M310" s="221">
        <f>'1473 FX'!AY310+'1474 FX'!AY310+'1475 FX'!AY310+'1476 FX'!AY310+'1603 FX'!AY310+'1604 FX'!AY310+'Spare van FX'!AY310</f>
        <v>0</v>
      </c>
      <c r="N310" s="221">
        <f>'1473 PARA'!AK310+'1474 PARA'!AK310+'1475 PARA'!AK310+'1476 PARA'!AK310+'Spare van Para'!AK310+'1603 Para'!AK310+'1604 Para'!AK310</f>
        <v>0</v>
      </c>
      <c r="O310" s="49">
        <f>'1473 PARA'!AY310+'1474 PARA'!AY310+'1475 PARA'!AY310+'1476 PARA'!AY310+'Spare van Para'!AY310+'1603 Para'!AY310+'1604 Para'!AY310</f>
        <v>0</v>
      </c>
      <c r="P310" s="48">
        <f t="shared" si="81"/>
        <v>0</v>
      </c>
      <c r="Q310" s="49">
        <f t="shared" si="72"/>
        <v>0</v>
      </c>
      <c r="R310" s="221">
        <f t="shared" si="73"/>
        <v>0</v>
      </c>
      <c r="S310" s="49">
        <f t="shared" si="74"/>
        <v>0</v>
      </c>
      <c r="T310" s="48">
        <f t="shared" si="75"/>
        <v>0</v>
      </c>
      <c r="U310" s="49">
        <f t="shared" si="76"/>
        <v>0</v>
      </c>
    </row>
    <row r="311" spans="1:26" x14ac:dyDescent="0.25">
      <c r="A311" s="79">
        <v>43043</v>
      </c>
      <c r="B311" s="48">
        <f>'1473 FX'!I311+'1474 FX'!I311+'1475 FX'!I311+'1476 FX'!I311+'1603 FX'!I311+'1604 FX'!I311+'Spare van FX'!I311</f>
        <v>0</v>
      </c>
      <c r="C311" s="41">
        <f>'1473 FX'!V311+'1474 FX'!V311+'1475 FX'!V311+'1476 FX'!V311+'1603 FX'!V311+'1604 FX'!V311+'Spare van FX'!V311</f>
        <v>0</v>
      </c>
      <c r="D311" s="221">
        <f>'PARA Consolidated'!E311</f>
        <v>0</v>
      </c>
      <c r="E311" s="49">
        <f>'PARA Consolidated'!J311</f>
        <v>0</v>
      </c>
      <c r="F311" s="48">
        <f t="shared" si="77"/>
        <v>0</v>
      </c>
      <c r="G311" s="49">
        <f t="shared" si="78"/>
        <v>0</v>
      </c>
      <c r="H311" s="221">
        <f t="shared" si="79"/>
        <v>0</v>
      </c>
      <c r="I311" s="49">
        <f t="shared" si="80"/>
        <v>0</v>
      </c>
      <c r="J311" s="48">
        <f t="shared" si="82"/>
        <v>0</v>
      </c>
      <c r="K311" s="44">
        <f t="shared" si="83"/>
        <v>0</v>
      </c>
      <c r="L311" s="45">
        <f>'1473 FX'!AK311+'1474 FX'!AK311+'1475 FX'!AK311+'1476 FX'!AK311+'1603 FX'!AK311+'1604 FX'!AK311+'Spare van FX'!AK311</f>
        <v>0</v>
      </c>
      <c r="M311" s="221">
        <f>'1473 FX'!AY311+'1474 FX'!AY311+'1475 FX'!AY311+'1476 FX'!AY311+'1603 FX'!AY311+'1604 FX'!AY311+'Spare van FX'!AY311</f>
        <v>0</v>
      </c>
      <c r="N311" s="221">
        <f>'1473 PARA'!AK311+'1474 PARA'!AK311+'1475 PARA'!AK311+'1476 PARA'!AK311+'Spare van Para'!AK311+'1603 Para'!AK311+'1604 Para'!AK311</f>
        <v>0</v>
      </c>
      <c r="O311" s="49">
        <f>'1473 PARA'!AY311+'1474 PARA'!AY311+'1475 PARA'!AY311+'1476 PARA'!AY311+'Spare van Para'!AY311+'1603 Para'!AY311+'1604 Para'!AY311</f>
        <v>0</v>
      </c>
      <c r="P311" s="48">
        <f t="shared" si="81"/>
        <v>0</v>
      </c>
      <c r="Q311" s="49">
        <f t="shared" si="72"/>
        <v>0</v>
      </c>
      <c r="R311" s="221">
        <f t="shared" si="73"/>
        <v>0</v>
      </c>
      <c r="S311" s="49">
        <f t="shared" si="74"/>
        <v>0</v>
      </c>
      <c r="T311" s="48">
        <f t="shared" si="75"/>
        <v>0</v>
      </c>
      <c r="U311" s="49">
        <f t="shared" si="76"/>
        <v>0</v>
      </c>
      <c r="V311" s="75">
        <f>SUM(C305:C311)+SUM(E305:E311)</f>
        <v>0</v>
      </c>
      <c r="W311" s="76">
        <f>SUM(M305:M311)+SUM(O305:O311)</f>
        <v>0</v>
      </c>
      <c r="X311" s="75">
        <f>SUM(B305:B311)+SUM(D305:D311)-V311</f>
        <v>0</v>
      </c>
      <c r="Y311" s="76">
        <f>SUM(L305:L311)+SUM(N305:N311)-W311</f>
        <v>0</v>
      </c>
      <c r="Z311" s="77" t="s">
        <v>80</v>
      </c>
    </row>
    <row r="312" spans="1:26" s="78" customFormat="1" x14ac:dyDescent="0.25">
      <c r="A312" s="79">
        <v>43044</v>
      </c>
      <c r="B312" s="48">
        <f>'1473 FX'!I312+'1474 FX'!I312+'1475 FX'!I312+'1476 FX'!I312+'1603 FX'!I312+'1604 FX'!I312+'Spare van FX'!I312</f>
        <v>0</v>
      </c>
      <c r="C312" s="41">
        <f>'1473 FX'!V312+'1474 FX'!V312+'1475 FX'!V312+'1476 FX'!V312+'1603 FX'!V312+'1604 FX'!V312+'Spare van FX'!V312</f>
        <v>0</v>
      </c>
      <c r="D312" s="221">
        <f>'PARA Consolidated'!E312</f>
        <v>0</v>
      </c>
      <c r="E312" s="49">
        <f>'PARA Consolidated'!J312</f>
        <v>0</v>
      </c>
      <c r="F312" s="48">
        <f t="shared" si="77"/>
        <v>0</v>
      </c>
      <c r="G312" s="49">
        <f t="shared" si="78"/>
        <v>0</v>
      </c>
      <c r="H312" s="221">
        <f t="shared" si="79"/>
        <v>0</v>
      </c>
      <c r="I312" s="49">
        <f t="shared" si="80"/>
        <v>0</v>
      </c>
      <c r="J312" s="48">
        <f t="shared" si="82"/>
        <v>0</v>
      </c>
      <c r="K312" s="44">
        <f t="shared" si="83"/>
        <v>0</v>
      </c>
      <c r="L312" s="45">
        <f>'1473 FX'!AK312+'1474 FX'!AK312+'1475 FX'!AK312+'1476 FX'!AK312+'1603 FX'!AK312+'1604 FX'!AK312+'Spare van FX'!AK312</f>
        <v>0</v>
      </c>
      <c r="M312" s="221">
        <f>'1473 FX'!AY312+'1474 FX'!AY312+'1475 FX'!AY312+'1476 FX'!AY312+'1603 FX'!AY312+'1604 FX'!AY312+'Spare van FX'!AY312</f>
        <v>0</v>
      </c>
      <c r="N312" s="221">
        <f>'1473 PARA'!AK312+'1474 PARA'!AK312+'1475 PARA'!AK312+'1476 PARA'!AK312+'Spare van Para'!AK312+'1603 Para'!AK312+'1604 Para'!AK312</f>
        <v>0</v>
      </c>
      <c r="O312" s="49">
        <f>'1473 PARA'!AY312+'1474 PARA'!AY312+'1475 PARA'!AY312+'1476 PARA'!AY312+'Spare van Para'!AY312+'1603 Para'!AY312+'1604 Para'!AY312</f>
        <v>0</v>
      </c>
      <c r="P312" s="48">
        <f t="shared" si="81"/>
        <v>0</v>
      </c>
      <c r="Q312" s="49">
        <f t="shared" si="72"/>
        <v>0</v>
      </c>
      <c r="R312" s="221">
        <f t="shared" si="73"/>
        <v>0</v>
      </c>
      <c r="S312" s="49">
        <f t="shared" si="74"/>
        <v>0</v>
      </c>
      <c r="T312" s="48">
        <f t="shared" si="75"/>
        <v>0</v>
      </c>
      <c r="U312" s="49">
        <f t="shared" si="76"/>
        <v>0</v>
      </c>
      <c r="V312" s="73"/>
      <c r="W312" s="74"/>
      <c r="X312" s="73"/>
      <c r="Y312" s="74"/>
      <c r="Z312" s="73" t="s">
        <v>79</v>
      </c>
    </row>
    <row r="313" spans="1:26" x14ac:dyDescent="0.25">
      <c r="A313" s="79">
        <v>43045</v>
      </c>
      <c r="B313" s="48">
        <f>'1473 FX'!I313+'1474 FX'!I313+'1475 FX'!I313+'1476 FX'!I313+'1603 FX'!I313+'1604 FX'!I313+'Spare van FX'!I313</f>
        <v>0</v>
      </c>
      <c r="C313" s="41">
        <f>'1473 FX'!V313+'1474 FX'!V313+'1475 FX'!V313+'1476 FX'!V313+'1603 FX'!V313+'1604 FX'!V313+'Spare van FX'!V313</f>
        <v>0</v>
      </c>
      <c r="D313" s="221">
        <f>'PARA Consolidated'!E313</f>
        <v>0</v>
      </c>
      <c r="E313" s="49">
        <f>'PARA Consolidated'!J313</f>
        <v>0</v>
      </c>
      <c r="F313" s="48">
        <f t="shared" si="77"/>
        <v>0</v>
      </c>
      <c r="G313" s="49">
        <f t="shared" si="78"/>
        <v>0</v>
      </c>
      <c r="H313" s="221">
        <f t="shared" si="79"/>
        <v>0</v>
      </c>
      <c r="I313" s="49">
        <f t="shared" si="80"/>
        <v>0</v>
      </c>
      <c r="J313" s="48">
        <f t="shared" si="82"/>
        <v>0</v>
      </c>
      <c r="K313" s="44">
        <f t="shared" si="83"/>
        <v>0</v>
      </c>
      <c r="L313" s="45">
        <f>'1473 FX'!AK313+'1474 FX'!AK313+'1475 FX'!AK313+'1476 FX'!AK313+'1603 FX'!AK313+'1604 FX'!AK313+'Spare van FX'!AK313</f>
        <v>0</v>
      </c>
      <c r="M313" s="221">
        <f>'1473 FX'!AY313+'1474 FX'!AY313+'1475 FX'!AY313+'1476 FX'!AY313+'1603 FX'!AY313+'1604 FX'!AY313+'Spare van FX'!AY313</f>
        <v>0</v>
      </c>
      <c r="N313" s="221">
        <f>'1473 PARA'!AK313+'1474 PARA'!AK313+'1475 PARA'!AK313+'1476 PARA'!AK313+'Spare van Para'!AK313+'1603 Para'!AK313+'1604 Para'!AK313</f>
        <v>0</v>
      </c>
      <c r="O313" s="49">
        <f>'1473 PARA'!AY313+'1474 PARA'!AY313+'1475 PARA'!AY313+'1476 PARA'!AY313+'Spare van Para'!AY313+'1603 Para'!AY313+'1604 Para'!AY313</f>
        <v>0</v>
      </c>
      <c r="P313" s="48">
        <f t="shared" si="81"/>
        <v>0</v>
      </c>
      <c r="Q313" s="49">
        <f t="shared" si="72"/>
        <v>0</v>
      </c>
      <c r="R313" s="221">
        <f t="shared" si="73"/>
        <v>0</v>
      </c>
      <c r="S313" s="49">
        <f t="shared" si="74"/>
        <v>0</v>
      </c>
      <c r="T313" s="48">
        <f t="shared" si="75"/>
        <v>0</v>
      </c>
      <c r="U313" s="49">
        <f t="shared" si="76"/>
        <v>0</v>
      </c>
    </row>
    <row r="314" spans="1:26" x14ac:dyDescent="0.25">
      <c r="A314" s="79">
        <v>43046</v>
      </c>
      <c r="B314" s="48">
        <f>'1473 FX'!I314+'1474 FX'!I314+'1475 FX'!I314+'1476 FX'!I314+'1603 FX'!I314+'1604 FX'!I314+'Spare van FX'!I314</f>
        <v>0</v>
      </c>
      <c r="C314" s="41">
        <f>'1473 FX'!V314+'1474 FX'!V314+'1475 FX'!V314+'1476 FX'!V314+'1603 FX'!V314+'1604 FX'!V314+'Spare van FX'!V314</f>
        <v>0</v>
      </c>
      <c r="D314" s="221">
        <f>'PARA Consolidated'!E314</f>
        <v>0</v>
      </c>
      <c r="E314" s="49">
        <f>'PARA Consolidated'!J314</f>
        <v>0</v>
      </c>
      <c r="F314" s="48">
        <f t="shared" si="77"/>
        <v>0</v>
      </c>
      <c r="G314" s="49">
        <f t="shared" si="78"/>
        <v>0</v>
      </c>
      <c r="H314" s="221">
        <f t="shared" si="79"/>
        <v>0</v>
      </c>
      <c r="I314" s="49">
        <f t="shared" si="80"/>
        <v>0</v>
      </c>
      <c r="J314" s="48">
        <f t="shared" si="82"/>
        <v>0</v>
      </c>
      <c r="K314" s="44">
        <f t="shared" si="83"/>
        <v>0</v>
      </c>
      <c r="L314" s="45">
        <f>'1473 FX'!AK314+'1474 FX'!AK314+'1475 FX'!AK314+'1476 FX'!AK314+'1603 FX'!AK314+'1604 FX'!AK314+'Spare van FX'!AK314</f>
        <v>0</v>
      </c>
      <c r="M314" s="221">
        <f>'1473 FX'!AY314+'1474 FX'!AY314+'1475 FX'!AY314+'1476 FX'!AY314+'1603 FX'!AY314+'1604 FX'!AY314+'Spare van FX'!AY314</f>
        <v>0</v>
      </c>
      <c r="N314" s="221">
        <f>'1473 PARA'!AK314+'1474 PARA'!AK314+'1475 PARA'!AK314+'1476 PARA'!AK314+'Spare van Para'!AK314+'1603 Para'!AK314+'1604 Para'!AK314</f>
        <v>0</v>
      </c>
      <c r="O314" s="49">
        <f>'1473 PARA'!AY314+'1474 PARA'!AY314+'1475 PARA'!AY314+'1476 PARA'!AY314+'Spare van Para'!AY314+'1603 Para'!AY314+'1604 Para'!AY314</f>
        <v>0</v>
      </c>
      <c r="P314" s="48">
        <f t="shared" si="81"/>
        <v>0</v>
      </c>
      <c r="Q314" s="49">
        <f t="shared" si="72"/>
        <v>0</v>
      </c>
      <c r="R314" s="221">
        <f t="shared" si="73"/>
        <v>0</v>
      </c>
      <c r="S314" s="49">
        <f t="shared" si="74"/>
        <v>0</v>
      </c>
      <c r="T314" s="48">
        <f t="shared" si="75"/>
        <v>0</v>
      </c>
      <c r="U314" s="49">
        <f t="shared" si="76"/>
        <v>0</v>
      </c>
    </row>
    <row r="315" spans="1:26" x14ac:dyDescent="0.25">
      <c r="A315" s="79">
        <v>43047</v>
      </c>
      <c r="B315" s="48">
        <f>'1473 FX'!I315+'1474 FX'!I315+'1475 FX'!I315+'1476 FX'!I315+'1603 FX'!I315+'1604 FX'!I315+'Spare van FX'!I315</f>
        <v>0</v>
      </c>
      <c r="C315" s="41">
        <f>'1473 FX'!V315+'1474 FX'!V315+'1475 FX'!V315+'1476 FX'!V315+'1603 FX'!V315+'1604 FX'!V315+'Spare van FX'!V315</f>
        <v>0</v>
      </c>
      <c r="D315" s="221">
        <f>'PARA Consolidated'!E315</f>
        <v>0</v>
      </c>
      <c r="E315" s="49">
        <f>'PARA Consolidated'!J315</f>
        <v>0</v>
      </c>
      <c r="F315" s="48">
        <f t="shared" si="77"/>
        <v>0</v>
      </c>
      <c r="G315" s="49">
        <f t="shared" si="78"/>
        <v>0</v>
      </c>
      <c r="H315" s="221">
        <f t="shared" si="79"/>
        <v>0</v>
      </c>
      <c r="I315" s="49">
        <f t="shared" si="80"/>
        <v>0</v>
      </c>
      <c r="J315" s="48">
        <f t="shared" si="82"/>
        <v>0</v>
      </c>
      <c r="K315" s="44">
        <f t="shared" si="83"/>
        <v>0</v>
      </c>
      <c r="L315" s="45">
        <f>'1473 FX'!AK315+'1474 FX'!AK315+'1475 FX'!AK315+'1476 FX'!AK315+'1603 FX'!AK315+'1604 FX'!AK315+'Spare van FX'!AK315</f>
        <v>0</v>
      </c>
      <c r="M315" s="221">
        <f>'1473 FX'!AY315+'1474 FX'!AY315+'1475 FX'!AY315+'1476 FX'!AY315+'1603 FX'!AY315+'1604 FX'!AY315+'Spare van FX'!AY315</f>
        <v>0</v>
      </c>
      <c r="N315" s="221">
        <f>'1473 PARA'!AK315+'1474 PARA'!AK315+'1475 PARA'!AK315+'1476 PARA'!AK315+'Spare van Para'!AK315+'1603 Para'!AK315+'1604 Para'!AK315</f>
        <v>0</v>
      </c>
      <c r="O315" s="49">
        <f>'1473 PARA'!AY315+'1474 PARA'!AY315+'1475 PARA'!AY315+'1476 PARA'!AY315+'Spare van Para'!AY315+'1603 Para'!AY315+'1604 Para'!AY315</f>
        <v>0</v>
      </c>
      <c r="P315" s="48">
        <f t="shared" si="81"/>
        <v>0</v>
      </c>
      <c r="Q315" s="49">
        <f t="shared" si="72"/>
        <v>0</v>
      </c>
      <c r="R315" s="221">
        <f t="shared" si="73"/>
        <v>0</v>
      </c>
      <c r="S315" s="49">
        <f t="shared" si="74"/>
        <v>0</v>
      </c>
      <c r="T315" s="48">
        <f t="shared" si="75"/>
        <v>0</v>
      </c>
      <c r="U315" s="49">
        <f t="shared" si="76"/>
        <v>0</v>
      </c>
    </row>
    <row r="316" spans="1:26" x14ac:dyDescent="0.25">
      <c r="A316" s="79">
        <v>43048</v>
      </c>
      <c r="B316" s="48">
        <f>'1473 FX'!I316+'1474 FX'!I316+'1475 FX'!I316+'1476 FX'!I316+'1603 FX'!I316+'1604 FX'!I316+'Spare van FX'!I316</f>
        <v>0</v>
      </c>
      <c r="C316" s="41">
        <f>'1473 FX'!V316+'1474 FX'!V316+'1475 FX'!V316+'1476 FX'!V316+'1603 FX'!V316+'1604 FX'!V316+'Spare van FX'!V316</f>
        <v>0</v>
      </c>
      <c r="D316" s="221">
        <f>'PARA Consolidated'!E316</f>
        <v>0</v>
      </c>
      <c r="E316" s="49">
        <f>'PARA Consolidated'!J316</f>
        <v>0</v>
      </c>
      <c r="F316" s="48">
        <f t="shared" si="77"/>
        <v>0</v>
      </c>
      <c r="G316" s="49">
        <f t="shared" si="78"/>
        <v>0</v>
      </c>
      <c r="H316" s="221">
        <f t="shared" si="79"/>
        <v>0</v>
      </c>
      <c r="I316" s="49">
        <f t="shared" si="80"/>
        <v>0</v>
      </c>
      <c r="J316" s="48">
        <f t="shared" si="82"/>
        <v>0</v>
      </c>
      <c r="K316" s="44">
        <f t="shared" si="83"/>
        <v>0</v>
      </c>
      <c r="L316" s="45">
        <f>'1473 FX'!AK316+'1474 FX'!AK316+'1475 FX'!AK316+'1476 FX'!AK316+'1603 FX'!AK316+'1604 FX'!AK316+'Spare van FX'!AK316</f>
        <v>0</v>
      </c>
      <c r="M316" s="221">
        <f>'1473 FX'!AY316+'1474 FX'!AY316+'1475 FX'!AY316+'1476 FX'!AY316+'1603 FX'!AY316+'1604 FX'!AY316+'Spare van FX'!AY316</f>
        <v>0</v>
      </c>
      <c r="N316" s="221">
        <f>'1473 PARA'!AK316+'1474 PARA'!AK316+'1475 PARA'!AK316+'1476 PARA'!AK316+'Spare van Para'!AK316+'1603 Para'!AK316+'1604 Para'!AK316</f>
        <v>0</v>
      </c>
      <c r="O316" s="49">
        <f>'1473 PARA'!AY316+'1474 PARA'!AY316+'1475 PARA'!AY316+'1476 PARA'!AY316+'Spare van Para'!AY316+'1603 Para'!AY316+'1604 Para'!AY316</f>
        <v>0</v>
      </c>
      <c r="P316" s="48">
        <f t="shared" si="81"/>
        <v>0</v>
      </c>
      <c r="Q316" s="49">
        <f t="shared" si="72"/>
        <v>0</v>
      </c>
      <c r="R316" s="221">
        <f t="shared" si="73"/>
        <v>0</v>
      </c>
      <c r="S316" s="49">
        <f t="shared" si="74"/>
        <v>0</v>
      </c>
      <c r="T316" s="48">
        <f t="shared" si="75"/>
        <v>0</v>
      </c>
      <c r="U316" s="49">
        <f t="shared" si="76"/>
        <v>0</v>
      </c>
    </row>
    <row r="317" spans="1:26" x14ac:dyDescent="0.25">
      <c r="A317" s="79">
        <v>43049</v>
      </c>
      <c r="B317" s="48">
        <f>'1473 FX'!I317+'1474 FX'!I317+'1475 FX'!I317+'1476 FX'!I317+'1603 FX'!I317+'1604 FX'!I317+'Spare van FX'!I317</f>
        <v>0</v>
      </c>
      <c r="C317" s="41">
        <f>'1473 FX'!V317+'1474 FX'!V317+'1475 FX'!V317+'1476 FX'!V317+'1603 FX'!V317+'1604 FX'!V317+'Spare van FX'!V317</f>
        <v>0</v>
      </c>
      <c r="D317" s="221">
        <f>'PARA Consolidated'!E317</f>
        <v>0</v>
      </c>
      <c r="E317" s="49">
        <f>'PARA Consolidated'!J317</f>
        <v>0</v>
      </c>
      <c r="F317" s="48">
        <f t="shared" si="77"/>
        <v>0</v>
      </c>
      <c r="G317" s="49">
        <f t="shared" si="78"/>
        <v>0</v>
      </c>
      <c r="H317" s="221">
        <f t="shared" si="79"/>
        <v>0</v>
      </c>
      <c r="I317" s="49">
        <f t="shared" si="80"/>
        <v>0</v>
      </c>
      <c r="J317" s="48">
        <f t="shared" si="82"/>
        <v>0</v>
      </c>
      <c r="K317" s="44">
        <f t="shared" si="83"/>
        <v>0</v>
      </c>
      <c r="L317" s="45">
        <f>'1473 FX'!AK317+'1474 FX'!AK317+'1475 FX'!AK317+'1476 FX'!AK317+'1603 FX'!AK317+'1604 FX'!AK317+'Spare van FX'!AK317</f>
        <v>0</v>
      </c>
      <c r="M317" s="221">
        <f>'1473 FX'!AY317+'1474 FX'!AY317+'1475 FX'!AY317+'1476 FX'!AY317+'1603 FX'!AY317+'1604 FX'!AY317+'Spare van FX'!AY317</f>
        <v>0</v>
      </c>
      <c r="N317" s="221">
        <f>'1473 PARA'!AK317+'1474 PARA'!AK317+'1475 PARA'!AK317+'1476 PARA'!AK317+'Spare van Para'!AK317+'1603 Para'!AK317+'1604 Para'!AK317</f>
        <v>0</v>
      </c>
      <c r="O317" s="49">
        <f>'1473 PARA'!AY317+'1474 PARA'!AY317+'1475 PARA'!AY317+'1476 PARA'!AY317+'Spare van Para'!AY317+'1603 Para'!AY317+'1604 Para'!AY317</f>
        <v>0</v>
      </c>
      <c r="P317" s="48">
        <f t="shared" si="81"/>
        <v>0</v>
      </c>
      <c r="Q317" s="49">
        <f t="shared" si="72"/>
        <v>0</v>
      </c>
      <c r="R317" s="221">
        <f t="shared" si="73"/>
        <v>0</v>
      </c>
      <c r="S317" s="49">
        <f t="shared" si="74"/>
        <v>0</v>
      </c>
      <c r="T317" s="48">
        <f t="shared" si="75"/>
        <v>0</v>
      </c>
      <c r="U317" s="49">
        <f t="shared" si="76"/>
        <v>0</v>
      </c>
    </row>
    <row r="318" spans="1:26" x14ac:dyDescent="0.25">
      <c r="A318" s="79">
        <v>43050</v>
      </c>
      <c r="B318" s="48">
        <f>'1473 FX'!I318+'1474 FX'!I318+'1475 FX'!I318+'1476 FX'!I318+'1603 FX'!I318+'1604 FX'!I318+'Spare van FX'!I318</f>
        <v>0</v>
      </c>
      <c r="C318" s="41">
        <f>'1473 FX'!V318+'1474 FX'!V318+'1475 FX'!V318+'1476 FX'!V318+'1603 FX'!V318+'1604 FX'!V318+'Spare van FX'!V318</f>
        <v>0</v>
      </c>
      <c r="D318" s="221">
        <f>'PARA Consolidated'!E318</f>
        <v>0</v>
      </c>
      <c r="E318" s="49">
        <f>'PARA Consolidated'!J318</f>
        <v>0</v>
      </c>
      <c r="F318" s="48">
        <f t="shared" si="77"/>
        <v>0</v>
      </c>
      <c r="G318" s="49">
        <f t="shared" si="78"/>
        <v>0</v>
      </c>
      <c r="H318" s="221">
        <f t="shared" si="79"/>
        <v>0</v>
      </c>
      <c r="I318" s="49">
        <f t="shared" si="80"/>
        <v>0</v>
      </c>
      <c r="J318" s="48">
        <f t="shared" si="82"/>
        <v>0</v>
      </c>
      <c r="K318" s="44">
        <f t="shared" si="83"/>
        <v>0</v>
      </c>
      <c r="L318" s="45">
        <f>'1473 FX'!AK318+'1474 FX'!AK318+'1475 FX'!AK318+'1476 FX'!AK318+'1603 FX'!AK318+'1604 FX'!AK318+'Spare van FX'!AK318</f>
        <v>0</v>
      </c>
      <c r="M318" s="221">
        <f>'1473 FX'!AY318+'1474 FX'!AY318+'1475 FX'!AY318+'1476 FX'!AY318+'1603 FX'!AY318+'1604 FX'!AY318+'Spare van FX'!AY318</f>
        <v>0</v>
      </c>
      <c r="N318" s="221">
        <f>'1473 PARA'!AK318+'1474 PARA'!AK318+'1475 PARA'!AK318+'1476 PARA'!AK318+'Spare van Para'!AK318+'1603 Para'!AK318+'1604 Para'!AK318</f>
        <v>0</v>
      </c>
      <c r="O318" s="49">
        <f>'1473 PARA'!AY318+'1474 PARA'!AY318+'1475 PARA'!AY318+'1476 PARA'!AY318+'Spare van Para'!AY318+'1603 Para'!AY318+'1604 Para'!AY318</f>
        <v>0</v>
      </c>
      <c r="P318" s="48">
        <f t="shared" si="81"/>
        <v>0</v>
      </c>
      <c r="Q318" s="49">
        <f t="shared" si="72"/>
        <v>0</v>
      </c>
      <c r="R318" s="221">
        <f t="shared" si="73"/>
        <v>0</v>
      </c>
      <c r="S318" s="49">
        <f t="shared" si="74"/>
        <v>0</v>
      </c>
      <c r="T318" s="48">
        <f t="shared" si="75"/>
        <v>0</v>
      </c>
      <c r="U318" s="49">
        <f t="shared" si="76"/>
        <v>0</v>
      </c>
      <c r="V318" s="75">
        <f>SUM(C312:C318)+SUM(E312:E318)</f>
        <v>0</v>
      </c>
      <c r="W318" s="76">
        <f>SUM(M312:M318)+SUM(O312:O318)</f>
        <v>0</v>
      </c>
      <c r="X318" s="75">
        <f>SUM(B312:B318)+SUM(D312:D318)-V318</f>
        <v>0</v>
      </c>
      <c r="Y318" s="76">
        <f>SUM(L312:L318)+SUM(N312:N318)-W318</f>
        <v>0</v>
      </c>
      <c r="Z318" s="77" t="s">
        <v>80</v>
      </c>
    </row>
    <row r="319" spans="1:26" x14ac:dyDescent="0.25">
      <c r="A319" s="79">
        <v>43051</v>
      </c>
      <c r="B319" s="48">
        <f>'1473 FX'!I319+'1474 FX'!I319+'1475 FX'!I319+'1476 FX'!I319+'1603 FX'!I319+'1604 FX'!I319+'Spare van FX'!I319</f>
        <v>0</v>
      </c>
      <c r="C319" s="41">
        <f>'1473 FX'!V319+'1474 FX'!V319+'1475 FX'!V319+'1476 FX'!V319+'1603 FX'!V319+'1604 FX'!V319+'Spare van FX'!V319</f>
        <v>0</v>
      </c>
      <c r="D319" s="221">
        <f>'PARA Consolidated'!E319</f>
        <v>0</v>
      </c>
      <c r="E319" s="49">
        <f>'PARA Consolidated'!J319</f>
        <v>0</v>
      </c>
      <c r="F319" s="48">
        <f t="shared" si="77"/>
        <v>0</v>
      </c>
      <c r="G319" s="49">
        <f t="shared" si="78"/>
        <v>0</v>
      </c>
      <c r="H319" s="221">
        <f t="shared" si="79"/>
        <v>0</v>
      </c>
      <c r="I319" s="49">
        <f t="shared" si="80"/>
        <v>0</v>
      </c>
      <c r="J319" s="48">
        <f t="shared" si="82"/>
        <v>0</v>
      </c>
      <c r="K319" s="44">
        <f t="shared" si="83"/>
        <v>0</v>
      </c>
      <c r="L319" s="45">
        <f>'1473 FX'!AK319+'1474 FX'!AK319+'1475 FX'!AK319+'1476 FX'!AK319+'1603 FX'!AK319+'1604 FX'!AK319+'Spare van FX'!AK319</f>
        <v>0</v>
      </c>
      <c r="M319" s="221">
        <f>'1473 FX'!AY319+'1474 FX'!AY319+'1475 FX'!AY319+'1476 FX'!AY319+'1603 FX'!AY319+'1604 FX'!AY319+'Spare van FX'!AY319</f>
        <v>0</v>
      </c>
      <c r="N319" s="221">
        <f>'1473 PARA'!AK319+'1474 PARA'!AK319+'1475 PARA'!AK319+'1476 PARA'!AK319+'Spare van Para'!AK319+'1603 Para'!AK319+'1604 Para'!AK319</f>
        <v>0</v>
      </c>
      <c r="O319" s="49">
        <f>'1473 PARA'!AY319+'1474 PARA'!AY319+'1475 PARA'!AY319+'1476 PARA'!AY319+'Spare van Para'!AY319+'1603 Para'!AY319+'1604 Para'!AY319</f>
        <v>0</v>
      </c>
      <c r="P319" s="48">
        <f t="shared" si="81"/>
        <v>0</v>
      </c>
      <c r="Q319" s="49">
        <f t="shared" si="72"/>
        <v>0</v>
      </c>
      <c r="R319" s="221">
        <f t="shared" si="73"/>
        <v>0</v>
      </c>
      <c r="S319" s="49">
        <f t="shared" si="74"/>
        <v>0</v>
      </c>
      <c r="T319" s="48">
        <f t="shared" si="75"/>
        <v>0</v>
      </c>
      <c r="U319" s="49">
        <f t="shared" si="76"/>
        <v>0</v>
      </c>
      <c r="V319" s="73"/>
      <c r="W319" s="74"/>
      <c r="X319" s="73"/>
      <c r="Y319" s="74"/>
      <c r="Z319" s="73" t="s">
        <v>79</v>
      </c>
    </row>
    <row r="320" spans="1:26" x14ac:dyDescent="0.25">
      <c r="A320" s="79">
        <v>43052</v>
      </c>
      <c r="B320" s="48">
        <f>'1473 FX'!I320+'1474 FX'!I320+'1475 FX'!I320+'1476 FX'!I320+'1603 FX'!I320+'1604 FX'!I320+'Spare van FX'!I320</f>
        <v>0</v>
      </c>
      <c r="C320" s="41">
        <f>'1473 FX'!V320+'1474 FX'!V320+'1475 FX'!V320+'1476 FX'!V320+'1603 FX'!V320+'1604 FX'!V320+'Spare van FX'!V320</f>
        <v>0</v>
      </c>
      <c r="D320" s="221">
        <f>'PARA Consolidated'!E320</f>
        <v>0</v>
      </c>
      <c r="E320" s="49">
        <f>'PARA Consolidated'!J320</f>
        <v>0</v>
      </c>
      <c r="F320" s="48">
        <f t="shared" si="77"/>
        <v>0</v>
      </c>
      <c r="G320" s="49">
        <f t="shared" si="78"/>
        <v>0</v>
      </c>
      <c r="H320" s="221">
        <f t="shared" si="79"/>
        <v>0</v>
      </c>
      <c r="I320" s="49">
        <f t="shared" si="80"/>
        <v>0</v>
      </c>
      <c r="J320" s="48">
        <f t="shared" si="82"/>
        <v>0</v>
      </c>
      <c r="K320" s="44">
        <f t="shared" si="83"/>
        <v>0</v>
      </c>
      <c r="L320" s="45">
        <f>'1473 FX'!AK320+'1474 FX'!AK320+'1475 FX'!AK320+'1476 FX'!AK320+'1603 FX'!AK320+'1604 FX'!AK320+'Spare van FX'!AK320</f>
        <v>0</v>
      </c>
      <c r="M320" s="221">
        <f>'1473 FX'!AY320+'1474 FX'!AY320+'1475 FX'!AY320+'1476 FX'!AY320+'1603 FX'!AY320+'1604 FX'!AY320+'Spare van FX'!AY320</f>
        <v>0</v>
      </c>
      <c r="N320" s="221">
        <f>'1473 PARA'!AK320+'1474 PARA'!AK320+'1475 PARA'!AK320+'1476 PARA'!AK320+'Spare van Para'!AK320+'1603 Para'!AK320+'1604 Para'!AK320</f>
        <v>0</v>
      </c>
      <c r="O320" s="49">
        <f>'1473 PARA'!AY320+'1474 PARA'!AY320+'1475 PARA'!AY320+'1476 PARA'!AY320+'Spare van Para'!AY320+'1603 Para'!AY320+'1604 Para'!AY320</f>
        <v>0</v>
      </c>
      <c r="P320" s="48">
        <f t="shared" si="81"/>
        <v>0</v>
      </c>
      <c r="Q320" s="49">
        <f t="shared" si="72"/>
        <v>0</v>
      </c>
      <c r="R320" s="221">
        <f t="shared" si="73"/>
        <v>0</v>
      </c>
      <c r="S320" s="49">
        <f t="shared" si="74"/>
        <v>0</v>
      </c>
      <c r="T320" s="48">
        <f t="shared" si="75"/>
        <v>0</v>
      </c>
      <c r="U320" s="49">
        <f t="shared" si="76"/>
        <v>0</v>
      </c>
    </row>
    <row r="321" spans="1:26" x14ac:dyDescent="0.25">
      <c r="A321" s="79">
        <v>43053</v>
      </c>
      <c r="B321" s="48">
        <f>'1473 FX'!I321+'1474 FX'!I321+'1475 FX'!I321+'1476 FX'!I321+'1603 FX'!I321+'1604 FX'!I321+'Spare van FX'!I321</f>
        <v>0</v>
      </c>
      <c r="C321" s="41">
        <f>'1473 FX'!V321+'1474 FX'!V321+'1475 FX'!V321+'1476 FX'!V321+'1603 FX'!V321+'1604 FX'!V321+'Spare van FX'!V321</f>
        <v>0</v>
      </c>
      <c r="D321" s="221">
        <f>'PARA Consolidated'!E321</f>
        <v>0</v>
      </c>
      <c r="E321" s="49">
        <f>'PARA Consolidated'!J321</f>
        <v>0</v>
      </c>
      <c r="F321" s="48">
        <f t="shared" si="77"/>
        <v>0</v>
      </c>
      <c r="G321" s="49">
        <f t="shared" si="78"/>
        <v>0</v>
      </c>
      <c r="H321" s="221">
        <f t="shared" si="79"/>
        <v>0</v>
      </c>
      <c r="I321" s="49">
        <f t="shared" si="80"/>
        <v>0</v>
      </c>
      <c r="J321" s="48">
        <f t="shared" si="82"/>
        <v>0</v>
      </c>
      <c r="K321" s="44">
        <f t="shared" si="83"/>
        <v>0</v>
      </c>
      <c r="L321" s="45">
        <f>'1473 FX'!AK321+'1474 FX'!AK321+'1475 FX'!AK321+'1476 FX'!AK321+'1603 FX'!AK321+'1604 FX'!AK321+'Spare van FX'!AK321</f>
        <v>0</v>
      </c>
      <c r="M321" s="221">
        <f>'1473 FX'!AY321+'1474 FX'!AY321+'1475 FX'!AY321+'1476 FX'!AY321+'1603 FX'!AY321+'1604 FX'!AY321+'Spare van FX'!AY321</f>
        <v>0</v>
      </c>
      <c r="N321" s="221">
        <f>'1473 PARA'!AK321+'1474 PARA'!AK321+'1475 PARA'!AK321+'1476 PARA'!AK321+'Spare van Para'!AK321+'1603 Para'!AK321+'1604 Para'!AK321</f>
        <v>0</v>
      </c>
      <c r="O321" s="49">
        <f>'1473 PARA'!AY321+'1474 PARA'!AY321+'1475 PARA'!AY321+'1476 PARA'!AY321+'Spare van Para'!AY321+'1603 Para'!AY321+'1604 Para'!AY321</f>
        <v>0</v>
      </c>
      <c r="P321" s="48">
        <f t="shared" si="81"/>
        <v>0</v>
      </c>
      <c r="Q321" s="49">
        <f t="shared" si="72"/>
        <v>0</v>
      </c>
      <c r="R321" s="221">
        <f t="shared" si="73"/>
        <v>0</v>
      </c>
      <c r="S321" s="49">
        <f t="shared" si="74"/>
        <v>0</v>
      </c>
      <c r="T321" s="48">
        <f t="shared" si="75"/>
        <v>0</v>
      </c>
      <c r="U321" s="49">
        <f t="shared" si="76"/>
        <v>0</v>
      </c>
    </row>
    <row r="322" spans="1:26" x14ac:dyDescent="0.25">
      <c r="A322" s="79">
        <v>43054</v>
      </c>
      <c r="B322" s="48">
        <f>'1473 FX'!I322+'1474 FX'!I322+'1475 FX'!I322+'1476 FX'!I322+'1603 FX'!I322+'1604 FX'!I322+'Spare van FX'!I322</f>
        <v>0</v>
      </c>
      <c r="C322" s="41">
        <f>'1473 FX'!V322+'1474 FX'!V322+'1475 FX'!V322+'1476 FX'!V322+'1603 FX'!V322+'1604 FX'!V322+'Spare van FX'!V322</f>
        <v>0</v>
      </c>
      <c r="D322" s="221">
        <f>'PARA Consolidated'!E322</f>
        <v>0</v>
      </c>
      <c r="E322" s="49">
        <f>'PARA Consolidated'!J322</f>
        <v>0</v>
      </c>
      <c r="F322" s="48">
        <f t="shared" si="77"/>
        <v>0</v>
      </c>
      <c r="G322" s="49">
        <f t="shared" si="78"/>
        <v>0</v>
      </c>
      <c r="H322" s="221">
        <f t="shared" si="79"/>
        <v>0</v>
      </c>
      <c r="I322" s="49">
        <f t="shared" si="80"/>
        <v>0</v>
      </c>
      <c r="J322" s="48">
        <f t="shared" si="82"/>
        <v>0</v>
      </c>
      <c r="K322" s="44">
        <f t="shared" si="83"/>
        <v>0</v>
      </c>
      <c r="L322" s="45">
        <f>'1473 FX'!AK322+'1474 FX'!AK322+'1475 FX'!AK322+'1476 FX'!AK322+'1603 FX'!AK322+'1604 FX'!AK322+'Spare van FX'!AK322</f>
        <v>0</v>
      </c>
      <c r="M322" s="221">
        <f>'1473 FX'!AY322+'1474 FX'!AY322+'1475 FX'!AY322+'1476 FX'!AY322+'1603 FX'!AY322+'1604 FX'!AY322+'Spare van FX'!AY322</f>
        <v>0</v>
      </c>
      <c r="N322" s="221">
        <f>'1473 PARA'!AK322+'1474 PARA'!AK322+'1475 PARA'!AK322+'1476 PARA'!AK322+'Spare van Para'!AK322+'1603 Para'!AK322+'1604 Para'!AK322</f>
        <v>0</v>
      </c>
      <c r="O322" s="49">
        <f>'1473 PARA'!AY322+'1474 PARA'!AY322+'1475 PARA'!AY322+'1476 PARA'!AY322+'Spare van Para'!AY322+'1603 Para'!AY322+'1604 Para'!AY322</f>
        <v>0</v>
      </c>
      <c r="P322" s="48">
        <f t="shared" si="81"/>
        <v>0</v>
      </c>
      <c r="Q322" s="49">
        <f t="shared" si="72"/>
        <v>0</v>
      </c>
      <c r="R322" s="221">
        <f t="shared" si="73"/>
        <v>0</v>
      </c>
      <c r="S322" s="49">
        <f t="shared" si="74"/>
        <v>0</v>
      </c>
      <c r="T322" s="48">
        <f t="shared" si="75"/>
        <v>0</v>
      </c>
      <c r="U322" s="49">
        <f t="shared" si="76"/>
        <v>0</v>
      </c>
    </row>
    <row r="323" spans="1:26" x14ac:dyDescent="0.25">
      <c r="A323" s="79">
        <v>43055</v>
      </c>
      <c r="B323" s="48">
        <f>'1473 FX'!I323+'1474 FX'!I323+'1475 FX'!I323+'1476 FX'!I323+'1603 FX'!I323+'1604 FX'!I323+'Spare van FX'!I323</f>
        <v>0</v>
      </c>
      <c r="C323" s="41">
        <f>'1473 FX'!V323+'1474 FX'!V323+'1475 FX'!V323+'1476 FX'!V323+'1603 FX'!V323+'1604 FX'!V323+'Spare van FX'!V323</f>
        <v>0</v>
      </c>
      <c r="D323" s="221">
        <f>'PARA Consolidated'!E323</f>
        <v>0</v>
      </c>
      <c r="E323" s="49">
        <f>'PARA Consolidated'!J323</f>
        <v>0</v>
      </c>
      <c r="F323" s="48">
        <f t="shared" si="77"/>
        <v>0</v>
      </c>
      <c r="G323" s="49">
        <f t="shared" si="78"/>
        <v>0</v>
      </c>
      <c r="H323" s="221">
        <f t="shared" si="79"/>
        <v>0</v>
      </c>
      <c r="I323" s="49">
        <f t="shared" si="80"/>
        <v>0</v>
      </c>
      <c r="J323" s="48">
        <f t="shared" si="82"/>
        <v>0</v>
      </c>
      <c r="K323" s="44">
        <f t="shared" si="83"/>
        <v>0</v>
      </c>
      <c r="L323" s="45">
        <f>'1473 FX'!AK323+'1474 FX'!AK323+'1475 FX'!AK323+'1476 FX'!AK323+'1603 FX'!AK323+'1604 FX'!AK323+'Spare van FX'!AK323</f>
        <v>0</v>
      </c>
      <c r="M323" s="221">
        <f>'1473 FX'!AY323+'1474 FX'!AY323+'1475 FX'!AY323+'1476 FX'!AY323+'1603 FX'!AY323+'1604 FX'!AY323+'Spare van FX'!AY323</f>
        <v>0</v>
      </c>
      <c r="N323" s="221">
        <f>'1473 PARA'!AK323+'1474 PARA'!AK323+'1475 PARA'!AK323+'1476 PARA'!AK323+'Spare van Para'!AK323+'1603 Para'!AK323+'1604 Para'!AK323</f>
        <v>0</v>
      </c>
      <c r="O323" s="49">
        <f>'1473 PARA'!AY323+'1474 PARA'!AY323+'1475 PARA'!AY323+'1476 PARA'!AY323+'Spare van Para'!AY323+'1603 Para'!AY323+'1604 Para'!AY323</f>
        <v>0</v>
      </c>
      <c r="P323" s="48">
        <f t="shared" si="81"/>
        <v>0</v>
      </c>
      <c r="Q323" s="49">
        <f t="shared" si="72"/>
        <v>0</v>
      </c>
      <c r="R323" s="221">
        <f t="shared" si="73"/>
        <v>0</v>
      </c>
      <c r="S323" s="49">
        <f t="shared" si="74"/>
        <v>0</v>
      </c>
      <c r="T323" s="48">
        <f t="shared" si="75"/>
        <v>0</v>
      </c>
      <c r="U323" s="49">
        <f t="shared" si="76"/>
        <v>0</v>
      </c>
    </row>
    <row r="324" spans="1:26" x14ac:dyDescent="0.25">
      <c r="A324" s="79">
        <v>43056</v>
      </c>
      <c r="B324" s="48">
        <f>'1473 FX'!I324+'1474 FX'!I324+'1475 FX'!I324+'1476 FX'!I324+'1603 FX'!I324+'1604 FX'!I324+'Spare van FX'!I324</f>
        <v>0</v>
      </c>
      <c r="C324" s="41">
        <f>'1473 FX'!V324+'1474 FX'!V324+'1475 FX'!V324+'1476 FX'!V324+'1603 FX'!V324+'1604 FX'!V324+'Spare van FX'!V324</f>
        <v>0</v>
      </c>
      <c r="D324" s="221">
        <f>'PARA Consolidated'!E324</f>
        <v>0</v>
      </c>
      <c r="E324" s="49">
        <f>'PARA Consolidated'!J324</f>
        <v>0</v>
      </c>
      <c r="F324" s="48">
        <f t="shared" si="77"/>
        <v>0</v>
      </c>
      <c r="G324" s="49">
        <f t="shared" si="78"/>
        <v>0</v>
      </c>
      <c r="H324" s="221">
        <f t="shared" si="79"/>
        <v>0</v>
      </c>
      <c r="I324" s="49">
        <f t="shared" si="80"/>
        <v>0</v>
      </c>
      <c r="J324" s="48">
        <f t="shared" si="82"/>
        <v>0</v>
      </c>
      <c r="K324" s="44">
        <f t="shared" si="83"/>
        <v>0</v>
      </c>
      <c r="L324" s="45">
        <f>'1473 FX'!AK324+'1474 FX'!AK324+'1475 FX'!AK324+'1476 FX'!AK324+'1603 FX'!AK324+'1604 FX'!AK324+'Spare van FX'!AK324</f>
        <v>0</v>
      </c>
      <c r="M324" s="221">
        <f>'1473 FX'!AY324+'1474 FX'!AY324+'1475 FX'!AY324+'1476 FX'!AY324+'1603 FX'!AY324+'1604 FX'!AY324+'Spare van FX'!AY324</f>
        <v>0</v>
      </c>
      <c r="N324" s="221">
        <f>'1473 PARA'!AK324+'1474 PARA'!AK324+'1475 PARA'!AK324+'1476 PARA'!AK324+'Spare van Para'!AK324+'1603 Para'!AK324+'1604 Para'!AK324</f>
        <v>0</v>
      </c>
      <c r="O324" s="49">
        <f>'1473 PARA'!AY324+'1474 PARA'!AY324+'1475 PARA'!AY324+'1476 PARA'!AY324+'Spare van Para'!AY324+'1603 Para'!AY324+'1604 Para'!AY324</f>
        <v>0</v>
      </c>
      <c r="P324" s="48">
        <f t="shared" si="81"/>
        <v>0</v>
      </c>
      <c r="Q324" s="49">
        <f t="shared" si="72"/>
        <v>0</v>
      </c>
      <c r="R324" s="221">
        <f t="shared" si="73"/>
        <v>0</v>
      </c>
      <c r="S324" s="49">
        <f t="shared" si="74"/>
        <v>0</v>
      </c>
      <c r="T324" s="48">
        <f t="shared" si="75"/>
        <v>0</v>
      </c>
      <c r="U324" s="49">
        <f t="shared" si="76"/>
        <v>0</v>
      </c>
    </row>
    <row r="325" spans="1:26" x14ac:dyDescent="0.25">
      <c r="A325" s="79">
        <v>43057</v>
      </c>
      <c r="B325" s="48">
        <f>'1473 FX'!I325+'1474 FX'!I325+'1475 FX'!I325+'1476 FX'!I325+'1603 FX'!I325+'1604 FX'!I325+'Spare van FX'!I325</f>
        <v>0</v>
      </c>
      <c r="C325" s="41">
        <f>'1473 FX'!V325+'1474 FX'!V325+'1475 FX'!V325+'1476 FX'!V325+'1603 FX'!V325+'1604 FX'!V325+'Spare van FX'!V325</f>
        <v>0</v>
      </c>
      <c r="D325" s="221">
        <f>'PARA Consolidated'!E325</f>
        <v>0</v>
      </c>
      <c r="E325" s="49">
        <f>'PARA Consolidated'!J325</f>
        <v>0</v>
      </c>
      <c r="F325" s="48">
        <f t="shared" si="77"/>
        <v>0</v>
      </c>
      <c r="G325" s="49">
        <f t="shared" si="78"/>
        <v>0</v>
      </c>
      <c r="H325" s="221">
        <f t="shared" si="79"/>
        <v>0</v>
      </c>
      <c r="I325" s="49">
        <f t="shared" si="80"/>
        <v>0</v>
      </c>
      <c r="J325" s="48">
        <f t="shared" si="82"/>
        <v>0</v>
      </c>
      <c r="K325" s="44">
        <f t="shared" si="83"/>
        <v>0</v>
      </c>
      <c r="L325" s="45">
        <f>'1473 FX'!AK325+'1474 FX'!AK325+'1475 FX'!AK325+'1476 FX'!AK325+'1603 FX'!AK325+'1604 FX'!AK325+'Spare van FX'!AK325</f>
        <v>0</v>
      </c>
      <c r="M325" s="221">
        <f>'1473 FX'!AY325+'1474 FX'!AY325+'1475 FX'!AY325+'1476 FX'!AY325+'1603 FX'!AY325+'1604 FX'!AY325+'Spare van FX'!AY325</f>
        <v>0</v>
      </c>
      <c r="N325" s="221">
        <f>'1473 PARA'!AK325+'1474 PARA'!AK325+'1475 PARA'!AK325+'1476 PARA'!AK325+'Spare van Para'!AK325+'1603 Para'!AK325+'1604 Para'!AK325</f>
        <v>0</v>
      </c>
      <c r="O325" s="49">
        <f>'1473 PARA'!AY325+'1474 PARA'!AY325+'1475 PARA'!AY325+'1476 PARA'!AY325+'Spare van Para'!AY325+'1603 Para'!AY325+'1604 Para'!AY325</f>
        <v>0</v>
      </c>
      <c r="P325" s="48">
        <f t="shared" si="81"/>
        <v>0</v>
      </c>
      <c r="Q325" s="49">
        <f t="shared" ref="Q325:Q369" si="84">Q324+M325</f>
        <v>0</v>
      </c>
      <c r="R325" s="221">
        <f t="shared" ref="R325:R369" si="85">N325+R324</f>
        <v>0</v>
      </c>
      <c r="S325" s="49">
        <f t="shared" ref="S325:S369" si="86">S324+O325</f>
        <v>0</v>
      </c>
      <c r="T325" s="48">
        <f t="shared" ref="T325:T369" si="87">L325-M325</f>
        <v>0</v>
      </c>
      <c r="U325" s="49">
        <f t="shared" ref="U325:U369" si="88">N325-O325</f>
        <v>0</v>
      </c>
      <c r="V325" s="75">
        <f>SUM(C319:C325)+SUM(E319:E325)</f>
        <v>0</v>
      </c>
      <c r="W325" s="76">
        <f>SUM(M319:M325)+SUM(O319:O325)</f>
        <v>0</v>
      </c>
      <c r="X325" s="75">
        <f>SUM(B319:B325)+SUM(D319:D325)-V325</f>
        <v>0</v>
      </c>
      <c r="Y325" s="76">
        <f>SUM(L319:L325)+SUM(N319:N325)-W325</f>
        <v>0</v>
      </c>
      <c r="Z325" s="77" t="s">
        <v>80</v>
      </c>
    </row>
    <row r="326" spans="1:26" x14ac:dyDescent="0.25">
      <c r="A326" s="79">
        <v>43058</v>
      </c>
      <c r="B326" s="48">
        <f>'1473 FX'!I326+'1474 FX'!I326+'1475 FX'!I326+'1476 FX'!I326+'1603 FX'!I326+'1604 FX'!I326+'Spare van FX'!I326</f>
        <v>0</v>
      </c>
      <c r="C326" s="41">
        <f>'1473 FX'!V326+'1474 FX'!V326+'1475 FX'!V326+'1476 FX'!V326+'1603 FX'!V326+'1604 FX'!V326+'Spare van FX'!V326</f>
        <v>0</v>
      </c>
      <c r="D326" s="221">
        <f>'PARA Consolidated'!E326</f>
        <v>0</v>
      </c>
      <c r="E326" s="49">
        <f>'PARA Consolidated'!J326</f>
        <v>0</v>
      </c>
      <c r="F326" s="48">
        <f t="shared" ref="F326:F369" si="89">B326+F325</f>
        <v>0</v>
      </c>
      <c r="G326" s="49">
        <f t="shared" ref="G326:G369" si="90">G325+C326</f>
        <v>0</v>
      </c>
      <c r="H326" s="221">
        <f t="shared" ref="H326:H369" si="91">D326+H325</f>
        <v>0</v>
      </c>
      <c r="I326" s="49">
        <f t="shared" ref="I326:I369" si="92">I325+E326</f>
        <v>0</v>
      </c>
      <c r="J326" s="48">
        <f t="shared" si="82"/>
        <v>0</v>
      </c>
      <c r="K326" s="44">
        <f t="shared" si="83"/>
        <v>0</v>
      </c>
      <c r="L326" s="45">
        <f>'1473 FX'!AK326+'1474 FX'!AK326+'1475 FX'!AK326+'1476 FX'!AK326+'1603 FX'!AK326+'1604 FX'!AK326+'Spare van FX'!AK326</f>
        <v>0</v>
      </c>
      <c r="M326" s="221">
        <f>'1473 FX'!AY326+'1474 FX'!AY326+'1475 FX'!AY326+'1476 FX'!AY326+'1603 FX'!AY326+'1604 FX'!AY326+'Spare van FX'!AY326</f>
        <v>0</v>
      </c>
      <c r="N326" s="221">
        <f>'1473 PARA'!AK326+'1474 PARA'!AK326+'1475 PARA'!AK326+'1476 PARA'!AK326+'Spare van Para'!AK326+'1603 Para'!AK326+'1604 Para'!AK326</f>
        <v>0</v>
      </c>
      <c r="O326" s="49">
        <f>'1473 PARA'!AY326+'1474 PARA'!AY326+'1475 PARA'!AY326+'1476 PARA'!AY326+'Spare van Para'!AY326+'1603 Para'!AY326+'1604 Para'!AY326</f>
        <v>0</v>
      </c>
      <c r="P326" s="48">
        <f t="shared" ref="P326:P369" si="93">L326+P325</f>
        <v>0</v>
      </c>
      <c r="Q326" s="49">
        <f t="shared" si="84"/>
        <v>0</v>
      </c>
      <c r="R326" s="221">
        <f t="shared" si="85"/>
        <v>0</v>
      </c>
      <c r="S326" s="49">
        <f t="shared" si="86"/>
        <v>0</v>
      </c>
      <c r="T326" s="48">
        <f t="shared" si="87"/>
        <v>0</v>
      </c>
      <c r="U326" s="49">
        <f t="shared" si="88"/>
        <v>0</v>
      </c>
      <c r="V326" s="73"/>
      <c r="W326" s="74"/>
      <c r="X326" s="73"/>
      <c r="Y326" s="74"/>
      <c r="Z326" s="73" t="s">
        <v>79</v>
      </c>
    </row>
    <row r="327" spans="1:26" x14ac:dyDescent="0.25">
      <c r="A327" s="79">
        <v>43059</v>
      </c>
      <c r="B327" s="48">
        <f>'1473 FX'!I327+'1474 FX'!I327+'1475 FX'!I327+'1476 FX'!I327+'1603 FX'!I327+'1604 FX'!I327+'Spare van FX'!I327</f>
        <v>0</v>
      </c>
      <c r="C327" s="41">
        <f>'1473 FX'!V327+'1474 FX'!V327+'1475 FX'!V327+'1476 FX'!V327+'1603 FX'!V327+'1604 FX'!V327+'Spare van FX'!V327</f>
        <v>0</v>
      </c>
      <c r="D327" s="221">
        <f>'PARA Consolidated'!E327</f>
        <v>0</v>
      </c>
      <c r="E327" s="49">
        <f>'PARA Consolidated'!J327</f>
        <v>0</v>
      </c>
      <c r="F327" s="48">
        <f t="shared" si="89"/>
        <v>0</v>
      </c>
      <c r="G327" s="49">
        <f t="shared" si="90"/>
        <v>0</v>
      </c>
      <c r="H327" s="221">
        <f t="shared" si="91"/>
        <v>0</v>
      </c>
      <c r="I327" s="49">
        <f t="shared" si="92"/>
        <v>0</v>
      </c>
      <c r="J327" s="48">
        <f t="shared" si="82"/>
        <v>0</v>
      </c>
      <c r="K327" s="44">
        <f t="shared" si="83"/>
        <v>0</v>
      </c>
      <c r="L327" s="45">
        <f>'1473 FX'!AK327+'1474 FX'!AK327+'1475 FX'!AK327+'1476 FX'!AK327+'1603 FX'!AK327+'1604 FX'!AK327+'Spare van FX'!AK327</f>
        <v>0</v>
      </c>
      <c r="M327" s="221">
        <f>'1473 FX'!AY327+'1474 FX'!AY327+'1475 FX'!AY327+'1476 FX'!AY327+'1603 FX'!AY327+'1604 FX'!AY327+'Spare van FX'!AY327</f>
        <v>0</v>
      </c>
      <c r="N327" s="221">
        <f>'1473 PARA'!AK327+'1474 PARA'!AK327+'1475 PARA'!AK327+'1476 PARA'!AK327+'Spare van Para'!AK327+'1603 Para'!AK327+'1604 Para'!AK327</f>
        <v>0</v>
      </c>
      <c r="O327" s="49">
        <f>'1473 PARA'!AY327+'1474 PARA'!AY327+'1475 PARA'!AY327+'1476 PARA'!AY327+'Spare van Para'!AY327+'1603 Para'!AY327+'1604 Para'!AY327</f>
        <v>0</v>
      </c>
      <c r="P327" s="48">
        <f t="shared" si="93"/>
        <v>0</v>
      </c>
      <c r="Q327" s="49">
        <f t="shared" si="84"/>
        <v>0</v>
      </c>
      <c r="R327" s="221">
        <f t="shared" si="85"/>
        <v>0</v>
      </c>
      <c r="S327" s="49">
        <f t="shared" si="86"/>
        <v>0</v>
      </c>
      <c r="T327" s="48">
        <f t="shared" si="87"/>
        <v>0</v>
      </c>
      <c r="U327" s="49">
        <f t="shared" si="88"/>
        <v>0</v>
      </c>
    </row>
    <row r="328" spans="1:26" x14ac:dyDescent="0.25">
      <c r="A328" s="79">
        <v>43060</v>
      </c>
      <c r="B328" s="48">
        <f>'1473 FX'!I328+'1474 FX'!I328+'1475 FX'!I328+'1476 FX'!I328+'1603 FX'!I328+'1604 FX'!I328+'Spare van FX'!I328</f>
        <v>0</v>
      </c>
      <c r="C328" s="41">
        <f>'1473 FX'!V328+'1474 FX'!V328+'1475 FX'!V328+'1476 FX'!V328+'1603 FX'!V328+'1604 FX'!V328+'Spare van FX'!V328</f>
        <v>0</v>
      </c>
      <c r="D328" s="221">
        <f>'PARA Consolidated'!E328</f>
        <v>0</v>
      </c>
      <c r="E328" s="49">
        <f>'PARA Consolidated'!J328</f>
        <v>0</v>
      </c>
      <c r="F328" s="48">
        <f t="shared" si="89"/>
        <v>0</v>
      </c>
      <c r="G328" s="49">
        <f t="shared" si="90"/>
        <v>0</v>
      </c>
      <c r="H328" s="221">
        <f t="shared" si="91"/>
        <v>0</v>
      </c>
      <c r="I328" s="49">
        <f t="shared" si="92"/>
        <v>0</v>
      </c>
      <c r="J328" s="48">
        <f t="shared" si="82"/>
        <v>0</v>
      </c>
      <c r="K328" s="44">
        <f t="shared" si="83"/>
        <v>0</v>
      </c>
      <c r="L328" s="45">
        <f>'1473 FX'!AK328+'1474 FX'!AK328+'1475 FX'!AK328+'1476 FX'!AK328+'1603 FX'!AK328+'1604 FX'!AK328+'Spare van FX'!AK328</f>
        <v>0</v>
      </c>
      <c r="M328" s="221">
        <f>'1473 FX'!AY328+'1474 FX'!AY328+'1475 FX'!AY328+'1476 FX'!AY328+'1603 FX'!AY328+'1604 FX'!AY328+'Spare van FX'!AY328</f>
        <v>0</v>
      </c>
      <c r="N328" s="221">
        <f>'1473 PARA'!AK328+'1474 PARA'!AK328+'1475 PARA'!AK328+'1476 PARA'!AK328+'Spare van Para'!AK328+'1603 Para'!AK328+'1604 Para'!AK328</f>
        <v>0</v>
      </c>
      <c r="O328" s="49">
        <f>'1473 PARA'!AY328+'1474 PARA'!AY328+'1475 PARA'!AY328+'1476 PARA'!AY328+'Spare van Para'!AY328+'1603 Para'!AY328+'1604 Para'!AY328</f>
        <v>0</v>
      </c>
      <c r="P328" s="48">
        <f t="shared" si="93"/>
        <v>0</v>
      </c>
      <c r="Q328" s="49">
        <f t="shared" si="84"/>
        <v>0</v>
      </c>
      <c r="R328" s="221">
        <f t="shared" si="85"/>
        <v>0</v>
      </c>
      <c r="S328" s="49">
        <f t="shared" si="86"/>
        <v>0</v>
      </c>
      <c r="T328" s="48">
        <f t="shared" si="87"/>
        <v>0</v>
      </c>
      <c r="U328" s="49">
        <f t="shared" si="88"/>
        <v>0</v>
      </c>
    </row>
    <row r="329" spans="1:26" x14ac:dyDescent="0.25">
      <c r="A329" s="79">
        <v>43061</v>
      </c>
      <c r="B329" s="48">
        <f>'1473 FX'!I329+'1474 FX'!I329+'1475 FX'!I329+'1476 FX'!I329+'1603 FX'!I329+'1604 FX'!I329+'Spare van FX'!I329</f>
        <v>0</v>
      </c>
      <c r="C329" s="41">
        <f>'1473 FX'!V329+'1474 FX'!V329+'1475 FX'!V329+'1476 FX'!V329+'1603 FX'!V329+'1604 FX'!V329+'Spare van FX'!V329</f>
        <v>0</v>
      </c>
      <c r="D329" s="221">
        <f>'PARA Consolidated'!E329</f>
        <v>0</v>
      </c>
      <c r="E329" s="49">
        <f>'PARA Consolidated'!J329</f>
        <v>0</v>
      </c>
      <c r="F329" s="48">
        <f t="shared" si="89"/>
        <v>0</v>
      </c>
      <c r="G329" s="49">
        <f t="shared" si="90"/>
        <v>0</v>
      </c>
      <c r="H329" s="221">
        <f t="shared" si="91"/>
        <v>0</v>
      </c>
      <c r="I329" s="49">
        <f t="shared" si="92"/>
        <v>0</v>
      </c>
      <c r="J329" s="48">
        <f t="shared" si="82"/>
        <v>0</v>
      </c>
      <c r="K329" s="44">
        <f t="shared" si="83"/>
        <v>0</v>
      </c>
      <c r="L329" s="45">
        <f>'1473 FX'!AK329+'1474 FX'!AK329+'1475 FX'!AK329+'1476 FX'!AK329+'1603 FX'!AK329+'1604 FX'!AK329+'Spare van FX'!AK329</f>
        <v>0</v>
      </c>
      <c r="M329" s="221">
        <f>'1473 FX'!AY329+'1474 FX'!AY329+'1475 FX'!AY329+'1476 FX'!AY329+'1603 FX'!AY329+'1604 FX'!AY329+'Spare van FX'!AY329</f>
        <v>0</v>
      </c>
      <c r="N329" s="221">
        <f>'1473 PARA'!AK329+'1474 PARA'!AK329+'1475 PARA'!AK329+'1476 PARA'!AK329+'Spare van Para'!AK329+'1603 Para'!AK329+'1604 Para'!AK329</f>
        <v>0</v>
      </c>
      <c r="O329" s="49">
        <f>'1473 PARA'!AY329+'1474 PARA'!AY329+'1475 PARA'!AY329+'1476 PARA'!AY329+'Spare van Para'!AY329+'1603 Para'!AY329+'1604 Para'!AY329</f>
        <v>0</v>
      </c>
      <c r="P329" s="48">
        <f t="shared" si="93"/>
        <v>0</v>
      </c>
      <c r="Q329" s="49">
        <f t="shared" si="84"/>
        <v>0</v>
      </c>
      <c r="R329" s="221">
        <f t="shared" si="85"/>
        <v>0</v>
      </c>
      <c r="S329" s="49">
        <f t="shared" si="86"/>
        <v>0</v>
      </c>
      <c r="T329" s="48">
        <f t="shared" si="87"/>
        <v>0</v>
      </c>
      <c r="U329" s="49">
        <f t="shared" si="88"/>
        <v>0</v>
      </c>
    </row>
    <row r="330" spans="1:26" x14ac:dyDescent="0.25">
      <c r="A330" s="79">
        <v>43062</v>
      </c>
      <c r="B330" s="48">
        <f>'1473 FX'!I330+'1474 FX'!I330+'1475 FX'!I330+'1476 FX'!I330+'1603 FX'!I330+'1604 FX'!I330+'Spare van FX'!I330</f>
        <v>0</v>
      </c>
      <c r="C330" s="41">
        <f>'1473 FX'!V330+'1474 FX'!V330+'1475 FX'!V330+'1476 FX'!V330+'1603 FX'!V330+'1604 FX'!V330+'Spare van FX'!V330</f>
        <v>0</v>
      </c>
      <c r="D330" s="221">
        <f>'PARA Consolidated'!E330</f>
        <v>0</v>
      </c>
      <c r="E330" s="49">
        <f>'PARA Consolidated'!J330</f>
        <v>0</v>
      </c>
      <c r="F330" s="48">
        <f t="shared" si="89"/>
        <v>0</v>
      </c>
      <c r="G330" s="49">
        <f t="shared" si="90"/>
        <v>0</v>
      </c>
      <c r="H330" s="221">
        <f t="shared" si="91"/>
        <v>0</v>
      </c>
      <c r="I330" s="49">
        <f t="shared" si="92"/>
        <v>0</v>
      </c>
      <c r="J330" s="48">
        <f t="shared" si="82"/>
        <v>0</v>
      </c>
      <c r="K330" s="44">
        <f t="shared" si="83"/>
        <v>0</v>
      </c>
      <c r="L330" s="45">
        <f>'1473 FX'!AK330+'1474 FX'!AK330+'1475 FX'!AK330+'1476 FX'!AK330+'1603 FX'!AK330+'1604 FX'!AK330+'Spare van FX'!AK330</f>
        <v>0</v>
      </c>
      <c r="M330" s="221">
        <f>'1473 FX'!AY330+'1474 FX'!AY330+'1475 FX'!AY330+'1476 FX'!AY330+'1603 FX'!AY330+'1604 FX'!AY330+'Spare van FX'!AY330</f>
        <v>0</v>
      </c>
      <c r="N330" s="221">
        <f>'1473 PARA'!AK330+'1474 PARA'!AK330+'1475 PARA'!AK330+'1476 PARA'!AK330+'Spare van Para'!AK330+'1603 Para'!AK330+'1604 Para'!AK330</f>
        <v>0</v>
      </c>
      <c r="O330" s="49">
        <f>'1473 PARA'!AY330+'1474 PARA'!AY330+'1475 PARA'!AY330+'1476 PARA'!AY330+'Spare van Para'!AY330+'1603 Para'!AY330+'1604 Para'!AY330</f>
        <v>0</v>
      </c>
      <c r="P330" s="48">
        <f t="shared" si="93"/>
        <v>0</v>
      </c>
      <c r="Q330" s="49">
        <f t="shared" si="84"/>
        <v>0</v>
      </c>
      <c r="R330" s="221">
        <f t="shared" si="85"/>
        <v>0</v>
      </c>
      <c r="S330" s="49">
        <f t="shared" si="86"/>
        <v>0</v>
      </c>
      <c r="T330" s="48">
        <f t="shared" si="87"/>
        <v>0</v>
      </c>
      <c r="U330" s="49">
        <f t="shared" si="88"/>
        <v>0</v>
      </c>
    </row>
    <row r="331" spans="1:26" x14ac:dyDescent="0.25">
      <c r="A331" s="79">
        <v>43063</v>
      </c>
      <c r="B331" s="48">
        <f>'1473 FX'!I331+'1474 FX'!I331+'1475 FX'!I331+'1476 FX'!I331+'1603 FX'!I331+'1604 FX'!I331+'Spare van FX'!I331</f>
        <v>0</v>
      </c>
      <c r="C331" s="41">
        <f>'1473 FX'!V331+'1474 FX'!V331+'1475 FX'!V331+'1476 FX'!V331+'1603 FX'!V331+'1604 FX'!V331+'Spare van FX'!V331</f>
        <v>0</v>
      </c>
      <c r="D331" s="221">
        <f>'PARA Consolidated'!E331</f>
        <v>0</v>
      </c>
      <c r="E331" s="49">
        <f>'PARA Consolidated'!J331</f>
        <v>0</v>
      </c>
      <c r="F331" s="48">
        <f t="shared" si="89"/>
        <v>0</v>
      </c>
      <c r="G331" s="49">
        <f t="shared" si="90"/>
        <v>0</v>
      </c>
      <c r="H331" s="221">
        <f t="shared" si="91"/>
        <v>0</v>
      </c>
      <c r="I331" s="49">
        <f t="shared" si="92"/>
        <v>0</v>
      </c>
      <c r="J331" s="48">
        <f t="shared" si="82"/>
        <v>0</v>
      </c>
      <c r="K331" s="44">
        <f t="shared" si="83"/>
        <v>0</v>
      </c>
      <c r="L331" s="45">
        <f>'1473 FX'!AK331+'1474 FX'!AK331+'1475 FX'!AK331+'1476 FX'!AK331+'1603 FX'!AK331+'1604 FX'!AK331+'Spare van FX'!AK331</f>
        <v>0</v>
      </c>
      <c r="M331" s="221">
        <f>'1473 FX'!AY331+'1474 FX'!AY331+'1475 FX'!AY331+'1476 FX'!AY331+'1603 FX'!AY331+'1604 FX'!AY331+'Spare van FX'!AY331</f>
        <v>0</v>
      </c>
      <c r="N331" s="221">
        <f>'1473 PARA'!AK331+'1474 PARA'!AK331+'1475 PARA'!AK331+'1476 PARA'!AK331+'Spare van Para'!AK331+'1603 Para'!AK331+'1604 Para'!AK331</f>
        <v>0</v>
      </c>
      <c r="O331" s="49">
        <f>'1473 PARA'!AY331+'1474 PARA'!AY331+'1475 PARA'!AY331+'1476 PARA'!AY331+'Spare van Para'!AY331+'1603 Para'!AY331+'1604 Para'!AY331</f>
        <v>0</v>
      </c>
      <c r="P331" s="48">
        <f t="shared" si="93"/>
        <v>0</v>
      </c>
      <c r="Q331" s="49">
        <f t="shared" si="84"/>
        <v>0</v>
      </c>
      <c r="R331" s="221">
        <f t="shared" si="85"/>
        <v>0</v>
      </c>
      <c r="S331" s="49">
        <f t="shared" si="86"/>
        <v>0</v>
      </c>
      <c r="T331" s="48">
        <f t="shared" si="87"/>
        <v>0</v>
      </c>
      <c r="U331" s="49">
        <f t="shared" si="88"/>
        <v>0</v>
      </c>
    </row>
    <row r="332" spans="1:26" x14ac:dyDescent="0.25">
      <c r="A332" s="79">
        <v>43064</v>
      </c>
      <c r="B332" s="48">
        <f>'1473 FX'!I332+'1474 FX'!I332+'1475 FX'!I332+'1476 FX'!I332+'1603 FX'!I332+'1604 FX'!I332+'Spare van FX'!I332</f>
        <v>0</v>
      </c>
      <c r="C332" s="41">
        <f>'1473 FX'!V332+'1474 FX'!V332+'1475 FX'!V332+'1476 FX'!V332+'1603 FX'!V332+'1604 FX'!V332+'Spare van FX'!V332</f>
        <v>0</v>
      </c>
      <c r="D332" s="221">
        <f>'PARA Consolidated'!E332</f>
        <v>0</v>
      </c>
      <c r="E332" s="49">
        <f>'PARA Consolidated'!J332</f>
        <v>0</v>
      </c>
      <c r="F332" s="48">
        <f t="shared" si="89"/>
        <v>0</v>
      </c>
      <c r="G332" s="49">
        <f t="shared" si="90"/>
        <v>0</v>
      </c>
      <c r="H332" s="221">
        <f t="shared" si="91"/>
        <v>0</v>
      </c>
      <c r="I332" s="49">
        <f t="shared" si="92"/>
        <v>0</v>
      </c>
      <c r="J332" s="48">
        <f t="shared" si="82"/>
        <v>0</v>
      </c>
      <c r="K332" s="44">
        <f t="shared" si="83"/>
        <v>0</v>
      </c>
      <c r="L332" s="45">
        <f>'1473 FX'!AK332+'1474 FX'!AK332+'1475 FX'!AK332+'1476 FX'!AK332+'1603 FX'!AK332+'1604 FX'!AK332+'Spare van FX'!AK332</f>
        <v>0</v>
      </c>
      <c r="M332" s="221">
        <f>'1473 FX'!AY332+'1474 FX'!AY332+'1475 FX'!AY332+'1476 FX'!AY332+'1603 FX'!AY332+'1604 FX'!AY332+'Spare van FX'!AY332</f>
        <v>0</v>
      </c>
      <c r="N332" s="221">
        <f>'1473 PARA'!AK332+'1474 PARA'!AK332+'1475 PARA'!AK332+'1476 PARA'!AK332+'Spare van Para'!AK332+'1603 Para'!AK332+'1604 Para'!AK332</f>
        <v>0</v>
      </c>
      <c r="O332" s="49">
        <f>'1473 PARA'!AY332+'1474 PARA'!AY332+'1475 PARA'!AY332+'1476 PARA'!AY332+'Spare van Para'!AY332+'1603 Para'!AY332+'1604 Para'!AY332</f>
        <v>0</v>
      </c>
      <c r="P332" s="48">
        <f t="shared" si="93"/>
        <v>0</v>
      </c>
      <c r="Q332" s="49">
        <f t="shared" si="84"/>
        <v>0</v>
      </c>
      <c r="R332" s="221">
        <f t="shared" si="85"/>
        <v>0</v>
      </c>
      <c r="S332" s="49">
        <f t="shared" si="86"/>
        <v>0</v>
      </c>
      <c r="T332" s="48">
        <f t="shared" si="87"/>
        <v>0</v>
      </c>
      <c r="U332" s="49">
        <f t="shared" si="88"/>
        <v>0</v>
      </c>
      <c r="V332" s="75">
        <f>SUM(C326:C332)+SUM(E326:E332)</f>
        <v>0</v>
      </c>
      <c r="W332" s="76">
        <f>SUM(M326:M332)+SUM(O326:O332)</f>
        <v>0</v>
      </c>
      <c r="X332" s="75">
        <f>SUM(B326:B332)+SUM(D326:D332)-V332</f>
        <v>0</v>
      </c>
      <c r="Y332" s="76">
        <f>SUM(L326:L332)+SUM(N326:N332)-W332</f>
        <v>0</v>
      </c>
      <c r="Z332" s="77" t="s">
        <v>80</v>
      </c>
    </row>
    <row r="333" spans="1:26" x14ac:dyDescent="0.25">
      <c r="A333" s="79">
        <v>43065</v>
      </c>
      <c r="B333" s="48">
        <f>'1473 FX'!I333+'1474 FX'!I333+'1475 FX'!I333+'1476 FX'!I333+'1603 FX'!I333+'1604 FX'!I333+'Spare van FX'!I333</f>
        <v>0</v>
      </c>
      <c r="C333" s="41">
        <f>'1473 FX'!V333+'1474 FX'!V333+'1475 FX'!V333+'1476 FX'!V333+'1603 FX'!V333+'1604 FX'!V333+'Spare van FX'!V333</f>
        <v>0</v>
      </c>
      <c r="D333" s="221">
        <f>'PARA Consolidated'!E333</f>
        <v>0</v>
      </c>
      <c r="E333" s="49">
        <f>'PARA Consolidated'!J333</f>
        <v>0</v>
      </c>
      <c r="F333" s="48">
        <f t="shared" si="89"/>
        <v>0</v>
      </c>
      <c r="G333" s="49">
        <f t="shared" si="90"/>
        <v>0</v>
      </c>
      <c r="H333" s="221">
        <f t="shared" si="91"/>
        <v>0</v>
      </c>
      <c r="I333" s="49">
        <f t="shared" si="92"/>
        <v>0</v>
      </c>
      <c r="J333" s="48">
        <f t="shared" si="82"/>
        <v>0</v>
      </c>
      <c r="K333" s="44">
        <f t="shared" si="83"/>
        <v>0</v>
      </c>
      <c r="L333" s="45">
        <f>'1473 FX'!AK333+'1474 FX'!AK333+'1475 FX'!AK333+'1476 FX'!AK333+'1603 FX'!AK333+'1604 FX'!AK333+'Spare van FX'!AK333</f>
        <v>0</v>
      </c>
      <c r="M333" s="221">
        <f>'1473 FX'!AY333+'1474 FX'!AY333+'1475 FX'!AY333+'1476 FX'!AY333+'1603 FX'!AY333+'1604 FX'!AY333+'Spare van FX'!AY333</f>
        <v>0</v>
      </c>
      <c r="N333" s="221">
        <f>'1473 PARA'!AK333+'1474 PARA'!AK333+'1475 PARA'!AK333+'1476 PARA'!AK333+'Spare van Para'!AK333+'1603 Para'!AK333+'1604 Para'!AK333</f>
        <v>0</v>
      </c>
      <c r="O333" s="49">
        <f>'1473 PARA'!AY333+'1474 PARA'!AY333+'1475 PARA'!AY333+'1476 PARA'!AY333+'Spare van Para'!AY333+'1603 Para'!AY333+'1604 Para'!AY333</f>
        <v>0</v>
      </c>
      <c r="P333" s="48">
        <f t="shared" si="93"/>
        <v>0</v>
      </c>
      <c r="Q333" s="49">
        <f t="shared" si="84"/>
        <v>0</v>
      </c>
      <c r="R333" s="221">
        <f t="shared" si="85"/>
        <v>0</v>
      </c>
      <c r="S333" s="49">
        <f t="shared" si="86"/>
        <v>0</v>
      </c>
      <c r="T333" s="48">
        <f t="shared" si="87"/>
        <v>0</v>
      </c>
      <c r="U333" s="49">
        <f t="shared" si="88"/>
        <v>0</v>
      </c>
      <c r="V333" s="73"/>
      <c r="W333" s="74"/>
      <c r="X333" s="73"/>
      <c r="Y333" s="74"/>
      <c r="Z333" s="73" t="s">
        <v>79</v>
      </c>
    </row>
    <row r="334" spans="1:26" x14ac:dyDescent="0.25">
      <c r="A334" s="79">
        <v>43066</v>
      </c>
      <c r="B334" s="48">
        <f>'1473 FX'!I334+'1474 FX'!I334+'1475 FX'!I334+'1476 FX'!I334+'1603 FX'!I334+'1604 FX'!I334+'Spare van FX'!I334</f>
        <v>0</v>
      </c>
      <c r="C334" s="41">
        <f>'1473 FX'!V334+'1474 FX'!V334+'1475 FX'!V334+'1476 FX'!V334+'1603 FX'!V334+'1604 FX'!V334+'Spare van FX'!V334</f>
        <v>0</v>
      </c>
      <c r="D334" s="221">
        <f>'PARA Consolidated'!E334</f>
        <v>0</v>
      </c>
      <c r="E334" s="49">
        <f>'PARA Consolidated'!J334</f>
        <v>0</v>
      </c>
      <c r="F334" s="48">
        <f t="shared" si="89"/>
        <v>0</v>
      </c>
      <c r="G334" s="49">
        <f t="shared" si="90"/>
        <v>0</v>
      </c>
      <c r="H334" s="221">
        <f t="shared" si="91"/>
        <v>0</v>
      </c>
      <c r="I334" s="49">
        <f t="shared" si="92"/>
        <v>0</v>
      </c>
      <c r="J334" s="48">
        <f t="shared" si="82"/>
        <v>0</v>
      </c>
      <c r="K334" s="44">
        <f t="shared" si="83"/>
        <v>0</v>
      </c>
      <c r="L334" s="45">
        <f>'1473 FX'!AK334+'1474 FX'!AK334+'1475 FX'!AK334+'1476 FX'!AK334+'1603 FX'!AK334+'1604 FX'!AK334+'Spare van FX'!AK334</f>
        <v>0</v>
      </c>
      <c r="M334" s="221">
        <f>'1473 FX'!AY334+'1474 FX'!AY334+'1475 FX'!AY334+'1476 FX'!AY334+'1603 FX'!AY334+'1604 FX'!AY334+'Spare van FX'!AY334</f>
        <v>0</v>
      </c>
      <c r="N334" s="221">
        <f>'1473 PARA'!AK334+'1474 PARA'!AK334+'1475 PARA'!AK334+'1476 PARA'!AK334+'Spare van Para'!AK334+'1603 Para'!AK334+'1604 Para'!AK334</f>
        <v>0</v>
      </c>
      <c r="O334" s="49">
        <f>'1473 PARA'!AY334+'1474 PARA'!AY334+'1475 PARA'!AY334+'1476 PARA'!AY334+'Spare van Para'!AY334+'1603 Para'!AY334+'1604 Para'!AY334</f>
        <v>0</v>
      </c>
      <c r="P334" s="48">
        <f t="shared" si="93"/>
        <v>0</v>
      </c>
      <c r="Q334" s="49">
        <f t="shared" si="84"/>
        <v>0</v>
      </c>
      <c r="R334" s="221">
        <f t="shared" si="85"/>
        <v>0</v>
      </c>
      <c r="S334" s="49">
        <f t="shared" si="86"/>
        <v>0</v>
      </c>
      <c r="T334" s="48">
        <f t="shared" si="87"/>
        <v>0</v>
      </c>
      <c r="U334" s="49">
        <f t="shared" si="88"/>
        <v>0</v>
      </c>
    </row>
    <row r="335" spans="1:26" x14ac:dyDescent="0.25">
      <c r="A335" s="79">
        <v>43067</v>
      </c>
      <c r="B335" s="48">
        <f>'1473 FX'!I335+'1474 FX'!I335+'1475 FX'!I335+'1476 FX'!I335+'1603 FX'!I335+'1604 FX'!I335+'Spare van FX'!I335</f>
        <v>0</v>
      </c>
      <c r="C335" s="41">
        <f>'1473 FX'!V335+'1474 FX'!V335+'1475 FX'!V335+'1476 FX'!V335+'1603 FX'!V335+'1604 FX'!V335+'Spare van FX'!V335</f>
        <v>0</v>
      </c>
      <c r="D335" s="221">
        <f>'PARA Consolidated'!E335</f>
        <v>0</v>
      </c>
      <c r="E335" s="49">
        <f>'PARA Consolidated'!J335</f>
        <v>0</v>
      </c>
      <c r="F335" s="48">
        <f t="shared" si="89"/>
        <v>0</v>
      </c>
      <c r="G335" s="49">
        <f t="shared" si="90"/>
        <v>0</v>
      </c>
      <c r="H335" s="221">
        <f t="shared" si="91"/>
        <v>0</v>
      </c>
      <c r="I335" s="49">
        <f t="shared" si="92"/>
        <v>0</v>
      </c>
      <c r="J335" s="48">
        <f t="shared" si="82"/>
        <v>0</v>
      </c>
      <c r="K335" s="44">
        <f t="shared" si="83"/>
        <v>0</v>
      </c>
      <c r="L335" s="45">
        <f>'1473 FX'!AK335+'1474 FX'!AK335+'1475 FX'!AK335+'1476 FX'!AK335+'1603 FX'!AK335+'1604 FX'!AK335+'Spare van FX'!AK335</f>
        <v>0</v>
      </c>
      <c r="M335" s="221">
        <f>'1473 FX'!AY335+'1474 FX'!AY335+'1475 FX'!AY335+'1476 FX'!AY335+'1603 FX'!AY335+'1604 FX'!AY335+'Spare van FX'!AY335</f>
        <v>0</v>
      </c>
      <c r="N335" s="221">
        <f>'1473 PARA'!AK335+'1474 PARA'!AK335+'1475 PARA'!AK335+'1476 PARA'!AK335+'Spare van Para'!AK335+'1603 Para'!AK335+'1604 Para'!AK335</f>
        <v>0</v>
      </c>
      <c r="O335" s="49">
        <f>'1473 PARA'!AY335+'1474 PARA'!AY335+'1475 PARA'!AY335+'1476 PARA'!AY335+'Spare van Para'!AY335+'1603 Para'!AY335+'1604 Para'!AY335</f>
        <v>0</v>
      </c>
      <c r="P335" s="48">
        <f t="shared" si="93"/>
        <v>0</v>
      </c>
      <c r="Q335" s="49">
        <f t="shared" si="84"/>
        <v>0</v>
      </c>
      <c r="R335" s="221">
        <f t="shared" si="85"/>
        <v>0</v>
      </c>
      <c r="S335" s="49">
        <f t="shared" si="86"/>
        <v>0</v>
      </c>
      <c r="T335" s="48">
        <f t="shared" si="87"/>
        <v>0</v>
      </c>
      <c r="U335" s="49">
        <f t="shared" si="88"/>
        <v>0</v>
      </c>
    </row>
    <row r="336" spans="1:26" x14ac:dyDescent="0.25">
      <c r="A336" s="79">
        <v>43068</v>
      </c>
      <c r="B336" s="48">
        <f>'1473 FX'!I336+'1474 FX'!I336+'1475 FX'!I336+'1476 FX'!I336+'1603 FX'!I336+'1604 FX'!I336+'Spare van FX'!I336</f>
        <v>0</v>
      </c>
      <c r="C336" s="41">
        <f>'1473 FX'!V336+'1474 FX'!V336+'1475 FX'!V336+'1476 FX'!V336+'1603 FX'!V336+'1604 FX'!V336+'Spare van FX'!V336</f>
        <v>0</v>
      </c>
      <c r="D336" s="221">
        <f>'PARA Consolidated'!E336</f>
        <v>0</v>
      </c>
      <c r="E336" s="49">
        <f>'PARA Consolidated'!J336</f>
        <v>0</v>
      </c>
      <c r="F336" s="48">
        <f t="shared" si="89"/>
        <v>0</v>
      </c>
      <c r="G336" s="49">
        <f t="shared" si="90"/>
        <v>0</v>
      </c>
      <c r="H336" s="221">
        <f t="shared" si="91"/>
        <v>0</v>
      </c>
      <c r="I336" s="49">
        <f t="shared" si="92"/>
        <v>0</v>
      </c>
      <c r="J336" s="48">
        <f t="shared" si="82"/>
        <v>0</v>
      </c>
      <c r="K336" s="44">
        <f t="shared" si="83"/>
        <v>0</v>
      </c>
      <c r="L336" s="45">
        <f>'1473 FX'!AK336+'1474 FX'!AK336+'1475 FX'!AK336+'1476 FX'!AK336+'1603 FX'!AK336+'1604 FX'!AK336+'Spare van FX'!AK336</f>
        <v>0</v>
      </c>
      <c r="M336" s="221">
        <f>'1473 FX'!AY336+'1474 FX'!AY336+'1475 FX'!AY336+'1476 FX'!AY336+'1603 FX'!AY336+'1604 FX'!AY336+'Spare van FX'!AY336</f>
        <v>0</v>
      </c>
      <c r="N336" s="221">
        <f>'1473 PARA'!AK336+'1474 PARA'!AK336+'1475 PARA'!AK336+'1476 PARA'!AK336+'Spare van Para'!AK336+'1603 Para'!AK336+'1604 Para'!AK336</f>
        <v>0</v>
      </c>
      <c r="O336" s="49">
        <f>'1473 PARA'!AY336+'1474 PARA'!AY336+'1475 PARA'!AY336+'1476 PARA'!AY336+'Spare van Para'!AY336+'1603 Para'!AY336+'1604 Para'!AY336</f>
        <v>0</v>
      </c>
      <c r="P336" s="48">
        <f t="shared" si="93"/>
        <v>0</v>
      </c>
      <c r="Q336" s="49">
        <f t="shared" si="84"/>
        <v>0</v>
      </c>
      <c r="R336" s="221">
        <f t="shared" si="85"/>
        <v>0</v>
      </c>
      <c r="S336" s="49">
        <f t="shared" si="86"/>
        <v>0</v>
      </c>
      <c r="T336" s="48">
        <f t="shared" si="87"/>
        <v>0</v>
      </c>
      <c r="U336" s="49">
        <f t="shared" si="88"/>
        <v>0</v>
      </c>
    </row>
    <row r="337" spans="1:26" ht="15.75" thickBot="1" x14ac:dyDescent="0.3">
      <c r="A337" s="226">
        <v>43069</v>
      </c>
      <c r="B337" s="227">
        <f>'1473 FX'!I337+'1474 FX'!I337+'1475 FX'!I337+'1476 FX'!I337+'1603 FX'!I337+'1604 FX'!I337+'Spare van FX'!I337</f>
        <v>0</v>
      </c>
      <c r="C337" s="228">
        <f>'1473 FX'!V337+'1474 FX'!V337+'1475 FX'!V337+'1476 FX'!V337+'1603 FX'!V337+'1604 FX'!V337+'Spare van FX'!V337</f>
        <v>0</v>
      </c>
      <c r="D337" s="228">
        <f>'PARA Consolidated'!E337</f>
        <v>0</v>
      </c>
      <c r="E337" s="229">
        <f>'PARA Consolidated'!J337</f>
        <v>0</v>
      </c>
      <c r="F337" s="227">
        <f t="shared" si="89"/>
        <v>0</v>
      </c>
      <c r="G337" s="229">
        <f t="shared" si="90"/>
        <v>0</v>
      </c>
      <c r="H337" s="228">
        <f t="shared" si="91"/>
        <v>0</v>
      </c>
      <c r="I337" s="229">
        <f t="shared" si="92"/>
        <v>0</v>
      </c>
      <c r="J337" s="227">
        <f t="shared" si="82"/>
        <v>0</v>
      </c>
      <c r="K337" s="230">
        <f t="shared" si="83"/>
        <v>0</v>
      </c>
      <c r="L337" s="231">
        <f>'1473 FX'!AK337+'1474 FX'!AK337+'1475 FX'!AK337+'1476 FX'!AK337+'1603 FX'!AK337+'1604 FX'!AK337+'Spare van FX'!AK337</f>
        <v>0</v>
      </c>
      <c r="M337" s="228">
        <f>'1473 FX'!AY337+'1474 FX'!AY337+'1475 FX'!AY337+'1476 FX'!AY337+'1603 FX'!AY337+'1604 FX'!AY337+'Spare van FX'!AY337</f>
        <v>0</v>
      </c>
      <c r="N337" s="228">
        <f>'1473 PARA'!AK337+'1474 PARA'!AK337+'1475 PARA'!AK337+'1476 PARA'!AK337+'Spare van Para'!AK337+'1603 Para'!AK337+'1604 Para'!AK337</f>
        <v>0</v>
      </c>
      <c r="O337" s="229">
        <f>'1473 PARA'!AY337+'1474 PARA'!AY337+'1475 PARA'!AY337+'1476 PARA'!AY337+'Spare van Para'!AY337+'1603 Para'!AY337+'1604 Para'!AY337</f>
        <v>0</v>
      </c>
      <c r="P337" s="227">
        <f t="shared" si="93"/>
        <v>0</v>
      </c>
      <c r="Q337" s="229">
        <f t="shared" si="84"/>
        <v>0</v>
      </c>
      <c r="R337" s="228">
        <f t="shared" si="85"/>
        <v>0</v>
      </c>
      <c r="S337" s="229">
        <f t="shared" si="86"/>
        <v>0</v>
      </c>
      <c r="T337" s="227">
        <f t="shared" si="87"/>
        <v>0</v>
      </c>
      <c r="U337" s="229">
        <f t="shared" si="88"/>
        <v>0</v>
      </c>
    </row>
    <row r="338" spans="1:26" ht="15.75" thickTop="1" x14ac:dyDescent="0.25">
      <c r="A338" s="79">
        <v>43070</v>
      </c>
      <c r="B338" s="48">
        <f>'1473 FX'!I338+'1474 FX'!I338+'1475 FX'!I338+'1476 FX'!I338+'1603 FX'!I338+'1604 FX'!I338+'Spare van FX'!I338</f>
        <v>0</v>
      </c>
      <c r="C338" s="41">
        <f>'1473 FX'!V338+'1474 FX'!V338+'1475 FX'!V338+'1476 FX'!V338+'1603 FX'!V338+'1604 FX'!V338+'Spare van FX'!V338</f>
        <v>0</v>
      </c>
      <c r="D338" s="221">
        <f>'PARA Consolidated'!E338</f>
        <v>0</v>
      </c>
      <c r="E338" s="49">
        <f>'PARA Consolidated'!J338</f>
        <v>0</v>
      </c>
      <c r="F338" s="48">
        <f>B338</f>
        <v>0</v>
      </c>
      <c r="G338" s="49">
        <f>C338</f>
        <v>0</v>
      </c>
      <c r="H338" s="221">
        <f>D338</f>
        <v>0</v>
      </c>
      <c r="I338" s="49">
        <f>E338</f>
        <v>0</v>
      </c>
      <c r="J338" s="48">
        <f t="shared" si="82"/>
        <v>0</v>
      </c>
      <c r="K338" s="44">
        <f t="shared" si="83"/>
        <v>0</v>
      </c>
      <c r="L338" s="45">
        <f>'1473 FX'!AK338+'1474 FX'!AK338+'1475 FX'!AK338+'1476 FX'!AK338+'1603 FX'!AK338+'1604 FX'!AK338+'Spare van FX'!AK338</f>
        <v>0</v>
      </c>
      <c r="M338" s="221">
        <f>'1473 FX'!AY338+'1474 FX'!AY338+'1475 FX'!AY338+'1476 FX'!AY338+'1603 FX'!AY338+'1604 FX'!AY338+'Spare van FX'!AY338</f>
        <v>0</v>
      </c>
      <c r="N338" s="221">
        <f>'1473 PARA'!AK338+'1474 PARA'!AK338+'1475 PARA'!AK338+'1476 PARA'!AK338+'Spare van Para'!AK338+'1603 Para'!AK338+'1604 Para'!AK338</f>
        <v>0</v>
      </c>
      <c r="O338" s="49">
        <f>'1473 PARA'!AY338+'1474 PARA'!AY338+'1475 PARA'!AY338+'1476 PARA'!AY338+'Spare van Para'!AY338+'1603 Para'!AY338+'1604 Para'!AY338</f>
        <v>0</v>
      </c>
      <c r="P338" s="48">
        <f>L338</f>
        <v>0</v>
      </c>
      <c r="Q338" s="49">
        <f>M338</f>
        <v>0</v>
      </c>
      <c r="R338" s="221">
        <f>N338</f>
        <v>0</v>
      </c>
      <c r="S338" s="49">
        <f>O338</f>
        <v>0</v>
      </c>
      <c r="T338" s="48">
        <f t="shared" si="87"/>
        <v>0</v>
      </c>
      <c r="U338" s="49">
        <f t="shared" si="88"/>
        <v>0</v>
      </c>
    </row>
    <row r="339" spans="1:26" x14ac:dyDescent="0.25">
      <c r="A339" s="79">
        <v>43071</v>
      </c>
      <c r="B339" s="48">
        <f>'1473 FX'!I339+'1474 FX'!I339+'1475 FX'!I339+'1476 FX'!I339+'1603 FX'!I339+'1604 FX'!I339+'Spare van FX'!I339</f>
        <v>0</v>
      </c>
      <c r="C339" s="41">
        <f>'1473 FX'!V339+'1474 FX'!V339+'1475 FX'!V339+'1476 FX'!V339+'1603 FX'!V339+'1604 FX'!V339+'Spare van FX'!V339</f>
        <v>0</v>
      </c>
      <c r="D339" s="221">
        <f>'PARA Consolidated'!E339</f>
        <v>0</v>
      </c>
      <c r="E339" s="49">
        <f>'PARA Consolidated'!J339</f>
        <v>0</v>
      </c>
      <c r="F339" s="48">
        <f t="shared" si="89"/>
        <v>0</v>
      </c>
      <c r="G339" s="49">
        <f t="shared" si="90"/>
        <v>0</v>
      </c>
      <c r="H339" s="221">
        <f t="shared" si="91"/>
        <v>0</v>
      </c>
      <c r="I339" s="49">
        <f t="shared" si="92"/>
        <v>0</v>
      </c>
      <c r="J339" s="48">
        <f t="shared" si="82"/>
        <v>0</v>
      </c>
      <c r="K339" s="44">
        <f t="shared" si="83"/>
        <v>0</v>
      </c>
      <c r="L339" s="45">
        <f>'1473 FX'!AK339+'1474 FX'!AK339+'1475 FX'!AK339+'1476 FX'!AK339+'1603 FX'!AK339+'1604 FX'!AK339+'Spare van FX'!AK339</f>
        <v>0</v>
      </c>
      <c r="M339" s="221">
        <f>'1473 FX'!AY339+'1474 FX'!AY339+'1475 FX'!AY339+'1476 FX'!AY339+'1603 FX'!AY339+'1604 FX'!AY339+'Spare van FX'!AY339</f>
        <v>0</v>
      </c>
      <c r="N339" s="221">
        <f>'1473 PARA'!AK339+'1474 PARA'!AK339+'1475 PARA'!AK339+'1476 PARA'!AK339+'Spare van Para'!AK339+'1603 Para'!AK339+'1604 Para'!AK339</f>
        <v>0</v>
      </c>
      <c r="O339" s="49">
        <f>'1473 PARA'!AY339+'1474 PARA'!AY339+'1475 PARA'!AY339+'1476 PARA'!AY339+'Spare van Para'!AY339+'1603 Para'!AY339+'1604 Para'!AY339</f>
        <v>0</v>
      </c>
      <c r="P339" s="48">
        <f t="shared" si="93"/>
        <v>0</v>
      </c>
      <c r="Q339" s="49">
        <f t="shared" si="84"/>
        <v>0</v>
      </c>
      <c r="R339" s="221">
        <f t="shared" si="85"/>
        <v>0</v>
      </c>
      <c r="S339" s="49">
        <f t="shared" si="86"/>
        <v>0</v>
      </c>
      <c r="T339" s="48">
        <f t="shared" si="87"/>
        <v>0</v>
      </c>
      <c r="U339" s="49">
        <f t="shared" si="88"/>
        <v>0</v>
      </c>
      <c r="V339" s="75">
        <f>SUM(C333:C339)+SUM(E333:E339)</f>
        <v>0</v>
      </c>
      <c r="W339" s="76">
        <f>SUM(M333:M339)+SUM(O333:O339)</f>
        <v>0</v>
      </c>
      <c r="X339" s="75">
        <f>SUM(B333:B339)+SUM(D333:D339)-V339</f>
        <v>0</v>
      </c>
      <c r="Y339" s="76">
        <f>SUM(L333:L339)+SUM(N333:N339)-W339</f>
        <v>0</v>
      </c>
      <c r="Z339" s="77" t="s">
        <v>80</v>
      </c>
    </row>
    <row r="340" spans="1:26" x14ac:dyDescent="0.25">
      <c r="A340" s="79">
        <v>43072</v>
      </c>
      <c r="B340" s="48">
        <f>'1473 FX'!I340+'1474 FX'!I340+'1475 FX'!I340+'1476 FX'!I340+'1603 FX'!I340+'1604 FX'!I340+'Spare van FX'!I340</f>
        <v>0</v>
      </c>
      <c r="C340" s="41">
        <f>'1473 FX'!V340+'1474 FX'!V340+'1475 FX'!V340+'1476 FX'!V340+'1603 FX'!V340+'1604 FX'!V340+'Spare van FX'!V340</f>
        <v>0</v>
      </c>
      <c r="D340" s="221">
        <f>'PARA Consolidated'!E340</f>
        <v>0</v>
      </c>
      <c r="E340" s="49">
        <f>'PARA Consolidated'!J340</f>
        <v>0</v>
      </c>
      <c r="F340" s="48">
        <f t="shared" si="89"/>
        <v>0</v>
      </c>
      <c r="G340" s="49">
        <f t="shared" si="90"/>
        <v>0</v>
      </c>
      <c r="H340" s="221">
        <f t="shared" si="91"/>
        <v>0</v>
      </c>
      <c r="I340" s="49">
        <f t="shared" si="92"/>
        <v>0</v>
      </c>
      <c r="J340" s="48">
        <f t="shared" si="82"/>
        <v>0</v>
      </c>
      <c r="K340" s="44">
        <f t="shared" si="83"/>
        <v>0</v>
      </c>
      <c r="L340" s="45">
        <f>'1473 FX'!AK340+'1474 FX'!AK340+'1475 FX'!AK340+'1476 FX'!AK340+'1603 FX'!AK340+'1604 FX'!AK340+'Spare van FX'!AK340</f>
        <v>0</v>
      </c>
      <c r="M340" s="221">
        <f>'1473 FX'!AY340+'1474 FX'!AY340+'1475 FX'!AY340+'1476 FX'!AY340+'1603 FX'!AY340+'1604 FX'!AY340+'Spare van FX'!AY340</f>
        <v>0</v>
      </c>
      <c r="N340" s="221">
        <f>'1473 PARA'!AK340+'1474 PARA'!AK340+'1475 PARA'!AK340+'1476 PARA'!AK340+'Spare van Para'!AK340+'1603 Para'!AK340+'1604 Para'!AK340</f>
        <v>0</v>
      </c>
      <c r="O340" s="49">
        <f>'1473 PARA'!AY340+'1474 PARA'!AY340+'1475 PARA'!AY340+'1476 PARA'!AY340+'Spare van Para'!AY340+'1603 Para'!AY340+'1604 Para'!AY340</f>
        <v>0</v>
      </c>
      <c r="P340" s="48">
        <f t="shared" si="93"/>
        <v>0</v>
      </c>
      <c r="Q340" s="49">
        <f t="shared" si="84"/>
        <v>0</v>
      </c>
      <c r="R340" s="221">
        <f t="shared" si="85"/>
        <v>0</v>
      </c>
      <c r="S340" s="49">
        <f t="shared" si="86"/>
        <v>0</v>
      </c>
      <c r="T340" s="48">
        <f t="shared" si="87"/>
        <v>0</v>
      </c>
      <c r="U340" s="49">
        <f t="shared" si="88"/>
        <v>0</v>
      </c>
      <c r="V340" s="73"/>
      <c r="W340" s="74"/>
      <c r="X340" s="73"/>
      <c r="Y340" s="74"/>
      <c r="Z340" s="73" t="s">
        <v>79</v>
      </c>
    </row>
    <row r="341" spans="1:26" x14ac:dyDescent="0.25">
      <c r="A341" s="79">
        <v>43073</v>
      </c>
      <c r="B341" s="48">
        <f>'1473 FX'!I341+'1474 FX'!I341+'1475 FX'!I341+'1476 FX'!I341+'1603 FX'!I341+'1604 FX'!I341+'Spare van FX'!I341</f>
        <v>0</v>
      </c>
      <c r="C341" s="41">
        <f>'1473 FX'!V341+'1474 FX'!V341+'1475 FX'!V341+'1476 FX'!V341+'1603 FX'!V341+'1604 FX'!V341+'Spare van FX'!V341</f>
        <v>0</v>
      </c>
      <c r="D341" s="221">
        <f>'PARA Consolidated'!E341</f>
        <v>0</v>
      </c>
      <c r="E341" s="49">
        <f>'PARA Consolidated'!J341</f>
        <v>0</v>
      </c>
      <c r="F341" s="48">
        <f t="shared" si="89"/>
        <v>0</v>
      </c>
      <c r="G341" s="49">
        <f t="shared" si="90"/>
        <v>0</v>
      </c>
      <c r="H341" s="221">
        <f t="shared" si="91"/>
        <v>0</v>
      </c>
      <c r="I341" s="49">
        <f t="shared" si="92"/>
        <v>0</v>
      </c>
      <c r="J341" s="48">
        <f t="shared" si="82"/>
        <v>0</v>
      </c>
      <c r="K341" s="44">
        <f t="shared" si="83"/>
        <v>0</v>
      </c>
      <c r="L341" s="45">
        <f>'1473 FX'!AK341+'1474 FX'!AK341+'1475 FX'!AK341+'1476 FX'!AK341+'1603 FX'!AK341+'1604 FX'!AK341+'Spare van FX'!AK341</f>
        <v>0</v>
      </c>
      <c r="M341" s="221">
        <f>'1473 FX'!AY341+'1474 FX'!AY341+'1475 FX'!AY341+'1476 FX'!AY341+'1603 FX'!AY341+'1604 FX'!AY341+'Spare van FX'!AY341</f>
        <v>0</v>
      </c>
      <c r="N341" s="221">
        <f>'1473 PARA'!AK341+'1474 PARA'!AK341+'1475 PARA'!AK341+'1476 PARA'!AK341+'Spare van Para'!AK341+'1603 Para'!AK341+'1604 Para'!AK341</f>
        <v>0</v>
      </c>
      <c r="O341" s="49">
        <f>'1473 PARA'!AY341+'1474 PARA'!AY341+'1475 PARA'!AY341+'1476 PARA'!AY341+'Spare van Para'!AY341+'1603 Para'!AY341+'1604 Para'!AY341</f>
        <v>0</v>
      </c>
      <c r="P341" s="48">
        <f t="shared" si="93"/>
        <v>0</v>
      </c>
      <c r="Q341" s="49">
        <f t="shared" si="84"/>
        <v>0</v>
      </c>
      <c r="R341" s="221">
        <f t="shared" si="85"/>
        <v>0</v>
      </c>
      <c r="S341" s="49">
        <f t="shared" si="86"/>
        <v>0</v>
      </c>
      <c r="T341" s="48">
        <f t="shared" si="87"/>
        <v>0</v>
      </c>
      <c r="U341" s="49">
        <f t="shared" si="88"/>
        <v>0</v>
      </c>
    </row>
    <row r="342" spans="1:26" x14ac:dyDescent="0.25">
      <c r="A342" s="79">
        <v>43074</v>
      </c>
      <c r="B342" s="48">
        <f>'1473 FX'!I342+'1474 FX'!I342+'1475 FX'!I342+'1476 FX'!I342+'1603 FX'!I342+'1604 FX'!I342+'Spare van FX'!I342</f>
        <v>0</v>
      </c>
      <c r="C342" s="41">
        <f>'1473 FX'!V342+'1474 FX'!V342+'1475 FX'!V342+'1476 FX'!V342+'1603 FX'!V342+'1604 FX'!V342+'Spare van FX'!V342</f>
        <v>0</v>
      </c>
      <c r="D342" s="221">
        <f>'PARA Consolidated'!E342</f>
        <v>0</v>
      </c>
      <c r="E342" s="49">
        <f>'PARA Consolidated'!J342</f>
        <v>0</v>
      </c>
      <c r="F342" s="48">
        <f t="shared" si="89"/>
        <v>0</v>
      </c>
      <c r="G342" s="49">
        <f t="shared" si="90"/>
        <v>0</v>
      </c>
      <c r="H342" s="221">
        <f t="shared" si="91"/>
        <v>0</v>
      </c>
      <c r="I342" s="49">
        <f t="shared" si="92"/>
        <v>0</v>
      </c>
      <c r="J342" s="48">
        <f t="shared" si="82"/>
        <v>0</v>
      </c>
      <c r="K342" s="44">
        <f t="shared" si="83"/>
        <v>0</v>
      </c>
      <c r="L342" s="45">
        <f>'1473 FX'!AK342+'1474 FX'!AK342+'1475 FX'!AK342+'1476 FX'!AK342+'1603 FX'!AK342+'1604 FX'!AK342+'Spare van FX'!AK342</f>
        <v>0</v>
      </c>
      <c r="M342" s="221">
        <f>'1473 FX'!AY342+'1474 FX'!AY342+'1475 FX'!AY342+'1476 FX'!AY342+'1603 FX'!AY342+'1604 FX'!AY342+'Spare van FX'!AY342</f>
        <v>0</v>
      </c>
      <c r="N342" s="221">
        <f>'1473 PARA'!AK342+'1474 PARA'!AK342+'1475 PARA'!AK342+'1476 PARA'!AK342+'Spare van Para'!AK342+'1603 Para'!AK342+'1604 Para'!AK342</f>
        <v>0</v>
      </c>
      <c r="O342" s="49">
        <f>'1473 PARA'!AY342+'1474 PARA'!AY342+'1475 PARA'!AY342+'1476 PARA'!AY342+'Spare van Para'!AY342+'1603 Para'!AY342+'1604 Para'!AY342</f>
        <v>0</v>
      </c>
      <c r="P342" s="48">
        <f t="shared" si="93"/>
        <v>0</v>
      </c>
      <c r="Q342" s="49">
        <f t="shared" si="84"/>
        <v>0</v>
      </c>
      <c r="R342" s="221">
        <f t="shared" si="85"/>
        <v>0</v>
      </c>
      <c r="S342" s="49">
        <f t="shared" si="86"/>
        <v>0</v>
      </c>
      <c r="T342" s="48">
        <f t="shared" si="87"/>
        <v>0</v>
      </c>
      <c r="U342" s="49">
        <f t="shared" si="88"/>
        <v>0</v>
      </c>
    </row>
    <row r="343" spans="1:26" s="78" customFormat="1" x14ac:dyDescent="0.25">
      <c r="A343" s="79">
        <v>43075</v>
      </c>
      <c r="B343" s="48">
        <f>'1473 FX'!I343+'1474 FX'!I343+'1475 FX'!I343+'1476 FX'!I343+'1603 FX'!I343+'1604 FX'!I343+'Spare van FX'!I343</f>
        <v>0</v>
      </c>
      <c r="C343" s="41">
        <f>'1473 FX'!V343+'1474 FX'!V343+'1475 FX'!V343+'1476 FX'!V343+'1603 FX'!V343+'1604 FX'!V343+'Spare van FX'!V343</f>
        <v>0</v>
      </c>
      <c r="D343" s="221">
        <f>'PARA Consolidated'!E343</f>
        <v>0</v>
      </c>
      <c r="E343" s="49">
        <f>'PARA Consolidated'!J343</f>
        <v>0</v>
      </c>
      <c r="F343" s="48">
        <f t="shared" si="89"/>
        <v>0</v>
      </c>
      <c r="G343" s="49">
        <f t="shared" si="90"/>
        <v>0</v>
      </c>
      <c r="H343" s="221">
        <f t="shared" si="91"/>
        <v>0</v>
      </c>
      <c r="I343" s="49">
        <f t="shared" si="92"/>
        <v>0</v>
      </c>
      <c r="J343" s="48">
        <f t="shared" si="82"/>
        <v>0</v>
      </c>
      <c r="K343" s="44">
        <f t="shared" si="83"/>
        <v>0</v>
      </c>
      <c r="L343" s="45">
        <f>'1473 FX'!AK343+'1474 FX'!AK343+'1475 FX'!AK343+'1476 FX'!AK343+'1603 FX'!AK343+'1604 FX'!AK343+'Spare van FX'!AK343</f>
        <v>0</v>
      </c>
      <c r="M343" s="221">
        <f>'1473 FX'!AY343+'1474 FX'!AY343+'1475 FX'!AY343+'1476 FX'!AY343+'1603 FX'!AY343+'1604 FX'!AY343+'Spare van FX'!AY343</f>
        <v>0</v>
      </c>
      <c r="N343" s="221">
        <f>'1473 PARA'!AK343+'1474 PARA'!AK343+'1475 PARA'!AK343+'1476 PARA'!AK343+'Spare van Para'!AK343+'1603 Para'!AK343+'1604 Para'!AK343</f>
        <v>0</v>
      </c>
      <c r="O343" s="49">
        <f>'1473 PARA'!AY343+'1474 PARA'!AY343+'1475 PARA'!AY343+'1476 PARA'!AY343+'Spare van Para'!AY343+'1603 Para'!AY343+'1604 Para'!AY343</f>
        <v>0</v>
      </c>
      <c r="P343" s="48">
        <f t="shared" si="93"/>
        <v>0</v>
      </c>
      <c r="Q343" s="49">
        <f t="shared" si="84"/>
        <v>0</v>
      </c>
      <c r="R343" s="221">
        <f t="shared" si="85"/>
        <v>0</v>
      </c>
      <c r="S343" s="49">
        <f t="shared" si="86"/>
        <v>0</v>
      </c>
      <c r="T343" s="48">
        <f t="shared" si="87"/>
        <v>0</v>
      </c>
      <c r="U343" s="49">
        <f t="shared" si="88"/>
        <v>0</v>
      </c>
      <c r="V343" s="71"/>
      <c r="W343" s="72"/>
      <c r="X343" s="71"/>
      <c r="Y343" s="72"/>
      <c r="Z343" s="71"/>
    </row>
    <row r="344" spans="1:26" x14ac:dyDescent="0.25">
      <c r="A344" s="79">
        <v>43076</v>
      </c>
      <c r="B344" s="48">
        <f>'1473 FX'!I344+'1474 FX'!I344+'1475 FX'!I344+'1476 FX'!I344+'1603 FX'!I344+'1604 FX'!I344+'Spare van FX'!I344</f>
        <v>0</v>
      </c>
      <c r="C344" s="41">
        <f>'1473 FX'!V344+'1474 FX'!V344+'1475 FX'!V344+'1476 FX'!V344+'1603 FX'!V344+'1604 FX'!V344+'Spare van FX'!V344</f>
        <v>0</v>
      </c>
      <c r="D344" s="221">
        <f>'PARA Consolidated'!E344</f>
        <v>0</v>
      </c>
      <c r="E344" s="49">
        <f>'PARA Consolidated'!J344</f>
        <v>0</v>
      </c>
      <c r="F344" s="48">
        <f t="shared" si="89"/>
        <v>0</v>
      </c>
      <c r="G344" s="49">
        <f t="shared" si="90"/>
        <v>0</v>
      </c>
      <c r="H344" s="221">
        <f t="shared" si="91"/>
        <v>0</v>
      </c>
      <c r="I344" s="49">
        <f t="shared" si="92"/>
        <v>0</v>
      </c>
      <c r="J344" s="48">
        <f t="shared" si="82"/>
        <v>0</v>
      </c>
      <c r="K344" s="44">
        <f t="shared" si="83"/>
        <v>0</v>
      </c>
      <c r="L344" s="45">
        <f>'1473 FX'!AK344+'1474 FX'!AK344+'1475 FX'!AK344+'1476 FX'!AK344+'1603 FX'!AK344+'1604 FX'!AK344+'Spare van FX'!AK344</f>
        <v>0</v>
      </c>
      <c r="M344" s="221">
        <f>'1473 FX'!AY344+'1474 FX'!AY344+'1475 FX'!AY344+'1476 FX'!AY344+'1603 FX'!AY344+'1604 FX'!AY344+'Spare van FX'!AY344</f>
        <v>0</v>
      </c>
      <c r="N344" s="221">
        <f>'1473 PARA'!AK344+'1474 PARA'!AK344+'1475 PARA'!AK344+'1476 PARA'!AK344+'Spare van Para'!AK344+'1603 Para'!AK344+'1604 Para'!AK344</f>
        <v>0</v>
      </c>
      <c r="O344" s="49">
        <f>'1473 PARA'!AY344+'1474 PARA'!AY344+'1475 PARA'!AY344+'1476 PARA'!AY344+'Spare van Para'!AY344+'1603 Para'!AY344+'1604 Para'!AY344</f>
        <v>0</v>
      </c>
      <c r="P344" s="48">
        <f t="shared" si="93"/>
        <v>0</v>
      </c>
      <c r="Q344" s="49">
        <f t="shared" si="84"/>
        <v>0</v>
      </c>
      <c r="R344" s="221">
        <f t="shared" si="85"/>
        <v>0</v>
      </c>
      <c r="S344" s="49">
        <f t="shared" si="86"/>
        <v>0</v>
      </c>
      <c r="T344" s="48">
        <f t="shared" si="87"/>
        <v>0</v>
      </c>
      <c r="U344" s="49">
        <f t="shared" si="88"/>
        <v>0</v>
      </c>
    </row>
    <row r="345" spans="1:26" x14ac:dyDescent="0.25">
      <c r="A345" s="79">
        <v>43077</v>
      </c>
      <c r="B345" s="48">
        <f>'1473 FX'!I345+'1474 FX'!I345+'1475 FX'!I345+'1476 FX'!I345+'1603 FX'!I345+'1604 FX'!I345+'Spare van FX'!I345</f>
        <v>0</v>
      </c>
      <c r="C345" s="41">
        <f>'1473 FX'!V345+'1474 FX'!V345+'1475 FX'!V345+'1476 FX'!V345+'1603 FX'!V345+'1604 FX'!V345+'Spare van FX'!V345</f>
        <v>0</v>
      </c>
      <c r="D345" s="221">
        <f>'PARA Consolidated'!E345</f>
        <v>0</v>
      </c>
      <c r="E345" s="49">
        <f>'PARA Consolidated'!J345</f>
        <v>0</v>
      </c>
      <c r="F345" s="48">
        <f t="shared" si="89"/>
        <v>0</v>
      </c>
      <c r="G345" s="49">
        <f t="shared" si="90"/>
        <v>0</v>
      </c>
      <c r="H345" s="221">
        <f t="shared" si="91"/>
        <v>0</v>
      </c>
      <c r="I345" s="49">
        <f t="shared" si="92"/>
        <v>0</v>
      </c>
      <c r="J345" s="48">
        <f t="shared" si="82"/>
        <v>0</v>
      </c>
      <c r="K345" s="44">
        <f t="shared" si="83"/>
        <v>0</v>
      </c>
      <c r="L345" s="45">
        <f>'1473 FX'!AK345+'1474 FX'!AK345+'1475 FX'!AK345+'1476 FX'!AK345+'1603 FX'!AK345+'1604 FX'!AK345+'Spare van FX'!AK345</f>
        <v>0</v>
      </c>
      <c r="M345" s="221">
        <f>'1473 FX'!AY345+'1474 FX'!AY345+'1475 FX'!AY345+'1476 FX'!AY345+'1603 FX'!AY345+'1604 FX'!AY345+'Spare van FX'!AY345</f>
        <v>0</v>
      </c>
      <c r="N345" s="221">
        <f>'1473 PARA'!AK345+'1474 PARA'!AK345+'1475 PARA'!AK345+'1476 PARA'!AK345+'Spare van Para'!AK345+'1603 Para'!AK345+'1604 Para'!AK345</f>
        <v>0</v>
      </c>
      <c r="O345" s="49">
        <f>'1473 PARA'!AY345+'1474 PARA'!AY345+'1475 PARA'!AY345+'1476 PARA'!AY345+'Spare van Para'!AY345+'1603 Para'!AY345+'1604 Para'!AY345</f>
        <v>0</v>
      </c>
      <c r="P345" s="48">
        <f t="shared" si="93"/>
        <v>0</v>
      </c>
      <c r="Q345" s="49">
        <f t="shared" si="84"/>
        <v>0</v>
      </c>
      <c r="R345" s="221">
        <f t="shared" si="85"/>
        <v>0</v>
      </c>
      <c r="S345" s="49">
        <f t="shared" si="86"/>
        <v>0</v>
      </c>
      <c r="T345" s="48">
        <f t="shared" si="87"/>
        <v>0</v>
      </c>
      <c r="U345" s="49">
        <f t="shared" si="88"/>
        <v>0</v>
      </c>
    </row>
    <row r="346" spans="1:26" x14ac:dyDescent="0.25">
      <c r="A346" s="79">
        <v>43078</v>
      </c>
      <c r="B346" s="48">
        <f>'1473 FX'!I346+'1474 FX'!I346+'1475 FX'!I346+'1476 FX'!I346+'1603 FX'!I346+'1604 FX'!I346+'Spare van FX'!I346</f>
        <v>0</v>
      </c>
      <c r="C346" s="41">
        <f>'1473 FX'!V346+'1474 FX'!V346+'1475 FX'!V346+'1476 FX'!V346+'1603 FX'!V346+'1604 FX'!V346+'Spare van FX'!V346</f>
        <v>0</v>
      </c>
      <c r="D346" s="221">
        <f>'PARA Consolidated'!E346</f>
        <v>0</v>
      </c>
      <c r="E346" s="49">
        <f>'PARA Consolidated'!J346</f>
        <v>0</v>
      </c>
      <c r="F346" s="48">
        <f t="shared" si="89"/>
        <v>0</v>
      </c>
      <c r="G346" s="49">
        <f t="shared" si="90"/>
        <v>0</v>
      </c>
      <c r="H346" s="221">
        <f t="shared" si="91"/>
        <v>0</v>
      </c>
      <c r="I346" s="49">
        <f t="shared" si="92"/>
        <v>0</v>
      </c>
      <c r="J346" s="48">
        <f t="shared" si="82"/>
        <v>0</v>
      </c>
      <c r="K346" s="44">
        <f t="shared" si="83"/>
        <v>0</v>
      </c>
      <c r="L346" s="45">
        <f>'1473 FX'!AK346+'1474 FX'!AK346+'1475 FX'!AK346+'1476 FX'!AK346+'1603 FX'!AK346+'1604 FX'!AK346+'Spare van FX'!AK346</f>
        <v>0</v>
      </c>
      <c r="M346" s="221">
        <f>'1473 FX'!AY346+'1474 FX'!AY346+'1475 FX'!AY346+'1476 FX'!AY346+'1603 FX'!AY346+'1604 FX'!AY346+'Spare van FX'!AY346</f>
        <v>0</v>
      </c>
      <c r="N346" s="221">
        <f>'1473 PARA'!AK346+'1474 PARA'!AK346+'1475 PARA'!AK346+'1476 PARA'!AK346+'Spare van Para'!AK346+'1603 Para'!AK346+'1604 Para'!AK346</f>
        <v>0</v>
      </c>
      <c r="O346" s="49">
        <f>'1473 PARA'!AY346+'1474 PARA'!AY346+'1475 PARA'!AY346+'1476 PARA'!AY346+'Spare van Para'!AY346+'1603 Para'!AY346+'1604 Para'!AY346</f>
        <v>0</v>
      </c>
      <c r="P346" s="48">
        <f t="shared" si="93"/>
        <v>0</v>
      </c>
      <c r="Q346" s="49">
        <f t="shared" si="84"/>
        <v>0</v>
      </c>
      <c r="R346" s="221">
        <f t="shared" si="85"/>
        <v>0</v>
      </c>
      <c r="S346" s="49">
        <f t="shared" si="86"/>
        <v>0</v>
      </c>
      <c r="T346" s="48">
        <f t="shared" si="87"/>
        <v>0</v>
      </c>
      <c r="U346" s="49">
        <f t="shared" si="88"/>
        <v>0</v>
      </c>
      <c r="V346" s="75">
        <f>SUM(C340:C346)+SUM(E340:E346)</f>
        <v>0</v>
      </c>
      <c r="W346" s="76">
        <f>SUM(M340:M346)+SUM(O340:O346)</f>
        <v>0</v>
      </c>
      <c r="X346" s="75">
        <f>SUM(B340:B346)+SUM(D340:D346)-V346</f>
        <v>0</v>
      </c>
      <c r="Y346" s="76">
        <f>SUM(L340:L346)+SUM(N340:N346)-W346</f>
        <v>0</v>
      </c>
      <c r="Z346" s="77" t="s">
        <v>80</v>
      </c>
    </row>
    <row r="347" spans="1:26" x14ac:dyDescent="0.25">
      <c r="A347" s="79">
        <v>43079</v>
      </c>
      <c r="B347" s="48">
        <f>'1473 FX'!I347+'1474 FX'!I347+'1475 FX'!I347+'1476 FX'!I347+'1603 FX'!I347+'1604 FX'!I347+'Spare van FX'!I347</f>
        <v>0</v>
      </c>
      <c r="C347" s="41">
        <f>'1473 FX'!V347+'1474 FX'!V347+'1475 FX'!V347+'1476 FX'!V347+'1603 FX'!V347+'1604 FX'!V347+'Spare van FX'!V347</f>
        <v>0</v>
      </c>
      <c r="D347" s="221">
        <f>'PARA Consolidated'!E347</f>
        <v>0</v>
      </c>
      <c r="E347" s="49">
        <f>'PARA Consolidated'!J347</f>
        <v>0</v>
      </c>
      <c r="F347" s="48">
        <f t="shared" si="89"/>
        <v>0</v>
      </c>
      <c r="G347" s="49">
        <f t="shared" si="90"/>
        <v>0</v>
      </c>
      <c r="H347" s="221">
        <f t="shared" si="91"/>
        <v>0</v>
      </c>
      <c r="I347" s="49">
        <f t="shared" si="92"/>
        <v>0</v>
      </c>
      <c r="J347" s="48">
        <f t="shared" si="82"/>
        <v>0</v>
      </c>
      <c r="K347" s="44">
        <f t="shared" si="83"/>
        <v>0</v>
      </c>
      <c r="L347" s="45">
        <f>'1473 FX'!AK347+'1474 FX'!AK347+'1475 FX'!AK347+'1476 FX'!AK347+'1603 FX'!AK347+'1604 FX'!AK347+'Spare van FX'!AK347</f>
        <v>0</v>
      </c>
      <c r="M347" s="221">
        <f>'1473 FX'!AY347+'1474 FX'!AY347+'1475 FX'!AY347+'1476 FX'!AY347+'1603 FX'!AY347+'1604 FX'!AY347+'Spare van FX'!AY347</f>
        <v>0</v>
      </c>
      <c r="N347" s="221">
        <f>'1473 PARA'!AK347+'1474 PARA'!AK347+'1475 PARA'!AK347+'1476 PARA'!AK347+'Spare van Para'!AK347+'1603 Para'!AK347+'1604 Para'!AK347</f>
        <v>0</v>
      </c>
      <c r="O347" s="49">
        <f>'1473 PARA'!AY347+'1474 PARA'!AY347+'1475 PARA'!AY347+'1476 PARA'!AY347+'Spare van Para'!AY347+'1603 Para'!AY347+'1604 Para'!AY347</f>
        <v>0</v>
      </c>
      <c r="P347" s="48">
        <f t="shared" si="93"/>
        <v>0</v>
      </c>
      <c r="Q347" s="49">
        <f t="shared" si="84"/>
        <v>0</v>
      </c>
      <c r="R347" s="221">
        <f t="shared" si="85"/>
        <v>0</v>
      </c>
      <c r="S347" s="49">
        <f t="shared" si="86"/>
        <v>0</v>
      </c>
      <c r="T347" s="48">
        <f t="shared" si="87"/>
        <v>0</v>
      </c>
      <c r="U347" s="49">
        <f t="shared" si="88"/>
        <v>0</v>
      </c>
      <c r="V347" s="73"/>
      <c r="W347" s="74"/>
      <c r="X347" s="73"/>
      <c r="Y347" s="74"/>
      <c r="Z347" s="73" t="s">
        <v>79</v>
      </c>
    </row>
    <row r="348" spans="1:26" x14ac:dyDescent="0.25">
      <c r="A348" s="79">
        <v>43080</v>
      </c>
      <c r="B348" s="48">
        <f>'1473 FX'!I348+'1474 FX'!I348+'1475 FX'!I348+'1476 FX'!I348+'1603 FX'!I348+'1604 FX'!I348+'Spare van FX'!I348</f>
        <v>0</v>
      </c>
      <c r="C348" s="41">
        <f>'1473 FX'!V348+'1474 FX'!V348+'1475 FX'!V348+'1476 FX'!V348+'1603 FX'!V348+'1604 FX'!V348+'Spare van FX'!V348</f>
        <v>0</v>
      </c>
      <c r="D348" s="221">
        <f>'PARA Consolidated'!E348</f>
        <v>0</v>
      </c>
      <c r="E348" s="49">
        <f>'PARA Consolidated'!J348</f>
        <v>0</v>
      </c>
      <c r="F348" s="48">
        <f t="shared" si="89"/>
        <v>0</v>
      </c>
      <c r="G348" s="49">
        <f t="shared" si="90"/>
        <v>0</v>
      </c>
      <c r="H348" s="221">
        <f t="shared" si="91"/>
        <v>0</v>
      </c>
      <c r="I348" s="49">
        <f t="shared" si="92"/>
        <v>0</v>
      </c>
      <c r="J348" s="48">
        <f t="shared" si="82"/>
        <v>0</v>
      </c>
      <c r="K348" s="44">
        <f t="shared" si="83"/>
        <v>0</v>
      </c>
      <c r="L348" s="45">
        <f>'1473 FX'!AK348+'1474 FX'!AK348+'1475 FX'!AK348+'1476 FX'!AK348+'1603 FX'!AK348+'1604 FX'!AK348+'Spare van FX'!AK348</f>
        <v>0</v>
      </c>
      <c r="M348" s="221">
        <f>'1473 FX'!AY348+'1474 FX'!AY348+'1475 FX'!AY348+'1476 FX'!AY348+'1603 FX'!AY348+'1604 FX'!AY348+'Spare van FX'!AY348</f>
        <v>0</v>
      </c>
      <c r="N348" s="221">
        <f>'1473 PARA'!AK348+'1474 PARA'!AK348+'1475 PARA'!AK348+'1476 PARA'!AK348+'Spare van Para'!AK348+'1603 Para'!AK348+'1604 Para'!AK348</f>
        <v>0</v>
      </c>
      <c r="O348" s="49">
        <f>'1473 PARA'!AY348+'1474 PARA'!AY348+'1475 PARA'!AY348+'1476 PARA'!AY348+'Spare van Para'!AY348+'1603 Para'!AY348+'1604 Para'!AY348</f>
        <v>0</v>
      </c>
      <c r="P348" s="48">
        <f t="shared" si="93"/>
        <v>0</v>
      </c>
      <c r="Q348" s="49">
        <f t="shared" si="84"/>
        <v>0</v>
      </c>
      <c r="R348" s="221">
        <f t="shared" si="85"/>
        <v>0</v>
      </c>
      <c r="S348" s="49">
        <f t="shared" si="86"/>
        <v>0</v>
      </c>
      <c r="T348" s="48">
        <f t="shared" si="87"/>
        <v>0</v>
      </c>
      <c r="U348" s="49">
        <f t="shared" si="88"/>
        <v>0</v>
      </c>
    </row>
    <row r="349" spans="1:26" x14ac:dyDescent="0.25">
      <c r="A349" s="79">
        <v>43081</v>
      </c>
      <c r="B349" s="48">
        <f>'1473 FX'!I349+'1474 FX'!I349+'1475 FX'!I349+'1476 FX'!I349+'1603 FX'!I349+'1604 FX'!I349+'Spare van FX'!I349</f>
        <v>0</v>
      </c>
      <c r="C349" s="41">
        <f>'1473 FX'!V349+'1474 FX'!V349+'1475 FX'!V349+'1476 FX'!V349+'1603 FX'!V349+'1604 FX'!V349+'Spare van FX'!V349</f>
        <v>0</v>
      </c>
      <c r="D349" s="221">
        <f>'PARA Consolidated'!E349</f>
        <v>0</v>
      </c>
      <c r="E349" s="49">
        <f>'PARA Consolidated'!J349</f>
        <v>0</v>
      </c>
      <c r="F349" s="48">
        <f t="shared" si="89"/>
        <v>0</v>
      </c>
      <c r="G349" s="49">
        <f t="shared" si="90"/>
        <v>0</v>
      </c>
      <c r="H349" s="221">
        <f t="shared" si="91"/>
        <v>0</v>
      </c>
      <c r="I349" s="49">
        <f t="shared" si="92"/>
        <v>0</v>
      </c>
      <c r="J349" s="48">
        <f t="shared" si="82"/>
        <v>0</v>
      </c>
      <c r="K349" s="44">
        <f t="shared" si="83"/>
        <v>0</v>
      </c>
      <c r="L349" s="45">
        <f>'1473 FX'!AK349+'1474 FX'!AK349+'1475 FX'!AK349+'1476 FX'!AK349+'1603 FX'!AK349+'1604 FX'!AK349+'Spare van FX'!AK349</f>
        <v>0</v>
      </c>
      <c r="M349" s="221">
        <f>'1473 FX'!AY349+'1474 FX'!AY349+'1475 FX'!AY349+'1476 FX'!AY349+'1603 FX'!AY349+'1604 FX'!AY349+'Spare van FX'!AY349</f>
        <v>0</v>
      </c>
      <c r="N349" s="221">
        <f>'1473 PARA'!AK349+'1474 PARA'!AK349+'1475 PARA'!AK349+'1476 PARA'!AK349+'Spare van Para'!AK349+'1603 Para'!AK349+'1604 Para'!AK349</f>
        <v>0</v>
      </c>
      <c r="O349" s="49">
        <f>'1473 PARA'!AY349+'1474 PARA'!AY349+'1475 PARA'!AY349+'1476 PARA'!AY349+'Spare van Para'!AY349+'1603 Para'!AY349+'1604 Para'!AY349</f>
        <v>0</v>
      </c>
      <c r="P349" s="48">
        <f t="shared" si="93"/>
        <v>0</v>
      </c>
      <c r="Q349" s="49">
        <f t="shared" si="84"/>
        <v>0</v>
      </c>
      <c r="R349" s="221">
        <f t="shared" si="85"/>
        <v>0</v>
      </c>
      <c r="S349" s="49">
        <f t="shared" si="86"/>
        <v>0</v>
      </c>
      <c r="T349" s="48">
        <f t="shared" si="87"/>
        <v>0</v>
      </c>
      <c r="U349" s="49">
        <f t="shared" si="88"/>
        <v>0</v>
      </c>
    </row>
    <row r="350" spans="1:26" x14ac:dyDescent="0.25">
      <c r="A350" s="79">
        <v>43082</v>
      </c>
      <c r="B350" s="48">
        <f>'1473 FX'!I350+'1474 FX'!I350+'1475 FX'!I350+'1476 FX'!I350+'1603 FX'!I350+'1604 FX'!I350+'Spare van FX'!I350</f>
        <v>0</v>
      </c>
      <c r="C350" s="41">
        <f>'1473 FX'!V350+'1474 FX'!V350+'1475 FX'!V350+'1476 FX'!V350+'1603 FX'!V350+'1604 FX'!V350+'Spare van FX'!V350</f>
        <v>0</v>
      </c>
      <c r="D350" s="221">
        <f>'PARA Consolidated'!E350</f>
        <v>0</v>
      </c>
      <c r="E350" s="49">
        <f>'PARA Consolidated'!J350</f>
        <v>0</v>
      </c>
      <c r="F350" s="48">
        <f t="shared" si="89"/>
        <v>0</v>
      </c>
      <c r="G350" s="49">
        <f t="shared" si="90"/>
        <v>0</v>
      </c>
      <c r="H350" s="221">
        <f t="shared" si="91"/>
        <v>0</v>
      </c>
      <c r="I350" s="49">
        <f t="shared" si="92"/>
        <v>0</v>
      </c>
      <c r="J350" s="48">
        <f t="shared" si="82"/>
        <v>0</v>
      </c>
      <c r="K350" s="44">
        <f t="shared" si="83"/>
        <v>0</v>
      </c>
      <c r="L350" s="45">
        <f>'1473 FX'!AK350+'1474 FX'!AK350+'1475 FX'!AK350+'1476 FX'!AK350+'1603 FX'!AK350+'1604 FX'!AK350+'Spare van FX'!AK350</f>
        <v>0</v>
      </c>
      <c r="M350" s="221">
        <f>'1473 FX'!AY350+'1474 FX'!AY350+'1475 FX'!AY350+'1476 FX'!AY350+'1603 FX'!AY350+'1604 FX'!AY350+'Spare van FX'!AY350</f>
        <v>0</v>
      </c>
      <c r="N350" s="221">
        <f>'1473 PARA'!AK350+'1474 PARA'!AK350+'1475 PARA'!AK350+'1476 PARA'!AK350+'Spare van Para'!AK350+'1603 Para'!AK350+'1604 Para'!AK350</f>
        <v>0</v>
      </c>
      <c r="O350" s="49">
        <f>'1473 PARA'!AY350+'1474 PARA'!AY350+'1475 PARA'!AY350+'1476 PARA'!AY350+'Spare van Para'!AY350+'1603 Para'!AY350+'1604 Para'!AY350</f>
        <v>0</v>
      </c>
      <c r="P350" s="48">
        <f t="shared" si="93"/>
        <v>0</v>
      </c>
      <c r="Q350" s="49">
        <f t="shared" si="84"/>
        <v>0</v>
      </c>
      <c r="R350" s="221">
        <f t="shared" si="85"/>
        <v>0</v>
      </c>
      <c r="S350" s="49">
        <f t="shared" si="86"/>
        <v>0</v>
      </c>
      <c r="T350" s="48">
        <f t="shared" si="87"/>
        <v>0</v>
      </c>
      <c r="U350" s="49">
        <f t="shared" si="88"/>
        <v>0</v>
      </c>
    </row>
    <row r="351" spans="1:26" x14ac:dyDescent="0.25">
      <c r="A351" s="79">
        <v>43083</v>
      </c>
      <c r="B351" s="48">
        <f>'1473 FX'!I351+'1474 FX'!I351+'1475 FX'!I351+'1476 FX'!I351+'1603 FX'!I351+'1604 FX'!I351+'Spare van FX'!I351</f>
        <v>0</v>
      </c>
      <c r="C351" s="41">
        <f>'1473 FX'!V351+'1474 FX'!V351+'1475 FX'!V351+'1476 FX'!V351+'1603 FX'!V351+'1604 FX'!V351+'Spare van FX'!V351</f>
        <v>0</v>
      </c>
      <c r="D351" s="221">
        <f>'PARA Consolidated'!E351</f>
        <v>0</v>
      </c>
      <c r="E351" s="49">
        <f>'PARA Consolidated'!J351</f>
        <v>0</v>
      </c>
      <c r="F351" s="48">
        <f t="shared" si="89"/>
        <v>0</v>
      </c>
      <c r="G351" s="49">
        <f t="shared" si="90"/>
        <v>0</v>
      </c>
      <c r="H351" s="221">
        <f t="shared" si="91"/>
        <v>0</v>
      </c>
      <c r="I351" s="49">
        <f t="shared" si="92"/>
        <v>0</v>
      </c>
      <c r="J351" s="48">
        <f t="shared" si="82"/>
        <v>0</v>
      </c>
      <c r="K351" s="44">
        <f t="shared" si="83"/>
        <v>0</v>
      </c>
      <c r="L351" s="45">
        <f>'1473 FX'!AK351+'1474 FX'!AK351+'1475 FX'!AK351+'1476 FX'!AK351+'1603 FX'!AK351+'1604 FX'!AK351+'Spare van FX'!AK351</f>
        <v>0</v>
      </c>
      <c r="M351" s="221">
        <f>'1473 FX'!AY351+'1474 FX'!AY351+'1475 FX'!AY351+'1476 FX'!AY351+'1603 FX'!AY351+'1604 FX'!AY351+'Spare van FX'!AY351</f>
        <v>0</v>
      </c>
      <c r="N351" s="221">
        <f>'1473 PARA'!AK351+'1474 PARA'!AK351+'1475 PARA'!AK351+'1476 PARA'!AK351+'Spare van Para'!AK351+'1603 Para'!AK351+'1604 Para'!AK351</f>
        <v>0</v>
      </c>
      <c r="O351" s="49">
        <f>'1473 PARA'!AY351+'1474 PARA'!AY351+'1475 PARA'!AY351+'1476 PARA'!AY351+'Spare van Para'!AY351+'1603 Para'!AY351+'1604 Para'!AY351</f>
        <v>0</v>
      </c>
      <c r="P351" s="48">
        <f t="shared" si="93"/>
        <v>0</v>
      </c>
      <c r="Q351" s="49">
        <f t="shared" si="84"/>
        <v>0</v>
      </c>
      <c r="R351" s="221">
        <f t="shared" si="85"/>
        <v>0</v>
      </c>
      <c r="S351" s="49">
        <f t="shared" si="86"/>
        <v>0</v>
      </c>
      <c r="T351" s="48">
        <f t="shared" si="87"/>
        <v>0</v>
      </c>
      <c r="U351" s="49">
        <f t="shared" si="88"/>
        <v>0</v>
      </c>
    </row>
    <row r="352" spans="1:26" x14ac:dyDescent="0.25">
      <c r="A352" s="79">
        <v>43084</v>
      </c>
      <c r="B352" s="48">
        <f>'1473 FX'!I352+'1474 FX'!I352+'1475 FX'!I352+'1476 FX'!I352+'1603 FX'!I352+'1604 FX'!I352+'Spare van FX'!I352</f>
        <v>0</v>
      </c>
      <c r="C352" s="41">
        <f>'1473 FX'!V352+'1474 FX'!V352+'1475 FX'!V352+'1476 FX'!V352+'1603 FX'!V352+'1604 FX'!V352+'Spare van FX'!V352</f>
        <v>0</v>
      </c>
      <c r="D352" s="221">
        <f>'PARA Consolidated'!E352</f>
        <v>0</v>
      </c>
      <c r="E352" s="49">
        <f>'PARA Consolidated'!J352</f>
        <v>0</v>
      </c>
      <c r="F352" s="48">
        <f t="shared" si="89"/>
        <v>0</v>
      </c>
      <c r="G352" s="49">
        <f t="shared" si="90"/>
        <v>0</v>
      </c>
      <c r="H352" s="221">
        <f t="shared" si="91"/>
        <v>0</v>
      </c>
      <c r="I352" s="49">
        <f t="shared" si="92"/>
        <v>0</v>
      </c>
      <c r="J352" s="48">
        <f t="shared" si="82"/>
        <v>0</v>
      </c>
      <c r="K352" s="44">
        <f t="shared" si="83"/>
        <v>0</v>
      </c>
      <c r="L352" s="45">
        <f>'1473 FX'!AK352+'1474 FX'!AK352+'1475 FX'!AK352+'1476 FX'!AK352+'1603 FX'!AK352+'1604 FX'!AK352+'Spare van FX'!AK352</f>
        <v>0</v>
      </c>
      <c r="M352" s="221">
        <f>'1473 FX'!AY352+'1474 FX'!AY352+'1475 FX'!AY352+'1476 FX'!AY352+'1603 FX'!AY352+'1604 FX'!AY352+'Spare van FX'!AY352</f>
        <v>0</v>
      </c>
      <c r="N352" s="221">
        <f>'1473 PARA'!AK352+'1474 PARA'!AK352+'1475 PARA'!AK352+'1476 PARA'!AK352+'Spare van Para'!AK352+'1603 Para'!AK352+'1604 Para'!AK352</f>
        <v>0</v>
      </c>
      <c r="O352" s="49">
        <f>'1473 PARA'!AY352+'1474 PARA'!AY352+'1475 PARA'!AY352+'1476 PARA'!AY352+'Spare van Para'!AY352+'1603 Para'!AY352+'1604 Para'!AY352</f>
        <v>0</v>
      </c>
      <c r="P352" s="48">
        <f t="shared" si="93"/>
        <v>0</v>
      </c>
      <c r="Q352" s="49">
        <f t="shared" si="84"/>
        <v>0</v>
      </c>
      <c r="R352" s="221">
        <f t="shared" si="85"/>
        <v>0</v>
      </c>
      <c r="S352" s="49">
        <f t="shared" si="86"/>
        <v>0</v>
      </c>
      <c r="T352" s="48">
        <f t="shared" si="87"/>
        <v>0</v>
      </c>
      <c r="U352" s="49">
        <f t="shared" si="88"/>
        <v>0</v>
      </c>
    </row>
    <row r="353" spans="1:26" x14ac:dyDescent="0.25">
      <c r="A353" s="79">
        <v>43085</v>
      </c>
      <c r="B353" s="48">
        <f>'1473 FX'!I353+'1474 FX'!I353+'1475 FX'!I353+'1476 FX'!I353+'1603 FX'!I353+'1604 FX'!I353+'Spare van FX'!I353</f>
        <v>0</v>
      </c>
      <c r="C353" s="41">
        <f>'1473 FX'!V353+'1474 FX'!V353+'1475 FX'!V353+'1476 FX'!V353+'1603 FX'!V353+'1604 FX'!V353+'Spare van FX'!V353</f>
        <v>0</v>
      </c>
      <c r="D353" s="221">
        <f>'PARA Consolidated'!E353</f>
        <v>0</v>
      </c>
      <c r="E353" s="49">
        <f>'PARA Consolidated'!J353</f>
        <v>0</v>
      </c>
      <c r="F353" s="48">
        <f t="shared" si="89"/>
        <v>0</v>
      </c>
      <c r="G353" s="49">
        <f t="shared" si="90"/>
        <v>0</v>
      </c>
      <c r="H353" s="221">
        <f t="shared" si="91"/>
        <v>0</v>
      </c>
      <c r="I353" s="49">
        <f t="shared" si="92"/>
        <v>0</v>
      </c>
      <c r="J353" s="48">
        <f t="shared" si="82"/>
        <v>0</v>
      </c>
      <c r="K353" s="44">
        <f t="shared" si="83"/>
        <v>0</v>
      </c>
      <c r="L353" s="45">
        <f>'1473 FX'!AK353+'1474 FX'!AK353+'1475 FX'!AK353+'1476 FX'!AK353+'1603 FX'!AK353+'1604 FX'!AK353+'Spare van FX'!AK353</f>
        <v>0</v>
      </c>
      <c r="M353" s="221">
        <f>'1473 FX'!AY353+'1474 FX'!AY353+'1475 FX'!AY353+'1476 FX'!AY353+'1603 FX'!AY353+'1604 FX'!AY353+'Spare van FX'!AY353</f>
        <v>0</v>
      </c>
      <c r="N353" s="221">
        <f>'1473 PARA'!AK353+'1474 PARA'!AK353+'1475 PARA'!AK353+'1476 PARA'!AK353+'Spare van Para'!AK353+'1603 Para'!AK353+'1604 Para'!AK353</f>
        <v>0</v>
      </c>
      <c r="O353" s="49">
        <f>'1473 PARA'!AY353+'1474 PARA'!AY353+'1475 PARA'!AY353+'1476 PARA'!AY353+'Spare van Para'!AY353+'1603 Para'!AY353+'1604 Para'!AY353</f>
        <v>0</v>
      </c>
      <c r="P353" s="48">
        <f t="shared" si="93"/>
        <v>0</v>
      </c>
      <c r="Q353" s="49">
        <f t="shared" si="84"/>
        <v>0</v>
      </c>
      <c r="R353" s="221">
        <f t="shared" si="85"/>
        <v>0</v>
      </c>
      <c r="S353" s="49">
        <f t="shared" si="86"/>
        <v>0</v>
      </c>
      <c r="T353" s="48">
        <f t="shared" si="87"/>
        <v>0</v>
      </c>
      <c r="U353" s="49">
        <f t="shared" si="88"/>
        <v>0</v>
      </c>
      <c r="V353" s="75">
        <f>SUM(C347:C353)+SUM(E347:E353)</f>
        <v>0</v>
      </c>
      <c r="W353" s="76">
        <f>SUM(M347:M353)+SUM(O347:O353)</f>
        <v>0</v>
      </c>
      <c r="X353" s="75">
        <f>SUM(B347:B353)+SUM(D347:D353)-V353</f>
        <v>0</v>
      </c>
      <c r="Y353" s="76">
        <f>SUM(L347:L353)+SUM(N347:N353)-W353</f>
        <v>0</v>
      </c>
      <c r="Z353" s="77" t="s">
        <v>80</v>
      </c>
    </row>
    <row r="354" spans="1:26" x14ac:dyDescent="0.25">
      <c r="A354" s="79">
        <v>43086</v>
      </c>
      <c r="B354" s="48">
        <f>'1473 FX'!I354+'1474 FX'!I354+'1475 FX'!I354+'1476 FX'!I354+'1603 FX'!I354+'1604 FX'!I354+'Spare van FX'!I354</f>
        <v>0</v>
      </c>
      <c r="C354" s="41">
        <f>'1473 FX'!V354+'1474 FX'!V354+'1475 FX'!V354+'1476 FX'!V354+'1603 FX'!V354+'1604 FX'!V354+'Spare van FX'!V354</f>
        <v>0</v>
      </c>
      <c r="D354" s="221">
        <f>'PARA Consolidated'!E354</f>
        <v>0</v>
      </c>
      <c r="E354" s="49">
        <f>'PARA Consolidated'!J354</f>
        <v>0</v>
      </c>
      <c r="F354" s="48">
        <f t="shared" si="89"/>
        <v>0</v>
      </c>
      <c r="G354" s="49">
        <f t="shared" si="90"/>
        <v>0</v>
      </c>
      <c r="H354" s="221">
        <f t="shared" si="91"/>
        <v>0</v>
      </c>
      <c r="I354" s="49">
        <f t="shared" si="92"/>
        <v>0</v>
      </c>
      <c r="J354" s="48">
        <f t="shared" si="82"/>
        <v>0</v>
      </c>
      <c r="K354" s="44">
        <f t="shared" si="83"/>
        <v>0</v>
      </c>
      <c r="L354" s="45">
        <f>'1473 FX'!AK354+'1474 FX'!AK354+'1475 FX'!AK354+'1476 FX'!AK354+'1603 FX'!AK354+'1604 FX'!AK354+'Spare van FX'!AK354</f>
        <v>0</v>
      </c>
      <c r="M354" s="221">
        <f>'1473 FX'!AY354+'1474 FX'!AY354+'1475 FX'!AY354+'1476 FX'!AY354+'1603 FX'!AY354+'1604 FX'!AY354+'Spare van FX'!AY354</f>
        <v>0</v>
      </c>
      <c r="N354" s="221">
        <f>'1473 PARA'!AK354+'1474 PARA'!AK354+'1475 PARA'!AK354+'1476 PARA'!AK354+'Spare van Para'!AK354+'1603 Para'!AK354+'1604 Para'!AK354</f>
        <v>0</v>
      </c>
      <c r="O354" s="49">
        <f>'1473 PARA'!AY354+'1474 PARA'!AY354+'1475 PARA'!AY354+'1476 PARA'!AY354+'Spare van Para'!AY354+'1603 Para'!AY354+'1604 Para'!AY354</f>
        <v>0</v>
      </c>
      <c r="P354" s="48">
        <f t="shared" si="93"/>
        <v>0</v>
      </c>
      <c r="Q354" s="49">
        <f t="shared" si="84"/>
        <v>0</v>
      </c>
      <c r="R354" s="221">
        <f t="shared" si="85"/>
        <v>0</v>
      </c>
      <c r="S354" s="49">
        <f t="shared" si="86"/>
        <v>0</v>
      </c>
      <c r="T354" s="48">
        <f t="shared" si="87"/>
        <v>0</v>
      </c>
      <c r="U354" s="49">
        <f t="shared" si="88"/>
        <v>0</v>
      </c>
      <c r="V354" s="73"/>
      <c r="W354" s="74"/>
      <c r="X354" s="73"/>
      <c r="Y354" s="74"/>
      <c r="Z354" s="73" t="s">
        <v>79</v>
      </c>
    </row>
    <row r="355" spans="1:26" x14ac:dyDescent="0.25">
      <c r="A355" s="79">
        <v>43087</v>
      </c>
      <c r="B355" s="48">
        <f>'1473 FX'!I355+'1474 FX'!I355+'1475 FX'!I355+'1476 FX'!I355+'1603 FX'!I355+'1604 FX'!I355+'Spare van FX'!I355</f>
        <v>0</v>
      </c>
      <c r="C355" s="41">
        <f>'1473 FX'!V355+'1474 FX'!V355+'1475 FX'!V355+'1476 FX'!V355+'1603 FX'!V355+'1604 FX'!V355+'Spare van FX'!V355</f>
        <v>0</v>
      </c>
      <c r="D355" s="221">
        <f>'PARA Consolidated'!E355</f>
        <v>0</v>
      </c>
      <c r="E355" s="49">
        <f>'PARA Consolidated'!J355</f>
        <v>0</v>
      </c>
      <c r="F355" s="48">
        <f t="shared" si="89"/>
        <v>0</v>
      </c>
      <c r="G355" s="49">
        <f t="shared" si="90"/>
        <v>0</v>
      </c>
      <c r="H355" s="221">
        <f t="shared" si="91"/>
        <v>0</v>
      </c>
      <c r="I355" s="49">
        <f t="shared" si="92"/>
        <v>0</v>
      </c>
      <c r="J355" s="48">
        <f t="shared" ref="J355:J369" si="94">B355-C355</f>
        <v>0</v>
      </c>
      <c r="K355" s="44">
        <f t="shared" ref="K355:K369" si="95">D355-E355</f>
        <v>0</v>
      </c>
      <c r="L355" s="45">
        <f>'1473 FX'!AK355+'1474 FX'!AK355+'1475 FX'!AK355+'1476 FX'!AK355+'1603 FX'!AK355+'1604 FX'!AK355+'Spare van FX'!AK355</f>
        <v>0</v>
      </c>
      <c r="M355" s="221">
        <f>'1473 FX'!AY355+'1474 FX'!AY355+'1475 FX'!AY355+'1476 FX'!AY355+'1603 FX'!AY355+'1604 FX'!AY355+'Spare van FX'!AY355</f>
        <v>0</v>
      </c>
      <c r="N355" s="221">
        <f>'1473 PARA'!AK355+'1474 PARA'!AK355+'1475 PARA'!AK355+'1476 PARA'!AK355+'Spare van Para'!AK355+'1603 Para'!AK355+'1604 Para'!AK355</f>
        <v>0</v>
      </c>
      <c r="O355" s="49">
        <f>'1473 PARA'!AY355+'1474 PARA'!AY355+'1475 PARA'!AY355+'1476 PARA'!AY355+'Spare van Para'!AY355+'1603 Para'!AY355+'1604 Para'!AY355</f>
        <v>0</v>
      </c>
      <c r="P355" s="48">
        <f t="shared" si="93"/>
        <v>0</v>
      </c>
      <c r="Q355" s="49">
        <f t="shared" si="84"/>
        <v>0</v>
      </c>
      <c r="R355" s="221">
        <f t="shared" si="85"/>
        <v>0</v>
      </c>
      <c r="S355" s="49">
        <f t="shared" si="86"/>
        <v>0</v>
      </c>
      <c r="T355" s="48">
        <f t="shared" si="87"/>
        <v>0</v>
      </c>
      <c r="U355" s="49">
        <f t="shared" si="88"/>
        <v>0</v>
      </c>
    </row>
    <row r="356" spans="1:26" x14ac:dyDescent="0.25">
      <c r="A356" s="79">
        <v>43088</v>
      </c>
      <c r="B356" s="48">
        <f>'1473 FX'!I356+'1474 FX'!I356+'1475 FX'!I356+'1476 FX'!I356+'1603 FX'!I356+'1604 FX'!I356+'Spare van FX'!I356</f>
        <v>0</v>
      </c>
      <c r="C356" s="41">
        <f>'1473 FX'!V356+'1474 FX'!V356+'1475 FX'!V356+'1476 FX'!V356+'1603 FX'!V356+'1604 FX'!V356+'Spare van FX'!V356</f>
        <v>0</v>
      </c>
      <c r="D356" s="221">
        <f>'PARA Consolidated'!E356</f>
        <v>0</v>
      </c>
      <c r="E356" s="49">
        <f>'PARA Consolidated'!J356</f>
        <v>0</v>
      </c>
      <c r="F356" s="48">
        <f t="shared" si="89"/>
        <v>0</v>
      </c>
      <c r="G356" s="49">
        <f t="shared" si="90"/>
        <v>0</v>
      </c>
      <c r="H356" s="221">
        <f t="shared" si="91"/>
        <v>0</v>
      </c>
      <c r="I356" s="49">
        <f t="shared" si="92"/>
        <v>0</v>
      </c>
      <c r="J356" s="48">
        <f t="shared" si="94"/>
        <v>0</v>
      </c>
      <c r="K356" s="44">
        <f t="shared" si="95"/>
        <v>0</v>
      </c>
      <c r="L356" s="45">
        <f>'1473 FX'!AK356+'1474 FX'!AK356+'1475 FX'!AK356+'1476 FX'!AK356+'1603 FX'!AK356+'1604 FX'!AK356+'Spare van FX'!AK356</f>
        <v>0</v>
      </c>
      <c r="M356" s="221">
        <f>'1473 FX'!AY356+'1474 FX'!AY356+'1475 FX'!AY356+'1476 FX'!AY356+'1603 FX'!AY356+'1604 FX'!AY356+'Spare van FX'!AY356</f>
        <v>0</v>
      </c>
      <c r="N356" s="221">
        <f>'1473 PARA'!AK356+'1474 PARA'!AK356+'1475 PARA'!AK356+'1476 PARA'!AK356+'Spare van Para'!AK356+'1603 Para'!AK356+'1604 Para'!AK356</f>
        <v>0</v>
      </c>
      <c r="O356" s="49">
        <f>'1473 PARA'!AY356+'1474 PARA'!AY356+'1475 PARA'!AY356+'1476 PARA'!AY356+'Spare van Para'!AY356+'1603 Para'!AY356+'1604 Para'!AY356</f>
        <v>0</v>
      </c>
      <c r="P356" s="48">
        <f t="shared" si="93"/>
        <v>0</v>
      </c>
      <c r="Q356" s="49">
        <f t="shared" si="84"/>
        <v>0</v>
      </c>
      <c r="R356" s="221">
        <f t="shared" si="85"/>
        <v>0</v>
      </c>
      <c r="S356" s="49">
        <f t="shared" si="86"/>
        <v>0</v>
      </c>
      <c r="T356" s="48">
        <f t="shared" si="87"/>
        <v>0</v>
      </c>
      <c r="U356" s="49">
        <f t="shared" si="88"/>
        <v>0</v>
      </c>
    </row>
    <row r="357" spans="1:26" x14ac:dyDescent="0.25">
      <c r="A357" s="79">
        <v>43089</v>
      </c>
      <c r="B357" s="48">
        <f>'1473 FX'!I357+'1474 FX'!I357+'1475 FX'!I357+'1476 FX'!I357+'1603 FX'!I357+'1604 FX'!I357+'Spare van FX'!I357</f>
        <v>0</v>
      </c>
      <c r="C357" s="41">
        <f>'1473 FX'!V357+'1474 FX'!V357+'1475 FX'!V357+'1476 FX'!V357+'1603 FX'!V357+'1604 FX'!V357+'Spare van FX'!V357</f>
        <v>0</v>
      </c>
      <c r="D357" s="221">
        <f>'PARA Consolidated'!E357</f>
        <v>0</v>
      </c>
      <c r="E357" s="49">
        <f>'PARA Consolidated'!J357</f>
        <v>0</v>
      </c>
      <c r="F357" s="48">
        <f t="shared" si="89"/>
        <v>0</v>
      </c>
      <c r="G357" s="49">
        <f t="shared" si="90"/>
        <v>0</v>
      </c>
      <c r="H357" s="221">
        <f t="shared" si="91"/>
        <v>0</v>
      </c>
      <c r="I357" s="49">
        <f t="shared" si="92"/>
        <v>0</v>
      </c>
      <c r="J357" s="48">
        <f t="shared" si="94"/>
        <v>0</v>
      </c>
      <c r="K357" s="44">
        <f t="shared" si="95"/>
        <v>0</v>
      </c>
      <c r="L357" s="45">
        <f>'1473 FX'!AK357+'1474 FX'!AK357+'1475 FX'!AK357+'1476 FX'!AK357+'1603 FX'!AK357+'1604 FX'!AK357+'Spare van FX'!AK357</f>
        <v>0</v>
      </c>
      <c r="M357" s="221">
        <f>'1473 FX'!AY357+'1474 FX'!AY357+'1475 FX'!AY357+'1476 FX'!AY357+'1603 FX'!AY357+'1604 FX'!AY357+'Spare van FX'!AY357</f>
        <v>0</v>
      </c>
      <c r="N357" s="221">
        <f>'1473 PARA'!AK357+'1474 PARA'!AK357+'1475 PARA'!AK357+'1476 PARA'!AK357+'Spare van Para'!AK357+'1603 Para'!AK357+'1604 Para'!AK357</f>
        <v>0</v>
      </c>
      <c r="O357" s="49">
        <f>'1473 PARA'!AY357+'1474 PARA'!AY357+'1475 PARA'!AY357+'1476 PARA'!AY357+'Spare van Para'!AY357+'1603 Para'!AY357+'1604 Para'!AY357</f>
        <v>0</v>
      </c>
      <c r="P357" s="48">
        <f t="shared" si="93"/>
        <v>0</v>
      </c>
      <c r="Q357" s="49">
        <f t="shared" si="84"/>
        <v>0</v>
      </c>
      <c r="R357" s="221">
        <f t="shared" si="85"/>
        <v>0</v>
      </c>
      <c r="S357" s="49">
        <f t="shared" si="86"/>
        <v>0</v>
      </c>
      <c r="T357" s="48">
        <f t="shared" si="87"/>
        <v>0</v>
      </c>
      <c r="U357" s="49">
        <f t="shared" si="88"/>
        <v>0</v>
      </c>
    </row>
    <row r="358" spans="1:26" x14ac:dyDescent="0.25">
      <c r="A358" s="79">
        <v>43090</v>
      </c>
      <c r="B358" s="48">
        <f>'1473 FX'!I358+'1474 FX'!I358+'1475 FX'!I358+'1476 FX'!I358+'1603 FX'!I358+'1604 FX'!I358+'Spare van FX'!I358</f>
        <v>0</v>
      </c>
      <c r="C358" s="41">
        <f>'1473 FX'!V358+'1474 FX'!V358+'1475 FX'!V358+'1476 FX'!V358+'1603 FX'!V358+'1604 FX'!V358+'Spare van FX'!V358</f>
        <v>0</v>
      </c>
      <c r="D358" s="221">
        <f>'PARA Consolidated'!E358</f>
        <v>0</v>
      </c>
      <c r="E358" s="49">
        <f>'PARA Consolidated'!J358</f>
        <v>0</v>
      </c>
      <c r="F358" s="48">
        <f t="shared" si="89"/>
        <v>0</v>
      </c>
      <c r="G358" s="49">
        <f t="shared" si="90"/>
        <v>0</v>
      </c>
      <c r="H358" s="221">
        <f t="shared" si="91"/>
        <v>0</v>
      </c>
      <c r="I358" s="49">
        <f t="shared" si="92"/>
        <v>0</v>
      </c>
      <c r="J358" s="48">
        <f t="shared" si="94"/>
        <v>0</v>
      </c>
      <c r="K358" s="44">
        <f t="shared" si="95"/>
        <v>0</v>
      </c>
      <c r="L358" s="45">
        <f>'1473 FX'!AK358+'1474 FX'!AK358+'1475 FX'!AK358+'1476 FX'!AK358+'1603 FX'!AK358+'1604 FX'!AK358+'Spare van FX'!AK358</f>
        <v>0</v>
      </c>
      <c r="M358" s="221">
        <f>'1473 FX'!AY358+'1474 FX'!AY358+'1475 FX'!AY358+'1476 FX'!AY358+'1603 FX'!AY358+'1604 FX'!AY358+'Spare van FX'!AY358</f>
        <v>0</v>
      </c>
      <c r="N358" s="221">
        <f>'1473 PARA'!AK358+'1474 PARA'!AK358+'1475 PARA'!AK358+'1476 PARA'!AK358+'Spare van Para'!AK358+'1603 Para'!AK358+'1604 Para'!AK358</f>
        <v>0</v>
      </c>
      <c r="O358" s="49">
        <f>'1473 PARA'!AY358+'1474 PARA'!AY358+'1475 PARA'!AY358+'1476 PARA'!AY358+'Spare van Para'!AY358+'1603 Para'!AY358+'1604 Para'!AY358</f>
        <v>0</v>
      </c>
      <c r="P358" s="48">
        <f t="shared" si="93"/>
        <v>0</v>
      </c>
      <c r="Q358" s="49">
        <f t="shared" si="84"/>
        <v>0</v>
      </c>
      <c r="R358" s="221">
        <f t="shared" si="85"/>
        <v>0</v>
      </c>
      <c r="S358" s="49">
        <f t="shared" si="86"/>
        <v>0</v>
      </c>
      <c r="T358" s="48">
        <f t="shared" si="87"/>
        <v>0</v>
      </c>
      <c r="U358" s="49">
        <f t="shared" si="88"/>
        <v>0</v>
      </c>
    </row>
    <row r="359" spans="1:26" x14ac:dyDescent="0.25">
      <c r="A359" s="79">
        <v>43091</v>
      </c>
      <c r="B359" s="48">
        <f>'1473 FX'!I359+'1474 FX'!I359+'1475 FX'!I359+'1476 FX'!I359+'1603 FX'!I359+'1604 FX'!I359+'Spare van FX'!I359</f>
        <v>0</v>
      </c>
      <c r="C359" s="41">
        <f>'1473 FX'!V359+'1474 FX'!V359+'1475 FX'!V359+'1476 FX'!V359+'1603 FX'!V359+'1604 FX'!V359+'Spare van FX'!V359</f>
        <v>0</v>
      </c>
      <c r="D359" s="221">
        <f>'PARA Consolidated'!E359</f>
        <v>0</v>
      </c>
      <c r="E359" s="49">
        <f>'PARA Consolidated'!J359</f>
        <v>0</v>
      </c>
      <c r="F359" s="48">
        <f t="shared" si="89"/>
        <v>0</v>
      </c>
      <c r="G359" s="49">
        <f t="shared" si="90"/>
        <v>0</v>
      </c>
      <c r="H359" s="221">
        <f t="shared" si="91"/>
        <v>0</v>
      </c>
      <c r="I359" s="49">
        <f t="shared" si="92"/>
        <v>0</v>
      </c>
      <c r="J359" s="48">
        <f t="shared" si="94"/>
        <v>0</v>
      </c>
      <c r="K359" s="44">
        <f t="shared" si="95"/>
        <v>0</v>
      </c>
      <c r="L359" s="45">
        <f>'1473 FX'!AK359+'1474 FX'!AK359+'1475 FX'!AK359+'1476 FX'!AK359+'1603 FX'!AK359+'1604 FX'!AK359+'Spare van FX'!AK359</f>
        <v>0</v>
      </c>
      <c r="M359" s="221">
        <f>'1473 FX'!AY359+'1474 FX'!AY359+'1475 FX'!AY359+'1476 FX'!AY359+'1603 FX'!AY359+'1604 FX'!AY359+'Spare van FX'!AY359</f>
        <v>0</v>
      </c>
      <c r="N359" s="221">
        <f>'1473 PARA'!AK359+'1474 PARA'!AK359+'1475 PARA'!AK359+'1476 PARA'!AK359+'Spare van Para'!AK359+'1603 Para'!AK359+'1604 Para'!AK359</f>
        <v>0</v>
      </c>
      <c r="O359" s="49">
        <f>'1473 PARA'!AY359+'1474 PARA'!AY359+'1475 PARA'!AY359+'1476 PARA'!AY359+'Spare van Para'!AY359+'1603 Para'!AY359+'1604 Para'!AY359</f>
        <v>0</v>
      </c>
      <c r="P359" s="48">
        <f t="shared" si="93"/>
        <v>0</v>
      </c>
      <c r="Q359" s="49">
        <f t="shared" si="84"/>
        <v>0</v>
      </c>
      <c r="R359" s="221">
        <f t="shared" si="85"/>
        <v>0</v>
      </c>
      <c r="S359" s="49">
        <f t="shared" si="86"/>
        <v>0</v>
      </c>
      <c r="T359" s="48">
        <f t="shared" si="87"/>
        <v>0</v>
      </c>
      <c r="U359" s="49">
        <f t="shared" si="88"/>
        <v>0</v>
      </c>
    </row>
    <row r="360" spans="1:26" x14ac:dyDescent="0.25">
      <c r="A360" s="79">
        <v>43092</v>
      </c>
      <c r="B360" s="48">
        <f>'1473 FX'!I360+'1474 FX'!I360+'1475 FX'!I360+'1476 FX'!I360+'1603 FX'!I360+'1604 FX'!I360+'Spare van FX'!I360</f>
        <v>0</v>
      </c>
      <c r="C360" s="41">
        <f>'1473 FX'!V360+'1474 FX'!V360+'1475 FX'!V360+'1476 FX'!V360+'1603 FX'!V360+'1604 FX'!V360+'Spare van FX'!V360</f>
        <v>0</v>
      </c>
      <c r="D360" s="221">
        <f>'PARA Consolidated'!E360</f>
        <v>0</v>
      </c>
      <c r="E360" s="49">
        <f>'PARA Consolidated'!J360</f>
        <v>0</v>
      </c>
      <c r="F360" s="48">
        <f t="shared" si="89"/>
        <v>0</v>
      </c>
      <c r="G360" s="49">
        <f t="shared" si="90"/>
        <v>0</v>
      </c>
      <c r="H360" s="221">
        <f t="shared" si="91"/>
        <v>0</v>
      </c>
      <c r="I360" s="49">
        <f t="shared" si="92"/>
        <v>0</v>
      </c>
      <c r="J360" s="48">
        <f t="shared" si="94"/>
        <v>0</v>
      </c>
      <c r="K360" s="44">
        <f t="shared" si="95"/>
        <v>0</v>
      </c>
      <c r="L360" s="45">
        <f>'1473 FX'!AK360+'1474 FX'!AK360+'1475 FX'!AK360+'1476 FX'!AK360+'1603 FX'!AK360+'1604 FX'!AK360+'Spare van FX'!AK360</f>
        <v>0</v>
      </c>
      <c r="M360" s="221">
        <f>'1473 FX'!AY360+'1474 FX'!AY360+'1475 FX'!AY360+'1476 FX'!AY360+'1603 FX'!AY360+'1604 FX'!AY360+'Spare van FX'!AY360</f>
        <v>0</v>
      </c>
      <c r="N360" s="221">
        <f>'1473 PARA'!AK360+'1474 PARA'!AK360+'1475 PARA'!AK360+'1476 PARA'!AK360+'Spare van Para'!AK360+'1603 Para'!AK360+'1604 Para'!AK360</f>
        <v>0</v>
      </c>
      <c r="O360" s="49">
        <f>'1473 PARA'!AY360+'1474 PARA'!AY360+'1475 PARA'!AY360+'1476 PARA'!AY360+'Spare van Para'!AY360+'1603 Para'!AY360+'1604 Para'!AY360</f>
        <v>0</v>
      </c>
      <c r="P360" s="48">
        <f t="shared" si="93"/>
        <v>0</v>
      </c>
      <c r="Q360" s="49">
        <f t="shared" si="84"/>
        <v>0</v>
      </c>
      <c r="R360" s="221">
        <f t="shared" si="85"/>
        <v>0</v>
      </c>
      <c r="S360" s="49">
        <f t="shared" si="86"/>
        <v>0</v>
      </c>
      <c r="T360" s="48">
        <f t="shared" si="87"/>
        <v>0</v>
      </c>
      <c r="U360" s="49">
        <f t="shared" si="88"/>
        <v>0</v>
      </c>
      <c r="V360" s="75">
        <f>SUM(C354:C360)+SUM(E354:E360)</f>
        <v>0</v>
      </c>
      <c r="W360" s="76">
        <f>SUM(M354:M360)+SUM(O354:O360)</f>
        <v>0</v>
      </c>
      <c r="X360" s="75">
        <f>SUM(B354:B360)+SUM(D354:D360)-V360</f>
        <v>0</v>
      </c>
      <c r="Y360" s="76">
        <f>SUM(L354:L360)+SUM(N354:N360)-W360</f>
        <v>0</v>
      </c>
      <c r="Z360" s="77" t="s">
        <v>80</v>
      </c>
    </row>
    <row r="361" spans="1:26" x14ac:dyDescent="0.25">
      <c r="A361" s="79">
        <v>43093</v>
      </c>
      <c r="B361" s="48">
        <f>'1473 FX'!I361+'1474 FX'!I361+'1475 FX'!I361+'1476 FX'!I361+'1603 FX'!I361+'1604 FX'!I361+'Spare van FX'!I361</f>
        <v>0</v>
      </c>
      <c r="C361" s="41">
        <f>'1473 FX'!V361+'1474 FX'!V361+'1475 FX'!V361+'1476 FX'!V361+'1603 FX'!V361+'1604 FX'!V361+'Spare van FX'!V361</f>
        <v>0</v>
      </c>
      <c r="D361" s="221">
        <f>'PARA Consolidated'!E361</f>
        <v>0</v>
      </c>
      <c r="E361" s="49">
        <f>'PARA Consolidated'!J361</f>
        <v>0</v>
      </c>
      <c r="F361" s="48">
        <f t="shared" si="89"/>
        <v>0</v>
      </c>
      <c r="G361" s="49">
        <f t="shared" si="90"/>
        <v>0</v>
      </c>
      <c r="H361" s="221">
        <f t="shared" si="91"/>
        <v>0</v>
      </c>
      <c r="I361" s="49">
        <f t="shared" si="92"/>
        <v>0</v>
      </c>
      <c r="J361" s="48">
        <f t="shared" si="94"/>
        <v>0</v>
      </c>
      <c r="K361" s="44">
        <f t="shared" si="95"/>
        <v>0</v>
      </c>
      <c r="L361" s="45">
        <f>'1473 FX'!AK361+'1474 FX'!AK361+'1475 FX'!AK361+'1476 FX'!AK361+'1603 FX'!AK361+'1604 FX'!AK361+'Spare van FX'!AK361</f>
        <v>0</v>
      </c>
      <c r="M361" s="221">
        <f>'1473 FX'!AY361+'1474 FX'!AY361+'1475 FX'!AY361+'1476 FX'!AY361+'1603 FX'!AY361+'1604 FX'!AY361+'Spare van FX'!AY361</f>
        <v>0</v>
      </c>
      <c r="N361" s="221">
        <f>'1473 PARA'!AK361+'1474 PARA'!AK361+'1475 PARA'!AK361+'1476 PARA'!AK361+'Spare van Para'!AK361+'1603 Para'!AK361+'1604 Para'!AK361</f>
        <v>0</v>
      </c>
      <c r="O361" s="49">
        <f>'1473 PARA'!AY361+'1474 PARA'!AY361+'1475 PARA'!AY361+'1476 PARA'!AY361+'Spare van Para'!AY361+'1603 Para'!AY361+'1604 Para'!AY361</f>
        <v>0</v>
      </c>
      <c r="P361" s="48">
        <f t="shared" si="93"/>
        <v>0</v>
      </c>
      <c r="Q361" s="49">
        <f t="shared" si="84"/>
        <v>0</v>
      </c>
      <c r="R361" s="221">
        <f t="shared" si="85"/>
        <v>0</v>
      </c>
      <c r="S361" s="49">
        <f t="shared" si="86"/>
        <v>0</v>
      </c>
      <c r="T361" s="48">
        <f t="shared" si="87"/>
        <v>0</v>
      </c>
      <c r="U361" s="49">
        <f t="shared" si="88"/>
        <v>0</v>
      </c>
      <c r="V361" s="73"/>
      <c r="W361" s="74"/>
      <c r="X361" s="73"/>
      <c r="Y361" s="74"/>
      <c r="Z361" s="73" t="s">
        <v>79</v>
      </c>
    </row>
    <row r="362" spans="1:26" x14ac:dyDescent="0.25">
      <c r="A362" s="79">
        <v>43094</v>
      </c>
      <c r="B362" s="48">
        <f>'1473 FX'!I362+'1474 FX'!I362+'1475 FX'!I362+'1476 FX'!I362+'1603 FX'!I362+'1604 FX'!I362+'Spare van FX'!I362</f>
        <v>0</v>
      </c>
      <c r="C362" s="41">
        <f>'1473 FX'!V362+'1474 FX'!V362+'1475 FX'!V362+'1476 FX'!V362+'1603 FX'!V362+'1604 FX'!V362+'Spare van FX'!V362</f>
        <v>0</v>
      </c>
      <c r="D362" s="221">
        <f>'PARA Consolidated'!E362</f>
        <v>0</v>
      </c>
      <c r="E362" s="49">
        <f>'PARA Consolidated'!J362</f>
        <v>0</v>
      </c>
      <c r="F362" s="48">
        <f t="shared" si="89"/>
        <v>0</v>
      </c>
      <c r="G362" s="49">
        <f t="shared" si="90"/>
        <v>0</v>
      </c>
      <c r="H362" s="221">
        <f t="shared" si="91"/>
        <v>0</v>
      </c>
      <c r="I362" s="49">
        <f t="shared" si="92"/>
        <v>0</v>
      </c>
      <c r="J362" s="48">
        <f t="shared" si="94"/>
        <v>0</v>
      </c>
      <c r="K362" s="44">
        <f t="shared" si="95"/>
        <v>0</v>
      </c>
      <c r="L362" s="45">
        <f>'1473 FX'!AK362+'1474 FX'!AK362+'1475 FX'!AK362+'1476 FX'!AK362+'1603 FX'!AK362+'1604 FX'!AK362+'Spare van FX'!AK362</f>
        <v>0</v>
      </c>
      <c r="M362" s="221">
        <f>'1473 FX'!AY362+'1474 FX'!AY362+'1475 FX'!AY362+'1476 FX'!AY362+'1603 FX'!AY362+'1604 FX'!AY362+'Spare van FX'!AY362</f>
        <v>0</v>
      </c>
      <c r="N362" s="221">
        <f>'1473 PARA'!AK362+'1474 PARA'!AK362+'1475 PARA'!AK362+'1476 PARA'!AK362+'Spare van Para'!AK362+'1603 Para'!AK362+'1604 Para'!AK362</f>
        <v>0</v>
      </c>
      <c r="O362" s="49">
        <f>'1473 PARA'!AY362+'1474 PARA'!AY362+'1475 PARA'!AY362+'1476 PARA'!AY362+'Spare van Para'!AY362+'1603 Para'!AY362+'1604 Para'!AY362</f>
        <v>0</v>
      </c>
      <c r="P362" s="48">
        <f t="shared" si="93"/>
        <v>0</v>
      </c>
      <c r="Q362" s="49">
        <f t="shared" si="84"/>
        <v>0</v>
      </c>
      <c r="R362" s="221">
        <f t="shared" si="85"/>
        <v>0</v>
      </c>
      <c r="S362" s="49">
        <f t="shared" si="86"/>
        <v>0</v>
      </c>
      <c r="T362" s="48">
        <f t="shared" si="87"/>
        <v>0</v>
      </c>
      <c r="U362" s="49">
        <f t="shared" si="88"/>
        <v>0</v>
      </c>
    </row>
    <row r="363" spans="1:26" x14ac:dyDescent="0.25">
      <c r="A363" s="79">
        <v>43095</v>
      </c>
      <c r="B363" s="48">
        <f>'1473 FX'!I363+'1474 FX'!I363+'1475 FX'!I363+'1476 FX'!I363+'1603 FX'!I363+'1604 FX'!I363+'Spare van FX'!I363</f>
        <v>0</v>
      </c>
      <c r="C363" s="41">
        <f>'1473 FX'!V363+'1474 FX'!V363+'1475 FX'!V363+'1476 FX'!V363+'1603 FX'!V363+'1604 FX'!V363+'Spare van FX'!V363</f>
        <v>0</v>
      </c>
      <c r="D363" s="221">
        <f>'PARA Consolidated'!E363</f>
        <v>0</v>
      </c>
      <c r="E363" s="49">
        <f>'PARA Consolidated'!J363</f>
        <v>0</v>
      </c>
      <c r="F363" s="48">
        <f t="shared" si="89"/>
        <v>0</v>
      </c>
      <c r="G363" s="49">
        <f t="shared" si="90"/>
        <v>0</v>
      </c>
      <c r="H363" s="221">
        <f t="shared" si="91"/>
        <v>0</v>
      </c>
      <c r="I363" s="49">
        <f t="shared" si="92"/>
        <v>0</v>
      </c>
      <c r="J363" s="48">
        <f t="shared" si="94"/>
        <v>0</v>
      </c>
      <c r="K363" s="44">
        <f t="shared" si="95"/>
        <v>0</v>
      </c>
      <c r="L363" s="45">
        <f>'1473 FX'!AK363+'1474 FX'!AK363+'1475 FX'!AK363+'1476 FX'!AK363+'1603 FX'!AK363+'1604 FX'!AK363+'Spare van FX'!AK363</f>
        <v>0</v>
      </c>
      <c r="M363" s="221">
        <f>'1473 FX'!AY363+'1474 FX'!AY363+'1475 FX'!AY363+'1476 FX'!AY363+'1603 FX'!AY363+'1604 FX'!AY363+'Spare van FX'!AY363</f>
        <v>0</v>
      </c>
      <c r="N363" s="221">
        <f>'1473 PARA'!AK363+'1474 PARA'!AK363+'1475 PARA'!AK363+'1476 PARA'!AK363+'Spare van Para'!AK363+'1603 Para'!AK363+'1604 Para'!AK363</f>
        <v>0</v>
      </c>
      <c r="O363" s="49">
        <f>'1473 PARA'!AY363+'1474 PARA'!AY363+'1475 PARA'!AY363+'1476 PARA'!AY363+'Spare van Para'!AY363+'1603 Para'!AY363+'1604 Para'!AY363</f>
        <v>0</v>
      </c>
      <c r="P363" s="48">
        <f t="shared" si="93"/>
        <v>0</v>
      </c>
      <c r="Q363" s="49">
        <f t="shared" si="84"/>
        <v>0</v>
      </c>
      <c r="R363" s="221">
        <f t="shared" si="85"/>
        <v>0</v>
      </c>
      <c r="S363" s="49">
        <f t="shared" si="86"/>
        <v>0</v>
      </c>
      <c r="T363" s="48">
        <f t="shared" si="87"/>
        <v>0</v>
      </c>
      <c r="U363" s="49">
        <f t="shared" si="88"/>
        <v>0</v>
      </c>
    </row>
    <row r="364" spans="1:26" x14ac:dyDescent="0.25">
      <c r="A364" s="79">
        <v>43096</v>
      </c>
      <c r="B364" s="48">
        <f>'1473 FX'!I364+'1474 FX'!I364+'1475 FX'!I364+'1476 FX'!I364+'1603 FX'!I364+'1604 FX'!I364+'Spare van FX'!I364</f>
        <v>0</v>
      </c>
      <c r="C364" s="41">
        <f>'1473 FX'!V364+'1474 FX'!V364+'1475 FX'!V364+'1476 FX'!V364+'1603 FX'!V364+'1604 FX'!V364+'Spare van FX'!V364</f>
        <v>0</v>
      </c>
      <c r="D364" s="221">
        <f>'PARA Consolidated'!E364</f>
        <v>0</v>
      </c>
      <c r="E364" s="49">
        <f>'PARA Consolidated'!J364</f>
        <v>0</v>
      </c>
      <c r="F364" s="48">
        <f t="shared" si="89"/>
        <v>0</v>
      </c>
      <c r="G364" s="49">
        <f t="shared" si="90"/>
        <v>0</v>
      </c>
      <c r="H364" s="221">
        <f t="shared" si="91"/>
        <v>0</v>
      </c>
      <c r="I364" s="49">
        <f t="shared" si="92"/>
        <v>0</v>
      </c>
      <c r="J364" s="48">
        <f t="shared" si="94"/>
        <v>0</v>
      </c>
      <c r="K364" s="44">
        <f t="shared" si="95"/>
        <v>0</v>
      </c>
      <c r="L364" s="45">
        <f>'1473 FX'!AK364+'1474 FX'!AK364+'1475 FX'!AK364+'1476 FX'!AK364+'1603 FX'!AK364+'1604 FX'!AK364+'Spare van FX'!AK364</f>
        <v>0</v>
      </c>
      <c r="M364" s="221">
        <f>'1473 FX'!AY364+'1474 FX'!AY364+'1475 FX'!AY364+'1476 FX'!AY364+'1603 FX'!AY364+'1604 FX'!AY364+'Spare van FX'!AY364</f>
        <v>0</v>
      </c>
      <c r="N364" s="221">
        <f>'1473 PARA'!AK364+'1474 PARA'!AK364+'1475 PARA'!AK364+'1476 PARA'!AK364+'Spare van Para'!AK364+'1603 Para'!AK364+'1604 Para'!AK364</f>
        <v>0</v>
      </c>
      <c r="O364" s="49">
        <f>'1473 PARA'!AY364+'1474 PARA'!AY364+'1475 PARA'!AY364+'1476 PARA'!AY364+'Spare van Para'!AY364+'1603 Para'!AY364+'1604 Para'!AY364</f>
        <v>0</v>
      </c>
      <c r="P364" s="48">
        <f t="shared" si="93"/>
        <v>0</v>
      </c>
      <c r="Q364" s="49">
        <f t="shared" si="84"/>
        <v>0</v>
      </c>
      <c r="R364" s="221">
        <f t="shared" si="85"/>
        <v>0</v>
      </c>
      <c r="S364" s="49">
        <f t="shared" si="86"/>
        <v>0</v>
      </c>
      <c r="T364" s="48">
        <f t="shared" si="87"/>
        <v>0</v>
      </c>
      <c r="U364" s="49">
        <f t="shared" si="88"/>
        <v>0</v>
      </c>
    </row>
    <row r="365" spans="1:26" x14ac:dyDescent="0.25">
      <c r="A365" s="79">
        <v>43097</v>
      </c>
      <c r="B365" s="48">
        <f>'1473 FX'!I365+'1474 FX'!I365+'1475 FX'!I365+'1476 FX'!I365+'1603 FX'!I365+'1604 FX'!I365+'Spare van FX'!I365</f>
        <v>0</v>
      </c>
      <c r="C365" s="41">
        <f>'1473 FX'!V365+'1474 FX'!V365+'1475 FX'!V365+'1476 FX'!V365+'1603 FX'!V365+'1604 FX'!V365+'Spare van FX'!V365</f>
        <v>0</v>
      </c>
      <c r="D365" s="221">
        <f>'PARA Consolidated'!E365</f>
        <v>0</v>
      </c>
      <c r="E365" s="49">
        <f>'PARA Consolidated'!J365</f>
        <v>0</v>
      </c>
      <c r="F365" s="48">
        <f t="shared" si="89"/>
        <v>0</v>
      </c>
      <c r="G365" s="49">
        <f t="shared" si="90"/>
        <v>0</v>
      </c>
      <c r="H365" s="221">
        <f t="shared" si="91"/>
        <v>0</v>
      </c>
      <c r="I365" s="49">
        <f t="shared" si="92"/>
        <v>0</v>
      </c>
      <c r="J365" s="48">
        <f t="shared" si="94"/>
        <v>0</v>
      </c>
      <c r="K365" s="44">
        <f t="shared" si="95"/>
        <v>0</v>
      </c>
      <c r="L365" s="45">
        <f>'1473 FX'!AK365+'1474 FX'!AK365+'1475 FX'!AK365+'1476 FX'!AK365+'1603 FX'!AK365+'1604 FX'!AK365+'Spare van FX'!AK365</f>
        <v>0</v>
      </c>
      <c r="M365" s="221">
        <f>'1473 FX'!AY365+'1474 FX'!AY365+'1475 FX'!AY365+'1476 FX'!AY365+'1603 FX'!AY365+'1604 FX'!AY365+'Spare van FX'!AY365</f>
        <v>0</v>
      </c>
      <c r="N365" s="221">
        <f>'1473 PARA'!AK365+'1474 PARA'!AK365+'1475 PARA'!AK365+'1476 PARA'!AK365+'Spare van Para'!AK365+'1603 Para'!AK365+'1604 Para'!AK365</f>
        <v>0</v>
      </c>
      <c r="O365" s="49">
        <f>'1473 PARA'!AY365+'1474 PARA'!AY365+'1475 PARA'!AY365+'1476 PARA'!AY365+'Spare van Para'!AY365+'1603 Para'!AY365+'1604 Para'!AY365</f>
        <v>0</v>
      </c>
      <c r="P365" s="48">
        <f t="shared" si="93"/>
        <v>0</v>
      </c>
      <c r="Q365" s="49">
        <f t="shared" si="84"/>
        <v>0</v>
      </c>
      <c r="R365" s="221">
        <f t="shared" si="85"/>
        <v>0</v>
      </c>
      <c r="S365" s="49">
        <f t="shared" si="86"/>
        <v>0</v>
      </c>
      <c r="T365" s="48">
        <f t="shared" si="87"/>
        <v>0</v>
      </c>
      <c r="U365" s="49">
        <f t="shared" si="88"/>
        <v>0</v>
      </c>
    </row>
    <row r="366" spans="1:26" x14ac:dyDescent="0.25">
      <c r="A366" s="79">
        <v>43098</v>
      </c>
      <c r="B366" s="48">
        <f>'1473 FX'!I366+'1474 FX'!I366+'1475 FX'!I366+'1476 FX'!I366+'1603 FX'!I366+'1604 FX'!I366+'Spare van FX'!I366</f>
        <v>0</v>
      </c>
      <c r="C366" s="41">
        <f>'1473 FX'!V366+'1474 FX'!V366+'1475 FX'!V366+'1476 FX'!V366+'1603 FX'!V366+'1604 FX'!V366+'Spare van FX'!V366</f>
        <v>0</v>
      </c>
      <c r="D366" s="221">
        <f>'PARA Consolidated'!E366</f>
        <v>0</v>
      </c>
      <c r="E366" s="49">
        <f>'PARA Consolidated'!J366</f>
        <v>0</v>
      </c>
      <c r="F366" s="48">
        <f t="shared" si="89"/>
        <v>0</v>
      </c>
      <c r="G366" s="49">
        <f t="shared" si="90"/>
        <v>0</v>
      </c>
      <c r="H366" s="221">
        <f t="shared" si="91"/>
        <v>0</v>
      </c>
      <c r="I366" s="49">
        <f t="shared" si="92"/>
        <v>0</v>
      </c>
      <c r="J366" s="48">
        <f t="shared" si="94"/>
        <v>0</v>
      </c>
      <c r="K366" s="44">
        <f t="shared" si="95"/>
        <v>0</v>
      </c>
      <c r="L366" s="45">
        <f>'1473 FX'!AK366+'1474 FX'!AK366+'1475 FX'!AK366+'1476 FX'!AK366+'1603 FX'!AK366+'1604 FX'!AK366+'Spare van FX'!AK366</f>
        <v>0</v>
      </c>
      <c r="M366" s="221">
        <f>'1473 FX'!AY366+'1474 FX'!AY366+'1475 FX'!AY366+'1476 FX'!AY366+'1603 FX'!AY366+'1604 FX'!AY366+'Spare van FX'!AY366</f>
        <v>0</v>
      </c>
      <c r="N366" s="221">
        <f>'1473 PARA'!AK366+'1474 PARA'!AK366+'1475 PARA'!AK366+'1476 PARA'!AK366+'Spare van Para'!AK366+'1603 Para'!AK366+'1604 Para'!AK366</f>
        <v>0</v>
      </c>
      <c r="O366" s="49">
        <f>'1473 PARA'!AY366+'1474 PARA'!AY366+'1475 PARA'!AY366+'1476 PARA'!AY366+'Spare van Para'!AY366+'1603 Para'!AY366+'1604 Para'!AY366</f>
        <v>0</v>
      </c>
      <c r="P366" s="48">
        <f t="shared" si="93"/>
        <v>0</v>
      </c>
      <c r="Q366" s="49">
        <f t="shared" si="84"/>
        <v>0</v>
      </c>
      <c r="R366" s="221">
        <f t="shared" si="85"/>
        <v>0</v>
      </c>
      <c r="S366" s="49">
        <f t="shared" si="86"/>
        <v>0</v>
      </c>
      <c r="T366" s="48">
        <f t="shared" si="87"/>
        <v>0</v>
      </c>
      <c r="U366" s="49">
        <f t="shared" si="88"/>
        <v>0</v>
      </c>
    </row>
    <row r="367" spans="1:26" x14ac:dyDescent="0.25">
      <c r="A367" s="79">
        <v>43099</v>
      </c>
      <c r="B367" s="48">
        <f>'1473 FX'!I367+'1474 FX'!I367+'1475 FX'!I367+'1476 FX'!I367+'1603 FX'!I367+'1604 FX'!I367+'Spare van FX'!I367</f>
        <v>0</v>
      </c>
      <c r="C367" s="41">
        <f>'1473 FX'!V367+'1474 FX'!V367+'1475 FX'!V367+'1476 FX'!V367+'1603 FX'!V367+'1604 FX'!V367+'Spare van FX'!V367</f>
        <v>0</v>
      </c>
      <c r="D367" s="221">
        <f>'PARA Consolidated'!E367</f>
        <v>0</v>
      </c>
      <c r="E367" s="49">
        <f>'PARA Consolidated'!J367</f>
        <v>0</v>
      </c>
      <c r="F367" s="48">
        <f t="shared" si="89"/>
        <v>0</v>
      </c>
      <c r="G367" s="49">
        <f t="shared" si="90"/>
        <v>0</v>
      </c>
      <c r="H367" s="221">
        <f t="shared" si="91"/>
        <v>0</v>
      </c>
      <c r="I367" s="49">
        <f t="shared" si="92"/>
        <v>0</v>
      </c>
      <c r="J367" s="48">
        <f t="shared" si="94"/>
        <v>0</v>
      </c>
      <c r="K367" s="44">
        <f t="shared" si="95"/>
        <v>0</v>
      </c>
      <c r="L367" s="45">
        <f>'1473 FX'!AK367+'1474 FX'!AK367+'1475 FX'!AK367+'1476 FX'!AK367+'1603 FX'!AK367+'1604 FX'!AK367+'Spare van FX'!AK367</f>
        <v>0</v>
      </c>
      <c r="M367" s="221">
        <f>'1473 FX'!AY367+'1474 FX'!AY367+'1475 FX'!AY367+'1476 FX'!AY367+'1603 FX'!AY367+'1604 FX'!AY367+'Spare van FX'!AY367</f>
        <v>0</v>
      </c>
      <c r="N367" s="221">
        <f>'1473 PARA'!AK367+'1474 PARA'!AK367+'1475 PARA'!AK367+'1476 PARA'!AK367+'Spare van Para'!AK367+'1603 Para'!AK367+'1604 Para'!AK367</f>
        <v>0</v>
      </c>
      <c r="O367" s="49">
        <f>'1473 PARA'!AY367+'1474 PARA'!AY367+'1475 PARA'!AY367+'1476 PARA'!AY367+'Spare van Para'!AY367+'1603 Para'!AY367+'1604 Para'!AY367</f>
        <v>0</v>
      </c>
      <c r="P367" s="48">
        <f t="shared" si="93"/>
        <v>0</v>
      </c>
      <c r="Q367" s="49">
        <f t="shared" si="84"/>
        <v>0</v>
      </c>
      <c r="R367" s="221">
        <f t="shared" si="85"/>
        <v>0</v>
      </c>
      <c r="S367" s="49">
        <f t="shared" si="86"/>
        <v>0</v>
      </c>
      <c r="T367" s="48">
        <f t="shared" si="87"/>
        <v>0</v>
      </c>
      <c r="U367" s="49">
        <f t="shared" si="88"/>
        <v>0</v>
      </c>
      <c r="V367" s="75">
        <f>SUM(C361:C367)+SUM(E361:E367)</f>
        <v>0</v>
      </c>
      <c r="W367" s="76">
        <f>SUM(M361:M367)+SUM(O361:O367)</f>
        <v>0</v>
      </c>
      <c r="X367" s="75">
        <f>SUM(B361:B367)+SUM(D361:D367)-V367</f>
        <v>0</v>
      </c>
      <c r="Y367" s="76">
        <f>SUM(L361:L367)+SUM(N361:N367)-W367</f>
        <v>0</v>
      </c>
      <c r="Z367" s="77" t="s">
        <v>80</v>
      </c>
    </row>
    <row r="368" spans="1:26" ht="15.75" thickBot="1" x14ac:dyDescent="0.3">
      <c r="A368" s="226">
        <v>43100</v>
      </c>
      <c r="B368" s="227">
        <f>'1473 FX'!I368+'1474 FX'!I368+'1475 FX'!I368+'1476 FX'!I368+'1603 FX'!I368+'1604 FX'!I368+'Spare van FX'!I368</f>
        <v>0</v>
      </c>
      <c r="C368" s="228">
        <f>'1473 FX'!V368+'1474 FX'!V368+'1475 FX'!V368+'1476 FX'!V368+'1603 FX'!V368+'1604 FX'!V368+'Spare van FX'!V368</f>
        <v>0</v>
      </c>
      <c r="D368" s="228">
        <f>'PARA Consolidated'!E368</f>
        <v>0</v>
      </c>
      <c r="E368" s="229">
        <f>'PARA Consolidated'!J368</f>
        <v>0</v>
      </c>
      <c r="F368" s="227">
        <f t="shared" si="89"/>
        <v>0</v>
      </c>
      <c r="G368" s="229">
        <f t="shared" si="90"/>
        <v>0</v>
      </c>
      <c r="H368" s="228">
        <f t="shared" si="91"/>
        <v>0</v>
      </c>
      <c r="I368" s="229">
        <f t="shared" si="92"/>
        <v>0</v>
      </c>
      <c r="J368" s="227">
        <f t="shared" si="94"/>
        <v>0</v>
      </c>
      <c r="K368" s="230">
        <f t="shared" si="95"/>
        <v>0</v>
      </c>
      <c r="L368" s="231">
        <f>'1473 FX'!AK368+'1474 FX'!AK368+'1475 FX'!AK368+'1476 FX'!AK368+'1603 FX'!AK368+'1604 FX'!AK368+'Spare van FX'!AK368</f>
        <v>0</v>
      </c>
      <c r="M368" s="228">
        <f>'1473 FX'!AY368+'1474 FX'!AY368+'1475 FX'!AY368+'1476 FX'!AY368+'1603 FX'!AY368+'1604 FX'!AY368+'Spare van FX'!AY368</f>
        <v>0</v>
      </c>
      <c r="N368" s="228">
        <f>'1473 PARA'!AK368+'1474 PARA'!AK368+'1475 PARA'!AK368+'1476 PARA'!AK368+'Spare van Para'!AK368+'1603 Para'!AK368+'1604 Para'!AK368</f>
        <v>0</v>
      </c>
      <c r="O368" s="229">
        <f>'1473 PARA'!AY368+'1474 PARA'!AY368+'1475 PARA'!AY368+'1476 PARA'!AY368+'Spare van Para'!AY368+'1603 Para'!AY368+'1604 Para'!AY368</f>
        <v>0</v>
      </c>
      <c r="P368" s="227">
        <f t="shared" si="93"/>
        <v>0</v>
      </c>
      <c r="Q368" s="229">
        <f t="shared" si="84"/>
        <v>0</v>
      </c>
      <c r="R368" s="228">
        <f t="shared" si="85"/>
        <v>0</v>
      </c>
      <c r="S368" s="229">
        <f t="shared" si="86"/>
        <v>0</v>
      </c>
      <c r="T368" s="227">
        <f t="shared" si="87"/>
        <v>0</v>
      </c>
      <c r="U368" s="229">
        <f t="shared" si="88"/>
        <v>0</v>
      </c>
      <c r="V368" s="73"/>
      <c r="W368" s="74"/>
      <c r="X368" s="73"/>
      <c r="Y368" s="74"/>
      <c r="Z368" s="73" t="s">
        <v>79</v>
      </c>
    </row>
    <row r="369" spans="1:21" ht="15.75" thickTop="1" x14ac:dyDescent="0.25">
      <c r="A369" s="79">
        <v>43101</v>
      </c>
      <c r="B369" s="48">
        <f>'1473 FX'!I369+'1474 FX'!I369+'1475 FX'!I369+'1476 FX'!I369+'1603 FX'!I369+'1604 FX'!I369+'Spare van FX'!I369</f>
        <v>0</v>
      </c>
      <c r="C369" s="41">
        <f>'1473 FX'!V369+'1474 FX'!V369+'1475 FX'!V369+'1476 FX'!V369+'1603 FX'!V369+'1604 FX'!V369+'Spare van FX'!V369</f>
        <v>0</v>
      </c>
      <c r="D369" s="221">
        <f>'PARA Consolidated'!E369</f>
        <v>0</v>
      </c>
      <c r="E369" s="49">
        <f>'PARA Consolidated'!J369</f>
        <v>0</v>
      </c>
      <c r="F369" s="48">
        <f t="shared" si="89"/>
        <v>0</v>
      </c>
      <c r="G369" s="49">
        <f t="shared" si="90"/>
        <v>0</v>
      </c>
      <c r="H369" s="221">
        <f t="shared" si="91"/>
        <v>0</v>
      </c>
      <c r="I369" s="49">
        <f t="shared" si="92"/>
        <v>0</v>
      </c>
      <c r="J369" s="48">
        <f t="shared" si="94"/>
        <v>0</v>
      </c>
      <c r="K369" s="44">
        <f t="shared" si="95"/>
        <v>0</v>
      </c>
      <c r="L369" s="45">
        <f>'1473 FX'!AK369+'1474 FX'!AK369+'1475 FX'!AK369+'1476 FX'!AK369+'1603 FX'!AK369+'1604 FX'!AK369+'Spare van FX'!AK369</f>
        <v>0</v>
      </c>
      <c r="M369" s="221">
        <f>'1473 FX'!AY369+'1474 FX'!AY369+'1475 FX'!AY369+'1476 FX'!AY369+'1603 FX'!AY369+'1604 FX'!AY369+'Spare van FX'!AY369</f>
        <v>0</v>
      </c>
      <c r="N369" s="221">
        <f>'1473 PARA'!AK369+'1474 PARA'!AK369+'1475 PARA'!AK369+'1476 PARA'!AK369+'Spare van Para'!AK369+'1603 Para'!AK369+'1604 Para'!AK369</f>
        <v>0</v>
      </c>
      <c r="O369" s="49">
        <f>'1473 PARA'!AY369+'1474 PARA'!AY369+'1475 PARA'!AY369+'1476 PARA'!AY369+'Spare van Para'!AY369+'1603 Para'!AY369+'1604 Para'!AY369</f>
        <v>0</v>
      </c>
      <c r="P369" s="48">
        <f t="shared" si="93"/>
        <v>0</v>
      </c>
      <c r="Q369" s="49">
        <f t="shared" si="84"/>
        <v>0</v>
      </c>
      <c r="R369" s="221">
        <f t="shared" si="85"/>
        <v>0</v>
      </c>
      <c r="S369" s="49">
        <f t="shared" si="86"/>
        <v>0</v>
      </c>
      <c r="T369" s="48">
        <f t="shared" si="87"/>
        <v>0</v>
      </c>
      <c r="U369" s="49">
        <f t="shared" si="88"/>
        <v>0</v>
      </c>
    </row>
  </sheetData>
  <sheetProtection sheet="1" objects="1" scenarios="1"/>
  <mergeCells count="16">
    <mergeCell ref="B2:C2"/>
    <mergeCell ref="D2:E2"/>
    <mergeCell ref="B1:E1"/>
    <mergeCell ref="L1:O1"/>
    <mergeCell ref="L2:M2"/>
    <mergeCell ref="N2:O2"/>
    <mergeCell ref="F1:I1"/>
    <mergeCell ref="F2:G2"/>
    <mergeCell ref="H2:I2"/>
    <mergeCell ref="J1:K1"/>
    <mergeCell ref="V1:W1"/>
    <mergeCell ref="X1:Y1"/>
    <mergeCell ref="P1:S1"/>
    <mergeCell ref="P2:Q2"/>
    <mergeCell ref="R2:S2"/>
    <mergeCell ref="T1:U1"/>
  </mergeCells>
  <conditionalFormatting sqref="A4:A61 A94:A122 A63:A92 A124:A153 A155:A183 A185:A214 A216:A245 A247:A275 A277:A306 A308:A336 A338:A367 A369">
    <cfRule type="cellIs" dxfId="390" priority="411" operator="equal">
      <formula>0</formula>
    </cfRule>
  </conditionalFormatting>
  <conditionalFormatting sqref="B4:B61 B65:B92 B96:B122 B124:B153 B155:B183 B185:B214 B216:B245 B247:B275 B277:B306 B308:B336 B338:B367 B369:B1048576">
    <cfRule type="cellIs" dxfId="389" priority="409" operator="greaterThanOrEqual">
      <formula>24</formula>
    </cfRule>
    <cfRule type="cellIs" dxfId="388" priority="410" operator="between">
      <formula>0.1</formula>
      <formula>23.9</formula>
    </cfRule>
  </conditionalFormatting>
  <conditionalFormatting sqref="C4:C61 C65:C92 C96:C122 C124:C153 C155:C183 C185:C214 C216:C245 C247:C275 C277:C306 C308:C336 C338:C367 C369:C1048576">
    <cfRule type="cellIs" dxfId="387" priority="406" operator="between">
      <formula>0.1</formula>
      <formula>23.9</formula>
    </cfRule>
    <cfRule type="cellIs" dxfId="386" priority="407" operator="greaterThan">
      <formula>24</formula>
    </cfRule>
    <cfRule type="cellIs" dxfId="385" priority="408" operator="equal">
      <formula>24</formula>
    </cfRule>
  </conditionalFormatting>
  <conditionalFormatting sqref="J4:K61 J157:K183 J187:K214 J218:K245 J249:K275 J279:K306 J310:K336 J340:K367 J64:K92 J95:K122 J125:K153 J369:K1048576">
    <cfRule type="cellIs" dxfId="384" priority="403" operator="equal">
      <formula>0</formula>
    </cfRule>
    <cfRule type="cellIs" dxfId="383" priority="404" operator="lessThan">
      <formula>0</formula>
    </cfRule>
    <cfRule type="cellIs" dxfId="382" priority="405" operator="greaterThan">
      <formula>0</formula>
    </cfRule>
  </conditionalFormatting>
  <conditionalFormatting sqref="T4:U61 T63:U92 T94:U122 T124:U153 T155:U183 T185:U214 T216:U245 T247:U275 T277:U306 T308:U336 T338:U367 T369:U1048576">
    <cfRule type="cellIs" dxfId="381" priority="400" operator="equal">
      <formula>0</formula>
    </cfRule>
    <cfRule type="cellIs" dxfId="380" priority="401" operator="lessThan">
      <formula>0</formula>
    </cfRule>
    <cfRule type="cellIs" dxfId="379" priority="402" operator="greaterThan">
      <formula>0</formula>
    </cfRule>
  </conditionalFormatting>
  <conditionalFormatting sqref="L4:M61 L370:M1048576 L157:M183 L64:M92 L95:M122 L125:M153">
    <cfRule type="cellIs" dxfId="378" priority="394" operator="equal">
      <formula>0</formula>
    </cfRule>
    <cfRule type="cellIs" dxfId="377" priority="397" operator="lessThan">
      <formula>0</formula>
    </cfRule>
    <cfRule type="cellIs" dxfId="376" priority="398" operator="between">
      <formula>0.1</formula>
      <formula>249.9999</formula>
    </cfRule>
    <cfRule type="cellIs" dxfId="375" priority="399" operator="greaterThan">
      <formula>250</formula>
    </cfRule>
  </conditionalFormatting>
  <conditionalFormatting sqref="B4:C61 B65:C92 B96:C122 B124:C153 B155:C183 B185:C214 B216:C245 B247:C275 B277:C306 B308:C336 B338:C367 B369:C1048576">
    <cfRule type="cellIs" dxfId="374" priority="395" operator="lessThan">
      <formula>0</formula>
    </cfRule>
    <cfRule type="cellIs" dxfId="373" priority="396" operator="equal">
      <formula>0</formula>
    </cfRule>
  </conditionalFormatting>
  <conditionalFormatting sqref="D4:E61 N4:O61 N157:O183 N187:O214 N218:O245 N249:O275 N279:O306 N310:O336 N340:O367 N64:O92 D65:E92 D96:E122 N95:O122 N125:O153 D124:E153 D155:E183 D185:E214 D216:E245 D247:E275 D277:E306 D308:E336 D338:E367 D369:E1048576 N369:O1048576">
    <cfRule type="cellIs" dxfId="372" priority="392" operator="equal">
      <formula>0</formula>
    </cfRule>
    <cfRule type="cellIs" dxfId="371" priority="393" operator="greaterThan">
      <formula>0</formula>
    </cfRule>
  </conditionalFormatting>
  <conditionalFormatting sqref="J156:K156">
    <cfRule type="cellIs" dxfId="370" priority="389" operator="equal">
      <formula>0</formula>
    </cfRule>
    <cfRule type="cellIs" dxfId="369" priority="390" operator="lessThan">
      <formula>0</formula>
    </cfRule>
    <cfRule type="cellIs" dxfId="368" priority="391" operator="greaterThan">
      <formula>0</formula>
    </cfRule>
  </conditionalFormatting>
  <conditionalFormatting sqref="L156:M156">
    <cfRule type="cellIs" dxfId="367" priority="385" operator="equal">
      <formula>0</formula>
    </cfRule>
    <cfRule type="cellIs" dxfId="366" priority="386" operator="lessThan">
      <formula>0</formula>
    </cfRule>
    <cfRule type="cellIs" dxfId="365" priority="387" operator="between">
      <formula>0.1</formula>
      <formula>249.9999</formula>
    </cfRule>
    <cfRule type="cellIs" dxfId="364" priority="388" operator="greaterThan">
      <formula>250</formula>
    </cfRule>
  </conditionalFormatting>
  <conditionalFormatting sqref="N156:O156">
    <cfRule type="cellIs" dxfId="363" priority="383" operator="equal">
      <formula>0</formula>
    </cfRule>
    <cfRule type="cellIs" dxfId="362" priority="384" operator="greaterThan">
      <formula>0</formula>
    </cfRule>
  </conditionalFormatting>
  <conditionalFormatting sqref="J186:K186">
    <cfRule type="cellIs" dxfId="361" priority="380" operator="equal">
      <formula>0</formula>
    </cfRule>
    <cfRule type="cellIs" dxfId="360" priority="381" operator="lessThan">
      <formula>0</formula>
    </cfRule>
    <cfRule type="cellIs" dxfId="359" priority="382" operator="greaterThan">
      <formula>0</formula>
    </cfRule>
  </conditionalFormatting>
  <conditionalFormatting sqref="L186:M214 L217:M245 L248:M275 L278:M306 L309:M336 L339:M367 L369:M369">
    <cfRule type="cellIs" dxfId="358" priority="376" operator="equal">
      <formula>0</formula>
    </cfRule>
    <cfRule type="cellIs" dxfId="357" priority="377" operator="lessThan">
      <formula>0</formula>
    </cfRule>
    <cfRule type="cellIs" dxfId="356" priority="378" operator="between">
      <formula>0.1</formula>
      <formula>249.9999</formula>
    </cfRule>
    <cfRule type="cellIs" dxfId="355" priority="379" operator="greaterThan">
      <formula>250</formula>
    </cfRule>
  </conditionalFormatting>
  <conditionalFormatting sqref="N186:O186">
    <cfRule type="cellIs" dxfId="354" priority="374" operator="equal">
      <formula>0</formula>
    </cfRule>
    <cfRule type="cellIs" dxfId="353" priority="375" operator="greaterThan">
      <formula>0</formula>
    </cfRule>
  </conditionalFormatting>
  <conditionalFormatting sqref="J217:K217">
    <cfRule type="cellIs" dxfId="352" priority="371" operator="equal">
      <formula>0</formula>
    </cfRule>
    <cfRule type="cellIs" dxfId="351" priority="372" operator="lessThan">
      <formula>0</formula>
    </cfRule>
    <cfRule type="cellIs" dxfId="350" priority="373" operator="greaterThan">
      <formula>0</formula>
    </cfRule>
  </conditionalFormatting>
  <conditionalFormatting sqref="N217:O217">
    <cfRule type="cellIs" dxfId="349" priority="365" operator="equal">
      <formula>0</formula>
    </cfRule>
    <cfRule type="cellIs" dxfId="348" priority="366" operator="greaterThan">
      <formula>0</formula>
    </cfRule>
  </conditionalFormatting>
  <conditionalFormatting sqref="J248:K248">
    <cfRule type="cellIs" dxfId="347" priority="362" operator="equal">
      <formula>0</formula>
    </cfRule>
    <cfRule type="cellIs" dxfId="346" priority="363" operator="lessThan">
      <formula>0</formula>
    </cfRule>
    <cfRule type="cellIs" dxfId="345" priority="364" operator="greaterThan">
      <formula>0</formula>
    </cfRule>
  </conditionalFormatting>
  <conditionalFormatting sqref="N248:O248">
    <cfRule type="cellIs" dxfId="344" priority="356" operator="equal">
      <formula>0</formula>
    </cfRule>
    <cfRule type="cellIs" dxfId="343" priority="357" operator="greaterThan">
      <formula>0</formula>
    </cfRule>
  </conditionalFormatting>
  <conditionalFormatting sqref="J278:K278">
    <cfRule type="cellIs" dxfId="342" priority="353" operator="equal">
      <formula>0</formula>
    </cfRule>
    <cfRule type="cellIs" dxfId="341" priority="354" operator="lessThan">
      <formula>0</formula>
    </cfRule>
    <cfRule type="cellIs" dxfId="340" priority="355" operator="greaterThan">
      <formula>0</formula>
    </cfRule>
  </conditionalFormatting>
  <conditionalFormatting sqref="N278:O278">
    <cfRule type="cellIs" dxfId="339" priority="347" operator="equal">
      <formula>0</formula>
    </cfRule>
    <cfRule type="cellIs" dxfId="338" priority="348" operator="greaterThan">
      <formula>0</formula>
    </cfRule>
  </conditionalFormatting>
  <conditionalFormatting sqref="J309:K309">
    <cfRule type="cellIs" dxfId="337" priority="344" operator="equal">
      <formula>0</formula>
    </cfRule>
    <cfRule type="cellIs" dxfId="336" priority="345" operator="lessThan">
      <formula>0</formula>
    </cfRule>
    <cfRule type="cellIs" dxfId="335" priority="346" operator="greaterThan">
      <formula>0</formula>
    </cfRule>
  </conditionalFormatting>
  <conditionalFormatting sqref="N309:O309">
    <cfRule type="cellIs" dxfId="334" priority="338" operator="equal">
      <formula>0</formula>
    </cfRule>
    <cfRule type="cellIs" dxfId="333" priority="339" operator="greaterThan">
      <formula>0</formula>
    </cfRule>
  </conditionalFormatting>
  <conditionalFormatting sqref="J339:K339">
    <cfRule type="cellIs" dxfId="332" priority="335" operator="equal">
      <formula>0</formula>
    </cfRule>
    <cfRule type="cellIs" dxfId="331" priority="336" operator="lessThan">
      <formula>0</formula>
    </cfRule>
    <cfRule type="cellIs" dxfId="330" priority="337" operator="greaterThan">
      <formula>0</formula>
    </cfRule>
  </conditionalFormatting>
  <conditionalFormatting sqref="N339:O339">
    <cfRule type="cellIs" dxfId="329" priority="329" operator="equal">
      <formula>0</formula>
    </cfRule>
    <cfRule type="cellIs" dxfId="328" priority="330" operator="greaterThan">
      <formula>0</formula>
    </cfRule>
  </conditionalFormatting>
  <conditionalFormatting sqref="A62">
    <cfRule type="cellIs" dxfId="327" priority="328" operator="equal">
      <formula>0</formula>
    </cfRule>
  </conditionalFormatting>
  <conditionalFormatting sqref="B62">
    <cfRule type="cellIs" dxfId="326" priority="326" operator="greaterThanOrEqual">
      <formula>24</formula>
    </cfRule>
    <cfRule type="cellIs" dxfId="325" priority="327" operator="between">
      <formula>0.1</formula>
      <formula>23.9</formula>
    </cfRule>
  </conditionalFormatting>
  <conditionalFormatting sqref="C62">
    <cfRule type="cellIs" dxfId="324" priority="323" operator="between">
      <formula>0.1</formula>
      <formula>23.9</formula>
    </cfRule>
    <cfRule type="cellIs" dxfId="323" priority="324" operator="greaterThan">
      <formula>24</formula>
    </cfRule>
    <cfRule type="cellIs" dxfId="322" priority="325" operator="equal">
      <formula>24</formula>
    </cfRule>
  </conditionalFormatting>
  <conditionalFormatting sqref="J62:K62">
    <cfRule type="cellIs" dxfId="321" priority="320" operator="equal">
      <formula>0</formula>
    </cfRule>
    <cfRule type="cellIs" dxfId="320" priority="321" operator="lessThan">
      <formula>0</formula>
    </cfRule>
    <cfRule type="cellIs" dxfId="319" priority="322" operator="greaterThan">
      <formula>0</formula>
    </cfRule>
  </conditionalFormatting>
  <conditionalFormatting sqref="T62:U62">
    <cfRule type="cellIs" dxfId="318" priority="317" operator="equal">
      <formula>0</formula>
    </cfRule>
    <cfRule type="cellIs" dxfId="317" priority="318" operator="lessThan">
      <formula>0</formula>
    </cfRule>
    <cfRule type="cellIs" dxfId="316" priority="319" operator="greaterThan">
      <formula>0</formula>
    </cfRule>
  </conditionalFormatting>
  <conditionalFormatting sqref="L62:M62">
    <cfRule type="cellIs" dxfId="315" priority="311" operator="equal">
      <formula>0</formula>
    </cfRule>
    <cfRule type="cellIs" dxfId="314" priority="314" operator="lessThan">
      <formula>0</formula>
    </cfRule>
    <cfRule type="cellIs" dxfId="313" priority="315" operator="between">
      <formula>0.1</formula>
      <formula>249.9999</formula>
    </cfRule>
    <cfRule type="cellIs" dxfId="312" priority="316" operator="greaterThan">
      <formula>250</formula>
    </cfRule>
  </conditionalFormatting>
  <conditionalFormatting sqref="B62:C62">
    <cfRule type="cellIs" dxfId="311" priority="312" operator="lessThan">
      <formula>0</formula>
    </cfRule>
    <cfRule type="cellIs" dxfId="310" priority="313" operator="equal">
      <formula>0</formula>
    </cfRule>
  </conditionalFormatting>
  <conditionalFormatting sqref="D62:E62 N62:O62">
    <cfRule type="cellIs" dxfId="309" priority="309" operator="equal">
      <formula>0</formula>
    </cfRule>
    <cfRule type="cellIs" dxfId="308" priority="310" operator="greaterThan">
      <formula>0</formula>
    </cfRule>
  </conditionalFormatting>
  <conditionalFormatting sqref="A93">
    <cfRule type="cellIs" dxfId="307" priority="308" operator="equal">
      <formula>0</formula>
    </cfRule>
  </conditionalFormatting>
  <conditionalFormatting sqref="B93">
    <cfRule type="cellIs" dxfId="306" priority="306" operator="greaterThanOrEqual">
      <formula>24</formula>
    </cfRule>
    <cfRule type="cellIs" dxfId="305" priority="307" operator="between">
      <formula>0.1</formula>
      <formula>23.9</formula>
    </cfRule>
  </conditionalFormatting>
  <conditionalFormatting sqref="C93">
    <cfRule type="cellIs" dxfId="304" priority="303" operator="between">
      <formula>0.1</formula>
      <formula>23.9</formula>
    </cfRule>
    <cfRule type="cellIs" dxfId="303" priority="304" operator="greaterThan">
      <formula>24</formula>
    </cfRule>
    <cfRule type="cellIs" dxfId="302" priority="305" operator="equal">
      <formula>24</formula>
    </cfRule>
  </conditionalFormatting>
  <conditionalFormatting sqref="J93:K93">
    <cfRule type="cellIs" dxfId="301" priority="300" operator="equal">
      <formula>0</formula>
    </cfRule>
    <cfRule type="cellIs" dxfId="300" priority="301" operator="lessThan">
      <formula>0</formula>
    </cfRule>
    <cfRule type="cellIs" dxfId="299" priority="302" operator="greaterThan">
      <formula>0</formula>
    </cfRule>
  </conditionalFormatting>
  <conditionalFormatting sqref="T93:U93">
    <cfRule type="cellIs" dxfId="298" priority="297" operator="equal">
      <formula>0</formula>
    </cfRule>
    <cfRule type="cellIs" dxfId="297" priority="298" operator="lessThan">
      <formula>0</formula>
    </cfRule>
    <cfRule type="cellIs" dxfId="296" priority="299" operator="greaterThan">
      <formula>0</formula>
    </cfRule>
  </conditionalFormatting>
  <conditionalFormatting sqref="L93:M93">
    <cfRule type="cellIs" dxfId="295" priority="291" operator="equal">
      <formula>0</formula>
    </cfRule>
    <cfRule type="cellIs" dxfId="294" priority="294" operator="lessThan">
      <formula>0</formula>
    </cfRule>
    <cfRule type="cellIs" dxfId="293" priority="295" operator="between">
      <formula>0.1</formula>
      <formula>249.9999</formula>
    </cfRule>
    <cfRule type="cellIs" dxfId="292" priority="296" operator="greaterThan">
      <formula>250</formula>
    </cfRule>
  </conditionalFormatting>
  <conditionalFormatting sqref="B93:C93">
    <cfRule type="cellIs" dxfId="291" priority="292" operator="lessThan">
      <formula>0</formula>
    </cfRule>
    <cfRule type="cellIs" dxfId="290" priority="293" operator="equal">
      <formula>0</formula>
    </cfRule>
  </conditionalFormatting>
  <conditionalFormatting sqref="D93:E93 N93:O93">
    <cfRule type="cellIs" dxfId="289" priority="289" operator="equal">
      <formula>0</formula>
    </cfRule>
    <cfRule type="cellIs" dxfId="288" priority="290" operator="greaterThan">
      <formula>0</formula>
    </cfRule>
  </conditionalFormatting>
  <conditionalFormatting sqref="B94:B95">
    <cfRule type="cellIs" dxfId="287" priority="287" operator="greaterThanOrEqual">
      <formula>24</formula>
    </cfRule>
    <cfRule type="cellIs" dxfId="286" priority="288" operator="between">
      <formula>0.1</formula>
      <formula>23.9</formula>
    </cfRule>
  </conditionalFormatting>
  <conditionalFormatting sqref="C94:C95">
    <cfRule type="cellIs" dxfId="285" priority="284" operator="between">
      <formula>0.1</formula>
      <formula>23.9</formula>
    </cfRule>
    <cfRule type="cellIs" dxfId="284" priority="285" operator="greaterThan">
      <formula>24</formula>
    </cfRule>
    <cfRule type="cellIs" dxfId="283" priority="286" operator="equal">
      <formula>24</formula>
    </cfRule>
  </conditionalFormatting>
  <conditionalFormatting sqref="B94:C95">
    <cfRule type="cellIs" dxfId="282" priority="282" operator="lessThan">
      <formula>0</formula>
    </cfRule>
    <cfRule type="cellIs" dxfId="281" priority="283" operator="equal">
      <formula>0</formula>
    </cfRule>
  </conditionalFormatting>
  <conditionalFormatting sqref="D94:E95">
    <cfRule type="cellIs" dxfId="280" priority="280" operator="equal">
      <formula>0</formula>
    </cfRule>
    <cfRule type="cellIs" dxfId="279" priority="281" operator="greaterThan">
      <formula>0</formula>
    </cfRule>
  </conditionalFormatting>
  <conditionalFormatting sqref="B63:B64">
    <cfRule type="cellIs" dxfId="278" priority="278" operator="greaterThanOrEqual">
      <formula>24</formula>
    </cfRule>
    <cfRule type="cellIs" dxfId="277" priority="279" operator="between">
      <formula>0.1</formula>
      <formula>23.9</formula>
    </cfRule>
  </conditionalFormatting>
  <conditionalFormatting sqref="C63:C64">
    <cfRule type="cellIs" dxfId="276" priority="275" operator="between">
      <formula>0.1</formula>
      <formula>23.9</formula>
    </cfRule>
    <cfRule type="cellIs" dxfId="275" priority="276" operator="greaterThan">
      <formula>24</formula>
    </cfRule>
    <cfRule type="cellIs" dxfId="274" priority="277" operator="equal">
      <formula>24</formula>
    </cfRule>
  </conditionalFormatting>
  <conditionalFormatting sqref="B63:C64">
    <cfRule type="cellIs" dxfId="273" priority="273" operator="lessThan">
      <formula>0</formula>
    </cfRule>
    <cfRule type="cellIs" dxfId="272" priority="274" operator="equal">
      <formula>0</formula>
    </cfRule>
  </conditionalFormatting>
  <conditionalFormatting sqref="D63:E64">
    <cfRule type="cellIs" dxfId="271" priority="271" operator="equal">
      <formula>0</formula>
    </cfRule>
    <cfRule type="cellIs" dxfId="270" priority="272" operator="greaterThan">
      <formula>0</formula>
    </cfRule>
  </conditionalFormatting>
  <conditionalFormatting sqref="A123">
    <cfRule type="cellIs" dxfId="269" priority="270" operator="equal">
      <formula>0</formula>
    </cfRule>
  </conditionalFormatting>
  <conditionalFormatting sqref="B123">
    <cfRule type="cellIs" dxfId="268" priority="268" operator="greaterThanOrEqual">
      <formula>24</formula>
    </cfRule>
    <cfRule type="cellIs" dxfId="267" priority="269" operator="between">
      <formula>0.1</formula>
      <formula>23.9</formula>
    </cfRule>
  </conditionalFormatting>
  <conditionalFormatting sqref="C123">
    <cfRule type="cellIs" dxfId="266" priority="265" operator="between">
      <formula>0.1</formula>
      <formula>23.9</formula>
    </cfRule>
    <cfRule type="cellIs" dxfId="265" priority="266" operator="greaterThan">
      <formula>24</formula>
    </cfRule>
    <cfRule type="cellIs" dxfId="264" priority="267" operator="equal">
      <formula>24</formula>
    </cfRule>
  </conditionalFormatting>
  <conditionalFormatting sqref="J123:K123">
    <cfRule type="cellIs" dxfId="263" priority="262" operator="equal">
      <formula>0</formula>
    </cfRule>
    <cfRule type="cellIs" dxfId="262" priority="263" operator="lessThan">
      <formula>0</formula>
    </cfRule>
    <cfRule type="cellIs" dxfId="261" priority="264" operator="greaterThan">
      <formula>0</formula>
    </cfRule>
  </conditionalFormatting>
  <conditionalFormatting sqref="T123:U123">
    <cfRule type="cellIs" dxfId="260" priority="259" operator="equal">
      <formula>0</formula>
    </cfRule>
    <cfRule type="cellIs" dxfId="259" priority="260" operator="lessThan">
      <formula>0</formula>
    </cfRule>
    <cfRule type="cellIs" dxfId="258" priority="261" operator="greaterThan">
      <formula>0</formula>
    </cfRule>
  </conditionalFormatting>
  <conditionalFormatting sqref="L123:M123">
    <cfRule type="cellIs" dxfId="257" priority="253" operator="equal">
      <formula>0</formula>
    </cfRule>
    <cfRule type="cellIs" dxfId="256" priority="256" operator="lessThan">
      <formula>0</formula>
    </cfRule>
    <cfRule type="cellIs" dxfId="255" priority="257" operator="between">
      <formula>0.1</formula>
      <formula>249.9999</formula>
    </cfRule>
    <cfRule type="cellIs" dxfId="254" priority="258" operator="greaterThan">
      <formula>250</formula>
    </cfRule>
  </conditionalFormatting>
  <conditionalFormatting sqref="B123:C123">
    <cfRule type="cellIs" dxfId="253" priority="254" operator="lessThan">
      <formula>0</formula>
    </cfRule>
    <cfRule type="cellIs" dxfId="252" priority="255" operator="equal">
      <formula>0</formula>
    </cfRule>
  </conditionalFormatting>
  <conditionalFormatting sqref="D123:E123 N123:O123">
    <cfRule type="cellIs" dxfId="251" priority="251" operator="equal">
      <formula>0</formula>
    </cfRule>
    <cfRule type="cellIs" dxfId="250" priority="252" operator="greaterThan">
      <formula>0</formula>
    </cfRule>
  </conditionalFormatting>
  <conditionalFormatting sqref="A154">
    <cfRule type="cellIs" dxfId="249" priority="250" operator="equal">
      <formula>0</formula>
    </cfRule>
  </conditionalFormatting>
  <conditionalFormatting sqref="B154">
    <cfRule type="cellIs" dxfId="248" priority="248" operator="greaterThanOrEqual">
      <formula>24</formula>
    </cfRule>
    <cfRule type="cellIs" dxfId="247" priority="249" operator="between">
      <formula>0.1</formula>
      <formula>23.9</formula>
    </cfRule>
  </conditionalFormatting>
  <conditionalFormatting sqref="C154">
    <cfRule type="cellIs" dxfId="246" priority="245" operator="between">
      <formula>0.1</formula>
      <formula>23.9</formula>
    </cfRule>
    <cfRule type="cellIs" dxfId="245" priority="246" operator="greaterThan">
      <formula>24</formula>
    </cfRule>
    <cfRule type="cellIs" dxfId="244" priority="247" operator="equal">
      <formula>24</formula>
    </cfRule>
  </conditionalFormatting>
  <conditionalFormatting sqref="J154:K154">
    <cfRule type="cellIs" dxfId="243" priority="242" operator="equal">
      <formula>0</formula>
    </cfRule>
    <cfRule type="cellIs" dxfId="242" priority="243" operator="lessThan">
      <formula>0</formula>
    </cfRule>
    <cfRule type="cellIs" dxfId="241" priority="244" operator="greaterThan">
      <formula>0</formula>
    </cfRule>
  </conditionalFormatting>
  <conditionalFormatting sqref="T154:U154">
    <cfRule type="cellIs" dxfId="240" priority="239" operator="equal">
      <formula>0</formula>
    </cfRule>
    <cfRule type="cellIs" dxfId="239" priority="240" operator="lessThan">
      <formula>0</formula>
    </cfRule>
    <cfRule type="cellIs" dxfId="238" priority="241" operator="greaterThan">
      <formula>0</formula>
    </cfRule>
  </conditionalFormatting>
  <conditionalFormatting sqref="L154:M154">
    <cfRule type="cellIs" dxfId="237" priority="233" operator="equal">
      <formula>0</formula>
    </cfRule>
    <cfRule type="cellIs" dxfId="236" priority="236" operator="lessThan">
      <formula>0</formula>
    </cfRule>
    <cfRule type="cellIs" dxfId="235" priority="237" operator="between">
      <formula>0.1</formula>
      <formula>249.9999</formula>
    </cfRule>
    <cfRule type="cellIs" dxfId="234" priority="238" operator="greaterThan">
      <formula>250</formula>
    </cfRule>
  </conditionalFormatting>
  <conditionalFormatting sqref="B154:C154">
    <cfRule type="cellIs" dxfId="233" priority="234" operator="lessThan">
      <formula>0</formula>
    </cfRule>
    <cfRule type="cellIs" dxfId="232" priority="235" operator="equal">
      <formula>0</formula>
    </cfRule>
  </conditionalFormatting>
  <conditionalFormatting sqref="D154:E154 N154:O154">
    <cfRule type="cellIs" dxfId="231" priority="231" operator="equal">
      <formula>0</formula>
    </cfRule>
    <cfRule type="cellIs" dxfId="230" priority="232" operator="greaterThan">
      <formula>0</formula>
    </cfRule>
  </conditionalFormatting>
  <conditionalFormatting sqref="A184">
    <cfRule type="cellIs" dxfId="229" priority="230" operator="equal">
      <formula>0</formula>
    </cfRule>
  </conditionalFormatting>
  <conditionalFormatting sqref="B184">
    <cfRule type="cellIs" dxfId="228" priority="228" operator="greaterThanOrEqual">
      <formula>24</formula>
    </cfRule>
    <cfRule type="cellIs" dxfId="227" priority="229" operator="between">
      <formula>0.1</formula>
      <formula>23.9</formula>
    </cfRule>
  </conditionalFormatting>
  <conditionalFormatting sqref="C184">
    <cfRule type="cellIs" dxfId="226" priority="225" operator="between">
      <formula>0.1</formula>
      <formula>23.9</formula>
    </cfRule>
    <cfRule type="cellIs" dxfId="225" priority="226" operator="greaterThan">
      <formula>24</formula>
    </cfRule>
    <cfRule type="cellIs" dxfId="224" priority="227" operator="equal">
      <formula>24</formula>
    </cfRule>
  </conditionalFormatting>
  <conditionalFormatting sqref="J184:K184">
    <cfRule type="cellIs" dxfId="223" priority="222" operator="equal">
      <formula>0</formula>
    </cfRule>
    <cfRule type="cellIs" dxfId="222" priority="223" operator="lessThan">
      <formula>0</formula>
    </cfRule>
    <cfRule type="cellIs" dxfId="221" priority="224" operator="greaterThan">
      <formula>0</formula>
    </cfRule>
  </conditionalFormatting>
  <conditionalFormatting sqref="T184:U184">
    <cfRule type="cellIs" dxfId="220" priority="219" operator="equal">
      <formula>0</formula>
    </cfRule>
    <cfRule type="cellIs" dxfId="219" priority="220" operator="lessThan">
      <formula>0</formula>
    </cfRule>
    <cfRule type="cellIs" dxfId="218" priority="221" operator="greaterThan">
      <formula>0</formula>
    </cfRule>
  </conditionalFormatting>
  <conditionalFormatting sqref="L184:M184">
    <cfRule type="cellIs" dxfId="217" priority="213" operator="equal">
      <formula>0</formula>
    </cfRule>
    <cfRule type="cellIs" dxfId="216" priority="216" operator="lessThan">
      <formula>0</formula>
    </cfRule>
    <cfRule type="cellIs" dxfId="215" priority="217" operator="between">
      <formula>0.1</formula>
      <formula>249.9999</formula>
    </cfRule>
    <cfRule type="cellIs" dxfId="214" priority="218" operator="greaterThan">
      <formula>250</formula>
    </cfRule>
  </conditionalFormatting>
  <conditionalFormatting sqref="B184:C184">
    <cfRule type="cellIs" dxfId="213" priority="214" operator="lessThan">
      <formula>0</formula>
    </cfRule>
    <cfRule type="cellIs" dxfId="212" priority="215" operator="equal">
      <formula>0</formula>
    </cfRule>
  </conditionalFormatting>
  <conditionalFormatting sqref="D184:E184 N184:O184">
    <cfRule type="cellIs" dxfId="211" priority="211" operator="equal">
      <formula>0</formula>
    </cfRule>
    <cfRule type="cellIs" dxfId="210" priority="212" operator="greaterThan">
      <formula>0</formula>
    </cfRule>
  </conditionalFormatting>
  <conditionalFormatting sqref="A215">
    <cfRule type="cellIs" dxfId="209" priority="210" operator="equal">
      <formula>0</formula>
    </cfRule>
  </conditionalFormatting>
  <conditionalFormatting sqref="B215">
    <cfRule type="cellIs" dxfId="208" priority="208" operator="greaterThanOrEqual">
      <formula>24</formula>
    </cfRule>
    <cfRule type="cellIs" dxfId="207" priority="209" operator="between">
      <formula>0.1</formula>
      <formula>23.9</formula>
    </cfRule>
  </conditionalFormatting>
  <conditionalFormatting sqref="C215">
    <cfRule type="cellIs" dxfId="206" priority="205" operator="between">
      <formula>0.1</formula>
      <formula>23.9</formula>
    </cfRule>
    <cfRule type="cellIs" dxfId="205" priority="206" operator="greaterThan">
      <formula>24</formula>
    </cfRule>
    <cfRule type="cellIs" dxfId="204" priority="207" operator="equal">
      <formula>24</formula>
    </cfRule>
  </conditionalFormatting>
  <conditionalFormatting sqref="J215:K215">
    <cfRule type="cellIs" dxfId="203" priority="202" operator="equal">
      <formula>0</formula>
    </cfRule>
    <cfRule type="cellIs" dxfId="202" priority="203" operator="lessThan">
      <formula>0</formula>
    </cfRule>
    <cfRule type="cellIs" dxfId="201" priority="204" operator="greaterThan">
      <formula>0</formula>
    </cfRule>
  </conditionalFormatting>
  <conditionalFormatting sqref="T215:U215">
    <cfRule type="cellIs" dxfId="200" priority="199" operator="equal">
      <formula>0</formula>
    </cfRule>
    <cfRule type="cellIs" dxfId="199" priority="200" operator="lessThan">
      <formula>0</formula>
    </cfRule>
    <cfRule type="cellIs" dxfId="198" priority="201" operator="greaterThan">
      <formula>0</formula>
    </cfRule>
  </conditionalFormatting>
  <conditionalFormatting sqref="L215:M215">
    <cfRule type="cellIs" dxfId="197" priority="193" operator="equal">
      <formula>0</formula>
    </cfRule>
    <cfRule type="cellIs" dxfId="196" priority="196" operator="lessThan">
      <formula>0</formula>
    </cfRule>
    <cfRule type="cellIs" dxfId="195" priority="197" operator="between">
      <formula>0.1</formula>
      <formula>249.9999</formula>
    </cfRule>
    <cfRule type="cellIs" dxfId="194" priority="198" operator="greaterThan">
      <formula>250</formula>
    </cfRule>
  </conditionalFormatting>
  <conditionalFormatting sqref="B215:C215">
    <cfRule type="cellIs" dxfId="193" priority="194" operator="lessThan">
      <formula>0</formula>
    </cfRule>
    <cfRule type="cellIs" dxfId="192" priority="195" operator="equal">
      <formula>0</formula>
    </cfRule>
  </conditionalFormatting>
  <conditionalFormatting sqref="D215:E215 N215:O215">
    <cfRule type="cellIs" dxfId="191" priority="191" operator="equal">
      <formula>0</formula>
    </cfRule>
    <cfRule type="cellIs" dxfId="190" priority="192" operator="greaterThan">
      <formula>0</formula>
    </cfRule>
  </conditionalFormatting>
  <conditionalFormatting sqref="A246">
    <cfRule type="cellIs" dxfId="189" priority="190" operator="equal">
      <formula>0</formula>
    </cfRule>
  </conditionalFormatting>
  <conditionalFormatting sqref="B246">
    <cfRule type="cellIs" dxfId="188" priority="188" operator="greaterThanOrEqual">
      <formula>24</formula>
    </cfRule>
    <cfRule type="cellIs" dxfId="187" priority="189" operator="between">
      <formula>0.1</formula>
      <formula>23.9</formula>
    </cfRule>
  </conditionalFormatting>
  <conditionalFormatting sqref="C246">
    <cfRule type="cellIs" dxfId="186" priority="185" operator="between">
      <formula>0.1</formula>
      <formula>23.9</formula>
    </cfRule>
    <cfRule type="cellIs" dxfId="185" priority="186" operator="greaterThan">
      <formula>24</formula>
    </cfRule>
    <cfRule type="cellIs" dxfId="184" priority="187" operator="equal">
      <formula>24</formula>
    </cfRule>
  </conditionalFormatting>
  <conditionalFormatting sqref="J246:K246">
    <cfRule type="cellIs" dxfId="183" priority="182" operator="equal">
      <formula>0</formula>
    </cfRule>
    <cfRule type="cellIs" dxfId="182" priority="183" operator="lessThan">
      <formula>0</formula>
    </cfRule>
    <cfRule type="cellIs" dxfId="181" priority="184" operator="greaterThan">
      <formula>0</formula>
    </cfRule>
  </conditionalFormatting>
  <conditionalFormatting sqref="T246:U246">
    <cfRule type="cellIs" dxfId="180" priority="179" operator="equal">
      <formula>0</formula>
    </cfRule>
    <cfRule type="cellIs" dxfId="179" priority="180" operator="lessThan">
      <formula>0</formula>
    </cfRule>
    <cfRule type="cellIs" dxfId="178" priority="181" operator="greaterThan">
      <formula>0</formula>
    </cfRule>
  </conditionalFormatting>
  <conditionalFormatting sqref="L246:M246">
    <cfRule type="cellIs" dxfId="177" priority="173" operator="equal">
      <formula>0</formula>
    </cfRule>
    <cfRule type="cellIs" dxfId="176" priority="176" operator="lessThan">
      <formula>0</formula>
    </cfRule>
    <cfRule type="cellIs" dxfId="175" priority="177" operator="between">
      <formula>0.1</formula>
      <formula>249.9999</formula>
    </cfRule>
    <cfRule type="cellIs" dxfId="174" priority="178" operator="greaterThan">
      <formula>250</formula>
    </cfRule>
  </conditionalFormatting>
  <conditionalFormatting sqref="B246:C246">
    <cfRule type="cellIs" dxfId="173" priority="174" operator="lessThan">
      <formula>0</formula>
    </cfRule>
    <cfRule type="cellIs" dxfId="172" priority="175" operator="equal">
      <formula>0</formula>
    </cfRule>
  </conditionalFormatting>
  <conditionalFormatting sqref="D246:E246 N246:O246">
    <cfRule type="cellIs" dxfId="171" priority="171" operator="equal">
      <formula>0</formula>
    </cfRule>
    <cfRule type="cellIs" dxfId="170" priority="172" operator="greaterThan">
      <formula>0</formula>
    </cfRule>
  </conditionalFormatting>
  <conditionalFormatting sqref="A276">
    <cfRule type="cellIs" dxfId="169" priority="170" operator="equal">
      <formula>0</formula>
    </cfRule>
  </conditionalFormatting>
  <conditionalFormatting sqref="B276">
    <cfRule type="cellIs" dxfId="168" priority="168" operator="greaterThanOrEqual">
      <formula>24</formula>
    </cfRule>
    <cfRule type="cellIs" dxfId="167" priority="169" operator="between">
      <formula>0.1</formula>
      <formula>23.9</formula>
    </cfRule>
  </conditionalFormatting>
  <conditionalFormatting sqref="C276">
    <cfRule type="cellIs" dxfId="166" priority="165" operator="between">
      <formula>0.1</formula>
      <formula>23.9</formula>
    </cfRule>
    <cfRule type="cellIs" dxfId="165" priority="166" operator="greaterThan">
      <formula>24</formula>
    </cfRule>
    <cfRule type="cellIs" dxfId="164" priority="167" operator="equal">
      <formula>24</formula>
    </cfRule>
  </conditionalFormatting>
  <conditionalFormatting sqref="J276:K276">
    <cfRule type="cellIs" dxfId="163" priority="162" operator="equal">
      <formula>0</formula>
    </cfRule>
    <cfRule type="cellIs" dxfId="162" priority="163" operator="lessThan">
      <formula>0</formula>
    </cfRule>
    <cfRule type="cellIs" dxfId="161" priority="164" operator="greaterThan">
      <formula>0</formula>
    </cfRule>
  </conditionalFormatting>
  <conditionalFormatting sqref="T276:U276">
    <cfRule type="cellIs" dxfId="160" priority="159" operator="equal">
      <formula>0</formula>
    </cfRule>
    <cfRule type="cellIs" dxfId="159" priority="160" operator="lessThan">
      <formula>0</formula>
    </cfRule>
    <cfRule type="cellIs" dxfId="158" priority="161" operator="greaterThan">
      <formula>0</formula>
    </cfRule>
  </conditionalFormatting>
  <conditionalFormatting sqref="L276:M276">
    <cfRule type="cellIs" dxfId="157" priority="153" operator="equal">
      <formula>0</formula>
    </cfRule>
    <cfRule type="cellIs" dxfId="156" priority="156" operator="lessThan">
      <formula>0</formula>
    </cfRule>
    <cfRule type="cellIs" dxfId="155" priority="157" operator="between">
      <formula>0.1</formula>
      <formula>249.9999</formula>
    </cfRule>
    <cfRule type="cellIs" dxfId="154" priority="158" operator="greaterThan">
      <formula>250</formula>
    </cfRule>
  </conditionalFormatting>
  <conditionalFormatting sqref="B276:C276">
    <cfRule type="cellIs" dxfId="153" priority="154" operator="lessThan">
      <formula>0</formula>
    </cfRule>
    <cfRule type="cellIs" dxfId="152" priority="155" operator="equal">
      <formula>0</formula>
    </cfRule>
  </conditionalFormatting>
  <conditionalFormatting sqref="D276:E276 N276:O276">
    <cfRule type="cellIs" dxfId="151" priority="151" operator="equal">
      <formula>0</formula>
    </cfRule>
    <cfRule type="cellIs" dxfId="150" priority="152" operator="greaterThan">
      <formula>0</formula>
    </cfRule>
  </conditionalFormatting>
  <conditionalFormatting sqref="A307">
    <cfRule type="cellIs" dxfId="149" priority="150" operator="equal">
      <formula>0</formula>
    </cfRule>
  </conditionalFormatting>
  <conditionalFormatting sqref="B307">
    <cfRule type="cellIs" dxfId="148" priority="148" operator="greaterThanOrEqual">
      <formula>24</formula>
    </cfRule>
    <cfRule type="cellIs" dxfId="147" priority="149" operator="between">
      <formula>0.1</formula>
      <formula>23.9</formula>
    </cfRule>
  </conditionalFormatting>
  <conditionalFormatting sqref="C307">
    <cfRule type="cellIs" dxfId="146" priority="145" operator="between">
      <formula>0.1</formula>
      <formula>23.9</formula>
    </cfRule>
    <cfRule type="cellIs" dxfId="145" priority="146" operator="greaterThan">
      <formula>24</formula>
    </cfRule>
    <cfRule type="cellIs" dxfId="144" priority="147" operator="equal">
      <formula>24</formula>
    </cfRule>
  </conditionalFormatting>
  <conditionalFormatting sqref="J307:K307">
    <cfRule type="cellIs" dxfId="143" priority="142" operator="equal">
      <formula>0</formula>
    </cfRule>
    <cfRule type="cellIs" dxfId="142" priority="143" operator="lessThan">
      <formula>0</formula>
    </cfRule>
    <cfRule type="cellIs" dxfId="141" priority="144" operator="greaterThan">
      <formula>0</formula>
    </cfRule>
  </conditionalFormatting>
  <conditionalFormatting sqref="T307:U307">
    <cfRule type="cellIs" dxfId="140" priority="139" operator="equal">
      <formula>0</formula>
    </cfRule>
    <cfRule type="cellIs" dxfId="139" priority="140" operator="lessThan">
      <formula>0</formula>
    </cfRule>
    <cfRule type="cellIs" dxfId="138" priority="141" operator="greaterThan">
      <formula>0</formula>
    </cfRule>
  </conditionalFormatting>
  <conditionalFormatting sqref="L307:M307">
    <cfRule type="cellIs" dxfId="137" priority="133" operator="equal">
      <formula>0</formula>
    </cfRule>
    <cfRule type="cellIs" dxfId="136" priority="136" operator="lessThan">
      <formula>0</formula>
    </cfRule>
    <cfRule type="cellIs" dxfId="135" priority="137" operator="between">
      <formula>0.1</formula>
      <formula>249.9999</formula>
    </cfRule>
    <cfRule type="cellIs" dxfId="134" priority="138" operator="greaterThan">
      <formula>250</formula>
    </cfRule>
  </conditionalFormatting>
  <conditionalFormatting sqref="B307:C307">
    <cfRule type="cellIs" dxfId="133" priority="134" operator="lessThan">
      <formula>0</formula>
    </cfRule>
    <cfRule type="cellIs" dxfId="132" priority="135" operator="equal">
      <formula>0</formula>
    </cfRule>
  </conditionalFormatting>
  <conditionalFormatting sqref="D307:E307 N307:O307">
    <cfRule type="cellIs" dxfId="131" priority="131" operator="equal">
      <formula>0</formula>
    </cfRule>
    <cfRule type="cellIs" dxfId="130" priority="132" operator="greaterThan">
      <formula>0</formula>
    </cfRule>
  </conditionalFormatting>
  <conditionalFormatting sqref="A337">
    <cfRule type="cellIs" dxfId="129" priority="130" operator="equal">
      <formula>0</formula>
    </cfRule>
  </conditionalFormatting>
  <conditionalFormatting sqref="B337">
    <cfRule type="cellIs" dxfId="128" priority="128" operator="greaterThanOrEqual">
      <formula>24</formula>
    </cfRule>
    <cfRule type="cellIs" dxfId="127" priority="129" operator="between">
      <formula>0.1</formula>
      <formula>23.9</formula>
    </cfRule>
  </conditionalFormatting>
  <conditionalFormatting sqref="C337">
    <cfRule type="cellIs" dxfId="126" priority="125" operator="between">
      <formula>0.1</formula>
      <formula>23.9</formula>
    </cfRule>
    <cfRule type="cellIs" dxfId="125" priority="126" operator="greaterThan">
      <formula>24</formula>
    </cfRule>
    <cfRule type="cellIs" dxfId="124" priority="127" operator="equal">
      <formula>24</formula>
    </cfRule>
  </conditionalFormatting>
  <conditionalFormatting sqref="J337:K337">
    <cfRule type="cellIs" dxfId="123" priority="122" operator="equal">
      <formula>0</formula>
    </cfRule>
    <cfRule type="cellIs" dxfId="122" priority="123" operator="lessThan">
      <formula>0</formula>
    </cfRule>
    <cfRule type="cellIs" dxfId="121" priority="124" operator="greaterThan">
      <formula>0</formula>
    </cfRule>
  </conditionalFormatting>
  <conditionalFormatting sqref="T337:U337">
    <cfRule type="cellIs" dxfId="120" priority="119" operator="equal">
      <formula>0</formula>
    </cfRule>
    <cfRule type="cellIs" dxfId="119" priority="120" operator="lessThan">
      <formula>0</formula>
    </cfRule>
    <cfRule type="cellIs" dxfId="118" priority="121" operator="greaterThan">
      <formula>0</formula>
    </cfRule>
  </conditionalFormatting>
  <conditionalFormatting sqref="L337:M337">
    <cfRule type="cellIs" dxfId="117" priority="113" operator="equal">
      <formula>0</formula>
    </cfRule>
    <cfRule type="cellIs" dxfId="116" priority="116" operator="lessThan">
      <formula>0</formula>
    </cfRule>
    <cfRule type="cellIs" dxfId="115" priority="117" operator="between">
      <formula>0.1</formula>
      <formula>249.9999</formula>
    </cfRule>
    <cfRule type="cellIs" dxfId="114" priority="118" operator="greaterThan">
      <formula>250</formula>
    </cfRule>
  </conditionalFormatting>
  <conditionalFormatting sqref="B337:C337">
    <cfRule type="cellIs" dxfId="113" priority="114" operator="lessThan">
      <formula>0</formula>
    </cfRule>
    <cfRule type="cellIs" dxfId="112" priority="115" operator="equal">
      <formula>0</formula>
    </cfRule>
  </conditionalFormatting>
  <conditionalFormatting sqref="D337:E337 N337:O337">
    <cfRule type="cellIs" dxfId="111" priority="111" operator="equal">
      <formula>0</formula>
    </cfRule>
    <cfRule type="cellIs" dxfId="110" priority="112" operator="greaterThan">
      <formula>0</formula>
    </cfRule>
  </conditionalFormatting>
  <conditionalFormatting sqref="A368">
    <cfRule type="cellIs" dxfId="109" priority="110" operator="equal">
      <formula>0</formula>
    </cfRule>
  </conditionalFormatting>
  <conditionalFormatting sqref="B368">
    <cfRule type="cellIs" dxfId="108" priority="108" operator="greaterThanOrEqual">
      <formula>24</formula>
    </cfRule>
    <cfRule type="cellIs" dxfId="107" priority="109" operator="between">
      <formula>0.1</formula>
      <formula>23.9</formula>
    </cfRule>
  </conditionalFormatting>
  <conditionalFormatting sqref="C368">
    <cfRule type="cellIs" dxfId="106" priority="105" operator="between">
      <formula>0.1</formula>
      <formula>23.9</formula>
    </cfRule>
    <cfRule type="cellIs" dxfId="105" priority="106" operator="greaterThan">
      <formula>24</formula>
    </cfRule>
    <cfRule type="cellIs" dxfId="104" priority="107" operator="equal">
      <formula>24</formula>
    </cfRule>
  </conditionalFormatting>
  <conditionalFormatting sqref="J368:K368">
    <cfRule type="cellIs" dxfId="103" priority="102" operator="equal">
      <formula>0</formula>
    </cfRule>
    <cfRule type="cellIs" dxfId="102" priority="103" operator="lessThan">
      <formula>0</formula>
    </cfRule>
    <cfRule type="cellIs" dxfId="101" priority="104" operator="greaterThan">
      <formula>0</formula>
    </cfRule>
  </conditionalFormatting>
  <conditionalFormatting sqref="T368:U368">
    <cfRule type="cellIs" dxfId="100" priority="99" operator="equal">
      <formula>0</formula>
    </cfRule>
    <cfRule type="cellIs" dxfId="99" priority="100" operator="lessThan">
      <formula>0</formula>
    </cfRule>
    <cfRule type="cellIs" dxfId="98" priority="101" operator="greaterThan">
      <formula>0</formula>
    </cfRule>
  </conditionalFormatting>
  <conditionalFormatting sqref="L368:M368">
    <cfRule type="cellIs" dxfId="97" priority="93" operator="equal">
      <formula>0</formula>
    </cfRule>
    <cfRule type="cellIs" dxfId="96" priority="96" operator="lessThan">
      <formula>0</formula>
    </cfRule>
    <cfRule type="cellIs" dxfId="95" priority="97" operator="between">
      <formula>0.1</formula>
      <formula>249.9999</formula>
    </cfRule>
    <cfRule type="cellIs" dxfId="94" priority="98" operator="greaterThan">
      <formula>250</formula>
    </cfRule>
  </conditionalFormatting>
  <conditionalFormatting sqref="B368:C368">
    <cfRule type="cellIs" dxfId="93" priority="94" operator="lessThan">
      <formula>0</formula>
    </cfRule>
    <cfRule type="cellIs" dxfId="92" priority="95" operator="equal">
      <formula>0</formula>
    </cfRule>
  </conditionalFormatting>
  <conditionalFormatting sqref="D368:E368 N368:O368">
    <cfRule type="cellIs" dxfId="91" priority="91" operator="equal">
      <formula>0</formula>
    </cfRule>
    <cfRule type="cellIs" dxfId="90" priority="92" operator="greaterThan">
      <formula>0</formula>
    </cfRule>
  </conditionalFormatting>
  <conditionalFormatting sqref="J63:K63">
    <cfRule type="cellIs" dxfId="89" priority="88" operator="equal">
      <formula>0</formula>
    </cfRule>
    <cfRule type="cellIs" dxfId="88" priority="89" operator="lessThan">
      <formula>0</formula>
    </cfRule>
    <cfRule type="cellIs" dxfId="87" priority="90" operator="greaterThan">
      <formula>0</formula>
    </cfRule>
  </conditionalFormatting>
  <conditionalFormatting sqref="L63:M63">
    <cfRule type="cellIs" dxfId="86" priority="84" operator="equal">
      <formula>0</formula>
    </cfRule>
    <cfRule type="cellIs" dxfId="85" priority="85" operator="lessThan">
      <formula>0</formula>
    </cfRule>
    <cfRule type="cellIs" dxfId="84" priority="86" operator="between">
      <formula>0.1</formula>
      <formula>249.9999</formula>
    </cfRule>
    <cfRule type="cellIs" dxfId="83" priority="87" operator="greaterThan">
      <formula>250</formula>
    </cfRule>
  </conditionalFormatting>
  <conditionalFormatting sqref="N63:O63">
    <cfRule type="cellIs" dxfId="82" priority="82" operator="equal">
      <formula>0</formula>
    </cfRule>
    <cfRule type="cellIs" dxfId="81" priority="83" operator="greaterThan">
      <formula>0</formula>
    </cfRule>
  </conditionalFormatting>
  <conditionalFormatting sqref="J94:K94">
    <cfRule type="cellIs" dxfId="80" priority="79" operator="equal">
      <formula>0</formula>
    </cfRule>
    <cfRule type="cellIs" dxfId="79" priority="80" operator="lessThan">
      <formula>0</formula>
    </cfRule>
    <cfRule type="cellIs" dxfId="78" priority="81" operator="greaterThan">
      <formula>0</formula>
    </cfRule>
  </conditionalFormatting>
  <conditionalFormatting sqref="L94:M94">
    <cfRule type="cellIs" dxfId="77" priority="75" operator="equal">
      <formula>0</formula>
    </cfRule>
    <cfRule type="cellIs" dxfId="76" priority="76" operator="lessThan">
      <formula>0</formula>
    </cfRule>
    <cfRule type="cellIs" dxfId="75" priority="77" operator="between">
      <formula>0.1</formula>
      <formula>249.9999</formula>
    </cfRule>
    <cfRule type="cellIs" dxfId="74" priority="78" operator="greaterThan">
      <formula>250</formula>
    </cfRule>
  </conditionalFormatting>
  <conditionalFormatting sqref="N94:O94">
    <cfRule type="cellIs" dxfId="73" priority="73" operator="equal">
      <formula>0</formula>
    </cfRule>
    <cfRule type="cellIs" dxfId="72" priority="74" operator="greaterThan">
      <formula>0</formula>
    </cfRule>
  </conditionalFormatting>
  <conditionalFormatting sqref="J124:K124">
    <cfRule type="cellIs" dxfId="71" priority="70" operator="equal">
      <formula>0</formula>
    </cfRule>
    <cfRule type="cellIs" dxfId="70" priority="71" operator="lessThan">
      <formula>0</formula>
    </cfRule>
    <cfRule type="cellIs" dxfId="69" priority="72" operator="greaterThan">
      <formula>0</formula>
    </cfRule>
  </conditionalFormatting>
  <conditionalFormatting sqref="L124:M124">
    <cfRule type="cellIs" dxfId="68" priority="66" operator="equal">
      <formula>0</formula>
    </cfRule>
    <cfRule type="cellIs" dxfId="67" priority="67" operator="lessThan">
      <formula>0</formula>
    </cfRule>
    <cfRule type="cellIs" dxfId="66" priority="68" operator="between">
      <formula>0.1</formula>
      <formula>249.9999</formula>
    </cfRule>
    <cfRule type="cellIs" dxfId="65" priority="69" operator="greaterThan">
      <formula>250</formula>
    </cfRule>
  </conditionalFormatting>
  <conditionalFormatting sqref="N124:O124">
    <cfRule type="cellIs" dxfId="64" priority="64" operator="equal">
      <formula>0</formula>
    </cfRule>
    <cfRule type="cellIs" dxfId="63" priority="65" operator="greaterThan">
      <formula>0</formula>
    </cfRule>
  </conditionalFormatting>
  <conditionalFormatting sqref="J155:K155">
    <cfRule type="cellIs" dxfId="62" priority="61" operator="equal">
      <formula>0</formula>
    </cfRule>
    <cfRule type="cellIs" dxfId="61" priority="62" operator="lessThan">
      <formula>0</formula>
    </cfRule>
    <cfRule type="cellIs" dxfId="60" priority="63" operator="greaterThan">
      <formula>0</formula>
    </cfRule>
  </conditionalFormatting>
  <conditionalFormatting sqref="L155:M155">
    <cfRule type="cellIs" dxfId="59" priority="57" operator="equal">
      <formula>0</formula>
    </cfRule>
    <cfRule type="cellIs" dxfId="58" priority="58" operator="lessThan">
      <formula>0</formula>
    </cfRule>
    <cfRule type="cellIs" dxfId="57" priority="59" operator="between">
      <formula>0.1</formula>
      <formula>249.9999</formula>
    </cfRule>
    <cfRule type="cellIs" dxfId="56" priority="60" operator="greaterThan">
      <formula>250</formula>
    </cfRule>
  </conditionalFormatting>
  <conditionalFormatting sqref="N155:O155">
    <cfRule type="cellIs" dxfId="55" priority="55" operator="equal">
      <formula>0</formula>
    </cfRule>
    <cfRule type="cellIs" dxfId="54" priority="56" operator="greaterThan">
      <formula>0</formula>
    </cfRule>
  </conditionalFormatting>
  <conditionalFormatting sqref="J185:K185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L185:M185">
    <cfRule type="cellIs" dxfId="50" priority="48" operator="equal">
      <formula>0</formula>
    </cfRule>
    <cfRule type="cellIs" dxfId="49" priority="49" operator="lessThan">
      <formula>0</formula>
    </cfRule>
    <cfRule type="cellIs" dxfId="48" priority="50" operator="between">
      <formula>0.1</formula>
      <formula>249.9999</formula>
    </cfRule>
    <cfRule type="cellIs" dxfId="47" priority="51" operator="greaterThan">
      <formula>250</formula>
    </cfRule>
  </conditionalFormatting>
  <conditionalFormatting sqref="N185:O185">
    <cfRule type="cellIs" dxfId="46" priority="46" operator="equal">
      <formula>0</formula>
    </cfRule>
    <cfRule type="cellIs" dxfId="45" priority="47" operator="greaterThan">
      <formula>0</formula>
    </cfRule>
  </conditionalFormatting>
  <conditionalFormatting sqref="J216:K2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L216:M216">
    <cfRule type="cellIs" dxfId="41" priority="39" operator="equal">
      <formula>0</formula>
    </cfRule>
    <cfRule type="cellIs" dxfId="40" priority="40" operator="lessThan">
      <formula>0</formula>
    </cfRule>
    <cfRule type="cellIs" dxfId="39" priority="41" operator="between">
      <formula>0.1</formula>
      <formula>249.9999</formula>
    </cfRule>
    <cfRule type="cellIs" dxfId="38" priority="42" operator="greaterThan">
      <formula>250</formula>
    </cfRule>
  </conditionalFormatting>
  <conditionalFormatting sqref="N216:O216">
    <cfRule type="cellIs" dxfId="37" priority="37" operator="equal">
      <formula>0</formula>
    </cfRule>
    <cfRule type="cellIs" dxfId="36" priority="38" operator="greaterThan">
      <formula>0</formula>
    </cfRule>
  </conditionalFormatting>
  <conditionalFormatting sqref="J247:K24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L247:M247">
    <cfRule type="cellIs" dxfId="32" priority="30" operator="equal">
      <formula>0</formula>
    </cfRule>
    <cfRule type="cellIs" dxfId="31" priority="31" operator="lessThan">
      <formula>0</formula>
    </cfRule>
    <cfRule type="cellIs" dxfId="30" priority="32" operator="between">
      <formula>0.1</formula>
      <formula>249.9999</formula>
    </cfRule>
    <cfRule type="cellIs" dxfId="29" priority="33" operator="greaterThan">
      <formula>250</formula>
    </cfRule>
  </conditionalFormatting>
  <conditionalFormatting sqref="N247:O247">
    <cfRule type="cellIs" dxfId="28" priority="28" operator="equal">
      <formula>0</formula>
    </cfRule>
    <cfRule type="cellIs" dxfId="27" priority="29" operator="greaterThan">
      <formula>0</formula>
    </cfRule>
  </conditionalFormatting>
  <conditionalFormatting sqref="J277:K277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L277:M277">
    <cfRule type="cellIs" dxfId="23" priority="21" operator="equal">
      <formula>0</formula>
    </cfRule>
    <cfRule type="cellIs" dxfId="22" priority="22" operator="lessThan">
      <formula>0</formula>
    </cfRule>
    <cfRule type="cellIs" dxfId="21" priority="23" operator="between">
      <formula>0.1</formula>
      <formula>249.9999</formula>
    </cfRule>
    <cfRule type="cellIs" dxfId="20" priority="24" operator="greaterThan">
      <formula>250</formula>
    </cfRule>
  </conditionalFormatting>
  <conditionalFormatting sqref="N277:O277"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J308:K308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L308:M308">
    <cfRule type="cellIs" dxfId="14" priority="12" operator="equal">
      <formula>0</formula>
    </cfRule>
    <cfRule type="cellIs" dxfId="13" priority="13" operator="lessThan">
      <formula>0</formula>
    </cfRule>
    <cfRule type="cellIs" dxfId="12" priority="14" operator="between">
      <formula>0.1</formula>
      <formula>249.9999</formula>
    </cfRule>
    <cfRule type="cellIs" dxfId="11" priority="15" operator="greaterThan">
      <formula>250</formula>
    </cfRule>
  </conditionalFormatting>
  <conditionalFormatting sqref="N308:O308">
    <cfRule type="cellIs" dxfId="10" priority="10" operator="equal">
      <formula>0</formula>
    </cfRule>
    <cfRule type="cellIs" dxfId="9" priority="11" operator="greaterThan">
      <formula>0</formula>
    </cfRule>
  </conditionalFormatting>
  <conditionalFormatting sqref="J338:K338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L338:M338">
    <cfRule type="cellIs" dxfId="5" priority="3" operator="equal">
      <formula>0</formula>
    </cfRule>
    <cfRule type="cellIs" dxfId="4" priority="4" operator="lessThan">
      <formula>0</formula>
    </cfRule>
    <cfRule type="cellIs" dxfId="3" priority="5" operator="between">
      <formula>0.1</formula>
      <formula>249.9999</formula>
    </cfRule>
    <cfRule type="cellIs" dxfId="2" priority="6" operator="greaterThan">
      <formula>250</formula>
    </cfRule>
  </conditionalFormatting>
  <conditionalFormatting sqref="N338:O338">
    <cfRule type="cellIs" dxfId="1" priority="1" operator="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1:M14"/>
  <sheetViews>
    <sheetView workbookViewId="0">
      <selection sqref="A1:K1"/>
    </sheetView>
  </sheetViews>
  <sheetFormatPr defaultRowHeight="15" x14ac:dyDescent="0.25"/>
  <cols>
    <col min="1" max="1" width="9.140625" style="5"/>
    <col min="2" max="2" width="10.85546875" style="5" bestFit="1" customWidth="1"/>
    <col min="3" max="4" width="10" style="5" customWidth="1"/>
    <col min="5" max="5" width="10.7109375" style="5" customWidth="1"/>
    <col min="6" max="7" width="10" style="5" customWidth="1"/>
    <col min="8" max="8" width="10.7109375" style="5" customWidth="1"/>
    <col min="9" max="10" width="15.140625" style="5" customWidth="1"/>
    <col min="11" max="11" width="12" style="30" customWidth="1"/>
  </cols>
  <sheetData>
    <row r="1" spans="1:13" ht="26.25" x14ac:dyDescent="0.4">
      <c r="A1" s="276" t="s">
        <v>55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3" ht="30" customHeight="1" x14ac:dyDescent="0.25">
      <c r="A2" s="15" t="s">
        <v>9</v>
      </c>
      <c r="B2" s="21" t="s">
        <v>8</v>
      </c>
      <c r="C2" s="22" t="s">
        <v>25</v>
      </c>
      <c r="D2" s="23" t="s">
        <v>26</v>
      </c>
      <c r="E2" s="24" t="s">
        <v>29</v>
      </c>
      <c r="F2" s="25" t="s">
        <v>27</v>
      </c>
      <c r="G2" s="26" t="s">
        <v>28</v>
      </c>
      <c r="H2" s="24" t="s">
        <v>30</v>
      </c>
      <c r="I2" s="31" t="s">
        <v>40</v>
      </c>
      <c r="J2" s="32" t="s">
        <v>41</v>
      </c>
      <c r="K2" s="33" t="s">
        <v>42</v>
      </c>
    </row>
    <row r="3" spans="1:13" x14ac:dyDescent="0.25">
      <c r="A3" s="5">
        <v>2017</v>
      </c>
      <c r="B3" s="20" t="s">
        <v>10</v>
      </c>
      <c r="C3" s="18">
        <f>SUM('Fixed Routes'!G2:G8)</f>
        <v>534.35</v>
      </c>
      <c r="D3" s="16">
        <f>SUM('Fixed Routes'!H2:H8)</f>
        <v>508.08333333333331</v>
      </c>
      <c r="E3" s="17">
        <f>C3-D3</f>
        <v>26.266666666666708</v>
      </c>
      <c r="F3" s="18">
        <f>'Daily Totals'!H34</f>
        <v>196.16666666666666</v>
      </c>
      <c r="G3" s="16">
        <f>'Daily Totals'!I34</f>
        <v>178.49999999999997</v>
      </c>
      <c r="H3" s="17">
        <f>F3-G3</f>
        <v>17.666666666666686</v>
      </c>
      <c r="I3" s="27">
        <f>33.97*D3</f>
        <v>17259.590833333332</v>
      </c>
      <c r="J3" s="28">
        <f>37.53*G3</f>
        <v>6699.1049999999996</v>
      </c>
      <c r="K3" s="29">
        <f>I3+J3</f>
        <v>23958.695833333331</v>
      </c>
    </row>
    <row r="4" spans="1:13" x14ac:dyDescent="0.25">
      <c r="A4" s="139">
        <v>2017</v>
      </c>
      <c r="B4" s="176" t="s">
        <v>11</v>
      </c>
      <c r="C4" s="18">
        <f>SUM('Fixed Routes'!G9:G15)</f>
        <v>487.7166666666667</v>
      </c>
      <c r="D4" s="16">
        <f>SUM('Fixed Routes'!H9:H15)</f>
        <v>462.41666666666663</v>
      </c>
      <c r="E4" s="17">
        <f t="shared" ref="E4" si="0">C4-D4</f>
        <v>25.300000000000068</v>
      </c>
      <c r="F4" s="18">
        <f>'Daily Totals'!H62</f>
        <v>188.9</v>
      </c>
      <c r="G4" s="16">
        <f>'Daily Totals'!I62</f>
        <v>176.71666666666667</v>
      </c>
      <c r="H4" s="17">
        <f>F4-G4</f>
        <v>12.183333333333337</v>
      </c>
      <c r="I4" s="27">
        <f t="shared" ref="I4" si="1">33.97*D4</f>
        <v>15708.294166666665</v>
      </c>
      <c r="J4" s="28">
        <f t="shared" ref="J4" si="2">37.53*G4</f>
        <v>6632.1765000000005</v>
      </c>
      <c r="K4" s="29">
        <f t="shared" ref="K4" si="3">I4+J4</f>
        <v>22340.470666666664</v>
      </c>
    </row>
    <row r="5" spans="1:13" x14ac:dyDescent="0.25">
      <c r="A5" s="139">
        <v>2017</v>
      </c>
      <c r="B5" s="20" t="s">
        <v>12</v>
      </c>
      <c r="C5" s="18">
        <f>SUM('Fixed Routes'!G16:G22)</f>
        <v>617.20000000000005</v>
      </c>
      <c r="D5" s="16">
        <f>SUM('Fixed Routes'!H16:H22)</f>
        <v>585.18333333333328</v>
      </c>
      <c r="E5" s="17">
        <f t="shared" ref="E5:E14" si="4">C5-D5</f>
        <v>32.016666666666765</v>
      </c>
      <c r="F5" s="18">
        <f>'Daily Totals'!H93</f>
        <v>227.70000000000007</v>
      </c>
      <c r="G5" s="16">
        <f>'Daily Totals'!I93</f>
        <v>214.5</v>
      </c>
      <c r="H5" s="17">
        <f t="shared" ref="H5:H14" si="5">F5-G5</f>
        <v>13.200000000000074</v>
      </c>
      <c r="I5" s="27">
        <f t="shared" ref="I5:I14" si="6">33.97*D5</f>
        <v>19878.677833333331</v>
      </c>
      <c r="J5" s="28">
        <f t="shared" ref="J5:J14" si="7">37.53*G5</f>
        <v>8050.1850000000004</v>
      </c>
      <c r="K5" s="29">
        <f t="shared" ref="K5:K14" si="8">I5+J5</f>
        <v>27928.862833333333</v>
      </c>
    </row>
    <row r="6" spans="1:13" x14ac:dyDescent="0.25">
      <c r="A6" s="139">
        <v>2017</v>
      </c>
      <c r="B6" s="20" t="s">
        <v>13</v>
      </c>
      <c r="C6" s="18">
        <f>SUM('Fixed Routes'!G23:G29)</f>
        <v>497.15000000000003</v>
      </c>
      <c r="D6" s="16">
        <f>SUM('Fixed Routes'!H23:H29)</f>
        <v>475.91666666666663</v>
      </c>
      <c r="E6" s="17">
        <f t="shared" si="4"/>
        <v>21.233333333333405</v>
      </c>
      <c r="F6" s="18">
        <f>'Daily Totals'!H123</f>
        <v>195.33333333333331</v>
      </c>
      <c r="G6" s="16">
        <f>'Daily Totals'!I123</f>
        <v>183.90000000000003</v>
      </c>
      <c r="H6" s="17">
        <f t="shared" si="5"/>
        <v>11.43333333333328</v>
      </c>
      <c r="I6" s="27">
        <f t="shared" si="6"/>
        <v>16166.889166666664</v>
      </c>
      <c r="J6" s="28">
        <f t="shared" si="7"/>
        <v>6901.7670000000016</v>
      </c>
      <c r="K6" s="29">
        <f t="shared" si="8"/>
        <v>23068.656166666668</v>
      </c>
    </row>
    <row r="7" spans="1:13" x14ac:dyDescent="0.25">
      <c r="A7" s="139">
        <v>2017</v>
      </c>
      <c r="B7" s="20" t="s">
        <v>14</v>
      </c>
      <c r="C7" s="18">
        <f>SUM('Fixed Routes'!G30:G36)</f>
        <v>202.36666666666667</v>
      </c>
      <c r="D7" s="16">
        <f>SUM('Fixed Routes'!H30:H36)</f>
        <v>193.08333333333331</v>
      </c>
      <c r="E7" s="17">
        <f t="shared" si="4"/>
        <v>9.2833333333333599</v>
      </c>
      <c r="F7" s="18">
        <f>'Daily Totals'!H154</f>
        <v>81.366666666666674</v>
      </c>
      <c r="G7" s="16">
        <f>'Daily Totals'!I154</f>
        <v>78.86666666666666</v>
      </c>
      <c r="H7" s="17">
        <f t="shared" si="5"/>
        <v>2.5000000000000142</v>
      </c>
      <c r="I7" s="27">
        <f t="shared" si="6"/>
        <v>6559.0408333333326</v>
      </c>
      <c r="J7" s="28">
        <f t="shared" si="7"/>
        <v>2959.866</v>
      </c>
      <c r="K7" s="29">
        <f t="shared" si="8"/>
        <v>9518.9068333333325</v>
      </c>
      <c r="M7" s="179"/>
    </row>
    <row r="8" spans="1:13" x14ac:dyDescent="0.25">
      <c r="A8" s="139">
        <v>2017</v>
      </c>
      <c r="B8" s="20" t="s">
        <v>15</v>
      </c>
      <c r="C8" s="18">
        <f>SUM('Fixed Routes'!G37:G43)</f>
        <v>0</v>
      </c>
      <c r="D8" s="16">
        <f>SUM('Fixed Routes'!H37:H43)</f>
        <v>0</v>
      </c>
      <c r="E8" s="17">
        <f t="shared" si="4"/>
        <v>0</v>
      </c>
      <c r="F8" s="18">
        <f>'Daily Totals'!H184</f>
        <v>0</v>
      </c>
      <c r="G8" s="16">
        <f>'Daily Totals'!I184</f>
        <v>0</v>
      </c>
      <c r="H8" s="17">
        <f t="shared" si="5"/>
        <v>0</v>
      </c>
      <c r="I8" s="27">
        <f t="shared" si="6"/>
        <v>0</v>
      </c>
      <c r="J8" s="28">
        <f t="shared" si="7"/>
        <v>0</v>
      </c>
      <c r="K8" s="29">
        <f t="shared" si="8"/>
        <v>0</v>
      </c>
      <c r="M8" s="179"/>
    </row>
    <row r="9" spans="1:13" x14ac:dyDescent="0.25">
      <c r="A9" s="139">
        <v>2017</v>
      </c>
      <c r="B9" s="20" t="s">
        <v>16</v>
      </c>
      <c r="C9" s="18">
        <f>SUM('Fixed Routes'!G44:G50)</f>
        <v>0</v>
      </c>
      <c r="D9" s="16">
        <f>SUM('Fixed Routes'!H44:H50)</f>
        <v>0</v>
      </c>
      <c r="E9" s="17">
        <f t="shared" si="4"/>
        <v>0</v>
      </c>
      <c r="F9" s="18">
        <f>'Daily Totals'!H215</f>
        <v>0</v>
      </c>
      <c r="G9" s="16">
        <f>'Daily Totals'!I215</f>
        <v>0</v>
      </c>
      <c r="H9" s="17">
        <f t="shared" si="5"/>
        <v>0</v>
      </c>
      <c r="I9" s="27">
        <f t="shared" si="6"/>
        <v>0</v>
      </c>
      <c r="J9" s="28">
        <f t="shared" si="7"/>
        <v>0</v>
      </c>
      <c r="K9" s="29">
        <f t="shared" si="8"/>
        <v>0</v>
      </c>
      <c r="M9" s="179"/>
    </row>
    <row r="10" spans="1:13" x14ac:dyDescent="0.25">
      <c r="A10" s="139">
        <v>2017</v>
      </c>
      <c r="B10" s="20" t="s">
        <v>17</v>
      </c>
      <c r="C10" s="18">
        <f>SUM('Fixed Routes'!G51:G57)</f>
        <v>0</v>
      </c>
      <c r="D10" s="16">
        <f>SUM('Fixed Routes'!H51:H57)</f>
        <v>0</v>
      </c>
      <c r="E10" s="17">
        <f t="shared" si="4"/>
        <v>0</v>
      </c>
      <c r="F10" s="18">
        <f>'Daily Totals'!H246</f>
        <v>0</v>
      </c>
      <c r="G10" s="16">
        <f>'Daily Totals'!I246</f>
        <v>0</v>
      </c>
      <c r="H10" s="17">
        <f t="shared" si="5"/>
        <v>0</v>
      </c>
      <c r="I10" s="27">
        <f t="shared" si="6"/>
        <v>0</v>
      </c>
      <c r="J10" s="28">
        <f t="shared" si="7"/>
        <v>0</v>
      </c>
      <c r="K10" s="29">
        <f t="shared" si="8"/>
        <v>0</v>
      </c>
    </row>
    <row r="11" spans="1:13" x14ac:dyDescent="0.25">
      <c r="A11" s="139">
        <v>2017</v>
      </c>
      <c r="B11" s="20" t="s">
        <v>18</v>
      </c>
      <c r="C11" s="18">
        <f>SUM('Fixed Routes'!G58:G64)</f>
        <v>0</v>
      </c>
      <c r="D11" s="16">
        <f>SUM('Fixed Routes'!H58:H64)</f>
        <v>0</v>
      </c>
      <c r="E11" s="17">
        <f t="shared" si="4"/>
        <v>0</v>
      </c>
      <c r="F11" s="18">
        <f>'Daily Totals'!H276</f>
        <v>0</v>
      </c>
      <c r="G11" s="16">
        <f>'Daily Totals'!I276</f>
        <v>0</v>
      </c>
      <c r="H11" s="17">
        <f t="shared" si="5"/>
        <v>0</v>
      </c>
      <c r="I11" s="27">
        <f t="shared" si="6"/>
        <v>0</v>
      </c>
      <c r="J11" s="28">
        <f t="shared" si="7"/>
        <v>0</v>
      </c>
      <c r="K11" s="29">
        <f t="shared" si="8"/>
        <v>0</v>
      </c>
    </row>
    <row r="12" spans="1:13" x14ac:dyDescent="0.25">
      <c r="A12" s="139">
        <v>2017</v>
      </c>
      <c r="B12" s="20" t="s">
        <v>19</v>
      </c>
      <c r="C12" s="18">
        <f>SUM('Fixed Routes'!G65:G71)</f>
        <v>0</v>
      </c>
      <c r="D12" s="16">
        <f>SUM('Fixed Routes'!H65:H71)</f>
        <v>0</v>
      </c>
      <c r="E12" s="17">
        <f t="shared" si="4"/>
        <v>0</v>
      </c>
      <c r="F12" s="18">
        <f>'Daily Totals'!H307</f>
        <v>0</v>
      </c>
      <c r="G12" s="16">
        <f>'Daily Totals'!I307</f>
        <v>0</v>
      </c>
      <c r="H12" s="17">
        <f>F12-G12</f>
        <v>0</v>
      </c>
      <c r="I12" s="27">
        <f t="shared" si="6"/>
        <v>0</v>
      </c>
      <c r="J12" s="28">
        <f>37.53*G12</f>
        <v>0</v>
      </c>
      <c r="K12" s="29">
        <f t="shared" si="8"/>
        <v>0</v>
      </c>
    </row>
    <row r="13" spans="1:13" x14ac:dyDescent="0.25">
      <c r="A13" s="139">
        <v>2017</v>
      </c>
      <c r="B13" s="20" t="s">
        <v>20</v>
      </c>
      <c r="C13" s="18">
        <f>SUM('Fixed Routes'!G72:G78)</f>
        <v>0</v>
      </c>
      <c r="D13" s="16">
        <f>SUM('Fixed Routes'!H72:H78)</f>
        <v>0</v>
      </c>
      <c r="E13" s="17">
        <f t="shared" si="4"/>
        <v>0</v>
      </c>
      <c r="F13" s="18">
        <f>'Daily Totals'!H337</f>
        <v>0</v>
      </c>
      <c r="G13" s="16">
        <f>'Daily Totals'!I337</f>
        <v>0</v>
      </c>
      <c r="H13" s="17">
        <f>F13-G13</f>
        <v>0</v>
      </c>
      <c r="I13" s="27">
        <f t="shared" si="6"/>
        <v>0</v>
      </c>
      <c r="J13" s="28">
        <f>37.53*G13</f>
        <v>0</v>
      </c>
      <c r="K13" s="29">
        <f t="shared" si="8"/>
        <v>0</v>
      </c>
    </row>
    <row r="14" spans="1:13" x14ac:dyDescent="0.25">
      <c r="A14" s="139">
        <v>2017</v>
      </c>
      <c r="B14" s="20" t="s">
        <v>21</v>
      </c>
      <c r="C14" s="18">
        <f>SUM('Fixed Routes'!G79:G85)</f>
        <v>0</v>
      </c>
      <c r="D14" s="16">
        <f>SUM('Fixed Routes'!H79:H85)</f>
        <v>0</v>
      </c>
      <c r="E14" s="17">
        <f t="shared" si="4"/>
        <v>0</v>
      </c>
      <c r="F14" s="18">
        <f>'Daily Totals'!H368</f>
        <v>0</v>
      </c>
      <c r="G14" s="16">
        <f>'Daily Totals'!I368</f>
        <v>0</v>
      </c>
      <c r="H14" s="17">
        <f t="shared" si="5"/>
        <v>0</v>
      </c>
      <c r="I14" s="27">
        <f t="shared" si="6"/>
        <v>0</v>
      </c>
      <c r="J14" s="28">
        <f t="shared" si="7"/>
        <v>0</v>
      </c>
      <c r="K14" s="29">
        <f t="shared" si="8"/>
        <v>0</v>
      </c>
    </row>
  </sheetData>
  <sheetProtection password="CFC9" sheet="1" objects="1" scenarios="1"/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77" zoomScaleNormal="77" workbookViewId="0">
      <pane xSplit="1" ySplit="3" topLeftCell="AA9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X136" sqref="AX13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9.140625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32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43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36643</v>
      </c>
      <c r="AD4" s="114">
        <f t="shared" ref="AD4:AH19" si="4">AC4</f>
        <v>36643</v>
      </c>
      <c r="AE4" s="109">
        <f t="shared" si="4"/>
        <v>36643</v>
      </c>
      <c r="AF4" s="110">
        <f t="shared" si="4"/>
        <v>36643</v>
      </c>
      <c r="AG4" s="111">
        <f t="shared" si="4"/>
        <v>36643</v>
      </c>
      <c r="AH4" s="112">
        <f t="shared" si="4"/>
        <v>36643</v>
      </c>
      <c r="AI4" s="106">
        <f>MAX(AD4, AF4, AH4)</f>
        <v>36643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36643</v>
      </c>
      <c r="AR4" s="114">
        <f t="shared" ref="AR4:AV19" si="6">AQ4</f>
        <v>36643</v>
      </c>
      <c r="AS4" s="109">
        <f t="shared" si="6"/>
        <v>36643</v>
      </c>
      <c r="AT4" s="110">
        <f t="shared" si="6"/>
        <v>36643</v>
      </c>
      <c r="AU4" s="111">
        <f t="shared" si="6"/>
        <v>36643</v>
      </c>
      <c r="AV4" s="112">
        <f t="shared" si="6"/>
        <v>36643</v>
      </c>
      <c r="AW4" s="106">
        <f>MAX(AR4, AT4, AV4)</f>
        <v>36643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0">AI4</f>
        <v>36643</v>
      </c>
      <c r="AD5" s="114">
        <f t="shared" si="4"/>
        <v>36643</v>
      </c>
      <c r="AE5" s="109">
        <f t="shared" si="4"/>
        <v>36643</v>
      </c>
      <c r="AF5" s="110">
        <f t="shared" si="4"/>
        <v>36643</v>
      </c>
      <c r="AG5" s="111">
        <f t="shared" si="4"/>
        <v>36643</v>
      </c>
      <c r="AH5" s="112">
        <f t="shared" si="4"/>
        <v>36643</v>
      </c>
      <c r="AI5" s="106">
        <f t="shared" ref="AI5:AI10" si="11">MAX(AD5, AF5, AH5)</f>
        <v>36643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2">IF(AK5&gt;0, 1, 0)</f>
        <v>0</v>
      </c>
      <c r="AP5" s="83">
        <v>42737</v>
      </c>
      <c r="AQ5" s="113">
        <f t="shared" ref="AQ5:AQ11" si="13">AW4</f>
        <v>36643</v>
      </c>
      <c r="AR5" s="114">
        <f t="shared" si="6"/>
        <v>36643</v>
      </c>
      <c r="AS5" s="109">
        <f t="shared" si="6"/>
        <v>36643</v>
      </c>
      <c r="AT5" s="110">
        <f t="shared" si="6"/>
        <v>36643</v>
      </c>
      <c r="AU5" s="111">
        <f t="shared" si="6"/>
        <v>36643</v>
      </c>
      <c r="AV5" s="112">
        <f t="shared" si="6"/>
        <v>36643</v>
      </c>
      <c r="AW5" s="106">
        <f t="shared" ref="AW5:AW68" si="14">MAX(AR5, AT5, AV5)</f>
        <v>36643</v>
      </c>
      <c r="AX5" s="94">
        <f t="shared" ref="AX5:AX68" si="15">IF(AQ5=AW4, 0, AQ5-AW4)</f>
        <v>0</v>
      </c>
      <c r="AY5" s="94">
        <f t="shared" ref="AY5:AY68" si="16">(AR5-AQ5)+(AT5-AS5)+(AV5-AU5)</f>
        <v>0</v>
      </c>
      <c r="BB5" s="9"/>
      <c r="BC5" s="10">
        <f t="shared" si="7"/>
        <v>0</v>
      </c>
      <c r="BD5" s="64" t="str">
        <f t="shared" ref="BD5:BD68" si="17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ref="AA6:AA69" si="18">IF(H6&lt;U6,"Actual less than Revenue",IF(AND(T6&gt;G6,F6&lt;&gt;G6,S6&lt;&gt;T6),"Rev Over Act End 3rd",  IF(AND(S6&lt;F6,F6&lt;&gt;G6,S6&lt;&gt;T6),"Rev Less Act Start 3rd",IF(AND(R6&gt;E6,D6&lt;&gt;E6,Q6&lt;&gt;R6),"Rev Over Act End 2nd",IF(AND(Q6&lt;D6,D6&lt;&gt;E6,Q6&lt;&gt;R6),"Rev Less Act Start 2nd",IF(AND(P6&gt;C6,B6&lt;&gt;C6,O6&lt;&gt;P6),"Rev Over Act End 1st",IF(AND(O6&lt;B6,B6&lt;&gt;C6,O6&lt;&gt;P6),"Rev Less Act Start 1st",IF(AND(T6=G6,F6&lt;&gt;G6,S6&lt;&gt;T6),"Same End 3rd",IF(AND(S6=F6,F6&lt;&gt;G6,S6&lt;&gt;T6),"Same Start 3rd",IF(AND(R6=E6,D6&lt;&gt;E6,Q6&lt;&gt;R6),"Same End 2nd",IF(AND(Q6=D6,D6&lt;&gt;E6,Q6&lt;&gt;R6),"Same Start 2nd",IF(AND(P6=C6,B6&lt;&gt;C6,O6&lt;&gt;P6),"Same End 1st",IF(AND(O6=B6,B6&lt;&gt;C6,O6&lt;&gt;P6),"Same Start 1st","")))))))))))))</f>
        <v/>
      </c>
      <c r="AB6" s="83">
        <v>42738</v>
      </c>
      <c r="AC6" s="113">
        <f t="shared" si="10"/>
        <v>36643</v>
      </c>
      <c r="AD6" s="114">
        <f t="shared" si="4"/>
        <v>36643</v>
      </c>
      <c r="AE6" s="109">
        <f t="shared" si="4"/>
        <v>36643</v>
      </c>
      <c r="AF6" s="110">
        <f t="shared" si="4"/>
        <v>36643</v>
      </c>
      <c r="AG6" s="111">
        <f t="shared" si="4"/>
        <v>36643</v>
      </c>
      <c r="AH6" s="112">
        <f t="shared" si="4"/>
        <v>36643</v>
      </c>
      <c r="AI6" s="106">
        <f t="shared" si="11"/>
        <v>36643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2"/>
        <v>0</v>
      </c>
      <c r="AP6" s="83">
        <v>42738</v>
      </c>
      <c r="AQ6" s="113">
        <f t="shared" si="13"/>
        <v>36643</v>
      </c>
      <c r="AR6" s="114">
        <f t="shared" si="6"/>
        <v>36643</v>
      </c>
      <c r="AS6" s="109">
        <f t="shared" si="6"/>
        <v>36643</v>
      </c>
      <c r="AT6" s="110">
        <f t="shared" si="6"/>
        <v>36643</v>
      </c>
      <c r="AU6" s="111">
        <f t="shared" si="6"/>
        <v>36643</v>
      </c>
      <c r="AV6" s="112">
        <f t="shared" si="6"/>
        <v>36643</v>
      </c>
      <c r="AW6" s="106">
        <f t="shared" si="14"/>
        <v>36643</v>
      </c>
      <c r="AX6" s="94">
        <f t="shared" si="15"/>
        <v>0</v>
      </c>
      <c r="AY6" s="94">
        <f t="shared" si="16"/>
        <v>0</v>
      </c>
      <c r="AZ6" s="37"/>
      <c r="BB6" s="9"/>
      <c r="BC6" s="10">
        <f t="shared" si="7"/>
        <v>0</v>
      </c>
      <c r="BD6" s="64" t="str">
        <f t="shared" si="17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>IF(H7&lt;U7,"Actual less than Revenue",IF(AND(T7&gt;G7,F7&lt;&gt;G7,S7&lt;&gt;T7),"Rev Over Act End 3rd",  IF(AND(S7&lt;F7,F7&lt;&gt;G7,S7&lt;&gt;T7),"Rev Less Act Start 3rd",IF(AND(R7&gt;E7,D7&lt;&gt;E7,Q7&lt;&gt;R7),"Rev Over Act End 2nd",IF(AND(Q7&lt;D7,D7&lt;&gt;E7,Q7&lt;&gt;R7),"Rev Less Act Start 2nd",IF(AND(P7&gt;C7,B7&lt;&gt;C7,O7&lt;&gt;P7),"Rev Over Act End 1st",IF(AND(O7&lt;B7,B7&lt;&gt;C7,O7&lt;&gt;P7),"Rev Less Act Start 1st",IF(AND(T7=G7,F7&lt;&gt;G7,S7&lt;&gt;T7),"Same End 3rd",IF(AND(S7=F7,F7&lt;&gt;G7,S7&lt;&gt;T7),"Same Start 3rd",IF(AND(R7=E7,D7&lt;&gt;E7,Q7&lt;&gt;R7),"Same End 2nd",IF(AND(Q7=D7,D7&lt;&gt;E7,Q7&lt;&gt;R7),"Same Start 2nd",IF(AND(P7=C7,B7&lt;&gt;C7,O7&lt;&gt;P7),"Same End 1st",IF(AND(O7=B7,B7&lt;&gt;C7,O7&lt;&gt;P7),"Same Start 1st","")))))))))))))</f>
        <v/>
      </c>
      <c r="AB7" s="83">
        <v>42739</v>
      </c>
      <c r="AC7" s="113">
        <f t="shared" si="10"/>
        <v>36643</v>
      </c>
      <c r="AD7" s="114">
        <f t="shared" si="4"/>
        <v>36643</v>
      </c>
      <c r="AE7" s="109">
        <f t="shared" si="4"/>
        <v>36643</v>
      </c>
      <c r="AF7" s="110">
        <f t="shared" si="4"/>
        <v>36643</v>
      </c>
      <c r="AG7" s="111">
        <f t="shared" si="4"/>
        <v>36643</v>
      </c>
      <c r="AH7" s="112">
        <f t="shared" si="4"/>
        <v>36643</v>
      </c>
      <c r="AI7" s="106">
        <f t="shared" si="11"/>
        <v>36643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2"/>
        <v>0</v>
      </c>
      <c r="AP7" s="83">
        <v>42739</v>
      </c>
      <c r="AQ7" s="113">
        <f t="shared" si="13"/>
        <v>36643</v>
      </c>
      <c r="AR7" s="114">
        <f t="shared" si="6"/>
        <v>36643</v>
      </c>
      <c r="AS7" s="109">
        <f t="shared" si="6"/>
        <v>36643</v>
      </c>
      <c r="AT7" s="110">
        <f t="shared" si="6"/>
        <v>36643</v>
      </c>
      <c r="AU7" s="111">
        <f t="shared" si="6"/>
        <v>36643</v>
      </c>
      <c r="AV7" s="112">
        <f t="shared" si="6"/>
        <v>36643</v>
      </c>
      <c r="AW7" s="106">
        <f t="shared" si="14"/>
        <v>36643</v>
      </c>
      <c r="AX7" s="94">
        <f t="shared" si="15"/>
        <v>0</v>
      </c>
      <c r="AY7" s="94">
        <f t="shared" si="16"/>
        <v>0</v>
      </c>
      <c r="AZ7" s="39"/>
      <c r="BB7" s="9"/>
      <c r="BC7" s="10">
        <f>IF(AY7&gt;0, 1, 0)</f>
        <v>0</v>
      </c>
      <c r="BD7" s="64" t="str">
        <f t="shared" si="17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>IF(H8&lt;U8,"Actual less than Revenue",IF(AND(T8&gt;G8,F8&lt;&gt;G8,S8&lt;&gt;T8),"Rev Over Act End 3rd",  IF(AND(S8&lt;F8,F8&lt;&gt;G8,S8&lt;&gt;T8),"Rev Less Act Start 3rd",IF(AND(R8&gt;E8,D8&lt;&gt;E8,Q8&lt;&gt;R8),"Rev Over Act End 2nd",IF(AND(Q8&lt;D8,D8&lt;&gt;E8,Q8&lt;&gt;R8),"Rev Less Act Start 2nd",IF(AND(P8&gt;C8,B8&lt;&gt;C8,O8&lt;&gt;P8),"Rev Over Act End 1st",IF(AND(O8&lt;B8,B8&lt;&gt;C8,O8&lt;&gt;P8),"Rev Less Act Start 1st",IF(AND(T8=G8,F8&lt;&gt;G8,S8&lt;&gt;T8),"Same End 3rd",IF(AND(S8=F8,F8&lt;&gt;G8,S8&lt;&gt;T8),"Same Start 3rd",IF(AND(R8=E8,D8&lt;&gt;E8,Q8&lt;&gt;R8),"Same End 2nd",IF(AND(Q8=D8,D8&lt;&gt;E8,Q8&lt;&gt;R8),"Same Start 2nd",IF(AND(P8=C8,B8&lt;&gt;C8,O8&lt;&gt;P8),"Same End 1st",IF(AND(O8=B8,B8&lt;&gt;C8,O8&lt;&gt;P8),"Same Start 1st","")))))))))))))</f>
        <v/>
      </c>
      <c r="AB8" s="83">
        <v>42740</v>
      </c>
      <c r="AC8" s="113">
        <f t="shared" si="10"/>
        <v>36643</v>
      </c>
      <c r="AD8" s="114">
        <f t="shared" si="4"/>
        <v>36643</v>
      </c>
      <c r="AE8" s="109">
        <f t="shared" si="4"/>
        <v>36643</v>
      </c>
      <c r="AF8" s="110">
        <f t="shared" si="4"/>
        <v>36643</v>
      </c>
      <c r="AG8" s="111">
        <f t="shared" si="4"/>
        <v>36643</v>
      </c>
      <c r="AH8" s="112">
        <f t="shared" si="4"/>
        <v>36643</v>
      </c>
      <c r="AI8" s="106">
        <f t="shared" si="11"/>
        <v>36643</v>
      </c>
      <c r="AJ8" s="94">
        <f t="shared" si="19"/>
        <v>0</v>
      </c>
      <c r="AK8" s="94">
        <f t="shared" si="5"/>
        <v>0</v>
      </c>
      <c r="AN8" s="9"/>
      <c r="AO8" s="10">
        <f t="shared" si="12"/>
        <v>0</v>
      </c>
      <c r="AP8" s="83">
        <v>42740</v>
      </c>
      <c r="AQ8" s="113">
        <f t="shared" si="13"/>
        <v>36643</v>
      </c>
      <c r="AR8" s="114">
        <f t="shared" si="6"/>
        <v>36643</v>
      </c>
      <c r="AS8" s="109">
        <f t="shared" si="6"/>
        <v>36643</v>
      </c>
      <c r="AT8" s="110">
        <f t="shared" si="6"/>
        <v>36643</v>
      </c>
      <c r="AU8" s="111">
        <f t="shared" si="6"/>
        <v>36643</v>
      </c>
      <c r="AV8" s="112">
        <f t="shared" si="6"/>
        <v>36643</v>
      </c>
      <c r="AW8" s="106">
        <f t="shared" si="14"/>
        <v>36643</v>
      </c>
      <c r="AX8" s="94">
        <f t="shared" si="15"/>
        <v>0</v>
      </c>
      <c r="AY8" s="94">
        <f t="shared" si="16"/>
        <v>0</v>
      </c>
      <c r="BB8" s="9"/>
      <c r="BC8" s="10">
        <f t="shared" si="7"/>
        <v>0</v>
      </c>
      <c r="BD8" s="64" t="str">
        <f t="shared" si="17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8"/>
        <v/>
      </c>
      <c r="AB9" s="83">
        <v>42741</v>
      </c>
      <c r="AC9" s="113">
        <f t="shared" si="10"/>
        <v>36643</v>
      </c>
      <c r="AD9" s="114">
        <f t="shared" si="4"/>
        <v>36643</v>
      </c>
      <c r="AE9" s="109">
        <f t="shared" si="4"/>
        <v>36643</v>
      </c>
      <c r="AF9" s="110">
        <f t="shared" si="4"/>
        <v>36643</v>
      </c>
      <c r="AG9" s="111">
        <f t="shared" si="4"/>
        <v>36643</v>
      </c>
      <c r="AH9" s="112">
        <f t="shared" si="4"/>
        <v>36643</v>
      </c>
      <c r="AI9" s="106">
        <f t="shared" si="11"/>
        <v>36643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2"/>
        <v>0</v>
      </c>
      <c r="AP9" s="83">
        <v>42741</v>
      </c>
      <c r="AQ9" s="113">
        <f t="shared" si="13"/>
        <v>36643</v>
      </c>
      <c r="AR9" s="114">
        <f t="shared" si="6"/>
        <v>36643</v>
      </c>
      <c r="AS9" s="109">
        <f t="shared" si="6"/>
        <v>36643</v>
      </c>
      <c r="AT9" s="110">
        <f t="shared" si="6"/>
        <v>36643</v>
      </c>
      <c r="AU9" s="111">
        <f t="shared" si="6"/>
        <v>36643</v>
      </c>
      <c r="AV9" s="112">
        <f t="shared" si="6"/>
        <v>36643</v>
      </c>
      <c r="AW9" s="106">
        <f t="shared" si="14"/>
        <v>36643</v>
      </c>
      <c r="AX9" s="94">
        <f t="shared" si="15"/>
        <v>0</v>
      </c>
      <c r="AY9" s="94">
        <f t="shared" si="16"/>
        <v>0</v>
      </c>
      <c r="AZ9" s="37"/>
      <c r="BB9" s="9"/>
      <c r="BC9" s="10">
        <f t="shared" si="7"/>
        <v>0</v>
      </c>
      <c r="BD9" s="64" t="str">
        <f t="shared" si="17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0"/>
        <v>36643</v>
      </c>
      <c r="AD10" s="114">
        <f t="shared" si="4"/>
        <v>36643</v>
      </c>
      <c r="AE10" s="109">
        <f t="shared" si="4"/>
        <v>36643</v>
      </c>
      <c r="AF10" s="110">
        <f t="shared" si="4"/>
        <v>36643</v>
      </c>
      <c r="AG10" s="111">
        <f t="shared" si="4"/>
        <v>36643</v>
      </c>
      <c r="AH10" s="112">
        <f t="shared" si="4"/>
        <v>36643</v>
      </c>
      <c r="AI10" s="106">
        <f t="shared" si="11"/>
        <v>36643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si="13"/>
        <v>36643</v>
      </c>
      <c r="AR10" s="114">
        <f t="shared" si="6"/>
        <v>36643</v>
      </c>
      <c r="AS10" s="109">
        <f t="shared" si="6"/>
        <v>36643</v>
      </c>
      <c r="AT10" s="110">
        <f t="shared" si="6"/>
        <v>36643</v>
      </c>
      <c r="AU10" s="111">
        <f t="shared" si="6"/>
        <v>36643</v>
      </c>
      <c r="AV10" s="112">
        <f t="shared" si="6"/>
        <v>36643</v>
      </c>
      <c r="AW10" s="106">
        <f t="shared" si="14"/>
        <v>36643</v>
      </c>
      <c r="AX10" s="94">
        <f t="shared" si="15"/>
        <v>0</v>
      </c>
      <c r="AY10" s="94">
        <f t="shared" si="16"/>
        <v>0</v>
      </c>
      <c r="AZ10" s="84"/>
      <c r="BB10" s="9"/>
      <c r="BC10" s="10">
        <f t="shared" si="7"/>
        <v>0</v>
      </c>
      <c r="BD10" s="64" t="str">
        <f t="shared" si="17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8"/>
        <v/>
      </c>
      <c r="AB11" s="83">
        <v>42743</v>
      </c>
      <c r="AC11" s="113">
        <f t="shared" si="10"/>
        <v>36643</v>
      </c>
      <c r="AD11" s="114">
        <f t="shared" si="4"/>
        <v>36643</v>
      </c>
      <c r="AE11" s="109">
        <f t="shared" si="4"/>
        <v>36643</v>
      </c>
      <c r="AF11" s="110">
        <f t="shared" si="4"/>
        <v>36643</v>
      </c>
      <c r="AG11" s="111">
        <f t="shared" si="4"/>
        <v>36643</v>
      </c>
      <c r="AH11" s="112">
        <f t="shared" si="4"/>
        <v>36643</v>
      </c>
      <c r="AI11" s="106">
        <f>MAX(AD11, AF11, AH11)</f>
        <v>36643</v>
      </c>
      <c r="AJ11" s="94">
        <f t="shared" si="19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3"/>
        <v>36643</v>
      </c>
      <c r="AR11" s="114">
        <f t="shared" si="6"/>
        <v>36643</v>
      </c>
      <c r="AS11" s="109">
        <f t="shared" si="6"/>
        <v>36643</v>
      </c>
      <c r="AT11" s="110">
        <f t="shared" si="6"/>
        <v>36643</v>
      </c>
      <c r="AU11" s="111">
        <f t="shared" si="6"/>
        <v>36643</v>
      </c>
      <c r="AV11" s="112">
        <f t="shared" si="6"/>
        <v>36643</v>
      </c>
      <c r="AW11" s="106">
        <f>MAX(AR11, AT11, AV11)</f>
        <v>36643</v>
      </c>
      <c r="AX11" s="94">
        <f t="shared" si="15"/>
        <v>0</v>
      </c>
      <c r="AY11" s="94">
        <f t="shared" si="16"/>
        <v>0</v>
      </c>
      <c r="BB11" s="9"/>
      <c r="BC11" s="10">
        <f t="shared" si="7"/>
        <v>0</v>
      </c>
      <c r="BD11" s="64" t="str">
        <f t="shared" si="17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8"/>
        <v/>
      </c>
      <c r="AB12" s="83">
        <v>42744</v>
      </c>
      <c r="AC12" s="113">
        <f>AI11</f>
        <v>36643</v>
      </c>
      <c r="AD12" s="114">
        <f t="shared" si="4"/>
        <v>36643</v>
      </c>
      <c r="AE12" s="109">
        <f>AD12</f>
        <v>36643</v>
      </c>
      <c r="AF12" s="110">
        <f>AE12</f>
        <v>36643</v>
      </c>
      <c r="AG12" s="111">
        <f>AF12</f>
        <v>36643</v>
      </c>
      <c r="AH12" s="112">
        <f>AG12</f>
        <v>36643</v>
      </c>
      <c r="AI12" s="106">
        <f t="shared" ref="AI12:AI75" si="20">MAX(AD12, AF12, AH12)</f>
        <v>36643</v>
      </c>
      <c r="AJ12" s="94">
        <f t="shared" si="19"/>
        <v>0</v>
      </c>
      <c r="AK12" s="94">
        <f t="shared" si="5"/>
        <v>0</v>
      </c>
      <c r="AN12" s="9"/>
      <c r="AO12" s="10">
        <f t="shared" si="12"/>
        <v>0</v>
      </c>
      <c r="AP12" s="83">
        <v>42744</v>
      </c>
      <c r="AQ12" s="113">
        <f>AW11</f>
        <v>36643</v>
      </c>
      <c r="AR12" s="114">
        <f t="shared" si="6"/>
        <v>36643</v>
      </c>
      <c r="AS12" s="109">
        <f>AR12</f>
        <v>36643</v>
      </c>
      <c r="AT12" s="110">
        <f>AS12</f>
        <v>36643</v>
      </c>
      <c r="AU12" s="111">
        <f>AT12</f>
        <v>36643</v>
      </c>
      <c r="AV12" s="112">
        <f>AU12</f>
        <v>36643</v>
      </c>
      <c r="AW12" s="106">
        <f t="shared" si="14"/>
        <v>36643</v>
      </c>
      <c r="AX12" s="94">
        <f t="shared" si="15"/>
        <v>0</v>
      </c>
      <c r="AY12" s="94">
        <f t="shared" si="16"/>
        <v>0</v>
      </c>
      <c r="BB12" s="9"/>
      <c r="BC12" s="10">
        <f t="shared" si="7"/>
        <v>0</v>
      </c>
      <c r="BD12" s="64" t="str">
        <f t="shared" si="17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>IF(H13&lt;U13,"Actual less than Revenue",IF(AND(T13&gt;G13,F13&lt;&gt;G13,S13&lt;&gt;T13),"Rev Over Act End 3rd",  IF(AND(S13&lt;F13,F13&lt;&gt;G13,S13&lt;&gt;T13),"Rev Less Act Start 3rd",IF(AND(R13&gt;E13,D13&lt;&gt;E13,Q13&lt;&gt;R13),"Rev Over Act End 2nd",IF(AND(Q13&lt;D13,D13&lt;&gt;E13,Q13&lt;&gt;R13),"Rev Less Act Start 2nd",IF(AND(P13&gt;C13,B13&lt;&gt;C13,O13&lt;&gt;P13),"Rev Over Act End 1st",IF(AND(O13&lt;B13,B13&lt;&gt;C13,O13&lt;&gt;P13),"Rev Less Act Start 1st",IF(AND(T13=G13,F13&lt;&gt;G13,S13&lt;&gt;T13),"Same End 3rd",IF(AND(S13=F13,F13&lt;&gt;G13,S13&lt;&gt;T13),"Same Start 3rd",IF(AND(R13=E13,D13&lt;&gt;E13,Q13&lt;&gt;R13),"Same End 2nd",IF(AND(Q13=D13,D13&lt;&gt;E13,Q13&lt;&gt;R13),"Same Start 2nd",IF(AND(P13=C13,B13&lt;&gt;C13,O13&lt;&gt;P13),"Same End 1st",IF(AND(O13=B13,B13&lt;&gt;C13,O13&lt;&gt;P13),"Same Start 1st","")))))))))))))</f>
        <v/>
      </c>
      <c r="AB13" s="83">
        <v>42745</v>
      </c>
      <c r="AC13" s="113">
        <f t="shared" ref="AC13:AC76" si="21">AI12</f>
        <v>36643</v>
      </c>
      <c r="AD13" s="114">
        <f t="shared" si="4"/>
        <v>36643</v>
      </c>
      <c r="AE13" s="109">
        <f t="shared" si="4"/>
        <v>36643</v>
      </c>
      <c r="AF13" s="110">
        <f t="shared" si="4"/>
        <v>36643</v>
      </c>
      <c r="AG13" s="111">
        <f t="shared" si="4"/>
        <v>36643</v>
      </c>
      <c r="AH13" s="112">
        <f t="shared" si="4"/>
        <v>36643</v>
      </c>
      <c r="AI13" s="106">
        <f t="shared" si="20"/>
        <v>36643</v>
      </c>
      <c r="AJ13" s="94">
        <f t="shared" si="19"/>
        <v>0</v>
      </c>
      <c r="AK13" s="94">
        <f t="shared" si="5"/>
        <v>0</v>
      </c>
      <c r="AN13" s="9"/>
      <c r="AO13" s="10">
        <f t="shared" si="12"/>
        <v>0</v>
      </c>
      <c r="AP13" s="83">
        <v>42745</v>
      </c>
      <c r="AQ13" s="113">
        <f t="shared" ref="AQ13:AQ74" si="22">AW12</f>
        <v>36643</v>
      </c>
      <c r="AR13" s="114">
        <f t="shared" si="6"/>
        <v>36643</v>
      </c>
      <c r="AS13" s="109">
        <f t="shared" si="6"/>
        <v>36643</v>
      </c>
      <c r="AT13" s="110">
        <f t="shared" si="6"/>
        <v>36643</v>
      </c>
      <c r="AU13" s="111">
        <f t="shared" si="6"/>
        <v>36643</v>
      </c>
      <c r="AV13" s="112">
        <f t="shared" si="6"/>
        <v>36643</v>
      </c>
      <c r="AW13" s="106">
        <f t="shared" si="14"/>
        <v>36643</v>
      </c>
      <c r="AX13" s="94">
        <f t="shared" si="15"/>
        <v>0</v>
      </c>
      <c r="AY13" s="94">
        <f t="shared" si="16"/>
        <v>0</v>
      </c>
      <c r="BB13" s="9"/>
      <c r="BC13" s="10">
        <f t="shared" si="7"/>
        <v>0</v>
      </c>
      <c r="BD13" s="64" t="str">
        <f t="shared" si="17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8"/>
        <v/>
      </c>
      <c r="AB14" s="83">
        <v>42746</v>
      </c>
      <c r="AC14" s="113">
        <f t="shared" si="21"/>
        <v>36643</v>
      </c>
      <c r="AD14" s="114">
        <f t="shared" si="4"/>
        <v>36643</v>
      </c>
      <c r="AE14" s="109">
        <f t="shared" si="4"/>
        <v>36643</v>
      </c>
      <c r="AF14" s="110">
        <f t="shared" si="4"/>
        <v>36643</v>
      </c>
      <c r="AG14" s="111">
        <f t="shared" si="4"/>
        <v>36643</v>
      </c>
      <c r="AH14" s="112">
        <f t="shared" si="4"/>
        <v>36643</v>
      </c>
      <c r="AI14" s="106">
        <f t="shared" si="20"/>
        <v>36643</v>
      </c>
      <c r="AJ14" s="94">
        <f t="shared" si="19"/>
        <v>0</v>
      </c>
      <c r="AK14" s="94">
        <f t="shared" si="5"/>
        <v>0</v>
      </c>
      <c r="AN14" s="9"/>
      <c r="AO14" s="10">
        <f t="shared" si="12"/>
        <v>0</v>
      </c>
      <c r="AP14" s="83">
        <v>42746</v>
      </c>
      <c r="AQ14" s="113">
        <f t="shared" si="22"/>
        <v>36643</v>
      </c>
      <c r="AR14" s="114">
        <f t="shared" si="6"/>
        <v>36643</v>
      </c>
      <c r="AS14" s="109">
        <f t="shared" si="6"/>
        <v>36643</v>
      </c>
      <c r="AT14" s="110">
        <f t="shared" si="6"/>
        <v>36643</v>
      </c>
      <c r="AU14" s="111">
        <f t="shared" si="6"/>
        <v>36643</v>
      </c>
      <c r="AV14" s="112">
        <f t="shared" si="6"/>
        <v>36643</v>
      </c>
      <c r="AW14" s="106">
        <f t="shared" si="14"/>
        <v>36643</v>
      </c>
      <c r="AX14" s="94">
        <f t="shared" si="15"/>
        <v>0</v>
      </c>
      <c r="AY14" s="94">
        <f t="shared" si="16"/>
        <v>0</v>
      </c>
      <c r="BB14" s="9"/>
      <c r="BC14" s="10">
        <f t="shared" si="7"/>
        <v>0</v>
      </c>
      <c r="BD14" s="64" t="str">
        <f t="shared" si="17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36643</v>
      </c>
      <c r="AD15" s="114">
        <f t="shared" si="4"/>
        <v>36643</v>
      </c>
      <c r="AE15" s="109">
        <f t="shared" si="4"/>
        <v>36643</v>
      </c>
      <c r="AF15" s="110">
        <f t="shared" si="4"/>
        <v>36643</v>
      </c>
      <c r="AG15" s="111">
        <f t="shared" si="4"/>
        <v>36643</v>
      </c>
      <c r="AH15" s="112">
        <f t="shared" si="4"/>
        <v>36643</v>
      </c>
      <c r="AI15" s="106">
        <f t="shared" si="20"/>
        <v>36643</v>
      </c>
      <c r="AJ15" s="94">
        <f t="shared" si="19"/>
        <v>0</v>
      </c>
      <c r="AK15" s="94">
        <f t="shared" si="5"/>
        <v>0</v>
      </c>
      <c r="AN15" s="9"/>
      <c r="AO15" s="10">
        <f t="shared" si="12"/>
        <v>0</v>
      </c>
      <c r="AP15" s="83">
        <v>42747</v>
      </c>
      <c r="AQ15" s="113">
        <f t="shared" si="22"/>
        <v>36643</v>
      </c>
      <c r="AR15" s="114">
        <f t="shared" si="6"/>
        <v>36643</v>
      </c>
      <c r="AS15" s="109">
        <f t="shared" si="6"/>
        <v>36643</v>
      </c>
      <c r="AT15" s="110">
        <f t="shared" si="6"/>
        <v>36643</v>
      </c>
      <c r="AU15" s="111">
        <f t="shared" si="6"/>
        <v>36643</v>
      </c>
      <c r="AV15" s="112">
        <f t="shared" si="6"/>
        <v>36643</v>
      </c>
      <c r="AW15" s="106">
        <f t="shared" si="14"/>
        <v>36643</v>
      </c>
      <c r="AX15" s="94">
        <f t="shared" si="15"/>
        <v>0</v>
      </c>
      <c r="AY15" s="94">
        <f t="shared" si="16"/>
        <v>0</v>
      </c>
      <c r="BB15" s="9"/>
      <c r="BC15" s="10">
        <f t="shared" si="7"/>
        <v>0</v>
      </c>
      <c r="BD15" s="64" t="str">
        <f t="shared" si="17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8"/>
        <v/>
      </c>
      <c r="AB16" s="83">
        <v>42748</v>
      </c>
      <c r="AC16" s="113">
        <f t="shared" si="21"/>
        <v>36643</v>
      </c>
      <c r="AD16" s="114">
        <f t="shared" si="4"/>
        <v>36643</v>
      </c>
      <c r="AE16" s="109">
        <f t="shared" si="4"/>
        <v>36643</v>
      </c>
      <c r="AF16" s="110">
        <f t="shared" si="4"/>
        <v>36643</v>
      </c>
      <c r="AG16" s="111">
        <f t="shared" si="4"/>
        <v>36643</v>
      </c>
      <c r="AH16" s="112">
        <f t="shared" si="4"/>
        <v>36643</v>
      </c>
      <c r="AI16" s="106">
        <f t="shared" si="20"/>
        <v>36643</v>
      </c>
      <c r="AJ16" s="94">
        <f t="shared" si="19"/>
        <v>0</v>
      </c>
      <c r="AK16" s="94">
        <f t="shared" si="5"/>
        <v>0</v>
      </c>
      <c r="AN16" s="9"/>
      <c r="AO16" s="10">
        <f t="shared" si="12"/>
        <v>0</v>
      </c>
      <c r="AP16" s="83">
        <v>42748</v>
      </c>
      <c r="AQ16" s="113">
        <f t="shared" si="22"/>
        <v>36643</v>
      </c>
      <c r="AR16" s="114">
        <f t="shared" si="6"/>
        <v>36643</v>
      </c>
      <c r="AS16" s="109">
        <f t="shared" si="6"/>
        <v>36643</v>
      </c>
      <c r="AT16" s="110">
        <f t="shared" si="6"/>
        <v>36643</v>
      </c>
      <c r="AU16" s="111">
        <f t="shared" si="6"/>
        <v>36643</v>
      </c>
      <c r="AV16" s="112">
        <f t="shared" si="6"/>
        <v>36643</v>
      </c>
      <c r="AW16" s="106">
        <f t="shared" si="14"/>
        <v>36643</v>
      </c>
      <c r="AX16" s="94">
        <f t="shared" si="15"/>
        <v>0</v>
      </c>
      <c r="AY16" s="94">
        <f t="shared" si="16"/>
        <v>0</v>
      </c>
      <c r="BB16" s="9"/>
      <c r="BC16" s="10">
        <f t="shared" si="7"/>
        <v>0</v>
      </c>
      <c r="BD16" s="64" t="str">
        <f t="shared" si="17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8"/>
        <v/>
      </c>
      <c r="AB17" s="83">
        <v>42749</v>
      </c>
      <c r="AC17" s="113">
        <f t="shared" si="21"/>
        <v>36643</v>
      </c>
      <c r="AD17" s="114">
        <f t="shared" si="4"/>
        <v>36643</v>
      </c>
      <c r="AE17" s="109">
        <f t="shared" si="4"/>
        <v>36643</v>
      </c>
      <c r="AF17" s="110">
        <f t="shared" si="4"/>
        <v>36643</v>
      </c>
      <c r="AG17" s="111">
        <f t="shared" si="4"/>
        <v>36643</v>
      </c>
      <c r="AH17" s="112">
        <f t="shared" si="4"/>
        <v>36643</v>
      </c>
      <c r="AI17" s="106">
        <f t="shared" si="20"/>
        <v>36643</v>
      </c>
      <c r="AJ17" s="94">
        <f t="shared" si="19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si="22"/>
        <v>36643</v>
      </c>
      <c r="AR17" s="114">
        <f t="shared" si="6"/>
        <v>36643</v>
      </c>
      <c r="AS17" s="109">
        <f t="shared" si="6"/>
        <v>36643</v>
      </c>
      <c r="AT17" s="110">
        <f t="shared" si="6"/>
        <v>36643</v>
      </c>
      <c r="AU17" s="111">
        <f t="shared" si="6"/>
        <v>36643</v>
      </c>
      <c r="AV17" s="112">
        <f t="shared" si="6"/>
        <v>36643</v>
      </c>
      <c r="AW17" s="106">
        <f t="shared" si="14"/>
        <v>36643</v>
      </c>
      <c r="AX17" s="94">
        <f t="shared" si="15"/>
        <v>0</v>
      </c>
      <c r="AY17" s="94">
        <f t="shared" si="16"/>
        <v>0</v>
      </c>
      <c r="BB17" s="9"/>
      <c r="BC17" s="10">
        <f t="shared" si="7"/>
        <v>0</v>
      </c>
      <c r="BD17" s="64" t="str">
        <f t="shared" si="17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8"/>
        <v/>
      </c>
      <c r="AB18" s="83">
        <v>42750</v>
      </c>
      <c r="AC18" s="113">
        <f t="shared" si="21"/>
        <v>36643</v>
      </c>
      <c r="AD18" s="114">
        <f t="shared" si="4"/>
        <v>36643</v>
      </c>
      <c r="AE18" s="109">
        <f t="shared" si="4"/>
        <v>36643</v>
      </c>
      <c r="AF18" s="110">
        <f t="shared" si="4"/>
        <v>36643</v>
      </c>
      <c r="AG18" s="111">
        <f t="shared" si="4"/>
        <v>36643</v>
      </c>
      <c r="AH18" s="112">
        <f t="shared" si="4"/>
        <v>36643</v>
      </c>
      <c r="AI18" s="106">
        <f t="shared" si="20"/>
        <v>36643</v>
      </c>
      <c r="AJ18" s="94">
        <f t="shared" si="19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36643</v>
      </c>
      <c r="AR18" s="114">
        <f t="shared" si="6"/>
        <v>36643</v>
      </c>
      <c r="AS18" s="109">
        <f t="shared" si="6"/>
        <v>36643</v>
      </c>
      <c r="AT18" s="110">
        <f t="shared" si="6"/>
        <v>36643</v>
      </c>
      <c r="AU18" s="111">
        <f t="shared" si="6"/>
        <v>36643</v>
      </c>
      <c r="AV18" s="112">
        <f t="shared" si="6"/>
        <v>36643</v>
      </c>
      <c r="AW18" s="106">
        <f t="shared" si="14"/>
        <v>36643</v>
      </c>
      <c r="AX18" s="94">
        <f t="shared" si="15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7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8"/>
        <v/>
      </c>
      <c r="AB19" s="83">
        <v>42751</v>
      </c>
      <c r="AC19" s="113">
        <f t="shared" si="21"/>
        <v>36643</v>
      </c>
      <c r="AD19" s="114">
        <f t="shared" si="4"/>
        <v>36643</v>
      </c>
      <c r="AE19" s="109">
        <f t="shared" si="4"/>
        <v>36643</v>
      </c>
      <c r="AF19" s="110">
        <f t="shared" si="4"/>
        <v>36643</v>
      </c>
      <c r="AG19" s="111">
        <f t="shared" si="4"/>
        <v>36643</v>
      </c>
      <c r="AH19" s="112">
        <f t="shared" si="4"/>
        <v>36643</v>
      </c>
      <c r="AI19" s="106">
        <f t="shared" si="20"/>
        <v>36643</v>
      </c>
      <c r="AJ19" s="94">
        <f t="shared" si="19"/>
        <v>0</v>
      </c>
      <c r="AK19" s="94">
        <f t="shared" si="5"/>
        <v>0</v>
      </c>
      <c r="AN19" s="9"/>
      <c r="AO19" s="10">
        <f t="shared" si="12"/>
        <v>0</v>
      </c>
      <c r="AP19" s="83">
        <v>42751</v>
      </c>
      <c r="AQ19" s="113">
        <f t="shared" si="22"/>
        <v>36643</v>
      </c>
      <c r="AR19" s="114">
        <f t="shared" si="6"/>
        <v>36643</v>
      </c>
      <c r="AS19" s="109">
        <f t="shared" si="6"/>
        <v>36643</v>
      </c>
      <c r="AT19" s="110">
        <f t="shared" si="6"/>
        <v>36643</v>
      </c>
      <c r="AU19" s="111">
        <f t="shared" si="6"/>
        <v>36643</v>
      </c>
      <c r="AV19" s="112">
        <f t="shared" si="6"/>
        <v>36643</v>
      </c>
      <c r="AW19" s="106">
        <f t="shared" si="14"/>
        <v>36643</v>
      </c>
      <c r="AX19" s="94">
        <f t="shared" si="15"/>
        <v>0</v>
      </c>
      <c r="AY19" s="94">
        <f t="shared" si="16"/>
        <v>0</v>
      </c>
      <c r="BB19" s="9"/>
      <c r="BC19" s="10">
        <f t="shared" si="7"/>
        <v>0</v>
      </c>
      <c r="BD19" s="64" t="str">
        <f t="shared" si="17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8"/>
        <v/>
      </c>
      <c r="AB20" s="83">
        <v>42752</v>
      </c>
      <c r="AC20" s="113">
        <f t="shared" si="21"/>
        <v>36643</v>
      </c>
      <c r="AD20" s="114">
        <f t="shared" ref="AD20:AH70" si="23">AC20</f>
        <v>36643</v>
      </c>
      <c r="AE20" s="109">
        <f t="shared" si="23"/>
        <v>36643</v>
      </c>
      <c r="AF20" s="110">
        <f t="shared" si="23"/>
        <v>36643</v>
      </c>
      <c r="AG20" s="111">
        <f t="shared" si="23"/>
        <v>36643</v>
      </c>
      <c r="AH20" s="112">
        <f t="shared" si="23"/>
        <v>36643</v>
      </c>
      <c r="AI20" s="106">
        <f t="shared" si="20"/>
        <v>36643</v>
      </c>
      <c r="AJ20" s="94">
        <f t="shared" si="19"/>
        <v>0</v>
      </c>
      <c r="AK20" s="94">
        <f t="shared" si="5"/>
        <v>0</v>
      </c>
      <c r="AN20" s="9"/>
      <c r="AO20" s="10">
        <f t="shared" si="12"/>
        <v>0</v>
      </c>
      <c r="AP20" s="83">
        <v>42752</v>
      </c>
      <c r="AQ20" s="113">
        <f t="shared" si="22"/>
        <v>36643</v>
      </c>
      <c r="AR20" s="114">
        <f t="shared" ref="AR20:AV70" si="24">AQ20</f>
        <v>36643</v>
      </c>
      <c r="AS20" s="109">
        <f t="shared" si="24"/>
        <v>36643</v>
      </c>
      <c r="AT20" s="110">
        <f t="shared" si="24"/>
        <v>36643</v>
      </c>
      <c r="AU20" s="111">
        <f t="shared" si="24"/>
        <v>36643</v>
      </c>
      <c r="AV20" s="112">
        <f t="shared" si="24"/>
        <v>36643</v>
      </c>
      <c r="AW20" s="106">
        <f t="shared" si="14"/>
        <v>36643</v>
      </c>
      <c r="AX20" s="94">
        <f t="shared" si="15"/>
        <v>0</v>
      </c>
      <c r="AY20" s="94">
        <f t="shared" si="16"/>
        <v>0</v>
      </c>
      <c r="BB20" s="9"/>
      <c r="BC20" s="10">
        <f t="shared" si="7"/>
        <v>0</v>
      </c>
      <c r="BD20" s="64" t="str">
        <f t="shared" si="17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8"/>
        <v/>
      </c>
      <c r="AB21" s="83">
        <v>42753</v>
      </c>
      <c r="AC21" s="113">
        <f t="shared" si="21"/>
        <v>36643</v>
      </c>
      <c r="AD21" s="114">
        <f t="shared" si="23"/>
        <v>36643</v>
      </c>
      <c r="AE21" s="109">
        <f t="shared" si="23"/>
        <v>36643</v>
      </c>
      <c r="AF21" s="110">
        <f t="shared" si="23"/>
        <v>36643</v>
      </c>
      <c r="AG21" s="111">
        <f t="shared" si="23"/>
        <v>36643</v>
      </c>
      <c r="AH21" s="112">
        <f t="shared" si="23"/>
        <v>36643</v>
      </c>
      <c r="AI21" s="106">
        <f t="shared" si="20"/>
        <v>36643</v>
      </c>
      <c r="AJ21" s="94">
        <f t="shared" si="19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36643</v>
      </c>
      <c r="AR21" s="114">
        <f t="shared" si="24"/>
        <v>36643</v>
      </c>
      <c r="AS21" s="109">
        <f t="shared" si="24"/>
        <v>36643</v>
      </c>
      <c r="AT21" s="110">
        <f t="shared" si="24"/>
        <v>36643</v>
      </c>
      <c r="AU21" s="111">
        <f t="shared" si="24"/>
        <v>36643</v>
      </c>
      <c r="AV21" s="112">
        <f t="shared" si="24"/>
        <v>36643</v>
      </c>
      <c r="AW21" s="106">
        <f t="shared" si="14"/>
        <v>36643</v>
      </c>
      <c r="AX21" s="94">
        <f t="shared" si="15"/>
        <v>0</v>
      </c>
      <c r="AY21" s="94">
        <f t="shared" si="16"/>
        <v>0</v>
      </c>
      <c r="BB21" s="9"/>
      <c r="BC21" s="10">
        <f t="shared" si="7"/>
        <v>0</v>
      </c>
      <c r="BD21" s="64" t="str">
        <f t="shared" si="17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8"/>
        <v/>
      </c>
      <c r="AB22" s="83">
        <v>42754</v>
      </c>
      <c r="AC22" s="113">
        <f t="shared" si="21"/>
        <v>36643</v>
      </c>
      <c r="AD22" s="114">
        <f t="shared" si="23"/>
        <v>36643</v>
      </c>
      <c r="AE22" s="109">
        <f t="shared" si="23"/>
        <v>36643</v>
      </c>
      <c r="AF22" s="110">
        <f t="shared" si="23"/>
        <v>36643</v>
      </c>
      <c r="AG22" s="111">
        <f t="shared" si="23"/>
        <v>36643</v>
      </c>
      <c r="AH22" s="112">
        <f t="shared" si="23"/>
        <v>36643</v>
      </c>
      <c r="AI22" s="106">
        <f t="shared" si="20"/>
        <v>36643</v>
      </c>
      <c r="AJ22" s="94">
        <f t="shared" si="19"/>
        <v>0</v>
      </c>
      <c r="AK22" s="94">
        <f t="shared" si="5"/>
        <v>0</v>
      </c>
      <c r="AN22" s="9"/>
      <c r="AO22" s="10">
        <f t="shared" si="12"/>
        <v>0</v>
      </c>
      <c r="AP22" s="83">
        <v>42754</v>
      </c>
      <c r="AQ22" s="113">
        <f t="shared" si="22"/>
        <v>36643</v>
      </c>
      <c r="AR22" s="114">
        <f t="shared" si="24"/>
        <v>36643</v>
      </c>
      <c r="AS22" s="109">
        <f t="shared" si="24"/>
        <v>36643</v>
      </c>
      <c r="AT22" s="110">
        <f t="shared" si="24"/>
        <v>36643</v>
      </c>
      <c r="AU22" s="111">
        <f t="shared" si="24"/>
        <v>36643</v>
      </c>
      <c r="AV22" s="112">
        <f t="shared" si="24"/>
        <v>36643</v>
      </c>
      <c r="AW22" s="106">
        <f t="shared" si="14"/>
        <v>36643</v>
      </c>
      <c r="AX22" s="94">
        <f t="shared" si="15"/>
        <v>0</v>
      </c>
      <c r="AY22" s="94">
        <f t="shared" si="16"/>
        <v>0</v>
      </c>
      <c r="BB22" s="9"/>
      <c r="BC22" s="10">
        <f t="shared" si="7"/>
        <v>0</v>
      </c>
      <c r="BD22" s="64" t="str">
        <f t="shared" si="17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8"/>
        <v/>
      </c>
      <c r="AB23" s="83">
        <v>42755</v>
      </c>
      <c r="AC23" s="113">
        <f t="shared" si="21"/>
        <v>36643</v>
      </c>
      <c r="AD23" s="114">
        <f t="shared" si="23"/>
        <v>36643</v>
      </c>
      <c r="AE23" s="109">
        <f t="shared" si="23"/>
        <v>36643</v>
      </c>
      <c r="AF23" s="110">
        <f t="shared" si="23"/>
        <v>36643</v>
      </c>
      <c r="AG23" s="111">
        <f t="shared" si="23"/>
        <v>36643</v>
      </c>
      <c r="AH23" s="112">
        <f t="shared" si="23"/>
        <v>36643</v>
      </c>
      <c r="AI23" s="106">
        <f t="shared" si="20"/>
        <v>36643</v>
      </c>
      <c r="AJ23" s="94">
        <f t="shared" si="19"/>
        <v>0</v>
      </c>
      <c r="AK23" s="94">
        <f t="shared" si="5"/>
        <v>0</v>
      </c>
      <c r="AN23" s="9"/>
      <c r="AO23" s="10">
        <f t="shared" si="12"/>
        <v>0</v>
      </c>
      <c r="AP23" s="83">
        <v>42755</v>
      </c>
      <c r="AQ23" s="113">
        <f t="shared" si="22"/>
        <v>36643</v>
      </c>
      <c r="AR23" s="114">
        <f t="shared" si="24"/>
        <v>36643</v>
      </c>
      <c r="AS23" s="109">
        <f t="shared" si="24"/>
        <v>36643</v>
      </c>
      <c r="AT23" s="110">
        <f t="shared" si="24"/>
        <v>36643</v>
      </c>
      <c r="AU23" s="111">
        <f t="shared" si="24"/>
        <v>36643</v>
      </c>
      <c r="AV23" s="112">
        <f t="shared" si="24"/>
        <v>36643</v>
      </c>
      <c r="AW23" s="106">
        <f t="shared" si="14"/>
        <v>36643</v>
      </c>
      <c r="AX23" s="94">
        <f t="shared" si="15"/>
        <v>0</v>
      </c>
      <c r="AY23" s="94">
        <f t="shared" si="16"/>
        <v>0</v>
      </c>
      <c r="BB23" s="9"/>
      <c r="BC23" s="10">
        <f t="shared" si="7"/>
        <v>0</v>
      </c>
      <c r="BD23" s="64" t="str">
        <f t="shared" si="17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8"/>
        <v/>
      </c>
      <c r="AB24" s="83">
        <v>42756</v>
      </c>
      <c r="AC24" s="113">
        <f t="shared" si="21"/>
        <v>36643</v>
      </c>
      <c r="AD24" s="114">
        <f t="shared" si="23"/>
        <v>36643</v>
      </c>
      <c r="AE24" s="109">
        <f t="shared" si="23"/>
        <v>36643</v>
      </c>
      <c r="AF24" s="110">
        <f t="shared" si="23"/>
        <v>36643</v>
      </c>
      <c r="AG24" s="111">
        <f t="shared" si="23"/>
        <v>36643</v>
      </c>
      <c r="AH24" s="112">
        <f t="shared" si="23"/>
        <v>36643</v>
      </c>
      <c r="AI24" s="106">
        <f t="shared" si="20"/>
        <v>36643</v>
      </c>
      <c r="AJ24" s="94">
        <f t="shared" si="19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36643</v>
      </c>
      <c r="AR24" s="114">
        <f t="shared" si="24"/>
        <v>36643</v>
      </c>
      <c r="AS24" s="109">
        <f t="shared" si="24"/>
        <v>36643</v>
      </c>
      <c r="AT24" s="110">
        <f t="shared" si="24"/>
        <v>36643</v>
      </c>
      <c r="AU24" s="111">
        <f t="shared" si="24"/>
        <v>36643</v>
      </c>
      <c r="AV24" s="112">
        <f t="shared" si="24"/>
        <v>36643</v>
      </c>
      <c r="AW24" s="106">
        <f t="shared" si="14"/>
        <v>36643</v>
      </c>
      <c r="AX24" s="94">
        <f t="shared" si="15"/>
        <v>0</v>
      </c>
      <c r="AY24" s="94">
        <f t="shared" si="16"/>
        <v>0</v>
      </c>
      <c r="BB24" s="9"/>
      <c r="BC24" s="10">
        <f t="shared" si="7"/>
        <v>0</v>
      </c>
      <c r="BD24" s="64" t="str">
        <f t="shared" si="17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8"/>
        <v/>
      </c>
      <c r="AB25" s="83">
        <v>42757</v>
      </c>
      <c r="AC25" s="113">
        <f t="shared" si="21"/>
        <v>36643</v>
      </c>
      <c r="AD25" s="114">
        <f t="shared" si="23"/>
        <v>36643</v>
      </c>
      <c r="AE25" s="109">
        <f t="shared" si="23"/>
        <v>36643</v>
      </c>
      <c r="AF25" s="110">
        <f t="shared" si="23"/>
        <v>36643</v>
      </c>
      <c r="AG25" s="111">
        <f t="shared" si="23"/>
        <v>36643</v>
      </c>
      <c r="AH25" s="112">
        <f t="shared" si="23"/>
        <v>36643</v>
      </c>
      <c r="AI25" s="106">
        <f t="shared" si="20"/>
        <v>36643</v>
      </c>
      <c r="AJ25" s="94">
        <f t="shared" si="19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36643</v>
      </c>
      <c r="AR25" s="114">
        <f t="shared" si="24"/>
        <v>36643</v>
      </c>
      <c r="AS25" s="109">
        <f t="shared" si="24"/>
        <v>36643</v>
      </c>
      <c r="AT25" s="110">
        <f t="shared" si="24"/>
        <v>36643</v>
      </c>
      <c r="AU25" s="111">
        <f t="shared" si="24"/>
        <v>36643</v>
      </c>
      <c r="AV25" s="112">
        <f t="shared" si="24"/>
        <v>36643</v>
      </c>
      <c r="AW25" s="106">
        <f t="shared" si="14"/>
        <v>36643</v>
      </c>
      <c r="AX25" s="94">
        <f t="shared" si="15"/>
        <v>0</v>
      </c>
      <c r="AY25" s="94">
        <f t="shared" si="16"/>
        <v>0</v>
      </c>
      <c r="BB25" s="9"/>
      <c r="BC25" s="10">
        <f t="shared" si="7"/>
        <v>0</v>
      </c>
      <c r="BD25" s="64" t="str">
        <f t="shared" si="17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8"/>
        <v/>
      </c>
      <c r="AB26" s="83">
        <v>42758</v>
      </c>
      <c r="AC26" s="113">
        <f t="shared" si="21"/>
        <v>36643</v>
      </c>
      <c r="AD26" s="114">
        <f t="shared" si="23"/>
        <v>36643</v>
      </c>
      <c r="AE26" s="109">
        <f t="shared" si="23"/>
        <v>36643</v>
      </c>
      <c r="AF26" s="110">
        <f t="shared" si="23"/>
        <v>36643</v>
      </c>
      <c r="AG26" s="111">
        <f t="shared" si="23"/>
        <v>36643</v>
      </c>
      <c r="AH26" s="112">
        <f t="shared" si="23"/>
        <v>36643</v>
      </c>
      <c r="AI26" s="106">
        <f t="shared" si="20"/>
        <v>36643</v>
      </c>
      <c r="AJ26" s="94">
        <f t="shared" si="19"/>
        <v>0</v>
      </c>
      <c r="AK26" s="94">
        <f t="shared" si="5"/>
        <v>0</v>
      </c>
      <c r="AN26" s="9"/>
      <c r="AO26" s="10">
        <f t="shared" si="12"/>
        <v>0</v>
      </c>
      <c r="AP26" s="83">
        <v>42758</v>
      </c>
      <c r="AQ26" s="113">
        <f t="shared" si="22"/>
        <v>36643</v>
      </c>
      <c r="AR26" s="114">
        <f t="shared" si="24"/>
        <v>36643</v>
      </c>
      <c r="AS26" s="109">
        <f t="shared" si="24"/>
        <v>36643</v>
      </c>
      <c r="AT26" s="110">
        <f t="shared" si="24"/>
        <v>36643</v>
      </c>
      <c r="AU26" s="111">
        <f t="shared" si="24"/>
        <v>36643</v>
      </c>
      <c r="AV26" s="112">
        <f t="shared" si="24"/>
        <v>36643</v>
      </c>
      <c r="AW26" s="106">
        <f t="shared" si="14"/>
        <v>36643</v>
      </c>
      <c r="AX26" s="94">
        <f t="shared" si="15"/>
        <v>0</v>
      </c>
      <c r="AY26" s="94">
        <f t="shared" si="16"/>
        <v>0</v>
      </c>
      <c r="BB26" s="9"/>
      <c r="BC26" s="10">
        <f t="shared" si="7"/>
        <v>0</v>
      </c>
      <c r="BD26" s="64" t="str">
        <f t="shared" si="17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8"/>
        <v/>
      </c>
      <c r="AB27" s="83">
        <v>42759</v>
      </c>
      <c r="AC27" s="113">
        <f t="shared" si="21"/>
        <v>36643</v>
      </c>
      <c r="AD27" s="114">
        <f t="shared" si="23"/>
        <v>36643</v>
      </c>
      <c r="AE27" s="109">
        <f t="shared" si="23"/>
        <v>36643</v>
      </c>
      <c r="AF27" s="110">
        <f t="shared" si="23"/>
        <v>36643</v>
      </c>
      <c r="AG27" s="111">
        <f t="shared" si="23"/>
        <v>36643</v>
      </c>
      <c r="AH27" s="112">
        <f t="shared" si="23"/>
        <v>36643</v>
      </c>
      <c r="AI27" s="106">
        <f t="shared" si="20"/>
        <v>36643</v>
      </c>
      <c r="AJ27" s="94">
        <f t="shared" si="19"/>
        <v>0</v>
      </c>
      <c r="AK27" s="94">
        <f t="shared" si="5"/>
        <v>0</v>
      </c>
      <c r="AN27" s="9"/>
      <c r="AO27" s="10">
        <f t="shared" si="12"/>
        <v>0</v>
      </c>
      <c r="AP27" s="83">
        <v>42759</v>
      </c>
      <c r="AQ27" s="113">
        <f t="shared" si="22"/>
        <v>36643</v>
      </c>
      <c r="AR27" s="114">
        <f t="shared" si="24"/>
        <v>36643</v>
      </c>
      <c r="AS27" s="109">
        <f t="shared" si="24"/>
        <v>36643</v>
      </c>
      <c r="AT27" s="110">
        <f t="shared" si="24"/>
        <v>36643</v>
      </c>
      <c r="AU27" s="111">
        <f t="shared" si="24"/>
        <v>36643</v>
      </c>
      <c r="AV27" s="112">
        <f t="shared" si="24"/>
        <v>36643</v>
      </c>
      <c r="AW27" s="106">
        <f t="shared" si="14"/>
        <v>36643</v>
      </c>
      <c r="AX27" s="94">
        <f t="shared" si="15"/>
        <v>0</v>
      </c>
      <c r="AY27" s="94">
        <f t="shared" si="16"/>
        <v>0</v>
      </c>
      <c r="BB27" s="9"/>
      <c r="BC27" s="10">
        <f t="shared" si="7"/>
        <v>0</v>
      </c>
      <c r="BD27" s="64" t="str">
        <f t="shared" si="17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8"/>
        <v/>
      </c>
      <c r="AB28" s="83">
        <v>42760</v>
      </c>
      <c r="AC28" s="113">
        <f t="shared" si="21"/>
        <v>36643</v>
      </c>
      <c r="AD28" s="114">
        <f t="shared" si="23"/>
        <v>36643</v>
      </c>
      <c r="AE28" s="109">
        <f t="shared" si="23"/>
        <v>36643</v>
      </c>
      <c r="AF28" s="110">
        <f t="shared" si="23"/>
        <v>36643</v>
      </c>
      <c r="AG28" s="111">
        <f t="shared" si="23"/>
        <v>36643</v>
      </c>
      <c r="AH28" s="112">
        <f t="shared" si="23"/>
        <v>36643</v>
      </c>
      <c r="AI28" s="106">
        <f t="shared" si="20"/>
        <v>36643</v>
      </c>
      <c r="AJ28" s="94">
        <f t="shared" si="19"/>
        <v>0</v>
      </c>
      <c r="AK28" s="94">
        <f t="shared" si="5"/>
        <v>0</v>
      </c>
      <c r="AN28" s="9"/>
      <c r="AO28" s="10">
        <f t="shared" si="12"/>
        <v>0</v>
      </c>
      <c r="AP28" s="83">
        <v>42760</v>
      </c>
      <c r="AQ28" s="113">
        <f t="shared" si="22"/>
        <v>36643</v>
      </c>
      <c r="AR28" s="114">
        <f t="shared" si="24"/>
        <v>36643</v>
      </c>
      <c r="AS28" s="109">
        <f t="shared" si="24"/>
        <v>36643</v>
      </c>
      <c r="AT28" s="110">
        <f t="shared" si="24"/>
        <v>36643</v>
      </c>
      <c r="AU28" s="111">
        <f t="shared" si="24"/>
        <v>36643</v>
      </c>
      <c r="AV28" s="112">
        <f t="shared" si="24"/>
        <v>36643</v>
      </c>
      <c r="AW28" s="106">
        <f t="shared" si="14"/>
        <v>36643</v>
      </c>
      <c r="AX28" s="94">
        <f t="shared" si="15"/>
        <v>0</v>
      </c>
      <c r="AY28" s="94">
        <f t="shared" si="16"/>
        <v>0</v>
      </c>
      <c r="BB28" s="9"/>
      <c r="BC28" s="10">
        <f t="shared" si="7"/>
        <v>0</v>
      </c>
      <c r="BD28" s="64" t="str">
        <f t="shared" si="17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8"/>
        <v/>
      </c>
      <c r="AB29" s="83">
        <v>42761</v>
      </c>
      <c r="AC29" s="113">
        <f t="shared" si="21"/>
        <v>36643</v>
      </c>
      <c r="AD29" s="114">
        <f t="shared" si="23"/>
        <v>36643</v>
      </c>
      <c r="AE29" s="109">
        <f t="shared" si="23"/>
        <v>36643</v>
      </c>
      <c r="AF29" s="110">
        <f t="shared" si="23"/>
        <v>36643</v>
      </c>
      <c r="AG29" s="111">
        <f t="shared" si="23"/>
        <v>36643</v>
      </c>
      <c r="AH29" s="112">
        <f t="shared" si="23"/>
        <v>36643</v>
      </c>
      <c r="AI29" s="106">
        <f t="shared" si="20"/>
        <v>36643</v>
      </c>
      <c r="AJ29" s="94">
        <f t="shared" si="19"/>
        <v>0</v>
      </c>
      <c r="AK29" s="94">
        <f t="shared" si="5"/>
        <v>0</v>
      </c>
      <c r="AN29" s="9"/>
      <c r="AO29" s="10">
        <f t="shared" si="12"/>
        <v>0</v>
      </c>
      <c r="AP29" s="83">
        <v>42761</v>
      </c>
      <c r="AQ29" s="113">
        <f t="shared" si="22"/>
        <v>36643</v>
      </c>
      <c r="AR29" s="114">
        <f t="shared" si="24"/>
        <v>36643</v>
      </c>
      <c r="AS29" s="109">
        <f t="shared" si="24"/>
        <v>36643</v>
      </c>
      <c r="AT29" s="110">
        <f t="shared" si="24"/>
        <v>36643</v>
      </c>
      <c r="AU29" s="111">
        <f t="shared" si="24"/>
        <v>36643</v>
      </c>
      <c r="AV29" s="112">
        <f t="shared" si="24"/>
        <v>36643</v>
      </c>
      <c r="AW29" s="106">
        <f t="shared" si="14"/>
        <v>36643</v>
      </c>
      <c r="AX29" s="94">
        <f t="shared" si="15"/>
        <v>0</v>
      </c>
      <c r="AY29" s="94">
        <f t="shared" si="16"/>
        <v>0</v>
      </c>
      <c r="BB29" s="9"/>
      <c r="BC29" s="10">
        <f t="shared" si="7"/>
        <v>0</v>
      </c>
      <c r="BD29" s="64" t="str">
        <f t="shared" si="17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8"/>
        <v/>
      </c>
      <c r="AB30" s="83">
        <v>42762</v>
      </c>
      <c r="AC30" s="113">
        <f t="shared" si="21"/>
        <v>36643</v>
      </c>
      <c r="AD30" s="114">
        <f t="shared" si="23"/>
        <v>36643</v>
      </c>
      <c r="AE30" s="109">
        <f t="shared" si="23"/>
        <v>36643</v>
      </c>
      <c r="AF30" s="110">
        <f t="shared" si="23"/>
        <v>36643</v>
      </c>
      <c r="AG30" s="111">
        <f t="shared" si="23"/>
        <v>36643</v>
      </c>
      <c r="AH30" s="112">
        <f t="shared" si="23"/>
        <v>36643</v>
      </c>
      <c r="AI30" s="106">
        <f t="shared" si="20"/>
        <v>36643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2"/>
        <v>0</v>
      </c>
      <c r="AP30" s="83">
        <v>42762</v>
      </c>
      <c r="AQ30" s="113">
        <f t="shared" si="22"/>
        <v>36643</v>
      </c>
      <c r="AR30" s="114">
        <f t="shared" si="24"/>
        <v>36643</v>
      </c>
      <c r="AS30" s="109">
        <f t="shared" si="24"/>
        <v>36643</v>
      </c>
      <c r="AT30" s="110">
        <f t="shared" si="24"/>
        <v>36643</v>
      </c>
      <c r="AU30" s="111">
        <f t="shared" si="24"/>
        <v>36643</v>
      </c>
      <c r="AV30" s="112">
        <f t="shared" si="24"/>
        <v>36643</v>
      </c>
      <c r="AW30" s="106">
        <f t="shared" si="14"/>
        <v>36643</v>
      </c>
      <c r="AX30" s="94">
        <f t="shared" si="15"/>
        <v>0</v>
      </c>
      <c r="AY30" s="94">
        <f t="shared" si="16"/>
        <v>0</v>
      </c>
      <c r="AZ30" s="37"/>
      <c r="BB30" s="9"/>
      <c r="BC30" s="10">
        <f t="shared" si="7"/>
        <v>0</v>
      </c>
      <c r="BD30" s="64" t="str">
        <f t="shared" si="17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8"/>
        <v/>
      </c>
      <c r="AB31" s="83">
        <v>42763</v>
      </c>
      <c r="AC31" s="113">
        <f t="shared" si="21"/>
        <v>36643</v>
      </c>
      <c r="AD31" s="114">
        <f t="shared" si="23"/>
        <v>36643</v>
      </c>
      <c r="AE31" s="109">
        <f t="shared" si="23"/>
        <v>36643</v>
      </c>
      <c r="AF31" s="110">
        <f t="shared" si="23"/>
        <v>36643</v>
      </c>
      <c r="AG31" s="111">
        <f t="shared" si="23"/>
        <v>36643</v>
      </c>
      <c r="AH31" s="112">
        <f t="shared" si="23"/>
        <v>36643</v>
      </c>
      <c r="AI31" s="106">
        <f t="shared" si="20"/>
        <v>36643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36643</v>
      </c>
      <c r="AR31" s="114">
        <f t="shared" si="24"/>
        <v>36643</v>
      </c>
      <c r="AS31" s="109">
        <f t="shared" si="24"/>
        <v>36643</v>
      </c>
      <c r="AT31" s="110">
        <f t="shared" si="24"/>
        <v>36643</v>
      </c>
      <c r="AU31" s="111">
        <f t="shared" si="24"/>
        <v>36643</v>
      </c>
      <c r="AV31" s="112">
        <f t="shared" si="24"/>
        <v>36643</v>
      </c>
      <c r="AW31" s="106">
        <f t="shared" si="14"/>
        <v>36643</v>
      </c>
      <c r="AX31" s="94">
        <f t="shared" si="15"/>
        <v>0</v>
      </c>
      <c r="AY31" s="94">
        <f t="shared" si="16"/>
        <v>0</v>
      </c>
      <c r="AZ31" s="37"/>
      <c r="BB31" s="9"/>
      <c r="BC31" s="10">
        <f t="shared" si="7"/>
        <v>0</v>
      </c>
      <c r="BD31" s="64" t="str">
        <f t="shared" si="17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8"/>
        <v/>
      </c>
      <c r="AB32" s="83">
        <v>42764</v>
      </c>
      <c r="AC32" s="113">
        <f t="shared" si="21"/>
        <v>36643</v>
      </c>
      <c r="AD32" s="114">
        <f t="shared" si="23"/>
        <v>36643</v>
      </c>
      <c r="AE32" s="109">
        <f t="shared" si="23"/>
        <v>36643</v>
      </c>
      <c r="AF32" s="110">
        <f t="shared" si="23"/>
        <v>36643</v>
      </c>
      <c r="AG32" s="111">
        <f t="shared" si="23"/>
        <v>36643</v>
      </c>
      <c r="AH32" s="112">
        <f t="shared" si="23"/>
        <v>36643</v>
      </c>
      <c r="AI32" s="106">
        <f t="shared" si="20"/>
        <v>36643</v>
      </c>
      <c r="AJ32" s="94">
        <f t="shared" si="19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36643</v>
      </c>
      <c r="AR32" s="114">
        <f t="shared" si="24"/>
        <v>36643</v>
      </c>
      <c r="AS32" s="109">
        <f t="shared" si="24"/>
        <v>36643</v>
      </c>
      <c r="AT32" s="110">
        <f t="shared" si="24"/>
        <v>36643</v>
      </c>
      <c r="AU32" s="111">
        <f t="shared" si="24"/>
        <v>36643</v>
      </c>
      <c r="AV32" s="112">
        <f t="shared" si="24"/>
        <v>36643</v>
      </c>
      <c r="AW32" s="106">
        <f t="shared" si="14"/>
        <v>36643</v>
      </c>
      <c r="AX32" s="94">
        <f t="shared" si="15"/>
        <v>0</v>
      </c>
      <c r="AY32" s="94">
        <f t="shared" si="16"/>
        <v>0</v>
      </c>
      <c r="BB32" s="9"/>
      <c r="BC32" s="10">
        <f t="shared" si="7"/>
        <v>0</v>
      </c>
      <c r="BD32" s="64" t="str">
        <f t="shared" si="17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8"/>
        <v/>
      </c>
      <c r="AB33" s="83">
        <v>42765</v>
      </c>
      <c r="AC33" s="113">
        <f t="shared" si="21"/>
        <v>36643</v>
      </c>
      <c r="AD33" s="114">
        <f t="shared" si="23"/>
        <v>36643</v>
      </c>
      <c r="AE33" s="109">
        <f t="shared" si="23"/>
        <v>36643</v>
      </c>
      <c r="AF33" s="110">
        <f t="shared" si="23"/>
        <v>36643</v>
      </c>
      <c r="AG33" s="111">
        <f t="shared" si="23"/>
        <v>36643</v>
      </c>
      <c r="AH33" s="112">
        <f t="shared" si="23"/>
        <v>36643</v>
      </c>
      <c r="AI33" s="106">
        <f t="shared" si="20"/>
        <v>36643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2"/>
        <v>0</v>
      </c>
      <c r="AP33" s="83">
        <v>42765</v>
      </c>
      <c r="AQ33" s="113">
        <f t="shared" si="22"/>
        <v>36643</v>
      </c>
      <c r="AR33" s="114">
        <f t="shared" si="24"/>
        <v>36643</v>
      </c>
      <c r="AS33" s="109">
        <f t="shared" si="24"/>
        <v>36643</v>
      </c>
      <c r="AT33" s="110">
        <f t="shared" si="24"/>
        <v>36643</v>
      </c>
      <c r="AU33" s="111">
        <f t="shared" si="24"/>
        <v>36643</v>
      </c>
      <c r="AV33" s="112">
        <f t="shared" si="24"/>
        <v>36643</v>
      </c>
      <c r="AW33" s="106">
        <f t="shared" si="14"/>
        <v>36643</v>
      </c>
      <c r="AX33" s="94">
        <f t="shared" si="15"/>
        <v>0</v>
      </c>
      <c r="AY33" s="94">
        <f t="shared" si="16"/>
        <v>0</v>
      </c>
      <c r="AZ33" s="37"/>
      <c r="BB33" s="9"/>
      <c r="BC33" s="10">
        <f t="shared" si="7"/>
        <v>0</v>
      </c>
      <c r="BD33" s="64" t="str">
        <f t="shared" si="17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8"/>
        <v/>
      </c>
      <c r="AB34" s="186">
        <v>42766</v>
      </c>
      <c r="AC34" s="196">
        <f t="shared" si="21"/>
        <v>36643</v>
      </c>
      <c r="AD34" s="197">
        <f t="shared" si="23"/>
        <v>36643</v>
      </c>
      <c r="AE34" s="198">
        <f t="shared" si="23"/>
        <v>36643</v>
      </c>
      <c r="AF34" s="199">
        <f t="shared" si="23"/>
        <v>36643</v>
      </c>
      <c r="AG34" s="200">
        <f t="shared" si="23"/>
        <v>36643</v>
      </c>
      <c r="AH34" s="201">
        <f t="shared" si="23"/>
        <v>36643</v>
      </c>
      <c r="AI34" s="202">
        <f t="shared" si="20"/>
        <v>36643</v>
      </c>
      <c r="AJ34" s="203">
        <f t="shared" si="19"/>
        <v>0</v>
      </c>
      <c r="AK34" s="203">
        <f t="shared" si="5"/>
        <v>0</v>
      </c>
      <c r="AN34" s="193"/>
      <c r="AO34" s="194">
        <f t="shared" si="12"/>
        <v>0</v>
      </c>
      <c r="AP34" s="186">
        <v>42766</v>
      </c>
      <c r="AQ34" s="196">
        <f t="shared" si="22"/>
        <v>36643</v>
      </c>
      <c r="AR34" s="197">
        <f t="shared" si="24"/>
        <v>36643</v>
      </c>
      <c r="AS34" s="198">
        <f t="shared" si="24"/>
        <v>36643</v>
      </c>
      <c r="AT34" s="199">
        <f t="shared" si="24"/>
        <v>36643</v>
      </c>
      <c r="AU34" s="200">
        <f t="shared" si="24"/>
        <v>36643</v>
      </c>
      <c r="AV34" s="201">
        <f t="shared" si="24"/>
        <v>36643</v>
      </c>
      <c r="AW34" s="202">
        <f t="shared" si="14"/>
        <v>36643</v>
      </c>
      <c r="AX34" s="203">
        <f t="shared" si="15"/>
        <v>0</v>
      </c>
      <c r="AY34" s="203">
        <f t="shared" si="16"/>
        <v>0</v>
      </c>
      <c r="BB34" s="193"/>
      <c r="BC34" s="194">
        <f t="shared" si="7"/>
        <v>0</v>
      </c>
      <c r="BD34" s="195" t="str">
        <f t="shared" si="17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8"/>
        <v/>
      </c>
      <c r="AB35" s="83">
        <v>42767</v>
      </c>
      <c r="AC35" s="113">
        <f t="shared" si="21"/>
        <v>36643</v>
      </c>
      <c r="AD35" s="114">
        <f t="shared" si="23"/>
        <v>36643</v>
      </c>
      <c r="AE35" s="109">
        <f t="shared" si="23"/>
        <v>36643</v>
      </c>
      <c r="AF35" s="110">
        <f t="shared" si="23"/>
        <v>36643</v>
      </c>
      <c r="AG35" s="111">
        <f t="shared" si="23"/>
        <v>36643</v>
      </c>
      <c r="AH35" s="112">
        <f t="shared" si="23"/>
        <v>36643</v>
      </c>
      <c r="AI35" s="106">
        <f t="shared" si="20"/>
        <v>36643</v>
      </c>
      <c r="AJ35" s="94">
        <f t="shared" si="19"/>
        <v>0</v>
      </c>
      <c r="AK35" s="94">
        <f t="shared" si="5"/>
        <v>0</v>
      </c>
      <c r="AN35" s="9"/>
      <c r="AO35" s="10">
        <f t="shared" si="12"/>
        <v>0</v>
      </c>
      <c r="AP35" s="83">
        <v>42767</v>
      </c>
      <c r="AQ35" s="113">
        <f t="shared" si="22"/>
        <v>36643</v>
      </c>
      <c r="AR35" s="114">
        <f t="shared" si="24"/>
        <v>36643</v>
      </c>
      <c r="AS35" s="109">
        <f t="shared" si="24"/>
        <v>36643</v>
      </c>
      <c r="AT35" s="110">
        <f t="shared" si="24"/>
        <v>36643</v>
      </c>
      <c r="AU35" s="111">
        <f t="shared" si="24"/>
        <v>36643</v>
      </c>
      <c r="AV35" s="112">
        <f t="shared" si="24"/>
        <v>36643</v>
      </c>
      <c r="AW35" s="106">
        <f t="shared" si="14"/>
        <v>36643</v>
      </c>
      <c r="AX35" s="94">
        <f t="shared" si="15"/>
        <v>0</v>
      </c>
      <c r="AY35" s="94">
        <f t="shared" si="16"/>
        <v>0</v>
      </c>
      <c r="BB35" s="9"/>
      <c r="BC35" s="10">
        <f t="shared" si="7"/>
        <v>0</v>
      </c>
      <c r="BD35" s="64" t="str">
        <f t="shared" si="17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8"/>
        <v/>
      </c>
      <c r="AB36" s="83">
        <v>42768</v>
      </c>
      <c r="AC36" s="113">
        <f t="shared" si="21"/>
        <v>36643</v>
      </c>
      <c r="AD36" s="114">
        <f t="shared" si="23"/>
        <v>36643</v>
      </c>
      <c r="AE36" s="109">
        <f t="shared" si="23"/>
        <v>36643</v>
      </c>
      <c r="AF36" s="110">
        <f t="shared" si="23"/>
        <v>36643</v>
      </c>
      <c r="AG36" s="111">
        <f t="shared" si="23"/>
        <v>36643</v>
      </c>
      <c r="AH36" s="112">
        <f t="shared" si="23"/>
        <v>36643</v>
      </c>
      <c r="AI36" s="106">
        <f t="shared" si="20"/>
        <v>36643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2"/>
        <v>0</v>
      </c>
      <c r="AP36" s="83">
        <v>42768</v>
      </c>
      <c r="AQ36" s="113">
        <f t="shared" si="22"/>
        <v>36643</v>
      </c>
      <c r="AR36" s="114">
        <f t="shared" si="24"/>
        <v>36643</v>
      </c>
      <c r="AS36" s="109">
        <f t="shared" si="24"/>
        <v>36643</v>
      </c>
      <c r="AT36" s="110">
        <f t="shared" si="24"/>
        <v>36643</v>
      </c>
      <c r="AU36" s="111">
        <f t="shared" si="24"/>
        <v>36643</v>
      </c>
      <c r="AV36" s="112">
        <f t="shared" si="24"/>
        <v>36643</v>
      </c>
      <c r="AW36" s="106">
        <f t="shared" si="14"/>
        <v>36643</v>
      </c>
      <c r="AX36" s="94">
        <f t="shared" si="15"/>
        <v>0</v>
      </c>
      <c r="AY36" s="94">
        <f t="shared" si="16"/>
        <v>0</v>
      </c>
      <c r="AZ36" s="37"/>
      <c r="BB36" s="9"/>
      <c r="BC36" s="10">
        <f t="shared" si="7"/>
        <v>0</v>
      </c>
      <c r="BD36" s="64" t="str">
        <f t="shared" si="17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8"/>
        <v/>
      </c>
      <c r="AB37" s="83">
        <v>42769</v>
      </c>
      <c r="AC37" s="113">
        <f t="shared" si="21"/>
        <v>36643</v>
      </c>
      <c r="AD37" s="114">
        <f t="shared" si="23"/>
        <v>36643</v>
      </c>
      <c r="AE37" s="109">
        <f t="shared" si="23"/>
        <v>36643</v>
      </c>
      <c r="AF37" s="110">
        <f t="shared" si="23"/>
        <v>36643</v>
      </c>
      <c r="AG37" s="111">
        <f t="shared" si="23"/>
        <v>36643</v>
      </c>
      <c r="AH37" s="112">
        <f t="shared" si="23"/>
        <v>36643</v>
      </c>
      <c r="AI37" s="106">
        <f t="shared" si="20"/>
        <v>36643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2"/>
        <v>0</v>
      </c>
      <c r="AP37" s="83">
        <v>42769</v>
      </c>
      <c r="AQ37" s="113">
        <f t="shared" si="22"/>
        <v>36643</v>
      </c>
      <c r="AR37" s="114">
        <f t="shared" si="24"/>
        <v>36643</v>
      </c>
      <c r="AS37" s="109">
        <f t="shared" si="24"/>
        <v>36643</v>
      </c>
      <c r="AT37" s="110">
        <f t="shared" si="24"/>
        <v>36643</v>
      </c>
      <c r="AU37" s="111">
        <f t="shared" si="24"/>
        <v>36643</v>
      </c>
      <c r="AV37" s="112">
        <f t="shared" si="24"/>
        <v>36643</v>
      </c>
      <c r="AW37" s="106">
        <f t="shared" si="14"/>
        <v>36643</v>
      </c>
      <c r="AX37" s="94">
        <f t="shared" si="15"/>
        <v>0</v>
      </c>
      <c r="AY37" s="94">
        <f t="shared" si="16"/>
        <v>0</v>
      </c>
      <c r="AZ37" s="39"/>
      <c r="BB37" s="9"/>
      <c r="BC37" s="10">
        <f t="shared" si="7"/>
        <v>0</v>
      </c>
      <c r="BD37" s="64" t="str">
        <f t="shared" si="17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8"/>
        <v/>
      </c>
      <c r="AB38" s="83">
        <v>42770</v>
      </c>
      <c r="AC38" s="113">
        <f t="shared" si="21"/>
        <v>36643</v>
      </c>
      <c r="AD38" s="114">
        <f t="shared" si="23"/>
        <v>36643</v>
      </c>
      <c r="AE38" s="109">
        <f t="shared" si="23"/>
        <v>36643</v>
      </c>
      <c r="AF38" s="110">
        <f t="shared" si="23"/>
        <v>36643</v>
      </c>
      <c r="AG38" s="111">
        <f t="shared" si="23"/>
        <v>36643</v>
      </c>
      <c r="AH38" s="112">
        <f t="shared" si="23"/>
        <v>36643</v>
      </c>
      <c r="AI38" s="106">
        <f t="shared" si="20"/>
        <v>36643</v>
      </c>
      <c r="AJ38" s="94">
        <f t="shared" si="19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36643</v>
      </c>
      <c r="AR38" s="114">
        <f t="shared" si="24"/>
        <v>36643</v>
      </c>
      <c r="AS38" s="109">
        <f t="shared" si="24"/>
        <v>36643</v>
      </c>
      <c r="AT38" s="110">
        <f t="shared" si="24"/>
        <v>36643</v>
      </c>
      <c r="AU38" s="111">
        <f t="shared" si="24"/>
        <v>36643</v>
      </c>
      <c r="AV38" s="112">
        <f t="shared" si="24"/>
        <v>36643</v>
      </c>
      <c r="AW38" s="106">
        <f t="shared" si="14"/>
        <v>36643</v>
      </c>
      <c r="AX38" s="94">
        <f t="shared" si="15"/>
        <v>0</v>
      </c>
      <c r="AY38" s="94">
        <f t="shared" si="16"/>
        <v>0</v>
      </c>
      <c r="BB38" s="9"/>
      <c r="BC38" s="10">
        <f t="shared" si="7"/>
        <v>0</v>
      </c>
      <c r="BD38" s="64" t="str">
        <f t="shared" si="17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8"/>
        <v/>
      </c>
      <c r="AB39" s="83">
        <v>42771</v>
      </c>
      <c r="AC39" s="113">
        <f t="shared" si="21"/>
        <v>36643</v>
      </c>
      <c r="AD39" s="114">
        <f t="shared" si="23"/>
        <v>36643</v>
      </c>
      <c r="AE39" s="109">
        <f t="shared" si="23"/>
        <v>36643</v>
      </c>
      <c r="AF39" s="110">
        <f t="shared" si="23"/>
        <v>36643</v>
      </c>
      <c r="AG39" s="111">
        <f t="shared" si="23"/>
        <v>36643</v>
      </c>
      <c r="AH39" s="112">
        <f t="shared" si="23"/>
        <v>36643</v>
      </c>
      <c r="AI39" s="106">
        <f t="shared" si="20"/>
        <v>36643</v>
      </c>
      <c r="AJ39" s="94">
        <f t="shared" si="19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36643</v>
      </c>
      <c r="AR39" s="114">
        <f t="shared" si="24"/>
        <v>36643</v>
      </c>
      <c r="AS39" s="109">
        <f t="shared" si="24"/>
        <v>36643</v>
      </c>
      <c r="AT39" s="110">
        <f t="shared" si="24"/>
        <v>36643</v>
      </c>
      <c r="AU39" s="111">
        <f t="shared" si="24"/>
        <v>36643</v>
      </c>
      <c r="AV39" s="112">
        <f t="shared" si="24"/>
        <v>36643</v>
      </c>
      <c r="AW39" s="106">
        <f t="shared" si="14"/>
        <v>36643</v>
      </c>
      <c r="AX39" s="94">
        <f t="shared" si="15"/>
        <v>0</v>
      </c>
      <c r="AY39" s="94">
        <f t="shared" si="16"/>
        <v>0</v>
      </c>
      <c r="BB39" s="9"/>
      <c r="BC39" s="10">
        <f t="shared" si="7"/>
        <v>0</v>
      </c>
      <c r="BD39" s="64" t="str">
        <f t="shared" si="17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8"/>
        <v/>
      </c>
      <c r="AB40" s="83">
        <v>42772</v>
      </c>
      <c r="AC40" s="113">
        <f t="shared" si="21"/>
        <v>36643</v>
      </c>
      <c r="AD40" s="114">
        <f t="shared" si="23"/>
        <v>36643</v>
      </c>
      <c r="AE40" s="109">
        <f t="shared" si="23"/>
        <v>36643</v>
      </c>
      <c r="AF40" s="110">
        <f t="shared" si="23"/>
        <v>36643</v>
      </c>
      <c r="AG40" s="111">
        <f t="shared" si="23"/>
        <v>36643</v>
      </c>
      <c r="AH40" s="112">
        <f t="shared" si="23"/>
        <v>36643</v>
      </c>
      <c r="AI40" s="106">
        <f t="shared" si="20"/>
        <v>36643</v>
      </c>
      <c r="AJ40" s="94">
        <f t="shared" si="19"/>
        <v>0</v>
      </c>
      <c r="AK40" s="94">
        <f t="shared" si="5"/>
        <v>0</v>
      </c>
      <c r="AN40" s="9"/>
      <c r="AO40" s="10">
        <f t="shared" si="12"/>
        <v>0</v>
      </c>
      <c r="AP40" s="83">
        <v>42772</v>
      </c>
      <c r="AQ40" s="113">
        <f t="shared" si="22"/>
        <v>36643</v>
      </c>
      <c r="AR40" s="114">
        <f t="shared" si="24"/>
        <v>36643</v>
      </c>
      <c r="AS40" s="109">
        <f t="shared" si="24"/>
        <v>36643</v>
      </c>
      <c r="AT40" s="110">
        <f t="shared" si="24"/>
        <v>36643</v>
      </c>
      <c r="AU40" s="111">
        <f t="shared" si="24"/>
        <v>36643</v>
      </c>
      <c r="AV40" s="112">
        <f t="shared" si="24"/>
        <v>36643</v>
      </c>
      <c r="AW40" s="106">
        <f t="shared" si="14"/>
        <v>36643</v>
      </c>
      <c r="AX40" s="94">
        <f t="shared" si="15"/>
        <v>0</v>
      </c>
      <c r="AY40" s="94">
        <f t="shared" si="16"/>
        <v>0</v>
      </c>
      <c r="BB40" s="9"/>
      <c r="BC40" s="10">
        <f t="shared" si="7"/>
        <v>0</v>
      </c>
      <c r="BD40" s="64" t="str">
        <f t="shared" si="17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8"/>
        <v/>
      </c>
      <c r="AB41" s="83">
        <v>42773</v>
      </c>
      <c r="AC41" s="113">
        <f t="shared" si="21"/>
        <v>36643</v>
      </c>
      <c r="AD41" s="114">
        <f t="shared" si="23"/>
        <v>36643</v>
      </c>
      <c r="AE41" s="109">
        <f t="shared" si="23"/>
        <v>36643</v>
      </c>
      <c r="AF41" s="110">
        <f t="shared" si="23"/>
        <v>36643</v>
      </c>
      <c r="AG41" s="111">
        <f t="shared" si="23"/>
        <v>36643</v>
      </c>
      <c r="AH41" s="112">
        <f t="shared" si="23"/>
        <v>36643</v>
      </c>
      <c r="AI41" s="106">
        <f t="shared" si="20"/>
        <v>36643</v>
      </c>
      <c r="AJ41" s="94">
        <f t="shared" si="19"/>
        <v>0</v>
      </c>
      <c r="AK41" s="94">
        <f t="shared" si="5"/>
        <v>0</v>
      </c>
      <c r="AN41" s="9"/>
      <c r="AO41" s="10">
        <f t="shared" si="12"/>
        <v>0</v>
      </c>
      <c r="AP41" s="83">
        <v>42773</v>
      </c>
      <c r="AQ41" s="113">
        <f t="shared" si="22"/>
        <v>36643</v>
      </c>
      <c r="AR41" s="114">
        <f t="shared" si="24"/>
        <v>36643</v>
      </c>
      <c r="AS41" s="109">
        <f t="shared" si="24"/>
        <v>36643</v>
      </c>
      <c r="AT41" s="110">
        <f t="shared" si="24"/>
        <v>36643</v>
      </c>
      <c r="AU41" s="111">
        <f t="shared" si="24"/>
        <v>36643</v>
      </c>
      <c r="AV41" s="112">
        <f t="shared" si="24"/>
        <v>36643</v>
      </c>
      <c r="AW41" s="106">
        <f t="shared" si="14"/>
        <v>36643</v>
      </c>
      <c r="AX41" s="94">
        <f t="shared" si="15"/>
        <v>0</v>
      </c>
      <c r="AY41" s="94">
        <f t="shared" si="16"/>
        <v>0</v>
      </c>
      <c r="BB41" s="9"/>
      <c r="BC41" s="10">
        <f t="shared" si="7"/>
        <v>0</v>
      </c>
      <c r="BD41" s="64" t="str">
        <f t="shared" si="17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8"/>
        <v/>
      </c>
      <c r="AB42" s="83">
        <v>42774</v>
      </c>
      <c r="AC42" s="113">
        <f t="shared" si="21"/>
        <v>36643</v>
      </c>
      <c r="AD42" s="114">
        <f t="shared" si="23"/>
        <v>36643</v>
      </c>
      <c r="AE42" s="109">
        <f t="shared" si="23"/>
        <v>36643</v>
      </c>
      <c r="AF42" s="110">
        <f t="shared" si="23"/>
        <v>36643</v>
      </c>
      <c r="AG42" s="111">
        <f t="shared" si="23"/>
        <v>36643</v>
      </c>
      <c r="AH42" s="112">
        <f t="shared" si="23"/>
        <v>36643</v>
      </c>
      <c r="AI42" s="106">
        <f t="shared" si="20"/>
        <v>36643</v>
      </c>
      <c r="AJ42" s="94">
        <f t="shared" si="19"/>
        <v>0</v>
      </c>
      <c r="AK42" s="94">
        <f t="shared" si="5"/>
        <v>0</v>
      </c>
      <c r="AN42" s="9"/>
      <c r="AO42" s="10">
        <f t="shared" si="12"/>
        <v>0</v>
      </c>
      <c r="AP42" s="83">
        <v>42774</v>
      </c>
      <c r="AQ42" s="113">
        <f t="shared" si="22"/>
        <v>36643</v>
      </c>
      <c r="AR42" s="114">
        <f t="shared" si="24"/>
        <v>36643</v>
      </c>
      <c r="AS42" s="109">
        <f t="shared" si="24"/>
        <v>36643</v>
      </c>
      <c r="AT42" s="110">
        <f t="shared" si="24"/>
        <v>36643</v>
      </c>
      <c r="AU42" s="111">
        <f t="shared" si="24"/>
        <v>36643</v>
      </c>
      <c r="AV42" s="112">
        <f t="shared" si="24"/>
        <v>36643</v>
      </c>
      <c r="AW42" s="106">
        <f t="shared" si="14"/>
        <v>36643</v>
      </c>
      <c r="AX42" s="94">
        <f t="shared" si="15"/>
        <v>0</v>
      </c>
      <c r="AY42" s="94">
        <f t="shared" si="16"/>
        <v>0</v>
      </c>
      <c r="BB42" s="9"/>
      <c r="BC42" s="10">
        <f t="shared" si="7"/>
        <v>0</v>
      </c>
      <c r="BD42" s="64" t="str">
        <f t="shared" si="17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8"/>
        <v/>
      </c>
      <c r="AB43" s="83">
        <v>42775</v>
      </c>
      <c r="AC43" s="113">
        <f t="shared" si="21"/>
        <v>36643</v>
      </c>
      <c r="AD43" s="114">
        <f t="shared" si="23"/>
        <v>36643</v>
      </c>
      <c r="AE43" s="109">
        <f t="shared" si="23"/>
        <v>36643</v>
      </c>
      <c r="AF43" s="110">
        <f t="shared" si="23"/>
        <v>36643</v>
      </c>
      <c r="AG43" s="111">
        <f t="shared" si="23"/>
        <v>36643</v>
      </c>
      <c r="AH43" s="112">
        <f t="shared" si="23"/>
        <v>36643</v>
      </c>
      <c r="AI43" s="106">
        <f t="shared" si="20"/>
        <v>36643</v>
      </c>
      <c r="AJ43" s="94">
        <f t="shared" si="19"/>
        <v>0</v>
      </c>
      <c r="AK43" s="94">
        <f t="shared" si="5"/>
        <v>0</v>
      </c>
      <c r="AN43" s="9"/>
      <c r="AO43" s="10">
        <f t="shared" si="12"/>
        <v>0</v>
      </c>
      <c r="AP43" s="83">
        <v>42775</v>
      </c>
      <c r="AQ43" s="113">
        <f t="shared" si="22"/>
        <v>36643</v>
      </c>
      <c r="AR43" s="114">
        <f t="shared" si="24"/>
        <v>36643</v>
      </c>
      <c r="AS43" s="109">
        <f t="shared" si="24"/>
        <v>36643</v>
      </c>
      <c r="AT43" s="110">
        <f t="shared" si="24"/>
        <v>36643</v>
      </c>
      <c r="AU43" s="111">
        <f t="shared" si="24"/>
        <v>36643</v>
      </c>
      <c r="AV43" s="112">
        <f t="shared" si="24"/>
        <v>36643</v>
      </c>
      <c r="AW43" s="106">
        <f t="shared" si="14"/>
        <v>36643</v>
      </c>
      <c r="AX43" s="94">
        <f t="shared" si="15"/>
        <v>0</v>
      </c>
      <c r="AY43" s="94">
        <f t="shared" si="16"/>
        <v>0</v>
      </c>
      <c r="BB43" s="9"/>
      <c r="BC43" s="10">
        <f t="shared" si="7"/>
        <v>0</v>
      </c>
      <c r="BD43" s="64" t="str">
        <f t="shared" si="17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8"/>
        <v/>
      </c>
      <c r="AB44" s="83">
        <v>42776</v>
      </c>
      <c r="AC44" s="113">
        <f t="shared" si="21"/>
        <v>36643</v>
      </c>
      <c r="AD44" s="114">
        <f t="shared" si="23"/>
        <v>36643</v>
      </c>
      <c r="AE44" s="109">
        <f t="shared" si="23"/>
        <v>36643</v>
      </c>
      <c r="AF44" s="110">
        <f t="shared" si="23"/>
        <v>36643</v>
      </c>
      <c r="AG44" s="111">
        <f t="shared" si="23"/>
        <v>36643</v>
      </c>
      <c r="AH44" s="112">
        <f t="shared" si="23"/>
        <v>36643</v>
      </c>
      <c r="AI44" s="106">
        <f t="shared" si="20"/>
        <v>36643</v>
      </c>
      <c r="AJ44" s="94">
        <f t="shared" si="19"/>
        <v>0</v>
      </c>
      <c r="AK44" s="94">
        <f t="shared" si="5"/>
        <v>0</v>
      </c>
      <c r="AN44" s="9"/>
      <c r="AO44" s="10">
        <f t="shared" si="12"/>
        <v>0</v>
      </c>
      <c r="AP44" s="83">
        <v>42776</v>
      </c>
      <c r="AQ44" s="113">
        <f t="shared" si="22"/>
        <v>36643</v>
      </c>
      <c r="AR44" s="114">
        <f t="shared" si="24"/>
        <v>36643</v>
      </c>
      <c r="AS44" s="109">
        <f t="shared" si="24"/>
        <v>36643</v>
      </c>
      <c r="AT44" s="110">
        <f t="shared" si="24"/>
        <v>36643</v>
      </c>
      <c r="AU44" s="111">
        <f t="shared" si="24"/>
        <v>36643</v>
      </c>
      <c r="AV44" s="112">
        <f t="shared" si="24"/>
        <v>36643</v>
      </c>
      <c r="AW44" s="106">
        <f t="shared" si="14"/>
        <v>36643</v>
      </c>
      <c r="AX44" s="94">
        <f t="shared" si="15"/>
        <v>0</v>
      </c>
      <c r="AY44" s="94">
        <f t="shared" si="16"/>
        <v>0</v>
      </c>
      <c r="BB44" s="9"/>
      <c r="BC44" s="10">
        <f t="shared" si="7"/>
        <v>0</v>
      </c>
      <c r="BD44" s="64" t="str">
        <f t="shared" si="17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8"/>
        <v/>
      </c>
      <c r="AB45" s="83">
        <v>42777</v>
      </c>
      <c r="AC45" s="113">
        <f t="shared" si="21"/>
        <v>36643</v>
      </c>
      <c r="AD45" s="114">
        <f t="shared" si="23"/>
        <v>36643</v>
      </c>
      <c r="AE45" s="109">
        <f t="shared" si="23"/>
        <v>36643</v>
      </c>
      <c r="AF45" s="110">
        <f t="shared" si="23"/>
        <v>36643</v>
      </c>
      <c r="AG45" s="111">
        <f t="shared" si="23"/>
        <v>36643</v>
      </c>
      <c r="AH45" s="112">
        <f t="shared" si="23"/>
        <v>36643</v>
      </c>
      <c r="AI45" s="106">
        <f t="shared" si="20"/>
        <v>36643</v>
      </c>
      <c r="AJ45" s="94">
        <f t="shared" si="19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36643</v>
      </c>
      <c r="AR45" s="114">
        <f t="shared" si="24"/>
        <v>36643</v>
      </c>
      <c r="AS45" s="109">
        <f t="shared" si="24"/>
        <v>36643</v>
      </c>
      <c r="AT45" s="110">
        <f t="shared" si="24"/>
        <v>36643</v>
      </c>
      <c r="AU45" s="111">
        <f t="shared" si="24"/>
        <v>36643</v>
      </c>
      <c r="AV45" s="112">
        <f t="shared" si="24"/>
        <v>36643</v>
      </c>
      <c r="AW45" s="106">
        <f t="shared" si="14"/>
        <v>36643</v>
      </c>
      <c r="AX45" s="94">
        <f t="shared" si="15"/>
        <v>0</v>
      </c>
      <c r="AY45" s="94">
        <f t="shared" si="16"/>
        <v>0</v>
      </c>
      <c r="BB45" s="9"/>
      <c r="BC45" s="10">
        <f t="shared" si="7"/>
        <v>0</v>
      </c>
      <c r="BD45" s="64" t="str">
        <f t="shared" si="17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8"/>
        <v/>
      </c>
      <c r="AB46" s="83">
        <v>42778</v>
      </c>
      <c r="AC46" s="113">
        <f t="shared" si="21"/>
        <v>36643</v>
      </c>
      <c r="AD46" s="114">
        <f t="shared" si="23"/>
        <v>36643</v>
      </c>
      <c r="AE46" s="109">
        <f t="shared" si="23"/>
        <v>36643</v>
      </c>
      <c r="AF46" s="110">
        <f t="shared" si="23"/>
        <v>36643</v>
      </c>
      <c r="AG46" s="111">
        <f t="shared" si="23"/>
        <v>36643</v>
      </c>
      <c r="AH46" s="112">
        <f t="shared" si="23"/>
        <v>36643</v>
      </c>
      <c r="AI46" s="106">
        <f t="shared" si="20"/>
        <v>36643</v>
      </c>
      <c r="AJ46" s="94">
        <f t="shared" si="19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36643</v>
      </c>
      <c r="AR46" s="114">
        <f t="shared" si="24"/>
        <v>36643</v>
      </c>
      <c r="AS46" s="109">
        <f t="shared" si="24"/>
        <v>36643</v>
      </c>
      <c r="AT46" s="110">
        <f t="shared" si="24"/>
        <v>36643</v>
      </c>
      <c r="AU46" s="111">
        <f t="shared" si="24"/>
        <v>36643</v>
      </c>
      <c r="AV46" s="112">
        <f t="shared" si="24"/>
        <v>36643</v>
      </c>
      <c r="AW46" s="106">
        <f t="shared" si="14"/>
        <v>36643</v>
      </c>
      <c r="AX46" s="94">
        <f t="shared" si="15"/>
        <v>0</v>
      </c>
      <c r="AY46" s="94">
        <f t="shared" si="16"/>
        <v>0</v>
      </c>
      <c r="BB46" s="9"/>
      <c r="BC46" s="10">
        <f t="shared" si="7"/>
        <v>0</v>
      </c>
      <c r="BD46" s="64" t="str">
        <f t="shared" si="17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8"/>
        <v/>
      </c>
      <c r="AB47" s="83">
        <v>42779</v>
      </c>
      <c r="AC47" s="113">
        <f t="shared" si="21"/>
        <v>36643</v>
      </c>
      <c r="AD47" s="114">
        <f t="shared" si="23"/>
        <v>36643</v>
      </c>
      <c r="AE47" s="109">
        <f t="shared" si="23"/>
        <v>36643</v>
      </c>
      <c r="AF47" s="110">
        <f t="shared" si="23"/>
        <v>36643</v>
      </c>
      <c r="AG47" s="111">
        <f t="shared" si="23"/>
        <v>36643</v>
      </c>
      <c r="AH47" s="112">
        <f t="shared" si="23"/>
        <v>36643</v>
      </c>
      <c r="AI47" s="106">
        <f t="shared" si="20"/>
        <v>36643</v>
      </c>
      <c r="AJ47" s="94">
        <f t="shared" si="19"/>
        <v>0</v>
      </c>
      <c r="AK47" s="94">
        <f t="shared" si="5"/>
        <v>0</v>
      </c>
      <c r="AN47" s="9"/>
      <c r="AO47" s="10">
        <f t="shared" si="12"/>
        <v>0</v>
      </c>
      <c r="AP47" s="83">
        <v>42779</v>
      </c>
      <c r="AQ47" s="113">
        <f t="shared" si="22"/>
        <v>36643</v>
      </c>
      <c r="AR47" s="114">
        <f t="shared" si="24"/>
        <v>36643</v>
      </c>
      <c r="AS47" s="109">
        <f t="shared" si="24"/>
        <v>36643</v>
      </c>
      <c r="AT47" s="110">
        <f t="shared" si="24"/>
        <v>36643</v>
      </c>
      <c r="AU47" s="111">
        <f t="shared" si="24"/>
        <v>36643</v>
      </c>
      <c r="AV47" s="112">
        <f t="shared" si="24"/>
        <v>36643</v>
      </c>
      <c r="AW47" s="106">
        <f t="shared" si="14"/>
        <v>36643</v>
      </c>
      <c r="AX47" s="94">
        <f t="shared" si="15"/>
        <v>0</v>
      </c>
      <c r="AY47" s="94">
        <f t="shared" si="16"/>
        <v>0</v>
      </c>
      <c r="BB47" s="9"/>
      <c r="BC47" s="10">
        <f t="shared" si="7"/>
        <v>0</v>
      </c>
      <c r="BD47" s="64" t="str">
        <f t="shared" si="17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8"/>
        <v/>
      </c>
      <c r="AB48" s="83">
        <v>42780</v>
      </c>
      <c r="AC48" s="113">
        <f t="shared" si="21"/>
        <v>36643</v>
      </c>
      <c r="AD48" s="114">
        <f t="shared" si="23"/>
        <v>36643</v>
      </c>
      <c r="AE48" s="109">
        <f t="shared" si="23"/>
        <v>36643</v>
      </c>
      <c r="AF48" s="110">
        <f t="shared" si="23"/>
        <v>36643</v>
      </c>
      <c r="AG48" s="111">
        <f t="shared" si="23"/>
        <v>36643</v>
      </c>
      <c r="AH48" s="112">
        <f t="shared" si="23"/>
        <v>36643</v>
      </c>
      <c r="AI48" s="106">
        <f t="shared" si="20"/>
        <v>36643</v>
      </c>
      <c r="AJ48" s="94">
        <f t="shared" si="19"/>
        <v>0</v>
      </c>
      <c r="AK48" s="94">
        <f t="shared" si="5"/>
        <v>0</v>
      </c>
      <c r="AN48" s="9"/>
      <c r="AO48" s="10">
        <f t="shared" si="12"/>
        <v>0</v>
      </c>
      <c r="AP48" s="83">
        <v>42780</v>
      </c>
      <c r="AQ48" s="113">
        <f t="shared" si="22"/>
        <v>36643</v>
      </c>
      <c r="AR48" s="114">
        <f t="shared" si="24"/>
        <v>36643</v>
      </c>
      <c r="AS48" s="109">
        <f t="shared" si="24"/>
        <v>36643</v>
      </c>
      <c r="AT48" s="110">
        <f t="shared" si="24"/>
        <v>36643</v>
      </c>
      <c r="AU48" s="111">
        <f t="shared" si="24"/>
        <v>36643</v>
      </c>
      <c r="AV48" s="112">
        <f t="shared" si="24"/>
        <v>36643</v>
      </c>
      <c r="AW48" s="106">
        <f t="shared" si="14"/>
        <v>36643</v>
      </c>
      <c r="AX48" s="94">
        <f t="shared" si="15"/>
        <v>0</v>
      </c>
      <c r="AY48" s="94">
        <f t="shared" si="16"/>
        <v>0</v>
      </c>
      <c r="BB48" s="9"/>
      <c r="BC48" s="10">
        <f t="shared" si="7"/>
        <v>0</v>
      </c>
      <c r="BD48" s="64" t="str">
        <f t="shared" si="17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8"/>
        <v/>
      </c>
      <c r="AB49" s="83">
        <v>42781</v>
      </c>
      <c r="AC49" s="113">
        <f t="shared" si="21"/>
        <v>36643</v>
      </c>
      <c r="AD49" s="114">
        <f t="shared" si="23"/>
        <v>36643</v>
      </c>
      <c r="AE49" s="109">
        <f t="shared" si="23"/>
        <v>36643</v>
      </c>
      <c r="AF49" s="110">
        <f t="shared" si="23"/>
        <v>36643</v>
      </c>
      <c r="AG49" s="111">
        <f t="shared" si="23"/>
        <v>36643</v>
      </c>
      <c r="AH49" s="112">
        <f t="shared" si="23"/>
        <v>36643</v>
      </c>
      <c r="AI49" s="106">
        <f t="shared" si="20"/>
        <v>36643</v>
      </c>
      <c r="AJ49" s="94">
        <f t="shared" si="19"/>
        <v>0</v>
      </c>
      <c r="AK49" s="94">
        <f t="shared" si="5"/>
        <v>0</v>
      </c>
      <c r="AN49" s="9"/>
      <c r="AO49" s="10">
        <f t="shared" si="12"/>
        <v>0</v>
      </c>
      <c r="AP49" s="83">
        <v>42781</v>
      </c>
      <c r="AQ49" s="113">
        <f t="shared" si="22"/>
        <v>36643</v>
      </c>
      <c r="AR49" s="114">
        <f t="shared" si="24"/>
        <v>36643</v>
      </c>
      <c r="AS49" s="109">
        <f t="shared" si="24"/>
        <v>36643</v>
      </c>
      <c r="AT49" s="110">
        <f t="shared" si="24"/>
        <v>36643</v>
      </c>
      <c r="AU49" s="111">
        <f t="shared" si="24"/>
        <v>36643</v>
      </c>
      <c r="AV49" s="112">
        <f t="shared" si="24"/>
        <v>36643</v>
      </c>
      <c r="AW49" s="106">
        <f t="shared" si="14"/>
        <v>36643</v>
      </c>
      <c r="AX49" s="94">
        <f t="shared" si="15"/>
        <v>0</v>
      </c>
      <c r="AY49" s="94">
        <f t="shared" si="16"/>
        <v>0</v>
      </c>
      <c r="BB49" s="9"/>
      <c r="BC49" s="10">
        <f t="shared" si="7"/>
        <v>0</v>
      </c>
      <c r="BD49" s="64" t="str">
        <f t="shared" si="17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8"/>
        <v/>
      </c>
      <c r="AB50" s="83">
        <v>42782</v>
      </c>
      <c r="AC50" s="113">
        <f t="shared" si="21"/>
        <v>36643</v>
      </c>
      <c r="AD50" s="114">
        <f t="shared" si="23"/>
        <v>36643</v>
      </c>
      <c r="AE50" s="109">
        <f t="shared" si="23"/>
        <v>36643</v>
      </c>
      <c r="AF50" s="110">
        <f t="shared" si="23"/>
        <v>36643</v>
      </c>
      <c r="AG50" s="111">
        <f t="shared" si="23"/>
        <v>36643</v>
      </c>
      <c r="AH50" s="112">
        <f t="shared" si="23"/>
        <v>36643</v>
      </c>
      <c r="AI50" s="106">
        <f t="shared" si="20"/>
        <v>36643</v>
      </c>
      <c r="AJ50" s="94">
        <f t="shared" si="19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36643</v>
      </c>
      <c r="AR50" s="114">
        <f t="shared" si="24"/>
        <v>36643</v>
      </c>
      <c r="AS50" s="109">
        <f t="shared" si="24"/>
        <v>36643</v>
      </c>
      <c r="AT50" s="110">
        <f t="shared" si="24"/>
        <v>36643</v>
      </c>
      <c r="AU50" s="111">
        <f t="shared" si="24"/>
        <v>36643</v>
      </c>
      <c r="AV50" s="112">
        <f t="shared" si="24"/>
        <v>36643</v>
      </c>
      <c r="AW50" s="106">
        <f t="shared" si="14"/>
        <v>36643</v>
      </c>
      <c r="AX50" s="94">
        <f t="shared" si="15"/>
        <v>0</v>
      </c>
      <c r="AY50" s="94">
        <f t="shared" si="16"/>
        <v>0</v>
      </c>
      <c r="BB50" s="9"/>
      <c r="BC50" s="10">
        <f t="shared" si="7"/>
        <v>0</v>
      </c>
      <c r="BD50" s="64" t="str">
        <f t="shared" si="17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8"/>
        <v/>
      </c>
      <c r="AB51" s="83">
        <v>42783</v>
      </c>
      <c r="AC51" s="113">
        <f t="shared" si="21"/>
        <v>36643</v>
      </c>
      <c r="AD51" s="114">
        <f t="shared" si="23"/>
        <v>36643</v>
      </c>
      <c r="AE51" s="109">
        <f t="shared" si="23"/>
        <v>36643</v>
      </c>
      <c r="AF51" s="110">
        <f t="shared" si="23"/>
        <v>36643</v>
      </c>
      <c r="AG51" s="111">
        <f t="shared" si="23"/>
        <v>36643</v>
      </c>
      <c r="AH51" s="112">
        <f t="shared" si="23"/>
        <v>36643</v>
      </c>
      <c r="AI51" s="106">
        <f t="shared" si="20"/>
        <v>36643</v>
      </c>
      <c r="AJ51" s="94">
        <f t="shared" si="19"/>
        <v>0</v>
      </c>
      <c r="AK51" s="94">
        <f t="shared" si="5"/>
        <v>0</v>
      </c>
      <c r="AN51" s="9"/>
      <c r="AO51" s="10">
        <f t="shared" si="12"/>
        <v>0</v>
      </c>
      <c r="AP51" s="83">
        <v>42783</v>
      </c>
      <c r="AQ51" s="113">
        <f t="shared" si="22"/>
        <v>36643</v>
      </c>
      <c r="AR51" s="114">
        <f t="shared" si="24"/>
        <v>36643</v>
      </c>
      <c r="AS51" s="109">
        <f t="shared" si="24"/>
        <v>36643</v>
      </c>
      <c r="AT51" s="110">
        <f t="shared" si="24"/>
        <v>36643</v>
      </c>
      <c r="AU51" s="111">
        <f t="shared" si="24"/>
        <v>36643</v>
      </c>
      <c r="AV51" s="112">
        <f t="shared" si="24"/>
        <v>36643</v>
      </c>
      <c r="AW51" s="106">
        <f t="shared" si="14"/>
        <v>36643</v>
      </c>
      <c r="AX51" s="94">
        <f t="shared" si="15"/>
        <v>0</v>
      </c>
      <c r="AY51" s="94">
        <f t="shared" si="16"/>
        <v>0</v>
      </c>
      <c r="BB51" s="9"/>
      <c r="BC51" s="10">
        <f t="shared" si="7"/>
        <v>0</v>
      </c>
      <c r="BD51" s="64" t="str">
        <f t="shared" si="17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8"/>
        <v/>
      </c>
      <c r="AB52" s="83">
        <v>42784</v>
      </c>
      <c r="AC52" s="113">
        <f t="shared" si="21"/>
        <v>36643</v>
      </c>
      <c r="AD52" s="114">
        <f t="shared" si="23"/>
        <v>36643</v>
      </c>
      <c r="AE52" s="109">
        <f t="shared" si="23"/>
        <v>36643</v>
      </c>
      <c r="AF52" s="110">
        <f t="shared" si="23"/>
        <v>36643</v>
      </c>
      <c r="AG52" s="111">
        <f t="shared" si="23"/>
        <v>36643</v>
      </c>
      <c r="AH52" s="112">
        <f t="shared" si="23"/>
        <v>36643</v>
      </c>
      <c r="AI52" s="106">
        <f t="shared" si="20"/>
        <v>36643</v>
      </c>
      <c r="AJ52" s="94">
        <f t="shared" si="19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36643</v>
      </c>
      <c r="AR52" s="114">
        <f t="shared" si="24"/>
        <v>36643</v>
      </c>
      <c r="AS52" s="109">
        <f t="shared" si="24"/>
        <v>36643</v>
      </c>
      <c r="AT52" s="110">
        <f t="shared" si="24"/>
        <v>36643</v>
      </c>
      <c r="AU52" s="111">
        <f t="shared" si="24"/>
        <v>36643</v>
      </c>
      <c r="AV52" s="112">
        <f t="shared" si="24"/>
        <v>36643</v>
      </c>
      <c r="AW52" s="106">
        <f t="shared" si="14"/>
        <v>36643</v>
      </c>
      <c r="AX52" s="94">
        <f t="shared" si="15"/>
        <v>0</v>
      </c>
      <c r="AY52" s="94">
        <f t="shared" si="16"/>
        <v>0</v>
      </c>
      <c r="BB52" s="9"/>
      <c r="BC52" s="10">
        <f t="shared" si="7"/>
        <v>0</v>
      </c>
      <c r="BD52" s="64" t="str">
        <f t="shared" si="17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8"/>
        <v/>
      </c>
      <c r="AB53" s="83">
        <v>42785</v>
      </c>
      <c r="AC53" s="113">
        <f t="shared" si="21"/>
        <v>36643</v>
      </c>
      <c r="AD53" s="114">
        <f t="shared" si="23"/>
        <v>36643</v>
      </c>
      <c r="AE53" s="109">
        <f t="shared" si="23"/>
        <v>36643</v>
      </c>
      <c r="AF53" s="110">
        <f t="shared" si="23"/>
        <v>36643</v>
      </c>
      <c r="AG53" s="111">
        <f t="shared" si="23"/>
        <v>36643</v>
      </c>
      <c r="AH53" s="112">
        <f t="shared" si="23"/>
        <v>36643</v>
      </c>
      <c r="AI53" s="106">
        <f t="shared" si="20"/>
        <v>36643</v>
      </c>
      <c r="AJ53" s="94">
        <f t="shared" si="19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36643</v>
      </c>
      <c r="AR53" s="114">
        <f t="shared" si="24"/>
        <v>36643</v>
      </c>
      <c r="AS53" s="109">
        <f t="shared" si="24"/>
        <v>36643</v>
      </c>
      <c r="AT53" s="110">
        <f t="shared" si="24"/>
        <v>36643</v>
      </c>
      <c r="AU53" s="111">
        <f t="shared" si="24"/>
        <v>36643</v>
      </c>
      <c r="AV53" s="112">
        <f t="shared" si="24"/>
        <v>36643</v>
      </c>
      <c r="AW53" s="106">
        <f t="shared" si="14"/>
        <v>36643</v>
      </c>
      <c r="AX53" s="94">
        <f t="shared" si="15"/>
        <v>0</v>
      </c>
      <c r="AY53" s="94">
        <f t="shared" si="16"/>
        <v>0</v>
      </c>
      <c r="BB53" s="9"/>
      <c r="BC53" s="10">
        <f t="shared" si="7"/>
        <v>0</v>
      </c>
      <c r="BD53" s="64" t="str">
        <f t="shared" si="17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8"/>
        <v/>
      </c>
      <c r="AB54" s="83">
        <v>42786</v>
      </c>
      <c r="AC54" s="113">
        <f t="shared" si="21"/>
        <v>36643</v>
      </c>
      <c r="AD54" s="114">
        <f t="shared" si="23"/>
        <v>36643</v>
      </c>
      <c r="AE54" s="109">
        <f t="shared" si="23"/>
        <v>36643</v>
      </c>
      <c r="AF54" s="110">
        <f t="shared" si="23"/>
        <v>36643</v>
      </c>
      <c r="AG54" s="111">
        <f t="shared" si="23"/>
        <v>36643</v>
      </c>
      <c r="AH54" s="112">
        <f t="shared" si="23"/>
        <v>36643</v>
      </c>
      <c r="AI54" s="106">
        <f t="shared" si="20"/>
        <v>36643</v>
      </c>
      <c r="AJ54" s="94">
        <f t="shared" si="19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36643</v>
      </c>
      <c r="AR54" s="114">
        <f t="shared" si="24"/>
        <v>36643</v>
      </c>
      <c r="AS54" s="109">
        <f t="shared" si="24"/>
        <v>36643</v>
      </c>
      <c r="AT54" s="110">
        <f t="shared" si="24"/>
        <v>36643</v>
      </c>
      <c r="AU54" s="111">
        <f t="shared" si="24"/>
        <v>36643</v>
      </c>
      <c r="AV54" s="112">
        <f t="shared" si="24"/>
        <v>36643</v>
      </c>
      <c r="AW54" s="106">
        <f t="shared" si="14"/>
        <v>36643</v>
      </c>
      <c r="AX54" s="94">
        <f t="shared" si="15"/>
        <v>0</v>
      </c>
      <c r="AY54" s="94">
        <f t="shared" si="16"/>
        <v>0</v>
      </c>
      <c r="BB54" s="9"/>
      <c r="BC54" s="10">
        <f t="shared" si="7"/>
        <v>0</v>
      </c>
      <c r="BD54" s="64" t="str">
        <f t="shared" si="17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8"/>
        <v/>
      </c>
      <c r="AB55" s="83">
        <v>42787</v>
      </c>
      <c r="AC55" s="113">
        <f t="shared" si="21"/>
        <v>36643</v>
      </c>
      <c r="AD55" s="114">
        <f t="shared" si="23"/>
        <v>36643</v>
      </c>
      <c r="AE55" s="109">
        <f t="shared" si="23"/>
        <v>36643</v>
      </c>
      <c r="AF55" s="110">
        <f t="shared" si="23"/>
        <v>36643</v>
      </c>
      <c r="AG55" s="111">
        <f t="shared" si="23"/>
        <v>36643</v>
      </c>
      <c r="AH55" s="112">
        <f t="shared" si="23"/>
        <v>36643</v>
      </c>
      <c r="AI55" s="106">
        <f t="shared" si="20"/>
        <v>36643</v>
      </c>
      <c r="AJ55" s="94">
        <f t="shared" si="19"/>
        <v>0</v>
      </c>
      <c r="AK55" s="94">
        <f t="shared" si="5"/>
        <v>0</v>
      </c>
      <c r="AN55" s="9"/>
      <c r="AO55" s="10">
        <f t="shared" si="12"/>
        <v>0</v>
      </c>
      <c r="AP55" s="83">
        <v>42787</v>
      </c>
      <c r="AQ55" s="113">
        <f t="shared" si="22"/>
        <v>36643</v>
      </c>
      <c r="AR55" s="114">
        <f t="shared" si="24"/>
        <v>36643</v>
      </c>
      <c r="AS55" s="109">
        <f t="shared" si="24"/>
        <v>36643</v>
      </c>
      <c r="AT55" s="110">
        <f t="shared" si="24"/>
        <v>36643</v>
      </c>
      <c r="AU55" s="111">
        <f t="shared" si="24"/>
        <v>36643</v>
      </c>
      <c r="AV55" s="112">
        <f t="shared" si="24"/>
        <v>36643</v>
      </c>
      <c r="AW55" s="106">
        <f t="shared" si="14"/>
        <v>36643</v>
      </c>
      <c r="AX55" s="94">
        <f t="shared" si="15"/>
        <v>0</v>
      </c>
      <c r="AY55" s="94">
        <f t="shared" si="16"/>
        <v>0</v>
      </c>
      <c r="BB55" s="9"/>
      <c r="BC55" s="10">
        <f t="shared" si="7"/>
        <v>0</v>
      </c>
      <c r="BD55" s="64" t="str">
        <f t="shared" si="17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8"/>
        <v/>
      </c>
      <c r="AB56" s="83">
        <v>42788</v>
      </c>
      <c r="AC56" s="113">
        <f t="shared" si="21"/>
        <v>36643</v>
      </c>
      <c r="AD56" s="114">
        <f t="shared" si="23"/>
        <v>36643</v>
      </c>
      <c r="AE56" s="109">
        <f t="shared" si="23"/>
        <v>36643</v>
      </c>
      <c r="AF56" s="110">
        <f t="shared" si="23"/>
        <v>36643</v>
      </c>
      <c r="AG56" s="111">
        <f t="shared" si="23"/>
        <v>36643</v>
      </c>
      <c r="AH56" s="112">
        <f t="shared" si="23"/>
        <v>36643</v>
      </c>
      <c r="AI56" s="106">
        <f t="shared" si="20"/>
        <v>36643</v>
      </c>
      <c r="AJ56" s="94">
        <f t="shared" si="19"/>
        <v>0</v>
      </c>
      <c r="AK56" s="94">
        <f t="shared" si="5"/>
        <v>0</v>
      </c>
      <c r="AN56" s="9"/>
      <c r="AO56" s="10">
        <f t="shared" si="12"/>
        <v>0</v>
      </c>
      <c r="AP56" s="83">
        <v>42788</v>
      </c>
      <c r="AQ56" s="113">
        <f t="shared" si="22"/>
        <v>36643</v>
      </c>
      <c r="AR56" s="114">
        <f t="shared" si="24"/>
        <v>36643</v>
      </c>
      <c r="AS56" s="109">
        <f t="shared" si="24"/>
        <v>36643</v>
      </c>
      <c r="AT56" s="110">
        <f t="shared" si="24"/>
        <v>36643</v>
      </c>
      <c r="AU56" s="111">
        <f t="shared" si="24"/>
        <v>36643</v>
      </c>
      <c r="AV56" s="112">
        <f t="shared" si="24"/>
        <v>36643</v>
      </c>
      <c r="AW56" s="106">
        <f t="shared" si="14"/>
        <v>36643</v>
      </c>
      <c r="AX56" s="94">
        <f t="shared" si="15"/>
        <v>0</v>
      </c>
      <c r="AY56" s="94">
        <f t="shared" si="16"/>
        <v>0</v>
      </c>
      <c r="BB56" s="9"/>
      <c r="BC56" s="10">
        <f t="shared" si="7"/>
        <v>0</v>
      </c>
      <c r="BD56" s="64" t="str">
        <f t="shared" si="17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8"/>
        <v/>
      </c>
      <c r="AB57" s="83">
        <v>42789</v>
      </c>
      <c r="AC57" s="113">
        <f t="shared" si="21"/>
        <v>36643</v>
      </c>
      <c r="AD57" s="114">
        <f t="shared" si="23"/>
        <v>36643</v>
      </c>
      <c r="AE57" s="109">
        <f t="shared" si="23"/>
        <v>36643</v>
      </c>
      <c r="AF57" s="110">
        <f t="shared" si="23"/>
        <v>36643</v>
      </c>
      <c r="AG57" s="111">
        <f t="shared" si="23"/>
        <v>36643</v>
      </c>
      <c r="AH57" s="112">
        <f t="shared" si="23"/>
        <v>36643</v>
      </c>
      <c r="AI57" s="106">
        <f t="shared" si="20"/>
        <v>36643</v>
      </c>
      <c r="AJ57" s="94">
        <f t="shared" si="19"/>
        <v>0</v>
      </c>
      <c r="AK57" s="94">
        <f t="shared" si="5"/>
        <v>0</v>
      </c>
      <c r="AN57" s="9"/>
      <c r="AO57" s="10">
        <f t="shared" si="12"/>
        <v>0</v>
      </c>
      <c r="AP57" s="83">
        <v>42789</v>
      </c>
      <c r="AQ57" s="113">
        <f t="shared" si="22"/>
        <v>36643</v>
      </c>
      <c r="AR57" s="114">
        <f t="shared" si="24"/>
        <v>36643</v>
      </c>
      <c r="AS57" s="109">
        <f t="shared" si="24"/>
        <v>36643</v>
      </c>
      <c r="AT57" s="110">
        <f t="shared" si="24"/>
        <v>36643</v>
      </c>
      <c r="AU57" s="111">
        <f t="shared" si="24"/>
        <v>36643</v>
      </c>
      <c r="AV57" s="112">
        <f t="shared" si="24"/>
        <v>36643</v>
      </c>
      <c r="AW57" s="106">
        <f t="shared" si="14"/>
        <v>36643</v>
      </c>
      <c r="AX57" s="94">
        <f t="shared" si="15"/>
        <v>0</v>
      </c>
      <c r="AY57" s="94">
        <f t="shared" si="16"/>
        <v>0</v>
      </c>
      <c r="BB57" s="9"/>
      <c r="BC57" s="10">
        <f t="shared" si="7"/>
        <v>0</v>
      </c>
      <c r="BD57" s="64" t="str">
        <f t="shared" si="17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8"/>
        <v/>
      </c>
      <c r="AB58" s="83">
        <v>42790</v>
      </c>
      <c r="AC58" s="113">
        <f t="shared" si="21"/>
        <v>36643</v>
      </c>
      <c r="AD58" s="114">
        <f t="shared" si="23"/>
        <v>36643</v>
      </c>
      <c r="AE58" s="109">
        <f t="shared" si="23"/>
        <v>36643</v>
      </c>
      <c r="AF58" s="110">
        <f t="shared" si="23"/>
        <v>36643</v>
      </c>
      <c r="AG58" s="111">
        <f t="shared" si="23"/>
        <v>36643</v>
      </c>
      <c r="AH58" s="112">
        <f t="shared" si="23"/>
        <v>36643</v>
      </c>
      <c r="AI58" s="106">
        <f t="shared" si="20"/>
        <v>36643</v>
      </c>
      <c r="AJ58" s="94">
        <f t="shared" si="19"/>
        <v>0</v>
      </c>
      <c r="AK58" s="94">
        <f t="shared" si="5"/>
        <v>0</v>
      </c>
      <c r="AN58" s="9"/>
      <c r="AO58" s="10">
        <f t="shared" si="12"/>
        <v>0</v>
      </c>
      <c r="AP58" s="83">
        <v>42790</v>
      </c>
      <c r="AQ58" s="113">
        <f t="shared" si="22"/>
        <v>36643</v>
      </c>
      <c r="AR58" s="114">
        <f t="shared" si="24"/>
        <v>36643</v>
      </c>
      <c r="AS58" s="109">
        <f t="shared" si="24"/>
        <v>36643</v>
      </c>
      <c r="AT58" s="110">
        <f t="shared" si="24"/>
        <v>36643</v>
      </c>
      <c r="AU58" s="111">
        <f t="shared" si="24"/>
        <v>36643</v>
      </c>
      <c r="AV58" s="112">
        <f t="shared" si="24"/>
        <v>36643</v>
      </c>
      <c r="AW58" s="106">
        <f t="shared" si="14"/>
        <v>36643</v>
      </c>
      <c r="AX58" s="94">
        <f t="shared" si="15"/>
        <v>0</v>
      </c>
      <c r="AY58" s="94">
        <f t="shared" si="16"/>
        <v>0</v>
      </c>
      <c r="BB58" s="9"/>
      <c r="BC58" s="10">
        <f t="shared" si="7"/>
        <v>0</v>
      </c>
      <c r="BD58" s="64" t="str">
        <f t="shared" si="17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8"/>
        <v/>
      </c>
      <c r="AB59" s="83">
        <v>42791</v>
      </c>
      <c r="AC59" s="113">
        <f t="shared" si="21"/>
        <v>36643</v>
      </c>
      <c r="AD59" s="114">
        <f t="shared" si="23"/>
        <v>36643</v>
      </c>
      <c r="AE59" s="109">
        <f t="shared" si="23"/>
        <v>36643</v>
      </c>
      <c r="AF59" s="110">
        <f t="shared" si="23"/>
        <v>36643</v>
      </c>
      <c r="AG59" s="111">
        <f t="shared" si="23"/>
        <v>36643</v>
      </c>
      <c r="AH59" s="112">
        <f t="shared" si="23"/>
        <v>36643</v>
      </c>
      <c r="AI59" s="106">
        <f t="shared" si="20"/>
        <v>36643</v>
      </c>
      <c r="AJ59" s="94">
        <f t="shared" si="19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36643</v>
      </c>
      <c r="AR59" s="114">
        <f t="shared" si="24"/>
        <v>36643</v>
      </c>
      <c r="AS59" s="109">
        <f t="shared" si="24"/>
        <v>36643</v>
      </c>
      <c r="AT59" s="110">
        <f t="shared" si="24"/>
        <v>36643</v>
      </c>
      <c r="AU59" s="111">
        <f t="shared" si="24"/>
        <v>36643</v>
      </c>
      <c r="AV59" s="112">
        <f t="shared" si="24"/>
        <v>36643</v>
      </c>
      <c r="AW59" s="106">
        <f t="shared" si="14"/>
        <v>36643</v>
      </c>
      <c r="AX59" s="94">
        <f t="shared" si="15"/>
        <v>0</v>
      </c>
      <c r="AY59" s="94">
        <f t="shared" si="16"/>
        <v>0</v>
      </c>
      <c r="BB59" s="9"/>
      <c r="BC59" s="10">
        <f t="shared" si="7"/>
        <v>0</v>
      </c>
      <c r="BD59" s="64" t="str">
        <f t="shared" si="17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8"/>
        <v/>
      </c>
      <c r="AB60" s="83">
        <v>42792</v>
      </c>
      <c r="AC60" s="113">
        <f t="shared" si="21"/>
        <v>36643</v>
      </c>
      <c r="AD60" s="114">
        <f t="shared" si="23"/>
        <v>36643</v>
      </c>
      <c r="AE60" s="109">
        <f t="shared" si="23"/>
        <v>36643</v>
      </c>
      <c r="AF60" s="110">
        <f t="shared" si="23"/>
        <v>36643</v>
      </c>
      <c r="AG60" s="111">
        <f t="shared" si="23"/>
        <v>36643</v>
      </c>
      <c r="AH60" s="112">
        <f t="shared" si="23"/>
        <v>36643</v>
      </c>
      <c r="AI60" s="106">
        <f t="shared" si="20"/>
        <v>36643</v>
      </c>
      <c r="AJ60" s="94">
        <f t="shared" si="19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36643</v>
      </c>
      <c r="AR60" s="114">
        <f t="shared" si="24"/>
        <v>36643</v>
      </c>
      <c r="AS60" s="109">
        <f t="shared" si="24"/>
        <v>36643</v>
      </c>
      <c r="AT60" s="110">
        <f t="shared" si="24"/>
        <v>36643</v>
      </c>
      <c r="AU60" s="111">
        <f t="shared" si="24"/>
        <v>36643</v>
      </c>
      <c r="AV60" s="112">
        <f t="shared" si="24"/>
        <v>36643</v>
      </c>
      <c r="AW60" s="106">
        <f>MAX(AR60, AT60, AV60)</f>
        <v>36643</v>
      </c>
      <c r="AX60" s="94">
        <f t="shared" si="15"/>
        <v>0</v>
      </c>
      <c r="AY60" s="94">
        <f t="shared" si="16"/>
        <v>0</v>
      </c>
      <c r="BB60" s="9"/>
      <c r="BC60" s="10">
        <f t="shared" si="7"/>
        <v>0</v>
      </c>
      <c r="BD60" s="64" t="str">
        <f t="shared" si="17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8"/>
        <v/>
      </c>
      <c r="AB61" s="83">
        <v>42793</v>
      </c>
      <c r="AC61" s="113">
        <f t="shared" si="21"/>
        <v>36643</v>
      </c>
      <c r="AD61" s="114">
        <f t="shared" si="23"/>
        <v>36643</v>
      </c>
      <c r="AE61" s="109">
        <f t="shared" si="23"/>
        <v>36643</v>
      </c>
      <c r="AF61" s="110">
        <f t="shared" si="23"/>
        <v>36643</v>
      </c>
      <c r="AG61" s="111">
        <f t="shared" si="23"/>
        <v>36643</v>
      </c>
      <c r="AH61" s="112">
        <f t="shared" si="23"/>
        <v>36643</v>
      </c>
      <c r="AI61" s="106">
        <f t="shared" si="20"/>
        <v>36643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2"/>
        <v>0</v>
      </c>
      <c r="AP61" s="83">
        <v>42793</v>
      </c>
      <c r="AQ61" s="113">
        <f t="shared" si="22"/>
        <v>36643</v>
      </c>
      <c r="AR61" s="114">
        <f t="shared" si="24"/>
        <v>36643</v>
      </c>
      <c r="AS61" s="109">
        <f t="shared" si="24"/>
        <v>36643</v>
      </c>
      <c r="AT61" s="110">
        <f t="shared" si="24"/>
        <v>36643</v>
      </c>
      <c r="AU61" s="111">
        <f t="shared" si="24"/>
        <v>36643</v>
      </c>
      <c r="AV61" s="112">
        <f t="shared" si="24"/>
        <v>36643</v>
      </c>
      <c r="AW61" s="106">
        <f t="shared" si="14"/>
        <v>36643</v>
      </c>
      <c r="AX61" s="94">
        <f t="shared" si="15"/>
        <v>0</v>
      </c>
      <c r="AY61" s="94">
        <f t="shared" si="16"/>
        <v>0</v>
      </c>
      <c r="AZ61" s="37"/>
      <c r="BB61" s="9"/>
      <c r="BC61" s="10">
        <f t="shared" si="7"/>
        <v>0</v>
      </c>
      <c r="BD61" s="64" t="str">
        <f t="shared" si="17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8"/>
        <v/>
      </c>
      <c r="AB62" s="186">
        <v>42794</v>
      </c>
      <c r="AC62" s="196">
        <f t="shared" si="21"/>
        <v>36643</v>
      </c>
      <c r="AD62" s="197">
        <f t="shared" si="23"/>
        <v>36643</v>
      </c>
      <c r="AE62" s="198">
        <f t="shared" si="23"/>
        <v>36643</v>
      </c>
      <c r="AF62" s="199">
        <f t="shared" si="23"/>
        <v>36643</v>
      </c>
      <c r="AG62" s="200">
        <f t="shared" si="23"/>
        <v>36643</v>
      </c>
      <c r="AH62" s="201">
        <f t="shared" si="23"/>
        <v>36643</v>
      </c>
      <c r="AI62" s="202">
        <f t="shared" si="20"/>
        <v>36643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2"/>
        <v>0</v>
      </c>
      <c r="AP62" s="186">
        <v>42794</v>
      </c>
      <c r="AQ62" s="196">
        <f t="shared" si="22"/>
        <v>36643</v>
      </c>
      <c r="AR62" s="197">
        <f t="shared" si="24"/>
        <v>36643</v>
      </c>
      <c r="AS62" s="198">
        <f t="shared" si="24"/>
        <v>36643</v>
      </c>
      <c r="AT62" s="199">
        <f t="shared" si="24"/>
        <v>36643</v>
      </c>
      <c r="AU62" s="200">
        <f t="shared" si="24"/>
        <v>36643</v>
      </c>
      <c r="AV62" s="201">
        <f t="shared" si="24"/>
        <v>36643</v>
      </c>
      <c r="AW62" s="202">
        <f t="shared" si="14"/>
        <v>36643</v>
      </c>
      <c r="AX62" s="203">
        <f t="shared" si="15"/>
        <v>0</v>
      </c>
      <c r="AY62" s="203">
        <f t="shared" si="16"/>
        <v>0</v>
      </c>
      <c r="AZ62" s="207"/>
      <c r="BB62" s="193"/>
      <c r="BC62" s="194">
        <f t="shared" si="7"/>
        <v>0</v>
      </c>
      <c r="BD62" s="195" t="str">
        <f t="shared" si="17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8"/>
        <v/>
      </c>
      <c r="AB63" s="83">
        <v>42795</v>
      </c>
      <c r="AC63" s="113">
        <f t="shared" si="21"/>
        <v>36643</v>
      </c>
      <c r="AD63" s="114">
        <f t="shared" si="23"/>
        <v>36643</v>
      </c>
      <c r="AE63" s="109">
        <f t="shared" si="23"/>
        <v>36643</v>
      </c>
      <c r="AF63" s="110">
        <f t="shared" si="23"/>
        <v>36643</v>
      </c>
      <c r="AG63" s="111">
        <f t="shared" si="23"/>
        <v>36643</v>
      </c>
      <c r="AH63" s="112">
        <f t="shared" si="23"/>
        <v>36643</v>
      </c>
      <c r="AI63" s="106">
        <f t="shared" si="20"/>
        <v>36643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2"/>
        <v>0</v>
      </c>
      <c r="AP63" s="83">
        <v>42795</v>
      </c>
      <c r="AQ63" s="113">
        <f t="shared" si="22"/>
        <v>36643</v>
      </c>
      <c r="AR63" s="114">
        <f t="shared" si="24"/>
        <v>36643</v>
      </c>
      <c r="AS63" s="109">
        <f t="shared" si="24"/>
        <v>36643</v>
      </c>
      <c r="AT63" s="110">
        <f t="shared" si="24"/>
        <v>36643</v>
      </c>
      <c r="AU63" s="111">
        <f t="shared" si="24"/>
        <v>36643</v>
      </c>
      <c r="AV63" s="112">
        <f t="shared" si="24"/>
        <v>36643</v>
      </c>
      <c r="AW63" s="106">
        <f t="shared" si="14"/>
        <v>36643</v>
      </c>
      <c r="AX63" s="94">
        <f t="shared" si="15"/>
        <v>0</v>
      </c>
      <c r="AY63" s="94">
        <f t="shared" si="16"/>
        <v>0</v>
      </c>
      <c r="BB63" s="9"/>
      <c r="BC63" s="10">
        <f t="shared" si="7"/>
        <v>0</v>
      </c>
      <c r="BD63" s="185" t="str">
        <f t="shared" si="17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8"/>
        <v/>
      </c>
      <c r="AB64" s="83">
        <v>42796</v>
      </c>
      <c r="AC64" s="113">
        <f t="shared" si="21"/>
        <v>36643</v>
      </c>
      <c r="AD64" s="114">
        <f t="shared" si="23"/>
        <v>36643</v>
      </c>
      <c r="AE64" s="109">
        <f t="shared" si="23"/>
        <v>36643</v>
      </c>
      <c r="AF64" s="110">
        <f t="shared" si="23"/>
        <v>36643</v>
      </c>
      <c r="AG64" s="111">
        <f t="shared" si="23"/>
        <v>36643</v>
      </c>
      <c r="AH64" s="112">
        <f t="shared" si="23"/>
        <v>36643</v>
      </c>
      <c r="AI64" s="106">
        <f t="shared" si="20"/>
        <v>36643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2"/>
        <v>0</v>
      </c>
      <c r="AP64" s="83">
        <v>42796</v>
      </c>
      <c r="AQ64" s="113">
        <f t="shared" si="22"/>
        <v>36643</v>
      </c>
      <c r="AR64" s="114">
        <f t="shared" si="24"/>
        <v>36643</v>
      </c>
      <c r="AS64" s="109">
        <f t="shared" si="24"/>
        <v>36643</v>
      </c>
      <c r="AT64" s="110">
        <f t="shared" si="24"/>
        <v>36643</v>
      </c>
      <c r="AU64" s="111">
        <f t="shared" si="24"/>
        <v>36643</v>
      </c>
      <c r="AV64" s="112">
        <f t="shared" si="24"/>
        <v>36643</v>
      </c>
      <c r="AW64" s="106">
        <f t="shared" si="14"/>
        <v>36643</v>
      </c>
      <c r="AX64" s="94">
        <f t="shared" si="15"/>
        <v>0</v>
      </c>
      <c r="AY64" s="94">
        <f t="shared" si="16"/>
        <v>0</v>
      </c>
      <c r="AZ64" s="37"/>
      <c r="BB64" s="9"/>
      <c r="BC64" s="10">
        <f t="shared" si="7"/>
        <v>0</v>
      </c>
      <c r="BD64" s="185" t="str">
        <f t="shared" si="17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8"/>
        <v/>
      </c>
      <c r="AB65" s="83">
        <v>42797</v>
      </c>
      <c r="AC65" s="113">
        <f t="shared" si="21"/>
        <v>36643</v>
      </c>
      <c r="AD65" s="114">
        <f t="shared" si="23"/>
        <v>36643</v>
      </c>
      <c r="AE65" s="109">
        <f t="shared" si="23"/>
        <v>36643</v>
      </c>
      <c r="AF65" s="110">
        <f t="shared" si="23"/>
        <v>36643</v>
      </c>
      <c r="AG65" s="111">
        <f t="shared" si="23"/>
        <v>36643</v>
      </c>
      <c r="AH65" s="112">
        <f t="shared" si="23"/>
        <v>36643</v>
      </c>
      <c r="AI65" s="106">
        <f t="shared" si="20"/>
        <v>36643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2"/>
        <v>0</v>
      </c>
      <c r="AP65" s="83">
        <v>42797</v>
      </c>
      <c r="AQ65" s="113">
        <f t="shared" si="22"/>
        <v>36643</v>
      </c>
      <c r="AR65" s="114">
        <f t="shared" si="24"/>
        <v>36643</v>
      </c>
      <c r="AS65" s="109">
        <f t="shared" si="24"/>
        <v>36643</v>
      </c>
      <c r="AT65" s="110">
        <f t="shared" si="24"/>
        <v>36643</v>
      </c>
      <c r="AU65" s="111">
        <f t="shared" si="24"/>
        <v>36643</v>
      </c>
      <c r="AV65" s="112">
        <f t="shared" si="24"/>
        <v>36643</v>
      </c>
      <c r="AW65" s="106">
        <f t="shared" si="14"/>
        <v>36643</v>
      </c>
      <c r="AX65" s="94">
        <f t="shared" si="15"/>
        <v>0</v>
      </c>
      <c r="AY65" s="94">
        <f t="shared" si="16"/>
        <v>0</v>
      </c>
      <c r="AZ65" s="39"/>
      <c r="BB65" s="9"/>
      <c r="BC65" s="10">
        <f t="shared" si="7"/>
        <v>0</v>
      </c>
      <c r="BD65" s="64" t="str">
        <f t="shared" si="17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8"/>
        <v/>
      </c>
      <c r="AB66" s="83">
        <v>42798</v>
      </c>
      <c r="AC66" s="113">
        <f t="shared" si="21"/>
        <v>36643</v>
      </c>
      <c r="AD66" s="114">
        <f t="shared" si="23"/>
        <v>36643</v>
      </c>
      <c r="AE66" s="109">
        <f t="shared" si="23"/>
        <v>36643</v>
      </c>
      <c r="AF66" s="110">
        <f t="shared" si="23"/>
        <v>36643</v>
      </c>
      <c r="AG66" s="111">
        <f t="shared" si="23"/>
        <v>36643</v>
      </c>
      <c r="AH66" s="112">
        <f t="shared" si="23"/>
        <v>36643</v>
      </c>
      <c r="AI66" s="106">
        <f t="shared" si="20"/>
        <v>36643</v>
      </c>
      <c r="AJ66" s="94">
        <f t="shared" si="19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36643</v>
      </c>
      <c r="AR66" s="114">
        <f t="shared" si="24"/>
        <v>36643</v>
      </c>
      <c r="AS66" s="109">
        <f t="shared" si="24"/>
        <v>36643</v>
      </c>
      <c r="AT66" s="110">
        <f t="shared" si="24"/>
        <v>36643</v>
      </c>
      <c r="AU66" s="111">
        <f t="shared" si="24"/>
        <v>36643</v>
      </c>
      <c r="AV66" s="112">
        <f t="shared" si="24"/>
        <v>36643</v>
      </c>
      <c r="AW66" s="106">
        <f t="shared" si="14"/>
        <v>36643</v>
      </c>
      <c r="AX66" s="94">
        <f t="shared" si="15"/>
        <v>0</v>
      </c>
      <c r="AY66" s="94">
        <f t="shared" si="16"/>
        <v>0</v>
      </c>
      <c r="BB66" s="9"/>
      <c r="BC66" s="10">
        <f t="shared" si="7"/>
        <v>0</v>
      </c>
      <c r="BD66" s="64" t="str">
        <f t="shared" si="17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8"/>
        <v/>
      </c>
      <c r="AB67" s="83">
        <v>42799</v>
      </c>
      <c r="AC67" s="113">
        <f t="shared" si="21"/>
        <v>36643</v>
      </c>
      <c r="AD67" s="114">
        <f t="shared" si="23"/>
        <v>36643</v>
      </c>
      <c r="AE67" s="109">
        <f t="shared" si="23"/>
        <v>36643</v>
      </c>
      <c r="AF67" s="110">
        <f t="shared" si="23"/>
        <v>36643</v>
      </c>
      <c r="AG67" s="111">
        <f t="shared" si="23"/>
        <v>36643</v>
      </c>
      <c r="AH67" s="112">
        <f t="shared" si="23"/>
        <v>36643</v>
      </c>
      <c r="AI67" s="106">
        <f t="shared" si="20"/>
        <v>36643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36643</v>
      </c>
      <c r="AR67" s="114">
        <f t="shared" si="24"/>
        <v>36643</v>
      </c>
      <c r="AS67" s="109">
        <f t="shared" si="24"/>
        <v>36643</v>
      </c>
      <c r="AT67" s="110">
        <f t="shared" si="24"/>
        <v>36643</v>
      </c>
      <c r="AU67" s="111">
        <f t="shared" si="24"/>
        <v>36643</v>
      </c>
      <c r="AV67" s="112">
        <f t="shared" si="24"/>
        <v>36643</v>
      </c>
      <c r="AW67" s="106">
        <f t="shared" si="14"/>
        <v>36643</v>
      </c>
      <c r="AX67" s="94">
        <f t="shared" si="15"/>
        <v>0</v>
      </c>
      <c r="AY67" s="94">
        <f t="shared" si="16"/>
        <v>0</v>
      </c>
      <c r="AZ67" s="37"/>
      <c r="BB67" s="9"/>
      <c r="BC67" s="10">
        <f t="shared" si="7"/>
        <v>0</v>
      </c>
      <c r="BD67" s="64" t="str">
        <f t="shared" si="17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8"/>
        <v/>
      </c>
      <c r="AB68" s="83">
        <v>42800</v>
      </c>
      <c r="AC68" s="113">
        <f t="shared" si="21"/>
        <v>36643</v>
      </c>
      <c r="AD68" s="114">
        <f t="shared" si="23"/>
        <v>36643</v>
      </c>
      <c r="AE68" s="109">
        <f t="shared" si="23"/>
        <v>36643</v>
      </c>
      <c r="AF68" s="110">
        <f t="shared" si="23"/>
        <v>36643</v>
      </c>
      <c r="AG68" s="111">
        <f t="shared" si="23"/>
        <v>36643</v>
      </c>
      <c r="AH68" s="112">
        <f t="shared" si="23"/>
        <v>36643</v>
      </c>
      <c r="AI68" s="106">
        <f t="shared" si="20"/>
        <v>36643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2"/>
        <v>0</v>
      </c>
      <c r="AP68" s="83">
        <v>42800</v>
      </c>
      <c r="AQ68" s="113">
        <f t="shared" si="22"/>
        <v>36643</v>
      </c>
      <c r="AR68" s="114">
        <f t="shared" si="24"/>
        <v>36643</v>
      </c>
      <c r="AS68" s="109">
        <f t="shared" si="24"/>
        <v>36643</v>
      </c>
      <c r="AT68" s="110">
        <f t="shared" si="24"/>
        <v>36643</v>
      </c>
      <c r="AU68" s="111">
        <f t="shared" si="24"/>
        <v>36643</v>
      </c>
      <c r="AV68" s="112">
        <f t="shared" si="24"/>
        <v>36643</v>
      </c>
      <c r="AW68" s="106">
        <f t="shared" si="14"/>
        <v>36643</v>
      </c>
      <c r="AX68" s="94">
        <f t="shared" si="15"/>
        <v>0</v>
      </c>
      <c r="AY68" s="94">
        <f t="shared" si="16"/>
        <v>0</v>
      </c>
      <c r="AZ68" s="39"/>
      <c r="BB68" s="9"/>
      <c r="BC68" s="10">
        <f t="shared" ref="BC68:BC131" si="30">IF(AY68&gt;0, 1, 0)</f>
        <v>0</v>
      </c>
      <c r="BD68" s="64" t="str">
        <f t="shared" si="17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si="18"/>
        <v/>
      </c>
      <c r="AB69" s="83">
        <v>42801</v>
      </c>
      <c r="AC69" s="113">
        <f t="shared" si="21"/>
        <v>36643</v>
      </c>
      <c r="AD69" s="114">
        <f t="shared" si="23"/>
        <v>36643</v>
      </c>
      <c r="AE69" s="109">
        <f t="shared" si="23"/>
        <v>36643</v>
      </c>
      <c r="AF69" s="110">
        <f t="shared" si="23"/>
        <v>36643</v>
      </c>
      <c r="AG69" s="111">
        <f t="shared" si="23"/>
        <v>36643</v>
      </c>
      <c r="AH69" s="112">
        <f t="shared" si="23"/>
        <v>36643</v>
      </c>
      <c r="AI69" s="106">
        <f t="shared" si="20"/>
        <v>36643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3">IF(AK69&gt;0, 1, 0)</f>
        <v>0</v>
      </c>
      <c r="AP69" s="83">
        <v>42801</v>
      </c>
      <c r="AQ69" s="113">
        <f t="shared" si="22"/>
        <v>36643</v>
      </c>
      <c r="AR69" s="114">
        <f t="shared" si="24"/>
        <v>36643</v>
      </c>
      <c r="AS69" s="109">
        <f t="shared" si="24"/>
        <v>36643</v>
      </c>
      <c r="AT69" s="110">
        <f t="shared" si="24"/>
        <v>36643</v>
      </c>
      <c r="AU69" s="111">
        <f t="shared" si="24"/>
        <v>36643</v>
      </c>
      <c r="AV69" s="112">
        <f t="shared" si="24"/>
        <v>36643</v>
      </c>
      <c r="AW69" s="106">
        <f t="shared" ref="AW69:AW132" si="34">MAX(AR69, AT69, AV69)</f>
        <v>36643</v>
      </c>
      <c r="AX69" s="94">
        <f t="shared" ref="AX69:AX132" si="35">IF(AQ69=AW68, 0, AQ69-AW68)</f>
        <v>0</v>
      </c>
      <c r="AY69" s="94">
        <f t="shared" ref="AY69:AY132" si="36">(AR69-AQ69)+(AT69-AS69)+(AV69-AU69)</f>
        <v>0</v>
      </c>
      <c r="BB69" s="9"/>
      <c r="BC69" s="10">
        <f t="shared" si="30"/>
        <v>0</v>
      </c>
      <c r="BD69" s="64" t="str">
        <f t="shared" ref="BD69:BD132" si="37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0.59722222222222221</v>
      </c>
      <c r="D70" s="95"/>
      <c r="E70" s="96"/>
      <c r="F70" s="95"/>
      <c r="G70" s="101"/>
      <c r="H70" s="6">
        <f t="shared" si="25"/>
        <v>0.3125</v>
      </c>
      <c r="I70" s="7">
        <f t="shared" si="31"/>
        <v>7.5</v>
      </c>
      <c r="L70" s="9"/>
      <c r="M70" s="10">
        <f t="shared" si="26"/>
        <v>1</v>
      </c>
      <c r="N70" s="83">
        <v>42802</v>
      </c>
      <c r="O70" s="95">
        <v>0.28819444444444448</v>
      </c>
      <c r="P70" s="96">
        <v>0.58333333333333337</v>
      </c>
      <c r="Q70" s="95"/>
      <c r="R70" s="96"/>
      <c r="S70" s="95"/>
      <c r="T70" s="101"/>
      <c r="U70" s="6">
        <f t="shared" si="27"/>
        <v>0.2951388888888889</v>
      </c>
      <c r="V70" s="7">
        <f t="shared" si="32"/>
        <v>7.0833333333333339</v>
      </c>
      <c r="Y70" s="9"/>
      <c r="Z70" s="10">
        <f t="shared" si="28"/>
        <v>1</v>
      </c>
      <c r="AA70" s="64" t="str">
        <f t="shared" ref="AA70:AA133" si="38">IF(H70&lt;U70,"Actual less than Revenue",IF(AND(T70&gt;G70,F70&lt;&gt;G70,S70&lt;&gt;T70),"Rev Over Act End 3rd",  IF(AND(S70&lt;F70,F70&lt;&gt;G70,S70&lt;&gt;T70),"Rev Less Act Start 3rd",IF(AND(R70&gt;E70,D70&lt;&gt;E70,Q70&lt;&gt;R70),"Rev Over Act End 2nd",IF(AND(Q70&lt;D70,D70&lt;&gt;E70,Q70&lt;&gt;R70),"Rev Less Act Start 2nd",IF(AND(P70&gt;C70,B70&lt;&gt;C70,O70&lt;&gt;P70),"Rev Over Act End 1st",IF(AND(O70&lt;B70,B70&lt;&gt;C70,O70&lt;&gt;P70),"Rev Less Act Start 1st",IF(AND(T70=G70,F70&lt;&gt;G70,S70&lt;&gt;T70),"Same End 3rd",IF(AND(S70=F70,F70&lt;&gt;G70,S70&lt;&gt;T70),"Same Start 3rd",IF(AND(R70=E70,D70&lt;&gt;E70,Q70&lt;&gt;R70),"Same End 2nd",IF(AND(Q70=D70,D70&lt;&gt;E70,Q70&lt;&gt;R70),"Same Start 2nd",IF(AND(P70=C70,B70&lt;&gt;C70,O70&lt;&gt;P70),"Same End 1st",IF(AND(O70=B70,B70&lt;&gt;C70,O70&lt;&gt;P70),"Same Start 1st","")))))))))))))</f>
        <v/>
      </c>
      <c r="AB70" s="83">
        <v>42802</v>
      </c>
      <c r="AC70" s="113">
        <v>36657</v>
      </c>
      <c r="AD70" s="114">
        <v>36730</v>
      </c>
      <c r="AE70" s="109">
        <f t="shared" si="23"/>
        <v>36730</v>
      </c>
      <c r="AF70" s="110">
        <f t="shared" si="23"/>
        <v>36730</v>
      </c>
      <c r="AG70" s="111">
        <f t="shared" si="23"/>
        <v>36730</v>
      </c>
      <c r="AH70" s="112">
        <f t="shared" si="23"/>
        <v>36730</v>
      </c>
      <c r="AI70" s="106">
        <f t="shared" si="20"/>
        <v>36730</v>
      </c>
      <c r="AJ70" s="94">
        <f t="shared" si="19"/>
        <v>14</v>
      </c>
      <c r="AK70" s="94">
        <f t="shared" si="29"/>
        <v>73</v>
      </c>
      <c r="AN70" s="9"/>
      <c r="AO70" s="10">
        <f t="shared" si="33"/>
        <v>1</v>
      </c>
      <c r="AP70" s="83">
        <v>42802</v>
      </c>
      <c r="AQ70" s="113">
        <v>36658</v>
      </c>
      <c r="AR70" s="114">
        <v>36730</v>
      </c>
      <c r="AS70" s="109">
        <f t="shared" si="24"/>
        <v>36730</v>
      </c>
      <c r="AT70" s="110">
        <f t="shared" si="24"/>
        <v>36730</v>
      </c>
      <c r="AU70" s="111">
        <f t="shared" si="24"/>
        <v>36730</v>
      </c>
      <c r="AV70" s="112">
        <f t="shared" si="24"/>
        <v>36730</v>
      </c>
      <c r="AW70" s="106">
        <f t="shared" si="34"/>
        <v>36730</v>
      </c>
      <c r="AX70" s="94">
        <f t="shared" si="35"/>
        <v>15</v>
      </c>
      <c r="AY70" s="94">
        <f t="shared" si="36"/>
        <v>72</v>
      </c>
      <c r="BB70" s="9"/>
      <c r="BC70" s="10">
        <f t="shared" si="30"/>
        <v>1</v>
      </c>
      <c r="BD70" s="64" t="str">
        <f t="shared" si="37"/>
        <v>Same End 1st</v>
      </c>
    </row>
    <row r="71" spans="1:56" s="38" customFormat="1" x14ac:dyDescent="0.25">
      <c r="A71" s="83">
        <v>42803</v>
      </c>
      <c r="B71" s="95">
        <v>0.28472222222222221</v>
      </c>
      <c r="C71" s="96">
        <v>0.57986111111111105</v>
      </c>
      <c r="D71" s="95">
        <v>0.57986111111111105</v>
      </c>
      <c r="E71" s="96">
        <v>0.81597222222222221</v>
      </c>
      <c r="F71" s="95"/>
      <c r="G71" s="101"/>
      <c r="H71" s="6">
        <f t="shared" si="25"/>
        <v>0.53125</v>
      </c>
      <c r="I71" s="7">
        <f t="shared" si="31"/>
        <v>12.75</v>
      </c>
      <c r="L71" s="9"/>
      <c r="M71" s="10">
        <f t="shared" si="26"/>
        <v>1</v>
      </c>
      <c r="N71" s="83">
        <v>42803</v>
      </c>
      <c r="O71" s="95">
        <v>0.28819444444444448</v>
      </c>
      <c r="P71" s="96">
        <v>0.57986111111111105</v>
      </c>
      <c r="Q71" s="95">
        <v>0.57986111111111105</v>
      </c>
      <c r="R71" s="96">
        <v>0.78819444444444453</v>
      </c>
      <c r="S71" s="95"/>
      <c r="T71" s="101"/>
      <c r="U71" s="6">
        <f t="shared" si="27"/>
        <v>0.5</v>
      </c>
      <c r="V71" s="7">
        <f t="shared" si="32"/>
        <v>12</v>
      </c>
      <c r="Y71" s="9"/>
      <c r="Z71" s="10">
        <f t="shared" si="28"/>
        <v>1</v>
      </c>
      <c r="AA71" s="64" t="str">
        <f t="shared" si="38"/>
        <v>Same Start 2nd</v>
      </c>
      <c r="AB71" s="83">
        <v>42803</v>
      </c>
      <c r="AC71" s="113">
        <v>36786</v>
      </c>
      <c r="AD71" s="114">
        <v>36914</v>
      </c>
      <c r="AE71" s="109">
        <f t="shared" ref="AD71:AH121" si="39">AD71</f>
        <v>36914</v>
      </c>
      <c r="AF71" s="110">
        <f t="shared" si="39"/>
        <v>36914</v>
      </c>
      <c r="AG71" s="111">
        <f t="shared" si="39"/>
        <v>36914</v>
      </c>
      <c r="AH71" s="112">
        <f t="shared" si="39"/>
        <v>36914</v>
      </c>
      <c r="AI71" s="106">
        <f t="shared" si="20"/>
        <v>36914</v>
      </c>
      <c r="AJ71" s="94">
        <f t="shared" ref="AJ71:AJ134" si="40">IF(AC71=AI70, 0, AC71-AI70)</f>
        <v>56</v>
      </c>
      <c r="AK71" s="94">
        <f t="shared" si="29"/>
        <v>128</v>
      </c>
      <c r="AN71" s="9"/>
      <c r="AO71" s="10">
        <f t="shared" si="33"/>
        <v>1</v>
      </c>
      <c r="AP71" s="83">
        <v>42803</v>
      </c>
      <c r="AQ71" s="113">
        <v>36787</v>
      </c>
      <c r="AR71" s="114">
        <v>36909</v>
      </c>
      <c r="AS71" s="109">
        <f t="shared" ref="AR71:AV121" si="41">AR71</f>
        <v>36909</v>
      </c>
      <c r="AT71" s="110">
        <f t="shared" si="41"/>
        <v>36909</v>
      </c>
      <c r="AU71" s="111">
        <f t="shared" si="41"/>
        <v>36909</v>
      </c>
      <c r="AV71" s="112">
        <f t="shared" si="41"/>
        <v>36909</v>
      </c>
      <c r="AW71" s="106">
        <f t="shared" si="34"/>
        <v>36909</v>
      </c>
      <c r="AX71" s="94">
        <f t="shared" si="35"/>
        <v>57</v>
      </c>
      <c r="AY71" s="94">
        <f t="shared" si="36"/>
        <v>122</v>
      </c>
      <c r="BB71" s="9"/>
      <c r="BC71" s="10">
        <f t="shared" si="30"/>
        <v>1</v>
      </c>
      <c r="BD71" s="64" t="str">
        <f t="shared" si="37"/>
        <v/>
      </c>
    </row>
    <row r="72" spans="1:56" s="38" customFormat="1" x14ac:dyDescent="0.25">
      <c r="A72" s="83">
        <v>42804</v>
      </c>
      <c r="B72" s="95">
        <v>0.28472222222222221</v>
      </c>
      <c r="C72" s="96">
        <v>0.81597222222222221</v>
      </c>
      <c r="D72" s="95"/>
      <c r="E72" s="96"/>
      <c r="F72" s="95"/>
      <c r="G72" s="101"/>
      <c r="H72" s="6">
        <f t="shared" si="25"/>
        <v>0.53125</v>
      </c>
      <c r="I72" s="7">
        <f t="shared" si="31"/>
        <v>12.75</v>
      </c>
      <c r="L72" s="9"/>
      <c r="M72" s="10">
        <f t="shared" si="26"/>
        <v>1</v>
      </c>
      <c r="N72" s="83">
        <v>42804</v>
      </c>
      <c r="O72" s="95">
        <v>0.28819444444444448</v>
      </c>
      <c r="P72" s="96">
        <v>0.78819444444444453</v>
      </c>
      <c r="Q72" s="95"/>
      <c r="R72" s="96"/>
      <c r="S72" s="95"/>
      <c r="T72" s="101"/>
      <c r="U72" s="6">
        <f t="shared" si="27"/>
        <v>0.5</v>
      </c>
      <c r="V72" s="7">
        <f t="shared" si="32"/>
        <v>12</v>
      </c>
      <c r="Y72" s="9"/>
      <c r="Z72" s="10">
        <f t="shared" si="28"/>
        <v>1</v>
      </c>
      <c r="AA72" s="64" t="str">
        <f t="shared" si="38"/>
        <v/>
      </c>
      <c r="AB72" s="83">
        <v>42804</v>
      </c>
      <c r="AC72" s="113">
        <f t="shared" si="21"/>
        <v>36914</v>
      </c>
      <c r="AD72" s="114">
        <v>37042</v>
      </c>
      <c r="AE72" s="109">
        <f t="shared" si="39"/>
        <v>37042</v>
      </c>
      <c r="AF72" s="110">
        <f t="shared" si="39"/>
        <v>37042</v>
      </c>
      <c r="AG72" s="111">
        <f t="shared" si="39"/>
        <v>37042</v>
      </c>
      <c r="AH72" s="112">
        <f t="shared" si="39"/>
        <v>37042</v>
      </c>
      <c r="AI72" s="106">
        <f t="shared" si="20"/>
        <v>37042</v>
      </c>
      <c r="AJ72" s="94">
        <f t="shared" si="40"/>
        <v>0</v>
      </c>
      <c r="AK72" s="94">
        <f t="shared" si="29"/>
        <v>128</v>
      </c>
      <c r="AN72" s="9"/>
      <c r="AO72" s="10">
        <f t="shared" si="33"/>
        <v>1</v>
      </c>
      <c r="AP72" s="83">
        <v>42804</v>
      </c>
      <c r="AQ72" s="113">
        <v>36915</v>
      </c>
      <c r="AR72" s="114">
        <v>37038</v>
      </c>
      <c r="AS72" s="109">
        <f t="shared" si="41"/>
        <v>37038</v>
      </c>
      <c r="AT72" s="110">
        <f t="shared" si="41"/>
        <v>37038</v>
      </c>
      <c r="AU72" s="111">
        <f t="shared" si="41"/>
        <v>37038</v>
      </c>
      <c r="AV72" s="112">
        <f t="shared" si="41"/>
        <v>37038</v>
      </c>
      <c r="AW72" s="106">
        <f t="shared" si="34"/>
        <v>37038</v>
      </c>
      <c r="AX72" s="94">
        <f t="shared" si="35"/>
        <v>6</v>
      </c>
      <c r="AY72" s="94">
        <f t="shared" si="36"/>
        <v>123</v>
      </c>
      <c r="BB72" s="9"/>
      <c r="BC72" s="10">
        <f t="shared" si="30"/>
        <v>1</v>
      </c>
      <c r="BD72" s="64" t="str">
        <f t="shared" si="37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8"/>
        <v/>
      </c>
      <c r="AB73" s="83">
        <v>42805</v>
      </c>
      <c r="AC73" s="113">
        <f t="shared" si="21"/>
        <v>37042</v>
      </c>
      <c r="AD73" s="114">
        <f t="shared" si="39"/>
        <v>37042</v>
      </c>
      <c r="AE73" s="109">
        <f t="shared" si="39"/>
        <v>37042</v>
      </c>
      <c r="AF73" s="110">
        <f t="shared" si="39"/>
        <v>37042</v>
      </c>
      <c r="AG73" s="111">
        <f t="shared" si="39"/>
        <v>37042</v>
      </c>
      <c r="AH73" s="112">
        <f t="shared" si="39"/>
        <v>37042</v>
      </c>
      <c r="AI73" s="106">
        <f t="shared" si="20"/>
        <v>37042</v>
      </c>
      <c r="AJ73" s="94">
        <f t="shared" si="40"/>
        <v>0</v>
      </c>
      <c r="AK73" s="94">
        <f t="shared" si="29"/>
        <v>0</v>
      </c>
      <c r="AN73" s="9"/>
      <c r="AO73" s="10">
        <f t="shared" si="33"/>
        <v>0</v>
      </c>
      <c r="AP73" s="83">
        <v>42805</v>
      </c>
      <c r="AQ73" s="113">
        <f t="shared" si="22"/>
        <v>37038</v>
      </c>
      <c r="AR73" s="114">
        <f t="shared" si="41"/>
        <v>37038</v>
      </c>
      <c r="AS73" s="109">
        <f t="shared" si="41"/>
        <v>37038</v>
      </c>
      <c r="AT73" s="110">
        <f t="shared" si="41"/>
        <v>37038</v>
      </c>
      <c r="AU73" s="111">
        <f t="shared" si="41"/>
        <v>37038</v>
      </c>
      <c r="AV73" s="112">
        <f t="shared" si="41"/>
        <v>37038</v>
      </c>
      <c r="AW73" s="106">
        <f t="shared" si="34"/>
        <v>37038</v>
      </c>
      <c r="AX73" s="94">
        <f t="shared" si="35"/>
        <v>0</v>
      </c>
      <c r="AY73" s="94">
        <f t="shared" si="36"/>
        <v>0</v>
      </c>
      <c r="BB73" s="9"/>
      <c r="BC73" s="10">
        <f t="shared" si="30"/>
        <v>0</v>
      </c>
      <c r="BD73" s="64" t="str">
        <f t="shared" si="37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8"/>
        <v/>
      </c>
      <c r="AB74" s="83">
        <v>42806</v>
      </c>
      <c r="AC74" s="113">
        <f t="shared" si="21"/>
        <v>37042</v>
      </c>
      <c r="AD74" s="114">
        <f t="shared" si="39"/>
        <v>37042</v>
      </c>
      <c r="AE74" s="109">
        <f t="shared" si="39"/>
        <v>37042</v>
      </c>
      <c r="AF74" s="110">
        <f t="shared" si="39"/>
        <v>37042</v>
      </c>
      <c r="AG74" s="111">
        <f t="shared" si="39"/>
        <v>37042</v>
      </c>
      <c r="AH74" s="112">
        <f t="shared" si="39"/>
        <v>37042</v>
      </c>
      <c r="AI74" s="106">
        <f t="shared" si="20"/>
        <v>37042</v>
      </c>
      <c r="AJ74" s="94">
        <f t="shared" si="40"/>
        <v>0</v>
      </c>
      <c r="AK74" s="94">
        <f t="shared" si="29"/>
        <v>0</v>
      </c>
      <c r="AN74" s="9"/>
      <c r="AO74" s="10">
        <f t="shared" si="33"/>
        <v>0</v>
      </c>
      <c r="AP74" s="83">
        <v>42806</v>
      </c>
      <c r="AQ74" s="113">
        <f t="shared" si="22"/>
        <v>37038</v>
      </c>
      <c r="AR74" s="114">
        <f t="shared" si="41"/>
        <v>37038</v>
      </c>
      <c r="AS74" s="109">
        <f t="shared" si="41"/>
        <v>37038</v>
      </c>
      <c r="AT74" s="110">
        <f t="shared" si="41"/>
        <v>37038</v>
      </c>
      <c r="AU74" s="111">
        <f t="shared" si="41"/>
        <v>37038</v>
      </c>
      <c r="AV74" s="112">
        <f t="shared" si="41"/>
        <v>37038</v>
      </c>
      <c r="AW74" s="106">
        <f t="shared" si="34"/>
        <v>37038</v>
      </c>
      <c r="AX74" s="94">
        <f t="shared" si="35"/>
        <v>0</v>
      </c>
      <c r="AY74" s="94">
        <f t="shared" si="36"/>
        <v>0</v>
      </c>
      <c r="BB74" s="9"/>
      <c r="BC74" s="10">
        <f t="shared" si="30"/>
        <v>0</v>
      </c>
      <c r="BD74" s="64" t="str">
        <f t="shared" si="37"/>
        <v/>
      </c>
    </row>
    <row r="75" spans="1:56" s="38" customFormat="1" x14ac:dyDescent="0.25">
      <c r="A75" s="83">
        <v>42807</v>
      </c>
      <c r="B75" s="95">
        <v>0.28472222222222221</v>
      </c>
      <c r="C75" s="96">
        <v>0.81458333333333333</v>
      </c>
      <c r="D75" s="95"/>
      <c r="E75" s="96"/>
      <c r="F75" s="95"/>
      <c r="G75" s="101"/>
      <c r="H75" s="6">
        <f t="shared" si="25"/>
        <v>0.52986111111111112</v>
      </c>
      <c r="I75" s="7">
        <f t="shared" si="31"/>
        <v>12.716666666666667</v>
      </c>
      <c r="L75" s="9"/>
      <c r="M75" s="10">
        <f t="shared" si="26"/>
        <v>1</v>
      </c>
      <c r="N75" s="83">
        <v>42807</v>
      </c>
      <c r="O75" s="95">
        <v>0.28819444444444448</v>
      </c>
      <c r="P75" s="96">
        <v>0.78819444444444453</v>
      </c>
      <c r="Q75" s="95"/>
      <c r="R75" s="96"/>
      <c r="S75" s="95"/>
      <c r="T75" s="101"/>
      <c r="U75" s="6">
        <f t="shared" si="27"/>
        <v>0.5</v>
      </c>
      <c r="V75" s="7">
        <f t="shared" si="32"/>
        <v>12</v>
      </c>
      <c r="Y75" s="9"/>
      <c r="Z75" s="10">
        <f t="shared" si="28"/>
        <v>1</v>
      </c>
      <c r="AA75" s="64" t="str">
        <f t="shared" si="38"/>
        <v/>
      </c>
      <c r="AB75" s="83">
        <v>42807</v>
      </c>
      <c r="AC75" s="113">
        <f t="shared" si="21"/>
        <v>37042</v>
      </c>
      <c r="AD75" s="114">
        <v>37172</v>
      </c>
      <c r="AE75" s="109">
        <f t="shared" si="39"/>
        <v>37172</v>
      </c>
      <c r="AF75" s="110">
        <f t="shared" si="39"/>
        <v>37172</v>
      </c>
      <c r="AG75" s="111">
        <f t="shared" si="39"/>
        <v>37172</v>
      </c>
      <c r="AH75" s="112">
        <f t="shared" si="39"/>
        <v>37172</v>
      </c>
      <c r="AI75" s="106">
        <f t="shared" si="20"/>
        <v>37172</v>
      </c>
      <c r="AJ75" s="94">
        <f t="shared" si="40"/>
        <v>0</v>
      </c>
      <c r="AK75" s="94">
        <f t="shared" si="29"/>
        <v>130</v>
      </c>
      <c r="AN75" s="9"/>
      <c r="AO75" s="10">
        <f t="shared" si="33"/>
        <v>1</v>
      </c>
      <c r="AP75" s="83">
        <v>42807</v>
      </c>
      <c r="AQ75" s="113">
        <v>37043</v>
      </c>
      <c r="AR75" s="114">
        <v>37167</v>
      </c>
      <c r="AS75" s="109">
        <f t="shared" si="41"/>
        <v>37167</v>
      </c>
      <c r="AT75" s="110">
        <f t="shared" si="41"/>
        <v>37167</v>
      </c>
      <c r="AU75" s="111">
        <f t="shared" si="41"/>
        <v>37167</v>
      </c>
      <c r="AV75" s="112">
        <f t="shared" si="41"/>
        <v>37167</v>
      </c>
      <c r="AW75" s="106">
        <f t="shared" si="34"/>
        <v>37167</v>
      </c>
      <c r="AX75" s="94">
        <f t="shared" si="35"/>
        <v>5</v>
      </c>
      <c r="AY75" s="94">
        <f t="shared" si="36"/>
        <v>124</v>
      </c>
      <c r="BB75" s="9"/>
      <c r="BC75" s="10">
        <f t="shared" si="30"/>
        <v>1</v>
      </c>
      <c r="BD75" s="64" t="str">
        <f t="shared" si="37"/>
        <v/>
      </c>
    </row>
    <row r="76" spans="1:56" s="38" customFormat="1" x14ac:dyDescent="0.25">
      <c r="A76" s="83">
        <v>42808</v>
      </c>
      <c r="B76" s="95">
        <v>0.28472222222222221</v>
      </c>
      <c r="C76" s="96">
        <v>0.53819444444444442</v>
      </c>
      <c r="D76" s="95">
        <v>0.53819444444444442</v>
      </c>
      <c r="E76" s="96">
        <v>0.81319444444444444</v>
      </c>
      <c r="F76" s="95"/>
      <c r="G76" s="101"/>
      <c r="H76" s="6">
        <f t="shared" si="25"/>
        <v>0.52847222222222223</v>
      </c>
      <c r="I76" s="7">
        <f t="shared" si="31"/>
        <v>12.683333333333334</v>
      </c>
      <c r="L76" s="9"/>
      <c r="M76" s="10">
        <f t="shared" si="26"/>
        <v>1</v>
      </c>
      <c r="N76" s="83">
        <v>42808</v>
      </c>
      <c r="O76" s="95">
        <v>0.28819444444444448</v>
      </c>
      <c r="P76" s="96">
        <v>0.53819444444444442</v>
      </c>
      <c r="Q76" s="95">
        <v>0.53819444444444442</v>
      </c>
      <c r="R76" s="96">
        <v>0.78819444444444453</v>
      </c>
      <c r="S76" s="95"/>
      <c r="T76" s="101"/>
      <c r="U76" s="6">
        <f t="shared" si="27"/>
        <v>0.5</v>
      </c>
      <c r="V76" s="7">
        <f t="shared" si="32"/>
        <v>12</v>
      </c>
      <c r="Y76" s="9"/>
      <c r="Z76" s="10">
        <f t="shared" si="28"/>
        <v>1</v>
      </c>
      <c r="AA76" s="64" t="str">
        <f t="shared" si="38"/>
        <v>Same Start 2nd</v>
      </c>
      <c r="AB76" s="83">
        <v>42808</v>
      </c>
      <c r="AC76" s="113">
        <f t="shared" si="21"/>
        <v>37172</v>
      </c>
      <c r="AD76" s="114">
        <v>37234</v>
      </c>
      <c r="AE76" s="109">
        <f t="shared" si="39"/>
        <v>37234</v>
      </c>
      <c r="AF76" s="110">
        <v>37300</v>
      </c>
      <c r="AG76" s="111">
        <f t="shared" si="39"/>
        <v>37300</v>
      </c>
      <c r="AH76" s="112">
        <f t="shared" si="39"/>
        <v>37300</v>
      </c>
      <c r="AI76" s="106">
        <f t="shared" ref="AI76:AI139" si="42">MAX(AD76, AF76, AH76)</f>
        <v>37300</v>
      </c>
      <c r="AJ76" s="94">
        <f t="shared" si="40"/>
        <v>0</v>
      </c>
      <c r="AK76" s="94">
        <f t="shared" si="29"/>
        <v>128</v>
      </c>
      <c r="AN76" s="9"/>
      <c r="AO76" s="10">
        <f t="shared" si="33"/>
        <v>1</v>
      </c>
      <c r="AP76" s="83">
        <v>42808</v>
      </c>
      <c r="AQ76" s="113">
        <v>37173</v>
      </c>
      <c r="AR76" s="114">
        <v>37234</v>
      </c>
      <c r="AS76" s="109">
        <f t="shared" si="41"/>
        <v>37234</v>
      </c>
      <c r="AT76" s="110">
        <v>37296</v>
      </c>
      <c r="AU76" s="111">
        <f t="shared" si="41"/>
        <v>37296</v>
      </c>
      <c r="AV76" s="112">
        <f t="shared" si="41"/>
        <v>37296</v>
      </c>
      <c r="AW76" s="106">
        <f t="shared" si="34"/>
        <v>37296</v>
      </c>
      <c r="AX76" s="94">
        <f t="shared" si="35"/>
        <v>6</v>
      </c>
      <c r="AY76" s="94">
        <f t="shared" si="36"/>
        <v>123</v>
      </c>
      <c r="BB76" s="9"/>
      <c r="BC76" s="10">
        <f t="shared" si="30"/>
        <v>1</v>
      </c>
      <c r="BD76" s="64" t="str">
        <f t="shared" si="37"/>
        <v>Same Start 2nd</v>
      </c>
    </row>
    <row r="77" spans="1:56" s="38" customFormat="1" x14ac:dyDescent="0.25">
      <c r="A77" s="83">
        <v>42809</v>
      </c>
      <c r="B77" s="95">
        <v>0.28472222222222221</v>
      </c>
      <c r="C77" s="96">
        <v>0.80972222222222223</v>
      </c>
      <c r="D77" s="95"/>
      <c r="E77" s="96"/>
      <c r="F77" s="95"/>
      <c r="G77" s="101"/>
      <c r="H77" s="6">
        <f t="shared" si="25"/>
        <v>0.52500000000000002</v>
      </c>
      <c r="I77" s="7">
        <f t="shared" si="31"/>
        <v>12.600000000000001</v>
      </c>
      <c r="L77" s="9"/>
      <c r="M77" s="10">
        <f t="shared" si="26"/>
        <v>1</v>
      </c>
      <c r="N77" s="83">
        <v>42809</v>
      </c>
      <c r="O77" s="95">
        <v>0.28819444444444448</v>
      </c>
      <c r="P77" s="96">
        <v>0.78819444444444453</v>
      </c>
      <c r="Q77" s="95"/>
      <c r="R77" s="96"/>
      <c r="S77" s="95"/>
      <c r="T77" s="101"/>
      <c r="U77" s="6">
        <f t="shared" si="27"/>
        <v>0.5</v>
      </c>
      <c r="V77" s="7">
        <f t="shared" si="32"/>
        <v>12</v>
      </c>
      <c r="Y77" s="9"/>
      <c r="Z77" s="10">
        <f t="shared" si="28"/>
        <v>1</v>
      </c>
      <c r="AA77" s="64" t="str">
        <f t="shared" si="38"/>
        <v/>
      </c>
      <c r="AB77" s="83">
        <v>42809</v>
      </c>
      <c r="AC77" s="113">
        <f t="shared" ref="AC77:AC140" si="43">AI76</f>
        <v>37300</v>
      </c>
      <c r="AD77" s="114">
        <v>37456</v>
      </c>
      <c r="AE77" s="109">
        <f t="shared" si="39"/>
        <v>37456</v>
      </c>
      <c r="AF77" s="110">
        <f t="shared" si="39"/>
        <v>37456</v>
      </c>
      <c r="AG77" s="111">
        <f t="shared" si="39"/>
        <v>37456</v>
      </c>
      <c r="AH77" s="112">
        <f t="shared" si="39"/>
        <v>37456</v>
      </c>
      <c r="AI77" s="106">
        <f t="shared" si="42"/>
        <v>37456</v>
      </c>
      <c r="AJ77" s="94">
        <f t="shared" si="40"/>
        <v>0</v>
      </c>
      <c r="AK77" s="94">
        <f t="shared" si="29"/>
        <v>156</v>
      </c>
      <c r="AN77" s="9"/>
      <c r="AO77" s="10">
        <f t="shared" si="33"/>
        <v>1</v>
      </c>
      <c r="AP77" s="83">
        <v>42809</v>
      </c>
      <c r="AQ77" s="113">
        <v>37301</v>
      </c>
      <c r="AR77" s="114">
        <v>37451</v>
      </c>
      <c r="AS77" s="109">
        <f t="shared" si="41"/>
        <v>37451</v>
      </c>
      <c r="AT77" s="110">
        <f t="shared" si="41"/>
        <v>37451</v>
      </c>
      <c r="AU77" s="111">
        <f t="shared" si="41"/>
        <v>37451</v>
      </c>
      <c r="AV77" s="112">
        <f t="shared" si="41"/>
        <v>37451</v>
      </c>
      <c r="AW77" s="106">
        <f t="shared" si="34"/>
        <v>37451</v>
      </c>
      <c r="AX77" s="94">
        <f t="shared" si="35"/>
        <v>5</v>
      </c>
      <c r="AY77" s="94">
        <f t="shared" si="36"/>
        <v>150</v>
      </c>
      <c r="BB77" s="9"/>
      <c r="BC77" s="10">
        <f t="shared" si="30"/>
        <v>1</v>
      </c>
      <c r="BD77" s="64" t="str">
        <f t="shared" si="37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8"/>
        <v/>
      </c>
      <c r="AB78" s="83">
        <v>42810</v>
      </c>
      <c r="AC78" s="113">
        <f t="shared" si="43"/>
        <v>37456</v>
      </c>
      <c r="AD78" s="114">
        <f t="shared" si="39"/>
        <v>37456</v>
      </c>
      <c r="AE78" s="109">
        <f t="shared" si="39"/>
        <v>37456</v>
      </c>
      <c r="AF78" s="110">
        <f t="shared" si="39"/>
        <v>37456</v>
      </c>
      <c r="AG78" s="111">
        <f t="shared" si="39"/>
        <v>37456</v>
      </c>
      <c r="AH78" s="112">
        <f t="shared" si="39"/>
        <v>37456</v>
      </c>
      <c r="AI78" s="106">
        <f t="shared" si="42"/>
        <v>37456</v>
      </c>
      <c r="AJ78" s="94">
        <f t="shared" si="40"/>
        <v>0</v>
      </c>
      <c r="AK78" s="94">
        <f t="shared" si="29"/>
        <v>0</v>
      </c>
      <c r="AN78" s="9"/>
      <c r="AO78" s="10">
        <f t="shared" si="33"/>
        <v>0</v>
      </c>
      <c r="AP78" s="83">
        <v>42810</v>
      </c>
      <c r="AQ78" s="113">
        <f t="shared" ref="AQ78:AQ140" si="44">AW77</f>
        <v>37451</v>
      </c>
      <c r="AR78" s="114">
        <f t="shared" si="41"/>
        <v>37451</v>
      </c>
      <c r="AS78" s="109">
        <f t="shared" si="41"/>
        <v>37451</v>
      </c>
      <c r="AT78" s="110">
        <f t="shared" si="41"/>
        <v>37451</v>
      </c>
      <c r="AU78" s="111">
        <f t="shared" si="41"/>
        <v>37451</v>
      </c>
      <c r="AV78" s="112">
        <f t="shared" si="41"/>
        <v>37451</v>
      </c>
      <c r="AW78" s="106">
        <f t="shared" si="34"/>
        <v>37451</v>
      </c>
      <c r="AX78" s="94">
        <f t="shared" si="35"/>
        <v>0</v>
      </c>
      <c r="AY78" s="94">
        <f t="shared" si="36"/>
        <v>0</v>
      </c>
      <c r="BB78" s="9"/>
      <c r="BC78" s="10">
        <f t="shared" si="30"/>
        <v>0</v>
      </c>
      <c r="BD78" s="64" t="str">
        <f t="shared" si="37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8"/>
        <v/>
      </c>
      <c r="AB79" s="83">
        <v>42811</v>
      </c>
      <c r="AC79" s="113">
        <f t="shared" si="43"/>
        <v>37456</v>
      </c>
      <c r="AD79" s="114">
        <f t="shared" si="39"/>
        <v>37456</v>
      </c>
      <c r="AE79" s="109">
        <f t="shared" si="39"/>
        <v>37456</v>
      </c>
      <c r="AF79" s="110">
        <f t="shared" si="39"/>
        <v>37456</v>
      </c>
      <c r="AG79" s="111">
        <f t="shared" si="39"/>
        <v>37456</v>
      </c>
      <c r="AH79" s="112">
        <f t="shared" si="39"/>
        <v>37456</v>
      </c>
      <c r="AI79" s="106">
        <f t="shared" si="42"/>
        <v>37456</v>
      </c>
      <c r="AJ79" s="94">
        <f t="shared" si="40"/>
        <v>0</v>
      </c>
      <c r="AK79" s="94">
        <f t="shared" si="29"/>
        <v>0</v>
      </c>
      <c r="AN79" s="9"/>
      <c r="AO79" s="10">
        <f t="shared" si="33"/>
        <v>0</v>
      </c>
      <c r="AP79" s="83">
        <v>42811</v>
      </c>
      <c r="AQ79" s="113">
        <f t="shared" si="44"/>
        <v>37451</v>
      </c>
      <c r="AR79" s="114">
        <f t="shared" si="41"/>
        <v>37451</v>
      </c>
      <c r="AS79" s="109">
        <f t="shared" si="41"/>
        <v>37451</v>
      </c>
      <c r="AT79" s="110">
        <f t="shared" si="41"/>
        <v>37451</v>
      </c>
      <c r="AU79" s="111">
        <f t="shared" si="41"/>
        <v>37451</v>
      </c>
      <c r="AV79" s="112">
        <f t="shared" si="41"/>
        <v>37451</v>
      </c>
      <c r="AW79" s="106">
        <f t="shared" si="34"/>
        <v>37451</v>
      </c>
      <c r="AX79" s="94">
        <f t="shared" si="35"/>
        <v>0</v>
      </c>
      <c r="AY79" s="94">
        <f t="shared" si="36"/>
        <v>0</v>
      </c>
      <c r="BB79" s="9"/>
      <c r="BC79" s="10">
        <f t="shared" si="30"/>
        <v>0</v>
      </c>
      <c r="BD79" s="64" t="str">
        <f t="shared" si="37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8"/>
        <v/>
      </c>
      <c r="AB80" s="83">
        <v>42812</v>
      </c>
      <c r="AC80" s="113">
        <f t="shared" si="43"/>
        <v>37456</v>
      </c>
      <c r="AD80" s="114">
        <f t="shared" si="39"/>
        <v>37456</v>
      </c>
      <c r="AE80" s="109">
        <f t="shared" si="39"/>
        <v>37456</v>
      </c>
      <c r="AF80" s="110">
        <f t="shared" si="39"/>
        <v>37456</v>
      </c>
      <c r="AG80" s="111">
        <f t="shared" si="39"/>
        <v>37456</v>
      </c>
      <c r="AH80" s="112">
        <f t="shared" si="39"/>
        <v>37456</v>
      </c>
      <c r="AI80" s="106">
        <f t="shared" si="42"/>
        <v>37456</v>
      </c>
      <c r="AJ80" s="94">
        <f t="shared" si="40"/>
        <v>0</v>
      </c>
      <c r="AK80" s="94">
        <f t="shared" si="29"/>
        <v>0</v>
      </c>
      <c r="AN80" s="9"/>
      <c r="AO80" s="10">
        <f t="shared" si="33"/>
        <v>0</v>
      </c>
      <c r="AP80" s="83">
        <v>42812</v>
      </c>
      <c r="AQ80" s="113">
        <f t="shared" si="44"/>
        <v>37451</v>
      </c>
      <c r="AR80" s="114">
        <f t="shared" si="41"/>
        <v>37451</v>
      </c>
      <c r="AS80" s="109">
        <f t="shared" si="41"/>
        <v>37451</v>
      </c>
      <c r="AT80" s="110">
        <f t="shared" si="41"/>
        <v>37451</v>
      </c>
      <c r="AU80" s="111">
        <f t="shared" si="41"/>
        <v>37451</v>
      </c>
      <c r="AV80" s="112">
        <f t="shared" si="41"/>
        <v>37451</v>
      </c>
      <c r="AW80" s="106">
        <f t="shared" si="34"/>
        <v>37451</v>
      </c>
      <c r="AX80" s="94">
        <f t="shared" si="35"/>
        <v>0</v>
      </c>
      <c r="AY80" s="94">
        <f t="shared" si="36"/>
        <v>0</v>
      </c>
      <c r="BB80" s="9"/>
      <c r="BC80" s="10">
        <f t="shared" si="30"/>
        <v>0</v>
      </c>
      <c r="BD80" s="64" t="str">
        <f t="shared" si="37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8"/>
        <v/>
      </c>
      <c r="AB81" s="83">
        <v>42813</v>
      </c>
      <c r="AC81" s="113">
        <f t="shared" si="43"/>
        <v>37456</v>
      </c>
      <c r="AD81" s="114">
        <f t="shared" si="39"/>
        <v>37456</v>
      </c>
      <c r="AE81" s="109">
        <f t="shared" si="39"/>
        <v>37456</v>
      </c>
      <c r="AF81" s="110">
        <f t="shared" si="39"/>
        <v>37456</v>
      </c>
      <c r="AG81" s="111">
        <f t="shared" si="39"/>
        <v>37456</v>
      </c>
      <c r="AH81" s="112">
        <f t="shared" si="39"/>
        <v>37456</v>
      </c>
      <c r="AI81" s="106">
        <f t="shared" si="42"/>
        <v>37456</v>
      </c>
      <c r="AJ81" s="94">
        <f t="shared" si="40"/>
        <v>0</v>
      </c>
      <c r="AK81" s="94">
        <f t="shared" si="29"/>
        <v>0</v>
      </c>
      <c r="AN81" s="9"/>
      <c r="AO81" s="10">
        <f t="shared" si="33"/>
        <v>0</v>
      </c>
      <c r="AP81" s="83">
        <v>42813</v>
      </c>
      <c r="AQ81" s="113">
        <f t="shared" si="44"/>
        <v>37451</v>
      </c>
      <c r="AR81" s="114">
        <f t="shared" si="41"/>
        <v>37451</v>
      </c>
      <c r="AS81" s="109">
        <f t="shared" si="41"/>
        <v>37451</v>
      </c>
      <c r="AT81" s="110">
        <f t="shared" si="41"/>
        <v>37451</v>
      </c>
      <c r="AU81" s="111">
        <f t="shared" si="41"/>
        <v>37451</v>
      </c>
      <c r="AV81" s="112">
        <f t="shared" si="41"/>
        <v>37451</v>
      </c>
      <c r="AW81" s="106">
        <f t="shared" si="34"/>
        <v>37451</v>
      </c>
      <c r="AX81" s="94">
        <f t="shared" si="35"/>
        <v>0</v>
      </c>
      <c r="AY81" s="94">
        <f t="shared" si="36"/>
        <v>0</v>
      </c>
      <c r="BB81" s="9"/>
      <c r="BC81" s="10">
        <f t="shared" si="30"/>
        <v>0</v>
      </c>
      <c r="BD81" s="64" t="str">
        <f t="shared" si="37"/>
        <v/>
      </c>
    </row>
    <row r="82" spans="1:56" s="38" customFormat="1" x14ac:dyDescent="0.25">
      <c r="A82" s="83">
        <v>42814</v>
      </c>
      <c r="B82" s="95">
        <v>0.29791666666666666</v>
      </c>
      <c r="C82" s="96">
        <v>0.80972222222222223</v>
      </c>
      <c r="D82" s="95"/>
      <c r="E82" s="96"/>
      <c r="F82" s="95"/>
      <c r="G82" s="101"/>
      <c r="H82" s="6">
        <f t="shared" si="25"/>
        <v>0.51180555555555562</v>
      </c>
      <c r="I82" s="7">
        <f t="shared" si="31"/>
        <v>12.283333333333335</v>
      </c>
      <c r="L82" s="9"/>
      <c r="M82" s="10">
        <f t="shared" si="26"/>
        <v>1</v>
      </c>
      <c r="N82" s="83">
        <v>42814</v>
      </c>
      <c r="O82" s="95">
        <v>0.30277777777777776</v>
      </c>
      <c r="P82" s="96">
        <v>0.79513888888888884</v>
      </c>
      <c r="Q82" s="95"/>
      <c r="R82" s="96"/>
      <c r="S82" s="95"/>
      <c r="T82" s="101"/>
      <c r="U82" s="6">
        <f t="shared" si="27"/>
        <v>0.49236111111111108</v>
      </c>
      <c r="V82" s="7">
        <f t="shared" si="32"/>
        <v>11.816666666666666</v>
      </c>
      <c r="Y82" s="9"/>
      <c r="Z82" s="10">
        <f t="shared" si="28"/>
        <v>1</v>
      </c>
      <c r="AA82" s="64" t="str">
        <f t="shared" si="38"/>
        <v/>
      </c>
      <c r="AB82" s="83">
        <v>42814</v>
      </c>
      <c r="AC82" s="113">
        <v>37458</v>
      </c>
      <c r="AD82" s="114">
        <v>37602</v>
      </c>
      <c r="AE82" s="109">
        <f t="shared" si="39"/>
        <v>37602</v>
      </c>
      <c r="AF82" s="110">
        <f t="shared" si="39"/>
        <v>37602</v>
      </c>
      <c r="AG82" s="111">
        <f t="shared" si="39"/>
        <v>37602</v>
      </c>
      <c r="AH82" s="112">
        <f t="shared" si="39"/>
        <v>37602</v>
      </c>
      <c r="AI82" s="106">
        <f t="shared" si="42"/>
        <v>37602</v>
      </c>
      <c r="AJ82" s="94">
        <f t="shared" si="40"/>
        <v>2</v>
      </c>
      <c r="AK82" s="94">
        <f t="shared" si="29"/>
        <v>144</v>
      </c>
      <c r="AN82" s="9"/>
      <c r="AO82" s="10">
        <f t="shared" si="33"/>
        <v>1</v>
      </c>
      <c r="AP82" s="83">
        <v>42814</v>
      </c>
      <c r="AQ82" s="113">
        <v>37458</v>
      </c>
      <c r="AR82" s="114">
        <v>37600</v>
      </c>
      <c r="AS82" s="109">
        <f t="shared" si="41"/>
        <v>37600</v>
      </c>
      <c r="AT82" s="110">
        <f t="shared" si="41"/>
        <v>37600</v>
      </c>
      <c r="AU82" s="111">
        <f t="shared" si="41"/>
        <v>37600</v>
      </c>
      <c r="AV82" s="112">
        <f t="shared" si="41"/>
        <v>37600</v>
      </c>
      <c r="AW82" s="106">
        <f t="shared" si="34"/>
        <v>37600</v>
      </c>
      <c r="AX82" s="94">
        <f t="shared" si="35"/>
        <v>7</v>
      </c>
      <c r="AY82" s="94">
        <f t="shared" si="36"/>
        <v>142</v>
      </c>
      <c r="BB82" s="9"/>
      <c r="BC82" s="10">
        <f t="shared" si="30"/>
        <v>1</v>
      </c>
      <c r="BD82" s="64" t="str">
        <f t="shared" si="37"/>
        <v>Same Start 1st</v>
      </c>
    </row>
    <row r="83" spans="1:56" s="38" customFormat="1" x14ac:dyDescent="0.25">
      <c r="A83" s="83">
        <v>42815</v>
      </c>
      <c r="B83" s="95">
        <v>0.44791666666666669</v>
      </c>
      <c r="C83" s="96">
        <v>0.81597222222222221</v>
      </c>
      <c r="D83" s="95"/>
      <c r="E83" s="96"/>
      <c r="F83" s="95"/>
      <c r="G83" s="101"/>
      <c r="H83" s="6">
        <f t="shared" si="25"/>
        <v>0.36805555555555552</v>
      </c>
      <c r="I83" s="7">
        <f t="shared" si="31"/>
        <v>8.8333333333333321</v>
      </c>
      <c r="L83" s="9"/>
      <c r="M83" s="10">
        <f t="shared" si="26"/>
        <v>1</v>
      </c>
      <c r="N83" s="83">
        <v>42815</v>
      </c>
      <c r="O83" s="95">
        <v>0.44791666666666669</v>
      </c>
      <c r="P83" s="96">
        <v>0.80208333333333337</v>
      </c>
      <c r="Q83" s="95"/>
      <c r="R83" s="96"/>
      <c r="S83" s="95"/>
      <c r="T83" s="101"/>
      <c r="U83" s="6">
        <f t="shared" si="27"/>
        <v>0.35416666666666669</v>
      </c>
      <c r="V83" s="7">
        <f t="shared" si="32"/>
        <v>8.5</v>
      </c>
      <c r="Y83" s="9"/>
      <c r="Z83" s="10">
        <f t="shared" si="28"/>
        <v>1</v>
      </c>
      <c r="AA83" s="64" t="str">
        <f t="shared" si="38"/>
        <v>Same Start 1st</v>
      </c>
      <c r="AB83" s="83">
        <v>42815</v>
      </c>
      <c r="AC83" s="113">
        <f t="shared" si="43"/>
        <v>37602</v>
      </c>
      <c r="AD83" s="114">
        <f t="shared" si="39"/>
        <v>37602</v>
      </c>
      <c r="AE83" s="109">
        <f t="shared" si="39"/>
        <v>37602</v>
      </c>
      <c r="AF83" s="110">
        <f t="shared" si="39"/>
        <v>37602</v>
      </c>
      <c r="AG83" s="111">
        <f t="shared" si="39"/>
        <v>37602</v>
      </c>
      <c r="AH83" s="112">
        <f t="shared" si="39"/>
        <v>37602</v>
      </c>
      <c r="AI83" s="106">
        <f t="shared" si="42"/>
        <v>37602</v>
      </c>
      <c r="AJ83" s="94">
        <f t="shared" si="40"/>
        <v>0</v>
      </c>
      <c r="AK83" s="94">
        <f t="shared" si="29"/>
        <v>0</v>
      </c>
      <c r="AN83" s="9"/>
      <c r="AO83" s="10">
        <f t="shared" si="33"/>
        <v>0</v>
      </c>
      <c r="AP83" s="83">
        <v>42815</v>
      </c>
      <c r="AQ83" s="113">
        <f t="shared" si="44"/>
        <v>37600</v>
      </c>
      <c r="AR83" s="114">
        <f t="shared" si="41"/>
        <v>37600</v>
      </c>
      <c r="AS83" s="109">
        <f t="shared" si="41"/>
        <v>37600</v>
      </c>
      <c r="AT83" s="110">
        <f t="shared" si="41"/>
        <v>37600</v>
      </c>
      <c r="AU83" s="111">
        <f t="shared" si="41"/>
        <v>37600</v>
      </c>
      <c r="AV83" s="112">
        <f t="shared" si="41"/>
        <v>37600</v>
      </c>
      <c r="AW83" s="106">
        <f t="shared" si="34"/>
        <v>37600</v>
      </c>
      <c r="AX83" s="94">
        <f t="shared" si="35"/>
        <v>0</v>
      </c>
      <c r="AY83" s="94">
        <f t="shared" si="36"/>
        <v>0</v>
      </c>
      <c r="BB83" s="9"/>
      <c r="BC83" s="10">
        <f t="shared" si="30"/>
        <v>0</v>
      </c>
      <c r="BD83" s="64" t="str">
        <f t="shared" si="37"/>
        <v/>
      </c>
    </row>
    <row r="84" spans="1:56" s="38" customFormat="1" x14ac:dyDescent="0.25">
      <c r="A84" s="83">
        <v>42816</v>
      </c>
      <c r="B84" s="95">
        <v>0.28472222222222221</v>
      </c>
      <c r="C84" s="96">
        <v>0.81388888888888899</v>
      </c>
      <c r="D84" s="95"/>
      <c r="E84" s="96"/>
      <c r="F84" s="95"/>
      <c r="G84" s="101"/>
      <c r="H84" s="6">
        <f t="shared" si="25"/>
        <v>0.52916666666666679</v>
      </c>
      <c r="I84" s="7">
        <f t="shared" si="31"/>
        <v>12.700000000000003</v>
      </c>
      <c r="L84" s="9"/>
      <c r="M84" s="10">
        <f t="shared" si="26"/>
        <v>1</v>
      </c>
      <c r="N84" s="83">
        <v>42816</v>
      </c>
      <c r="O84" s="95">
        <v>0.28819444444444448</v>
      </c>
      <c r="P84" s="96">
        <v>0.78819444444444453</v>
      </c>
      <c r="Q84" s="95"/>
      <c r="R84" s="96"/>
      <c r="S84" s="95"/>
      <c r="T84" s="101"/>
      <c r="U84" s="6">
        <f t="shared" si="27"/>
        <v>0.5</v>
      </c>
      <c r="V84" s="7">
        <f t="shared" si="32"/>
        <v>12</v>
      </c>
      <c r="Y84" s="9"/>
      <c r="Z84" s="10">
        <f t="shared" si="28"/>
        <v>1</v>
      </c>
      <c r="AA84" s="64" t="str">
        <f t="shared" si="38"/>
        <v/>
      </c>
      <c r="AB84" s="83">
        <v>42816</v>
      </c>
      <c r="AC84" s="113">
        <v>37756</v>
      </c>
      <c r="AD84" s="114">
        <v>37908</v>
      </c>
      <c r="AE84" s="109">
        <f t="shared" si="39"/>
        <v>37908</v>
      </c>
      <c r="AF84" s="110">
        <f t="shared" si="39"/>
        <v>37908</v>
      </c>
      <c r="AG84" s="111">
        <f t="shared" si="39"/>
        <v>37908</v>
      </c>
      <c r="AH84" s="112">
        <f t="shared" si="39"/>
        <v>37908</v>
      </c>
      <c r="AI84" s="106">
        <f t="shared" si="42"/>
        <v>37908</v>
      </c>
      <c r="AJ84" s="94">
        <f t="shared" si="40"/>
        <v>154</v>
      </c>
      <c r="AK84" s="94">
        <f t="shared" si="29"/>
        <v>152</v>
      </c>
      <c r="AN84" s="9"/>
      <c r="AO84" s="10">
        <f t="shared" si="33"/>
        <v>1</v>
      </c>
      <c r="AP84" s="83">
        <v>42816</v>
      </c>
      <c r="AQ84" s="113">
        <v>37757</v>
      </c>
      <c r="AR84" s="114">
        <v>37904</v>
      </c>
      <c r="AS84" s="109">
        <f t="shared" si="41"/>
        <v>37904</v>
      </c>
      <c r="AT84" s="110">
        <f t="shared" si="41"/>
        <v>37904</v>
      </c>
      <c r="AU84" s="111">
        <f t="shared" si="41"/>
        <v>37904</v>
      </c>
      <c r="AV84" s="112">
        <f t="shared" si="41"/>
        <v>37904</v>
      </c>
      <c r="AW84" s="106">
        <f t="shared" si="34"/>
        <v>37904</v>
      </c>
      <c r="AX84" s="94">
        <f t="shared" si="35"/>
        <v>157</v>
      </c>
      <c r="AY84" s="94">
        <f t="shared" si="36"/>
        <v>147</v>
      </c>
      <c r="BB84" s="9"/>
      <c r="BC84" s="10">
        <f t="shared" si="30"/>
        <v>1</v>
      </c>
      <c r="BD84" s="64" t="str">
        <f t="shared" si="37"/>
        <v/>
      </c>
    </row>
    <row r="85" spans="1:56" s="38" customFormat="1" x14ac:dyDescent="0.25">
      <c r="A85" s="83">
        <v>42817</v>
      </c>
      <c r="B85" s="95">
        <v>0.28472222222222221</v>
      </c>
      <c r="C85" s="96">
        <v>0.81041666666666667</v>
      </c>
      <c r="D85" s="95"/>
      <c r="E85" s="96"/>
      <c r="F85" s="95"/>
      <c r="G85" s="101"/>
      <c r="H85" s="6">
        <f t="shared" si="25"/>
        <v>0.52569444444444446</v>
      </c>
      <c r="I85" s="7">
        <f t="shared" si="31"/>
        <v>12.616666666666667</v>
      </c>
      <c r="L85" s="9"/>
      <c r="M85" s="10">
        <f t="shared" si="26"/>
        <v>1</v>
      </c>
      <c r="N85" s="83">
        <v>42817</v>
      </c>
      <c r="O85" s="95">
        <v>0.28819444444444448</v>
      </c>
      <c r="P85" s="96">
        <v>0.78819444444444453</v>
      </c>
      <c r="Q85" s="95"/>
      <c r="R85" s="96"/>
      <c r="S85" s="95"/>
      <c r="T85" s="101"/>
      <c r="U85" s="6">
        <f t="shared" si="27"/>
        <v>0.5</v>
      </c>
      <c r="V85" s="7">
        <f t="shared" si="32"/>
        <v>12</v>
      </c>
      <c r="Y85" s="9"/>
      <c r="Z85" s="10">
        <f t="shared" si="28"/>
        <v>1</v>
      </c>
      <c r="AA85" s="64" t="str">
        <f t="shared" si="38"/>
        <v/>
      </c>
      <c r="AB85" s="83">
        <v>42817</v>
      </c>
      <c r="AC85" s="113">
        <f t="shared" si="43"/>
        <v>37908</v>
      </c>
      <c r="AD85" s="114">
        <v>38066</v>
      </c>
      <c r="AE85" s="109">
        <f t="shared" si="39"/>
        <v>38066</v>
      </c>
      <c r="AF85" s="110">
        <f t="shared" si="39"/>
        <v>38066</v>
      </c>
      <c r="AG85" s="111">
        <f t="shared" si="39"/>
        <v>38066</v>
      </c>
      <c r="AH85" s="112">
        <f t="shared" si="39"/>
        <v>38066</v>
      </c>
      <c r="AI85" s="106">
        <f t="shared" si="42"/>
        <v>38066</v>
      </c>
      <c r="AJ85" s="94">
        <f t="shared" si="40"/>
        <v>0</v>
      </c>
      <c r="AK85" s="94">
        <f t="shared" si="29"/>
        <v>158</v>
      </c>
      <c r="AN85" s="9"/>
      <c r="AO85" s="10">
        <f t="shared" si="33"/>
        <v>1</v>
      </c>
      <c r="AP85" s="83">
        <v>42817</v>
      </c>
      <c r="AQ85" s="113">
        <v>37910</v>
      </c>
      <c r="AR85" s="114">
        <v>38059</v>
      </c>
      <c r="AS85" s="109">
        <f t="shared" si="41"/>
        <v>38059</v>
      </c>
      <c r="AT85" s="110">
        <f t="shared" si="41"/>
        <v>38059</v>
      </c>
      <c r="AU85" s="111">
        <f t="shared" si="41"/>
        <v>38059</v>
      </c>
      <c r="AV85" s="112">
        <f t="shared" si="41"/>
        <v>38059</v>
      </c>
      <c r="AW85" s="106">
        <f t="shared" si="34"/>
        <v>38059</v>
      </c>
      <c r="AX85" s="94">
        <f t="shared" si="35"/>
        <v>6</v>
      </c>
      <c r="AY85" s="94">
        <f t="shared" si="36"/>
        <v>149</v>
      </c>
      <c r="BB85" s="9"/>
      <c r="BC85" s="10">
        <f t="shared" si="30"/>
        <v>1</v>
      </c>
      <c r="BD85" s="64" t="str">
        <f t="shared" si="37"/>
        <v/>
      </c>
    </row>
    <row r="86" spans="1:56" s="38" customFormat="1" x14ac:dyDescent="0.25">
      <c r="A86" s="83">
        <v>42818</v>
      </c>
      <c r="B86" s="95">
        <v>0.28472222222222221</v>
      </c>
      <c r="C86" s="96">
        <v>0.51041666666666663</v>
      </c>
      <c r="D86" s="95">
        <v>0.48958333333333331</v>
      </c>
      <c r="E86" s="96">
        <v>0.81736111111111109</v>
      </c>
      <c r="F86" s="95"/>
      <c r="G86" s="101"/>
      <c r="H86" s="6">
        <f t="shared" si="25"/>
        <v>0.55347222222222214</v>
      </c>
      <c r="I86" s="7">
        <f t="shared" si="31"/>
        <v>13.283333333333331</v>
      </c>
      <c r="L86" s="9"/>
      <c r="M86" s="10">
        <f t="shared" si="26"/>
        <v>1</v>
      </c>
      <c r="N86" s="83">
        <v>42818</v>
      </c>
      <c r="O86" s="95">
        <v>0.28819444444444448</v>
      </c>
      <c r="P86" s="96">
        <v>0.5</v>
      </c>
      <c r="Q86" s="95">
        <v>0.5</v>
      </c>
      <c r="R86" s="96">
        <v>0.78819444444444453</v>
      </c>
      <c r="S86" s="95"/>
      <c r="T86" s="101"/>
      <c r="U86" s="6">
        <f t="shared" si="27"/>
        <v>0.5</v>
      </c>
      <c r="V86" s="7">
        <f t="shared" si="32"/>
        <v>12</v>
      </c>
      <c r="Y86" s="9"/>
      <c r="Z86" s="10">
        <f t="shared" si="28"/>
        <v>1</v>
      </c>
      <c r="AA86" s="64" t="str">
        <f t="shared" si="38"/>
        <v/>
      </c>
      <c r="AB86" s="83">
        <v>42818</v>
      </c>
      <c r="AC86" s="113">
        <f t="shared" si="43"/>
        <v>38066</v>
      </c>
      <c r="AD86" s="114">
        <v>38127</v>
      </c>
      <c r="AE86" s="109">
        <f t="shared" si="39"/>
        <v>38127</v>
      </c>
      <c r="AF86" s="110">
        <v>38220</v>
      </c>
      <c r="AG86" s="111">
        <f t="shared" si="39"/>
        <v>38220</v>
      </c>
      <c r="AH86" s="112">
        <f t="shared" si="39"/>
        <v>38220</v>
      </c>
      <c r="AI86" s="106">
        <f t="shared" si="42"/>
        <v>38220</v>
      </c>
      <c r="AJ86" s="94">
        <f t="shared" si="40"/>
        <v>0</v>
      </c>
      <c r="AK86" s="94">
        <f t="shared" si="29"/>
        <v>154</v>
      </c>
      <c r="AN86" s="9"/>
      <c r="AO86" s="10">
        <f t="shared" si="33"/>
        <v>1</v>
      </c>
      <c r="AP86" s="83">
        <v>42818</v>
      </c>
      <c r="AQ86" s="113">
        <v>38067</v>
      </c>
      <c r="AR86" s="114">
        <v>38127</v>
      </c>
      <c r="AS86" s="109">
        <f t="shared" si="41"/>
        <v>38127</v>
      </c>
      <c r="AT86" s="110">
        <v>38216</v>
      </c>
      <c r="AU86" s="111">
        <f t="shared" si="41"/>
        <v>38216</v>
      </c>
      <c r="AV86" s="112">
        <f t="shared" si="41"/>
        <v>38216</v>
      </c>
      <c r="AW86" s="106">
        <f t="shared" si="34"/>
        <v>38216</v>
      </c>
      <c r="AX86" s="94">
        <f t="shared" si="35"/>
        <v>8</v>
      </c>
      <c r="AY86" s="94">
        <f t="shared" si="36"/>
        <v>149</v>
      </c>
      <c r="BB86" s="9"/>
      <c r="BC86" s="10">
        <f t="shared" si="30"/>
        <v>1</v>
      </c>
      <c r="BD86" s="64" t="str">
        <f t="shared" si="37"/>
        <v>Same Start 2nd</v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8"/>
        <v/>
      </c>
      <c r="AB87" s="83">
        <v>42819</v>
      </c>
      <c r="AC87" s="113">
        <f t="shared" si="43"/>
        <v>38220</v>
      </c>
      <c r="AD87" s="114">
        <f t="shared" si="39"/>
        <v>38220</v>
      </c>
      <c r="AE87" s="109">
        <f t="shared" si="39"/>
        <v>38220</v>
      </c>
      <c r="AF87" s="110">
        <f t="shared" si="39"/>
        <v>38220</v>
      </c>
      <c r="AG87" s="111">
        <f t="shared" si="39"/>
        <v>38220</v>
      </c>
      <c r="AH87" s="112">
        <f t="shared" si="39"/>
        <v>38220</v>
      </c>
      <c r="AI87" s="106">
        <f t="shared" si="42"/>
        <v>38220</v>
      </c>
      <c r="AJ87" s="94">
        <f t="shared" si="40"/>
        <v>0</v>
      </c>
      <c r="AK87" s="94">
        <f t="shared" si="29"/>
        <v>0</v>
      </c>
      <c r="AN87" s="9"/>
      <c r="AO87" s="10">
        <f t="shared" si="33"/>
        <v>0</v>
      </c>
      <c r="AP87" s="83">
        <v>42819</v>
      </c>
      <c r="AQ87" s="113">
        <f t="shared" si="44"/>
        <v>38216</v>
      </c>
      <c r="AR87" s="114">
        <f t="shared" si="41"/>
        <v>38216</v>
      </c>
      <c r="AS87" s="109">
        <f t="shared" si="41"/>
        <v>38216</v>
      </c>
      <c r="AT87" s="110">
        <f t="shared" si="41"/>
        <v>38216</v>
      </c>
      <c r="AU87" s="111">
        <f t="shared" si="41"/>
        <v>38216</v>
      </c>
      <c r="AV87" s="112">
        <f t="shared" si="41"/>
        <v>38216</v>
      </c>
      <c r="AW87" s="106">
        <f t="shared" si="34"/>
        <v>38216</v>
      </c>
      <c r="AX87" s="94">
        <f t="shared" si="35"/>
        <v>0</v>
      </c>
      <c r="AY87" s="94">
        <f t="shared" si="36"/>
        <v>0</v>
      </c>
      <c r="BB87" s="9"/>
      <c r="BC87" s="10">
        <f t="shared" si="30"/>
        <v>0</v>
      </c>
      <c r="BD87" s="64" t="str">
        <f t="shared" si="37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8"/>
        <v/>
      </c>
      <c r="AB88" s="83">
        <v>42820</v>
      </c>
      <c r="AC88" s="113">
        <f t="shared" si="43"/>
        <v>38220</v>
      </c>
      <c r="AD88" s="114">
        <f t="shared" si="39"/>
        <v>38220</v>
      </c>
      <c r="AE88" s="109">
        <f t="shared" si="39"/>
        <v>38220</v>
      </c>
      <c r="AF88" s="110">
        <f t="shared" si="39"/>
        <v>38220</v>
      </c>
      <c r="AG88" s="111">
        <f t="shared" si="39"/>
        <v>38220</v>
      </c>
      <c r="AH88" s="112">
        <f t="shared" si="39"/>
        <v>38220</v>
      </c>
      <c r="AI88" s="106">
        <f t="shared" si="42"/>
        <v>38220</v>
      </c>
      <c r="AJ88" s="94">
        <f t="shared" si="40"/>
        <v>0</v>
      </c>
      <c r="AK88" s="94">
        <f t="shared" si="29"/>
        <v>0</v>
      </c>
      <c r="AN88" s="9"/>
      <c r="AO88" s="10">
        <f t="shared" si="33"/>
        <v>0</v>
      </c>
      <c r="AP88" s="83">
        <v>42820</v>
      </c>
      <c r="AQ88" s="113">
        <f t="shared" si="44"/>
        <v>38216</v>
      </c>
      <c r="AR88" s="114">
        <f t="shared" si="41"/>
        <v>38216</v>
      </c>
      <c r="AS88" s="109">
        <f t="shared" si="41"/>
        <v>38216</v>
      </c>
      <c r="AT88" s="110">
        <f t="shared" si="41"/>
        <v>38216</v>
      </c>
      <c r="AU88" s="111">
        <f t="shared" si="41"/>
        <v>38216</v>
      </c>
      <c r="AV88" s="112">
        <f t="shared" si="41"/>
        <v>38216</v>
      </c>
      <c r="AW88" s="106">
        <f t="shared" si="34"/>
        <v>38216</v>
      </c>
      <c r="AX88" s="94">
        <f t="shared" si="35"/>
        <v>0</v>
      </c>
      <c r="AY88" s="94">
        <f t="shared" si="36"/>
        <v>0</v>
      </c>
      <c r="BB88" s="9"/>
      <c r="BC88" s="10">
        <f t="shared" si="30"/>
        <v>0</v>
      </c>
      <c r="BD88" s="64" t="str">
        <f t="shared" si="37"/>
        <v/>
      </c>
    </row>
    <row r="89" spans="1:56" s="38" customFormat="1" x14ac:dyDescent="0.25">
      <c r="A89" s="83">
        <v>42821</v>
      </c>
      <c r="B89" s="95">
        <v>0.28472222222222221</v>
      </c>
      <c r="C89" s="96">
        <v>0.53819444444444442</v>
      </c>
      <c r="D89" s="95">
        <v>0.53819444444444442</v>
      </c>
      <c r="E89" s="96">
        <v>0.82638888888888884</v>
      </c>
      <c r="F89" s="95"/>
      <c r="G89" s="101"/>
      <c r="H89" s="6">
        <f t="shared" si="25"/>
        <v>0.54166666666666663</v>
      </c>
      <c r="I89" s="7">
        <f t="shared" si="31"/>
        <v>13</v>
      </c>
      <c r="L89" s="9"/>
      <c r="M89" s="10">
        <f t="shared" si="26"/>
        <v>1</v>
      </c>
      <c r="N89" s="83">
        <v>42821</v>
      </c>
      <c r="O89" s="95">
        <v>0.28819444444444448</v>
      </c>
      <c r="P89" s="96">
        <v>0.53819444444444442</v>
      </c>
      <c r="Q89" s="95">
        <v>0.53819444444444442</v>
      </c>
      <c r="R89" s="96">
        <v>0.79166666666666663</v>
      </c>
      <c r="S89" s="95"/>
      <c r="T89" s="101"/>
      <c r="U89" s="6">
        <f t="shared" si="27"/>
        <v>0.5034722222222221</v>
      </c>
      <c r="V89" s="7">
        <f t="shared" si="32"/>
        <v>12.08333333333333</v>
      </c>
      <c r="Y89" s="9"/>
      <c r="Z89" s="10">
        <f t="shared" si="28"/>
        <v>1</v>
      </c>
      <c r="AA89" s="64" t="str">
        <f t="shared" si="38"/>
        <v>Same Start 2nd</v>
      </c>
      <c r="AB89" s="83">
        <v>42821</v>
      </c>
      <c r="AC89" s="113">
        <f t="shared" si="43"/>
        <v>38220</v>
      </c>
      <c r="AD89" s="114">
        <v>38293</v>
      </c>
      <c r="AE89" s="109">
        <f t="shared" si="39"/>
        <v>38293</v>
      </c>
      <c r="AF89" s="110">
        <v>38372</v>
      </c>
      <c r="AG89" s="111">
        <f t="shared" si="39"/>
        <v>38372</v>
      </c>
      <c r="AH89" s="112">
        <f t="shared" si="39"/>
        <v>38372</v>
      </c>
      <c r="AI89" s="106">
        <f t="shared" si="42"/>
        <v>38372</v>
      </c>
      <c r="AJ89" s="94">
        <f t="shared" si="40"/>
        <v>0</v>
      </c>
      <c r="AK89" s="94">
        <f t="shared" si="29"/>
        <v>152</v>
      </c>
      <c r="AN89" s="9"/>
      <c r="AO89" s="10">
        <f t="shared" si="33"/>
        <v>1</v>
      </c>
      <c r="AP89" s="83">
        <v>42821</v>
      </c>
      <c r="AQ89" s="113">
        <v>38221</v>
      </c>
      <c r="AR89" s="114">
        <v>38293</v>
      </c>
      <c r="AS89" s="109">
        <f t="shared" si="41"/>
        <v>38293</v>
      </c>
      <c r="AT89" s="110">
        <v>38368</v>
      </c>
      <c r="AU89" s="111">
        <f t="shared" si="41"/>
        <v>38368</v>
      </c>
      <c r="AV89" s="112">
        <f t="shared" si="41"/>
        <v>38368</v>
      </c>
      <c r="AW89" s="106">
        <f t="shared" si="34"/>
        <v>38368</v>
      </c>
      <c r="AX89" s="94">
        <f t="shared" si="35"/>
        <v>5</v>
      </c>
      <c r="AY89" s="94">
        <f t="shared" si="36"/>
        <v>147</v>
      </c>
      <c r="BB89" s="9"/>
      <c r="BC89" s="10">
        <f t="shared" si="30"/>
        <v>1</v>
      </c>
      <c r="BD89" s="64" t="str">
        <f t="shared" si="37"/>
        <v>Same Start 2nd</v>
      </c>
    </row>
    <row r="90" spans="1:56" s="38" customFormat="1" x14ac:dyDescent="0.25">
      <c r="A90" s="83">
        <v>42822</v>
      </c>
      <c r="B90" s="95">
        <v>0.28472222222222221</v>
      </c>
      <c r="C90" s="96">
        <v>0.8125</v>
      </c>
      <c r="D90" s="95"/>
      <c r="E90" s="96"/>
      <c r="F90" s="95"/>
      <c r="G90" s="101"/>
      <c r="H90" s="6">
        <f t="shared" si="25"/>
        <v>0.52777777777777779</v>
      </c>
      <c r="I90" s="7">
        <f t="shared" si="31"/>
        <v>12.666666666666668</v>
      </c>
      <c r="L90" s="9"/>
      <c r="M90" s="10">
        <f t="shared" si="26"/>
        <v>1</v>
      </c>
      <c r="N90" s="83">
        <v>42822</v>
      </c>
      <c r="O90" s="95">
        <v>0.28819444444444448</v>
      </c>
      <c r="P90" s="96">
        <v>0.79861111111111116</v>
      </c>
      <c r="Q90" s="95"/>
      <c r="R90" s="96"/>
      <c r="S90" s="95"/>
      <c r="T90" s="101"/>
      <c r="U90" s="6">
        <f t="shared" si="27"/>
        <v>0.51041666666666674</v>
      </c>
      <c r="V90" s="7">
        <f t="shared" si="32"/>
        <v>12.250000000000002</v>
      </c>
      <c r="Y90" s="9"/>
      <c r="Z90" s="10">
        <f t="shared" si="28"/>
        <v>1</v>
      </c>
      <c r="AA90" s="64" t="str">
        <f t="shared" si="38"/>
        <v/>
      </c>
      <c r="AB90" s="83">
        <v>42822</v>
      </c>
      <c r="AC90" s="113">
        <v>38372</v>
      </c>
      <c r="AD90" s="114">
        <v>38528</v>
      </c>
      <c r="AE90" s="109">
        <f t="shared" si="39"/>
        <v>38528</v>
      </c>
      <c r="AF90" s="110">
        <f t="shared" si="39"/>
        <v>38528</v>
      </c>
      <c r="AG90" s="111">
        <f t="shared" si="39"/>
        <v>38528</v>
      </c>
      <c r="AH90" s="112">
        <f t="shared" si="39"/>
        <v>38528</v>
      </c>
      <c r="AI90" s="106">
        <f t="shared" si="42"/>
        <v>38528</v>
      </c>
      <c r="AJ90" s="94">
        <f t="shared" si="40"/>
        <v>0</v>
      </c>
      <c r="AK90" s="94">
        <f t="shared" si="29"/>
        <v>156</v>
      </c>
      <c r="AN90" s="9"/>
      <c r="AO90" s="10">
        <f t="shared" si="33"/>
        <v>1</v>
      </c>
      <c r="AP90" s="83">
        <v>42822</v>
      </c>
      <c r="AQ90" s="113">
        <v>38373</v>
      </c>
      <c r="AR90" s="114">
        <v>38524</v>
      </c>
      <c r="AS90" s="109">
        <f t="shared" si="41"/>
        <v>38524</v>
      </c>
      <c r="AT90" s="110">
        <f t="shared" si="41"/>
        <v>38524</v>
      </c>
      <c r="AU90" s="111">
        <f t="shared" si="41"/>
        <v>38524</v>
      </c>
      <c r="AV90" s="112">
        <f t="shared" si="41"/>
        <v>38524</v>
      </c>
      <c r="AW90" s="106">
        <f t="shared" si="34"/>
        <v>38524</v>
      </c>
      <c r="AX90" s="94">
        <f t="shared" si="35"/>
        <v>5</v>
      </c>
      <c r="AY90" s="94">
        <f t="shared" si="36"/>
        <v>151</v>
      </c>
      <c r="BB90" s="9"/>
      <c r="BC90" s="10">
        <f t="shared" si="30"/>
        <v>1</v>
      </c>
      <c r="BD90" s="64" t="str">
        <f t="shared" si="37"/>
        <v/>
      </c>
    </row>
    <row r="91" spans="1:56" s="38" customFormat="1" x14ac:dyDescent="0.25">
      <c r="A91" s="83">
        <v>42823</v>
      </c>
      <c r="B91" s="95">
        <v>0.28472222222222221</v>
      </c>
      <c r="C91" s="96">
        <v>0.53819444444444442</v>
      </c>
      <c r="D91" s="95">
        <v>0.53819444444444442</v>
      </c>
      <c r="E91" s="96">
        <v>0.81736111111111109</v>
      </c>
      <c r="F91" s="95"/>
      <c r="G91" s="101"/>
      <c r="H91" s="6">
        <f t="shared" ref="H91:H154" si="45">(C91-B91)+(E91-D91)+(G91-F91)</f>
        <v>0.53263888888888888</v>
      </c>
      <c r="I91" s="7">
        <f t="shared" si="31"/>
        <v>12.783333333333333</v>
      </c>
      <c r="J91" s="37"/>
      <c r="L91" s="9"/>
      <c r="M91" s="10">
        <f t="shared" si="26"/>
        <v>1</v>
      </c>
      <c r="N91" s="83">
        <v>42823</v>
      </c>
      <c r="O91" s="95">
        <v>0.28819444444444448</v>
      </c>
      <c r="P91" s="96">
        <v>0.53819444444444442</v>
      </c>
      <c r="Q91" s="95">
        <v>0.53819444444444442</v>
      </c>
      <c r="R91" s="96">
        <v>0.79513888888888884</v>
      </c>
      <c r="S91" s="95"/>
      <c r="T91" s="101"/>
      <c r="U91" s="6">
        <f t="shared" si="27"/>
        <v>0.50694444444444442</v>
      </c>
      <c r="V91" s="7">
        <f t="shared" si="32"/>
        <v>12.166666666666666</v>
      </c>
      <c r="W91" s="37"/>
      <c r="Y91" s="9"/>
      <c r="Z91" s="10">
        <f t="shared" si="28"/>
        <v>1</v>
      </c>
      <c r="AA91" s="64" t="str">
        <f t="shared" si="38"/>
        <v>Same Start 2nd</v>
      </c>
      <c r="AB91" s="83">
        <v>42823</v>
      </c>
      <c r="AC91" s="113">
        <f t="shared" si="43"/>
        <v>38528</v>
      </c>
      <c r="AD91" s="114">
        <v>38602</v>
      </c>
      <c r="AE91" s="109">
        <f t="shared" si="39"/>
        <v>38602</v>
      </c>
      <c r="AF91" s="110">
        <v>38682</v>
      </c>
      <c r="AG91" s="111">
        <f t="shared" si="39"/>
        <v>38682</v>
      </c>
      <c r="AH91" s="112">
        <f t="shared" si="39"/>
        <v>38682</v>
      </c>
      <c r="AI91" s="106">
        <f t="shared" si="42"/>
        <v>38682</v>
      </c>
      <c r="AJ91" s="94">
        <f t="shared" si="40"/>
        <v>0</v>
      </c>
      <c r="AK91" s="94">
        <f t="shared" si="29"/>
        <v>154</v>
      </c>
      <c r="AL91" s="37"/>
      <c r="AN91" s="9"/>
      <c r="AO91" s="10">
        <f t="shared" si="33"/>
        <v>1</v>
      </c>
      <c r="AP91" s="83">
        <v>42823</v>
      </c>
      <c r="AQ91" s="113">
        <v>38529</v>
      </c>
      <c r="AR91" s="114">
        <v>38602</v>
      </c>
      <c r="AS91" s="109">
        <f t="shared" si="41"/>
        <v>38602</v>
      </c>
      <c r="AT91" s="110">
        <v>38678</v>
      </c>
      <c r="AU91" s="111">
        <f t="shared" si="41"/>
        <v>38678</v>
      </c>
      <c r="AV91" s="112">
        <f t="shared" si="41"/>
        <v>38678</v>
      </c>
      <c r="AW91" s="106">
        <f t="shared" si="34"/>
        <v>38678</v>
      </c>
      <c r="AX91" s="94">
        <f t="shared" si="35"/>
        <v>5</v>
      </c>
      <c r="AY91" s="94">
        <f t="shared" si="36"/>
        <v>149</v>
      </c>
      <c r="AZ91" s="37"/>
      <c r="BB91" s="9"/>
      <c r="BC91" s="10">
        <f t="shared" si="30"/>
        <v>1</v>
      </c>
      <c r="BD91" s="64" t="str">
        <f t="shared" si="37"/>
        <v>Same Start 2nd</v>
      </c>
    </row>
    <row r="92" spans="1:56" s="38" customFormat="1" x14ac:dyDescent="0.25">
      <c r="A92" s="83">
        <v>42824</v>
      </c>
      <c r="B92" s="95">
        <v>0.28472222222222221</v>
      </c>
      <c r="C92" s="96">
        <v>0.81944444444444453</v>
      </c>
      <c r="D92" s="95"/>
      <c r="E92" s="96"/>
      <c r="F92" s="95"/>
      <c r="G92" s="101"/>
      <c r="H92" s="6">
        <f t="shared" si="45"/>
        <v>0.53472222222222232</v>
      </c>
      <c r="I92" s="7">
        <f t="shared" si="31"/>
        <v>12.833333333333336</v>
      </c>
      <c r="J92" s="37"/>
      <c r="L92" s="9"/>
      <c r="M92" s="10">
        <f t="shared" si="26"/>
        <v>1</v>
      </c>
      <c r="N92" s="83">
        <v>42824</v>
      </c>
      <c r="O92" s="95">
        <v>0.28819444444444448</v>
      </c>
      <c r="P92" s="96">
        <v>0.79513888888888884</v>
      </c>
      <c r="Q92" s="95"/>
      <c r="R92" s="96"/>
      <c r="S92" s="95"/>
      <c r="T92" s="101"/>
      <c r="U92" s="6">
        <f t="shared" si="27"/>
        <v>0.50694444444444442</v>
      </c>
      <c r="V92" s="7">
        <f t="shared" si="32"/>
        <v>12.166666666666666</v>
      </c>
      <c r="W92" s="37"/>
      <c r="Y92" s="9"/>
      <c r="Z92" s="10">
        <f t="shared" si="28"/>
        <v>1</v>
      </c>
      <c r="AA92" s="64" t="str">
        <f t="shared" si="38"/>
        <v/>
      </c>
      <c r="AB92" s="83">
        <v>42824</v>
      </c>
      <c r="AC92" s="113">
        <v>38684</v>
      </c>
      <c r="AD92" s="114">
        <v>38839</v>
      </c>
      <c r="AE92" s="109">
        <f t="shared" si="39"/>
        <v>38839</v>
      </c>
      <c r="AF92" s="110">
        <f t="shared" si="39"/>
        <v>38839</v>
      </c>
      <c r="AG92" s="111">
        <f t="shared" si="39"/>
        <v>38839</v>
      </c>
      <c r="AH92" s="112">
        <f t="shared" si="39"/>
        <v>38839</v>
      </c>
      <c r="AI92" s="106">
        <f t="shared" si="42"/>
        <v>38839</v>
      </c>
      <c r="AJ92" s="94">
        <f t="shared" si="40"/>
        <v>2</v>
      </c>
      <c r="AK92" s="94">
        <f t="shared" si="29"/>
        <v>155</v>
      </c>
      <c r="AL92" s="37"/>
      <c r="AN92" s="9"/>
      <c r="AO92" s="10">
        <f t="shared" si="33"/>
        <v>1</v>
      </c>
      <c r="AP92" s="83">
        <v>42824</v>
      </c>
      <c r="AQ92" s="113">
        <v>38684</v>
      </c>
      <c r="AR92" s="114">
        <v>38834</v>
      </c>
      <c r="AS92" s="109">
        <f t="shared" si="41"/>
        <v>38834</v>
      </c>
      <c r="AT92" s="110">
        <f t="shared" si="41"/>
        <v>38834</v>
      </c>
      <c r="AU92" s="111">
        <f t="shared" si="41"/>
        <v>38834</v>
      </c>
      <c r="AV92" s="112">
        <f t="shared" si="41"/>
        <v>38834</v>
      </c>
      <c r="AW92" s="106">
        <f t="shared" si="34"/>
        <v>38834</v>
      </c>
      <c r="AX92" s="94">
        <f t="shared" si="35"/>
        <v>6</v>
      </c>
      <c r="AY92" s="94">
        <f t="shared" si="36"/>
        <v>150</v>
      </c>
      <c r="AZ92" s="37"/>
      <c r="BB92" s="9"/>
      <c r="BC92" s="10">
        <f t="shared" si="30"/>
        <v>1</v>
      </c>
      <c r="BD92" s="64" t="str">
        <f t="shared" si="37"/>
        <v>Same Start 1st</v>
      </c>
    </row>
    <row r="93" spans="1:56" s="192" customFormat="1" ht="15.75" thickBot="1" x14ac:dyDescent="0.3">
      <c r="A93" s="186">
        <v>42825</v>
      </c>
      <c r="B93" s="187">
        <v>0.28472222222222221</v>
      </c>
      <c r="C93" s="188">
        <v>0.53819444444444442</v>
      </c>
      <c r="D93" s="187">
        <v>0.53819444444444442</v>
      </c>
      <c r="E93" s="188">
        <v>0.81874999999999998</v>
      </c>
      <c r="F93" s="187"/>
      <c r="G93" s="189"/>
      <c r="H93" s="190">
        <f t="shared" si="45"/>
        <v>0.53402777777777777</v>
      </c>
      <c r="I93" s="191">
        <f t="shared" si="31"/>
        <v>12.816666666666666</v>
      </c>
      <c r="L93" s="193"/>
      <c r="M93" s="194">
        <f t="shared" si="26"/>
        <v>1</v>
      </c>
      <c r="N93" s="186">
        <v>42825</v>
      </c>
      <c r="O93" s="187">
        <v>0.28819444444444448</v>
      </c>
      <c r="P93" s="188">
        <v>0.53819444444444442</v>
      </c>
      <c r="Q93" s="187">
        <v>0.53819444444444442</v>
      </c>
      <c r="R93" s="188">
        <v>0.79513888888888884</v>
      </c>
      <c r="S93" s="187"/>
      <c r="T93" s="189"/>
      <c r="U93" s="190">
        <f t="shared" si="27"/>
        <v>0.50694444444444442</v>
      </c>
      <c r="V93" s="191">
        <f t="shared" si="32"/>
        <v>12.166666666666666</v>
      </c>
      <c r="Y93" s="193"/>
      <c r="Z93" s="194">
        <f t="shared" si="28"/>
        <v>1</v>
      </c>
      <c r="AA93" s="195" t="str">
        <f t="shared" si="38"/>
        <v>Same Start 2nd</v>
      </c>
      <c r="AB93" s="186">
        <v>42825</v>
      </c>
      <c r="AC93" s="196">
        <f t="shared" si="43"/>
        <v>38839</v>
      </c>
      <c r="AD93" s="197">
        <v>38912</v>
      </c>
      <c r="AE93" s="198">
        <f t="shared" si="39"/>
        <v>38912</v>
      </c>
      <c r="AF93" s="199">
        <v>38993</v>
      </c>
      <c r="AG93" s="200">
        <f t="shared" si="39"/>
        <v>38993</v>
      </c>
      <c r="AH93" s="201">
        <f t="shared" si="39"/>
        <v>38993</v>
      </c>
      <c r="AI93" s="202">
        <f t="shared" si="42"/>
        <v>38993</v>
      </c>
      <c r="AJ93" s="203">
        <f t="shared" si="40"/>
        <v>0</v>
      </c>
      <c r="AK93" s="203">
        <f t="shared" si="29"/>
        <v>154</v>
      </c>
      <c r="AN93" s="193"/>
      <c r="AO93" s="194">
        <f t="shared" si="33"/>
        <v>1</v>
      </c>
      <c r="AP93" s="186">
        <v>42825</v>
      </c>
      <c r="AQ93" s="196">
        <v>38840</v>
      </c>
      <c r="AR93" s="197">
        <v>38912</v>
      </c>
      <c r="AS93" s="198">
        <f t="shared" si="41"/>
        <v>38912</v>
      </c>
      <c r="AT93" s="199">
        <v>38988</v>
      </c>
      <c r="AU93" s="200">
        <f t="shared" si="41"/>
        <v>38988</v>
      </c>
      <c r="AV93" s="201">
        <f t="shared" si="41"/>
        <v>38988</v>
      </c>
      <c r="AW93" s="202">
        <f t="shared" si="34"/>
        <v>38988</v>
      </c>
      <c r="AX93" s="203">
        <f t="shared" si="35"/>
        <v>6</v>
      </c>
      <c r="AY93" s="203">
        <f t="shared" si="36"/>
        <v>148</v>
      </c>
      <c r="BB93" s="193"/>
      <c r="BC93" s="194">
        <f t="shared" si="30"/>
        <v>1</v>
      </c>
      <c r="BD93" s="195" t="str">
        <f t="shared" si="37"/>
        <v>Same Start 2nd</v>
      </c>
    </row>
    <row r="94" spans="1:56" s="38" customFormat="1" ht="15.75" thickTop="1" x14ac:dyDescent="0.25">
      <c r="A94" s="83">
        <v>42826</v>
      </c>
      <c r="B94" s="115">
        <v>0.28472222222222221</v>
      </c>
      <c r="C94" s="116">
        <v>0.59722222222222221</v>
      </c>
      <c r="D94" s="115">
        <v>0.59722222222222221</v>
      </c>
      <c r="E94" s="116">
        <v>0.81388888888888899</v>
      </c>
      <c r="F94" s="115"/>
      <c r="G94" s="117"/>
      <c r="H94" s="6">
        <f t="shared" si="45"/>
        <v>0.52916666666666679</v>
      </c>
      <c r="I94" s="7">
        <f t="shared" si="31"/>
        <v>12.700000000000003</v>
      </c>
      <c r="L94" s="9"/>
      <c r="M94" s="10">
        <f t="shared" si="26"/>
        <v>1</v>
      </c>
      <c r="N94" s="83">
        <v>42826</v>
      </c>
      <c r="O94" s="115">
        <v>0.28819444444444448</v>
      </c>
      <c r="P94" s="116">
        <v>0.59722222222222221</v>
      </c>
      <c r="Q94" s="115">
        <v>0.59722222222222221</v>
      </c>
      <c r="R94" s="116">
        <v>0.79513888888888884</v>
      </c>
      <c r="S94" s="115"/>
      <c r="T94" s="117"/>
      <c r="U94" s="6">
        <f t="shared" si="27"/>
        <v>0.50694444444444442</v>
      </c>
      <c r="V94" s="7">
        <f t="shared" si="32"/>
        <v>12.166666666666666</v>
      </c>
      <c r="Y94" s="9"/>
      <c r="Z94" s="10">
        <f t="shared" si="28"/>
        <v>1</v>
      </c>
      <c r="AA94" s="64" t="str">
        <f t="shared" si="38"/>
        <v>Same Start 2nd</v>
      </c>
      <c r="AB94" s="83">
        <v>42826</v>
      </c>
      <c r="AC94" s="113">
        <v>38993</v>
      </c>
      <c r="AD94" s="114">
        <v>39082</v>
      </c>
      <c r="AE94" s="109">
        <f t="shared" si="39"/>
        <v>39082</v>
      </c>
      <c r="AF94" s="110">
        <v>39147</v>
      </c>
      <c r="AG94" s="111">
        <f t="shared" si="39"/>
        <v>39147</v>
      </c>
      <c r="AH94" s="112">
        <f t="shared" si="39"/>
        <v>39147</v>
      </c>
      <c r="AI94" s="106">
        <f t="shared" si="42"/>
        <v>39147</v>
      </c>
      <c r="AJ94" s="94">
        <f t="shared" si="40"/>
        <v>0</v>
      </c>
      <c r="AK94" s="94">
        <f t="shared" si="29"/>
        <v>154</v>
      </c>
      <c r="AN94" s="9"/>
      <c r="AO94" s="10">
        <f t="shared" si="33"/>
        <v>1</v>
      </c>
      <c r="AP94" s="83">
        <v>42826</v>
      </c>
      <c r="AQ94" s="113">
        <v>38994</v>
      </c>
      <c r="AR94" s="114">
        <v>39082</v>
      </c>
      <c r="AS94" s="109">
        <f t="shared" si="41"/>
        <v>39082</v>
      </c>
      <c r="AT94" s="110">
        <v>39142</v>
      </c>
      <c r="AU94" s="111">
        <f t="shared" si="41"/>
        <v>39142</v>
      </c>
      <c r="AV94" s="112">
        <f t="shared" si="41"/>
        <v>39142</v>
      </c>
      <c r="AW94" s="106">
        <f t="shared" si="34"/>
        <v>39142</v>
      </c>
      <c r="AX94" s="94">
        <f t="shared" si="35"/>
        <v>6</v>
      </c>
      <c r="AY94" s="94">
        <f t="shared" si="36"/>
        <v>148</v>
      </c>
      <c r="BB94" s="9"/>
      <c r="BC94" s="10">
        <f t="shared" si="30"/>
        <v>1</v>
      </c>
      <c r="BD94" s="64" t="str">
        <f t="shared" si="37"/>
        <v>Same Start 2nd</v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8"/>
        <v/>
      </c>
      <c r="AB95" s="83">
        <v>42827</v>
      </c>
      <c r="AC95" s="113">
        <f t="shared" si="43"/>
        <v>39147</v>
      </c>
      <c r="AD95" s="114">
        <f t="shared" si="39"/>
        <v>39147</v>
      </c>
      <c r="AE95" s="109">
        <f t="shared" si="39"/>
        <v>39147</v>
      </c>
      <c r="AF95" s="110">
        <f t="shared" si="39"/>
        <v>39147</v>
      </c>
      <c r="AG95" s="111">
        <f t="shared" si="39"/>
        <v>39147</v>
      </c>
      <c r="AH95" s="112">
        <f t="shared" si="39"/>
        <v>39147</v>
      </c>
      <c r="AI95" s="106">
        <f t="shared" si="42"/>
        <v>39147</v>
      </c>
      <c r="AJ95" s="94">
        <f t="shared" si="40"/>
        <v>0</v>
      </c>
      <c r="AK95" s="94">
        <f t="shared" si="29"/>
        <v>0</v>
      </c>
      <c r="AN95" s="9"/>
      <c r="AO95" s="10">
        <f t="shared" si="33"/>
        <v>0</v>
      </c>
      <c r="AP95" s="83">
        <v>42827</v>
      </c>
      <c r="AQ95" s="113">
        <f t="shared" si="44"/>
        <v>39142</v>
      </c>
      <c r="AR95" s="114">
        <f t="shared" si="41"/>
        <v>39142</v>
      </c>
      <c r="AS95" s="109">
        <f t="shared" si="41"/>
        <v>39142</v>
      </c>
      <c r="AT95" s="110">
        <f t="shared" si="41"/>
        <v>39142</v>
      </c>
      <c r="AU95" s="111">
        <f t="shared" si="41"/>
        <v>39142</v>
      </c>
      <c r="AV95" s="112">
        <f t="shared" si="41"/>
        <v>39142</v>
      </c>
      <c r="AW95" s="106">
        <f t="shared" si="34"/>
        <v>39142</v>
      </c>
      <c r="AX95" s="94">
        <f t="shared" si="35"/>
        <v>0</v>
      </c>
      <c r="AY95" s="94">
        <f t="shared" si="36"/>
        <v>0</v>
      </c>
      <c r="BB95" s="9"/>
      <c r="BC95" s="10">
        <f t="shared" si="30"/>
        <v>0</v>
      </c>
      <c r="BD95" s="64" t="str">
        <f t="shared" si="37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8"/>
        <v/>
      </c>
      <c r="AB96" s="83">
        <v>42828</v>
      </c>
      <c r="AC96" s="113">
        <f t="shared" si="43"/>
        <v>39147</v>
      </c>
      <c r="AD96" s="114">
        <f t="shared" si="39"/>
        <v>39147</v>
      </c>
      <c r="AE96" s="109">
        <f t="shared" si="39"/>
        <v>39147</v>
      </c>
      <c r="AF96" s="110">
        <f t="shared" si="39"/>
        <v>39147</v>
      </c>
      <c r="AG96" s="111">
        <f t="shared" si="39"/>
        <v>39147</v>
      </c>
      <c r="AH96" s="112">
        <f t="shared" si="39"/>
        <v>39147</v>
      </c>
      <c r="AI96" s="106">
        <f t="shared" si="42"/>
        <v>39147</v>
      </c>
      <c r="AJ96" s="94">
        <f t="shared" si="40"/>
        <v>0</v>
      </c>
      <c r="AK96" s="94">
        <f t="shared" si="29"/>
        <v>0</v>
      </c>
      <c r="AN96" s="9"/>
      <c r="AO96" s="10">
        <f t="shared" si="33"/>
        <v>0</v>
      </c>
      <c r="AP96" s="83">
        <v>42828</v>
      </c>
      <c r="AQ96" s="113">
        <f t="shared" si="44"/>
        <v>39142</v>
      </c>
      <c r="AR96" s="114">
        <f t="shared" si="41"/>
        <v>39142</v>
      </c>
      <c r="AS96" s="109">
        <f t="shared" si="41"/>
        <v>39142</v>
      </c>
      <c r="AT96" s="110">
        <f t="shared" si="41"/>
        <v>39142</v>
      </c>
      <c r="AU96" s="111">
        <f t="shared" si="41"/>
        <v>39142</v>
      </c>
      <c r="AV96" s="112">
        <f t="shared" si="41"/>
        <v>39142</v>
      </c>
      <c r="AW96" s="106">
        <f t="shared" si="34"/>
        <v>39142</v>
      </c>
      <c r="AX96" s="94">
        <f t="shared" si="35"/>
        <v>0</v>
      </c>
      <c r="AY96" s="94">
        <f t="shared" si="36"/>
        <v>0</v>
      </c>
      <c r="BB96" s="9"/>
      <c r="BC96" s="10">
        <f t="shared" si="30"/>
        <v>0</v>
      </c>
      <c r="BD96" s="64" t="str">
        <f t="shared" si="37"/>
        <v/>
      </c>
    </row>
    <row r="97" spans="1:56" s="38" customFormat="1" x14ac:dyDescent="0.25">
      <c r="A97" s="83">
        <v>42829</v>
      </c>
      <c r="B97" s="95">
        <v>0.28472222222222221</v>
      </c>
      <c r="C97" s="96">
        <v>0.53819444444444442</v>
      </c>
      <c r="D97" s="95">
        <v>0.53819444444444442</v>
      </c>
      <c r="E97" s="96">
        <v>0.8125</v>
      </c>
      <c r="F97" s="95"/>
      <c r="G97" s="101"/>
      <c r="H97" s="6">
        <f t="shared" si="45"/>
        <v>0.52777777777777779</v>
      </c>
      <c r="I97" s="7">
        <f t="shared" si="31"/>
        <v>12.666666666666668</v>
      </c>
      <c r="J97" s="37"/>
      <c r="L97" s="9"/>
      <c r="M97" s="10">
        <f t="shared" si="26"/>
        <v>1</v>
      </c>
      <c r="N97" s="83">
        <v>42829</v>
      </c>
      <c r="O97" s="95">
        <v>0.28819444444444448</v>
      </c>
      <c r="P97" s="96">
        <v>0.53819444444444442</v>
      </c>
      <c r="Q97" s="95">
        <v>0.53819444444444442</v>
      </c>
      <c r="R97" s="96">
        <v>0.78819444444444453</v>
      </c>
      <c r="S97" s="95"/>
      <c r="T97" s="101"/>
      <c r="U97" s="6">
        <f t="shared" si="27"/>
        <v>0.5</v>
      </c>
      <c r="V97" s="7">
        <f t="shared" si="32"/>
        <v>12</v>
      </c>
      <c r="W97" s="37"/>
      <c r="Y97" s="9"/>
      <c r="Z97" s="10">
        <f t="shared" si="28"/>
        <v>1</v>
      </c>
      <c r="AA97" s="64" t="str">
        <f t="shared" si="38"/>
        <v>Same Start 2nd</v>
      </c>
      <c r="AB97" s="83">
        <v>42829</v>
      </c>
      <c r="AC97" s="113">
        <f t="shared" si="43"/>
        <v>39147</v>
      </c>
      <c r="AD97" s="114">
        <v>39209</v>
      </c>
      <c r="AE97" s="109">
        <f t="shared" si="39"/>
        <v>39209</v>
      </c>
      <c r="AF97" s="110">
        <v>39275</v>
      </c>
      <c r="AG97" s="111">
        <f t="shared" si="39"/>
        <v>39275</v>
      </c>
      <c r="AH97" s="112">
        <f t="shared" si="39"/>
        <v>39275</v>
      </c>
      <c r="AI97" s="106">
        <f t="shared" si="42"/>
        <v>39275</v>
      </c>
      <c r="AJ97" s="94">
        <f t="shared" si="40"/>
        <v>0</v>
      </c>
      <c r="AK97" s="94">
        <f t="shared" si="29"/>
        <v>128</v>
      </c>
      <c r="AL97" s="37"/>
      <c r="AN97" s="9"/>
      <c r="AO97" s="10">
        <f t="shared" si="33"/>
        <v>1</v>
      </c>
      <c r="AP97" s="83">
        <v>42829</v>
      </c>
      <c r="AQ97" s="113">
        <v>39148</v>
      </c>
      <c r="AR97" s="114">
        <v>39209</v>
      </c>
      <c r="AS97" s="109">
        <f t="shared" si="41"/>
        <v>39209</v>
      </c>
      <c r="AT97" s="110">
        <v>39271</v>
      </c>
      <c r="AU97" s="111">
        <f t="shared" si="41"/>
        <v>39271</v>
      </c>
      <c r="AV97" s="112">
        <f t="shared" si="41"/>
        <v>39271</v>
      </c>
      <c r="AW97" s="106">
        <f t="shared" si="34"/>
        <v>39271</v>
      </c>
      <c r="AX97" s="94">
        <f t="shared" si="35"/>
        <v>6</v>
      </c>
      <c r="AY97" s="94">
        <f t="shared" si="36"/>
        <v>123</v>
      </c>
      <c r="AZ97" s="37"/>
      <c r="BB97" s="9"/>
      <c r="BC97" s="10">
        <f t="shared" si="30"/>
        <v>1</v>
      </c>
      <c r="BD97" s="64" t="str">
        <f t="shared" si="37"/>
        <v>Same Start 2nd</v>
      </c>
    </row>
    <row r="98" spans="1:56" s="38" customFormat="1" x14ac:dyDescent="0.25">
      <c r="A98" s="83">
        <v>42830</v>
      </c>
      <c r="B98" s="95">
        <v>0.28472222222222221</v>
      </c>
      <c r="C98" s="96">
        <v>0.81388888888888899</v>
      </c>
      <c r="D98" s="95"/>
      <c r="E98" s="96"/>
      <c r="F98" s="95"/>
      <c r="G98" s="101"/>
      <c r="H98" s="6">
        <f t="shared" si="45"/>
        <v>0.52916666666666679</v>
      </c>
      <c r="I98" s="7">
        <f t="shared" si="31"/>
        <v>12.700000000000003</v>
      </c>
      <c r="J98" s="39"/>
      <c r="L98" s="9"/>
      <c r="M98" s="10">
        <f t="shared" si="26"/>
        <v>1</v>
      </c>
      <c r="N98" s="83">
        <v>42830</v>
      </c>
      <c r="O98" s="95">
        <v>0.28819444444444448</v>
      </c>
      <c r="P98" s="96">
        <v>0.79513888888888884</v>
      </c>
      <c r="Q98" s="95"/>
      <c r="R98" s="96"/>
      <c r="S98" s="95"/>
      <c r="T98" s="101"/>
      <c r="U98" s="6">
        <f t="shared" si="27"/>
        <v>0.50694444444444442</v>
      </c>
      <c r="V98" s="7">
        <f t="shared" si="32"/>
        <v>12.166666666666666</v>
      </c>
      <c r="W98" s="39"/>
      <c r="Y98" s="9"/>
      <c r="Z98" s="10">
        <f t="shared" si="28"/>
        <v>1</v>
      </c>
      <c r="AA98" s="64" t="str">
        <f t="shared" si="38"/>
        <v/>
      </c>
      <c r="AB98" s="83">
        <v>42830</v>
      </c>
      <c r="AC98" s="113">
        <v>39275</v>
      </c>
      <c r="AD98" s="114">
        <v>39431</v>
      </c>
      <c r="AE98" s="109">
        <f t="shared" si="39"/>
        <v>39431</v>
      </c>
      <c r="AF98" s="110">
        <f t="shared" si="39"/>
        <v>39431</v>
      </c>
      <c r="AG98" s="111">
        <f t="shared" si="39"/>
        <v>39431</v>
      </c>
      <c r="AH98" s="112">
        <f t="shared" si="39"/>
        <v>39431</v>
      </c>
      <c r="AI98" s="106">
        <f t="shared" si="42"/>
        <v>39431</v>
      </c>
      <c r="AJ98" s="94">
        <f t="shared" si="40"/>
        <v>0</v>
      </c>
      <c r="AK98" s="94">
        <f t="shared" si="29"/>
        <v>156</v>
      </c>
      <c r="AL98" s="39"/>
      <c r="AN98" s="9"/>
      <c r="AO98" s="10">
        <f t="shared" si="33"/>
        <v>1</v>
      </c>
      <c r="AP98" s="83">
        <v>42830</v>
      </c>
      <c r="AQ98" s="113">
        <v>39276</v>
      </c>
      <c r="AR98" s="114">
        <v>39426</v>
      </c>
      <c r="AS98" s="109">
        <f t="shared" si="41"/>
        <v>39426</v>
      </c>
      <c r="AT98" s="110">
        <f t="shared" si="41"/>
        <v>39426</v>
      </c>
      <c r="AU98" s="111">
        <f t="shared" si="41"/>
        <v>39426</v>
      </c>
      <c r="AV98" s="112">
        <f t="shared" si="41"/>
        <v>39426</v>
      </c>
      <c r="AW98" s="106">
        <f t="shared" si="34"/>
        <v>39426</v>
      </c>
      <c r="AX98" s="94">
        <f t="shared" si="35"/>
        <v>5</v>
      </c>
      <c r="AY98" s="94">
        <f t="shared" si="36"/>
        <v>150</v>
      </c>
      <c r="AZ98" s="39"/>
      <c r="BB98" s="9"/>
      <c r="BC98" s="10">
        <f t="shared" si="30"/>
        <v>1</v>
      </c>
      <c r="BD98" s="64" t="str">
        <f t="shared" si="37"/>
        <v/>
      </c>
    </row>
    <row r="99" spans="1:56" s="38" customFormat="1" x14ac:dyDescent="0.25">
      <c r="A99" s="83">
        <v>42831</v>
      </c>
      <c r="B99" s="95">
        <v>0.28472222222222221</v>
      </c>
      <c r="C99" s="96">
        <v>0.53819444444444442</v>
      </c>
      <c r="D99" s="95">
        <v>0.53819444444444442</v>
      </c>
      <c r="E99" s="96">
        <v>0.80694444444444446</v>
      </c>
      <c r="F99" s="95"/>
      <c r="G99" s="101"/>
      <c r="H99" s="6">
        <f t="shared" si="45"/>
        <v>0.52222222222222225</v>
      </c>
      <c r="I99" s="7">
        <f t="shared" si="31"/>
        <v>12.533333333333335</v>
      </c>
      <c r="L99" s="9"/>
      <c r="M99" s="10">
        <f t="shared" si="26"/>
        <v>1</v>
      </c>
      <c r="N99" s="83">
        <v>42831</v>
      </c>
      <c r="O99" s="95">
        <v>0.28819444444444448</v>
      </c>
      <c r="P99" s="96">
        <v>0.53819444444444442</v>
      </c>
      <c r="Q99" s="95">
        <v>0.53819444444444442</v>
      </c>
      <c r="R99" s="96">
        <v>0.78819444444444453</v>
      </c>
      <c r="S99" s="95"/>
      <c r="T99" s="101"/>
      <c r="U99" s="6">
        <f t="shared" si="27"/>
        <v>0.5</v>
      </c>
      <c r="V99" s="7">
        <f t="shared" si="32"/>
        <v>12</v>
      </c>
      <c r="Y99" s="9"/>
      <c r="Z99" s="10">
        <f t="shared" si="28"/>
        <v>1</v>
      </c>
      <c r="AA99" s="64" t="str">
        <f t="shared" si="38"/>
        <v>Same Start 2nd</v>
      </c>
      <c r="AB99" s="83">
        <v>42831</v>
      </c>
      <c r="AC99" s="113">
        <f t="shared" si="43"/>
        <v>39431</v>
      </c>
      <c r="AD99" s="114">
        <v>39493</v>
      </c>
      <c r="AE99" s="109">
        <f t="shared" si="39"/>
        <v>39493</v>
      </c>
      <c r="AF99" s="110">
        <v>39559</v>
      </c>
      <c r="AG99" s="111">
        <f t="shared" si="39"/>
        <v>39559</v>
      </c>
      <c r="AH99" s="112">
        <f t="shared" si="39"/>
        <v>39559</v>
      </c>
      <c r="AI99" s="106">
        <f t="shared" si="42"/>
        <v>39559</v>
      </c>
      <c r="AJ99" s="94">
        <f t="shared" si="40"/>
        <v>0</v>
      </c>
      <c r="AK99" s="94">
        <f t="shared" si="29"/>
        <v>128</v>
      </c>
      <c r="AN99" s="9"/>
      <c r="AO99" s="10">
        <f t="shared" si="33"/>
        <v>1</v>
      </c>
      <c r="AP99" s="83">
        <v>42831</v>
      </c>
      <c r="AQ99" s="113">
        <v>39432</v>
      </c>
      <c r="AR99" s="114">
        <v>39493</v>
      </c>
      <c r="AS99" s="109">
        <f t="shared" si="41"/>
        <v>39493</v>
      </c>
      <c r="AT99" s="110">
        <v>39555</v>
      </c>
      <c r="AU99" s="111">
        <f t="shared" si="41"/>
        <v>39555</v>
      </c>
      <c r="AV99" s="112">
        <f t="shared" si="41"/>
        <v>39555</v>
      </c>
      <c r="AW99" s="106">
        <f t="shared" si="34"/>
        <v>39555</v>
      </c>
      <c r="AX99" s="94">
        <f t="shared" si="35"/>
        <v>6</v>
      </c>
      <c r="AY99" s="94">
        <f t="shared" si="36"/>
        <v>123</v>
      </c>
      <c r="BB99" s="9"/>
      <c r="BC99" s="10">
        <f t="shared" si="30"/>
        <v>1</v>
      </c>
      <c r="BD99" s="64" t="str">
        <f t="shared" si="37"/>
        <v>Same Start 2nd</v>
      </c>
    </row>
    <row r="100" spans="1:56" s="38" customFormat="1" x14ac:dyDescent="0.25">
      <c r="A100" s="83">
        <v>42832</v>
      </c>
      <c r="B100" s="95">
        <v>0.28472222222222221</v>
      </c>
      <c r="C100" s="96">
        <v>0.53819444444444442</v>
      </c>
      <c r="D100" s="95">
        <v>0.53819444444444442</v>
      </c>
      <c r="E100" s="96">
        <v>0.80694444444444446</v>
      </c>
      <c r="F100" s="95"/>
      <c r="G100" s="101"/>
      <c r="H100" s="6">
        <f t="shared" si="45"/>
        <v>0.52222222222222225</v>
      </c>
      <c r="I100" s="7">
        <f t="shared" si="31"/>
        <v>12.533333333333335</v>
      </c>
      <c r="L100" s="9"/>
      <c r="M100" s="10">
        <f t="shared" si="26"/>
        <v>1</v>
      </c>
      <c r="N100" s="83">
        <v>42832</v>
      </c>
      <c r="O100" s="95">
        <v>0.28819444444444448</v>
      </c>
      <c r="P100" s="96">
        <v>0.53819444444444442</v>
      </c>
      <c r="Q100" s="95">
        <v>0.53819444444444442</v>
      </c>
      <c r="R100" s="96">
        <v>0.79513888888888884</v>
      </c>
      <c r="S100" s="95"/>
      <c r="T100" s="101"/>
      <c r="U100" s="6">
        <f t="shared" si="27"/>
        <v>0.50694444444444442</v>
      </c>
      <c r="V100" s="7">
        <f t="shared" si="32"/>
        <v>12.166666666666666</v>
      </c>
      <c r="Y100" s="9"/>
      <c r="Z100" s="10">
        <f t="shared" si="28"/>
        <v>1</v>
      </c>
      <c r="AA100" s="64" t="str">
        <f t="shared" si="38"/>
        <v>Same Start 2nd</v>
      </c>
      <c r="AB100" s="83">
        <v>42832</v>
      </c>
      <c r="AC100" s="113">
        <f t="shared" si="43"/>
        <v>39559</v>
      </c>
      <c r="AD100" s="114">
        <v>39632</v>
      </c>
      <c r="AE100" s="109">
        <f t="shared" si="39"/>
        <v>39632</v>
      </c>
      <c r="AF100" s="110">
        <v>39713</v>
      </c>
      <c r="AG100" s="111">
        <f t="shared" si="39"/>
        <v>39713</v>
      </c>
      <c r="AH100" s="112">
        <f t="shared" si="39"/>
        <v>39713</v>
      </c>
      <c r="AI100" s="106">
        <f t="shared" si="42"/>
        <v>39713</v>
      </c>
      <c r="AJ100" s="94">
        <f t="shared" si="40"/>
        <v>0</v>
      </c>
      <c r="AK100" s="94">
        <f t="shared" si="29"/>
        <v>154</v>
      </c>
      <c r="AN100" s="9"/>
      <c r="AO100" s="10">
        <f t="shared" si="33"/>
        <v>1</v>
      </c>
      <c r="AP100" s="83">
        <v>42832</v>
      </c>
      <c r="AQ100" s="113">
        <v>39560</v>
      </c>
      <c r="AR100" s="114">
        <v>39632</v>
      </c>
      <c r="AS100" s="109">
        <f t="shared" si="41"/>
        <v>39632</v>
      </c>
      <c r="AT100" s="110">
        <v>39709</v>
      </c>
      <c r="AU100" s="111">
        <f t="shared" si="41"/>
        <v>39709</v>
      </c>
      <c r="AV100" s="112">
        <f t="shared" si="41"/>
        <v>39709</v>
      </c>
      <c r="AW100" s="106">
        <f t="shared" si="34"/>
        <v>39709</v>
      </c>
      <c r="AX100" s="94">
        <f t="shared" si="35"/>
        <v>5</v>
      </c>
      <c r="AY100" s="94">
        <f t="shared" si="36"/>
        <v>149</v>
      </c>
      <c r="BB100" s="9"/>
      <c r="BC100" s="10">
        <f t="shared" si="30"/>
        <v>1</v>
      </c>
      <c r="BD100" s="64" t="str">
        <f t="shared" si="37"/>
        <v>Same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8"/>
        <v/>
      </c>
      <c r="AB101" s="83">
        <v>42833</v>
      </c>
      <c r="AC101" s="113">
        <f t="shared" si="43"/>
        <v>39713</v>
      </c>
      <c r="AD101" s="114">
        <f t="shared" si="39"/>
        <v>39713</v>
      </c>
      <c r="AE101" s="109">
        <f t="shared" si="39"/>
        <v>39713</v>
      </c>
      <c r="AF101" s="110">
        <v>39713</v>
      </c>
      <c r="AG101" s="111">
        <f t="shared" si="39"/>
        <v>39713</v>
      </c>
      <c r="AH101" s="112">
        <f t="shared" si="39"/>
        <v>39713</v>
      </c>
      <c r="AI101" s="106">
        <f t="shared" si="42"/>
        <v>39713</v>
      </c>
      <c r="AJ101" s="94">
        <f t="shared" si="40"/>
        <v>0</v>
      </c>
      <c r="AK101" s="94">
        <f t="shared" si="29"/>
        <v>0</v>
      </c>
      <c r="AN101" s="9"/>
      <c r="AO101" s="10">
        <f t="shared" si="33"/>
        <v>0</v>
      </c>
      <c r="AP101" s="83">
        <v>42833</v>
      </c>
      <c r="AQ101" s="113">
        <f t="shared" si="44"/>
        <v>39709</v>
      </c>
      <c r="AR101" s="114">
        <f t="shared" si="41"/>
        <v>39709</v>
      </c>
      <c r="AS101" s="109">
        <f t="shared" si="41"/>
        <v>39709</v>
      </c>
      <c r="AT101" s="110">
        <f t="shared" si="41"/>
        <v>39709</v>
      </c>
      <c r="AU101" s="111">
        <f t="shared" si="41"/>
        <v>39709</v>
      </c>
      <c r="AV101" s="112">
        <f t="shared" si="41"/>
        <v>39709</v>
      </c>
      <c r="AW101" s="106">
        <f t="shared" si="34"/>
        <v>39709</v>
      </c>
      <c r="AX101" s="94">
        <f t="shared" si="35"/>
        <v>0</v>
      </c>
      <c r="AY101" s="94">
        <f t="shared" si="36"/>
        <v>0</v>
      </c>
      <c r="BB101" s="9"/>
      <c r="BC101" s="10">
        <f t="shared" si="30"/>
        <v>0</v>
      </c>
      <c r="BD101" s="64" t="str">
        <f t="shared" si="37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8"/>
        <v/>
      </c>
      <c r="AB102" s="83">
        <v>42834</v>
      </c>
      <c r="AC102" s="113">
        <f t="shared" si="43"/>
        <v>39713</v>
      </c>
      <c r="AD102" s="114">
        <f t="shared" si="39"/>
        <v>39713</v>
      </c>
      <c r="AE102" s="109">
        <f t="shared" si="39"/>
        <v>39713</v>
      </c>
      <c r="AF102" s="110">
        <f t="shared" si="39"/>
        <v>39713</v>
      </c>
      <c r="AG102" s="111">
        <f t="shared" si="39"/>
        <v>39713</v>
      </c>
      <c r="AH102" s="112">
        <f t="shared" si="39"/>
        <v>39713</v>
      </c>
      <c r="AI102" s="106">
        <f t="shared" si="42"/>
        <v>39713</v>
      </c>
      <c r="AJ102" s="94">
        <f t="shared" si="40"/>
        <v>0</v>
      </c>
      <c r="AK102" s="94">
        <f t="shared" si="29"/>
        <v>0</v>
      </c>
      <c r="AN102" s="9"/>
      <c r="AO102" s="10">
        <f t="shared" si="33"/>
        <v>0</v>
      </c>
      <c r="AP102" s="83">
        <v>42834</v>
      </c>
      <c r="AQ102" s="113">
        <f t="shared" si="44"/>
        <v>39709</v>
      </c>
      <c r="AR102" s="114">
        <f t="shared" si="41"/>
        <v>39709</v>
      </c>
      <c r="AS102" s="109">
        <f t="shared" si="41"/>
        <v>39709</v>
      </c>
      <c r="AT102" s="110">
        <f t="shared" si="41"/>
        <v>39709</v>
      </c>
      <c r="AU102" s="111">
        <f t="shared" si="41"/>
        <v>39709</v>
      </c>
      <c r="AV102" s="112">
        <f t="shared" si="41"/>
        <v>39709</v>
      </c>
      <c r="AW102" s="106">
        <f t="shared" si="34"/>
        <v>39709</v>
      </c>
      <c r="AX102" s="94">
        <f t="shared" si="35"/>
        <v>0</v>
      </c>
      <c r="AY102" s="94">
        <f t="shared" si="36"/>
        <v>0</v>
      </c>
      <c r="BB102" s="9"/>
      <c r="BC102" s="10">
        <f t="shared" si="30"/>
        <v>0</v>
      </c>
      <c r="BD102" s="64" t="str">
        <f t="shared" si="37"/>
        <v/>
      </c>
    </row>
    <row r="103" spans="1:56" s="38" customFormat="1" x14ac:dyDescent="0.25">
      <c r="A103" s="83">
        <v>42835</v>
      </c>
      <c r="B103" s="95">
        <v>0.28472222222222221</v>
      </c>
      <c r="C103" s="96">
        <v>0.53819444444444442</v>
      </c>
      <c r="D103" s="95">
        <v>0.53819444444444442</v>
      </c>
      <c r="E103" s="96">
        <v>0.80694444444444446</v>
      </c>
      <c r="F103" s="95"/>
      <c r="G103" s="101"/>
      <c r="H103" s="6">
        <f t="shared" si="45"/>
        <v>0.52222222222222225</v>
      </c>
      <c r="I103" s="7">
        <f t="shared" si="31"/>
        <v>12.533333333333335</v>
      </c>
      <c r="L103" s="9"/>
      <c r="M103" s="10">
        <f t="shared" si="26"/>
        <v>1</v>
      </c>
      <c r="N103" s="83">
        <v>42835</v>
      </c>
      <c r="O103" s="95">
        <v>0.28819444444444448</v>
      </c>
      <c r="P103" s="96">
        <v>0.53819444444444442</v>
      </c>
      <c r="Q103" s="95">
        <v>0.53819444444444442</v>
      </c>
      <c r="R103" s="96">
        <v>0.78819444444444453</v>
      </c>
      <c r="S103" s="95"/>
      <c r="T103" s="101"/>
      <c r="U103" s="6">
        <f t="shared" si="27"/>
        <v>0.5</v>
      </c>
      <c r="V103" s="7">
        <f t="shared" si="32"/>
        <v>12</v>
      </c>
      <c r="Y103" s="9"/>
      <c r="Z103" s="10">
        <f t="shared" si="28"/>
        <v>1</v>
      </c>
      <c r="AA103" s="64" t="str">
        <f t="shared" si="38"/>
        <v>Same Start 2nd</v>
      </c>
      <c r="AB103" s="83">
        <v>42835</v>
      </c>
      <c r="AC103" s="113">
        <f t="shared" si="43"/>
        <v>39713</v>
      </c>
      <c r="AD103" s="114">
        <v>39776</v>
      </c>
      <c r="AE103" s="109">
        <v>39776</v>
      </c>
      <c r="AF103" s="110">
        <v>39842</v>
      </c>
      <c r="AG103" s="111">
        <f t="shared" si="39"/>
        <v>39842</v>
      </c>
      <c r="AH103" s="112">
        <f t="shared" si="39"/>
        <v>39842</v>
      </c>
      <c r="AI103" s="106">
        <f t="shared" si="42"/>
        <v>39842</v>
      </c>
      <c r="AJ103" s="94">
        <f t="shared" si="40"/>
        <v>0</v>
      </c>
      <c r="AK103" s="94">
        <f t="shared" si="29"/>
        <v>129</v>
      </c>
      <c r="AN103" s="9"/>
      <c r="AO103" s="10">
        <f t="shared" si="33"/>
        <v>1</v>
      </c>
      <c r="AP103" s="83">
        <v>42835</v>
      </c>
      <c r="AQ103" s="113">
        <v>39714</v>
      </c>
      <c r="AR103" s="114">
        <v>39776</v>
      </c>
      <c r="AS103" s="109">
        <v>39776</v>
      </c>
      <c r="AT103" s="110">
        <v>39837</v>
      </c>
      <c r="AU103" s="111">
        <f t="shared" si="41"/>
        <v>39837</v>
      </c>
      <c r="AV103" s="112">
        <f t="shared" si="41"/>
        <v>39837</v>
      </c>
      <c r="AW103" s="106">
        <f t="shared" si="34"/>
        <v>39837</v>
      </c>
      <c r="AX103" s="94">
        <f t="shared" si="35"/>
        <v>5</v>
      </c>
      <c r="AY103" s="94">
        <f t="shared" si="36"/>
        <v>123</v>
      </c>
      <c r="BB103" s="9"/>
      <c r="BC103" s="10">
        <f t="shared" si="30"/>
        <v>1</v>
      </c>
      <c r="BD103" s="64" t="str">
        <f t="shared" si="37"/>
        <v>Same Start 2nd</v>
      </c>
    </row>
    <row r="104" spans="1:56" s="38" customFormat="1" x14ac:dyDescent="0.25">
      <c r="A104" s="83">
        <v>42836</v>
      </c>
      <c r="B104" s="95">
        <v>0.28472222222222221</v>
      </c>
      <c r="C104" s="96">
        <v>0.53819444444444442</v>
      </c>
      <c r="D104" s="95">
        <v>0.53819444444444442</v>
      </c>
      <c r="E104" s="96">
        <v>0.80902777777777779</v>
      </c>
      <c r="F104" s="95"/>
      <c r="G104" s="101"/>
      <c r="H104" s="6">
        <f t="shared" si="45"/>
        <v>0.52430555555555558</v>
      </c>
      <c r="I104" s="7">
        <f t="shared" si="31"/>
        <v>12.583333333333334</v>
      </c>
      <c r="L104" s="9"/>
      <c r="M104" s="10">
        <f t="shared" si="26"/>
        <v>1</v>
      </c>
      <c r="N104" s="83">
        <v>42836</v>
      </c>
      <c r="O104" s="95">
        <v>0.28819444444444448</v>
      </c>
      <c r="P104" s="96">
        <v>0.53819444444444442</v>
      </c>
      <c r="Q104" s="95">
        <v>0.53819444444444442</v>
      </c>
      <c r="R104" s="96">
        <v>0.79513888888888884</v>
      </c>
      <c r="S104" s="95"/>
      <c r="T104" s="101"/>
      <c r="U104" s="6">
        <f t="shared" si="27"/>
        <v>0.50694444444444442</v>
      </c>
      <c r="V104" s="7">
        <f t="shared" si="32"/>
        <v>12.166666666666666</v>
      </c>
      <c r="Y104" s="9"/>
      <c r="Z104" s="10">
        <f t="shared" si="28"/>
        <v>1</v>
      </c>
      <c r="AA104" s="64" t="str">
        <f t="shared" si="38"/>
        <v>Same Start 2nd</v>
      </c>
      <c r="AB104" s="83">
        <v>42836</v>
      </c>
      <c r="AC104" s="113">
        <f t="shared" si="43"/>
        <v>39842</v>
      </c>
      <c r="AD104" s="114">
        <v>39915</v>
      </c>
      <c r="AE104" s="109">
        <f t="shared" si="39"/>
        <v>39915</v>
      </c>
      <c r="AF104" s="110">
        <v>39996</v>
      </c>
      <c r="AG104" s="111">
        <f t="shared" si="39"/>
        <v>39996</v>
      </c>
      <c r="AH104" s="112">
        <f t="shared" si="39"/>
        <v>39996</v>
      </c>
      <c r="AI104" s="106">
        <f t="shared" si="42"/>
        <v>39996</v>
      </c>
      <c r="AJ104" s="94">
        <f t="shared" si="40"/>
        <v>0</v>
      </c>
      <c r="AK104" s="94">
        <f t="shared" si="29"/>
        <v>154</v>
      </c>
      <c r="AN104" s="9"/>
      <c r="AO104" s="10">
        <f t="shared" si="33"/>
        <v>1</v>
      </c>
      <c r="AP104" s="83">
        <v>42836</v>
      </c>
      <c r="AQ104" s="113">
        <v>39843</v>
      </c>
      <c r="AR104" s="114">
        <v>39915</v>
      </c>
      <c r="AS104" s="109">
        <f t="shared" si="41"/>
        <v>39915</v>
      </c>
      <c r="AT104" s="110">
        <v>39991</v>
      </c>
      <c r="AU104" s="111">
        <f t="shared" si="41"/>
        <v>39991</v>
      </c>
      <c r="AV104" s="112">
        <f t="shared" si="41"/>
        <v>39991</v>
      </c>
      <c r="AW104" s="106">
        <f t="shared" si="34"/>
        <v>39991</v>
      </c>
      <c r="AX104" s="94">
        <f t="shared" si="35"/>
        <v>6</v>
      </c>
      <c r="AY104" s="94">
        <f t="shared" si="36"/>
        <v>148</v>
      </c>
      <c r="BB104" s="9"/>
      <c r="BC104" s="10">
        <f t="shared" si="30"/>
        <v>1</v>
      </c>
      <c r="BD104" s="64" t="str">
        <f t="shared" si="37"/>
        <v>Same Start 2nd</v>
      </c>
    </row>
    <row r="105" spans="1:56" s="38" customFormat="1" x14ac:dyDescent="0.25">
      <c r="A105" s="83">
        <v>42837</v>
      </c>
      <c r="B105" s="95">
        <v>0.28472222222222221</v>
      </c>
      <c r="C105" s="96">
        <v>0.53819444444444442</v>
      </c>
      <c r="D105" s="95">
        <v>0.53819444444444442</v>
      </c>
      <c r="E105" s="96">
        <v>0.80902777777777779</v>
      </c>
      <c r="F105" s="95"/>
      <c r="G105" s="101"/>
      <c r="H105" s="6">
        <f t="shared" si="45"/>
        <v>0.52430555555555558</v>
      </c>
      <c r="I105" s="7">
        <f t="shared" si="31"/>
        <v>12.583333333333334</v>
      </c>
      <c r="L105" s="9"/>
      <c r="M105" s="10">
        <f t="shared" si="26"/>
        <v>1</v>
      </c>
      <c r="N105" s="83">
        <v>42837</v>
      </c>
      <c r="O105" s="95">
        <v>0.28819444444444448</v>
      </c>
      <c r="P105" s="96">
        <v>0.53819444444444442</v>
      </c>
      <c r="Q105" s="95">
        <v>0.53819444444444442</v>
      </c>
      <c r="R105" s="96">
        <v>0.78819444444444453</v>
      </c>
      <c r="S105" s="95"/>
      <c r="T105" s="101"/>
      <c r="U105" s="6">
        <f t="shared" si="27"/>
        <v>0.5</v>
      </c>
      <c r="V105" s="7">
        <f t="shared" si="32"/>
        <v>12</v>
      </c>
      <c r="Y105" s="9"/>
      <c r="Z105" s="10">
        <f t="shared" si="28"/>
        <v>1</v>
      </c>
      <c r="AA105" s="64" t="str">
        <f t="shared" si="38"/>
        <v>Same Start 2nd</v>
      </c>
      <c r="AB105" s="83">
        <v>42837</v>
      </c>
      <c r="AC105" s="113">
        <f t="shared" si="43"/>
        <v>39996</v>
      </c>
      <c r="AD105" s="114">
        <v>40058</v>
      </c>
      <c r="AE105" s="109">
        <f t="shared" si="39"/>
        <v>40058</v>
      </c>
      <c r="AF105" s="110">
        <v>40124</v>
      </c>
      <c r="AG105" s="111">
        <f t="shared" si="39"/>
        <v>40124</v>
      </c>
      <c r="AH105" s="112">
        <f t="shared" si="39"/>
        <v>40124</v>
      </c>
      <c r="AI105" s="106">
        <f t="shared" si="42"/>
        <v>40124</v>
      </c>
      <c r="AJ105" s="94">
        <f t="shared" si="40"/>
        <v>0</v>
      </c>
      <c r="AK105" s="94">
        <f t="shared" si="29"/>
        <v>128</v>
      </c>
      <c r="AN105" s="9"/>
      <c r="AO105" s="10">
        <f t="shared" si="33"/>
        <v>1</v>
      </c>
      <c r="AP105" s="83">
        <v>42837</v>
      </c>
      <c r="AQ105" s="113">
        <v>39997</v>
      </c>
      <c r="AR105" s="114">
        <v>40058</v>
      </c>
      <c r="AS105" s="109">
        <f t="shared" si="41"/>
        <v>40058</v>
      </c>
      <c r="AT105" s="110">
        <v>40120</v>
      </c>
      <c r="AU105" s="111">
        <f t="shared" si="41"/>
        <v>40120</v>
      </c>
      <c r="AV105" s="112">
        <f t="shared" si="41"/>
        <v>40120</v>
      </c>
      <c r="AW105" s="106">
        <f t="shared" si="34"/>
        <v>40120</v>
      </c>
      <c r="AX105" s="94">
        <f t="shared" si="35"/>
        <v>6</v>
      </c>
      <c r="AY105" s="94">
        <f t="shared" si="36"/>
        <v>123</v>
      </c>
      <c r="BB105" s="9"/>
      <c r="BC105" s="10">
        <f t="shared" si="30"/>
        <v>1</v>
      </c>
      <c r="BD105" s="64" t="str">
        <f t="shared" si="37"/>
        <v>Same Start 2nd</v>
      </c>
    </row>
    <row r="106" spans="1:56" s="38" customFormat="1" x14ac:dyDescent="0.25">
      <c r="A106" s="83">
        <v>42838</v>
      </c>
      <c r="B106" s="95">
        <v>0.28472222222222221</v>
      </c>
      <c r="C106" s="96">
        <v>0.53819444444444442</v>
      </c>
      <c r="D106" s="95">
        <v>0.53819444444444442</v>
      </c>
      <c r="E106" s="96">
        <v>0.81597222222222221</v>
      </c>
      <c r="F106" s="95"/>
      <c r="G106" s="101"/>
      <c r="H106" s="6">
        <f t="shared" si="45"/>
        <v>0.53125</v>
      </c>
      <c r="I106" s="7">
        <f t="shared" si="31"/>
        <v>12.75</v>
      </c>
      <c r="L106" s="9"/>
      <c r="M106" s="10">
        <f t="shared" si="26"/>
        <v>1</v>
      </c>
      <c r="N106" s="83">
        <v>42838</v>
      </c>
      <c r="O106" s="95">
        <v>0.28819444444444448</v>
      </c>
      <c r="P106" s="96">
        <v>0.53819444444444442</v>
      </c>
      <c r="Q106" s="95">
        <v>0.53819444444444442</v>
      </c>
      <c r="R106" s="96">
        <v>0.79513888888888884</v>
      </c>
      <c r="S106" s="95"/>
      <c r="T106" s="101"/>
      <c r="U106" s="6">
        <f t="shared" si="27"/>
        <v>0.50694444444444442</v>
      </c>
      <c r="V106" s="7">
        <f t="shared" si="32"/>
        <v>12.166666666666666</v>
      </c>
      <c r="Y106" s="9"/>
      <c r="Z106" s="10">
        <f t="shared" si="28"/>
        <v>1</v>
      </c>
      <c r="AA106" s="64" t="str">
        <f t="shared" si="38"/>
        <v>Same Start 2nd</v>
      </c>
      <c r="AB106" s="83">
        <v>42838</v>
      </c>
      <c r="AC106" s="113">
        <f t="shared" si="43"/>
        <v>40124</v>
      </c>
      <c r="AD106" s="114">
        <v>40198</v>
      </c>
      <c r="AE106" s="109">
        <f t="shared" si="39"/>
        <v>40198</v>
      </c>
      <c r="AF106" s="110">
        <v>40278</v>
      </c>
      <c r="AG106" s="111">
        <f t="shared" si="39"/>
        <v>40278</v>
      </c>
      <c r="AH106" s="112">
        <f t="shared" si="39"/>
        <v>40278</v>
      </c>
      <c r="AI106" s="106">
        <f t="shared" si="42"/>
        <v>40278</v>
      </c>
      <c r="AJ106" s="94">
        <f t="shared" si="40"/>
        <v>0</v>
      </c>
      <c r="AK106" s="94">
        <f t="shared" si="29"/>
        <v>154</v>
      </c>
      <c r="AN106" s="9"/>
      <c r="AO106" s="10">
        <f t="shared" si="33"/>
        <v>1</v>
      </c>
      <c r="AP106" s="83">
        <v>42838</v>
      </c>
      <c r="AQ106" s="113">
        <v>40125</v>
      </c>
      <c r="AR106" s="114">
        <v>40198</v>
      </c>
      <c r="AS106" s="109">
        <f t="shared" si="41"/>
        <v>40198</v>
      </c>
      <c r="AT106" s="110">
        <v>40274</v>
      </c>
      <c r="AU106" s="111">
        <f t="shared" si="41"/>
        <v>40274</v>
      </c>
      <c r="AV106" s="112">
        <f t="shared" si="41"/>
        <v>40274</v>
      </c>
      <c r="AW106" s="106">
        <f t="shared" si="34"/>
        <v>40274</v>
      </c>
      <c r="AX106" s="94">
        <f t="shared" si="35"/>
        <v>5</v>
      </c>
      <c r="AY106" s="94">
        <f t="shared" si="36"/>
        <v>149</v>
      </c>
      <c r="BB106" s="9"/>
      <c r="BC106" s="10">
        <f t="shared" si="30"/>
        <v>1</v>
      </c>
      <c r="BD106" s="64" t="str">
        <f t="shared" si="37"/>
        <v>Same Start 2nd</v>
      </c>
    </row>
    <row r="107" spans="1:56" s="38" customFormat="1" x14ac:dyDescent="0.25">
      <c r="A107" s="83">
        <v>42839</v>
      </c>
      <c r="B107" s="95">
        <v>0.28472222222222221</v>
      </c>
      <c r="C107" s="96">
        <v>0.53819444444444442</v>
      </c>
      <c r="D107" s="95">
        <v>0.53819444444444442</v>
      </c>
      <c r="E107" s="96">
        <v>0.80555555555555547</v>
      </c>
      <c r="F107" s="95"/>
      <c r="G107" s="101"/>
      <c r="H107" s="6">
        <f t="shared" si="45"/>
        <v>0.52083333333333326</v>
      </c>
      <c r="I107" s="7">
        <f t="shared" si="31"/>
        <v>12.499999999999998</v>
      </c>
      <c r="L107" s="9"/>
      <c r="M107" s="10">
        <f t="shared" si="26"/>
        <v>1</v>
      </c>
      <c r="N107" s="83">
        <v>42839</v>
      </c>
      <c r="O107" s="95">
        <v>0.28819444444444448</v>
      </c>
      <c r="P107" s="96">
        <v>0.53819444444444442</v>
      </c>
      <c r="Q107" s="95">
        <v>0.53819444444444442</v>
      </c>
      <c r="R107" s="96">
        <v>0.78819444444444453</v>
      </c>
      <c r="S107" s="95"/>
      <c r="T107" s="101"/>
      <c r="U107" s="6">
        <f t="shared" si="27"/>
        <v>0.5</v>
      </c>
      <c r="V107" s="7">
        <f t="shared" si="32"/>
        <v>12</v>
      </c>
      <c r="Y107" s="9"/>
      <c r="Z107" s="10">
        <f t="shared" si="28"/>
        <v>1</v>
      </c>
      <c r="AA107" s="64" t="str">
        <f t="shared" si="38"/>
        <v>Same Start 2nd</v>
      </c>
      <c r="AB107" s="83">
        <v>42839</v>
      </c>
      <c r="AC107" s="113">
        <v>40278</v>
      </c>
      <c r="AD107" s="114">
        <v>40341</v>
      </c>
      <c r="AE107" s="109">
        <v>40341</v>
      </c>
      <c r="AF107" s="110">
        <v>40407</v>
      </c>
      <c r="AG107" s="111">
        <f t="shared" si="39"/>
        <v>40407</v>
      </c>
      <c r="AH107" s="112">
        <f t="shared" si="39"/>
        <v>40407</v>
      </c>
      <c r="AI107" s="106">
        <f t="shared" si="42"/>
        <v>40407</v>
      </c>
      <c r="AJ107" s="94">
        <f t="shared" si="40"/>
        <v>0</v>
      </c>
      <c r="AK107" s="94">
        <f t="shared" si="29"/>
        <v>129</v>
      </c>
      <c r="AN107" s="9"/>
      <c r="AO107" s="10">
        <f t="shared" si="33"/>
        <v>1</v>
      </c>
      <c r="AP107" s="83">
        <v>42839</v>
      </c>
      <c r="AQ107" s="113">
        <v>40279</v>
      </c>
      <c r="AR107" s="114">
        <v>40341</v>
      </c>
      <c r="AS107" s="109">
        <f t="shared" si="41"/>
        <v>40341</v>
      </c>
      <c r="AT107" s="110">
        <v>40403</v>
      </c>
      <c r="AU107" s="111">
        <f t="shared" si="41"/>
        <v>40403</v>
      </c>
      <c r="AV107" s="112">
        <f t="shared" si="41"/>
        <v>40403</v>
      </c>
      <c r="AW107" s="106">
        <f t="shared" si="34"/>
        <v>40403</v>
      </c>
      <c r="AX107" s="94">
        <f t="shared" si="35"/>
        <v>5</v>
      </c>
      <c r="AY107" s="94">
        <f t="shared" si="36"/>
        <v>124</v>
      </c>
      <c r="BB107" s="9"/>
      <c r="BC107" s="10">
        <f t="shared" si="30"/>
        <v>1</v>
      </c>
      <c r="BD107" s="64" t="str">
        <f t="shared" si="37"/>
        <v>Same Start 2nd</v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8"/>
        <v/>
      </c>
      <c r="AB108" s="83">
        <v>42840</v>
      </c>
      <c r="AC108" s="113">
        <f t="shared" si="43"/>
        <v>40407</v>
      </c>
      <c r="AD108" s="114">
        <f t="shared" si="39"/>
        <v>40407</v>
      </c>
      <c r="AE108" s="109">
        <f t="shared" si="39"/>
        <v>40407</v>
      </c>
      <c r="AF108" s="110">
        <f t="shared" si="39"/>
        <v>40407</v>
      </c>
      <c r="AG108" s="111">
        <f t="shared" si="39"/>
        <v>40407</v>
      </c>
      <c r="AH108" s="112">
        <f t="shared" si="39"/>
        <v>40407</v>
      </c>
      <c r="AI108" s="106">
        <f t="shared" si="42"/>
        <v>40407</v>
      </c>
      <c r="AJ108" s="94">
        <f t="shared" si="40"/>
        <v>0</v>
      </c>
      <c r="AK108" s="94">
        <f t="shared" si="29"/>
        <v>0</v>
      </c>
      <c r="AN108" s="9"/>
      <c r="AO108" s="10">
        <f t="shared" si="33"/>
        <v>0</v>
      </c>
      <c r="AP108" s="83">
        <v>42840</v>
      </c>
      <c r="AQ108" s="113">
        <f t="shared" si="44"/>
        <v>40403</v>
      </c>
      <c r="AR108" s="114">
        <f t="shared" si="41"/>
        <v>40403</v>
      </c>
      <c r="AS108" s="109">
        <f t="shared" si="41"/>
        <v>40403</v>
      </c>
      <c r="AT108" s="110">
        <f t="shared" si="41"/>
        <v>40403</v>
      </c>
      <c r="AU108" s="111">
        <f t="shared" si="41"/>
        <v>40403</v>
      </c>
      <c r="AV108" s="112">
        <f t="shared" si="41"/>
        <v>40403</v>
      </c>
      <c r="AW108" s="106">
        <f t="shared" si="34"/>
        <v>40403</v>
      </c>
      <c r="AX108" s="94">
        <f t="shared" si="35"/>
        <v>0</v>
      </c>
      <c r="AY108" s="94">
        <f t="shared" si="36"/>
        <v>0</v>
      </c>
      <c r="BB108" s="9"/>
      <c r="BC108" s="10">
        <f t="shared" si="30"/>
        <v>0</v>
      </c>
      <c r="BD108" s="64" t="str">
        <f t="shared" si="37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8"/>
        <v/>
      </c>
      <c r="AB109" s="83">
        <v>42841</v>
      </c>
      <c r="AC109" s="113">
        <f t="shared" si="43"/>
        <v>40407</v>
      </c>
      <c r="AD109" s="114">
        <f t="shared" si="39"/>
        <v>40407</v>
      </c>
      <c r="AE109" s="109">
        <f t="shared" si="39"/>
        <v>40407</v>
      </c>
      <c r="AF109" s="110">
        <f t="shared" si="39"/>
        <v>40407</v>
      </c>
      <c r="AG109" s="111">
        <f t="shared" si="39"/>
        <v>40407</v>
      </c>
      <c r="AH109" s="112">
        <f t="shared" si="39"/>
        <v>40407</v>
      </c>
      <c r="AI109" s="106">
        <f t="shared" si="42"/>
        <v>40407</v>
      </c>
      <c r="AJ109" s="94">
        <f t="shared" si="40"/>
        <v>0</v>
      </c>
      <c r="AK109" s="94">
        <f t="shared" si="29"/>
        <v>0</v>
      </c>
      <c r="AN109" s="9"/>
      <c r="AO109" s="10">
        <f t="shared" si="33"/>
        <v>0</v>
      </c>
      <c r="AP109" s="83">
        <v>42841</v>
      </c>
      <c r="AQ109" s="113">
        <f t="shared" si="44"/>
        <v>40403</v>
      </c>
      <c r="AR109" s="114">
        <f t="shared" si="41"/>
        <v>40403</v>
      </c>
      <c r="AS109" s="109">
        <f t="shared" si="41"/>
        <v>40403</v>
      </c>
      <c r="AT109" s="110">
        <f t="shared" si="41"/>
        <v>40403</v>
      </c>
      <c r="AU109" s="111">
        <f t="shared" si="41"/>
        <v>40403</v>
      </c>
      <c r="AV109" s="112">
        <f t="shared" si="41"/>
        <v>40403</v>
      </c>
      <c r="AW109" s="106">
        <f t="shared" si="34"/>
        <v>40403</v>
      </c>
      <c r="AX109" s="94">
        <f t="shared" si="35"/>
        <v>0</v>
      </c>
      <c r="AY109" s="94">
        <f t="shared" si="36"/>
        <v>0</v>
      </c>
      <c r="BB109" s="9"/>
      <c r="BC109" s="10">
        <f t="shared" si="30"/>
        <v>0</v>
      </c>
      <c r="BD109" s="64" t="str">
        <f t="shared" si="37"/>
        <v/>
      </c>
    </row>
    <row r="110" spans="1:56" s="38" customFormat="1" x14ac:dyDescent="0.25">
      <c r="A110" s="83">
        <v>42842</v>
      </c>
      <c r="B110" s="95">
        <v>0.28472222222222221</v>
      </c>
      <c r="C110" s="96">
        <v>0.53819444444444442</v>
      </c>
      <c r="D110" s="95">
        <v>0.53819444444444442</v>
      </c>
      <c r="E110" s="96">
        <v>0.8125</v>
      </c>
      <c r="F110" s="95"/>
      <c r="G110" s="101"/>
      <c r="H110" s="6">
        <f t="shared" si="45"/>
        <v>0.52777777777777779</v>
      </c>
      <c r="I110" s="7">
        <f t="shared" si="31"/>
        <v>12.666666666666668</v>
      </c>
      <c r="L110" s="9"/>
      <c r="M110" s="10">
        <f t="shared" si="26"/>
        <v>1</v>
      </c>
      <c r="N110" s="83">
        <v>42842</v>
      </c>
      <c r="O110" s="95">
        <v>0.28819444444444448</v>
      </c>
      <c r="P110" s="96">
        <v>0.53819444444444442</v>
      </c>
      <c r="Q110" s="95">
        <v>0.53819444444444442</v>
      </c>
      <c r="R110" s="96">
        <v>0.79513888888888884</v>
      </c>
      <c r="S110" s="95"/>
      <c r="T110" s="101"/>
      <c r="U110" s="6">
        <f t="shared" si="27"/>
        <v>0.50694444444444442</v>
      </c>
      <c r="V110" s="7">
        <f t="shared" si="32"/>
        <v>12.166666666666666</v>
      </c>
      <c r="Y110" s="9"/>
      <c r="Z110" s="10">
        <f t="shared" si="28"/>
        <v>1</v>
      </c>
      <c r="AA110" s="64" t="str">
        <f t="shared" si="38"/>
        <v>Same Start 2nd</v>
      </c>
      <c r="AB110" s="83">
        <v>42842</v>
      </c>
      <c r="AC110" s="113">
        <f t="shared" si="43"/>
        <v>40407</v>
      </c>
      <c r="AD110" s="114">
        <v>40480</v>
      </c>
      <c r="AE110" s="109">
        <f t="shared" si="39"/>
        <v>40480</v>
      </c>
      <c r="AF110" s="110">
        <v>40561</v>
      </c>
      <c r="AG110" s="111">
        <f t="shared" si="39"/>
        <v>40561</v>
      </c>
      <c r="AH110" s="112">
        <f t="shared" si="39"/>
        <v>40561</v>
      </c>
      <c r="AI110" s="106">
        <f t="shared" si="42"/>
        <v>40561</v>
      </c>
      <c r="AJ110" s="94">
        <f t="shared" si="40"/>
        <v>0</v>
      </c>
      <c r="AK110" s="94">
        <f t="shared" si="29"/>
        <v>154</v>
      </c>
      <c r="AN110" s="9"/>
      <c r="AO110" s="10">
        <f t="shared" si="33"/>
        <v>1</v>
      </c>
      <c r="AP110" s="83">
        <v>42842</v>
      </c>
      <c r="AQ110" s="113">
        <v>40408</v>
      </c>
      <c r="AR110" s="114">
        <v>40480</v>
      </c>
      <c r="AS110" s="109">
        <f t="shared" si="41"/>
        <v>40480</v>
      </c>
      <c r="AT110" s="110">
        <v>40557</v>
      </c>
      <c r="AU110" s="111">
        <f t="shared" si="41"/>
        <v>40557</v>
      </c>
      <c r="AV110" s="112">
        <f t="shared" si="41"/>
        <v>40557</v>
      </c>
      <c r="AW110" s="106">
        <f t="shared" si="34"/>
        <v>40557</v>
      </c>
      <c r="AX110" s="94">
        <f t="shared" si="35"/>
        <v>5</v>
      </c>
      <c r="AY110" s="94">
        <f t="shared" si="36"/>
        <v>149</v>
      </c>
      <c r="BB110" s="9"/>
      <c r="BC110" s="10">
        <f t="shared" si="30"/>
        <v>1</v>
      </c>
      <c r="BD110" s="64" t="str">
        <f t="shared" si="37"/>
        <v>Same Start 2nd</v>
      </c>
    </row>
    <row r="111" spans="1:56" s="38" customFormat="1" x14ac:dyDescent="0.25">
      <c r="A111" s="83">
        <v>42843</v>
      </c>
      <c r="B111" s="95">
        <v>0.28472222222222221</v>
      </c>
      <c r="C111" s="96">
        <v>0.53819444444444442</v>
      </c>
      <c r="D111" s="95">
        <v>0.53819444444444442</v>
      </c>
      <c r="E111" s="96">
        <v>0.80972222222222223</v>
      </c>
      <c r="F111" s="95"/>
      <c r="G111" s="101"/>
      <c r="H111" s="6">
        <f t="shared" si="45"/>
        <v>0.52500000000000002</v>
      </c>
      <c r="I111" s="7">
        <f t="shared" si="31"/>
        <v>12.600000000000001</v>
      </c>
      <c r="L111" s="9"/>
      <c r="M111" s="10">
        <f t="shared" si="26"/>
        <v>1</v>
      </c>
      <c r="N111" s="83">
        <v>42843</v>
      </c>
      <c r="O111" s="95">
        <v>0.28819444444444448</v>
      </c>
      <c r="P111" s="96">
        <v>0.53819444444444442</v>
      </c>
      <c r="Q111" s="95">
        <v>0.53819444444444442</v>
      </c>
      <c r="R111" s="96">
        <v>0.78819444444444453</v>
      </c>
      <c r="S111" s="95"/>
      <c r="T111" s="101"/>
      <c r="U111" s="6">
        <f t="shared" si="27"/>
        <v>0.5</v>
      </c>
      <c r="V111" s="7">
        <f t="shared" si="32"/>
        <v>12</v>
      </c>
      <c r="Y111" s="9"/>
      <c r="Z111" s="10">
        <f t="shared" si="28"/>
        <v>1</v>
      </c>
      <c r="AA111" s="64" t="str">
        <f t="shared" si="38"/>
        <v>Same Start 2nd</v>
      </c>
      <c r="AB111" s="83">
        <v>42843</v>
      </c>
      <c r="AC111" s="113">
        <f t="shared" si="43"/>
        <v>40561</v>
      </c>
      <c r="AD111" s="114">
        <v>40624</v>
      </c>
      <c r="AE111" s="109">
        <f t="shared" si="39"/>
        <v>40624</v>
      </c>
      <c r="AF111" s="110">
        <v>40690</v>
      </c>
      <c r="AG111" s="111">
        <f t="shared" si="39"/>
        <v>40690</v>
      </c>
      <c r="AH111" s="112">
        <f t="shared" si="39"/>
        <v>40690</v>
      </c>
      <c r="AI111" s="106">
        <f t="shared" si="42"/>
        <v>40690</v>
      </c>
      <c r="AJ111" s="94">
        <f t="shared" si="40"/>
        <v>0</v>
      </c>
      <c r="AK111" s="94">
        <f t="shared" si="29"/>
        <v>129</v>
      </c>
      <c r="AN111" s="9"/>
      <c r="AO111" s="10">
        <f t="shared" si="33"/>
        <v>1</v>
      </c>
      <c r="AP111" s="83">
        <v>42843</v>
      </c>
      <c r="AQ111" s="113">
        <v>40561</v>
      </c>
      <c r="AR111" s="114">
        <v>40624</v>
      </c>
      <c r="AS111" s="109">
        <f t="shared" si="41"/>
        <v>40624</v>
      </c>
      <c r="AT111" s="110">
        <v>40685</v>
      </c>
      <c r="AU111" s="111">
        <f t="shared" si="41"/>
        <v>40685</v>
      </c>
      <c r="AV111" s="112">
        <f t="shared" si="41"/>
        <v>40685</v>
      </c>
      <c r="AW111" s="106">
        <f t="shared" si="34"/>
        <v>40685</v>
      </c>
      <c r="AX111" s="94">
        <f t="shared" si="35"/>
        <v>4</v>
      </c>
      <c r="AY111" s="94">
        <f t="shared" si="36"/>
        <v>124</v>
      </c>
      <c r="BB111" s="9"/>
      <c r="BC111" s="10">
        <f t="shared" si="30"/>
        <v>1</v>
      </c>
      <c r="BD111" s="64" t="str">
        <f t="shared" si="37"/>
        <v>Same Start 2nd</v>
      </c>
    </row>
    <row r="112" spans="1:56" s="38" customFormat="1" x14ac:dyDescent="0.25">
      <c r="A112" s="83">
        <v>42844</v>
      </c>
      <c r="B112" s="95">
        <v>0.28472222222222221</v>
      </c>
      <c r="C112" s="96">
        <v>0.53819444444444442</v>
      </c>
      <c r="D112" s="95">
        <v>0.53819444444444442</v>
      </c>
      <c r="E112" s="96">
        <v>0.8125</v>
      </c>
      <c r="F112" s="95"/>
      <c r="G112" s="101"/>
      <c r="H112" s="6">
        <f t="shared" si="45"/>
        <v>0.52777777777777779</v>
      </c>
      <c r="I112" s="7">
        <f t="shared" si="31"/>
        <v>12.666666666666668</v>
      </c>
      <c r="L112" s="9"/>
      <c r="M112" s="10">
        <f t="shared" si="26"/>
        <v>1</v>
      </c>
      <c r="N112" s="83">
        <v>42844</v>
      </c>
      <c r="O112" s="95">
        <v>0.28819444444444448</v>
      </c>
      <c r="P112" s="96">
        <v>0.53819444444444442</v>
      </c>
      <c r="Q112" s="95">
        <v>0.53819444444444442</v>
      </c>
      <c r="R112" s="96">
        <v>0.79513888888888884</v>
      </c>
      <c r="S112" s="95"/>
      <c r="T112" s="101"/>
      <c r="U112" s="6">
        <f t="shared" si="27"/>
        <v>0.50694444444444442</v>
      </c>
      <c r="V112" s="7">
        <f t="shared" si="32"/>
        <v>12.166666666666666</v>
      </c>
      <c r="Y112" s="9"/>
      <c r="Z112" s="10">
        <f t="shared" si="28"/>
        <v>1</v>
      </c>
      <c r="AA112" s="64" t="str">
        <f t="shared" si="38"/>
        <v>Same Start 2nd</v>
      </c>
      <c r="AB112" s="83">
        <v>42844</v>
      </c>
      <c r="AC112" s="113">
        <f t="shared" si="43"/>
        <v>40690</v>
      </c>
      <c r="AD112" s="114">
        <v>40763</v>
      </c>
      <c r="AE112" s="109">
        <f t="shared" si="39"/>
        <v>40763</v>
      </c>
      <c r="AF112" s="110">
        <v>40844</v>
      </c>
      <c r="AG112" s="111">
        <f t="shared" si="39"/>
        <v>40844</v>
      </c>
      <c r="AH112" s="112">
        <f t="shared" si="39"/>
        <v>40844</v>
      </c>
      <c r="AI112" s="106">
        <f t="shared" si="42"/>
        <v>40844</v>
      </c>
      <c r="AJ112" s="94">
        <f t="shared" si="40"/>
        <v>0</v>
      </c>
      <c r="AK112" s="94">
        <f t="shared" si="29"/>
        <v>154</v>
      </c>
      <c r="AN112" s="9"/>
      <c r="AO112" s="10">
        <f t="shared" si="33"/>
        <v>1</v>
      </c>
      <c r="AP112" s="83">
        <v>42844</v>
      </c>
      <c r="AQ112" s="113">
        <v>40691</v>
      </c>
      <c r="AR112" s="114">
        <v>40763</v>
      </c>
      <c r="AS112" s="109">
        <f t="shared" si="41"/>
        <v>40763</v>
      </c>
      <c r="AT112" s="110">
        <v>40840</v>
      </c>
      <c r="AU112" s="111">
        <f t="shared" si="41"/>
        <v>40840</v>
      </c>
      <c r="AV112" s="112">
        <f t="shared" si="41"/>
        <v>40840</v>
      </c>
      <c r="AW112" s="106">
        <f t="shared" si="34"/>
        <v>40840</v>
      </c>
      <c r="AX112" s="94">
        <f t="shared" si="35"/>
        <v>6</v>
      </c>
      <c r="AY112" s="94">
        <f t="shared" si="36"/>
        <v>149</v>
      </c>
      <c r="BB112" s="9"/>
      <c r="BC112" s="10">
        <f t="shared" si="30"/>
        <v>1</v>
      </c>
      <c r="BD112" s="64" t="str">
        <f t="shared" si="37"/>
        <v>Same Start 2nd</v>
      </c>
    </row>
    <row r="113" spans="1:56" s="38" customFormat="1" x14ac:dyDescent="0.25">
      <c r="A113" s="83">
        <v>42845</v>
      </c>
      <c r="B113" s="95">
        <v>0.28472222222222221</v>
      </c>
      <c r="C113" s="96">
        <v>0.53819444444444442</v>
      </c>
      <c r="D113" s="95"/>
      <c r="E113" s="96"/>
      <c r="F113" s="95"/>
      <c r="G113" s="101"/>
      <c r="H113" s="6">
        <f t="shared" si="45"/>
        <v>0.25347222222222221</v>
      </c>
      <c r="I113" s="7">
        <f t="shared" si="31"/>
        <v>6.083333333333333</v>
      </c>
      <c r="L113" s="9"/>
      <c r="M113" s="10">
        <f t="shared" si="26"/>
        <v>1</v>
      </c>
      <c r="N113" s="83">
        <v>42845</v>
      </c>
      <c r="O113" s="95">
        <v>0.28819444444444448</v>
      </c>
      <c r="P113" s="96">
        <v>0.53819444444444442</v>
      </c>
      <c r="Q113" s="95"/>
      <c r="R113" s="96"/>
      <c r="S113" s="95"/>
      <c r="T113" s="101"/>
      <c r="U113" s="6">
        <f t="shared" si="27"/>
        <v>0.24999999999999994</v>
      </c>
      <c r="V113" s="7">
        <f t="shared" si="32"/>
        <v>5.9999999999999982</v>
      </c>
      <c r="Y113" s="9"/>
      <c r="Z113" s="10">
        <f t="shared" si="28"/>
        <v>1</v>
      </c>
      <c r="AA113" s="64" t="str">
        <f t="shared" si="38"/>
        <v>Same End 1st</v>
      </c>
      <c r="AB113" s="83">
        <v>42845</v>
      </c>
      <c r="AC113" s="113">
        <v>40844</v>
      </c>
      <c r="AD113" s="114">
        <v>40907</v>
      </c>
      <c r="AE113" s="109">
        <f t="shared" si="39"/>
        <v>40907</v>
      </c>
      <c r="AF113" s="110">
        <f t="shared" si="39"/>
        <v>40907</v>
      </c>
      <c r="AG113" s="111">
        <f t="shared" si="39"/>
        <v>40907</v>
      </c>
      <c r="AH113" s="112">
        <f t="shared" si="39"/>
        <v>40907</v>
      </c>
      <c r="AI113" s="106">
        <f t="shared" si="42"/>
        <v>40907</v>
      </c>
      <c r="AJ113" s="94">
        <f t="shared" si="40"/>
        <v>0</v>
      </c>
      <c r="AK113" s="94">
        <f t="shared" si="29"/>
        <v>63</v>
      </c>
      <c r="AN113" s="9"/>
      <c r="AO113" s="10">
        <f t="shared" si="33"/>
        <v>1</v>
      </c>
      <c r="AP113" s="83">
        <v>42845</v>
      </c>
      <c r="AQ113" s="113">
        <v>40845</v>
      </c>
      <c r="AR113" s="114">
        <v>40907</v>
      </c>
      <c r="AS113" s="109">
        <f t="shared" si="41"/>
        <v>40907</v>
      </c>
      <c r="AT113" s="110">
        <f t="shared" si="41"/>
        <v>40907</v>
      </c>
      <c r="AU113" s="111">
        <f t="shared" si="41"/>
        <v>40907</v>
      </c>
      <c r="AV113" s="112">
        <f t="shared" si="41"/>
        <v>40907</v>
      </c>
      <c r="AW113" s="106">
        <f t="shared" si="34"/>
        <v>40907</v>
      </c>
      <c r="AX113" s="94">
        <f t="shared" si="35"/>
        <v>5</v>
      </c>
      <c r="AY113" s="94">
        <f t="shared" si="36"/>
        <v>62</v>
      </c>
      <c r="BB113" s="9"/>
      <c r="BC113" s="10">
        <f t="shared" si="30"/>
        <v>1</v>
      </c>
      <c r="BD113" s="64" t="str">
        <f t="shared" si="37"/>
        <v>Same End 1st</v>
      </c>
    </row>
    <row r="114" spans="1:56" s="38" customFormat="1" x14ac:dyDescent="0.25">
      <c r="A114" s="83">
        <v>42846</v>
      </c>
      <c r="B114" s="95">
        <v>0.28472222222222221</v>
      </c>
      <c r="C114" s="96">
        <v>0.53819444444444442</v>
      </c>
      <c r="D114" s="95">
        <v>0.53819444444444442</v>
      </c>
      <c r="E114" s="96">
        <v>0.81597222222222221</v>
      </c>
      <c r="F114" s="95"/>
      <c r="G114" s="101"/>
      <c r="H114" s="6">
        <f t="shared" si="45"/>
        <v>0.53125</v>
      </c>
      <c r="I114" s="7">
        <f t="shared" si="31"/>
        <v>12.75</v>
      </c>
      <c r="L114" s="9"/>
      <c r="M114" s="10">
        <f t="shared" si="26"/>
        <v>1</v>
      </c>
      <c r="N114" s="83">
        <v>42846</v>
      </c>
      <c r="O114" s="95">
        <v>0.28819444444444448</v>
      </c>
      <c r="P114" s="96">
        <v>0.53819444444444442</v>
      </c>
      <c r="Q114" s="95">
        <v>0.53819444444444442</v>
      </c>
      <c r="R114" s="96">
        <v>0.79513888888888884</v>
      </c>
      <c r="S114" s="95"/>
      <c r="T114" s="101"/>
      <c r="U114" s="6">
        <f t="shared" si="27"/>
        <v>0.50694444444444442</v>
      </c>
      <c r="V114" s="7">
        <f t="shared" si="32"/>
        <v>12.166666666666666</v>
      </c>
      <c r="Y114" s="9"/>
      <c r="Z114" s="10">
        <f t="shared" si="28"/>
        <v>1</v>
      </c>
      <c r="AA114" s="64" t="str">
        <f t="shared" si="38"/>
        <v>Same Start 2nd</v>
      </c>
      <c r="AB114" s="83">
        <v>42846</v>
      </c>
      <c r="AC114" s="113">
        <v>40912</v>
      </c>
      <c r="AD114" s="114">
        <v>40985</v>
      </c>
      <c r="AE114" s="109">
        <f t="shared" si="39"/>
        <v>40985</v>
      </c>
      <c r="AF114" s="110">
        <v>41065</v>
      </c>
      <c r="AG114" s="111">
        <f t="shared" si="39"/>
        <v>41065</v>
      </c>
      <c r="AH114" s="112">
        <f t="shared" si="39"/>
        <v>41065</v>
      </c>
      <c r="AI114" s="106">
        <f t="shared" si="42"/>
        <v>41065</v>
      </c>
      <c r="AJ114" s="94">
        <f t="shared" si="40"/>
        <v>5</v>
      </c>
      <c r="AK114" s="94">
        <f t="shared" si="29"/>
        <v>153</v>
      </c>
      <c r="AN114" s="9"/>
      <c r="AO114" s="10">
        <f t="shared" si="33"/>
        <v>1</v>
      </c>
      <c r="AP114" s="83">
        <v>42846</v>
      </c>
      <c r="AQ114" s="113">
        <v>40913</v>
      </c>
      <c r="AR114" s="114">
        <v>40985</v>
      </c>
      <c r="AS114" s="109">
        <f t="shared" si="41"/>
        <v>40985</v>
      </c>
      <c r="AT114" s="110">
        <v>41060</v>
      </c>
      <c r="AU114" s="111">
        <f t="shared" si="41"/>
        <v>41060</v>
      </c>
      <c r="AV114" s="112">
        <f t="shared" si="41"/>
        <v>41060</v>
      </c>
      <c r="AW114" s="106">
        <f t="shared" si="34"/>
        <v>41060</v>
      </c>
      <c r="AX114" s="94">
        <f t="shared" si="35"/>
        <v>6</v>
      </c>
      <c r="AY114" s="94">
        <f t="shared" si="36"/>
        <v>147</v>
      </c>
      <c r="BB114" s="9"/>
      <c r="BC114" s="10">
        <f t="shared" si="30"/>
        <v>1</v>
      </c>
      <c r="BD114" s="64" t="str">
        <f t="shared" si="37"/>
        <v>Same Start 2nd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8"/>
        <v/>
      </c>
      <c r="AB115" s="83">
        <v>42847</v>
      </c>
      <c r="AC115" s="113">
        <f t="shared" si="43"/>
        <v>41065</v>
      </c>
      <c r="AD115" s="114">
        <f t="shared" si="39"/>
        <v>41065</v>
      </c>
      <c r="AE115" s="109">
        <f t="shared" si="39"/>
        <v>41065</v>
      </c>
      <c r="AF115" s="110">
        <f t="shared" si="39"/>
        <v>41065</v>
      </c>
      <c r="AG115" s="111">
        <f t="shared" si="39"/>
        <v>41065</v>
      </c>
      <c r="AH115" s="112">
        <f t="shared" si="39"/>
        <v>41065</v>
      </c>
      <c r="AI115" s="106">
        <f t="shared" si="42"/>
        <v>41065</v>
      </c>
      <c r="AJ115" s="94">
        <f t="shared" si="40"/>
        <v>0</v>
      </c>
      <c r="AK115" s="94">
        <f t="shared" si="29"/>
        <v>0</v>
      </c>
      <c r="AN115" s="9"/>
      <c r="AO115" s="10">
        <f t="shared" si="33"/>
        <v>0</v>
      </c>
      <c r="AP115" s="83">
        <v>42847</v>
      </c>
      <c r="AQ115" s="113">
        <f t="shared" si="44"/>
        <v>41060</v>
      </c>
      <c r="AR115" s="114">
        <f t="shared" si="41"/>
        <v>41060</v>
      </c>
      <c r="AS115" s="109">
        <f t="shared" si="41"/>
        <v>41060</v>
      </c>
      <c r="AT115" s="110">
        <f t="shared" si="41"/>
        <v>41060</v>
      </c>
      <c r="AU115" s="111">
        <f t="shared" si="41"/>
        <v>41060</v>
      </c>
      <c r="AV115" s="112">
        <f t="shared" si="41"/>
        <v>41060</v>
      </c>
      <c r="AW115" s="106">
        <f t="shared" si="34"/>
        <v>41060</v>
      </c>
      <c r="AX115" s="94">
        <f t="shared" si="35"/>
        <v>0</v>
      </c>
      <c r="AY115" s="94">
        <f t="shared" si="36"/>
        <v>0</v>
      </c>
      <c r="BB115" s="9"/>
      <c r="BC115" s="10">
        <f t="shared" si="30"/>
        <v>0</v>
      </c>
      <c r="BD115" s="64" t="str">
        <f t="shared" si="37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8"/>
        <v/>
      </c>
      <c r="AB116" s="83">
        <v>42848</v>
      </c>
      <c r="AC116" s="113">
        <f t="shared" si="43"/>
        <v>41065</v>
      </c>
      <c r="AD116" s="114">
        <f t="shared" si="39"/>
        <v>41065</v>
      </c>
      <c r="AE116" s="109">
        <f t="shared" si="39"/>
        <v>41065</v>
      </c>
      <c r="AF116" s="110">
        <f t="shared" si="39"/>
        <v>41065</v>
      </c>
      <c r="AG116" s="111">
        <f t="shared" si="39"/>
        <v>41065</v>
      </c>
      <c r="AH116" s="112">
        <f t="shared" si="39"/>
        <v>41065</v>
      </c>
      <c r="AI116" s="106">
        <f t="shared" si="42"/>
        <v>41065</v>
      </c>
      <c r="AJ116" s="94">
        <f t="shared" si="40"/>
        <v>0</v>
      </c>
      <c r="AK116" s="94">
        <f t="shared" si="29"/>
        <v>0</v>
      </c>
      <c r="AN116" s="9"/>
      <c r="AO116" s="10">
        <f t="shared" si="33"/>
        <v>0</v>
      </c>
      <c r="AP116" s="83">
        <v>42848</v>
      </c>
      <c r="AQ116" s="113">
        <f t="shared" si="44"/>
        <v>41060</v>
      </c>
      <c r="AR116" s="114">
        <f t="shared" si="41"/>
        <v>41060</v>
      </c>
      <c r="AS116" s="109">
        <f t="shared" si="41"/>
        <v>41060</v>
      </c>
      <c r="AT116" s="110">
        <f t="shared" si="41"/>
        <v>41060</v>
      </c>
      <c r="AU116" s="111">
        <f t="shared" si="41"/>
        <v>41060</v>
      </c>
      <c r="AV116" s="112">
        <f t="shared" si="41"/>
        <v>41060</v>
      </c>
      <c r="AW116" s="106">
        <f t="shared" si="34"/>
        <v>41060</v>
      </c>
      <c r="AX116" s="94">
        <f t="shared" si="35"/>
        <v>0</v>
      </c>
      <c r="AY116" s="94">
        <f t="shared" si="36"/>
        <v>0</v>
      </c>
      <c r="BB116" s="9"/>
      <c r="BC116" s="10">
        <f t="shared" si="30"/>
        <v>0</v>
      </c>
      <c r="BD116" s="64" t="str">
        <f t="shared" si="37"/>
        <v/>
      </c>
    </row>
    <row r="117" spans="1:56" s="38" customFormat="1" x14ac:dyDescent="0.25">
      <c r="A117" s="83">
        <v>42849</v>
      </c>
      <c r="B117" s="95">
        <v>0.28472222222222221</v>
      </c>
      <c r="C117" s="96">
        <v>0.53819444444444442</v>
      </c>
      <c r="D117" s="95">
        <v>0.53819444444444442</v>
      </c>
      <c r="E117" s="96">
        <v>0.8125</v>
      </c>
      <c r="F117" s="95"/>
      <c r="G117" s="101"/>
      <c r="H117" s="6">
        <f t="shared" si="45"/>
        <v>0.52777777777777779</v>
      </c>
      <c r="I117" s="7">
        <f t="shared" si="31"/>
        <v>12.666666666666668</v>
      </c>
      <c r="L117" s="9"/>
      <c r="M117" s="10">
        <f t="shared" si="26"/>
        <v>1</v>
      </c>
      <c r="N117" s="83">
        <v>42849</v>
      </c>
      <c r="O117" s="95">
        <v>0.28819444444444448</v>
      </c>
      <c r="P117" s="96">
        <v>0.53819444444444442</v>
      </c>
      <c r="Q117" s="95">
        <v>0.53819444444444442</v>
      </c>
      <c r="R117" s="96">
        <v>0.78819444444444453</v>
      </c>
      <c r="S117" s="95"/>
      <c r="T117" s="101"/>
      <c r="U117" s="6">
        <f t="shared" si="27"/>
        <v>0.5</v>
      </c>
      <c r="V117" s="7">
        <f t="shared" si="32"/>
        <v>12</v>
      </c>
      <c r="Y117" s="9"/>
      <c r="Z117" s="10">
        <f t="shared" si="28"/>
        <v>1</v>
      </c>
      <c r="AA117" s="64" t="str">
        <f t="shared" si="38"/>
        <v>Same Start 2nd</v>
      </c>
      <c r="AB117" s="83">
        <v>42849</v>
      </c>
      <c r="AC117" s="113">
        <f t="shared" si="43"/>
        <v>41065</v>
      </c>
      <c r="AD117" s="114">
        <v>41127</v>
      </c>
      <c r="AE117" s="109">
        <f t="shared" si="39"/>
        <v>41127</v>
      </c>
      <c r="AF117" s="110">
        <v>41194</v>
      </c>
      <c r="AG117" s="111">
        <f t="shared" si="39"/>
        <v>41194</v>
      </c>
      <c r="AH117" s="112">
        <f t="shared" si="39"/>
        <v>41194</v>
      </c>
      <c r="AI117" s="106">
        <f t="shared" si="42"/>
        <v>41194</v>
      </c>
      <c r="AJ117" s="94">
        <f t="shared" si="40"/>
        <v>0</v>
      </c>
      <c r="AK117" s="94">
        <f t="shared" si="29"/>
        <v>129</v>
      </c>
      <c r="AN117" s="9"/>
      <c r="AO117" s="10">
        <f t="shared" si="33"/>
        <v>1</v>
      </c>
      <c r="AP117" s="83">
        <v>42849</v>
      </c>
      <c r="AQ117" s="113">
        <v>41066</v>
      </c>
      <c r="AR117" s="114">
        <v>41127</v>
      </c>
      <c r="AS117" s="109">
        <f t="shared" si="41"/>
        <v>41127</v>
      </c>
      <c r="AT117" s="110">
        <v>41190</v>
      </c>
      <c r="AU117" s="111">
        <f t="shared" si="41"/>
        <v>41190</v>
      </c>
      <c r="AV117" s="112">
        <f t="shared" si="41"/>
        <v>41190</v>
      </c>
      <c r="AW117" s="106">
        <f t="shared" si="34"/>
        <v>41190</v>
      </c>
      <c r="AX117" s="94">
        <f t="shared" si="35"/>
        <v>6</v>
      </c>
      <c r="AY117" s="94">
        <f t="shared" si="36"/>
        <v>124</v>
      </c>
      <c r="BB117" s="9"/>
      <c r="BC117" s="10">
        <f t="shared" si="30"/>
        <v>1</v>
      </c>
      <c r="BD117" s="64" t="str">
        <f t="shared" si="37"/>
        <v>Same Start 2nd</v>
      </c>
    </row>
    <row r="118" spans="1:56" s="38" customFormat="1" x14ac:dyDescent="0.25">
      <c r="A118" s="83">
        <v>42850</v>
      </c>
      <c r="B118" s="95">
        <v>0.28472222222222221</v>
      </c>
      <c r="C118" s="96">
        <v>0.53819444444444442</v>
      </c>
      <c r="D118" s="95">
        <v>0.53819444444444442</v>
      </c>
      <c r="E118" s="96">
        <v>0.8125</v>
      </c>
      <c r="F118" s="95"/>
      <c r="G118" s="101"/>
      <c r="H118" s="6">
        <f t="shared" si="45"/>
        <v>0.52777777777777779</v>
      </c>
      <c r="I118" s="7">
        <f t="shared" si="31"/>
        <v>12.666666666666668</v>
      </c>
      <c r="L118" s="9"/>
      <c r="M118" s="10">
        <f t="shared" si="26"/>
        <v>1</v>
      </c>
      <c r="N118" s="83">
        <v>42850</v>
      </c>
      <c r="O118" s="95">
        <v>0.28819444444444448</v>
      </c>
      <c r="P118" s="96">
        <v>0.53819444444444442</v>
      </c>
      <c r="Q118" s="95">
        <v>0.53819444444444442</v>
      </c>
      <c r="R118" s="96">
        <v>0.79513888888888884</v>
      </c>
      <c r="S118" s="95"/>
      <c r="T118" s="101"/>
      <c r="U118" s="6">
        <f t="shared" si="27"/>
        <v>0.50694444444444442</v>
      </c>
      <c r="V118" s="7">
        <f t="shared" si="32"/>
        <v>12.166666666666666</v>
      </c>
      <c r="Y118" s="9"/>
      <c r="Z118" s="10">
        <f t="shared" si="28"/>
        <v>1</v>
      </c>
      <c r="AA118" s="64" t="str">
        <f t="shared" si="38"/>
        <v>Same Start 2nd</v>
      </c>
      <c r="AB118" s="83">
        <v>42850</v>
      </c>
      <c r="AC118" s="113">
        <v>41194</v>
      </c>
      <c r="AD118" s="114">
        <v>41267</v>
      </c>
      <c r="AE118" s="109">
        <f t="shared" si="39"/>
        <v>41267</v>
      </c>
      <c r="AF118" s="110">
        <v>41348</v>
      </c>
      <c r="AG118" s="111">
        <f t="shared" si="39"/>
        <v>41348</v>
      </c>
      <c r="AH118" s="112">
        <f t="shared" si="39"/>
        <v>41348</v>
      </c>
      <c r="AI118" s="106">
        <f t="shared" si="42"/>
        <v>41348</v>
      </c>
      <c r="AJ118" s="94">
        <f t="shared" si="40"/>
        <v>0</v>
      </c>
      <c r="AK118" s="94">
        <f t="shared" si="29"/>
        <v>154</v>
      </c>
      <c r="AN118" s="9"/>
      <c r="AO118" s="10">
        <f t="shared" si="33"/>
        <v>1</v>
      </c>
      <c r="AP118" s="83">
        <v>42850</v>
      </c>
      <c r="AQ118" s="113">
        <v>41195</v>
      </c>
      <c r="AR118" s="114">
        <v>41267</v>
      </c>
      <c r="AS118" s="109">
        <f t="shared" si="41"/>
        <v>41267</v>
      </c>
      <c r="AT118" s="110">
        <v>41344</v>
      </c>
      <c r="AU118" s="111">
        <f t="shared" si="41"/>
        <v>41344</v>
      </c>
      <c r="AV118" s="112">
        <f t="shared" si="41"/>
        <v>41344</v>
      </c>
      <c r="AW118" s="106">
        <f t="shared" si="34"/>
        <v>41344</v>
      </c>
      <c r="AX118" s="94">
        <f t="shared" si="35"/>
        <v>5</v>
      </c>
      <c r="AY118" s="94">
        <f t="shared" si="36"/>
        <v>149</v>
      </c>
      <c r="BB118" s="9"/>
      <c r="BC118" s="10">
        <f t="shared" si="30"/>
        <v>1</v>
      </c>
      <c r="BD118" s="64" t="str">
        <f t="shared" si="37"/>
        <v>Same Start 2nd</v>
      </c>
    </row>
    <row r="119" spans="1:56" s="38" customFormat="1" x14ac:dyDescent="0.25">
      <c r="A119" s="83">
        <v>42851</v>
      </c>
      <c r="B119" s="95">
        <v>0.28472222222222221</v>
      </c>
      <c r="C119" s="96">
        <v>0.80555555555555547</v>
      </c>
      <c r="D119" s="95"/>
      <c r="E119" s="96"/>
      <c r="F119" s="95"/>
      <c r="G119" s="101"/>
      <c r="H119" s="6">
        <f t="shared" si="45"/>
        <v>0.52083333333333326</v>
      </c>
      <c r="I119" s="7">
        <f t="shared" si="31"/>
        <v>12.499999999999998</v>
      </c>
      <c r="L119" s="9"/>
      <c r="M119" s="10">
        <f t="shared" si="26"/>
        <v>1</v>
      </c>
      <c r="N119" s="83">
        <v>42851</v>
      </c>
      <c r="O119" s="95">
        <v>0.28819444444444448</v>
      </c>
      <c r="P119" s="96">
        <v>0.78819444444444453</v>
      </c>
      <c r="Q119" s="95"/>
      <c r="R119" s="96"/>
      <c r="S119" s="95"/>
      <c r="T119" s="101"/>
      <c r="U119" s="6">
        <f t="shared" si="27"/>
        <v>0.5</v>
      </c>
      <c r="V119" s="7">
        <f t="shared" si="32"/>
        <v>12</v>
      </c>
      <c r="Y119" s="9"/>
      <c r="Z119" s="10">
        <f t="shared" si="28"/>
        <v>1</v>
      </c>
      <c r="AA119" s="64" t="str">
        <f t="shared" si="38"/>
        <v/>
      </c>
      <c r="AB119" s="83">
        <v>42851</v>
      </c>
      <c r="AC119" s="113">
        <v>41347</v>
      </c>
      <c r="AD119" s="114">
        <v>41477</v>
      </c>
      <c r="AE119" s="109">
        <f t="shared" si="39"/>
        <v>41477</v>
      </c>
      <c r="AF119" s="110">
        <f t="shared" si="39"/>
        <v>41477</v>
      </c>
      <c r="AG119" s="111">
        <f t="shared" si="39"/>
        <v>41477</v>
      </c>
      <c r="AH119" s="112">
        <f t="shared" si="39"/>
        <v>41477</v>
      </c>
      <c r="AI119" s="106">
        <f t="shared" si="42"/>
        <v>41477</v>
      </c>
      <c r="AJ119" s="94">
        <f t="shared" si="40"/>
        <v>-1</v>
      </c>
      <c r="AK119" s="94">
        <f t="shared" si="29"/>
        <v>130</v>
      </c>
      <c r="AN119" s="9"/>
      <c r="AO119" s="10">
        <f t="shared" si="33"/>
        <v>1</v>
      </c>
      <c r="AP119" s="83">
        <v>42851</v>
      </c>
      <c r="AQ119" s="113">
        <v>41349</v>
      </c>
      <c r="AR119" s="114">
        <v>41473</v>
      </c>
      <c r="AS119" s="109">
        <f t="shared" si="41"/>
        <v>41473</v>
      </c>
      <c r="AT119" s="110">
        <f t="shared" si="41"/>
        <v>41473</v>
      </c>
      <c r="AU119" s="111">
        <f t="shared" si="41"/>
        <v>41473</v>
      </c>
      <c r="AV119" s="112">
        <f t="shared" si="41"/>
        <v>41473</v>
      </c>
      <c r="AW119" s="106">
        <f t="shared" si="34"/>
        <v>41473</v>
      </c>
      <c r="AX119" s="94">
        <f t="shared" si="35"/>
        <v>5</v>
      </c>
      <c r="AY119" s="94">
        <f t="shared" si="36"/>
        <v>124</v>
      </c>
      <c r="BB119" s="9"/>
      <c r="BC119" s="10">
        <f t="shared" si="30"/>
        <v>1</v>
      </c>
      <c r="BD119" s="64" t="str">
        <f t="shared" si="37"/>
        <v/>
      </c>
    </row>
    <row r="120" spans="1:56" s="38" customFormat="1" x14ac:dyDescent="0.25">
      <c r="A120" s="83">
        <v>42852</v>
      </c>
      <c r="B120" s="95">
        <v>0.28472222222222221</v>
      </c>
      <c r="C120" s="96">
        <v>0.53819444444444442</v>
      </c>
      <c r="D120" s="95">
        <v>0.53819444444444442</v>
      </c>
      <c r="E120" s="96">
        <v>0.81458333333333333</v>
      </c>
      <c r="F120" s="95"/>
      <c r="G120" s="101"/>
      <c r="H120" s="6">
        <f t="shared" si="45"/>
        <v>0.52986111111111112</v>
      </c>
      <c r="I120" s="7">
        <f t="shared" si="31"/>
        <v>12.716666666666667</v>
      </c>
      <c r="L120" s="9"/>
      <c r="M120" s="10">
        <f t="shared" si="26"/>
        <v>1</v>
      </c>
      <c r="N120" s="83">
        <v>42852</v>
      </c>
      <c r="O120" s="95">
        <v>0.28819444444444448</v>
      </c>
      <c r="P120" s="96">
        <v>0.53819444444444442</v>
      </c>
      <c r="Q120" s="95">
        <v>0.53819444444444442</v>
      </c>
      <c r="R120" s="96">
        <v>0.79513888888888884</v>
      </c>
      <c r="S120" s="95"/>
      <c r="T120" s="101"/>
      <c r="U120" s="6">
        <f t="shared" si="27"/>
        <v>0.50694444444444442</v>
      </c>
      <c r="V120" s="7">
        <f t="shared" si="32"/>
        <v>12.166666666666666</v>
      </c>
      <c r="Y120" s="9"/>
      <c r="Z120" s="10">
        <f t="shared" si="28"/>
        <v>1</v>
      </c>
      <c r="AA120" s="64" t="str">
        <f t="shared" si="38"/>
        <v>Same Start 2nd</v>
      </c>
      <c r="AB120" s="83">
        <v>42852</v>
      </c>
      <c r="AC120" s="113">
        <f t="shared" si="43"/>
        <v>41477</v>
      </c>
      <c r="AD120" s="114">
        <v>41551</v>
      </c>
      <c r="AE120" s="109">
        <f t="shared" si="39"/>
        <v>41551</v>
      </c>
      <c r="AF120" s="110">
        <v>41631</v>
      </c>
      <c r="AG120" s="111">
        <f t="shared" si="39"/>
        <v>41631</v>
      </c>
      <c r="AH120" s="112">
        <f t="shared" si="39"/>
        <v>41631</v>
      </c>
      <c r="AI120" s="106">
        <f t="shared" si="42"/>
        <v>41631</v>
      </c>
      <c r="AJ120" s="94">
        <f t="shared" si="40"/>
        <v>0</v>
      </c>
      <c r="AK120" s="94">
        <f t="shared" si="29"/>
        <v>154</v>
      </c>
      <c r="AN120" s="9"/>
      <c r="AO120" s="10">
        <f t="shared" si="33"/>
        <v>1</v>
      </c>
      <c r="AP120" s="83">
        <v>42852</v>
      </c>
      <c r="AQ120" s="113">
        <v>41478</v>
      </c>
      <c r="AR120" s="114">
        <v>41551</v>
      </c>
      <c r="AS120" s="109">
        <f t="shared" si="41"/>
        <v>41551</v>
      </c>
      <c r="AT120" s="110">
        <v>41627</v>
      </c>
      <c r="AU120" s="111">
        <f t="shared" si="41"/>
        <v>41627</v>
      </c>
      <c r="AV120" s="112">
        <f t="shared" si="41"/>
        <v>41627</v>
      </c>
      <c r="AW120" s="106">
        <f t="shared" si="34"/>
        <v>41627</v>
      </c>
      <c r="AX120" s="94">
        <f t="shared" si="35"/>
        <v>5</v>
      </c>
      <c r="AY120" s="94">
        <f t="shared" si="36"/>
        <v>149</v>
      </c>
      <c r="BB120" s="9"/>
      <c r="BC120" s="10">
        <f t="shared" si="30"/>
        <v>1</v>
      </c>
      <c r="BD120" s="64" t="str">
        <f t="shared" si="37"/>
        <v>Same Start 2nd</v>
      </c>
    </row>
    <row r="121" spans="1:56" s="38" customFormat="1" x14ac:dyDescent="0.25">
      <c r="A121" s="83">
        <v>42853</v>
      </c>
      <c r="B121" s="95">
        <v>0.28472222222222221</v>
      </c>
      <c r="C121" s="96">
        <v>0.53819444444444442</v>
      </c>
      <c r="D121" s="95">
        <v>0.53819444444444442</v>
      </c>
      <c r="E121" s="96">
        <v>0.80555555555555547</v>
      </c>
      <c r="F121" s="95"/>
      <c r="G121" s="101"/>
      <c r="H121" s="6">
        <f t="shared" si="45"/>
        <v>0.52083333333333326</v>
      </c>
      <c r="I121" s="7">
        <f t="shared" si="31"/>
        <v>12.499999999999998</v>
      </c>
      <c r="L121" s="9"/>
      <c r="M121" s="10">
        <f t="shared" si="26"/>
        <v>1</v>
      </c>
      <c r="N121" s="83">
        <v>42853</v>
      </c>
      <c r="O121" s="95">
        <v>0.28819444444444448</v>
      </c>
      <c r="P121" s="96">
        <v>0.53819444444444442</v>
      </c>
      <c r="Q121" s="95">
        <v>0.53819444444444442</v>
      </c>
      <c r="R121" s="96">
        <v>0.78819444444444453</v>
      </c>
      <c r="S121" s="95"/>
      <c r="T121" s="101"/>
      <c r="U121" s="6">
        <f t="shared" si="27"/>
        <v>0.5</v>
      </c>
      <c r="V121" s="7">
        <f t="shared" si="32"/>
        <v>12</v>
      </c>
      <c r="Y121" s="9"/>
      <c r="Z121" s="10">
        <f t="shared" si="28"/>
        <v>1</v>
      </c>
      <c r="AA121" s="64" t="str">
        <f t="shared" si="38"/>
        <v>Same Start 2nd</v>
      </c>
      <c r="AB121" s="83">
        <v>42853</v>
      </c>
      <c r="AC121" s="113">
        <v>41632</v>
      </c>
      <c r="AD121" s="114">
        <v>41695</v>
      </c>
      <c r="AE121" s="109">
        <f t="shared" si="39"/>
        <v>41695</v>
      </c>
      <c r="AF121" s="110">
        <v>41760</v>
      </c>
      <c r="AG121" s="111">
        <f t="shared" si="39"/>
        <v>41760</v>
      </c>
      <c r="AH121" s="112">
        <f t="shared" si="39"/>
        <v>41760</v>
      </c>
      <c r="AI121" s="106">
        <f t="shared" si="42"/>
        <v>41760</v>
      </c>
      <c r="AJ121" s="94">
        <f t="shared" si="40"/>
        <v>1</v>
      </c>
      <c r="AK121" s="94">
        <f t="shared" si="29"/>
        <v>128</v>
      </c>
      <c r="AN121" s="9"/>
      <c r="AO121" s="10">
        <f t="shared" si="33"/>
        <v>1</v>
      </c>
      <c r="AP121" s="83">
        <v>42853</v>
      </c>
      <c r="AQ121" s="113">
        <v>41633</v>
      </c>
      <c r="AR121" s="114">
        <v>41695</v>
      </c>
      <c r="AS121" s="109">
        <f t="shared" si="41"/>
        <v>41695</v>
      </c>
      <c r="AT121" s="110">
        <v>41756</v>
      </c>
      <c r="AU121" s="111">
        <f t="shared" si="41"/>
        <v>41756</v>
      </c>
      <c r="AV121" s="112">
        <f t="shared" si="41"/>
        <v>41756</v>
      </c>
      <c r="AW121" s="106">
        <f t="shared" si="34"/>
        <v>41756</v>
      </c>
      <c r="AX121" s="94">
        <f t="shared" si="35"/>
        <v>6</v>
      </c>
      <c r="AY121" s="94">
        <f t="shared" si="36"/>
        <v>123</v>
      </c>
      <c r="BB121" s="9"/>
      <c r="BC121" s="10">
        <f t="shared" si="30"/>
        <v>1</v>
      </c>
      <c r="BD121" s="64" t="str">
        <f t="shared" si="37"/>
        <v>Same Start 2nd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8"/>
        <v/>
      </c>
      <c r="AB122" s="83">
        <v>42854</v>
      </c>
      <c r="AC122" s="113">
        <v>41760</v>
      </c>
      <c r="AD122" s="114">
        <v>41695</v>
      </c>
      <c r="AE122" s="109">
        <f t="shared" ref="AD122:AH172" si="46">AD122</f>
        <v>41695</v>
      </c>
      <c r="AF122" s="110">
        <f t="shared" si="46"/>
        <v>41695</v>
      </c>
      <c r="AG122" s="111">
        <f t="shared" si="46"/>
        <v>41695</v>
      </c>
      <c r="AH122" s="112">
        <f t="shared" si="46"/>
        <v>41695</v>
      </c>
      <c r="AI122" s="106">
        <f t="shared" si="42"/>
        <v>41695</v>
      </c>
      <c r="AJ122" s="94">
        <f t="shared" si="40"/>
        <v>0</v>
      </c>
      <c r="AK122" s="94">
        <f t="shared" si="29"/>
        <v>-65</v>
      </c>
      <c r="AL122" s="37"/>
      <c r="AN122" s="9"/>
      <c r="AO122" s="10">
        <f t="shared" si="33"/>
        <v>0</v>
      </c>
      <c r="AP122" s="83">
        <v>42854</v>
      </c>
      <c r="AQ122" s="113">
        <f t="shared" si="44"/>
        <v>41756</v>
      </c>
      <c r="AR122" s="114">
        <f t="shared" ref="AR122:AV172" si="47">AQ122</f>
        <v>41756</v>
      </c>
      <c r="AS122" s="109">
        <f t="shared" si="47"/>
        <v>41756</v>
      </c>
      <c r="AT122" s="110">
        <f t="shared" si="47"/>
        <v>41756</v>
      </c>
      <c r="AU122" s="111">
        <f t="shared" si="47"/>
        <v>41756</v>
      </c>
      <c r="AV122" s="112">
        <f t="shared" si="47"/>
        <v>41756</v>
      </c>
      <c r="AW122" s="106">
        <f t="shared" si="34"/>
        <v>41756</v>
      </c>
      <c r="AX122" s="94">
        <f t="shared" si="35"/>
        <v>0</v>
      </c>
      <c r="AY122" s="94">
        <f t="shared" si="36"/>
        <v>0</v>
      </c>
      <c r="AZ122" s="37"/>
      <c r="BB122" s="9"/>
      <c r="BC122" s="10">
        <f t="shared" si="30"/>
        <v>0</v>
      </c>
      <c r="BD122" s="64" t="str">
        <f t="shared" si="37"/>
        <v>Actual less than Revenue</v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8"/>
        <v/>
      </c>
      <c r="AB123" s="186">
        <v>42855</v>
      </c>
      <c r="AC123" s="196">
        <f t="shared" si="43"/>
        <v>41695</v>
      </c>
      <c r="AD123" s="197">
        <f t="shared" si="46"/>
        <v>41695</v>
      </c>
      <c r="AE123" s="198">
        <f t="shared" si="46"/>
        <v>41695</v>
      </c>
      <c r="AF123" s="199">
        <f t="shared" si="46"/>
        <v>41695</v>
      </c>
      <c r="AG123" s="200">
        <f t="shared" si="46"/>
        <v>41695</v>
      </c>
      <c r="AH123" s="201">
        <f t="shared" si="46"/>
        <v>41695</v>
      </c>
      <c r="AI123" s="202">
        <f t="shared" si="42"/>
        <v>41695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3"/>
        <v>0</v>
      </c>
      <c r="AP123" s="186">
        <v>42855</v>
      </c>
      <c r="AQ123" s="196">
        <f t="shared" si="44"/>
        <v>41756</v>
      </c>
      <c r="AR123" s="197">
        <f t="shared" si="47"/>
        <v>41756</v>
      </c>
      <c r="AS123" s="198">
        <f t="shared" si="47"/>
        <v>41756</v>
      </c>
      <c r="AT123" s="199">
        <f t="shared" si="47"/>
        <v>41756</v>
      </c>
      <c r="AU123" s="200">
        <f t="shared" si="47"/>
        <v>41756</v>
      </c>
      <c r="AV123" s="201">
        <f t="shared" si="47"/>
        <v>41756</v>
      </c>
      <c r="AW123" s="202">
        <f t="shared" si="34"/>
        <v>41756</v>
      </c>
      <c r="AX123" s="203">
        <f t="shared" si="35"/>
        <v>0</v>
      </c>
      <c r="AY123" s="203">
        <f t="shared" si="36"/>
        <v>0</v>
      </c>
      <c r="AZ123" s="207"/>
      <c r="BB123" s="193"/>
      <c r="BC123" s="194">
        <f t="shared" si="30"/>
        <v>0</v>
      </c>
      <c r="BD123" s="195" t="str">
        <f t="shared" si="37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0.53819444444444442</v>
      </c>
      <c r="D124" s="115">
        <v>0.53819444444444442</v>
      </c>
      <c r="E124" s="116">
        <v>0.8125</v>
      </c>
      <c r="F124" s="115"/>
      <c r="G124" s="117"/>
      <c r="H124" s="6">
        <f t="shared" si="45"/>
        <v>0.52777777777777779</v>
      </c>
      <c r="I124" s="7">
        <f t="shared" si="31"/>
        <v>12.666666666666668</v>
      </c>
      <c r="L124" s="9"/>
      <c r="M124" s="10">
        <f t="shared" si="26"/>
        <v>1</v>
      </c>
      <c r="N124" s="83">
        <v>42856</v>
      </c>
      <c r="O124" s="115">
        <v>0.28819444444444448</v>
      </c>
      <c r="P124" s="116">
        <v>0.53819444444444442</v>
      </c>
      <c r="Q124" s="115">
        <v>0.53819444444444442</v>
      </c>
      <c r="R124" s="116">
        <v>0.79513888888888884</v>
      </c>
      <c r="S124" s="115"/>
      <c r="T124" s="117"/>
      <c r="U124" s="6">
        <f t="shared" si="27"/>
        <v>0.50694444444444442</v>
      </c>
      <c r="V124" s="7">
        <f t="shared" si="32"/>
        <v>12.166666666666666</v>
      </c>
      <c r="Y124" s="9"/>
      <c r="Z124" s="10">
        <f t="shared" si="28"/>
        <v>1</v>
      </c>
      <c r="AA124" s="64" t="str">
        <f t="shared" si="38"/>
        <v>Same Start 2nd</v>
      </c>
      <c r="AB124" s="83">
        <v>42856</v>
      </c>
      <c r="AC124" s="113">
        <v>41761</v>
      </c>
      <c r="AD124" s="114">
        <v>41834</v>
      </c>
      <c r="AE124" s="109">
        <f t="shared" si="46"/>
        <v>41834</v>
      </c>
      <c r="AF124" s="110">
        <v>41915</v>
      </c>
      <c r="AG124" s="111">
        <f t="shared" si="46"/>
        <v>41915</v>
      </c>
      <c r="AH124" s="112">
        <f t="shared" si="46"/>
        <v>41915</v>
      </c>
      <c r="AI124" s="106">
        <f t="shared" si="42"/>
        <v>41915</v>
      </c>
      <c r="AJ124" s="94">
        <f t="shared" si="40"/>
        <v>66</v>
      </c>
      <c r="AK124" s="94">
        <f t="shared" si="29"/>
        <v>154</v>
      </c>
      <c r="AN124" s="9"/>
      <c r="AO124" s="10">
        <f t="shared" si="33"/>
        <v>1</v>
      </c>
      <c r="AP124" s="83">
        <v>42856</v>
      </c>
      <c r="AQ124" s="113">
        <v>41762</v>
      </c>
      <c r="AR124" s="114">
        <v>41834</v>
      </c>
      <c r="AS124" s="109">
        <f t="shared" si="47"/>
        <v>41834</v>
      </c>
      <c r="AT124" s="110">
        <v>41911</v>
      </c>
      <c r="AU124" s="111">
        <f t="shared" si="47"/>
        <v>41911</v>
      </c>
      <c r="AV124" s="112">
        <f t="shared" si="47"/>
        <v>41911</v>
      </c>
      <c r="AW124" s="106">
        <f t="shared" si="34"/>
        <v>41911</v>
      </c>
      <c r="AX124" s="94">
        <f t="shared" si="35"/>
        <v>6</v>
      </c>
      <c r="AY124" s="94">
        <f t="shared" si="36"/>
        <v>149</v>
      </c>
      <c r="BB124" s="9"/>
      <c r="BC124" s="10">
        <f t="shared" si="30"/>
        <v>1</v>
      </c>
      <c r="BD124" s="64" t="str">
        <f t="shared" si="37"/>
        <v>Same Start 2nd</v>
      </c>
    </row>
    <row r="125" spans="1:56" s="38" customFormat="1" x14ac:dyDescent="0.25">
      <c r="A125" s="83">
        <v>42857</v>
      </c>
      <c r="B125" s="95">
        <v>0.28472222222222221</v>
      </c>
      <c r="C125" s="96">
        <v>0.53819444444444442</v>
      </c>
      <c r="D125" s="95">
        <v>0.53819444444444442</v>
      </c>
      <c r="E125" s="96">
        <v>0.80902777777777779</v>
      </c>
      <c r="F125" s="95"/>
      <c r="G125" s="101"/>
      <c r="H125" s="6">
        <f t="shared" si="45"/>
        <v>0.52430555555555558</v>
      </c>
      <c r="I125" s="7">
        <f t="shared" si="31"/>
        <v>12.583333333333334</v>
      </c>
      <c r="L125" s="9"/>
      <c r="M125" s="10">
        <f t="shared" si="26"/>
        <v>1</v>
      </c>
      <c r="N125" s="83">
        <v>42857</v>
      </c>
      <c r="O125" s="95">
        <v>0.28819444444444448</v>
      </c>
      <c r="P125" s="96">
        <v>0.53819444444444442</v>
      </c>
      <c r="Q125" s="95">
        <v>0.53819444444444442</v>
      </c>
      <c r="R125" s="96">
        <v>0.78819444444444453</v>
      </c>
      <c r="S125" s="95"/>
      <c r="T125" s="101"/>
      <c r="U125" s="6">
        <f t="shared" si="27"/>
        <v>0.5</v>
      </c>
      <c r="V125" s="7">
        <f t="shared" si="32"/>
        <v>12</v>
      </c>
      <c r="Y125" s="9"/>
      <c r="Z125" s="10">
        <f t="shared" si="28"/>
        <v>1</v>
      </c>
      <c r="AA125" s="64" t="str">
        <f t="shared" si="38"/>
        <v>Same Start 2nd</v>
      </c>
      <c r="AB125" s="83">
        <v>42857</v>
      </c>
      <c r="AC125" s="113">
        <v>41915</v>
      </c>
      <c r="AD125" s="114">
        <v>41978</v>
      </c>
      <c r="AE125" s="109">
        <f t="shared" si="46"/>
        <v>41978</v>
      </c>
      <c r="AF125" s="110">
        <v>42043</v>
      </c>
      <c r="AG125" s="111">
        <f t="shared" si="46"/>
        <v>42043</v>
      </c>
      <c r="AH125" s="112">
        <f t="shared" si="46"/>
        <v>42043</v>
      </c>
      <c r="AI125" s="106">
        <f t="shared" si="42"/>
        <v>42043</v>
      </c>
      <c r="AJ125" s="94">
        <f t="shared" si="40"/>
        <v>0</v>
      </c>
      <c r="AK125" s="94">
        <f t="shared" si="29"/>
        <v>128</v>
      </c>
      <c r="AN125" s="9"/>
      <c r="AO125" s="10">
        <f t="shared" si="33"/>
        <v>1</v>
      </c>
      <c r="AP125" s="83">
        <v>42857</v>
      </c>
      <c r="AQ125" s="113">
        <v>41916</v>
      </c>
      <c r="AR125" s="114">
        <v>41978</v>
      </c>
      <c r="AS125" s="109">
        <f t="shared" si="47"/>
        <v>41978</v>
      </c>
      <c r="AT125" s="110">
        <v>42043</v>
      </c>
      <c r="AU125" s="111">
        <f t="shared" si="47"/>
        <v>42043</v>
      </c>
      <c r="AV125" s="112">
        <f t="shared" si="47"/>
        <v>42043</v>
      </c>
      <c r="AW125" s="106">
        <f t="shared" si="34"/>
        <v>42043</v>
      </c>
      <c r="AX125" s="94">
        <f t="shared" si="35"/>
        <v>5</v>
      </c>
      <c r="AY125" s="94">
        <f t="shared" si="36"/>
        <v>127</v>
      </c>
      <c r="BB125" s="9"/>
      <c r="BC125" s="10">
        <f t="shared" si="30"/>
        <v>1</v>
      </c>
      <c r="BD125" s="64" t="str">
        <f t="shared" si="37"/>
        <v>Same End 2nd</v>
      </c>
    </row>
    <row r="126" spans="1:56" s="38" customFormat="1" x14ac:dyDescent="0.25">
      <c r="A126" s="83">
        <v>42858</v>
      </c>
      <c r="B126" s="95">
        <v>0.28472222222222221</v>
      </c>
      <c r="C126" s="96">
        <v>0.53819444444444442</v>
      </c>
      <c r="D126" s="95">
        <v>0.53819444444444442</v>
      </c>
      <c r="E126" s="96">
        <v>0.80069444444444438</v>
      </c>
      <c r="F126" s="95"/>
      <c r="G126" s="101"/>
      <c r="H126" s="6">
        <f t="shared" si="45"/>
        <v>0.51597222222222217</v>
      </c>
      <c r="I126" s="7">
        <f t="shared" si="31"/>
        <v>12.383333333333333</v>
      </c>
      <c r="J126" s="39"/>
      <c r="L126" s="9"/>
      <c r="M126" s="10">
        <f t="shared" si="26"/>
        <v>1</v>
      </c>
      <c r="N126" s="83">
        <v>42858</v>
      </c>
      <c r="O126" s="95">
        <v>0.28819444444444448</v>
      </c>
      <c r="P126" s="96">
        <v>0.53819444444444442</v>
      </c>
      <c r="Q126" s="95">
        <v>0.53819444444444442</v>
      </c>
      <c r="R126" s="96">
        <v>0.79513888888888884</v>
      </c>
      <c r="S126" s="95"/>
      <c r="T126" s="101"/>
      <c r="U126" s="6">
        <f t="shared" si="27"/>
        <v>0.50694444444444442</v>
      </c>
      <c r="V126" s="7">
        <f t="shared" si="32"/>
        <v>12.166666666666666</v>
      </c>
      <c r="W126" s="39"/>
      <c r="Y126" s="9"/>
      <c r="Z126" s="10">
        <f t="shared" si="28"/>
        <v>1</v>
      </c>
      <c r="AA126" s="64" t="str">
        <f t="shared" si="38"/>
        <v>Same Start 2nd</v>
      </c>
      <c r="AB126" s="83">
        <v>42858</v>
      </c>
      <c r="AC126" s="113">
        <f t="shared" si="43"/>
        <v>42043</v>
      </c>
      <c r="AD126" s="114">
        <v>42117</v>
      </c>
      <c r="AE126" s="109">
        <f t="shared" si="46"/>
        <v>42117</v>
      </c>
      <c r="AF126" s="110">
        <v>42195</v>
      </c>
      <c r="AG126" s="111">
        <f t="shared" si="46"/>
        <v>42195</v>
      </c>
      <c r="AH126" s="112">
        <f t="shared" si="46"/>
        <v>42195</v>
      </c>
      <c r="AI126" s="106">
        <f t="shared" si="42"/>
        <v>42195</v>
      </c>
      <c r="AJ126" s="94">
        <f t="shared" si="40"/>
        <v>0</v>
      </c>
      <c r="AK126" s="94">
        <f t="shared" si="29"/>
        <v>152</v>
      </c>
      <c r="AL126" s="39"/>
      <c r="AN126" s="9"/>
      <c r="AO126" s="10">
        <f t="shared" si="33"/>
        <v>1</v>
      </c>
      <c r="AP126" s="83">
        <v>42858</v>
      </c>
      <c r="AQ126" s="113">
        <v>42044</v>
      </c>
      <c r="AR126" s="114">
        <v>42117</v>
      </c>
      <c r="AS126" s="109">
        <f t="shared" si="47"/>
        <v>42117</v>
      </c>
      <c r="AT126" s="110">
        <v>42190</v>
      </c>
      <c r="AU126" s="111">
        <f t="shared" si="47"/>
        <v>42190</v>
      </c>
      <c r="AV126" s="112">
        <f t="shared" si="47"/>
        <v>42190</v>
      </c>
      <c r="AW126" s="106">
        <f t="shared" si="34"/>
        <v>42190</v>
      </c>
      <c r="AX126" s="94">
        <f t="shared" si="35"/>
        <v>1</v>
      </c>
      <c r="AY126" s="94">
        <f t="shared" si="36"/>
        <v>146</v>
      </c>
      <c r="AZ126" s="39"/>
      <c r="BB126" s="9"/>
      <c r="BC126" s="10">
        <f t="shared" si="30"/>
        <v>1</v>
      </c>
      <c r="BD126" s="64" t="str">
        <f t="shared" si="37"/>
        <v>Same Start 2nd</v>
      </c>
    </row>
    <row r="127" spans="1:56" s="38" customFormat="1" x14ac:dyDescent="0.25">
      <c r="A127" s="83">
        <v>42859</v>
      </c>
      <c r="B127" s="95">
        <v>0.28472222222222221</v>
      </c>
      <c r="C127" s="96">
        <v>0.53819444444444442</v>
      </c>
      <c r="D127" s="95">
        <v>0.53819444444444442</v>
      </c>
      <c r="E127" s="96">
        <v>0.80902777777777779</v>
      </c>
      <c r="F127" s="95"/>
      <c r="G127" s="101"/>
      <c r="H127" s="6">
        <f t="shared" si="45"/>
        <v>0.52430555555555558</v>
      </c>
      <c r="I127" s="7">
        <f t="shared" si="31"/>
        <v>12.583333333333334</v>
      </c>
      <c r="L127" s="9"/>
      <c r="M127" s="10">
        <f t="shared" si="26"/>
        <v>1</v>
      </c>
      <c r="N127" s="83">
        <v>42859</v>
      </c>
      <c r="O127" s="95">
        <v>0.28819444444444448</v>
      </c>
      <c r="P127" s="96">
        <v>0.53819444444444442</v>
      </c>
      <c r="Q127" s="95">
        <v>0.53819444444444442</v>
      </c>
      <c r="R127" s="96">
        <v>0.75347222222222221</v>
      </c>
      <c r="S127" s="95"/>
      <c r="T127" s="101"/>
      <c r="U127" s="6">
        <f t="shared" si="27"/>
        <v>0.46527777777777773</v>
      </c>
      <c r="V127" s="7">
        <f t="shared" si="32"/>
        <v>11.166666666666666</v>
      </c>
      <c r="Y127" s="9"/>
      <c r="Z127" s="10">
        <f t="shared" si="28"/>
        <v>1</v>
      </c>
      <c r="AA127" s="64" t="str">
        <f t="shared" si="38"/>
        <v>Same Start 2nd</v>
      </c>
      <c r="AB127" s="83">
        <v>42859</v>
      </c>
      <c r="AC127" s="113">
        <f t="shared" si="43"/>
        <v>42195</v>
      </c>
      <c r="AD127" s="114">
        <v>42258</v>
      </c>
      <c r="AE127" s="109">
        <f t="shared" si="46"/>
        <v>42258</v>
      </c>
      <c r="AF127" s="110">
        <v>42324</v>
      </c>
      <c r="AG127" s="111">
        <f t="shared" si="46"/>
        <v>42324</v>
      </c>
      <c r="AH127" s="112">
        <f t="shared" si="46"/>
        <v>42324</v>
      </c>
      <c r="AI127" s="106">
        <f t="shared" si="42"/>
        <v>42324</v>
      </c>
      <c r="AJ127" s="94">
        <f t="shared" si="40"/>
        <v>0</v>
      </c>
      <c r="AK127" s="94">
        <f t="shared" si="29"/>
        <v>129</v>
      </c>
      <c r="AN127" s="9"/>
      <c r="AO127" s="10">
        <f t="shared" si="33"/>
        <v>1</v>
      </c>
      <c r="AP127" s="83">
        <v>42859</v>
      </c>
      <c r="AQ127" s="113">
        <v>42196</v>
      </c>
      <c r="AR127" s="114">
        <v>42258</v>
      </c>
      <c r="AS127" s="109">
        <f t="shared" si="47"/>
        <v>42258</v>
      </c>
      <c r="AT127" s="110">
        <v>42319</v>
      </c>
      <c r="AU127" s="111">
        <f t="shared" si="47"/>
        <v>42319</v>
      </c>
      <c r="AV127" s="112">
        <f t="shared" si="47"/>
        <v>42319</v>
      </c>
      <c r="AW127" s="106">
        <f t="shared" si="34"/>
        <v>42319</v>
      </c>
      <c r="AX127" s="94">
        <f t="shared" si="35"/>
        <v>6</v>
      </c>
      <c r="AY127" s="94">
        <f t="shared" si="36"/>
        <v>123</v>
      </c>
      <c r="BB127" s="9"/>
      <c r="BC127" s="10">
        <f t="shared" si="30"/>
        <v>1</v>
      </c>
      <c r="BD127" s="64" t="str">
        <f t="shared" si="37"/>
        <v>Same Start 2nd</v>
      </c>
    </row>
    <row r="128" spans="1:56" s="38" customFormat="1" x14ac:dyDescent="0.25">
      <c r="A128" s="83">
        <v>42860</v>
      </c>
      <c r="B128" s="95">
        <v>0.43263888888888885</v>
      </c>
      <c r="C128" s="96">
        <v>0.53819444444444442</v>
      </c>
      <c r="D128" s="95">
        <v>0.53819444444444442</v>
      </c>
      <c r="E128" s="96">
        <v>0.80694444444444446</v>
      </c>
      <c r="F128" s="95"/>
      <c r="G128" s="101"/>
      <c r="H128" s="6">
        <f t="shared" si="45"/>
        <v>0.37430555555555561</v>
      </c>
      <c r="I128" s="7">
        <f t="shared" si="31"/>
        <v>8.9833333333333343</v>
      </c>
      <c r="J128" s="37"/>
      <c r="L128" s="9"/>
      <c r="M128" s="10">
        <f t="shared" si="26"/>
        <v>1</v>
      </c>
      <c r="N128" s="83">
        <v>42860</v>
      </c>
      <c r="O128" s="95">
        <v>0.43263888888888885</v>
      </c>
      <c r="P128" s="96">
        <v>0.53819444444444442</v>
      </c>
      <c r="Q128" s="95">
        <v>0.53819444444444442</v>
      </c>
      <c r="R128" s="96">
        <v>0.79513888888888884</v>
      </c>
      <c r="S128" s="95"/>
      <c r="T128" s="101"/>
      <c r="U128" s="6">
        <f t="shared" si="27"/>
        <v>0.36249999999999999</v>
      </c>
      <c r="V128" s="7">
        <f t="shared" si="32"/>
        <v>8.6999999999999993</v>
      </c>
      <c r="W128" s="37"/>
      <c r="Y128" s="9"/>
      <c r="Z128" s="10">
        <f t="shared" si="28"/>
        <v>1</v>
      </c>
      <c r="AA128" s="64" t="str">
        <f t="shared" si="38"/>
        <v>Same Start 2nd</v>
      </c>
      <c r="AB128" s="83">
        <v>42860</v>
      </c>
      <c r="AC128" s="113">
        <v>42328</v>
      </c>
      <c r="AD128" s="114">
        <v>42360</v>
      </c>
      <c r="AE128" s="109">
        <f t="shared" si="46"/>
        <v>42360</v>
      </c>
      <c r="AF128" s="110">
        <v>42439</v>
      </c>
      <c r="AG128" s="111">
        <f t="shared" si="46"/>
        <v>42439</v>
      </c>
      <c r="AH128" s="112">
        <f t="shared" si="46"/>
        <v>42439</v>
      </c>
      <c r="AI128" s="106">
        <f t="shared" si="42"/>
        <v>42439</v>
      </c>
      <c r="AJ128" s="94">
        <f t="shared" si="40"/>
        <v>4</v>
      </c>
      <c r="AK128" s="94">
        <f t="shared" si="29"/>
        <v>111</v>
      </c>
      <c r="AL128" s="37"/>
      <c r="AN128" s="9"/>
      <c r="AO128" s="10">
        <f t="shared" si="33"/>
        <v>1</v>
      </c>
      <c r="AP128" s="83">
        <v>42860</v>
      </c>
      <c r="AQ128" s="113">
        <f t="shared" si="44"/>
        <v>42319</v>
      </c>
      <c r="AR128" s="114">
        <f t="shared" si="47"/>
        <v>42319</v>
      </c>
      <c r="AS128" s="109">
        <f t="shared" si="47"/>
        <v>42319</v>
      </c>
      <c r="AT128" s="110">
        <v>42434</v>
      </c>
      <c r="AU128" s="111">
        <f t="shared" si="47"/>
        <v>42434</v>
      </c>
      <c r="AV128" s="112">
        <f t="shared" si="47"/>
        <v>42434</v>
      </c>
      <c r="AW128" s="106">
        <f t="shared" si="34"/>
        <v>42434</v>
      </c>
      <c r="AX128" s="94">
        <f t="shared" si="35"/>
        <v>0</v>
      </c>
      <c r="AY128" s="94">
        <f t="shared" si="36"/>
        <v>115</v>
      </c>
      <c r="AZ128" s="37"/>
      <c r="BB128" s="9"/>
      <c r="BC128" s="10">
        <f t="shared" si="30"/>
        <v>1</v>
      </c>
      <c r="BD128" s="64" t="str">
        <f t="shared" si="37"/>
        <v>Actual less than Revenue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8"/>
        <v/>
      </c>
      <c r="AB129" s="83">
        <v>42861</v>
      </c>
      <c r="AC129" s="113">
        <f t="shared" si="43"/>
        <v>42439</v>
      </c>
      <c r="AD129" s="114">
        <f t="shared" si="46"/>
        <v>42439</v>
      </c>
      <c r="AE129" s="109">
        <f t="shared" si="46"/>
        <v>42439</v>
      </c>
      <c r="AF129" s="110">
        <f t="shared" si="46"/>
        <v>42439</v>
      </c>
      <c r="AG129" s="111">
        <f t="shared" si="46"/>
        <v>42439</v>
      </c>
      <c r="AH129" s="112">
        <f t="shared" si="46"/>
        <v>42439</v>
      </c>
      <c r="AI129" s="106">
        <f t="shared" si="42"/>
        <v>42439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3"/>
        <v>0</v>
      </c>
      <c r="AP129" s="83">
        <v>42861</v>
      </c>
      <c r="AQ129" s="113">
        <v>42328</v>
      </c>
      <c r="AR129" s="114">
        <v>42360</v>
      </c>
      <c r="AS129" s="109">
        <f t="shared" si="47"/>
        <v>42360</v>
      </c>
      <c r="AT129" s="110">
        <f t="shared" si="47"/>
        <v>42360</v>
      </c>
      <c r="AU129" s="111">
        <f t="shared" si="47"/>
        <v>42360</v>
      </c>
      <c r="AV129" s="112">
        <f t="shared" si="47"/>
        <v>42360</v>
      </c>
      <c r="AW129" s="106">
        <f t="shared" si="34"/>
        <v>42360</v>
      </c>
      <c r="AX129" s="94">
        <f t="shared" si="35"/>
        <v>-106</v>
      </c>
      <c r="AY129" s="94">
        <f t="shared" si="36"/>
        <v>32</v>
      </c>
      <c r="AZ129" s="39"/>
      <c r="BB129" s="9"/>
      <c r="BC129" s="10">
        <f t="shared" si="30"/>
        <v>1</v>
      </c>
      <c r="BD129" s="64" t="str">
        <f t="shared" si="37"/>
        <v>Actual less than Revenue</v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8"/>
        <v/>
      </c>
      <c r="AB130" s="83">
        <v>42862</v>
      </c>
      <c r="AC130" s="113">
        <f t="shared" si="43"/>
        <v>42439</v>
      </c>
      <c r="AD130" s="114">
        <f t="shared" si="46"/>
        <v>42439</v>
      </c>
      <c r="AE130" s="109">
        <f t="shared" si="46"/>
        <v>42439</v>
      </c>
      <c r="AF130" s="110">
        <f t="shared" si="46"/>
        <v>42439</v>
      </c>
      <c r="AG130" s="111">
        <f t="shared" si="46"/>
        <v>42439</v>
      </c>
      <c r="AH130" s="112">
        <f t="shared" si="46"/>
        <v>42439</v>
      </c>
      <c r="AI130" s="106">
        <f t="shared" si="42"/>
        <v>42439</v>
      </c>
      <c r="AJ130" s="94">
        <f t="shared" si="40"/>
        <v>0</v>
      </c>
      <c r="AK130" s="94">
        <f t="shared" si="29"/>
        <v>0</v>
      </c>
      <c r="AN130" s="9"/>
      <c r="AO130" s="10">
        <f t="shared" si="33"/>
        <v>0</v>
      </c>
      <c r="AP130" s="83">
        <v>42862</v>
      </c>
      <c r="AQ130" s="113">
        <f t="shared" si="44"/>
        <v>42360</v>
      </c>
      <c r="AR130" s="114">
        <f t="shared" si="47"/>
        <v>42360</v>
      </c>
      <c r="AS130" s="109">
        <f t="shared" si="47"/>
        <v>42360</v>
      </c>
      <c r="AT130" s="110">
        <f t="shared" si="47"/>
        <v>42360</v>
      </c>
      <c r="AU130" s="111">
        <f t="shared" si="47"/>
        <v>42360</v>
      </c>
      <c r="AV130" s="112">
        <f t="shared" si="47"/>
        <v>42360</v>
      </c>
      <c r="AW130" s="106">
        <f t="shared" si="34"/>
        <v>42360</v>
      </c>
      <c r="AX130" s="94">
        <f t="shared" si="35"/>
        <v>0</v>
      </c>
      <c r="AY130" s="94">
        <f t="shared" si="36"/>
        <v>0</v>
      </c>
      <c r="BB130" s="9"/>
      <c r="BC130" s="10">
        <f t="shared" si="30"/>
        <v>0</v>
      </c>
      <c r="BD130" s="64" t="str">
        <f t="shared" si="37"/>
        <v/>
      </c>
    </row>
    <row r="131" spans="1:56" s="38" customFormat="1" x14ac:dyDescent="0.25">
      <c r="A131" s="83">
        <v>42863</v>
      </c>
      <c r="B131" s="95">
        <v>0.28472222222222221</v>
      </c>
      <c r="C131" s="96">
        <v>0.53819444444444442</v>
      </c>
      <c r="D131" s="95">
        <v>0.53819444444444442</v>
      </c>
      <c r="E131" s="96">
        <v>0.80625000000000002</v>
      </c>
      <c r="F131" s="95"/>
      <c r="G131" s="101"/>
      <c r="H131" s="6">
        <f t="shared" si="45"/>
        <v>0.52152777777777781</v>
      </c>
      <c r="I131" s="7">
        <f t="shared" si="31"/>
        <v>12.516666666666667</v>
      </c>
      <c r="L131" s="9"/>
      <c r="M131" s="10">
        <f t="shared" si="26"/>
        <v>1</v>
      </c>
      <c r="N131" s="83">
        <v>42863</v>
      </c>
      <c r="O131" s="95">
        <v>0.28819444444444448</v>
      </c>
      <c r="P131" s="96">
        <v>0.53819444444444442</v>
      </c>
      <c r="Q131" s="95">
        <v>0.53819444444444442</v>
      </c>
      <c r="R131" s="96">
        <v>0.78819444444444453</v>
      </c>
      <c r="S131" s="95"/>
      <c r="T131" s="101"/>
      <c r="U131" s="6">
        <f t="shared" si="27"/>
        <v>0.5</v>
      </c>
      <c r="V131" s="7">
        <f t="shared" si="32"/>
        <v>12</v>
      </c>
      <c r="Y131" s="9"/>
      <c r="Z131" s="10">
        <f t="shared" si="28"/>
        <v>1</v>
      </c>
      <c r="AA131" s="64" t="str">
        <f t="shared" si="38"/>
        <v>Same Start 2nd</v>
      </c>
      <c r="AB131" s="83">
        <v>42863</v>
      </c>
      <c r="AC131" s="113">
        <v>42440</v>
      </c>
      <c r="AD131" s="114">
        <v>42502</v>
      </c>
      <c r="AE131" s="109">
        <f t="shared" si="46"/>
        <v>42502</v>
      </c>
      <c r="AF131" s="110">
        <v>42567</v>
      </c>
      <c r="AG131" s="111">
        <f t="shared" si="46"/>
        <v>42567</v>
      </c>
      <c r="AH131" s="112">
        <f t="shared" si="46"/>
        <v>42567</v>
      </c>
      <c r="AI131" s="106">
        <f t="shared" si="42"/>
        <v>42567</v>
      </c>
      <c r="AJ131" s="94">
        <f t="shared" si="40"/>
        <v>1</v>
      </c>
      <c r="AK131" s="94">
        <f t="shared" si="29"/>
        <v>127</v>
      </c>
      <c r="AN131" s="9"/>
      <c r="AO131" s="10">
        <f t="shared" si="33"/>
        <v>1</v>
      </c>
      <c r="AP131" s="83">
        <v>42863</v>
      </c>
      <c r="AQ131" s="113">
        <v>42441</v>
      </c>
      <c r="AR131" s="114">
        <v>42502</v>
      </c>
      <c r="AS131" s="109">
        <f t="shared" si="47"/>
        <v>42502</v>
      </c>
      <c r="AT131" s="110">
        <v>42563</v>
      </c>
      <c r="AU131" s="111">
        <f t="shared" si="47"/>
        <v>42563</v>
      </c>
      <c r="AV131" s="112">
        <f t="shared" si="47"/>
        <v>42563</v>
      </c>
      <c r="AW131" s="106">
        <f t="shared" si="34"/>
        <v>42563</v>
      </c>
      <c r="AX131" s="94">
        <f t="shared" si="35"/>
        <v>81</v>
      </c>
      <c r="AY131" s="94">
        <f t="shared" si="36"/>
        <v>122</v>
      </c>
      <c r="BB131" s="9"/>
      <c r="BC131" s="10">
        <f t="shared" si="30"/>
        <v>1</v>
      </c>
      <c r="BD131" s="64" t="str">
        <f t="shared" si="37"/>
        <v>Same Start 2nd</v>
      </c>
    </row>
    <row r="132" spans="1:56" s="38" customFormat="1" x14ac:dyDescent="0.25">
      <c r="A132" s="83">
        <v>42864</v>
      </c>
      <c r="B132" s="95">
        <v>0.28472222222222221</v>
      </c>
      <c r="C132" s="96">
        <v>0.53819444444444442</v>
      </c>
      <c r="D132" s="95">
        <v>0.53819444444444442</v>
      </c>
      <c r="E132" s="96">
        <v>0.81111111111111101</v>
      </c>
      <c r="F132" s="95"/>
      <c r="G132" s="101"/>
      <c r="H132" s="6">
        <f t="shared" si="45"/>
        <v>0.5263888888888888</v>
      </c>
      <c r="I132" s="7">
        <f t="shared" si="31"/>
        <v>12.633333333333331</v>
      </c>
      <c r="L132" s="9"/>
      <c r="M132" s="10">
        <f t="shared" ref="M132:M195" si="48">IF(H132&gt;0, 1, 0)</f>
        <v>1</v>
      </c>
      <c r="N132" s="83">
        <v>42864</v>
      </c>
      <c r="O132" s="95">
        <v>0.28819444444444448</v>
      </c>
      <c r="P132" s="96">
        <v>0.53819444444444442</v>
      </c>
      <c r="Q132" s="95">
        <v>0.53819444444444442</v>
      </c>
      <c r="R132" s="96">
        <v>0.79513888888888884</v>
      </c>
      <c r="S132" s="95"/>
      <c r="T132" s="101"/>
      <c r="U132" s="6">
        <f t="shared" ref="U132:U195" si="49">(P132-O132)+(R132-Q132)+(T132-S132)</f>
        <v>0.50694444444444442</v>
      </c>
      <c r="V132" s="7">
        <f t="shared" si="32"/>
        <v>12.166666666666666</v>
      </c>
      <c r="Y132" s="9"/>
      <c r="Z132" s="10">
        <f t="shared" ref="Z132:Z195" si="50">IF(U132&gt;0, 1, 0)</f>
        <v>1</v>
      </c>
      <c r="AA132" s="64" t="str">
        <f t="shared" si="38"/>
        <v>Same Start 2nd</v>
      </c>
      <c r="AB132" s="83">
        <v>42864</v>
      </c>
      <c r="AC132" s="113">
        <v>42568</v>
      </c>
      <c r="AD132" s="114">
        <v>42643</v>
      </c>
      <c r="AE132" s="109">
        <f t="shared" si="46"/>
        <v>42643</v>
      </c>
      <c r="AF132" s="110">
        <v>42723</v>
      </c>
      <c r="AG132" s="111">
        <f t="shared" si="46"/>
        <v>42723</v>
      </c>
      <c r="AH132" s="112">
        <f t="shared" si="46"/>
        <v>42723</v>
      </c>
      <c r="AI132" s="106">
        <f t="shared" si="42"/>
        <v>42723</v>
      </c>
      <c r="AJ132" s="94">
        <f t="shared" si="40"/>
        <v>1</v>
      </c>
      <c r="AK132" s="94">
        <f t="shared" ref="AK132:AK195" si="51">(AD132-AC132)+(AF132-AE132)+(AH132-AG132)</f>
        <v>155</v>
      </c>
      <c r="AN132" s="9"/>
      <c r="AO132" s="10">
        <f t="shared" si="33"/>
        <v>1</v>
      </c>
      <c r="AP132" s="83">
        <v>42864</v>
      </c>
      <c r="AQ132" s="113">
        <v>42569</v>
      </c>
      <c r="AR132" s="114">
        <v>42643</v>
      </c>
      <c r="AS132" s="109">
        <f t="shared" si="47"/>
        <v>42643</v>
      </c>
      <c r="AT132" s="110">
        <v>42719</v>
      </c>
      <c r="AU132" s="111">
        <f t="shared" si="47"/>
        <v>42719</v>
      </c>
      <c r="AV132" s="112">
        <f t="shared" si="47"/>
        <v>42719</v>
      </c>
      <c r="AW132" s="106">
        <f t="shared" si="34"/>
        <v>42719</v>
      </c>
      <c r="AX132" s="94">
        <f t="shared" si="35"/>
        <v>6</v>
      </c>
      <c r="AY132" s="94">
        <f t="shared" si="36"/>
        <v>150</v>
      </c>
      <c r="BB132" s="9"/>
      <c r="BC132" s="10">
        <f t="shared" ref="BC132:BC195" si="52">IF(AY132&gt;0, 1, 0)</f>
        <v>1</v>
      </c>
      <c r="BD132" s="64" t="str">
        <f t="shared" si="37"/>
        <v>Same Start 2nd</v>
      </c>
    </row>
    <row r="133" spans="1:56" s="38" customFormat="1" x14ac:dyDescent="0.25">
      <c r="A133" s="83">
        <v>42865</v>
      </c>
      <c r="B133" s="95">
        <v>0.28472222222222221</v>
      </c>
      <c r="C133" s="96">
        <v>0.53819444444444442</v>
      </c>
      <c r="D133" s="95">
        <v>0.53819444444444442</v>
      </c>
      <c r="E133" s="96">
        <v>0.82291666666666663</v>
      </c>
      <c r="F133" s="95"/>
      <c r="G133" s="101"/>
      <c r="H133" s="6">
        <f t="shared" si="45"/>
        <v>0.53819444444444442</v>
      </c>
      <c r="I133" s="7">
        <f t="shared" ref="I133:I196" si="53">H133*24</f>
        <v>12.916666666666666</v>
      </c>
      <c r="L133" s="9"/>
      <c r="M133" s="10">
        <f t="shared" si="48"/>
        <v>1</v>
      </c>
      <c r="N133" s="83">
        <v>42865</v>
      </c>
      <c r="O133" s="95">
        <v>0.28472222222222221</v>
      </c>
      <c r="P133" s="96">
        <v>0.53819444444444442</v>
      </c>
      <c r="Q133" s="95">
        <v>0.53819444444444442</v>
      </c>
      <c r="R133" s="96">
        <v>0.78819444444444453</v>
      </c>
      <c r="S133" s="95"/>
      <c r="T133" s="101"/>
      <c r="U133" s="6">
        <f t="shared" si="49"/>
        <v>0.50347222222222232</v>
      </c>
      <c r="V133" s="7">
        <f t="shared" ref="V133:V196" si="54">U133*24</f>
        <v>12.083333333333336</v>
      </c>
      <c r="Y133" s="9"/>
      <c r="Z133" s="10">
        <f t="shared" si="50"/>
        <v>1</v>
      </c>
      <c r="AA133" s="64" t="str">
        <f t="shared" si="38"/>
        <v>Same Start 2nd</v>
      </c>
      <c r="AB133" s="83">
        <v>42865</v>
      </c>
      <c r="AC133" s="113">
        <f t="shared" si="43"/>
        <v>42723</v>
      </c>
      <c r="AD133" s="114">
        <v>42785</v>
      </c>
      <c r="AE133" s="109">
        <f t="shared" si="46"/>
        <v>42785</v>
      </c>
      <c r="AF133" s="110">
        <v>42851</v>
      </c>
      <c r="AG133" s="111">
        <f t="shared" si="46"/>
        <v>42851</v>
      </c>
      <c r="AH133" s="112">
        <f t="shared" si="46"/>
        <v>42851</v>
      </c>
      <c r="AI133" s="106">
        <f t="shared" si="42"/>
        <v>42851</v>
      </c>
      <c r="AJ133" s="94">
        <f t="shared" si="40"/>
        <v>0</v>
      </c>
      <c r="AK133" s="94">
        <f t="shared" si="51"/>
        <v>128</v>
      </c>
      <c r="AN133" s="9"/>
      <c r="AO133" s="10">
        <f t="shared" ref="AO133:AO196" si="55">IF(AK133&gt;0, 1, 0)</f>
        <v>1</v>
      </c>
      <c r="AP133" s="83">
        <v>42865</v>
      </c>
      <c r="AQ133" s="113">
        <v>42724</v>
      </c>
      <c r="AR133" s="114">
        <v>42785</v>
      </c>
      <c r="AS133" s="109">
        <f t="shared" si="47"/>
        <v>42785</v>
      </c>
      <c r="AT133" s="110">
        <v>42846</v>
      </c>
      <c r="AU133" s="111">
        <f t="shared" si="47"/>
        <v>42846</v>
      </c>
      <c r="AV133" s="112">
        <f t="shared" si="47"/>
        <v>42846</v>
      </c>
      <c r="AW133" s="106">
        <f t="shared" ref="AW133:AW196" si="56">MAX(AR133, AT133, AV133)</f>
        <v>42846</v>
      </c>
      <c r="AX133" s="94">
        <f t="shared" ref="AX133:AX196" si="57">IF(AQ133=AW132, 0, AQ133-AW132)</f>
        <v>5</v>
      </c>
      <c r="AY133" s="94">
        <f t="shared" ref="AY133:AY196" si="58">(AR133-AQ133)+(AT133-AS133)+(AV133-AU133)</f>
        <v>122</v>
      </c>
      <c r="BB133" s="9"/>
      <c r="BC133" s="10">
        <f t="shared" si="52"/>
        <v>1</v>
      </c>
      <c r="BD133" s="64" t="str">
        <f t="shared" ref="BD133:BD196" si="59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2nd</v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ref="AA134:AA197" si="60">IF(H134&lt;U134,"Actual less than Revenue",IF(AND(T134&gt;G134,F134&lt;&gt;G134,S134&lt;&gt;T134),"Rev Over Act End 3rd",  IF(AND(S134&lt;F134,F134&lt;&gt;G134,S134&lt;&gt;T134),"Rev Less Act Start 3rd",IF(AND(R134&gt;E134,D134&lt;&gt;E134,Q134&lt;&gt;R134),"Rev Over Act End 2nd",IF(AND(Q134&lt;D134,D134&lt;&gt;E134,Q134&lt;&gt;R134),"Rev Less Act Start 2nd",IF(AND(P134&gt;C134,B134&lt;&gt;C134,O134&lt;&gt;P134),"Rev Over Act End 1st",IF(AND(O134&lt;B134,B134&lt;&gt;C134,O134&lt;&gt;P134),"Rev Less Act Start 1st",IF(AND(T134=G134,F134&lt;&gt;G134,S134&lt;&gt;T134),"Same End 3rd",IF(AND(S134=F134,F134&lt;&gt;G134,S134&lt;&gt;T134),"Same Start 3rd",IF(AND(R134=E134,D134&lt;&gt;E134,Q134&lt;&gt;R134),"Same End 2nd",IF(AND(Q134=D134,D134&lt;&gt;E134,Q134&lt;&gt;R134),"Same Start 2nd",IF(AND(P134=C134,B134&lt;&gt;C134,O134&lt;&gt;P134),"Same End 1st",IF(AND(O134=B134,B134&lt;&gt;C134,O134&lt;&gt;P134),"Same Start 1st","")))))))))))))</f>
        <v/>
      </c>
      <c r="AB134" s="83">
        <v>42866</v>
      </c>
      <c r="AC134" s="113">
        <f t="shared" si="43"/>
        <v>42851</v>
      </c>
      <c r="AD134" s="114">
        <f t="shared" si="46"/>
        <v>42851</v>
      </c>
      <c r="AE134" s="109">
        <f t="shared" si="46"/>
        <v>42851</v>
      </c>
      <c r="AF134" s="110">
        <f t="shared" si="46"/>
        <v>42851</v>
      </c>
      <c r="AG134" s="111">
        <f t="shared" si="46"/>
        <v>42851</v>
      </c>
      <c r="AH134" s="112">
        <f t="shared" si="46"/>
        <v>42851</v>
      </c>
      <c r="AI134" s="106">
        <f t="shared" si="42"/>
        <v>42851</v>
      </c>
      <c r="AJ134" s="94">
        <f t="shared" si="40"/>
        <v>0</v>
      </c>
      <c r="AK134" s="94">
        <f t="shared" si="51"/>
        <v>0</v>
      </c>
      <c r="AN134" s="9"/>
      <c r="AO134" s="10">
        <f t="shared" si="55"/>
        <v>0</v>
      </c>
      <c r="AP134" s="83">
        <v>42866</v>
      </c>
      <c r="AQ134" s="113">
        <f t="shared" si="44"/>
        <v>42846</v>
      </c>
      <c r="AR134" s="114">
        <f t="shared" si="47"/>
        <v>42846</v>
      </c>
      <c r="AS134" s="109">
        <f t="shared" si="47"/>
        <v>42846</v>
      </c>
      <c r="AT134" s="110">
        <f t="shared" si="47"/>
        <v>42846</v>
      </c>
      <c r="AU134" s="111">
        <f t="shared" si="47"/>
        <v>42846</v>
      </c>
      <c r="AV134" s="112">
        <f t="shared" si="47"/>
        <v>42846</v>
      </c>
      <c r="AW134" s="106">
        <f t="shared" si="56"/>
        <v>42846</v>
      </c>
      <c r="AX134" s="94">
        <f t="shared" si="57"/>
        <v>0</v>
      </c>
      <c r="AY134" s="94">
        <f t="shared" si="58"/>
        <v>0</v>
      </c>
      <c r="BB134" s="9"/>
      <c r="BC134" s="10">
        <f t="shared" si="52"/>
        <v>0</v>
      </c>
      <c r="BD134" s="64" t="str">
        <f t="shared" si="59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60"/>
        <v/>
      </c>
      <c r="AB135" s="83">
        <v>42867</v>
      </c>
      <c r="AC135" s="113">
        <f t="shared" si="43"/>
        <v>42851</v>
      </c>
      <c r="AD135" s="114">
        <f t="shared" si="46"/>
        <v>42851</v>
      </c>
      <c r="AE135" s="109">
        <f t="shared" si="46"/>
        <v>42851</v>
      </c>
      <c r="AF135" s="110">
        <f t="shared" si="46"/>
        <v>42851</v>
      </c>
      <c r="AG135" s="111">
        <f t="shared" si="46"/>
        <v>42851</v>
      </c>
      <c r="AH135" s="112">
        <f t="shared" si="46"/>
        <v>42851</v>
      </c>
      <c r="AI135" s="106">
        <f t="shared" si="42"/>
        <v>42851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5"/>
        <v>0</v>
      </c>
      <c r="AP135" s="83">
        <v>42867</v>
      </c>
      <c r="AQ135" s="113">
        <f t="shared" si="44"/>
        <v>42846</v>
      </c>
      <c r="AR135" s="114">
        <f t="shared" si="47"/>
        <v>42846</v>
      </c>
      <c r="AS135" s="109">
        <f t="shared" si="47"/>
        <v>42846</v>
      </c>
      <c r="AT135" s="110">
        <f t="shared" si="47"/>
        <v>42846</v>
      </c>
      <c r="AU135" s="111">
        <f t="shared" si="47"/>
        <v>42846</v>
      </c>
      <c r="AV135" s="112">
        <f t="shared" si="47"/>
        <v>42846</v>
      </c>
      <c r="AW135" s="106">
        <f t="shared" si="56"/>
        <v>42846</v>
      </c>
      <c r="AX135" s="94">
        <f t="shared" si="57"/>
        <v>0</v>
      </c>
      <c r="AY135" s="94">
        <f t="shared" si="58"/>
        <v>0</v>
      </c>
      <c r="BB135" s="9"/>
      <c r="BC135" s="10">
        <f t="shared" si="52"/>
        <v>0</v>
      </c>
      <c r="BD135" s="64" t="str">
        <f t="shared" si="59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60"/>
        <v/>
      </c>
      <c r="AB136" s="83">
        <v>42868</v>
      </c>
      <c r="AC136" s="113">
        <f t="shared" si="43"/>
        <v>42851</v>
      </c>
      <c r="AD136" s="114">
        <f t="shared" si="46"/>
        <v>42851</v>
      </c>
      <c r="AE136" s="109">
        <f t="shared" si="46"/>
        <v>42851</v>
      </c>
      <c r="AF136" s="110">
        <f t="shared" si="46"/>
        <v>42851</v>
      </c>
      <c r="AG136" s="111">
        <f t="shared" si="46"/>
        <v>42851</v>
      </c>
      <c r="AH136" s="112">
        <f t="shared" si="46"/>
        <v>42851</v>
      </c>
      <c r="AI136" s="106">
        <f t="shared" si="42"/>
        <v>42851</v>
      </c>
      <c r="AJ136" s="94">
        <f t="shared" si="61"/>
        <v>0</v>
      </c>
      <c r="AK136" s="94">
        <f t="shared" si="51"/>
        <v>0</v>
      </c>
      <c r="AN136" s="9"/>
      <c r="AO136" s="10">
        <f t="shared" si="55"/>
        <v>0</v>
      </c>
      <c r="AP136" s="83">
        <v>42868</v>
      </c>
      <c r="AQ136" s="113">
        <f t="shared" si="44"/>
        <v>42846</v>
      </c>
      <c r="AR136" s="114">
        <f t="shared" si="47"/>
        <v>42846</v>
      </c>
      <c r="AS136" s="109">
        <f t="shared" si="47"/>
        <v>42846</v>
      </c>
      <c r="AT136" s="110">
        <f t="shared" si="47"/>
        <v>42846</v>
      </c>
      <c r="AU136" s="111">
        <f t="shared" si="47"/>
        <v>42846</v>
      </c>
      <c r="AV136" s="112">
        <f t="shared" si="47"/>
        <v>42846</v>
      </c>
      <c r="AW136" s="106">
        <f t="shared" si="56"/>
        <v>42846</v>
      </c>
      <c r="AX136" s="94">
        <f t="shared" si="57"/>
        <v>0</v>
      </c>
      <c r="AY136" s="94">
        <f t="shared" si="58"/>
        <v>0</v>
      </c>
      <c r="BB136" s="9"/>
      <c r="BC136" s="10">
        <f t="shared" si="52"/>
        <v>0</v>
      </c>
      <c r="BD136" s="64" t="str">
        <f t="shared" si="59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60"/>
        <v/>
      </c>
      <c r="AB137" s="83">
        <v>42869</v>
      </c>
      <c r="AC137" s="113">
        <f t="shared" si="43"/>
        <v>42851</v>
      </c>
      <c r="AD137" s="114">
        <f t="shared" si="46"/>
        <v>42851</v>
      </c>
      <c r="AE137" s="109">
        <f t="shared" si="46"/>
        <v>42851</v>
      </c>
      <c r="AF137" s="110">
        <f t="shared" si="46"/>
        <v>42851</v>
      </c>
      <c r="AG137" s="111">
        <f t="shared" si="46"/>
        <v>42851</v>
      </c>
      <c r="AH137" s="112">
        <f t="shared" si="46"/>
        <v>42851</v>
      </c>
      <c r="AI137" s="106">
        <f t="shared" si="42"/>
        <v>42851</v>
      </c>
      <c r="AJ137" s="94">
        <f t="shared" si="61"/>
        <v>0</v>
      </c>
      <c r="AK137" s="94">
        <f t="shared" si="51"/>
        <v>0</v>
      </c>
      <c r="AN137" s="9"/>
      <c r="AO137" s="10">
        <f t="shared" si="55"/>
        <v>0</v>
      </c>
      <c r="AP137" s="83">
        <v>42869</v>
      </c>
      <c r="AQ137" s="113">
        <f t="shared" si="44"/>
        <v>42846</v>
      </c>
      <c r="AR137" s="114">
        <f t="shared" si="47"/>
        <v>42846</v>
      </c>
      <c r="AS137" s="109">
        <f t="shared" si="47"/>
        <v>42846</v>
      </c>
      <c r="AT137" s="110">
        <f t="shared" si="47"/>
        <v>42846</v>
      </c>
      <c r="AU137" s="111">
        <f t="shared" si="47"/>
        <v>42846</v>
      </c>
      <c r="AV137" s="112">
        <f t="shared" si="47"/>
        <v>42846</v>
      </c>
      <c r="AW137" s="106">
        <f t="shared" si="56"/>
        <v>42846</v>
      </c>
      <c r="AX137" s="94">
        <f t="shared" si="57"/>
        <v>0</v>
      </c>
      <c r="AY137" s="94">
        <f t="shared" si="58"/>
        <v>0</v>
      </c>
      <c r="BB137" s="9"/>
      <c r="BC137" s="10">
        <f t="shared" si="52"/>
        <v>0</v>
      </c>
      <c r="BD137" s="64" t="str">
        <f t="shared" si="59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60"/>
        <v/>
      </c>
      <c r="AB138" s="83">
        <v>42870</v>
      </c>
      <c r="AC138" s="113">
        <f t="shared" si="43"/>
        <v>42851</v>
      </c>
      <c r="AD138" s="114">
        <f t="shared" si="46"/>
        <v>42851</v>
      </c>
      <c r="AE138" s="109">
        <f t="shared" si="46"/>
        <v>42851</v>
      </c>
      <c r="AF138" s="110">
        <f t="shared" si="46"/>
        <v>42851</v>
      </c>
      <c r="AG138" s="111">
        <f t="shared" si="46"/>
        <v>42851</v>
      </c>
      <c r="AH138" s="112">
        <f t="shared" si="46"/>
        <v>42851</v>
      </c>
      <c r="AI138" s="106">
        <f t="shared" si="42"/>
        <v>42851</v>
      </c>
      <c r="AJ138" s="94">
        <f t="shared" si="61"/>
        <v>0</v>
      </c>
      <c r="AK138" s="94">
        <f t="shared" si="51"/>
        <v>0</v>
      </c>
      <c r="AN138" s="9"/>
      <c r="AO138" s="10">
        <f t="shared" si="55"/>
        <v>0</v>
      </c>
      <c r="AP138" s="83">
        <v>42870</v>
      </c>
      <c r="AQ138" s="113">
        <f t="shared" si="44"/>
        <v>42846</v>
      </c>
      <c r="AR138" s="114">
        <f t="shared" si="47"/>
        <v>42846</v>
      </c>
      <c r="AS138" s="109">
        <f t="shared" si="47"/>
        <v>42846</v>
      </c>
      <c r="AT138" s="110">
        <f t="shared" si="47"/>
        <v>42846</v>
      </c>
      <c r="AU138" s="111">
        <f t="shared" si="47"/>
        <v>42846</v>
      </c>
      <c r="AV138" s="112">
        <f t="shared" si="47"/>
        <v>42846</v>
      </c>
      <c r="AW138" s="106">
        <f t="shared" si="56"/>
        <v>42846</v>
      </c>
      <c r="AX138" s="94">
        <f t="shared" si="57"/>
        <v>0</v>
      </c>
      <c r="AY138" s="94">
        <f t="shared" si="58"/>
        <v>0</v>
      </c>
      <c r="BB138" s="9"/>
      <c r="BC138" s="10">
        <f t="shared" si="52"/>
        <v>0</v>
      </c>
      <c r="BD138" s="64" t="str">
        <f t="shared" si="59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60"/>
        <v/>
      </c>
      <c r="AB139" s="83">
        <v>42871</v>
      </c>
      <c r="AC139" s="113">
        <f t="shared" si="43"/>
        <v>42851</v>
      </c>
      <c r="AD139" s="114">
        <f t="shared" si="46"/>
        <v>42851</v>
      </c>
      <c r="AE139" s="109">
        <f t="shared" si="46"/>
        <v>42851</v>
      </c>
      <c r="AF139" s="110">
        <f t="shared" si="46"/>
        <v>42851</v>
      </c>
      <c r="AG139" s="111">
        <f t="shared" si="46"/>
        <v>42851</v>
      </c>
      <c r="AH139" s="112">
        <f t="shared" si="46"/>
        <v>42851</v>
      </c>
      <c r="AI139" s="106">
        <f t="shared" si="42"/>
        <v>42851</v>
      </c>
      <c r="AJ139" s="94">
        <f t="shared" si="61"/>
        <v>0</v>
      </c>
      <c r="AK139" s="94">
        <f t="shared" si="51"/>
        <v>0</v>
      </c>
      <c r="AN139" s="9"/>
      <c r="AO139" s="10">
        <f t="shared" si="55"/>
        <v>0</v>
      </c>
      <c r="AP139" s="83">
        <v>42871</v>
      </c>
      <c r="AQ139" s="113">
        <f t="shared" si="44"/>
        <v>42846</v>
      </c>
      <c r="AR139" s="114">
        <f t="shared" si="47"/>
        <v>42846</v>
      </c>
      <c r="AS139" s="109">
        <f t="shared" si="47"/>
        <v>42846</v>
      </c>
      <c r="AT139" s="110">
        <f t="shared" si="47"/>
        <v>42846</v>
      </c>
      <c r="AU139" s="111">
        <f t="shared" si="47"/>
        <v>42846</v>
      </c>
      <c r="AV139" s="112">
        <f t="shared" si="47"/>
        <v>42846</v>
      </c>
      <c r="AW139" s="106">
        <f t="shared" si="56"/>
        <v>42846</v>
      </c>
      <c r="AX139" s="94">
        <f t="shared" si="57"/>
        <v>0</v>
      </c>
      <c r="AY139" s="94">
        <f t="shared" si="58"/>
        <v>0</v>
      </c>
      <c r="BB139" s="9"/>
      <c r="BC139" s="10">
        <f t="shared" si="52"/>
        <v>0</v>
      </c>
      <c r="BD139" s="64" t="str">
        <f t="shared" si="59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60"/>
        <v/>
      </c>
      <c r="AB140" s="83">
        <v>42872</v>
      </c>
      <c r="AC140" s="113">
        <f t="shared" si="43"/>
        <v>42851</v>
      </c>
      <c r="AD140" s="114">
        <f t="shared" si="46"/>
        <v>42851</v>
      </c>
      <c r="AE140" s="109">
        <f t="shared" si="46"/>
        <v>42851</v>
      </c>
      <c r="AF140" s="110">
        <f t="shared" si="46"/>
        <v>42851</v>
      </c>
      <c r="AG140" s="111">
        <f t="shared" si="46"/>
        <v>42851</v>
      </c>
      <c r="AH140" s="112">
        <f t="shared" si="46"/>
        <v>42851</v>
      </c>
      <c r="AI140" s="106">
        <f t="shared" ref="AI140:AI203" si="62">MAX(AD140, AF140, AH140)</f>
        <v>42851</v>
      </c>
      <c r="AJ140" s="94">
        <f t="shared" si="61"/>
        <v>0</v>
      </c>
      <c r="AK140" s="94">
        <f t="shared" si="51"/>
        <v>0</v>
      </c>
      <c r="AN140" s="9"/>
      <c r="AO140" s="10">
        <f t="shared" si="55"/>
        <v>0</v>
      </c>
      <c r="AP140" s="83">
        <v>42872</v>
      </c>
      <c r="AQ140" s="113">
        <f t="shared" si="44"/>
        <v>42846</v>
      </c>
      <c r="AR140" s="114">
        <f t="shared" si="47"/>
        <v>42846</v>
      </c>
      <c r="AS140" s="109">
        <f t="shared" si="47"/>
        <v>42846</v>
      </c>
      <c r="AT140" s="110">
        <f t="shared" si="47"/>
        <v>42846</v>
      </c>
      <c r="AU140" s="111">
        <f t="shared" si="47"/>
        <v>42846</v>
      </c>
      <c r="AV140" s="112">
        <f t="shared" si="47"/>
        <v>42846</v>
      </c>
      <c r="AW140" s="106">
        <f t="shared" si="56"/>
        <v>42846</v>
      </c>
      <c r="AX140" s="94">
        <f t="shared" si="57"/>
        <v>0</v>
      </c>
      <c r="AY140" s="94">
        <f t="shared" si="58"/>
        <v>0</v>
      </c>
      <c r="BB140" s="9"/>
      <c r="BC140" s="10">
        <f t="shared" si="52"/>
        <v>0</v>
      </c>
      <c r="BD140" s="64" t="str">
        <f t="shared" si="59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60"/>
        <v/>
      </c>
      <c r="AB141" s="83">
        <v>42873</v>
      </c>
      <c r="AC141" s="113">
        <f t="shared" ref="AC141:AC204" si="63">AI140</f>
        <v>42851</v>
      </c>
      <c r="AD141" s="114">
        <f t="shared" si="46"/>
        <v>42851</v>
      </c>
      <c r="AE141" s="109">
        <f t="shared" si="46"/>
        <v>42851</v>
      </c>
      <c r="AF141" s="110">
        <f t="shared" si="46"/>
        <v>42851</v>
      </c>
      <c r="AG141" s="111">
        <f t="shared" si="46"/>
        <v>42851</v>
      </c>
      <c r="AH141" s="112">
        <f t="shared" si="46"/>
        <v>42851</v>
      </c>
      <c r="AI141" s="106">
        <f t="shared" si="62"/>
        <v>42851</v>
      </c>
      <c r="AJ141" s="94">
        <f t="shared" si="61"/>
        <v>0</v>
      </c>
      <c r="AK141" s="94">
        <f t="shared" si="51"/>
        <v>0</v>
      </c>
      <c r="AN141" s="9"/>
      <c r="AO141" s="10">
        <f t="shared" si="55"/>
        <v>0</v>
      </c>
      <c r="AP141" s="83">
        <v>42873</v>
      </c>
      <c r="AQ141" s="113">
        <f t="shared" ref="AQ141:AQ204" si="64">AW140</f>
        <v>42846</v>
      </c>
      <c r="AR141" s="114">
        <f t="shared" si="47"/>
        <v>42846</v>
      </c>
      <c r="AS141" s="109">
        <f t="shared" si="47"/>
        <v>42846</v>
      </c>
      <c r="AT141" s="110">
        <f t="shared" si="47"/>
        <v>42846</v>
      </c>
      <c r="AU141" s="111">
        <f t="shared" si="47"/>
        <v>42846</v>
      </c>
      <c r="AV141" s="112">
        <f t="shared" si="47"/>
        <v>42846</v>
      </c>
      <c r="AW141" s="106">
        <f t="shared" si="56"/>
        <v>42846</v>
      </c>
      <c r="AX141" s="94">
        <f t="shared" si="57"/>
        <v>0</v>
      </c>
      <c r="AY141" s="94">
        <f t="shared" si="58"/>
        <v>0</v>
      </c>
      <c r="BB141" s="9"/>
      <c r="BC141" s="10">
        <f t="shared" si="52"/>
        <v>0</v>
      </c>
      <c r="BD141" s="64" t="str">
        <f t="shared" si="59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60"/>
        <v/>
      </c>
      <c r="AB142" s="83">
        <v>42874</v>
      </c>
      <c r="AC142" s="113">
        <f t="shared" si="63"/>
        <v>42851</v>
      </c>
      <c r="AD142" s="114">
        <f t="shared" si="46"/>
        <v>42851</v>
      </c>
      <c r="AE142" s="109">
        <f t="shared" si="46"/>
        <v>42851</v>
      </c>
      <c r="AF142" s="110">
        <f t="shared" si="46"/>
        <v>42851</v>
      </c>
      <c r="AG142" s="111">
        <f t="shared" si="46"/>
        <v>42851</v>
      </c>
      <c r="AH142" s="112">
        <f t="shared" si="46"/>
        <v>42851</v>
      </c>
      <c r="AI142" s="106">
        <f t="shared" si="62"/>
        <v>42851</v>
      </c>
      <c r="AJ142" s="94">
        <f t="shared" si="61"/>
        <v>0</v>
      </c>
      <c r="AK142" s="94">
        <f t="shared" si="51"/>
        <v>0</v>
      </c>
      <c r="AN142" s="9"/>
      <c r="AO142" s="10">
        <f t="shared" si="55"/>
        <v>0</v>
      </c>
      <c r="AP142" s="83">
        <v>42874</v>
      </c>
      <c r="AQ142" s="113">
        <f t="shared" si="64"/>
        <v>42846</v>
      </c>
      <c r="AR142" s="114">
        <f t="shared" si="47"/>
        <v>42846</v>
      </c>
      <c r="AS142" s="109">
        <f t="shared" si="47"/>
        <v>42846</v>
      </c>
      <c r="AT142" s="110">
        <f t="shared" si="47"/>
        <v>42846</v>
      </c>
      <c r="AU142" s="111">
        <f t="shared" si="47"/>
        <v>42846</v>
      </c>
      <c r="AV142" s="112">
        <f t="shared" si="47"/>
        <v>42846</v>
      </c>
      <c r="AW142" s="106">
        <f t="shared" si="56"/>
        <v>42846</v>
      </c>
      <c r="AX142" s="94">
        <f t="shared" si="57"/>
        <v>0</v>
      </c>
      <c r="AY142" s="94">
        <f t="shared" si="58"/>
        <v>0</v>
      </c>
      <c r="BB142" s="9"/>
      <c r="BC142" s="10">
        <f t="shared" si="52"/>
        <v>0</v>
      </c>
      <c r="BD142" s="64" t="str">
        <f t="shared" si="59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60"/>
        <v/>
      </c>
      <c r="AB143" s="83">
        <v>42875</v>
      </c>
      <c r="AC143" s="113">
        <f t="shared" si="63"/>
        <v>42851</v>
      </c>
      <c r="AD143" s="114">
        <f t="shared" si="46"/>
        <v>42851</v>
      </c>
      <c r="AE143" s="109">
        <f t="shared" si="46"/>
        <v>42851</v>
      </c>
      <c r="AF143" s="110">
        <f t="shared" si="46"/>
        <v>42851</v>
      </c>
      <c r="AG143" s="111">
        <f t="shared" si="46"/>
        <v>42851</v>
      </c>
      <c r="AH143" s="112">
        <f t="shared" si="46"/>
        <v>42851</v>
      </c>
      <c r="AI143" s="106">
        <f t="shared" si="62"/>
        <v>42851</v>
      </c>
      <c r="AJ143" s="94">
        <f t="shared" si="61"/>
        <v>0</v>
      </c>
      <c r="AK143" s="94">
        <f t="shared" si="51"/>
        <v>0</v>
      </c>
      <c r="AN143" s="9"/>
      <c r="AO143" s="10">
        <f t="shared" si="55"/>
        <v>0</v>
      </c>
      <c r="AP143" s="83">
        <v>42875</v>
      </c>
      <c r="AQ143" s="113">
        <f t="shared" si="64"/>
        <v>42846</v>
      </c>
      <c r="AR143" s="114">
        <f t="shared" si="47"/>
        <v>42846</v>
      </c>
      <c r="AS143" s="109">
        <f t="shared" si="47"/>
        <v>42846</v>
      </c>
      <c r="AT143" s="110">
        <f t="shared" si="47"/>
        <v>42846</v>
      </c>
      <c r="AU143" s="111">
        <f t="shared" si="47"/>
        <v>42846</v>
      </c>
      <c r="AV143" s="112">
        <f t="shared" si="47"/>
        <v>42846</v>
      </c>
      <c r="AW143" s="106">
        <f t="shared" si="56"/>
        <v>42846</v>
      </c>
      <c r="AX143" s="94">
        <f t="shared" si="57"/>
        <v>0</v>
      </c>
      <c r="AY143" s="94">
        <f t="shared" si="58"/>
        <v>0</v>
      </c>
      <c r="BB143" s="9"/>
      <c r="BC143" s="10">
        <f t="shared" si="52"/>
        <v>0</v>
      </c>
      <c r="BD143" s="64" t="str">
        <f t="shared" si="59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60"/>
        <v/>
      </c>
      <c r="AB144" s="83">
        <v>42876</v>
      </c>
      <c r="AC144" s="113">
        <f t="shared" si="63"/>
        <v>42851</v>
      </c>
      <c r="AD144" s="114">
        <f t="shared" si="46"/>
        <v>42851</v>
      </c>
      <c r="AE144" s="109">
        <f t="shared" si="46"/>
        <v>42851</v>
      </c>
      <c r="AF144" s="110">
        <f t="shared" si="46"/>
        <v>42851</v>
      </c>
      <c r="AG144" s="111">
        <f t="shared" si="46"/>
        <v>42851</v>
      </c>
      <c r="AH144" s="112">
        <f t="shared" si="46"/>
        <v>42851</v>
      </c>
      <c r="AI144" s="106">
        <f t="shared" si="62"/>
        <v>42851</v>
      </c>
      <c r="AJ144" s="94">
        <f t="shared" si="61"/>
        <v>0</v>
      </c>
      <c r="AK144" s="94">
        <f t="shared" si="51"/>
        <v>0</v>
      </c>
      <c r="AN144" s="9"/>
      <c r="AO144" s="10">
        <f t="shared" si="55"/>
        <v>0</v>
      </c>
      <c r="AP144" s="83">
        <v>42876</v>
      </c>
      <c r="AQ144" s="113">
        <f t="shared" si="64"/>
        <v>42846</v>
      </c>
      <c r="AR144" s="114">
        <f t="shared" si="47"/>
        <v>42846</v>
      </c>
      <c r="AS144" s="109">
        <f t="shared" si="47"/>
        <v>42846</v>
      </c>
      <c r="AT144" s="110">
        <f t="shared" si="47"/>
        <v>42846</v>
      </c>
      <c r="AU144" s="111">
        <f t="shared" si="47"/>
        <v>42846</v>
      </c>
      <c r="AV144" s="112">
        <f t="shared" si="47"/>
        <v>42846</v>
      </c>
      <c r="AW144" s="106">
        <f t="shared" si="56"/>
        <v>42846</v>
      </c>
      <c r="AX144" s="94">
        <f t="shared" si="57"/>
        <v>0</v>
      </c>
      <c r="AY144" s="94">
        <f t="shared" si="58"/>
        <v>0</v>
      </c>
      <c r="BB144" s="9"/>
      <c r="BC144" s="10">
        <f t="shared" si="52"/>
        <v>0</v>
      </c>
      <c r="BD144" s="64" t="str">
        <f t="shared" si="59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60"/>
        <v/>
      </c>
      <c r="AB145" s="83">
        <v>42877</v>
      </c>
      <c r="AC145" s="113">
        <f t="shared" si="63"/>
        <v>42851</v>
      </c>
      <c r="AD145" s="114">
        <f t="shared" si="46"/>
        <v>42851</v>
      </c>
      <c r="AE145" s="109">
        <f t="shared" si="46"/>
        <v>42851</v>
      </c>
      <c r="AF145" s="110">
        <f t="shared" si="46"/>
        <v>42851</v>
      </c>
      <c r="AG145" s="111">
        <f t="shared" si="46"/>
        <v>42851</v>
      </c>
      <c r="AH145" s="112">
        <f t="shared" si="46"/>
        <v>42851</v>
      </c>
      <c r="AI145" s="106">
        <f t="shared" si="62"/>
        <v>42851</v>
      </c>
      <c r="AJ145" s="94">
        <f t="shared" si="61"/>
        <v>0</v>
      </c>
      <c r="AK145" s="94">
        <f t="shared" si="51"/>
        <v>0</v>
      </c>
      <c r="AN145" s="9"/>
      <c r="AO145" s="10">
        <f t="shared" si="55"/>
        <v>0</v>
      </c>
      <c r="AP145" s="83">
        <v>42877</v>
      </c>
      <c r="AQ145" s="113">
        <f t="shared" si="64"/>
        <v>42846</v>
      </c>
      <c r="AR145" s="114">
        <f t="shared" si="47"/>
        <v>42846</v>
      </c>
      <c r="AS145" s="109">
        <f t="shared" si="47"/>
        <v>42846</v>
      </c>
      <c r="AT145" s="110">
        <f t="shared" si="47"/>
        <v>42846</v>
      </c>
      <c r="AU145" s="111">
        <f t="shared" si="47"/>
        <v>42846</v>
      </c>
      <c r="AV145" s="112">
        <f t="shared" si="47"/>
        <v>42846</v>
      </c>
      <c r="AW145" s="106">
        <f t="shared" si="56"/>
        <v>42846</v>
      </c>
      <c r="AX145" s="94">
        <f t="shared" si="57"/>
        <v>0</v>
      </c>
      <c r="AY145" s="94">
        <f t="shared" si="58"/>
        <v>0</v>
      </c>
      <c r="BB145" s="9"/>
      <c r="BC145" s="10">
        <f t="shared" si="52"/>
        <v>0</v>
      </c>
      <c r="BD145" s="64" t="str">
        <f t="shared" si="59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60"/>
        <v/>
      </c>
      <c r="AB146" s="83">
        <v>42878</v>
      </c>
      <c r="AC146" s="113">
        <f t="shared" si="63"/>
        <v>42851</v>
      </c>
      <c r="AD146" s="114">
        <f t="shared" si="46"/>
        <v>42851</v>
      </c>
      <c r="AE146" s="109">
        <f t="shared" si="46"/>
        <v>42851</v>
      </c>
      <c r="AF146" s="110">
        <f t="shared" si="46"/>
        <v>42851</v>
      </c>
      <c r="AG146" s="111">
        <f t="shared" si="46"/>
        <v>42851</v>
      </c>
      <c r="AH146" s="112">
        <f t="shared" si="46"/>
        <v>42851</v>
      </c>
      <c r="AI146" s="106">
        <f t="shared" si="62"/>
        <v>42851</v>
      </c>
      <c r="AJ146" s="94">
        <f t="shared" si="61"/>
        <v>0</v>
      </c>
      <c r="AK146" s="94">
        <f t="shared" si="51"/>
        <v>0</v>
      </c>
      <c r="AN146" s="9"/>
      <c r="AO146" s="10">
        <f t="shared" si="55"/>
        <v>0</v>
      </c>
      <c r="AP146" s="83">
        <v>42878</v>
      </c>
      <c r="AQ146" s="113">
        <f t="shared" si="64"/>
        <v>42846</v>
      </c>
      <c r="AR146" s="114">
        <f t="shared" si="47"/>
        <v>42846</v>
      </c>
      <c r="AS146" s="109">
        <f t="shared" si="47"/>
        <v>42846</v>
      </c>
      <c r="AT146" s="110">
        <f t="shared" si="47"/>
        <v>42846</v>
      </c>
      <c r="AU146" s="111">
        <f t="shared" si="47"/>
        <v>42846</v>
      </c>
      <c r="AV146" s="112">
        <f t="shared" si="47"/>
        <v>42846</v>
      </c>
      <c r="AW146" s="106">
        <f t="shared" si="56"/>
        <v>42846</v>
      </c>
      <c r="AX146" s="94">
        <f t="shared" si="57"/>
        <v>0</v>
      </c>
      <c r="AY146" s="94">
        <f t="shared" si="58"/>
        <v>0</v>
      </c>
      <c r="BB146" s="9"/>
      <c r="BC146" s="10">
        <f t="shared" si="52"/>
        <v>0</v>
      </c>
      <c r="BD146" s="64" t="str">
        <f t="shared" si="59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60"/>
        <v/>
      </c>
      <c r="AB147" s="83">
        <v>42879</v>
      </c>
      <c r="AC147" s="113">
        <f t="shared" si="63"/>
        <v>42851</v>
      </c>
      <c r="AD147" s="114">
        <f t="shared" si="46"/>
        <v>42851</v>
      </c>
      <c r="AE147" s="109">
        <f t="shared" si="46"/>
        <v>42851</v>
      </c>
      <c r="AF147" s="110">
        <f t="shared" si="46"/>
        <v>42851</v>
      </c>
      <c r="AG147" s="111">
        <f t="shared" si="46"/>
        <v>42851</v>
      </c>
      <c r="AH147" s="112">
        <f t="shared" si="46"/>
        <v>42851</v>
      </c>
      <c r="AI147" s="106">
        <f t="shared" si="62"/>
        <v>42851</v>
      </c>
      <c r="AJ147" s="94">
        <f t="shared" si="61"/>
        <v>0</v>
      </c>
      <c r="AK147" s="94">
        <f t="shared" si="51"/>
        <v>0</v>
      </c>
      <c r="AN147" s="9"/>
      <c r="AO147" s="10">
        <f t="shared" si="55"/>
        <v>0</v>
      </c>
      <c r="AP147" s="83">
        <v>42879</v>
      </c>
      <c r="AQ147" s="113">
        <f t="shared" si="64"/>
        <v>42846</v>
      </c>
      <c r="AR147" s="114">
        <f t="shared" si="47"/>
        <v>42846</v>
      </c>
      <c r="AS147" s="109">
        <f t="shared" si="47"/>
        <v>42846</v>
      </c>
      <c r="AT147" s="110">
        <f t="shared" si="47"/>
        <v>42846</v>
      </c>
      <c r="AU147" s="111">
        <f t="shared" si="47"/>
        <v>42846</v>
      </c>
      <c r="AV147" s="112">
        <f t="shared" si="47"/>
        <v>42846</v>
      </c>
      <c r="AW147" s="106">
        <f t="shared" si="56"/>
        <v>42846</v>
      </c>
      <c r="AX147" s="94">
        <f t="shared" si="57"/>
        <v>0</v>
      </c>
      <c r="AY147" s="94">
        <f t="shared" si="58"/>
        <v>0</v>
      </c>
      <c r="BB147" s="9"/>
      <c r="BC147" s="10">
        <f t="shared" si="52"/>
        <v>0</v>
      </c>
      <c r="BD147" s="64" t="str">
        <f t="shared" si="59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60"/>
        <v/>
      </c>
      <c r="AB148" s="83">
        <v>42880</v>
      </c>
      <c r="AC148" s="113">
        <f t="shared" si="63"/>
        <v>42851</v>
      </c>
      <c r="AD148" s="114">
        <f t="shared" si="46"/>
        <v>42851</v>
      </c>
      <c r="AE148" s="109">
        <f t="shared" si="46"/>
        <v>42851</v>
      </c>
      <c r="AF148" s="110">
        <f t="shared" si="46"/>
        <v>42851</v>
      </c>
      <c r="AG148" s="111">
        <f t="shared" si="46"/>
        <v>42851</v>
      </c>
      <c r="AH148" s="112">
        <f t="shared" si="46"/>
        <v>42851</v>
      </c>
      <c r="AI148" s="106">
        <f t="shared" si="62"/>
        <v>42851</v>
      </c>
      <c r="AJ148" s="94">
        <f t="shared" si="61"/>
        <v>0</v>
      </c>
      <c r="AK148" s="94">
        <f t="shared" si="51"/>
        <v>0</v>
      </c>
      <c r="AN148" s="9"/>
      <c r="AO148" s="10">
        <f t="shared" si="55"/>
        <v>0</v>
      </c>
      <c r="AP148" s="83">
        <v>42880</v>
      </c>
      <c r="AQ148" s="113">
        <f t="shared" si="64"/>
        <v>42846</v>
      </c>
      <c r="AR148" s="114">
        <f t="shared" si="47"/>
        <v>42846</v>
      </c>
      <c r="AS148" s="109">
        <f t="shared" si="47"/>
        <v>42846</v>
      </c>
      <c r="AT148" s="110">
        <f t="shared" si="47"/>
        <v>42846</v>
      </c>
      <c r="AU148" s="111">
        <f t="shared" si="47"/>
        <v>42846</v>
      </c>
      <c r="AV148" s="112">
        <f t="shared" si="47"/>
        <v>42846</v>
      </c>
      <c r="AW148" s="106">
        <f t="shared" si="56"/>
        <v>42846</v>
      </c>
      <c r="AX148" s="94">
        <f t="shared" si="57"/>
        <v>0</v>
      </c>
      <c r="AY148" s="94">
        <f t="shared" si="58"/>
        <v>0</v>
      </c>
      <c r="BB148" s="9"/>
      <c r="BC148" s="10">
        <f t="shared" si="52"/>
        <v>0</v>
      </c>
      <c r="BD148" s="64" t="str">
        <f t="shared" si="59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60"/>
        <v/>
      </c>
      <c r="AB149" s="83">
        <v>42881</v>
      </c>
      <c r="AC149" s="113">
        <f t="shared" si="63"/>
        <v>42851</v>
      </c>
      <c r="AD149" s="114">
        <f t="shared" si="46"/>
        <v>42851</v>
      </c>
      <c r="AE149" s="109">
        <f t="shared" si="46"/>
        <v>42851</v>
      </c>
      <c r="AF149" s="110">
        <f t="shared" si="46"/>
        <v>42851</v>
      </c>
      <c r="AG149" s="111">
        <f t="shared" si="46"/>
        <v>42851</v>
      </c>
      <c r="AH149" s="112">
        <f t="shared" si="46"/>
        <v>42851</v>
      </c>
      <c r="AI149" s="106">
        <f t="shared" si="62"/>
        <v>42851</v>
      </c>
      <c r="AJ149" s="94">
        <f t="shared" si="61"/>
        <v>0</v>
      </c>
      <c r="AK149" s="94">
        <f t="shared" si="51"/>
        <v>0</v>
      </c>
      <c r="AN149" s="9"/>
      <c r="AO149" s="10">
        <f t="shared" si="55"/>
        <v>0</v>
      </c>
      <c r="AP149" s="83">
        <v>42881</v>
      </c>
      <c r="AQ149" s="113">
        <f t="shared" si="64"/>
        <v>42846</v>
      </c>
      <c r="AR149" s="114">
        <f t="shared" si="47"/>
        <v>42846</v>
      </c>
      <c r="AS149" s="109">
        <f t="shared" si="47"/>
        <v>42846</v>
      </c>
      <c r="AT149" s="110">
        <f t="shared" si="47"/>
        <v>42846</v>
      </c>
      <c r="AU149" s="111">
        <f t="shared" si="47"/>
        <v>42846</v>
      </c>
      <c r="AV149" s="112">
        <f t="shared" si="47"/>
        <v>42846</v>
      </c>
      <c r="AW149" s="106">
        <f t="shared" si="56"/>
        <v>42846</v>
      </c>
      <c r="AX149" s="94">
        <f t="shared" si="57"/>
        <v>0</v>
      </c>
      <c r="AY149" s="94">
        <f t="shared" si="58"/>
        <v>0</v>
      </c>
      <c r="BB149" s="9"/>
      <c r="BC149" s="10">
        <f t="shared" si="52"/>
        <v>0</v>
      </c>
      <c r="BD149" s="64" t="str">
        <f t="shared" si="59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60"/>
        <v/>
      </c>
      <c r="AB150" s="83">
        <v>42882</v>
      </c>
      <c r="AC150" s="113">
        <f t="shared" si="63"/>
        <v>42851</v>
      </c>
      <c r="AD150" s="114">
        <f t="shared" si="46"/>
        <v>42851</v>
      </c>
      <c r="AE150" s="109">
        <f t="shared" si="46"/>
        <v>42851</v>
      </c>
      <c r="AF150" s="110">
        <f t="shared" si="46"/>
        <v>42851</v>
      </c>
      <c r="AG150" s="111">
        <f t="shared" si="46"/>
        <v>42851</v>
      </c>
      <c r="AH150" s="112">
        <f t="shared" si="46"/>
        <v>42851</v>
      </c>
      <c r="AI150" s="106">
        <f t="shared" si="62"/>
        <v>42851</v>
      </c>
      <c r="AJ150" s="94">
        <f t="shared" si="61"/>
        <v>0</v>
      </c>
      <c r="AK150" s="94">
        <f t="shared" si="51"/>
        <v>0</v>
      </c>
      <c r="AN150" s="9"/>
      <c r="AO150" s="10">
        <f t="shared" si="55"/>
        <v>0</v>
      </c>
      <c r="AP150" s="83">
        <v>42882</v>
      </c>
      <c r="AQ150" s="113">
        <f t="shared" si="64"/>
        <v>42846</v>
      </c>
      <c r="AR150" s="114">
        <f t="shared" si="47"/>
        <v>42846</v>
      </c>
      <c r="AS150" s="109">
        <f t="shared" si="47"/>
        <v>42846</v>
      </c>
      <c r="AT150" s="110">
        <f t="shared" si="47"/>
        <v>42846</v>
      </c>
      <c r="AU150" s="111">
        <f t="shared" si="47"/>
        <v>42846</v>
      </c>
      <c r="AV150" s="112">
        <f t="shared" si="47"/>
        <v>42846</v>
      </c>
      <c r="AW150" s="106">
        <f t="shared" si="56"/>
        <v>42846</v>
      </c>
      <c r="AX150" s="94">
        <f t="shared" si="57"/>
        <v>0</v>
      </c>
      <c r="AY150" s="94">
        <f t="shared" si="58"/>
        <v>0</v>
      </c>
      <c r="BB150" s="9"/>
      <c r="BC150" s="10">
        <f t="shared" si="52"/>
        <v>0</v>
      </c>
      <c r="BD150" s="64" t="str">
        <f t="shared" si="59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60"/>
        <v/>
      </c>
      <c r="AB151" s="83">
        <v>42883</v>
      </c>
      <c r="AC151" s="113">
        <f t="shared" si="63"/>
        <v>42851</v>
      </c>
      <c r="AD151" s="114">
        <f t="shared" si="46"/>
        <v>42851</v>
      </c>
      <c r="AE151" s="109">
        <f t="shared" si="46"/>
        <v>42851</v>
      </c>
      <c r="AF151" s="110">
        <f t="shared" si="46"/>
        <v>42851</v>
      </c>
      <c r="AG151" s="111">
        <f t="shared" si="46"/>
        <v>42851</v>
      </c>
      <c r="AH151" s="112">
        <f t="shared" si="46"/>
        <v>42851</v>
      </c>
      <c r="AI151" s="106">
        <f t="shared" si="62"/>
        <v>42851</v>
      </c>
      <c r="AJ151" s="94">
        <f t="shared" si="61"/>
        <v>0</v>
      </c>
      <c r="AK151" s="94">
        <f t="shared" si="51"/>
        <v>0</v>
      </c>
      <c r="AN151" s="9"/>
      <c r="AO151" s="10">
        <f t="shared" si="55"/>
        <v>0</v>
      </c>
      <c r="AP151" s="83">
        <v>42883</v>
      </c>
      <c r="AQ151" s="113">
        <f t="shared" si="64"/>
        <v>42846</v>
      </c>
      <c r="AR151" s="114">
        <f t="shared" si="47"/>
        <v>42846</v>
      </c>
      <c r="AS151" s="109">
        <f t="shared" si="47"/>
        <v>42846</v>
      </c>
      <c r="AT151" s="110">
        <f t="shared" si="47"/>
        <v>42846</v>
      </c>
      <c r="AU151" s="111">
        <f t="shared" si="47"/>
        <v>42846</v>
      </c>
      <c r="AV151" s="112">
        <f t="shared" si="47"/>
        <v>42846</v>
      </c>
      <c r="AW151" s="106">
        <f t="shared" si="56"/>
        <v>42846</v>
      </c>
      <c r="AX151" s="94">
        <f t="shared" si="57"/>
        <v>0</v>
      </c>
      <c r="AY151" s="94">
        <f t="shared" si="58"/>
        <v>0</v>
      </c>
      <c r="BB151" s="9"/>
      <c r="BC151" s="10">
        <f t="shared" si="52"/>
        <v>0</v>
      </c>
      <c r="BD151" s="64" t="str">
        <f t="shared" si="59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60"/>
        <v/>
      </c>
      <c r="AB152" s="83">
        <v>42884</v>
      </c>
      <c r="AC152" s="113">
        <f t="shared" si="63"/>
        <v>42851</v>
      </c>
      <c r="AD152" s="114">
        <f t="shared" si="46"/>
        <v>42851</v>
      </c>
      <c r="AE152" s="109">
        <f t="shared" si="46"/>
        <v>42851</v>
      </c>
      <c r="AF152" s="110">
        <f t="shared" si="46"/>
        <v>42851</v>
      </c>
      <c r="AG152" s="111">
        <f t="shared" si="46"/>
        <v>42851</v>
      </c>
      <c r="AH152" s="112">
        <f t="shared" si="46"/>
        <v>42851</v>
      </c>
      <c r="AI152" s="106">
        <f t="shared" si="62"/>
        <v>42851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5"/>
        <v>0</v>
      </c>
      <c r="AP152" s="83">
        <v>42884</v>
      </c>
      <c r="AQ152" s="113">
        <f t="shared" si="64"/>
        <v>42846</v>
      </c>
      <c r="AR152" s="114">
        <f t="shared" si="47"/>
        <v>42846</v>
      </c>
      <c r="AS152" s="109">
        <f t="shared" si="47"/>
        <v>42846</v>
      </c>
      <c r="AT152" s="110">
        <f t="shared" si="47"/>
        <v>42846</v>
      </c>
      <c r="AU152" s="111">
        <f t="shared" si="47"/>
        <v>42846</v>
      </c>
      <c r="AV152" s="112">
        <f t="shared" si="47"/>
        <v>42846</v>
      </c>
      <c r="AW152" s="106">
        <f t="shared" si="56"/>
        <v>42846</v>
      </c>
      <c r="AX152" s="94">
        <f t="shared" si="57"/>
        <v>0</v>
      </c>
      <c r="AY152" s="94">
        <f t="shared" si="58"/>
        <v>0</v>
      </c>
      <c r="AZ152" s="37"/>
      <c r="BB152" s="9"/>
      <c r="BC152" s="10">
        <f t="shared" si="52"/>
        <v>0</v>
      </c>
      <c r="BD152" s="64" t="str">
        <f t="shared" si="59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60"/>
        <v/>
      </c>
      <c r="AB153" s="83">
        <v>42885</v>
      </c>
      <c r="AC153" s="113">
        <f t="shared" si="63"/>
        <v>42851</v>
      </c>
      <c r="AD153" s="114">
        <f t="shared" si="46"/>
        <v>42851</v>
      </c>
      <c r="AE153" s="109">
        <f t="shared" si="46"/>
        <v>42851</v>
      </c>
      <c r="AF153" s="110">
        <f t="shared" si="46"/>
        <v>42851</v>
      </c>
      <c r="AG153" s="111">
        <f t="shared" si="46"/>
        <v>42851</v>
      </c>
      <c r="AH153" s="112">
        <f t="shared" si="46"/>
        <v>42851</v>
      </c>
      <c r="AI153" s="106">
        <f t="shared" si="62"/>
        <v>42851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5"/>
        <v>0</v>
      </c>
      <c r="AP153" s="83">
        <v>42885</v>
      </c>
      <c r="AQ153" s="113">
        <f t="shared" si="64"/>
        <v>42846</v>
      </c>
      <c r="AR153" s="114">
        <f t="shared" si="47"/>
        <v>42846</v>
      </c>
      <c r="AS153" s="109">
        <f t="shared" si="47"/>
        <v>42846</v>
      </c>
      <c r="AT153" s="110">
        <f t="shared" si="47"/>
        <v>42846</v>
      </c>
      <c r="AU153" s="111">
        <f t="shared" si="47"/>
        <v>42846</v>
      </c>
      <c r="AV153" s="112">
        <f t="shared" si="47"/>
        <v>42846</v>
      </c>
      <c r="AW153" s="106">
        <f t="shared" si="56"/>
        <v>42846</v>
      </c>
      <c r="AX153" s="94">
        <f t="shared" si="57"/>
        <v>0</v>
      </c>
      <c r="AY153" s="94">
        <f t="shared" si="58"/>
        <v>0</v>
      </c>
      <c r="AZ153" s="37"/>
      <c r="BB153" s="9"/>
      <c r="BC153" s="10">
        <f t="shared" si="52"/>
        <v>0</v>
      </c>
      <c r="BD153" s="64" t="str">
        <f t="shared" si="59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60"/>
        <v/>
      </c>
      <c r="AB154" s="186">
        <v>42886</v>
      </c>
      <c r="AC154" s="196">
        <f t="shared" si="63"/>
        <v>42851</v>
      </c>
      <c r="AD154" s="197">
        <f t="shared" si="46"/>
        <v>42851</v>
      </c>
      <c r="AE154" s="198">
        <f t="shared" si="46"/>
        <v>42851</v>
      </c>
      <c r="AF154" s="199">
        <f t="shared" si="46"/>
        <v>42851</v>
      </c>
      <c r="AG154" s="200">
        <f t="shared" si="46"/>
        <v>42851</v>
      </c>
      <c r="AH154" s="201">
        <f t="shared" si="46"/>
        <v>42851</v>
      </c>
      <c r="AI154" s="202">
        <f t="shared" si="62"/>
        <v>42851</v>
      </c>
      <c r="AJ154" s="203">
        <f t="shared" si="61"/>
        <v>0</v>
      </c>
      <c r="AK154" s="203">
        <f t="shared" si="51"/>
        <v>0</v>
      </c>
      <c r="AN154" s="193"/>
      <c r="AO154" s="194">
        <f t="shared" si="55"/>
        <v>0</v>
      </c>
      <c r="AP154" s="186">
        <v>42886</v>
      </c>
      <c r="AQ154" s="196">
        <f t="shared" si="64"/>
        <v>42846</v>
      </c>
      <c r="AR154" s="197">
        <f t="shared" si="47"/>
        <v>42846</v>
      </c>
      <c r="AS154" s="198">
        <f t="shared" si="47"/>
        <v>42846</v>
      </c>
      <c r="AT154" s="199">
        <f t="shared" si="47"/>
        <v>42846</v>
      </c>
      <c r="AU154" s="200">
        <f t="shared" si="47"/>
        <v>42846</v>
      </c>
      <c r="AV154" s="201">
        <f t="shared" si="47"/>
        <v>42846</v>
      </c>
      <c r="AW154" s="202">
        <f t="shared" si="56"/>
        <v>42846</v>
      </c>
      <c r="AX154" s="203">
        <f t="shared" si="57"/>
        <v>0</v>
      </c>
      <c r="AY154" s="203">
        <f t="shared" si="58"/>
        <v>0</v>
      </c>
      <c r="BB154" s="193"/>
      <c r="BC154" s="194">
        <f t="shared" si="52"/>
        <v>0</v>
      </c>
      <c r="BD154" s="195" t="str">
        <f t="shared" si="59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60"/>
        <v/>
      </c>
      <c r="AB155" s="83">
        <v>42887</v>
      </c>
      <c r="AC155" s="113">
        <f t="shared" si="63"/>
        <v>42851</v>
      </c>
      <c r="AD155" s="114">
        <f t="shared" si="46"/>
        <v>42851</v>
      </c>
      <c r="AE155" s="109">
        <f t="shared" si="46"/>
        <v>42851</v>
      </c>
      <c r="AF155" s="110">
        <f t="shared" si="46"/>
        <v>42851</v>
      </c>
      <c r="AG155" s="111">
        <f t="shared" si="46"/>
        <v>42851</v>
      </c>
      <c r="AH155" s="112">
        <f t="shared" si="46"/>
        <v>42851</v>
      </c>
      <c r="AI155" s="106">
        <f t="shared" si="62"/>
        <v>42851</v>
      </c>
      <c r="AJ155" s="94">
        <f t="shared" si="61"/>
        <v>0</v>
      </c>
      <c r="AK155" s="94">
        <f t="shared" si="51"/>
        <v>0</v>
      </c>
      <c r="AN155" s="9"/>
      <c r="AO155" s="10">
        <f t="shared" si="55"/>
        <v>0</v>
      </c>
      <c r="AP155" s="83">
        <v>42887</v>
      </c>
      <c r="AQ155" s="113">
        <f t="shared" si="64"/>
        <v>42846</v>
      </c>
      <c r="AR155" s="114">
        <f t="shared" si="47"/>
        <v>42846</v>
      </c>
      <c r="AS155" s="109">
        <f t="shared" si="47"/>
        <v>42846</v>
      </c>
      <c r="AT155" s="110">
        <f t="shared" si="47"/>
        <v>42846</v>
      </c>
      <c r="AU155" s="111">
        <f t="shared" si="47"/>
        <v>42846</v>
      </c>
      <c r="AV155" s="112">
        <f t="shared" si="47"/>
        <v>42846</v>
      </c>
      <c r="AW155" s="106">
        <f t="shared" si="56"/>
        <v>42846</v>
      </c>
      <c r="AX155" s="94">
        <f t="shared" si="57"/>
        <v>0</v>
      </c>
      <c r="AY155" s="94">
        <f t="shared" si="58"/>
        <v>0</v>
      </c>
      <c r="BB155" s="9"/>
      <c r="BC155" s="10">
        <f t="shared" si="52"/>
        <v>0</v>
      </c>
      <c r="BD155" s="64" t="str">
        <f t="shared" si="59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60"/>
        <v/>
      </c>
      <c r="AB156" s="83">
        <v>42888</v>
      </c>
      <c r="AC156" s="113">
        <f t="shared" si="63"/>
        <v>42851</v>
      </c>
      <c r="AD156" s="114">
        <f t="shared" si="46"/>
        <v>42851</v>
      </c>
      <c r="AE156" s="109">
        <f t="shared" si="46"/>
        <v>42851</v>
      </c>
      <c r="AF156" s="110">
        <f t="shared" si="46"/>
        <v>42851</v>
      </c>
      <c r="AG156" s="111">
        <f t="shared" si="46"/>
        <v>42851</v>
      </c>
      <c r="AH156" s="112">
        <f t="shared" si="46"/>
        <v>42851</v>
      </c>
      <c r="AI156" s="106">
        <f t="shared" si="62"/>
        <v>42851</v>
      </c>
      <c r="AJ156" s="94">
        <f t="shared" si="61"/>
        <v>0</v>
      </c>
      <c r="AK156" s="94">
        <f t="shared" si="51"/>
        <v>0</v>
      </c>
      <c r="AN156" s="9"/>
      <c r="AO156" s="10">
        <f t="shared" si="55"/>
        <v>0</v>
      </c>
      <c r="AP156" s="83">
        <v>42888</v>
      </c>
      <c r="AQ156" s="113">
        <f t="shared" si="64"/>
        <v>42846</v>
      </c>
      <c r="AR156" s="114">
        <f t="shared" si="47"/>
        <v>42846</v>
      </c>
      <c r="AS156" s="109">
        <f t="shared" si="47"/>
        <v>42846</v>
      </c>
      <c r="AT156" s="110">
        <f t="shared" si="47"/>
        <v>42846</v>
      </c>
      <c r="AU156" s="111">
        <f t="shared" si="47"/>
        <v>42846</v>
      </c>
      <c r="AV156" s="112">
        <f t="shared" si="47"/>
        <v>42846</v>
      </c>
      <c r="AW156" s="106">
        <f t="shared" si="56"/>
        <v>42846</v>
      </c>
      <c r="AX156" s="94">
        <f t="shared" si="57"/>
        <v>0</v>
      </c>
      <c r="AY156" s="94">
        <f t="shared" si="58"/>
        <v>0</v>
      </c>
      <c r="BB156" s="9"/>
      <c r="BC156" s="10">
        <f t="shared" si="52"/>
        <v>0</v>
      </c>
      <c r="BD156" s="64" t="str">
        <f t="shared" si="59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60"/>
        <v/>
      </c>
      <c r="AB157" s="83">
        <v>42889</v>
      </c>
      <c r="AC157" s="113">
        <f t="shared" si="63"/>
        <v>42851</v>
      </c>
      <c r="AD157" s="114">
        <f t="shared" si="46"/>
        <v>42851</v>
      </c>
      <c r="AE157" s="109">
        <f t="shared" si="46"/>
        <v>42851</v>
      </c>
      <c r="AF157" s="110">
        <f t="shared" si="46"/>
        <v>42851</v>
      </c>
      <c r="AG157" s="111">
        <f t="shared" si="46"/>
        <v>42851</v>
      </c>
      <c r="AH157" s="112">
        <f t="shared" si="46"/>
        <v>42851</v>
      </c>
      <c r="AI157" s="106">
        <f t="shared" si="62"/>
        <v>42851</v>
      </c>
      <c r="AJ157" s="94">
        <f t="shared" si="61"/>
        <v>0</v>
      </c>
      <c r="AK157" s="94">
        <f t="shared" si="51"/>
        <v>0</v>
      </c>
      <c r="AN157" s="9"/>
      <c r="AO157" s="10">
        <f t="shared" si="55"/>
        <v>0</v>
      </c>
      <c r="AP157" s="83">
        <v>42889</v>
      </c>
      <c r="AQ157" s="113">
        <f t="shared" si="64"/>
        <v>42846</v>
      </c>
      <c r="AR157" s="114">
        <f t="shared" si="47"/>
        <v>42846</v>
      </c>
      <c r="AS157" s="109">
        <f t="shared" si="47"/>
        <v>42846</v>
      </c>
      <c r="AT157" s="110">
        <f t="shared" si="47"/>
        <v>42846</v>
      </c>
      <c r="AU157" s="111">
        <f t="shared" si="47"/>
        <v>42846</v>
      </c>
      <c r="AV157" s="112">
        <f t="shared" si="47"/>
        <v>42846</v>
      </c>
      <c r="AW157" s="106">
        <f t="shared" si="56"/>
        <v>42846</v>
      </c>
      <c r="AX157" s="94">
        <f t="shared" si="57"/>
        <v>0</v>
      </c>
      <c r="AY157" s="94">
        <f t="shared" si="58"/>
        <v>0</v>
      </c>
      <c r="BB157" s="9"/>
      <c r="BC157" s="10">
        <f t="shared" si="52"/>
        <v>0</v>
      </c>
      <c r="BD157" s="64" t="str">
        <f t="shared" si="59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60"/>
        <v/>
      </c>
      <c r="AB158" s="83">
        <v>42890</v>
      </c>
      <c r="AC158" s="113">
        <f t="shared" si="63"/>
        <v>42851</v>
      </c>
      <c r="AD158" s="114">
        <f t="shared" si="46"/>
        <v>42851</v>
      </c>
      <c r="AE158" s="109">
        <f t="shared" si="46"/>
        <v>42851</v>
      </c>
      <c r="AF158" s="110">
        <f t="shared" si="46"/>
        <v>42851</v>
      </c>
      <c r="AG158" s="111">
        <f t="shared" si="46"/>
        <v>42851</v>
      </c>
      <c r="AH158" s="112">
        <f t="shared" si="46"/>
        <v>42851</v>
      </c>
      <c r="AI158" s="106">
        <f t="shared" si="62"/>
        <v>42851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5"/>
        <v>0</v>
      </c>
      <c r="AP158" s="83">
        <v>42890</v>
      </c>
      <c r="AQ158" s="113">
        <f t="shared" si="64"/>
        <v>42846</v>
      </c>
      <c r="AR158" s="114">
        <f t="shared" si="47"/>
        <v>42846</v>
      </c>
      <c r="AS158" s="109">
        <f t="shared" si="47"/>
        <v>42846</v>
      </c>
      <c r="AT158" s="110">
        <f t="shared" si="47"/>
        <v>42846</v>
      </c>
      <c r="AU158" s="111">
        <f t="shared" si="47"/>
        <v>42846</v>
      </c>
      <c r="AV158" s="112">
        <f t="shared" si="47"/>
        <v>42846</v>
      </c>
      <c r="AW158" s="106">
        <f t="shared" si="56"/>
        <v>42846</v>
      </c>
      <c r="AX158" s="94">
        <f t="shared" si="57"/>
        <v>0</v>
      </c>
      <c r="AY158" s="94">
        <f t="shared" si="58"/>
        <v>0</v>
      </c>
      <c r="AZ158" s="37"/>
      <c r="BB158" s="9"/>
      <c r="BC158" s="10">
        <f t="shared" si="52"/>
        <v>0</v>
      </c>
      <c r="BD158" s="64" t="str">
        <f t="shared" si="59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60"/>
        <v/>
      </c>
      <c r="AB159" s="83">
        <v>42891</v>
      </c>
      <c r="AC159" s="113">
        <f t="shared" si="63"/>
        <v>42851</v>
      </c>
      <c r="AD159" s="114">
        <f t="shared" si="46"/>
        <v>42851</v>
      </c>
      <c r="AE159" s="109">
        <f t="shared" si="46"/>
        <v>42851</v>
      </c>
      <c r="AF159" s="110">
        <f t="shared" si="46"/>
        <v>42851</v>
      </c>
      <c r="AG159" s="111">
        <f t="shared" si="46"/>
        <v>42851</v>
      </c>
      <c r="AH159" s="112">
        <f t="shared" si="46"/>
        <v>42851</v>
      </c>
      <c r="AI159" s="106">
        <f t="shared" si="62"/>
        <v>42851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5"/>
        <v>0</v>
      </c>
      <c r="AP159" s="83">
        <v>42891</v>
      </c>
      <c r="AQ159" s="113">
        <f t="shared" si="64"/>
        <v>42846</v>
      </c>
      <c r="AR159" s="114">
        <f t="shared" si="47"/>
        <v>42846</v>
      </c>
      <c r="AS159" s="109">
        <f t="shared" si="47"/>
        <v>42846</v>
      </c>
      <c r="AT159" s="110">
        <f t="shared" si="47"/>
        <v>42846</v>
      </c>
      <c r="AU159" s="111">
        <f t="shared" si="47"/>
        <v>42846</v>
      </c>
      <c r="AV159" s="112">
        <f t="shared" si="47"/>
        <v>42846</v>
      </c>
      <c r="AW159" s="106">
        <f t="shared" si="56"/>
        <v>42846</v>
      </c>
      <c r="AX159" s="94">
        <f t="shared" si="57"/>
        <v>0</v>
      </c>
      <c r="AY159" s="94">
        <f t="shared" si="58"/>
        <v>0</v>
      </c>
      <c r="AZ159" s="39"/>
      <c r="BB159" s="9"/>
      <c r="BC159" s="10">
        <f t="shared" si="52"/>
        <v>0</v>
      </c>
      <c r="BD159" s="64" t="str">
        <f t="shared" si="59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60"/>
        <v/>
      </c>
      <c r="AB160" s="83">
        <v>42892</v>
      </c>
      <c r="AC160" s="113">
        <f t="shared" si="63"/>
        <v>42851</v>
      </c>
      <c r="AD160" s="114">
        <f t="shared" si="46"/>
        <v>42851</v>
      </c>
      <c r="AE160" s="109">
        <f t="shared" si="46"/>
        <v>42851</v>
      </c>
      <c r="AF160" s="110">
        <f t="shared" si="46"/>
        <v>42851</v>
      </c>
      <c r="AG160" s="111">
        <f t="shared" si="46"/>
        <v>42851</v>
      </c>
      <c r="AH160" s="112">
        <f t="shared" si="46"/>
        <v>42851</v>
      </c>
      <c r="AI160" s="106">
        <f t="shared" si="62"/>
        <v>42851</v>
      </c>
      <c r="AJ160" s="94">
        <f t="shared" si="61"/>
        <v>0</v>
      </c>
      <c r="AK160" s="94">
        <f t="shared" si="51"/>
        <v>0</v>
      </c>
      <c r="AN160" s="9"/>
      <c r="AO160" s="10">
        <f t="shared" si="55"/>
        <v>0</v>
      </c>
      <c r="AP160" s="83">
        <v>42892</v>
      </c>
      <c r="AQ160" s="113">
        <f t="shared" si="64"/>
        <v>42846</v>
      </c>
      <c r="AR160" s="114">
        <f t="shared" si="47"/>
        <v>42846</v>
      </c>
      <c r="AS160" s="109">
        <f t="shared" si="47"/>
        <v>42846</v>
      </c>
      <c r="AT160" s="110">
        <f t="shared" si="47"/>
        <v>42846</v>
      </c>
      <c r="AU160" s="111">
        <f t="shared" si="47"/>
        <v>42846</v>
      </c>
      <c r="AV160" s="112">
        <f t="shared" si="47"/>
        <v>42846</v>
      </c>
      <c r="AW160" s="106">
        <f t="shared" si="56"/>
        <v>42846</v>
      </c>
      <c r="AX160" s="94">
        <f t="shared" si="57"/>
        <v>0</v>
      </c>
      <c r="AY160" s="94">
        <f t="shared" si="58"/>
        <v>0</v>
      </c>
      <c r="BB160" s="9"/>
      <c r="BC160" s="10">
        <f t="shared" si="52"/>
        <v>0</v>
      </c>
      <c r="BD160" s="64" t="str">
        <f t="shared" si="59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60"/>
        <v/>
      </c>
      <c r="AB161" s="83">
        <v>42893</v>
      </c>
      <c r="AC161" s="113">
        <f t="shared" si="63"/>
        <v>42851</v>
      </c>
      <c r="AD161" s="114">
        <f t="shared" si="46"/>
        <v>42851</v>
      </c>
      <c r="AE161" s="109">
        <f t="shared" si="46"/>
        <v>42851</v>
      </c>
      <c r="AF161" s="110">
        <f t="shared" si="46"/>
        <v>42851</v>
      </c>
      <c r="AG161" s="111">
        <f t="shared" si="46"/>
        <v>42851</v>
      </c>
      <c r="AH161" s="112">
        <f t="shared" si="46"/>
        <v>42851</v>
      </c>
      <c r="AI161" s="106">
        <f t="shared" si="62"/>
        <v>42851</v>
      </c>
      <c r="AJ161" s="94">
        <f t="shared" si="61"/>
        <v>0</v>
      </c>
      <c r="AK161" s="94">
        <f t="shared" si="51"/>
        <v>0</v>
      </c>
      <c r="AN161" s="9"/>
      <c r="AO161" s="10">
        <f t="shared" si="55"/>
        <v>0</v>
      </c>
      <c r="AP161" s="83">
        <v>42893</v>
      </c>
      <c r="AQ161" s="113">
        <f t="shared" si="64"/>
        <v>42846</v>
      </c>
      <c r="AR161" s="114">
        <f t="shared" si="47"/>
        <v>42846</v>
      </c>
      <c r="AS161" s="109">
        <f t="shared" si="47"/>
        <v>42846</v>
      </c>
      <c r="AT161" s="110">
        <f t="shared" si="47"/>
        <v>42846</v>
      </c>
      <c r="AU161" s="111">
        <f t="shared" si="47"/>
        <v>42846</v>
      </c>
      <c r="AV161" s="112">
        <f t="shared" si="47"/>
        <v>42846</v>
      </c>
      <c r="AW161" s="106">
        <f t="shared" si="56"/>
        <v>42846</v>
      </c>
      <c r="AX161" s="94">
        <f t="shared" si="57"/>
        <v>0</v>
      </c>
      <c r="AY161" s="94">
        <f t="shared" si="58"/>
        <v>0</v>
      </c>
      <c r="BB161" s="9"/>
      <c r="BC161" s="10">
        <f t="shared" si="52"/>
        <v>0</v>
      </c>
      <c r="BD161" s="64" t="str">
        <f t="shared" si="59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60"/>
        <v/>
      </c>
      <c r="AB162" s="83">
        <v>42894</v>
      </c>
      <c r="AC162" s="113">
        <f t="shared" si="63"/>
        <v>42851</v>
      </c>
      <c r="AD162" s="114">
        <f t="shared" si="46"/>
        <v>42851</v>
      </c>
      <c r="AE162" s="109">
        <f t="shared" si="46"/>
        <v>42851</v>
      </c>
      <c r="AF162" s="110">
        <f t="shared" si="46"/>
        <v>42851</v>
      </c>
      <c r="AG162" s="111">
        <f t="shared" si="46"/>
        <v>42851</v>
      </c>
      <c r="AH162" s="112">
        <f t="shared" si="46"/>
        <v>42851</v>
      </c>
      <c r="AI162" s="106">
        <f t="shared" si="62"/>
        <v>42851</v>
      </c>
      <c r="AJ162" s="94">
        <f t="shared" si="61"/>
        <v>0</v>
      </c>
      <c r="AK162" s="94">
        <f t="shared" si="51"/>
        <v>0</v>
      </c>
      <c r="AN162" s="9"/>
      <c r="AO162" s="10">
        <f t="shared" si="55"/>
        <v>0</v>
      </c>
      <c r="AP162" s="83">
        <v>42894</v>
      </c>
      <c r="AQ162" s="113">
        <f t="shared" si="64"/>
        <v>42846</v>
      </c>
      <c r="AR162" s="114">
        <f t="shared" si="47"/>
        <v>42846</v>
      </c>
      <c r="AS162" s="109">
        <f t="shared" si="47"/>
        <v>42846</v>
      </c>
      <c r="AT162" s="110">
        <f t="shared" si="47"/>
        <v>42846</v>
      </c>
      <c r="AU162" s="111">
        <f t="shared" si="47"/>
        <v>42846</v>
      </c>
      <c r="AV162" s="112">
        <f t="shared" si="47"/>
        <v>42846</v>
      </c>
      <c r="AW162" s="106">
        <f t="shared" si="56"/>
        <v>42846</v>
      </c>
      <c r="AX162" s="94">
        <f t="shared" si="57"/>
        <v>0</v>
      </c>
      <c r="AY162" s="94">
        <f t="shared" si="58"/>
        <v>0</v>
      </c>
      <c r="BB162" s="9"/>
      <c r="BC162" s="10">
        <f t="shared" si="52"/>
        <v>0</v>
      </c>
      <c r="BD162" s="64" t="str">
        <f t="shared" si="59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60"/>
        <v/>
      </c>
      <c r="AB163" s="83">
        <v>42895</v>
      </c>
      <c r="AC163" s="113">
        <f t="shared" si="63"/>
        <v>42851</v>
      </c>
      <c r="AD163" s="114">
        <f t="shared" si="46"/>
        <v>42851</v>
      </c>
      <c r="AE163" s="109">
        <f t="shared" si="46"/>
        <v>42851</v>
      </c>
      <c r="AF163" s="110">
        <f t="shared" si="46"/>
        <v>42851</v>
      </c>
      <c r="AG163" s="111">
        <f t="shared" si="46"/>
        <v>42851</v>
      </c>
      <c r="AH163" s="112">
        <f t="shared" si="46"/>
        <v>42851</v>
      </c>
      <c r="AI163" s="106">
        <f t="shared" si="62"/>
        <v>42851</v>
      </c>
      <c r="AJ163" s="94">
        <f t="shared" si="61"/>
        <v>0</v>
      </c>
      <c r="AK163" s="94">
        <f t="shared" si="51"/>
        <v>0</v>
      </c>
      <c r="AN163" s="9"/>
      <c r="AO163" s="10">
        <f t="shared" si="55"/>
        <v>0</v>
      </c>
      <c r="AP163" s="83">
        <v>42895</v>
      </c>
      <c r="AQ163" s="113">
        <f t="shared" si="64"/>
        <v>42846</v>
      </c>
      <c r="AR163" s="114">
        <f t="shared" si="47"/>
        <v>42846</v>
      </c>
      <c r="AS163" s="109">
        <f t="shared" si="47"/>
        <v>42846</v>
      </c>
      <c r="AT163" s="110">
        <f t="shared" si="47"/>
        <v>42846</v>
      </c>
      <c r="AU163" s="111">
        <f t="shared" si="47"/>
        <v>42846</v>
      </c>
      <c r="AV163" s="112">
        <f t="shared" si="47"/>
        <v>42846</v>
      </c>
      <c r="AW163" s="106">
        <f t="shared" si="56"/>
        <v>42846</v>
      </c>
      <c r="AX163" s="94">
        <f t="shared" si="57"/>
        <v>0</v>
      </c>
      <c r="AY163" s="94">
        <f t="shared" si="58"/>
        <v>0</v>
      </c>
      <c r="BB163" s="9"/>
      <c r="BC163" s="10">
        <f t="shared" si="52"/>
        <v>0</v>
      </c>
      <c r="BD163" s="64" t="str">
        <f t="shared" si="59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60"/>
        <v/>
      </c>
      <c r="AB164" s="83">
        <v>42896</v>
      </c>
      <c r="AC164" s="113">
        <f t="shared" si="63"/>
        <v>42851</v>
      </c>
      <c r="AD164" s="114">
        <f t="shared" si="46"/>
        <v>42851</v>
      </c>
      <c r="AE164" s="109">
        <f t="shared" si="46"/>
        <v>42851</v>
      </c>
      <c r="AF164" s="110">
        <f t="shared" si="46"/>
        <v>42851</v>
      </c>
      <c r="AG164" s="111">
        <f t="shared" si="46"/>
        <v>42851</v>
      </c>
      <c r="AH164" s="112">
        <f t="shared" si="46"/>
        <v>42851</v>
      </c>
      <c r="AI164" s="106">
        <f t="shared" si="62"/>
        <v>42851</v>
      </c>
      <c r="AJ164" s="94">
        <f t="shared" si="61"/>
        <v>0</v>
      </c>
      <c r="AK164" s="94">
        <f t="shared" si="51"/>
        <v>0</v>
      </c>
      <c r="AN164" s="9"/>
      <c r="AO164" s="10">
        <f t="shared" si="55"/>
        <v>0</v>
      </c>
      <c r="AP164" s="83">
        <v>42896</v>
      </c>
      <c r="AQ164" s="113">
        <f t="shared" si="64"/>
        <v>42846</v>
      </c>
      <c r="AR164" s="114">
        <f t="shared" si="47"/>
        <v>42846</v>
      </c>
      <c r="AS164" s="109">
        <f t="shared" si="47"/>
        <v>42846</v>
      </c>
      <c r="AT164" s="110">
        <f t="shared" si="47"/>
        <v>42846</v>
      </c>
      <c r="AU164" s="111">
        <f t="shared" si="47"/>
        <v>42846</v>
      </c>
      <c r="AV164" s="112">
        <f t="shared" si="47"/>
        <v>42846</v>
      </c>
      <c r="AW164" s="106">
        <f t="shared" si="56"/>
        <v>42846</v>
      </c>
      <c r="AX164" s="94">
        <f t="shared" si="57"/>
        <v>0</v>
      </c>
      <c r="AY164" s="94">
        <f t="shared" si="58"/>
        <v>0</v>
      </c>
      <c r="BB164" s="9"/>
      <c r="BC164" s="10">
        <f t="shared" si="52"/>
        <v>0</v>
      </c>
      <c r="BD164" s="64" t="str">
        <f t="shared" si="59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60"/>
        <v/>
      </c>
      <c r="AB165" s="83">
        <v>42897</v>
      </c>
      <c r="AC165" s="113">
        <f t="shared" si="63"/>
        <v>42851</v>
      </c>
      <c r="AD165" s="114">
        <f t="shared" si="46"/>
        <v>42851</v>
      </c>
      <c r="AE165" s="109">
        <f t="shared" si="46"/>
        <v>42851</v>
      </c>
      <c r="AF165" s="110">
        <f t="shared" si="46"/>
        <v>42851</v>
      </c>
      <c r="AG165" s="111">
        <f t="shared" si="46"/>
        <v>42851</v>
      </c>
      <c r="AH165" s="112">
        <f t="shared" si="46"/>
        <v>42851</v>
      </c>
      <c r="AI165" s="106">
        <f t="shared" si="62"/>
        <v>42851</v>
      </c>
      <c r="AJ165" s="94">
        <f t="shared" si="61"/>
        <v>0</v>
      </c>
      <c r="AK165" s="94">
        <f t="shared" si="51"/>
        <v>0</v>
      </c>
      <c r="AN165" s="9"/>
      <c r="AO165" s="10">
        <f t="shared" si="55"/>
        <v>0</v>
      </c>
      <c r="AP165" s="83">
        <v>42897</v>
      </c>
      <c r="AQ165" s="113">
        <f t="shared" si="64"/>
        <v>42846</v>
      </c>
      <c r="AR165" s="114">
        <f t="shared" si="47"/>
        <v>42846</v>
      </c>
      <c r="AS165" s="109">
        <f t="shared" si="47"/>
        <v>42846</v>
      </c>
      <c r="AT165" s="110">
        <f t="shared" si="47"/>
        <v>42846</v>
      </c>
      <c r="AU165" s="111">
        <f t="shared" si="47"/>
        <v>42846</v>
      </c>
      <c r="AV165" s="112">
        <f t="shared" si="47"/>
        <v>42846</v>
      </c>
      <c r="AW165" s="106">
        <f t="shared" si="56"/>
        <v>42846</v>
      </c>
      <c r="AX165" s="94">
        <f t="shared" si="57"/>
        <v>0</v>
      </c>
      <c r="AY165" s="94">
        <f t="shared" si="58"/>
        <v>0</v>
      </c>
      <c r="BB165" s="9"/>
      <c r="BC165" s="10">
        <f t="shared" si="52"/>
        <v>0</v>
      </c>
      <c r="BD165" s="64" t="str">
        <f t="shared" si="59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60"/>
        <v/>
      </c>
      <c r="AB166" s="83">
        <v>42898</v>
      </c>
      <c r="AC166" s="113">
        <f t="shared" si="63"/>
        <v>42851</v>
      </c>
      <c r="AD166" s="114">
        <f t="shared" si="46"/>
        <v>42851</v>
      </c>
      <c r="AE166" s="109">
        <f t="shared" si="46"/>
        <v>42851</v>
      </c>
      <c r="AF166" s="110">
        <f t="shared" si="46"/>
        <v>42851</v>
      </c>
      <c r="AG166" s="111">
        <f t="shared" si="46"/>
        <v>42851</v>
      </c>
      <c r="AH166" s="112">
        <f t="shared" si="46"/>
        <v>42851</v>
      </c>
      <c r="AI166" s="106">
        <f t="shared" si="62"/>
        <v>42851</v>
      </c>
      <c r="AJ166" s="94">
        <f t="shared" si="61"/>
        <v>0</v>
      </c>
      <c r="AK166" s="94">
        <f t="shared" si="51"/>
        <v>0</v>
      </c>
      <c r="AN166" s="9"/>
      <c r="AO166" s="10">
        <f t="shared" si="55"/>
        <v>0</v>
      </c>
      <c r="AP166" s="83">
        <v>42898</v>
      </c>
      <c r="AQ166" s="113">
        <f t="shared" si="64"/>
        <v>42846</v>
      </c>
      <c r="AR166" s="114">
        <f t="shared" si="47"/>
        <v>42846</v>
      </c>
      <c r="AS166" s="109">
        <f t="shared" si="47"/>
        <v>42846</v>
      </c>
      <c r="AT166" s="110">
        <f t="shared" si="47"/>
        <v>42846</v>
      </c>
      <c r="AU166" s="111">
        <f t="shared" si="47"/>
        <v>42846</v>
      </c>
      <c r="AV166" s="112">
        <f t="shared" si="47"/>
        <v>42846</v>
      </c>
      <c r="AW166" s="106">
        <f t="shared" si="56"/>
        <v>42846</v>
      </c>
      <c r="AX166" s="94">
        <f t="shared" si="57"/>
        <v>0</v>
      </c>
      <c r="AY166" s="94">
        <f t="shared" si="58"/>
        <v>0</v>
      </c>
      <c r="BB166" s="9"/>
      <c r="BC166" s="10">
        <f t="shared" si="52"/>
        <v>0</v>
      </c>
      <c r="BD166" s="64" t="str">
        <f t="shared" si="59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60"/>
        <v/>
      </c>
      <c r="AB167" s="83">
        <v>42899</v>
      </c>
      <c r="AC167" s="113">
        <f t="shared" si="63"/>
        <v>42851</v>
      </c>
      <c r="AD167" s="114">
        <f t="shared" si="46"/>
        <v>42851</v>
      </c>
      <c r="AE167" s="109">
        <f t="shared" si="46"/>
        <v>42851</v>
      </c>
      <c r="AF167" s="110">
        <f t="shared" si="46"/>
        <v>42851</v>
      </c>
      <c r="AG167" s="111">
        <f t="shared" si="46"/>
        <v>42851</v>
      </c>
      <c r="AH167" s="112">
        <f t="shared" si="46"/>
        <v>42851</v>
      </c>
      <c r="AI167" s="106">
        <f t="shared" si="62"/>
        <v>42851</v>
      </c>
      <c r="AJ167" s="94">
        <f t="shared" si="61"/>
        <v>0</v>
      </c>
      <c r="AK167" s="94">
        <f t="shared" si="51"/>
        <v>0</v>
      </c>
      <c r="AN167" s="9"/>
      <c r="AO167" s="10">
        <f t="shared" si="55"/>
        <v>0</v>
      </c>
      <c r="AP167" s="83">
        <v>42899</v>
      </c>
      <c r="AQ167" s="113">
        <f t="shared" si="64"/>
        <v>42846</v>
      </c>
      <c r="AR167" s="114">
        <f t="shared" si="47"/>
        <v>42846</v>
      </c>
      <c r="AS167" s="109">
        <f t="shared" si="47"/>
        <v>42846</v>
      </c>
      <c r="AT167" s="110">
        <f t="shared" si="47"/>
        <v>42846</v>
      </c>
      <c r="AU167" s="111">
        <f t="shared" si="47"/>
        <v>42846</v>
      </c>
      <c r="AV167" s="112">
        <f t="shared" si="47"/>
        <v>42846</v>
      </c>
      <c r="AW167" s="106">
        <f t="shared" si="56"/>
        <v>42846</v>
      </c>
      <c r="AX167" s="94">
        <f t="shared" si="57"/>
        <v>0</v>
      </c>
      <c r="AY167" s="94">
        <f t="shared" si="58"/>
        <v>0</v>
      </c>
      <c r="BB167" s="9"/>
      <c r="BC167" s="10">
        <f t="shared" si="52"/>
        <v>0</v>
      </c>
      <c r="BD167" s="64" t="str">
        <f t="shared" si="59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60"/>
        <v/>
      </c>
      <c r="AB168" s="83">
        <v>42900</v>
      </c>
      <c r="AC168" s="113">
        <f t="shared" si="63"/>
        <v>42851</v>
      </c>
      <c r="AD168" s="114">
        <f t="shared" si="46"/>
        <v>42851</v>
      </c>
      <c r="AE168" s="109">
        <f t="shared" si="46"/>
        <v>42851</v>
      </c>
      <c r="AF168" s="110">
        <f t="shared" si="46"/>
        <v>42851</v>
      </c>
      <c r="AG168" s="111">
        <f t="shared" si="46"/>
        <v>42851</v>
      </c>
      <c r="AH168" s="112">
        <f t="shared" si="46"/>
        <v>42851</v>
      </c>
      <c r="AI168" s="106">
        <f t="shared" si="62"/>
        <v>42851</v>
      </c>
      <c r="AJ168" s="94">
        <f t="shared" si="61"/>
        <v>0</v>
      </c>
      <c r="AK168" s="94">
        <f t="shared" si="51"/>
        <v>0</v>
      </c>
      <c r="AN168" s="9"/>
      <c r="AO168" s="10">
        <f t="shared" si="55"/>
        <v>0</v>
      </c>
      <c r="AP168" s="83">
        <v>42900</v>
      </c>
      <c r="AQ168" s="113">
        <f t="shared" si="64"/>
        <v>42846</v>
      </c>
      <c r="AR168" s="114">
        <f t="shared" si="47"/>
        <v>42846</v>
      </c>
      <c r="AS168" s="109">
        <f t="shared" si="47"/>
        <v>42846</v>
      </c>
      <c r="AT168" s="110">
        <f t="shared" si="47"/>
        <v>42846</v>
      </c>
      <c r="AU168" s="111">
        <f t="shared" si="47"/>
        <v>42846</v>
      </c>
      <c r="AV168" s="112">
        <f t="shared" si="47"/>
        <v>42846</v>
      </c>
      <c r="AW168" s="106">
        <f t="shared" si="56"/>
        <v>42846</v>
      </c>
      <c r="AX168" s="94">
        <f t="shared" si="57"/>
        <v>0</v>
      </c>
      <c r="AY168" s="94">
        <f t="shared" si="58"/>
        <v>0</v>
      </c>
      <c r="BB168" s="9"/>
      <c r="BC168" s="10">
        <f t="shared" si="52"/>
        <v>0</v>
      </c>
      <c r="BD168" s="64" t="str">
        <f t="shared" si="59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60"/>
        <v/>
      </c>
      <c r="AB169" s="83">
        <v>42901</v>
      </c>
      <c r="AC169" s="113">
        <f t="shared" si="63"/>
        <v>42851</v>
      </c>
      <c r="AD169" s="114">
        <f t="shared" si="46"/>
        <v>42851</v>
      </c>
      <c r="AE169" s="109">
        <f t="shared" si="46"/>
        <v>42851</v>
      </c>
      <c r="AF169" s="110">
        <f t="shared" si="46"/>
        <v>42851</v>
      </c>
      <c r="AG169" s="111">
        <f t="shared" si="46"/>
        <v>42851</v>
      </c>
      <c r="AH169" s="112">
        <f t="shared" si="46"/>
        <v>42851</v>
      </c>
      <c r="AI169" s="106">
        <f t="shared" si="62"/>
        <v>42851</v>
      </c>
      <c r="AJ169" s="94">
        <f t="shared" si="61"/>
        <v>0</v>
      </c>
      <c r="AK169" s="94">
        <f t="shared" si="51"/>
        <v>0</v>
      </c>
      <c r="AN169" s="9"/>
      <c r="AO169" s="10">
        <f t="shared" si="55"/>
        <v>0</v>
      </c>
      <c r="AP169" s="83">
        <v>42901</v>
      </c>
      <c r="AQ169" s="113">
        <f t="shared" si="64"/>
        <v>42846</v>
      </c>
      <c r="AR169" s="114">
        <f t="shared" si="47"/>
        <v>42846</v>
      </c>
      <c r="AS169" s="109">
        <f t="shared" si="47"/>
        <v>42846</v>
      </c>
      <c r="AT169" s="110">
        <f t="shared" si="47"/>
        <v>42846</v>
      </c>
      <c r="AU169" s="111">
        <f t="shared" si="47"/>
        <v>42846</v>
      </c>
      <c r="AV169" s="112">
        <f t="shared" si="47"/>
        <v>42846</v>
      </c>
      <c r="AW169" s="106">
        <f t="shared" si="56"/>
        <v>42846</v>
      </c>
      <c r="AX169" s="94">
        <f t="shared" si="57"/>
        <v>0</v>
      </c>
      <c r="AY169" s="94">
        <f t="shared" si="58"/>
        <v>0</v>
      </c>
      <c r="BB169" s="9"/>
      <c r="BC169" s="10">
        <f t="shared" si="52"/>
        <v>0</v>
      </c>
      <c r="BD169" s="64" t="str">
        <f t="shared" si="59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60"/>
        <v/>
      </c>
      <c r="AB170" s="83">
        <v>42902</v>
      </c>
      <c r="AC170" s="113">
        <f t="shared" si="63"/>
        <v>42851</v>
      </c>
      <c r="AD170" s="114">
        <f t="shared" si="46"/>
        <v>42851</v>
      </c>
      <c r="AE170" s="109">
        <f t="shared" si="46"/>
        <v>42851</v>
      </c>
      <c r="AF170" s="110">
        <f t="shared" si="46"/>
        <v>42851</v>
      </c>
      <c r="AG170" s="111">
        <f t="shared" si="46"/>
        <v>42851</v>
      </c>
      <c r="AH170" s="112">
        <f t="shared" si="46"/>
        <v>42851</v>
      </c>
      <c r="AI170" s="106">
        <f t="shared" si="62"/>
        <v>42851</v>
      </c>
      <c r="AJ170" s="94">
        <f t="shared" si="61"/>
        <v>0</v>
      </c>
      <c r="AK170" s="94">
        <f t="shared" si="51"/>
        <v>0</v>
      </c>
      <c r="AN170" s="9"/>
      <c r="AO170" s="10">
        <f t="shared" si="55"/>
        <v>0</v>
      </c>
      <c r="AP170" s="83">
        <v>42902</v>
      </c>
      <c r="AQ170" s="113">
        <f t="shared" si="64"/>
        <v>42846</v>
      </c>
      <c r="AR170" s="114">
        <f t="shared" si="47"/>
        <v>42846</v>
      </c>
      <c r="AS170" s="109">
        <f t="shared" si="47"/>
        <v>42846</v>
      </c>
      <c r="AT170" s="110">
        <f t="shared" si="47"/>
        <v>42846</v>
      </c>
      <c r="AU170" s="111">
        <f t="shared" si="47"/>
        <v>42846</v>
      </c>
      <c r="AV170" s="112">
        <f t="shared" si="47"/>
        <v>42846</v>
      </c>
      <c r="AW170" s="106">
        <f t="shared" si="56"/>
        <v>42846</v>
      </c>
      <c r="AX170" s="94">
        <f t="shared" si="57"/>
        <v>0</v>
      </c>
      <c r="AY170" s="94">
        <f t="shared" si="58"/>
        <v>0</v>
      </c>
      <c r="BB170" s="9"/>
      <c r="BC170" s="10">
        <f t="shared" si="52"/>
        <v>0</v>
      </c>
      <c r="BD170" s="64" t="str">
        <f t="shared" si="59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60"/>
        <v/>
      </c>
      <c r="AB171" s="83">
        <v>42903</v>
      </c>
      <c r="AC171" s="113">
        <f t="shared" si="63"/>
        <v>42851</v>
      </c>
      <c r="AD171" s="114">
        <f t="shared" si="46"/>
        <v>42851</v>
      </c>
      <c r="AE171" s="109">
        <f t="shared" si="46"/>
        <v>42851</v>
      </c>
      <c r="AF171" s="110">
        <f t="shared" si="46"/>
        <v>42851</v>
      </c>
      <c r="AG171" s="111">
        <f t="shared" si="46"/>
        <v>42851</v>
      </c>
      <c r="AH171" s="112">
        <f t="shared" si="46"/>
        <v>42851</v>
      </c>
      <c r="AI171" s="106">
        <f t="shared" si="62"/>
        <v>42851</v>
      </c>
      <c r="AJ171" s="94">
        <f t="shared" si="61"/>
        <v>0</v>
      </c>
      <c r="AK171" s="94">
        <f t="shared" si="51"/>
        <v>0</v>
      </c>
      <c r="AN171" s="9"/>
      <c r="AO171" s="10">
        <f t="shared" si="55"/>
        <v>0</v>
      </c>
      <c r="AP171" s="83">
        <v>42903</v>
      </c>
      <c r="AQ171" s="113">
        <f t="shared" si="64"/>
        <v>42846</v>
      </c>
      <c r="AR171" s="114">
        <f t="shared" si="47"/>
        <v>42846</v>
      </c>
      <c r="AS171" s="109">
        <f t="shared" si="47"/>
        <v>42846</v>
      </c>
      <c r="AT171" s="110">
        <f t="shared" si="47"/>
        <v>42846</v>
      </c>
      <c r="AU171" s="111">
        <f t="shared" si="47"/>
        <v>42846</v>
      </c>
      <c r="AV171" s="112">
        <f t="shared" si="47"/>
        <v>42846</v>
      </c>
      <c r="AW171" s="106">
        <f t="shared" si="56"/>
        <v>42846</v>
      </c>
      <c r="AX171" s="94">
        <f t="shared" si="57"/>
        <v>0</v>
      </c>
      <c r="AY171" s="94">
        <f t="shared" si="58"/>
        <v>0</v>
      </c>
      <c r="BB171" s="9"/>
      <c r="BC171" s="10">
        <f t="shared" si="52"/>
        <v>0</v>
      </c>
      <c r="BD171" s="64" t="str">
        <f t="shared" si="59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60"/>
        <v/>
      </c>
      <c r="AB172" s="83">
        <v>42904</v>
      </c>
      <c r="AC172" s="113">
        <f t="shared" si="63"/>
        <v>42851</v>
      </c>
      <c r="AD172" s="114">
        <f t="shared" si="46"/>
        <v>42851</v>
      </c>
      <c r="AE172" s="109">
        <f t="shared" si="46"/>
        <v>42851</v>
      </c>
      <c r="AF172" s="110">
        <f t="shared" si="46"/>
        <v>42851</v>
      </c>
      <c r="AG172" s="111">
        <f t="shared" si="46"/>
        <v>42851</v>
      </c>
      <c r="AH172" s="112">
        <f t="shared" si="46"/>
        <v>42851</v>
      </c>
      <c r="AI172" s="106">
        <f t="shared" si="62"/>
        <v>42851</v>
      </c>
      <c r="AJ172" s="94">
        <f t="shared" si="61"/>
        <v>0</v>
      </c>
      <c r="AK172" s="94">
        <f t="shared" si="51"/>
        <v>0</v>
      </c>
      <c r="AN172" s="9"/>
      <c r="AO172" s="10">
        <f t="shared" si="55"/>
        <v>0</v>
      </c>
      <c r="AP172" s="83">
        <v>42904</v>
      </c>
      <c r="AQ172" s="113">
        <f t="shared" si="64"/>
        <v>42846</v>
      </c>
      <c r="AR172" s="114">
        <f t="shared" si="47"/>
        <v>42846</v>
      </c>
      <c r="AS172" s="109">
        <f t="shared" si="47"/>
        <v>42846</v>
      </c>
      <c r="AT172" s="110">
        <f t="shared" si="47"/>
        <v>42846</v>
      </c>
      <c r="AU172" s="111">
        <f t="shared" si="47"/>
        <v>42846</v>
      </c>
      <c r="AV172" s="112">
        <f t="shared" si="47"/>
        <v>42846</v>
      </c>
      <c r="AW172" s="106">
        <f t="shared" si="56"/>
        <v>42846</v>
      </c>
      <c r="AX172" s="94">
        <f t="shared" si="57"/>
        <v>0</v>
      </c>
      <c r="AY172" s="94">
        <f t="shared" si="58"/>
        <v>0</v>
      </c>
      <c r="BB172" s="9"/>
      <c r="BC172" s="10">
        <f t="shared" si="52"/>
        <v>0</v>
      </c>
      <c r="BD172" s="64" t="str">
        <f t="shared" si="59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60"/>
        <v/>
      </c>
      <c r="AB173" s="83">
        <v>42905</v>
      </c>
      <c r="AC173" s="113">
        <f t="shared" si="63"/>
        <v>42851</v>
      </c>
      <c r="AD173" s="114">
        <f t="shared" ref="AD173:AH223" si="66">AC173</f>
        <v>42851</v>
      </c>
      <c r="AE173" s="109">
        <f t="shared" si="66"/>
        <v>42851</v>
      </c>
      <c r="AF173" s="110">
        <f t="shared" si="66"/>
        <v>42851</v>
      </c>
      <c r="AG173" s="111">
        <f t="shared" si="66"/>
        <v>42851</v>
      </c>
      <c r="AH173" s="112">
        <f t="shared" si="66"/>
        <v>42851</v>
      </c>
      <c r="AI173" s="106">
        <f t="shared" si="62"/>
        <v>42851</v>
      </c>
      <c r="AJ173" s="94">
        <f t="shared" si="61"/>
        <v>0</v>
      </c>
      <c r="AK173" s="94">
        <f t="shared" si="51"/>
        <v>0</v>
      </c>
      <c r="AN173" s="9"/>
      <c r="AO173" s="10">
        <f t="shared" si="55"/>
        <v>0</v>
      </c>
      <c r="AP173" s="83">
        <v>42905</v>
      </c>
      <c r="AQ173" s="113">
        <f t="shared" si="64"/>
        <v>42846</v>
      </c>
      <c r="AR173" s="114">
        <f t="shared" ref="AR173:AV223" si="67">AQ173</f>
        <v>42846</v>
      </c>
      <c r="AS173" s="109">
        <f t="shared" si="67"/>
        <v>42846</v>
      </c>
      <c r="AT173" s="110">
        <f t="shared" si="67"/>
        <v>42846</v>
      </c>
      <c r="AU173" s="111">
        <f t="shared" si="67"/>
        <v>42846</v>
      </c>
      <c r="AV173" s="112">
        <f t="shared" si="67"/>
        <v>42846</v>
      </c>
      <c r="AW173" s="106">
        <f t="shared" si="56"/>
        <v>42846</v>
      </c>
      <c r="AX173" s="94">
        <f t="shared" si="57"/>
        <v>0</v>
      </c>
      <c r="AY173" s="94">
        <f t="shared" si="58"/>
        <v>0</v>
      </c>
      <c r="BB173" s="9"/>
      <c r="BC173" s="10">
        <f t="shared" si="52"/>
        <v>0</v>
      </c>
      <c r="BD173" s="64" t="str">
        <f t="shared" si="59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60"/>
        <v/>
      </c>
      <c r="AB174" s="83">
        <v>42906</v>
      </c>
      <c r="AC174" s="113">
        <f t="shared" si="63"/>
        <v>42851</v>
      </c>
      <c r="AD174" s="114">
        <f t="shared" si="66"/>
        <v>42851</v>
      </c>
      <c r="AE174" s="109">
        <f t="shared" si="66"/>
        <v>42851</v>
      </c>
      <c r="AF174" s="110">
        <f t="shared" si="66"/>
        <v>42851</v>
      </c>
      <c r="AG174" s="111">
        <f t="shared" si="66"/>
        <v>42851</v>
      </c>
      <c r="AH174" s="112">
        <f t="shared" si="66"/>
        <v>42851</v>
      </c>
      <c r="AI174" s="106">
        <f t="shared" si="62"/>
        <v>42851</v>
      </c>
      <c r="AJ174" s="94">
        <f t="shared" si="61"/>
        <v>0</v>
      </c>
      <c r="AK174" s="94">
        <f t="shared" si="51"/>
        <v>0</v>
      </c>
      <c r="AN174" s="9"/>
      <c r="AO174" s="10">
        <f t="shared" si="55"/>
        <v>0</v>
      </c>
      <c r="AP174" s="83">
        <v>42906</v>
      </c>
      <c r="AQ174" s="113">
        <f t="shared" si="64"/>
        <v>42846</v>
      </c>
      <c r="AR174" s="114">
        <f t="shared" si="67"/>
        <v>42846</v>
      </c>
      <c r="AS174" s="109">
        <f t="shared" si="67"/>
        <v>42846</v>
      </c>
      <c r="AT174" s="110">
        <f t="shared" si="67"/>
        <v>42846</v>
      </c>
      <c r="AU174" s="111">
        <f t="shared" si="67"/>
        <v>42846</v>
      </c>
      <c r="AV174" s="112">
        <f t="shared" si="67"/>
        <v>42846</v>
      </c>
      <c r="AW174" s="106">
        <f t="shared" si="56"/>
        <v>42846</v>
      </c>
      <c r="AX174" s="94">
        <f t="shared" si="57"/>
        <v>0</v>
      </c>
      <c r="AY174" s="94">
        <f t="shared" si="58"/>
        <v>0</v>
      </c>
      <c r="BB174" s="9"/>
      <c r="BC174" s="10">
        <f t="shared" si="52"/>
        <v>0</v>
      </c>
      <c r="BD174" s="64" t="str">
        <f t="shared" si="59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60"/>
        <v/>
      </c>
      <c r="AB175" s="83">
        <v>42907</v>
      </c>
      <c r="AC175" s="113">
        <f t="shared" si="63"/>
        <v>42851</v>
      </c>
      <c r="AD175" s="114">
        <f t="shared" si="66"/>
        <v>42851</v>
      </c>
      <c r="AE175" s="109">
        <f t="shared" si="66"/>
        <v>42851</v>
      </c>
      <c r="AF175" s="110">
        <f t="shared" si="66"/>
        <v>42851</v>
      </c>
      <c r="AG175" s="111">
        <f t="shared" si="66"/>
        <v>42851</v>
      </c>
      <c r="AH175" s="112">
        <f t="shared" si="66"/>
        <v>42851</v>
      </c>
      <c r="AI175" s="106">
        <f t="shared" si="62"/>
        <v>42851</v>
      </c>
      <c r="AJ175" s="94">
        <f t="shared" si="61"/>
        <v>0</v>
      </c>
      <c r="AK175" s="94">
        <f t="shared" si="51"/>
        <v>0</v>
      </c>
      <c r="AN175" s="9"/>
      <c r="AO175" s="10">
        <f t="shared" si="55"/>
        <v>0</v>
      </c>
      <c r="AP175" s="83">
        <v>42907</v>
      </c>
      <c r="AQ175" s="113">
        <f t="shared" si="64"/>
        <v>42846</v>
      </c>
      <c r="AR175" s="114">
        <f t="shared" si="67"/>
        <v>42846</v>
      </c>
      <c r="AS175" s="109">
        <f t="shared" si="67"/>
        <v>42846</v>
      </c>
      <c r="AT175" s="110">
        <f t="shared" si="67"/>
        <v>42846</v>
      </c>
      <c r="AU175" s="111">
        <f t="shared" si="67"/>
        <v>42846</v>
      </c>
      <c r="AV175" s="112">
        <f t="shared" si="67"/>
        <v>42846</v>
      </c>
      <c r="AW175" s="106">
        <f t="shared" si="56"/>
        <v>42846</v>
      </c>
      <c r="AX175" s="94">
        <f t="shared" si="57"/>
        <v>0</v>
      </c>
      <c r="AY175" s="94">
        <f t="shared" si="58"/>
        <v>0</v>
      </c>
      <c r="BB175" s="9"/>
      <c r="BC175" s="10">
        <f t="shared" si="52"/>
        <v>0</v>
      </c>
      <c r="BD175" s="64" t="str">
        <f t="shared" si="59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60"/>
        <v/>
      </c>
      <c r="AB176" s="83">
        <v>42908</v>
      </c>
      <c r="AC176" s="113">
        <f t="shared" si="63"/>
        <v>42851</v>
      </c>
      <c r="AD176" s="114">
        <f t="shared" si="66"/>
        <v>42851</v>
      </c>
      <c r="AE176" s="109">
        <f t="shared" si="66"/>
        <v>42851</v>
      </c>
      <c r="AF176" s="110">
        <f t="shared" si="66"/>
        <v>42851</v>
      </c>
      <c r="AG176" s="111">
        <f t="shared" si="66"/>
        <v>42851</v>
      </c>
      <c r="AH176" s="112">
        <f t="shared" si="66"/>
        <v>42851</v>
      </c>
      <c r="AI176" s="106">
        <f t="shared" si="62"/>
        <v>42851</v>
      </c>
      <c r="AJ176" s="94">
        <f t="shared" si="61"/>
        <v>0</v>
      </c>
      <c r="AK176" s="94">
        <f t="shared" si="51"/>
        <v>0</v>
      </c>
      <c r="AN176" s="9"/>
      <c r="AO176" s="10">
        <f t="shared" si="55"/>
        <v>0</v>
      </c>
      <c r="AP176" s="83">
        <v>42908</v>
      </c>
      <c r="AQ176" s="113">
        <f t="shared" si="64"/>
        <v>42846</v>
      </c>
      <c r="AR176" s="114">
        <f t="shared" si="67"/>
        <v>42846</v>
      </c>
      <c r="AS176" s="109">
        <f t="shared" si="67"/>
        <v>42846</v>
      </c>
      <c r="AT176" s="110">
        <f t="shared" si="67"/>
        <v>42846</v>
      </c>
      <c r="AU176" s="111">
        <f t="shared" si="67"/>
        <v>42846</v>
      </c>
      <c r="AV176" s="112">
        <f t="shared" si="67"/>
        <v>42846</v>
      </c>
      <c r="AW176" s="106">
        <f t="shared" si="56"/>
        <v>42846</v>
      </c>
      <c r="AX176" s="94">
        <f t="shared" si="57"/>
        <v>0</v>
      </c>
      <c r="AY176" s="94">
        <f t="shared" si="58"/>
        <v>0</v>
      </c>
      <c r="BB176" s="9"/>
      <c r="BC176" s="10">
        <f t="shared" si="52"/>
        <v>0</v>
      </c>
      <c r="BD176" s="64" t="str">
        <f t="shared" si="59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60"/>
        <v/>
      </c>
      <c r="AB177" s="83">
        <v>42909</v>
      </c>
      <c r="AC177" s="113">
        <f t="shared" si="63"/>
        <v>42851</v>
      </c>
      <c r="AD177" s="114">
        <f t="shared" si="66"/>
        <v>42851</v>
      </c>
      <c r="AE177" s="109">
        <f t="shared" si="66"/>
        <v>42851</v>
      </c>
      <c r="AF177" s="110">
        <f t="shared" si="66"/>
        <v>42851</v>
      </c>
      <c r="AG177" s="111">
        <f t="shared" si="66"/>
        <v>42851</v>
      </c>
      <c r="AH177" s="112">
        <f t="shared" si="66"/>
        <v>42851</v>
      </c>
      <c r="AI177" s="106">
        <f t="shared" si="62"/>
        <v>42851</v>
      </c>
      <c r="AJ177" s="94">
        <f t="shared" si="61"/>
        <v>0</v>
      </c>
      <c r="AK177" s="94">
        <f t="shared" si="51"/>
        <v>0</v>
      </c>
      <c r="AN177" s="9"/>
      <c r="AO177" s="10">
        <f t="shared" si="55"/>
        <v>0</v>
      </c>
      <c r="AP177" s="83">
        <v>42909</v>
      </c>
      <c r="AQ177" s="113">
        <f t="shared" si="64"/>
        <v>42846</v>
      </c>
      <c r="AR177" s="114">
        <f t="shared" si="67"/>
        <v>42846</v>
      </c>
      <c r="AS177" s="109">
        <f t="shared" si="67"/>
        <v>42846</v>
      </c>
      <c r="AT177" s="110">
        <f t="shared" si="67"/>
        <v>42846</v>
      </c>
      <c r="AU177" s="111">
        <f t="shared" si="67"/>
        <v>42846</v>
      </c>
      <c r="AV177" s="112">
        <f t="shared" si="67"/>
        <v>42846</v>
      </c>
      <c r="AW177" s="106">
        <f t="shared" si="56"/>
        <v>42846</v>
      </c>
      <c r="AX177" s="94">
        <f t="shared" si="57"/>
        <v>0</v>
      </c>
      <c r="AY177" s="94">
        <f t="shared" si="58"/>
        <v>0</v>
      </c>
      <c r="BB177" s="9"/>
      <c r="BC177" s="10">
        <f t="shared" si="52"/>
        <v>0</v>
      </c>
      <c r="BD177" s="64" t="str">
        <f t="shared" si="59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60"/>
        <v/>
      </c>
      <c r="AB178" s="83">
        <v>42910</v>
      </c>
      <c r="AC178" s="113">
        <f t="shared" si="63"/>
        <v>42851</v>
      </c>
      <c r="AD178" s="114">
        <f t="shared" si="66"/>
        <v>42851</v>
      </c>
      <c r="AE178" s="109">
        <f t="shared" si="66"/>
        <v>42851</v>
      </c>
      <c r="AF178" s="110">
        <f t="shared" si="66"/>
        <v>42851</v>
      </c>
      <c r="AG178" s="111">
        <f t="shared" si="66"/>
        <v>42851</v>
      </c>
      <c r="AH178" s="112">
        <f t="shared" si="66"/>
        <v>42851</v>
      </c>
      <c r="AI178" s="106">
        <f t="shared" si="62"/>
        <v>42851</v>
      </c>
      <c r="AJ178" s="94">
        <f t="shared" si="61"/>
        <v>0</v>
      </c>
      <c r="AK178" s="94">
        <f t="shared" si="51"/>
        <v>0</v>
      </c>
      <c r="AN178" s="9"/>
      <c r="AO178" s="10">
        <f t="shared" si="55"/>
        <v>0</v>
      </c>
      <c r="AP178" s="83">
        <v>42910</v>
      </c>
      <c r="AQ178" s="113">
        <f t="shared" si="64"/>
        <v>42846</v>
      </c>
      <c r="AR178" s="114">
        <f t="shared" si="67"/>
        <v>42846</v>
      </c>
      <c r="AS178" s="109">
        <f t="shared" si="67"/>
        <v>42846</v>
      </c>
      <c r="AT178" s="110">
        <f t="shared" si="67"/>
        <v>42846</v>
      </c>
      <c r="AU178" s="111">
        <f t="shared" si="67"/>
        <v>42846</v>
      </c>
      <c r="AV178" s="112">
        <f t="shared" si="67"/>
        <v>42846</v>
      </c>
      <c r="AW178" s="106">
        <f t="shared" si="56"/>
        <v>42846</v>
      </c>
      <c r="AX178" s="94">
        <f t="shared" si="57"/>
        <v>0</v>
      </c>
      <c r="AY178" s="94">
        <f t="shared" si="58"/>
        <v>0</v>
      </c>
      <c r="BB178" s="9"/>
      <c r="BC178" s="10">
        <f t="shared" si="52"/>
        <v>0</v>
      </c>
      <c r="BD178" s="64" t="str">
        <f t="shared" si="59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60"/>
        <v/>
      </c>
      <c r="AB179" s="83">
        <v>42911</v>
      </c>
      <c r="AC179" s="113">
        <f t="shared" si="63"/>
        <v>42851</v>
      </c>
      <c r="AD179" s="114">
        <f t="shared" si="66"/>
        <v>42851</v>
      </c>
      <c r="AE179" s="109">
        <f t="shared" si="66"/>
        <v>42851</v>
      </c>
      <c r="AF179" s="110">
        <f t="shared" si="66"/>
        <v>42851</v>
      </c>
      <c r="AG179" s="111">
        <f t="shared" si="66"/>
        <v>42851</v>
      </c>
      <c r="AH179" s="112">
        <f t="shared" si="66"/>
        <v>42851</v>
      </c>
      <c r="AI179" s="106">
        <f t="shared" si="62"/>
        <v>42851</v>
      </c>
      <c r="AJ179" s="94">
        <f t="shared" si="61"/>
        <v>0</v>
      </c>
      <c r="AK179" s="94">
        <f t="shared" si="51"/>
        <v>0</v>
      </c>
      <c r="AN179" s="9"/>
      <c r="AO179" s="10">
        <f t="shared" si="55"/>
        <v>0</v>
      </c>
      <c r="AP179" s="83">
        <v>42911</v>
      </c>
      <c r="AQ179" s="113">
        <f t="shared" si="64"/>
        <v>42846</v>
      </c>
      <c r="AR179" s="114">
        <f t="shared" si="67"/>
        <v>42846</v>
      </c>
      <c r="AS179" s="109">
        <f t="shared" si="67"/>
        <v>42846</v>
      </c>
      <c r="AT179" s="110">
        <f t="shared" si="67"/>
        <v>42846</v>
      </c>
      <c r="AU179" s="111">
        <f t="shared" si="67"/>
        <v>42846</v>
      </c>
      <c r="AV179" s="112">
        <f t="shared" si="67"/>
        <v>42846</v>
      </c>
      <c r="AW179" s="106">
        <f t="shared" si="56"/>
        <v>42846</v>
      </c>
      <c r="AX179" s="94">
        <f t="shared" si="57"/>
        <v>0</v>
      </c>
      <c r="AY179" s="94">
        <f t="shared" si="58"/>
        <v>0</v>
      </c>
      <c r="BB179" s="9"/>
      <c r="BC179" s="10">
        <f t="shared" si="52"/>
        <v>0</v>
      </c>
      <c r="BD179" s="64" t="str">
        <f t="shared" si="59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60"/>
        <v/>
      </c>
      <c r="AB180" s="83">
        <v>42912</v>
      </c>
      <c r="AC180" s="113">
        <f t="shared" si="63"/>
        <v>42851</v>
      </c>
      <c r="AD180" s="114">
        <f t="shared" si="66"/>
        <v>42851</v>
      </c>
      <c r="AE180" s="109">
        <f t="shared" si="66"/>
        <v>42851</v>
      </c>
      <c r="AF180" s="110">
        <f t="shared" si="66"/>
        <v>42851</v>
      </c>
      <c r="AG180" s="111">
        <f t="shared" si="66"/>
        <v>42851</v>
      </c>
      <c r="AH180" s="112">
        <f t="shared" si="66"/>
        <v>42851</v>
      </c>
      <c r="AI180" s="106">
        <f t="shared" si="62"/>
        <v>42851</v>
      </c>
      <c r="AJ180" s="94">
        <f t="shared" si="61"/>
        <v>0</v>
      </c>
      <c r="AK180" s="94">
        <f t="shared" si="51"/>
        <v>0</v>
      </c>
      <c r="AN180" s="9"/>
      <c r="AO180" s="10">
        <f t="shared" si="55"/>
        <v>0</v>
      </c>
      <c r="AP180" s="83">
        <v>42912</v>
      </c>
      <c r="AQ180" s="113">
        <f t="shared" si="64"/>
        <v>42846</v>
      </c>
      <c r="AR180" s="114">
        <f t="shared" si="67"/>
        <v>42846</v>
      </c>
      <c r="AS180" s="109">
        <f t="shared" si="67"/>
        <v>42846</v>
      </c>
      <c r="AT180" s="110">
        <f t="shared" si="67"/>
        <v>42846</v>
      </c>
      <c r="AU180" s="111">
        <f t="shared" si="67"/>
        <v>42846</v>
      </c>
      <c r="AV180" s="112">
        <f t="shared" si="67"/>
        <v>42846</v>
      </c>
      <c r="AW180" s="106">
        <f t="shared" si="56"/>
        <v>42846</v>
      </c>
      <c r="AX180" s="94">
        <f t="shared" si="57"/>
        <v>0</v>
      </c>
      <c r="AY180" s="94">
        <f t="shared" si="58"/>
        <v>0</v>
      </c>
      <c r="BB180" s="9"/>
      <c r="BC180" s="10">
        <f t="shared" si="52"/>
        <v>0</v>
      </c>
      <c r="BD180" s="64" t="str">
        <f t="shared" si="59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60"/>
        <v/>
      </c>
      <c r="AB181" s="83">
        <v>42913</v>
      </c>
      <c r="AC181" s="113">
        <f t="shared" si="63"/>
        <v>42851</v>
      </c>
      <c r="AD181" s="114">
        <f t="shared" si="66"/>
        <v>42851</v>
      </c>
      <c r="AE181" s="109">
        <f t="shared" si="66"/>
        <v>42851</v>
      </c>
      <c r="AF181" s="110">
        <f t="shared" si="66"/>
        <v>42851</v>
      </c>
      <c r="AG181" s="111">
        <f t="shared" si="66"/>
        <v>42851</v>
      </c>
      <c r="AH181" s="112">
        <f t="shared" si="66"/>
        <v>42851</v>
      </c>
      <c r="AI181" s="106">
        <f t="shared" si="62"/>
        <v>42851</v>
      </c>
      <c r="AJ181" s="94">
        <f t="shared" si="61"/>
        <v>0</v>
      </c>
      <c r="AK181" s="94">
        <f t="shared" si="51"/>
        <v>0</v>
      </c>
      <c r="AN181" s="9"/>
      <c r="AO181" s="10">
        <f t="shared" si="55"/>
        <v>0</v>
      </c>
      <c r="AP181" s="83">
        <v>42913</v>
      </c>
      <c r="AQ181" s="113">
        <f t="shared" si="64"/>
        <v>42846</v>
      </c>
      <c r="AR181" s="114">
        <f t="shared" si="67"/>
        <v>42846</v>
      </c>
      <c r="AS181" s="109">
        <f t="shared" si="67"/>
        <v>42846</v>
      </c>
      <c r="AT181" s="110">
        <f t="shared" si="67"/>
        <v>42846</v>
      </c>
      <c r="AU181" s="111">
        <f t="shared" si="67"/>
        <v>42846</v>
      </c>
      <c r="AV181" s="112">
        <f t="shared" si="67"/>
        <v>42846</v>
      </c>
      <c r="AW181" s="106">
        <f t="shared" si="56"/>
        <v>42846</v>
      </c>
      <c r="AX181" s="94">
        <f t="shared" si="57"/>
        <v>0</v>
      </c>
      <c r="AY181" s="94">
        <f t="shared" si="58"/>
        <v>0</v>
      </c>
      <c r="BB181" s="9"/>
      <c r="BC181" s="10">
        <f t="shared" si="52"/>
        <v>0</v>
      </c>
      <c r="BD181" s="64" t="str">
        <f t="shared" si="59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60"/>
        <v/>
      </c>
      <c r="AB182" s="83">
        <v>42914</v>
      </c>
      <c r="AC182" s="113">
        <f t="shared" si="63"/>
        <v>42851</v>
      </c>
      <c r="AD182" s="114">
        <f t="shared" si="66"/>
        <v>42851</v>
      </c>
      <c r="AE182" s="109">
        <f t="shared" si="66"/>
        <v>42851</v>
      </c>
      <c r="AF182" s="110">
        <f t="shared" si="66"/>
        <v>42851</v>
      </c>
      <c r="AG182" s="111">
        <f t="shared" si="66"/>
        <v>42851</v>
      </c>
      <c r="AH182" s="112">
        <f t="shared" si="66"/>
        <v>42851</v>
      </c>
      <c r="AI182" s="106">
        <f t="shared" si="62"/>
        <v>42851</v>
      </c>
      <c r="AJ182" s="94">
        <f t="shared" si="61"/>
        <v>0</v>
      </c>
      <c r="AK182" s="94">
        <f t="shared" si="51"/>
        <v>0</v>
      </c>
      <c r="AN182" s="9"/>
      <c r="AO182" s="10">
        <f t="shared" si="55"/>
        <v>0</v>
      </c>
      <c r="AP182" s="83">
        <v>42914</v>
      </c>
      <c r="AQ182" s="113">
        <f t="shared" si="64"/>
        <v>42846</v>
      </c>
      <c r="AR182" s="114">
        <f t="shared" si="67"/>
        <v>42846</v>
      </c>
      <c r="AS182" s="109">
        <f t="shared" si="67"/>
        <v>42846</v>
      </c>
      <c r="AT182" s="110">
        <f t="shared" si="67"/>
        <v>42846</v>
      </c>
      <c r="AU182" s="111">
        <f t="shared" si="67"/>
        <v>42846</v>
      </c>
      <c r="AV182" s="112">
        <f t="shared" si="67"/>
        <v>42846</v>
      </c>
      <c r="AW182" s="106">
        <f t="shared" si="56"/>
        <v>42846</v>
      </c>
      <c r="AX182" s="94">
        <f t="shared" si="57"/>
        <v>0</v>
      </c>
      <c r="AY182" s="94">
        <f t="shared" si="58"/>
        <v>0</v>
      </c>
      <c r="BB182" s="9"/>
      <c r="BC182" s="10">
        <f t="shared" si="52"/>
        <v>0</v>
      </c>
      <c r="BD182" s="64" t="str">
        <f t="shared" si="59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60"/>
        <v/>
      </c>
      <c r="AB183" s="83">
        <v>42915</v>
      </c>
      <c r="AC183" s="113">
        <f t="shared" si="63"/>
        <v>42851</v>
      </c>
      <c r="AD183" s="114">
        <f t="shared" si="66"/>
        <v>42851</v>
      </c>
      <c r="AE183" s="109">
        <f t="shared" si="66"/>
        <v>42851</v>
      </c>
      <c r="AF183" s="110">
        <f t="shared" si="66"/>
        <v>42851</v>
      </c>
      <c r="AG183" s="111">
        <f t="shared" si="66"/>
        <v>42851</v>
      </c>
      <c r="AH183" s="112">
        <f t="shared" si="66"/>
        <v>42851</v>
      </c>
      <c r="AI183" s="106">
        <f t="shared" si="62"/>
        <v>42851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5"/>
        <v>0</v>
      </c>
      <c r="AP183" s="83">
        <v>42915</v>
      </c>
      <c r="AQ183" s="113">
        <f t="shared" si="64"/>
        <v>42846</v>
      </c>
      <c r="AR183" s="114">
        <f t="shared" si="67"/>
        <v>42846</v>
      </c>
      <c r="AS183" s="109">
        <f t="shared" si="67"/>
        <v>42846</v>
      </c>
      <c r="AT183" s="110">
        <f t="shared" si="67"/>
        <v>42846</v>
      </c>
      <c r="AU183" s="111">
        <f t="shared" si="67"/>
        <v>42846</v>
      </c>
      <c r="AV183" s="112">
        <f t="shared" si="67"/>
        <v>42846</v>
      </c>
      <c r="AW183" s="106">
        <f t="shared" si="56"/>
        <v>42846</v>
      </c>
      <c r="AX183" s="94">
        <f t="shared" si="57"/>
        <v>0</v>
      </c>
      <c r="AY183" s="94">
        <f t="shared" si="58"/>
        <v>0</v>
      </c>
      <c r="AZ183" s="37"/>
      <c r="BB183" s="9"/>
      <c r="BC183" s="10">
        <f t="shared" si="52"/>
        <v>0</v>
      </c>
      <c r="BD183" s="64" t="str">
        <f t="shared" si="59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60"/>
        <v/>
      </c>
      <c r="AB184" s="186">
        <v>42916</v>
      </c>
      <c r="AC184" s="196">
        <f t="shared" si="63"/>
        <v>42851</v>
      </c>
      <c r="AD184" s="197">
        <f t="shared" si="66"/>
        <v>42851</v>
      </c>
      <c r="AE184" s="198">
        <f t="shared" si="66"/>
        <v>42851</v>
      </c>
      <c r="AF184" s="199">
        <f t="shared" si="66"/>
        <v>42851</v>
      </c>
      <c r="AG184" s="200">
        <f t="shared" si="66"/>
        <v>42851</v>
      </c>
      <c r="AH184" s="201">
        <f t="shared" si="66"/>
        <v>42851</v>
      </c>
      <c r="AI184" s="202">
        <f t="shared" si="62"/>
        <v>42851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5"/>
        <v>0</v>
      </c>
      <c r="AP184" s="186">
        <v>42916</v>
      </c>
      <c r="AQ184" s="196">
        <f t="shared" si="64"/>
        <v>42846</v>
      </c>
      <c r="AR184" s="197">
        <f t="shared" si="67"/>
        <v>42846</v>
      </c>
      <c r="AS184" s="198">
        <f t="shared" si="67"/>
        <v>42846</v>
      </c>
      <c r="AT184" s="199">
        <f t="shared" si="67"/>
        <v>42846</v>
      </c>
      <c r="AU184" s="200">
        <f t="shared" si="67"/>
        <v>42846</v>
      </c>
      <c r="AV184" s="201">
        <f t="shared" si="67"/>
        <v>42846</v>
      </c>
      <c r="AW184" s="202">
        <f t="shared" si="56"/>
        <v>42846</v>
      </c>
      <c r="AX184" s="203">
        <f t="shared" si="57"/>
        <v>0</v>
      </c>
      <c r="AY184" s="203">
        <f t="shared" si="58"/>
        <v>0</v>
      </c>
      <c r="AZ184" s="207"/>
      <c r="BB184" s="193"/>
      <c r="BC184" s="194">
        <f t="shared" si="52"/>
        <v>0</v>
      </c>
      <c r="BD184" s="195" t="str">
        <f t="shared" si="59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60"/>
        <v/>
      </c>
      <c r="AB185" s="83">
        <v>42917</v>
      </c>
      <c r="AC185" s="113">
        <f t="shared" si="63"/>
        <v>42851</v>
      </c>
      <c r="AD185" s="114">
        <f t="shared" si="66"/>
        <v>42851</v>
      </c>
      <c r="AE185" s="109">
        <f t="shared" si="66"/>
        <v>42851</v>
      </c>
      <c r="AF185" s="110">
        <f t="shared" si="66"/>
        <v>42851</v>
      </c>
      <c r="AG185" s="111">
        <f t="shared" si="66"/>
        <v>42851</v>
      </c>
      <c r="AH185" s="112">
        <f t="shared" si="66"/>
        <v>42851</v>
      </c>
      <c r="AI185" s="106">
        <f t="shared" si="62"/>
        <v>42851</v>
      </c>
      <c r="AJ185" s="94">
        <f t="shared" si="61"/>
        <v>0</v>
      </c>
      <c r="AK185" s="94">
        <f t="shared" si="51"/>
        <v>0</v>
      </c>
      <c r="AN185" s="9"/>
      <c r="AO185" s="10">
        <f t="shared" si="55"/>
        <v>0</v>
      </c>
      <c r="AP185" s="83">
        <v>42917</v>
      </c>
      <c r="AQ185" s="113">
        <f t="shared" si="64"/>
        <v>42846</v>
      </c>
      <c r="AR185" s="114">
        <f t="shared" si="67"/>
        <v>42846</v>
      </c>
      <c r="AS185" s="109">
        <f t="shared" si="67"/>
        <v>42846</v>
      </c>
      <c r="AT185" s="110">
        <f t="shared" si="67"/>
        <v>42846</v>
      </c>
      <c r="AU185" s="111">
        <f t="shared" si="67"/>
        <v>42846</v>
      </c>
      <c r="AV185" s="112">
        <f t="shared" si="67"/>
        <v>42846</v>
      </c>
      <c r="AW185" s="106">
        <f t="shared" si="56"/>
        <v>42846</v>
      </c>
      <c r="AX185" s="94">
        <f t="shared" si="57"/>
        <v>0</v>
      </c>
      <c r="AY185" s="94">
        <f t="shared" si="58"/>
        <v>0</v>
      </c>
      <c r="BB185" s="9"/>
      <c r="BC185" s="10">
        <f t="shared" si="52"/>
        <v>0</v>
      </c>
      <c r="BD185" s="64" t="str">
        <f t="shared" si="59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60"/>
        <v/>
      </c>
      <c r="AB186" s="83">
        <v>42918</v>
      </c>
      <c r="AC186" s="113">
        <f t="shared" si="63"/>
        <v>42851</v>
      </c>
      <c r="AD186" s="114">
        <f t="shared" si="66"/>
        <v>42851</v>
      </c>
      <c r="AE186" s="109">
        <f t="shared" si="66"/>
        <v>42851</v>
      </c>
      <c r="AF186" s="110">
        <f t="shared" si="66"/>
        <v>42851</v>
      </c>
      <c r="AG186" s="111">
        <f t="shared" si="66"/>
        <v>42851</v>
      </c>
      <c r="AH186" s="112">
        <f t="shared" si="66"/>
        <v>42851</v>
      </c>
      <c r="AI186" s="106">
        <f t="shared" si="62"/>
        <v>42851</v>
      </c>
      <c r="AJ186" s="94">
        <f t="shared" si="61"/>
        <v>0</v>
      </c>
      <c r="AK186" s="94">
        <f t="shared" si="51"/>
        <v>0</v>
      </c>
      <c r="AN186" s="9"/>
      <c r="AO186" s="10">
        <f t="shared" si="55"/>
        <v>0</v>
      </c>
      <c r="AP186" s="83">
        <v>42918</v>
      </c>
      <c r="AQ186" s="113">
        <f t="shared" si="64"/>
        <v>42846</v>
      </c>
      <c r="AR186" s="114">
        <f t="shared" si="67"/>
        <v>42846</v>
      </c>
      <c r="AS186" s="109">
        <f t="shared" si="67"/>
        <v>42846</v>
      </c>
      <c r="AT186" s="110">
        <f t="shared" si="67"/>
        <v>42846</v>
      </c>
      <c r="AU186" s="111">
        <f t="shared" si="67"/>
        <v>42846</v>
      </c>
      <c r="AV186" s="112">
        <f t="shared" si="67"/>
        <v>42846</v>
      </c>
      <c r="AW186" s="106">
        <f t="shared" si="56"/>
        <v>42846</v>
      </c>
      <c r="AX186" s="94">
        <f t="shared" si="57"/>
        <v>0</v>
      </c>
      <c r="AY186" s="94">
        <f t="shared" si="58"/>
        <v>0</v>
      </c>
      <c r="BB186" s="9"/>
      <c r="BC186" s="10">
        <f t="shared" si="52"/>
        <v>0</v>
      </c>
      <c r="BD186" s="64" t="str">
        <f t="shared" si="59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60"/>
        <v/>
      </c>
      <c r="AB187" s="83">
        <v>42919</v>
      </c>
      <c r="AC187" s="113">
        <f t="shared" si="63"/>
        <v>42851</v>
      </c>
      <c r="AD187" s="114">
        <f t="shared" si="66"/>
        <v>42851</v>
      </c>
      <c r="AE187" s="109">
        <f t="shared" si="66"/>
        <v>42851</v>
      </c>
      <c r="AF187" s="110">
        <f t="shared" si="66"/>
        <v>42851</v>
      </c>
      <c r="AG187" s="111">
        <f t="shared" si="66"/>
        <v>42851</v>
      </c>
      <c r="AH187" s="112">
        <f t="shared" si="66"/>
        <v>42851</v>
      </c>
      <c r="AI187" s="106">
        <f t="shared" si="62"/>
        <v>42851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5"/>
        <v>0</v>
      </c>
      <c r="AP187" s="83">
        <v>42919</v>
      </c>
      <c r="AQ187" s="113">
        <f t="shared" si="64"/>
        <v>42846</v>
      </c>
      <c r="AR187" s="114">
        <f t="shared" si="67"/>
        <v>42846</v>
      </c>
      <c r="AS187" s="109">
        <f t="shared" si="67"/>
        <v>42846</v>
      </c>
      <c r="AT187" s="110">
        <f t="shared" si="67"/>
        <v>42846</v>
      </c>
      <c r="AU187" s="111">
        <f t="shared" si="67"/>
        <v>42846</v>
      </c>
      <c r="AV187" s="112">
        <f t="shared" si="67"/>
        <v>42846</v>
      </c>
      <c r="AW187" s="106">
        <f t="shared" si="56"/>
        <v>42846</v>
      </c>
      <c r="AX187" s="94">
        <f t="shared" si="57"/>
        <v>0</v>
      </c>
      <c r="AY187" s="94">
        <f t="shared" si="58"/>
        <v>0</v>
      </c>
      <c r="AZ187" s="39"/>
      <c r="BB187" s="9"/>
      <c r="BC187" s="10">
        <f t="shared" si="52"/>
        <v>0</v>
      </c>
      <c r="BD187" s="64" t="str">
        <f t="shared" si="59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60"/>
        <v/>
      </c>
      <c r="AB188" s="83">
        <v>42920</v>
      </c>
      <c r="AC188" s="113">
        <f t="shared" si="63"/>
        <v>42851</v>
      </c>
      <c r="AD188" s="114">
        <f t="shared" si="66"/>
        <v>42851</v>
      </c>
      <c r="AE188" s="109">
        <f t="shared" si="66"/>
        <v>42851</v>
      </c>
      <c r="AF188" s="110">
        <f t="shared" si="66"/>
        <v>42851</v>
      </c>
      <c r="AG188" s="111">
        <f t="shared" si="66"/>
        <v>42851</v>
      </c>
      <c r="AH188" s="112">
        <f t="shared" si="66"/>
        <v>42851</v>
      </c>
      <c r="AI188" s="106">
        <f t="shared" si="62"/>
        <v>42851</v>
      </c>
      <c r="AJ188" s="94">
        <f t="shared" si="61"/>
        <v>0</v>
      </c>
      <c r="AK188" s="94">
        <f t="shared" si="51"/>
        <v>0</v>
      </c>
      <c r="AN188" s="9"/>
      <c r="AO188" s="10">
        <f t="shared" si="55"/>
        <v>0</v>
      </c>
      <c r="AP188" s="83">
        <v>42920</v>
      </c>
      <c r="AQ188" s="113">
        <f t="shared" si="64"/>
        <v>42846</v>
      </c>
      <c r="AR188" s="114">
        <f t="shared" si="67"/>
        <v>42846</v>
      </c>
      <c r="AS188" s="109">
        <f t="shared" si="67"/>
        <v>42846</v>
      </c>
      <c r="AT188" s="110">
        <f t="shared" si="67"/>
        <v>42846</v>
      </c>
      <c r="AU188" s="111">
        <f t="shared" si="67"/>
        <v>42846</v>
      </c>
      <c r="AV188" s="112">
        <f t="shared" si="67"/>
        <v>42846</v>
      </c>
      <c r="AW188" s="106">
        <f t="shared" si="56"/>
        <v>42846</v>
      </c>
      <c r="AX188" s="94">
        <f t="shared" si="57"/>
        <v>0</v>
      </c>
      <c r="AY188" s="94">
        <f t="shared" si="58"/>
        <v>0</v>
      </c>
      <c r="BB188" s="9"/>
      <c r="BC188" s="10">
        <f t="shared" si="52"/>
        <v>0</v>
      </c>
      <c r="BD188" s="64" t="str">
        <f t="shared" si="59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60"/>
        <v/>
      </c>
      <c r="AB189" s="83">
        <v>42921</v>
      </c>
      <c r="AC189" s="113">
        <f t="shared" si="63"/>
        <v>42851</v>
      </c>
      <c r="AD189" s="114">
        <f t="shared" si="66"/>
        <v>42851</v>
      </c>
      <c r="AE189" s="109">
        <f t="shared" si="66"/>
        <v>42851</v>
      </c>
      <c r="AF189" s="110">
        <f t="shared" si="66"/>
        <v>42851</v>
      </c>
      <c r="AG189" s="111">
        <f t="shared" si="66"/>
        <v>42851</v>
      </c>
      <c r="AH189" s="112">
        <f t="shared" si="66"/>
        <v>42851</v>
      </c>
      <c r="AI189" s="106">
        <f t="shared" si="62"/>
        <v>42851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5"/>
        <v>0</v>
      </c>
      <c r="AP189" s="83">
        <v>42921</v>
      </c>
      <c r="AQ189" s="113">
        <f t="shared" si="64"/>
        <v>42846</v>
      </c>
      <c r="AR189" s="114">
        <f t="shared" si="67"/>
        <v>42846</v>
      </c>
      <c r="AS189" s="109">
        <f t="shared" si="67"/>
        <v>42846</v>
      </c>
      <c r="AT189" s="110">
        <f t="shared" si="67"/>
        <v>42846</v>
      </c>
      <c r="AU189" s="111">
        <f t="shared" si="67"/>
        <v>42846</v>
      </c>
      <c r="AV189" s="112">
        <f t="shared" si="67"/>
        <v>42846</v>
      </c>
      <c r="AW189" s="106">
        <f t="shared" si="56"/>
        <v>42846</v>
      </c>
      <c r="AX189" s="94">
        <f t="shared" si="57"/>
        <v>0</v>
      </c>
      <c r="AY189" s="94">
        <f t="shared" si="58"/>
        <v>0</v>
      </c>
      <c r="AZ189" s="37"/>
      <c r="BB189" s="9"/>
      <c r="BC189" s="10">
        <f t="shared" si="52"/>
        <v>0</v>
      </c>
      <c r="BD189" s="64" t="str">
        <f t="shared" si="59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60"/>
        <v/>
      </c>
      <c r="AB190" s="83">
        <v>42922</v>
      </c>
      <c r="AC190" s="113">
        <f t="shared" si="63"/>
        <v>42851</v>
      </c>
      <c r="AD190" s="114">
        <f t="shared" si="66"/>
        <v>42851</v>
      </c>
      <c r="AE190" s="109">
        <f t="shared" si="66"/>
        <v>42851</v>
      </c>
      <c r="AF190" s="110">
        <f t="shared" si="66"/>
        <v>42851</v>
      </c>
      <c r="AG190" s="111">
        <f t="shared" si="66"/>
        <v>42851</v>
      </c>
      <c r="AH190" s="112">
        <f t="shared" si="66"/>
        <v>42851</v>
      </c>
      <c r="AI190" s="106">
        <f t="shared" si="62"/>
        <v>42851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5"/>
        <v>0</v>
      </c>
      <c r="AP190" s="83">
        <v>42922</v>
      </c>
      <c r="AQ190" s="113">
        <f t="shared" si="64"/>
        <v>42846</v>
      </c>
      <c r="AR190" s="114">
        <f t="shared" si="67"/>
        <v>42846</v>
      </c>
      <c r="AS190" s="109">
        <f t="shared" si="67"/>
        <v>42846</v>
      </c>
      <c r="AT190" s="110">
        <f t="shared" si="67"/>
        <v>42846</v>
      </c>
      <c r="AU190" s="111">
        <f t="shared" si="67"/>
        <v>42846</v>
      </c>
      <c r="AV190" s="112">
        <f t="shared" si="67"/>
        <v>42846</v>
      </c>
      <c r="AW190" s="106">
        <f t="shared" si="56"/>
        <v>42846</v>
      </c>
      <c r="AX190" s="94">
        <f t="shared" si="57"/>
        <v>0</v>
      </c>
      <c r="AY190" s="94">
        <f t="shared" si="58"/>
        <v>0</v>
      </c>
      <c r="AZ190" s="39"/>
      <c r="BB190" s="9"/>
      <c r="BC190" s="10">
        <f t="shared" si="52"/>
        <v>0</v>
      </c>
      <c r="BD190" s="64" t="str">
        <f t="shared" si="59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60"/>
        <v/>
      </c>
      <c r="AB191" s="83">
        <v>42923</v>
      </c>
      <c r="AC191" s="113">
        <f t="shared" si="63"/>
        <v>42851</v>
      </c>
      <c r="AD191" s="114">
        <f t="shared" si="66"/>
        <v>42851</v>
      </c>
      <c r="AE191" s="109">
        <f t="shared" si="66"/>
        <v>42851</v>
      </c>
      <c r="AF191" s="110">
        <f t="shared" si="66"/>
        <v>42851</v>
      </c>
      <c r="AG191" s="111">
        <f t="shared" si="66"/>
        <v>42851</v>
      </c>
      <c r="AH191" s="112">
        <f t="shared" si="66"/>
        <v>42851</v>
      </c>
      <c r="AI191" s="106">
        <f t="shared" si="62"/>
        <v>42851</v>
      </c>
      <c r="AJ191" s="94">
        <f t="shared" si="61"/>
        <v>0</v>
      </c>
      <c r="AK191" s="94">
        <f t="shared" si="51"/>
        <v>0</v>
      </c>
      <c r="AN191" s="9"/>
      <c r="AO191" s="10">
        <f t="shared" si="55"/>
        <v>0</v>
      </c>
      <c r="AP191" s="83">
        <v>42923</v>
      </c>
      <c r="AQ191" s="113">
        <f t="shared" si="64"/>
        <v>42846</v>
      </c>
      <c r="AR191" s="114">
        <f t="shared" si="67"/>
        <v>42846</v>
      </c>
      <c r="AS191" s="109">
        <f t="shared" si="67"/>
        <v>42846</v>
      </c>
      <c r="AT191" s="110">
        <f t="shared" si="67"/>
        <v>42846</v>
      </c>
      <c r="AU191" s="111">
        <f t="shared" si="67"/>
        <v>42846</v>
      </c>
      <c r="AV191" s="112">
        <f t="shared" si="67"/>
        <v>42846</v>
      </c>
      <c r="AW191" s="106">
        <f t="shared" si="56"/>
        <v>42846</v>
      </c>
      <c r="AX191" s="94">
        <f t="shared" si="57"/>
        <v>0</v>
      </c>
      <c r="AY191" s="94">
        <f t="shared" si="58"/>
        <v>0</v>
      </c>
      <c r="BB191" s="9"/>
      <c r="BC191" s="10">
        <f t="shared" si="52"/>
        <v>0</v>
      </c>
      <c r="BD191" s="64" t="str">
        <f t="shared" si="59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60"/>
        <v/>
      </c>
      <c r="AB192" s="83">
        <v>42924</v>
      </c>
      <c r="AC192" s="113">
        <f t="shared" si="63"/>
        <v>42851</v>
      </c>
      <c r="AD192" s="114">
        <f t="shared" si="66"/>
        <v>42851</v>
      </c>
      <c r="AE192" s="109">
        <f t="shared" si="66"/>
        <v>42851</v>
      </c>
      <c r="AF192" s="110">
        <f t="shared" si="66"/>
        <v>42851</v>
      </c>
      <c r="AG192" s="111">
        <f t="shared" si="66"/>
        <v>42851</v>
      </c>
      <c r="AH192" s="112">
        <f t="shared" si="66"/>
        <v>42851</v>
      </c>
      <c r="AI192" s="106">
        <f t="shared" si="62"/>
        <v>42851</v>
      </c>
      <c r="AJ192" s="94">
        <f t="shared" si="61"/>
        <v>0</v>
      </c>
      <c r="AK192" s="94">
        <f t="shared" si="51"/>
        <v>0</v>
      </c>
      <c r="AN192" s="9"/>
      <c r="AO192" s="10">
        <f t="shared" si="55"/>
        <v>0</v>
      </c>
      <c r="AP192" s="83">
        <v>42924</v>
      </c>
      <c r="AQ192" s="113">
        <f t="shared" si="64"/>
        <v>42846</v>
      </c>
      <c r="AR192" s="114">
        <f t="shared" si="67"/>
        <v>42846</v>
      </c>
      <c r="AS192" s="109">
        <f t="shared" si="67"/>
        <v>42846</v>
      </c>
      <c r="AT192" s="110">
        <f t="shared" si="67"/>
        <v>42846</v>
      </c>
      <c r="AU192" s="111">
        <f t="shared" si="67"/>
        <v>42846</v>
      </c>
      <c r="AV192" s="112">
        <f t="shared" si="67"/>
        <v>42846</v>
      </c>
      <c r="AW192" s="106">
        <f t="shared" si="56"/>
        <v>42846</v>
      </c>
      <c r="AX192" s="94">
        <f t="shared" si="57"/>
        <v>0</v>
      </c>
      <c r="AY192" s="94">
        <f t="shared" si="58"/>
        <v>0</v>
      </c>
      <c r="BB192" s="9"/>
      <c r="BC192" s="10">
        <f t="shared" si="52"/>
        <v>0</v>
      </c>
      <c r="BD192" s="64" t="str">
        <f t="shared" si="59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60"/>
        <v/>
      </c>
      <c r="AB193" s="83">
        <v>42925</v>
      </c>
      <c r="AC193" s="113">
        <f t="shared" si="63"/>
        <v>42851</v>
      </c>
      <c r="AD193" s="114">
        <f t="shared" si="66"/>
        <v>42851</v>
      </c>
      <c r="AE193" s="109">
        <f t="shared" si="66"/>
        <v>42851</v>
      </c>
      <c r="AF193" s="110">
        <f t="shared" si="66"/>
        <v>42851</v>
      </c>
      <c r="AG193" s="111">
        <f t="shared" si="66"/>
        <v>42851</v>
      </c>
      <c r="AH193" s="112">
        <f t="shared" si="66"/>
        <v>42851</v>
      </c>
      <c r="AI193" s="106">
        <f t="shared" si="62"/>
        <v>42851</v>
      </c>
      <c r="AJ193" s="94">
        <f t="shared" si="61"/>
        <v>0</v>
      </c>
      <c r="AK193" s="94">
        <f t="shared" si="51"/>
        <v>0</v>
      </c>
      <c r="AN193" s="9"/>
      <c r="AO193" s="10">
        <f t="shared" si="55"/>
        <v>0</v>
      </c>
      <c r="AP193" s="83">
        <v>42925</v>
      </c>
      <c r="AQ193" s="113">
        <f t="shared" si="64"/>
        <v>42846</v>
      </c>
      <c r="AR193" s="114">
        <f t="shared" si="67"/>
        <v>42846</v>
      </c>
      <c r="AS193" s="109">
        <f t="shared" si="67"/>
        <v>42846</v>
      </c>
      <c r="AT193" s="110">
        <f t="shared" si="67"/>
        <v>42846</v>
      </c>
      <c r="AU193" s="111">
        <f t="shared" si="67"/>
        <v>42846</v>
      </c>
      <c r="AV193" s="112">
        <f t="shared" si="67"/>
        <v>42846</v>
      </c>
      <c r="AW193" s="106">
        <f t="shared" si="56"/>
        <v>42846</v>
      </c>
      <c r="AX193" s="94">
        <f t="shared" si="57"/>
        <v>0</v>
      </c>
      <c r="AY193" s="94">
        <f t="shared" si="58"/>
        <v>0</v>
      </c>
      <c r="BB193" s="9"/>
      <c r="BC193" s="10">
        <f t="shared" si="52"/>
        <v>0</v>
      </c>
      <c r="BD193" s="64" t="str">
        <f t="shared" si="59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60"/>
        <v/>
      </c>
      <c r="AB194" s="83">
        <v>42926</v>
      </c>
      <c r="AC194" s="113">
        <f t="shared" si="63"/>
        <v>42851</v>
      </c>
      <c r="AD194" s="114">
        <f t="shared" si="66"/>
        <v>42851</v>
      </c>
      <c r="AE194" s="109">
        <f t="shared" si="66"/>
        <v>42851</v>
      </c>
      <c r="AF194" s="110">
        <f t="shared" si="66"/>
        <v>42851</v>
      </c>
      <c r="AG194" s="111">
        <f t="shared" si="66"/>
        <v>42851</v>
      </c>
      <c r="AH194" s="112">
        <f t="shared" si="66"/>
        <v>42851</v>
      </c>
      <c r="AI194" s="106">
        <f t="shared" si="62"/>
        <v>42851</v>
      </c>
      <c r="AJ194" s="94">
        <f t="shared" si="61"/>
        <v>0</v>
      </c>
      <c r="AK194" s="94">
        <f t="shared" si="51"/>
        <v>0</v>
      </c>
      <c r="AN194" s="9"/>
      <c r="AO194" s="10">
        <f t="shared" si="55"/>
        <v>0</v>
      </c>
      <c r="AP194" s="83">
        <v>42926</v>
      </c>
      <c r="AQ194" s="113">
        <f t="shared" si="64"/>
        <v>42846</v>
      </c>
      <c r="AR194" s="114">
        <f t="shared" si="67"/>
        <v>42846</v>
      </c>
      <c r="AS194" s="109">
        <f t="shared" si="67"/>
        <v>42846</v>
      </c>
      <c r="AT194" s="110">
        <f t="shared" si="67"/>
        <v>42846</v>
      </c>
      <c r="AU194" s="111">
        <f t="shared" si="67"/>
        <v>42846</v>
      </c>
      <c r="AV194" s="112">
        <f t="shared" si="67"/>
        <v>42846</v>
      </c>
      <c r="AW194" s="106">
        <f t="shared" si="56"/>
        <v>42846</v>
      </c>
      <c r="AX194" s="94">
        <f t="shared" si="57"/>
        <v>0</v>
      </c>
      <c r="AY194" s="94">
        <f t="shared" si="58"/>
        <v>0</v>
      </c>
      <c r="BB194" s="9"/>
      <c r="BC194" s="10">
        <f t="shared" si="52"/>
        <v>0</v>
      </c>
      <c r="BD194" s="64" t="str">
        <f t="shared" si="59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60"/>
        <v/>
      </c>
      <c r="AB195" s="83">
        <v>42927</v>
      </c>
      <c r="AC195" s="113">
        <f t="shared" si="63"/>
        <v>42851</v>
      </c>
      <c r="AD195" s="114">
        <f t="shared" si="66"/>
        <v>42851</v>
      </c>
      <c r="AE195" s="109">
        <f t="shared" si="66"/>
        <v>42851</v>
      </c>
      <c r="AF195" s="110">
        <f t="shared" si="66"/>
        <v>42851</v>
      </c>
      <c r="AG195" s="111">
        <f t="shared" si="66"/>
        <v>42851</v>
      </c>
      <c r="AH195" s="112">
        <f t="shared" si="66"/>
        <v>42851</v>
      </c>
      <c r="AI195" s="106">
        <f t="shared" si="62"/>
        <v>42851</v>
      </c>
      <c r="AJ195" s="94">
        <f t="shared" si="61"/>
        <v>0</v>
      </c>
      <c r="AK195" s="94">
        <f t="shared" si="51"/>
        <v>0</v>
      </c>
      <c r="AN195" s="9"/>
      <c r="AO195" s="10">
        <f t="shared" si="55"/>
        <v>0</v>
      </c>
      <c r="AP195" s="83">
        <v>42927</v>
      </c>
      <c r="AQ195" s="113">
        <f t="shared" si="64"/>
        <v>42846</v>
      </c>
      <c r="AR195" s="114">
        <f t="shared" si="67"/>
        <v>42846</v>
      </c>
      <c r="AS195" s="109">
        <f t="shared" si="67"/>
        <v>42846</v>
      </c>
      <c r="AT195" s="110">
        <f t="shared" si="67"/>
        <v>42846</v>
      </c>
      <c r="AU195" s="111">
        <f t="shared" si="67"/>
        <v>42846</v>
      </c>
      <c r="AV195" s="112">
        <f t="shared" si="67"/>
        <v>42846</v>
      </c>
      <c r="AW195" s="106">
        <f t="shared" si="56"/>
        <v>42846</v>
      </c>
      <c r="AX195" s="94">
        <f t="shared" si="57"/>
        <v>0</v>
      </c>
      <c r="AY195" s="94">
        <f t="shared" si="58"/>
        <v>0</v>
      </c>
      <c r="BB195" s="9"/>
      <c r="BC195" s="10">
        <f t="shared" si="52"/>
        <v>0</v>
      </c>
      <c r="BD195" s="64" t="str">
        <f t="shared" si="59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60"/>
        <v/>
      </c>
      <c r="AB196" s="83">
        <v>42928</v>
      </c>
      <c r="AC196" s="113">
        <f t="shared" si="63"/>
        <v>42851</v>
      </c>
      <c r="AD196" s="114">
        <f t="shared" si="66"/>
        <v>42851</v>
      </c>
      <c r="AE196" s="109">
        <f t="shared" si="66"/>
        <v>42851</v>
      </c>
      <c r="AF196" s="110">
        <f t="shared" si="66"/>
        <v>42851</v>
      </c>
      <c r="AG196" s="111">
        <f t="shared" si="66"/>
        <v>42851</v>
      </c>
      <c r="AH196" s="112">
        <f t="shared" si="66"/>
        <v>42851</v>
      </c>
      <c r="AI196" s="106">
        <f t="shared" si="62"/>
        <v>42851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5"/>
        <v>0</v>
      </c>
      <c r="AP196" s="83">
        <v>42928</v>
      </c>
      <c r="AQ196" s="113">
        <f t="shared" si="64"/>
        <v>42846</v>
      </c>
      <c r="AR196" s="114">
        <f t="shared" si="67"/>
        <v>42846</v>
      </c>
      <c r="AS196" s="109">
        <f t="shared" si="67"/>
        <v>42846</v>
      </c>
      <c r="AT196" s="110">
        <f t="shared" si="67"/>
        <v>42846</v>
      </c>
      <c r="AU196" s="111">
        <f t="shared" si="67"/>
        <v>42846</v>
      </c>
      <c r="AV196" s="112">
        <f t="shared" si="67"/>
        <v>42846</v>
      </c>
      <c r="AW196" s="106">
        <f t="shared" si="56"/>
        <v>42846</v>
      </c>
      <c r="AX196" s="94">
        <f t="shared" si="57"/>
        <v>0</v>
      </c>
      <c r="AY196" s="94">
        <f t="shared" si="58"/>
        <v>0</v>
      </c>
      <c r="BB196" s="9"/>
      <c r="BC196" s="10">
        <f t="shared" ref="BC196:BC259" si="72">IF(AY196&gt;0, 1, 0)</f>
        <v>0</v>
      </c>
      <c r="BD196" s="64" t="str">
        <f t="shared" si="59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si="60"/>
        <v/>
      </c>
      <c r="AB197" s="83">
        <v>42929</v>
      </c>
      <c r="AC197" s="113">
        <f t="shared" si="63"/>
        <v>42851</v>
      </c>
      <c r="AD197" s="114">
        <f t="shared" si="66"/>
        <v>42851</v>
      </c>
      <c r="AE197" s="109">
        <f t="shared" si="66"/>
        <v>42851</v>
      </c>
      <c r="AF197" s="110">
        <f t="shared" si="66"/>
        <v>42851</v>
      </c>
      <c r="AG197" s="111">
        <f t="shared" si="66"/>
        <v>42851</v>
      </c>
      <c r="AH197" s="112">
        <f t="shared" si="66"/>
        <v>42851</v>
      </c>
      <c r="AI197" s="106">
        <f t="shared" si="62"/>
        <v>42851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5">IF(AK197&gt;0, 1, 0)</f>
        <v>0</v>
      </c>
      <c r="AP197" s="83">
        <v>42929</v>
      </c>
      <c r="AQ197" s="113">
        <f t="shared" si="64"/>
        <v>42846</v>
      </c>
      <c r="AR197" s="114">
        <f t="shared" si="67"/>
        <v>42846</v>
      </c>
      <c r="AS197" s="109">
        <f t="shared" si="67"/>
        <v>42846</v>
      </c>
      <c r="AT197" s="110">
        <f t="shared" si="67"/>
        <v>42846</v>
      </c>
      <c r="AU197" s="111">
        <f t="shared" si="67"/>
        <v>42846</v>
      </c>
      <c r="AV197" s="112">
        <f t="shared" si="67"/>
        <v>42846</v>
      </c>
      <c r="AW197" s="106">
        <f t="shared" ref="AW197:AW260" si="76">MAX(AR197, AT197, AV197)</f>
        <v>42846</v>
      </c>
      <c r="AX197" s="94">
        <f t="shared" ref="AX197:AX260" si="77">IF(AQ197=AW196, 0, AQ197-AW196)</f>
        <v>0</v>
      </c>
      <c r="AY197" s="94">
        <f t="shared" ref="AY197:AY260" si="78">(AR197-AQ197)+(AT197-AS197)+(AV197-AU197)</f>
        <v>0</v>
      </c>
      <c r="BB197" s="9"/>
      <c r="BC197" s="10">
        <f t="shared" si="72"/>
        <v>0</v>
      </c>
      <c r="BD197" s="64" t="str">
        <f t="shared" ref="BD197:BD260" si="79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ref="AA198:AA261" si="80">IF(H198&lt;U198,"Actual less than Revenue",IF(AND(T198&gt;G198,F198&lt;&gt;G198,S198&lt;&gt;T198),"Rev Over Act End 3rd",  IF(AND(S198&lt;F198,F198&lt;&gt;G198,S198&lt;&gt;T198),"Rev Less Act Start 3rd",IF(AND(R198&gt;E198,D198&lt;&gt;E198,Q198&lt;&gt;R198),"Rev Over Act End 2nd",IF(AND(Q198&lt;D198,D198&lt;&gt;E198,Q198&lt;&gt;R198),"Rev Less Act Start 2nd",IF(AND(P198&gt;C198,B198&lt;&gt;C198,O198&lt;&gt;P198),"Rev Over Act End 1st",IF(AND(O198&lt;B198,B198&lt;&gt;C198,O198&lt;&gt;P198),"Rev Less Act Start 1st",IF(AND(T198=G198,F198&lt;&gt;G198,S198&lt;&gt;T198),"Same End 3rd",IF(AND(S198=F198,F198&lt;&gt;G198,S198&lt;&gt;T198),"Same Start 3rd",IF(AND(R198=E198,D198&lt;&gt;E198,Q198&lt;&gt;R198),"Same End 2nd",IF(AND(Q198=D198,D198&lt;&gt;E198,Q198&lt;&gt;R198),"Same Start 2nd",IF(AND(P198=C198,B198&lt;&gt;C198,O198&lt;&gt;P198),"Same End 1st",IF(AND(O198=B198,B198&lt;&gt;C198,O198&lt;&gt;P198),"Same Start 1st","")))))))))))))</f>
        <v/>
      </c>
      <c r="AB198" s="83">
        <v>42930</v>
      </c>
      <c r="AC198" s="113">
        <f t="shared" si="63"/>
        <v>42851</v>
      </c>
      <c r="AD198" s="114">
        <f t="shared" si="66"/>
        <v>42851</v>
      </c>
      <c r="AE198" s="109">
        <f t="shared" si="66"/>
        <v>42851</v>
      </c>
      <c r="AF198" s="110">
        <f t="shared" si="66"/>
        <v>42851</v>
      </c>
      <c r="AG198" s="111">
        <f t="shared" si="66"/>
        <v>42851</v>
      </c>
      <c r="AH198" s="112">
        <f t="shared" si="66"/>
        <v>42851</v>
      </c>
      <c r="AI198" s="106">
        <f t="shared" si="62"/>
        <v>42851</v>
      </c>
      <c r="AJ198" s="94">
        <f t="shared" si="61"/>
        <v>0</v>
      </c>
      <c r="AK198" s="94">
        <f t="shared" si="71"/>
        <v>0</v>
      </c>
      <c r="AN198" s="9"/>
      <c r="AO198" s="10">
        <f t="shared" si="75"/>
        <v>0</v>
      </c>
      <c r="AP198" s="83">
        <v>42930</v>
      </c>
      <c r="AQ198" s="113">
        <f t="shared" si="64"/>
        <v>42846</v>
      </c>
      <c r="AR198" s="114">
        <f t="shared" si="67"/>
        <v>42846</v>
      </c>
      <c r="AS198" s="109">
        <f t="shared" si="67"/>
        <v>42846</v>
      </c>
      <c r="AT198" s="110">
        <f t="shared" si="67"/>
        <v>42846</v>
      </c>
      <c r="AU198" s="111">
        <f t="shared" si="67"/>
        <v>42846</v>
      </c>
      <c r="AV198" s="112">
        <f t="shared" si="67"/>
        <v>42846</v>
      </c>
      <c r="AW198" s="106">
        <f t="shared" si="76"/>
        <v>42846</v>
      </c>
      <c r="AX198" s="94">
        <f t="shared" si="77"/>
        <v>0</v>
      </c>
      <c r="AY198" s="94">
        <f t="shared" si="78"/>
        <v>0</v>
      </c>
      <c r="BB198" s="9"/>
      <c r="BC198" s="10">
        <f t="shared" si="72"/>
        <v>0</v>
      </c>
      <c r="BD198" s="64" t="str">
        <f t="shared" si="79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80"/>
        <v/>
      </c>
      <c r="AB199" s="83">
        <v>42931</v>
      </c>
      <c r="AC199" s="113">
        <f t="shared" si="63"/>
        <v>42851</v>
      </c>
      <c r="AD199" s="114">
        <f t="shared" si="66"/>
        <v>42851</v>
      </c>
      <c r="AE199" s="109">
        <f t="shared" si="66"/>
        <v>42851</v>
      </c>
      <c r="AF199" s="110">
        <f t="shared" si="66"/>
        <v>42851</v>
      </c>
      <c r="AG199" s="111">
        <f t="shared" si="66"/>
        <v>42851</v>
      </c>
      <c r="AH199" s="112">
        <f t="shared" si="66"/>
        <v>42851</v>
      </c>
      <c r="AI199" s="106">
        <f t="shared" si="62"/>
        <v>42851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5"/>
        <v>0</v>
      </c>
      <c r="AP199" s="83">
        <v>42931</v>
      </c>
      <c r="AQ199" s="113">
        <f t="shared" si="64"/>
        <v>42846</v>
      </c>
      <c r="AR199" s="114">
        <f t="shared" si="67"/>
        <v>42846</v>
      </c>
      <c r="AS199" s="109">
        <f t="shared" si="67"/>
        <v>42846</v>
      </c>
      <c r="AT199" s="110">
        <f t="shared" si="67"/>
        <v>42846</v>
      </c>
      <c r="AU199" s="111">
        <f t="shared" si="67"/>
        <v>42846</v>
      </c>
      <c r="AV199" s="112">
        <f t="shared" si="67"/>
        <v>42846</v>
      </c>
      <c r="AW199" s="106">
        <f t="shared" si="76"/>
        <v>42846</v>
      </c>
      <c r="AX199" s="94">
        <f t="shared" si="77"/>
        <v>0</v>
      </c>
      <c r="AY199" s="94">
        <f t="shared" si="78"/>
        <v>0</v>
      </c>
      <c r="BB199" s="9"/>
      <c r="BC199" s="10">
        <f t="shared" si="72"/>
        <v>0</v>
      </c>
      <c r="BD199" s="64" t="str">
        <f t="shared" si="79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80"/>
        <v/>
      </c>
      <c r="AB200" s="83">
        <v>42932</v>
      </c>
      <c r="AC200" s="113">
        <f t="shared" si="63"/>
        <v>42851</v>
      </c>
      <c r="AD200" s="114">
        <f t="shared" si="66"/>
        <v>42851</v>
      </c>
      <c r="AE200" s="109">
        <f t="shared" si="66"/>
        <v>42851</v>
      </c>
      <c r="AF200" s="110">
        <f t="shared" si="66"/>
        <v>42851</v>
      </c>
      <c r="AG200" s="111">
        <f t="shared" si="66"/>
        <v>42851</v>
      </c>
      <c r="AH200" s="112">
        <f t="shared" si="66"/>
        <v>42851</v>
      </c>
      <c r="AI200" s="106">
        <f t="shared" si="62"/>
        <v>42851</v>
      </c>
      <c r="AJ200" s="94">
        <f t="shared" si="81"/>
        <v>0</v>
      </c>
      <c r="AK200" s="94">
        <f t="shared" si="71"/>
        <v>0</v>
      </c>
      <c r="AN200" s="9"/>
      <c r="AO200" s="10">
        <f t="shared" si="75"/>
        <v>0</v>
      </c>
      <c r="AP200" s="83">
        <v>42932</v>
      </c>
      <c r="AQ200" s="113">
        <f t="shared" si="64"/>
        <v>42846</v>
      </c>
      <c r="AR200" s="114">
        <f t="shared" si="67"/>
        <v>42846</v>
      </c>
      <c r="AS200" s="109">
        <f t="shared" si="67"/>
        <v>42846</v>
      </c>
      <c r="AT200" s="110">
        <f t="shared" si="67"/>
        <v>42846</v>
      </c>
      <c r="AU200" s="111">
        <f t="shared" si="67"/>
        <v>42846</v>
      </c>
      <c r="AV200" s="112">
        <f t="shared" si="67"/>
        <v>42846</v>
      </c>
      <c r="AW200" s="106">
        <f t="shared" si="76"/>
        <v>42846</v>
      </c>
      <c r="AX200" s="94">
        <f t="shared" si="77"/>
        <v>0</v>
      </c>
      <c r="AY200" s="94">
        <f t="shared" si="78"/>
        <v>0</v>
      </c>
      <c r="BB200" s="9"/>
      <c r="BC200" s="10">
        <f t="shared" si="72"/>
        <v>0</v>
      </c>
      <c r="BD200" s="64" t="str">
        <f t="shared" si="79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80"/>
        <v/>
      </c>
      <c r="AB201" s="83">
        <v>42933</v>
      </c>
      <c r="AC201" s="113">
        <f t="shared" si="63"/>
        <v>42851</v>
      </c>
      <c r="AD201" s="114">
        <f t="shared" si="66"/>
        <v>42851</v>
      </c>
      <c r="AE201" s="109">
        <f t="shared" si="66"/>
        <v>42851</v>
      </c>
      <c r="AF201" s="110">
        <f t="shared" si="66"/>
        <v>42851</v>
      </c>
      <c r="AG201" s="111">
        <f t="shared" si="66"/>
        <v>42851</v>
      </c>
      <c r="AH201" s="112">
        <f t="shared" si="66"/>
        <v>42851</v>
      </c>
      <c r="AI201" s="106">
        <f t="shared" si="62"/>
        <v>42851</v>
      </c>
      <c r="AJ201" s="94">
        <f t="shared" si="81"/>
        <v>0</v>
      </c>
      <c r="AK201" s="94">
        <f t="shared" si="71"/>
        <v>0</v>
      </c>
      <c r="AN201" s="9"/>
      <c r="AO201" s="10">
        <f t="shared" si="75"/>
        <v>0</v>
      </c>
      <c r="AP201" s="83">
        <v>42933</v>
      </c>
      <c r="AQ201" s="113">
        <f t="shared" si="64"/>
        <v>42846</v>
      </c>
      <c r="AR201" s="114">
        <f t="shared" si="67"/>
        <v>42846</v>
      </c>
      <c r="AS201" s="109">
        <f t="shared" si="67"/>
        <v>42846</v>
      </c>
      <c r="AT201" s="110">
        <f t="shared" si="67"/>
        <v>42846</v>
      </c>
      <c r="AU201" s="111">
        <f t="shared" si="67"/>
        <v>42846</v>
      </c>
      <c r="AV201" s="112">
        <f t="shared" si="67"/>
        <v>42846</v>
      </c>
      <c r="AW201" s="106">
        <f t="shared" si="76"/>
        <v>42846</v>
      </c>
      <c r="AX201" s="94">
        <f t="shared" si="77"/>
        <v>0</v>
      </c>
      <c r="AY201" s="94">
        <f t="shared" si="78"/>
        <v>0</v>
      </c>
      <c r="BB201" s="9"/>
      <c r="BC201" s="10">
        <f t="shared" si="72"/>
        <v>0</v>
      </c>
      <c r="BD201" s="64" t="str">
        <f t="shared" si="79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80"/>
        <v/>
      </c>
      <c r="AB202" s="83">
        <v>42934</v>
      </c>
      <c r="AC202" s="113">
        <f t="shared" si="63"/>
        <v>42851</v>
      </c>
      <c r="AD202" s="114">
        <f t="shared" si="66"/>
        <v>42851</v>
      </c>
      <c r="AE202" s="109">
        <f t="shared" si="66"/>
        <v>42851</v>
      </c>
      <c r="AF202" s="110">
        <f t="shared" si="66"/>
        <v>42851</v>
      </c>
      <c r="AG202" s="111">
        <f t="shared" si="66"/>
        <v>42851</v>
      </c>
      <c r="AH202" s="112">
        <f t="shared" si="66"/>
        <v>42851</v>
      </c>
      <c r="AI202" s="106">
        <f t="shared" si="62"/>
        <v>42851</v>
      </c>
      <c r="AJ202" s="94">
        <f t="shared" si="81"/>
        <v>0</v>
      </c>
      <c r="AK202" s="94">
        <f t="shared" si="71"/>
        <v>0</v>
      </c>
      <c r="AN202" s="9"/>
      <c r="AO202" s="10">
        <f t="shared" si="75"/>
        <v>0</v>
      </c>
      <c r="AP202" s="83">
        <v>42934</v>
      </c>
      <c r="AQ202" s="113">
        <f t="shared" si="64"/>
        <v>42846</v>
      </c>
      <c r="AR202" s="114">
        <f t="shared" si="67"/>
        <v>42846</v>
      </c>
      <c r="AS202" s="109">
        <f t="shared" si="67"/>
        <v>42846</v>
      </c>
      <c r="AT202" s="110">
        <f t="shared" si="67"/>
        <v>42846</v>
      </c>
      <c r="AU202" s="111">
        <f t="shared" si="67"/>
        <v>42846</v>
      </c>
      <c r="AV202" s="112">
        <f t="shared" si="67"/>
        <v>42846</v>
      </c>
      <c r="AW202" s="106">
        <f t="shared" si="76"/>
        <v>42846</v>
      </c>
      <c r="AX202" s="94">
        <f t="shared" si="77"/>
        <v>0</v>
      </c>
      <c r="AY202" s="94">
        <f t="shared" si="78"/>
        <v>0</v>
      </c>
      <c r="BB202" s="9"/>
      <c r="BC202" s="10">
        <f t="shared" si="72"/>
        <v>0</v>
      </c>
      <c r="BD202" s="64" t="str">
        <f t="shared" si="79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80"/>
        <v/>
      </c>
      <c r="AB203" s="83">
        <v>42935</v>
      </c>
      <c r="AC203" s="113">
        <f t="shared" si="63"/>
        <v>42851</v>
      </c>
      <c r="AD203" s="114">
        <f t="shared" si="66"/>
        <v>42851</v>
      </c>
      <c r="AE203" s="109">
        <f t="shared" si="66"/>
        <v>42851</v>
      </c>
      <c r="AF203" s="110">
        <f t="shared" si="66"/>
        <v>42851</v>
      </c>
      <c r="AG203" s="111">
        <f t="shared" si="66"/>
        <v>42851</v>
      </c>
      <c r="AH203" s="112">
        <f t="shared" si="66"/>
        <v>42851</v>
      </c>
      <c r="AI203" s="106">
        <f t="shared" si="62"/>
        <v>42851</v>
      </c>
      <c r="AJ203" s="94">
        <f t="shared" si="81"/>
        <v>0</v>
      </c>
      <c r="AK203" s="94">
        <f t="shared" si="71"/>
        <v>0</v>
      </c>
      <c r="AN203" s="9"/>
      <c r="AO203" s="10">
        <f t="shared" si="75"/>
        <v>0</v>
      </c>
      <c r="AP203" s="83">
        <v>42935</v>
      </c>
      <c r="AQ203" s="113">
        <f t="shared" si="64"/>
        <v>42846</v>
      </c>
      <c r="AR203" s="114">
        <f t="shared" si="67"/>
        <v>42846</v>
      </c>
      <c r="AS203" s="109">
        <f t="shared" si="67"/>
        <v>42846</v>
      </c>
      <c r="AT203" s="110">
        <f t="shared" si="67"/>
        <v>42846</v>
      </c>
      <c r="AU203" s="111">
        <f t="shared" si="67"/>
        <v>42846</v>
      </c>
      <c r="AV203" s="112">
        <f t="shared" si="67"/>
        <v>42846</v>
      </c>
      <c r="AW203" s="106">
        <f t="shared" si="76"/>
        <v>42846</v>
      </c>
      <c r="AX203" s="94">
        <f t="shared" si="77"/>
        <v>0</v>
      </c>
      <c r="AY203" s="94">
        <f t="shared" si="78"/>
        <v>0</v>
      </c>
      <c r="BB203" s="9"/>
      <c r="BC203" s="10">
        <f t="shared" si="72"/>
        <v>0</v>
      </c>
      <c r="BD203" s="64" t="str">
        <f t="shared" si="79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80"/>
        <v/>
      </c>
      <c r="AB204" s="83">
        <v>42936</v>
      </c>
      <c r="AC204" s="113">
        <f t="shared" si="63"/>
        <v>42851</v>
      </c>
      <c r="AD204" s="114">
        <f t="shared" si="66"/>
        <v>42851</v>
      </c>
      <c r="AE204" s="109">
        <f t="shared" si="66"/>
        <v>42851</v>
      </c>
      <c r="AF204" s="110">
        <f t="shared" si="66"/>
        <v>42851</v>
      </c>
      <c r="AG204" s="111">
        <f t="shared" si="66"/>
        <v>42851</v>
      </c>
      <c r="AH204" s="112">
        <f t="shared" si="66"/>
        <v>42851</v>
      </c>
      <c r="AI204" s="106">
        <f t="shared" ref="AI204:AI267" si="82">MAX(AD204, AF204, AH204)</f>
        <v>42851</v>
      </c>
      <c r="AJ204" s="94">
        <f t="shared" si="81"/>
        <v>0</v>
      </c>
      <c r="AK204" s="94">
        <f t="shared" si="71"/>
        <v>0</v>
      </c>
      <c r="AN204" s="9"/>
      <c r="AO204" s="10">
        <f t="shared" si="75"/>
        <v>0</v>
      </c>
      <c r="AP204" s="83">
        <v>42936</v>
      </c>
      <c r="AQ204" s="113">
        <f t="shared" si="64"/>
        <v>42846</v>
      </c>
      <c r="AR204" s="114">
        <f t="shared" si="67"/>
        <v>42846</v>
      </c>
      <c r="AS204" s="109">
        <f t="shared" si="67"/>
        <v>42846</v>
      </c>
      <c r="AT204" s="110">
        <f t="shared" si="67"/>
        <v>42846</v>
      </c>
      <c r="AU204" s="111">
        <f t="shared" si="67"/>
        <v>42846</v>
      </c>
      <c r="AV204" s="112">
        <f t="shared" si="67"/>
        <v>42846</v>
      </c>
      <c r="AW204" s="106">
        <f t="shared" si="76"/>
        <v>42846</v>
      </c>
      <c r="AX204" s="94">
        <f t="shared" si="77"/>
        <v>0</v>
      </c>
      <c r="AY204" s="94">
        <f t="shared" si="78"/>
        <v>0</v>
      </c>
      <c r="BB204" s="9"/>
      <c r="BC204" s="10">
        <f t="shared" si="72"/>
        <v>0</v>
      </c>
      <c r="BD204" s="64" t="str">
        <f t="shared" si="79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80"/>
        <v/>
      </c>
      <c r="AB205" s="83">
        <v>42937</v>
      </c>
      <c r="AC205" s="113">
        <f t="shared" ref="AC205:AC268" si="83">AI204</f>
        <v>42851</v>
      </c>
      <c r="AD205" s="114">
        <f t="shared" si="66"/>
        <v>42851</v>
      </c>
      <c r="AE205" s="109">
        <f t="shared" si="66"/>
        <v>42851</v>
      </c>
      <c r="AF205" s="110">
        <f t="shared" si="66"/>
        <v>42851</v>
      </c>
      <c r="AG205" s="111">
        <f t="shared" si="66"/>
        <v>42851</v>
      </c>
      <c r="AH205" s="112">
        <f t="shared" si="66"/>
        <v>42851</v>
      </c>
      <c r="AI205" s="106">
        <f t="shared" si="82"/>
        <v>42851</v>
      </c>
      <c r="AJ205" s="94">
        <f t="shared" si="81"/>
        <v>0</v>
      </c>
      <c r="AK205" s="94">
        <f t="shared" si="71"/>
        <v>0</v>
      </c>
      <c r="AN205" s="9"/>
      <c r="AO205" s="10">
        <f t="shared" si="75"/>
        <v>0</v>
      </c>
      <c r="AP205" s="83">
        <v>42937</v>
      </c>
      <c r="AQ205" s="113">
        <f t="shared" ref="AQ205:AQ268" si="84">AW204</f>
        <v>42846</v>
      </c>
      <c r="AR205" s="114">
        <f t="shared" si="67"/>
        <v>42846</v>
      </c>
      <c r="AS205" s="109">
        <f t="shared" si="67"/>
        <v>42846</v>
      </c>
      <c r="AT205" s="110">
        <f t="shared" si="67"/>
        <v>42846</v>
      </c>
      <c r="AU205" s="111">
        <f t="shared" si="67"/>
        <v>42846</v>
      </c>
      <c r="AV205" s="112">
        <f t="shared" si="67"/>
        <v>42846</v>
      </c>
      <c r="AW205" s="106">
        <f t="shared" si="76"/>
        <v>42846</v>
      </c>
      <c r="AX205" s="94">
        <f t="shared" si="77"/>
        <v>0</v>
      </c>
      <c r="AY205" s="94">
        <f t="shared" si="78"/>
        <v>0</v>
      </c>
      <c r="BB205" s="9"/>
      <c r="BC205" s="10">
        <f t="shared" si="72"/>
        <v>0</v>
      </c>
      <c r="BD205" s="64" t="str">
        <f t="shared" si="79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80"/>
        <v/>
      </c>
      <c r="AB206" s="83">
        <v>42938</v>
      </c>
      <c r="AC206" s="113">
        <f t="shared" si="83"/>
        <v>42851</v>
      </c>
      <c r="AD206" s="114">
        <f t="shared" si="66"/>
        <v>42851</v>
      </c>
      <c r="AE206" s="109">
        <f t="shared" si="66"/>
        <v>42851</v>
      </c>
      <c r="AF206" s="110">
        <f t="shared" si="66"/>
        <v>42851</v>
      </c>
      <c r="AG206" s="111">
        <f t="shared" si="66"/>
        <v>42851</v>
      </c>
      <c r="AH206" s="112">
        <f t="shared" si="66"/>
        <v>42851</v>
      </c>
      <c r="AI206" s="106">
        <f t="shared" si="82"/>
        <v>42851</v>
      </c>
      <c r="AJ206" s="94">
        <f t="shared" si="81"/>
        <v>0</v>
      </c>
      <c r="AK206" s="94">
        <f t="shared" si="71"/>
        <v>0</v>
      </c>
      <c r="AN206" s="9"/>
      <c r="AO206" s="10">
        <f t="shared" si="75"/>
        <v>0</v>
      </c>
      <c r="AP206" s="83">
        <v>42938</v>
      </c>
      <c r="AQ206" s="113">
        <f t="shared" si="84"/>
        <v>42846</v>
      </c>
      <c r="AR206" s="114">
        <f t="shared" si="67"/>
        <v>42846</v>
      </c>
      <c r="AS206" s="109">
        <f t="shared" si="67"/>
        <v>42846</v>
      </c>
      <c r="AT206" s="110">
        <f t="shared" si="67"/>
        <v>42846</v>
      </c>
      <c r="AU206" s="111">
        <f t="shared" si="67"/>
        <v>42846</v>
      </c>
      <c r="AV206" s="112">
        <f t="shared" si="67"/>
        <v>42846</v>
      </c>
      <c r="AW206" s="106">
        <f t="shared" si="76"/>
        <v>42846</v>
      </c>
      <c r="AX206" s="94">
        <f t="shared" si="77"/>
        <v>0</v>
      </c>
      <c r="AY206" s="94">
        <f t="shared" si="78"/>
        <v>0</v>
      </c>
      <c r="BB206" s="9"/>
      <c r="BC206" s="10">
        <f t="shared" si="72"/>
        <v>0</v>
      </c>
      <c r="BD206" s="64" t="str">
        <f t="shared" si="79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80"/>
        <v/>
      </c>
      <c r="AB207" s="83">
        <v>42939</v>
      </c>
      <c r="AC207" s="113">
        <f t="shared" si="83"/>
        <v>42851</v>
      </c>
      <c r="AD207" s="114">
        <f t="shared" si="66"/>
        <v>42851</v>
      </c>
      <c r="AE207" s="109">
        <f t="shared" si="66"/>
        <v>42851</v>
      </c>
      <c r="AF207" s="110">
        <f t="shared" si="66"/>
        <v>42851</v>
      </c>
      <c r="AG207" s="111">
        <f t="shared" si="66"/>
        <v>42851</v>
      </c>
      <c r="AH207" s="112">
        <f t="shared" si="66"/>
        <v>42851</v>
      </c>
      <c r="AI207" s="106">
        <f t="shared" si="82"/>
        <v>42851</v>
      </c>
      <c r="AJ207" s="94">
        <f t="shared" si="81"/>
        <v>0</v>
      </c>
      <c r="AK207" s="94">
        <f t="shared" si="71"/>
        <v>0</v>
      </c>
      <c r="AN207" s="9"/>
      <c r="AO207" s="10">
        <f t="shared" si="75"/>
        <v>0</v>
      </c>
      <c r="AP207" s="83">
        <v>42939</v>
      </c>
      <c r="AQ207" s="113">
        <f t="shared" si="84"/>
        <v>42846</v>
      </c>
      <c r="AR207" s="114">
        <f t="shared" si="67"/>
        <v>42846</v>
      </c>
      <c r="AS207" s="109">
        <f t="shared" si="67"/>
        <v>42846</v>
      </c>
      <c r="AT207" s="110">
        <f t="shared" si="67"/>
        <v>42846</v>
      </c>
      <c r="AU207" s="111">
        <f t="shared" si="67"/>
        <v>42846</v>
      </c>
      <c r="AV207" s="112">
        <f t="shared" si="67"/>
        <v>42846</v>
      </c>
      <c r="AW207" s="106">
        <f t="shared" si="76"/>
        <v>42846</v>
      </c>
      <c r="AX207" s="94">
        <f t="shared" si="77"/>
        <v>0</v>
      </c>
      <c r="AY207" s="94">
        <f t="shared" si="78"/>
        <v>0</v>
      </c>
      <c r="BB207" s="9"/>
      <c r="BC207" s="10">
        <f t="shared" si="72"/>
        <v>0</v>
      </c>
      <c r="BD207" s="64" t="str">
        <f t="shared" si="79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80"/>
        <v/>
      </c>
      <c r="AB208" s="83">
        <v>42940</v>
      </c>
      <c r="AC208" s="113">
        <f t="shared" si="83"/>
        <v>42851</v>
      </c>
      <c r="AD208" s="114">
        <f t="shared" si="66"/>
        <v>42851</v>
      </c>
      <c r="AE208" s="109">
        <f t="shared" si="66"/>
        <v>42851</v>
      </c>
      <c r="AF208" s="110">
        <f t="shared" si="66"/>
        <v>42851</v>
      </c>
      <c r="AG208" s="111">
        <f t="shared" si="66"/>
        <v>42851</v>
      </c>
      <c r="AH208" s="112">
        <f t="shared" si="66"/>
        <v>42851</v>
      </c>
      <c r="AI208" s="106">
        <f t="shared" si="82"/>
        <v>42851</v>
      </c>
      <c r="AJ208" s="94">
        <f t="shared" si="81"/>
        <v>0</v>
      </c>
      <c r="AK208" s="94">
        <f t="shared" si="71"/>
        <v>0</v>
      </c>
      <c r="AN208" s="9"/>
      <c r="AO208" s="10">
        <f t="shared" si="75"/>
        <v>0</v>
      </c>
      <c r="AP208" s="83">
        <v>42940</v>
      </c>
      <c r="AQ208" s="113">
        <f t="shared" si="84"/>
        <v>42846</v>
      </c>
      <c r="AR208" s="114">
        <f t="shared" si="67"/>
        <v>42846</v>
      </c>
      <c r="AS208" s="109">
        <f t="shared" si="67"/>
        <v>42846</v>
      </c>
      <c r="AT208" s="110">
        <f t="shared" si="67"/>
        <v>42846</v>
      </c>
      <c r="AU208" s="111">
        <f t="shared" si="67"/>
        <v>42846</v>
      </c>
      <c r="AV208" s="112">
        <f t="shared" si="67"/>
        <v>42846</v>
      </c>
      <c r="AW208" s="106">
        <f t="shared" si="76"/>
        <v>42846</v>
      </c>
      <c r="AX208" s="94">
        <f t="shared" si="77"/>
        <v>0</v>
      </c>
      <c r="AY208" s="94">
        <f t="shared" si="78"/>
        <v>0</v>
      </c>
      <c r="BB208" s="9"/>
      <c r="BC208" s="10">
        <f t="shared" si="72"/>
        <v>0</v>
      </c>
      <c r="BD208" s="64" t="str">
        <f t="shared" si="79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80"/>
        <v/>
      </c>
      <c r="AB209" s="83">
        <v>42941</v>
      </c>
      <c r="AC209" s="113">
        <f t="shared" si="83"/>
        <v>42851</v>
      </c>
      <c r="AD209" s="114">
        <f t="shared" si="66"/>
        <v>42851</v>
      </c>
      <c r="AE209" s="109">
        <f t="shared" si="66"/>
        <v>42851</v>
      </c>
      <c r="AF209" s="110">
        <f t="shared" si="66"/>
        <v>42851</v>
      </c>
      <c r="AG209" s="111">
        <f t="shared" si="66"/>
        <v>42851</v>
      </c>
      <c r="AH209" s="112">
        <f t="shared" si="66"/>
        <v>42851</v>
      </c>
      <c r="AI209" s="106">
        <f t="shared" si="82"/>
        <v>42851</v>
      </c>
      <c r="AJ209" s="94">
        <f t="shared" si="81"/>
        <v>0</v>
      </c>
      <c r="AK209" s="94">
        <f t="shared" si="71"/>
        <v>0</v>
      </c>
      <c r="AN209" s="9"/>
      <c r="AO209" s="10">
        <f t="shared" si="75"/>
        <v>0</v>
      </c>
      <c r="AP209" s="83">
        <v>42941</v>
      </c>
      <c r="AQ209" s="113">
        <f t="shared" si="84"/>
        <v>42846</v>
      </c>
      <c r="AR209" s="114">
        <f t="shared" si="67"/>
        <v>42846</v>
      </c>
      <c r="AS209" s="109">
        <f t="shared" si="67"/>
        <v>42846</v>
      </c>
      <c r="AT209" s="110">
        <f t="shared" si="67"/>
        <v>42846</v>
      </c>
      <c r="AU209" s="111">
        <f t="shared" si="67"/>
        <v>42846</v>
      </c>
      <c r="AV209" s="112">
        <f t="shared" si="67"/>
        <v>42846</v>
      </c>
      <c r="AW209" s="106">
        <f t="shared" si="76"/>
        <v>42846</v>
      </c>
      <c r="AX209" s="94">
        <f t="shared" si="77"/>
        <v>0</v>
      </c>
      <c r="AY209" s="94">
        <f t="shared" si="78"/>
        <v>0</v>
      </c>
      <c r="BB209" s="9"/>
      <c r="BC209" s="10">
        <f t="shared" si="72"/>
        <v>0</v>
      </c>
      <c r="BD209" s="64" t="str">
        <f t="shared" si="79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80"/>
        <v/>
      </c>
      <c r="AB210" s="83">
        <v>42942</v>
      </c>
      <c r="AC210" s="113">
        <f t="shared" si="83"/>
        <v>42851</v>
      </c>
      <c r="AD210" s="114">
        <f t="shared" si="66"/>
        <v>42851</v>
      </c>
      <c r="AE210" s="109">
        <f t="shared" si="66"/>
        <v>42851</v>
      </c>
      <c r="AF210" s="110">
        <f t="shared" si="66"/>
        <v>42851</v>
      </c>
      <c r="AG210" s="111">
        <f t="shared" si="66"/>
        <v>42851</v>
      </c>
      <c r="AH210" s="112">
        <f t="shared" si="66"/>
        <v>42851</v>
      </c>
      <c r="AI210" s="106">
        <f t="shared" si="82"/>
        <v>42851</v>
      </c>
      <c r="AJ210" s="94">
        <f t="shared" si="81"/>
        <v>0</v>
      </c>
      <c r="AK210" s="94">
        <f t="shared" si="71"/>
        <v>0</v>
      </c>
      <c r="AN210" s="9"/>
      <c r="AO210" s="10">
        <f t="shared" si="75"/>
        <v>0</v>
      </c>
      <c r="AP210" s="83">
        <v>42942</v>
      </c>
      <c r="AQ210" s="113">
        <f t="shared" si="84"/>
        <v>42846</v>
      </c>
      <c r="AR210" s="114">
        <f t="shared" si="67"/>
        <v>42846</v>
      </c>
      <c r="AS210" s="109">
        <f t="shared" si="67"/>
        <v>42846</v>
      </c>
      <c r="AT210" s="110">
        <f t="shared" si="67"/>
        <v>42846</v>
      </c>
      <c r="AU210" s="111">
        <f t="shared" si="67"/>
        <v>42846</v>
      </c>
      <c r="AV210" s="112">
        <f t="shared" si="67"/>
        <v>42846</v>
      </c>
      <c r="AW210" s="106">
        <f t="shared" si="76"/>
        <v>42846</v>
      </c>
      <c r="AX210" s="94">
        <f t="shared" si="77"/>
        <v>0</v>
      </c>
      <c r="AY210" s="94">
        <f t="shared" si="78"/>
        <v>0</v>
      </c>
      <c r="BB210" s="9"/>
      <c r="BC210" s="10">
        <f t="shared" si="72"/>
        <v>0</v>
      </c>
      <c r="BD210" s="64" t="str">
        <f t="shared" si="79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80"/>
        <v/>
      </c>
      <c r="AB211" s="83">
        <v>42943</v>
      </c>
      <c r="AC211" s="113">
        <f t="shared" si="83"/>
        <v>42851</v>
      </c>
      <c r="AD211" s="114">
        <f t="shared" si="66"/>
        <v>42851</v>
      </c>
      <c r="AE211" s="109">
        <f t="shared" si="66"/>
        <v>42851</v>
      </c>
      <c r="AF211" s="110">
        <f t="shared" si="66"/>
        <v>42851</v>
      </c>
      <c r="AG211" s="111">
        <f t="shared" si="66"/>
        <v>42851</v>
      </c>
      <c r="AH211" s="112">
        <f t="shared" si="66"/>
        <v>42851</v>
      </c>
      <c r="AI211" s="106">
        <f t="shared" si="82"/>
        <v>42851</v>
      </c>
      <c r="AJ211" s="94">
        <f t="shared" si="81"/>
        <v>0</v>
      </c>
      <c r="AK211" s="94">
        <f t="shared" si="71"/>
        <v>0</v>
      </c>
      <c r="AN211" s="9"/>
      <c r="AO211" s="10">
        <f t="shared" si="75"/>
        <v>0</v>
      </c>
      <c r="AP211" s="83">
        <v>42943</v>
      </c>
      <c r="AQ211" s="113">
        <f t="shared" si="84"/>
        <v>42846</v>
      </c>
      <c r="AR211" s="114">
        <f t="shared" si="67"/>
        <v>42846</v>
      </c>
      <c r="AS211" s="109">
        <f t="shared" si="67"/>
        <v>42846</v>
      </c>
      <c r="AT211" s="110">
        <f t="shared" si="67"/>
        <v>42846</v>
      </c>
      <c r="AU211" s="111">
        <f t="shared" si="67"/>
        <v>42846</v>
      </c>
      <c r="AV211" s="112">
        <f t="shared" si="67"/>
        <v>42846</v>
      </c>
      <c r="AW211" s="106">
        <f t="shared" si="76"/>
        <v>42846</v>
      </c>
      <c r="AX211" s="94">
        <f t="shared" si="77"/>
        <v>0</v>
      </c>
      <c r="AY211" s="94">
        <f t="shared" si="78"/>
        <v>0</v>
      </c>
      <c r="BB211" s="9"/>
      <c r="BC211" s="10">
        <f t="shared" si="72"/>
        <v>0</v>
      </c>
      <c r="BD211" s="64" t="str">
        <f t="shared" si="79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80"/>
        <v/>
      </c>
      <c r="AB212" s="83">
        <v>42944</v>
      </c>
      <c r="AC212" s="113">
        <f t="shared" si="83"/>
        <v>42851</v>
      </c>
      <c r="AD212" s="114">
        <f t="shared" si="66"/>
        <v>42851</v>
      </c>
      <c r="AE212" s="109">
        <f t="shared" si="66"/>
        <v>42851</v>
      </c>
      <c r="AF212" s="110">
        <f t="shared" si="66"/>
        <v>42851</v>
      </c>
      <c r="AG212" s="111">
        <f t="shared" si="66"/>
        <v>42851</v>
      </c>
      <c r="AH212" s="112">
        <f t="shared" si="66"/>
        <v>42851</v>
      </c>
      <c r="AI212" s="106">
        <f t="shared" si="82"/>
        <v>42851</v>
      </c>
      <c r="AJ212" s="94">
        <f t="shared" si="81"/>
        <v>0</v>
      </c>
      <c r="AK212" s="94">
        <f t="shared" si="71"/>
        <v>0</v>
      </c>
      <c r="AN212" s="9"/>
      <c r="AO212" s="10">
        <f t="shared" si="75"/>
        <v>0</v>
      </c>
      <c r="AP212" s="83">
        <v>42944</v>
      </c>
      <c r="AQ212" s="113">
        <f t="shared" si="84"/>
        <v>42846</v>
      </c>
      <c r="AR212" s="114">
        <f t="shared" si="67"/>
        <v>42846</v>
      </c>
      <c r="AS212" s="109">
        <f t="shared" si="67"/>
        <v>42846</v>
      </c>
      <c r="AT212" s="110">
        <f t="shared" si="67"/>
        <v>42846</v>
      </c>
      <c r="AU212" s="111">
        <f t="shared" si="67"/>
        <v>42846</v>
      </c>
      <c r="AV212" s="112">
        <f t="shared" si="67"/>
        <v>42846</v>
      </c>
      <c r="AW212" s="106">
        <f t="shared" si="76"/>
        <v>42846</v>
      </c>
      <c r="AX212" s="94">
        <f t="shared" si="77"/>
        <v>0</v>
      </c>
      <c r="AY212" s="94">
        <f t="shared" si="78"/>
        <v>0</v>
      </c>
      <c r="BB212" s="9"/>
      <c r="BC212" s="10">
        <f t="shared" si="72"/>
        <v>0</v>
      </c>
      <c r="BD212" s="64" t="str">
        <f t="shared" si="79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80"/>
        <v/>
      </c>
      <c r="AB213" s="83">
        <v>42945</v>
      </c>
      <c r="AC213" s="113">
        <f t="shared" si="83"/>
        <v>42851</v>
      </c>
      <c r="AD213" s="114">
        <f t="shared" si="66"/>
        <v>42851</v>
      </c>
      <c r="AE213" s="109">
        <f t="shared" si="66"/>
        <v>42851</v>
      </c>
      <c r="AF213" s="110">
        <f t="shared" si="66"/>
        <v>42851</v>
      </c>
      <c r="AG213" s="111">
        <f t="shared" si="66"/>
        <v>42851</v>
      </c>
      <c r="AH213" s="112">
        <f t="shared" si="66"/>
        <v>42851</v>
      </c>
      <c r="AI213" s="106">
        <f t="shared" si="82"/>
        <v>42851</v>
      </c>
      <c r="AJ213" s="94">
        <f t="shared" si="81"/>
        <v>0</v>
      </c>
      <c r="AK213" s="94">
        <f t="shared" si="71"/>
        <v>0</v>
      </c>
      <c r="AN213" s="9"/>
      <c r="AO213" s="10">
        <f t="shared" si="75"/>
        <v>0</v>
      </c>
      <c r="AP213" s="83">
        <v>42945</v>
      </c>
      <c r="AQ213" s="113">
        <f t="shared" si="84"/>
        <v>42846</v>
      </c>
      <c r="AR213" s="114">
        <f t="shared" si="67"/>
        <v>42846</v>
      </c>
      <c r="AS213" s="109">
        <f t="shared" si="67"/>
        <v>42846</v>
      </c>
      <c r="AT213" s="110">
        <f t="shared" si="67"/>
        <v>42846</v>
      </c>
      <c r="AU213" s="111">
        <f t="shared" si="67"/>
        <v>42846</v>
      </c>
      <c r="AV213" s="112">
        <f t="shared" si="67"/>
        <v>42846</v>
      </c>
      <c r="AW213" s="106">
        <f t="shared" si="76"/>
        <v>42846</v>
      </c>
      <c r="AX213" s="94">
        <f t="shared" si="77"/>
        <v>0</v>
      </c>
      <c r="AY213" s="94">
        <f t="shared" si="78"/>
        <v>0</v>
      </c>
      <c r="BB213" s="9"/>
      <c r="BC213" s="10">
        <f t="shared" si="72"/>
        <v>0</v>
      </c>
      <c r="BD213" s="64" t="str">
        <f t="shared" si="79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80"/>
        <v/>
      </c>
      <c r="AB214" s="83">
        <v>42946</v>
      </c>
      <c r="AC214" s="113">
        <f t="shared" si="83"/>
        <v>42851</v>
      </c>
      <c r="AD214" s="114">
        <f t="shared" si="66"/>
        <v>42851</v>
      </c>
      <c r="AE214" s="109">
        <f t="shared" si="66"/>
        <v>42851</v>
      </c>
      <c r="AF214" s="110">
        <f t="shared" si="66"/>
        <v>42851</v>
      </c>
      <c r="AG214" s="111">
        <f t="shared" si="66"/>
        <v>42851</v>
      </c>
      <c r="AH214" s="112">
        <f t="shared" si="66"/>
        <v>42851</v>
      </c>
      <c r="AI214" s="106">
        <f t="shared" si="82"/>
        <v>42851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5"/>
        <v>0</v>
      </c>
      <c r="AP214" s="83">
        <v>42946</v>
      </c>
      <c r="AQ214" s="113">
        <f t="shared" si="84"/>
        <v>42846</v>
      </c>
      <c r="AR214" s="114">
        <f t="shared" si="67"/>
        <v>42846</v>
      </c>
      <c r="AS214" s="109">
        <f t="shared" si="67"/>
        <v>42846</v>
      </c>
      <c r="AT214" s="110">
        <f t="shared" si="67"/>
        <v>42846</v>
      </c>
      <c r="AU214" s="111">
        <f t="shared" si="67"/>
        <v>42846</v>
      </c>
      <c r="AV214" s="112">
        <f t="shared" si="67"/>
        <v>42846</v>
      </c>
      <c r="AW214" s="106">
        <f t="shared" si="76"/>
        <v>42846</v>
      </c>
      <c r="AX214" s="94">
        <f t="shared" si="77"/>
        <v>0</v>
      </c>
      <c r="AY214" s="94">
        <f t="shared" si="78"/>
        <v>0</v>
      </c>
      <c r="AZ214" s="37"/>
      <c r="BB214" s="9"/>
      <c r="BC214" s="10">
        <f t="shared" si="72"/>
        <v>0</v>
      </c>
      <c r="BD214" s="64" t="str">
        <f t="shared" si="79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80"/>
        <v/>
      </c>
      <c r="AB215" s="186">
        <v>42947</v>
      </c>
      <c r="AC215" s="196">
        <f t="shared" si="83"/>
        <v>42851</v>
      </c>
      <c r="AD215" s="197">
        <f t="shared" si="66"/>
        <v>42851</v>
      </c>
      <c r="AE215" s="198">
        <f t="shared" si="66"/>
        <v>42851</v>
      </c>
      <c r="AF215" s="199">
        <f t="shared" si="66"/>
        <v>42851</v>
      </c>
      <c r="AG215" s="200">
        <f t="shared" si="66"/>
        <v>42851</v>
      </c>
      <c r="AH215" s="201">
        <f t="shared" si="66"/>
        <v>42851</v>
      </c>
      <c r="AI215" s="202">
        <f t="shared" si="82"/>
        <v>42851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5"/>
        <v>0</v>
      </c>
      <c r="AP215" s="186">
        <v>42947</v>
      </c>
      <c r="AQ215" s="196">
        <f t="shared" si="84"/>
        <v>42846</v>
      </c>
      <c r="AR215" s="197">
        <f t="shared" si="67"/>
        <v>42846</v>
      </c>
      <c r="AS215" s="198">
        <f t="shared" si="67"/>
        <v>42846</v>
      </c>
      <c r="AT215" s="199">
        <f t="shared" si="67"/>
        <v>42846</v>
      </c>
      <c r="AU215" s="200">
        <f t="shared" si="67"/>
        <v>42846</v>
      </c>
      <c r="AV215" s="201">
        <f t="shared" si="67"/>
        <v>42846</v>
      </c>
      <c r="AW215" s="202">
        <f t="shared" si="76"/>
        <v>42846</v>
      </c>
      <c r="AX215" s="203">
        <f t="shared" si="77"/>
        <v>0</v>
      </c>
      <c r="AY215" s="203">
        <f t="shared" si="78"/>
        <v>0</v>
      </c>
      <c r="AZ215" s="207"/>
      <c r="BB215" s="193"/>
      <c r="BC215" s="194">
        <f t="shared" si="72"/>
        <v>0</v>
      </c>
      <c r="BD215" s="195" t="str">
        <f t="shared" si="79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80"/>
        <v/>
      </c>
      <c r="AB216" s="83">
        <v>42948</v>
      </c>
      <c r="AC216" s="113">
        <f t="shared" si="83"/>
        <v>42851</v>
      </c>
      <c r="AD216" s="114">
        <f t="shared" si="66"/>
        <v>42851</v>
      </c>
      <c r="AE216" s="109">
        <f t="shared" si="66"/>
        <v>42851</v>
      </c>
      <c r="AF216" s="110">
        <f t="shared" si="66"/>
        <v>42851</v>
      </c>
      <c r="AG216" s="111">
        <f t="shared" si="66"/>
        <v>42851</v>
      </c>
      <c r="AH216" s="112">
        <f t="shared" si="66"/>
        <v>42851</v>
      </c>
      <c r="AI216" s="106">
        <f t="shared" si="82"/>
        <v>42851</v>
      </c>
      <c r="AJ216" s="94">
        <f t="shared" si="81"/>
        <v>0</v>
      </c>
      <c r="AK216" s="94">
        <f t="shared" si="71"/>
        <v>0</v>
      </c>
      <c r="AN216" s="9"/>
      <c r="AO216" s="10">
        <f t="shared" si="75"/>
        <v>0</v>
      </c>
      <c r="AP216" s="83">
        <v>42948</v>
      </c>
      <c r="AQ216" s="113">
        <f t="shared" si="84"/>
        <v>42846</v>
      </c>
      <c r="AR216" s="114">
        <f t="shared" si="67"/>
        <v>42846</v>
      </c>
      <c r="AS216" s="109">
        <f t="shared" si="67"/>
        <v>42846</v>
      </c>
      <c r="AT216" s="110">
        <f t="shared" si="67"/>
        <v>42846</v>
      </c>
      <c r="AU216" s="111">
        <f t="shared" si="67"/>
        <v>42846</v>
      </c>
      <c r="AV216" s="112">
        <f t="shared" si="67"/>
        <v>42846</v>
      </c>
      <c r="AW216" s="106">
        <f t="shared" si="76"/>
        <v>42846</v>
      </c>
      <c r="AX216" s="94">
        <f t="shared" si="77"/>
        <v>0</v>
      </c>
      <c r="AY216" s="94">
        <f t="shared" si="78"/>
        <v>0</v>
      </c>
      <c r="BB216" s="9"/>
      <c r="BC216" s="10">
        <f t="shared" si="72"/>
        <v>0</v>
      </c>
      <c r="BD216" s="64" t="str">
        <f t="shared" si="79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80"/>
        <v/>
      </c>
      <c r="AB217" s="83">
        <v>42949</v>
      </c>
      <c r="AC217" s="113">
        <f t="shared" si="83"/>
        <v>42851</v>
      </c>
      <c r="AD217" s="114">
        <f t="shared" si="66"/>
        <v>42851</v>
      </c>
      <c r="AE217" s="109">
        <f t="shared" si="66"/>
        <v>42851</v>
      </c>
      <c r="AF217" s="110">
        <f t="shared" si="66"/>
        <v>42851</v>
      </c>
      <c r="AG217" s="111">
        <f t="shared" si="66"/>
        <v>42851</v>
      </c>
      <c r="AH217" s="112">
        <f t="shared" si="66"/>
        <v>42851</v>
      </c>
      <c r="AI217" s="106">
        <f t="shared" si="82"/>
        <v>42851</v>
      </c>
      <c r="AJ217" s="94">
        <f t="shared" si="81"/>
        <v>0</v>
      </c>
      <c r="AK217" s="94">
        <f t="shared" si="71"/>
        <v>0</v>
      </c>
      <c r="AN217" s="9"/>
      <c r="AO217" s="10">
        <f t="shared" si="75"/>
        <v>0</v>
      </c>
      <c r="AP217" s="83">
        <v>42949</v>
      </c>
      <c r="AQ217" s="113">
        <f t="shared" si="84"/>
        <v>42846</v>
      </c>
      <c r="AR217" s="114">
        <f t="shared" si="67"/>
        <v>42846</v>
      </c>
      <c r="AS217" s="109">
        <f t="shared" si="67"/>
        <v>42846</v>
      </c>
      <c r="AT217" s="110">
        <f t="shared" si="67"/>
        <v>42846</v>
      </c>
      <c r="AU217" s="111">
        <f t="shared" si="67"/>
        <v>42846</v>
      </c>
      <c r="AV217" s="112">
        <f t="shared" si="67"/>
        <v>42846</v>
      </c>
      <c r="AW217" s="106">
        <f t="shared" si="76"/>
        <v>42846</v>
      </c>
      <c r="AX217" s="94">
        <f t="shared" si="77"/>
        <v>0</v>
      </c>
      <c r="AY217" s="94">
        <f t="shared" si="78"/>
        <v>0</v>
      </c>
      <c r="BB217" s="9"/>
      <c r="BC217" s="10">
        <f t="shared" si="72"/>
        <v>0</v>
      </c>
      <c r="BD217" s="64" t="str">
        <f t="shared" si="79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80"/>
        <v/>
      </c>
      <c r="AB218" s="83">
        <v>42950</v>
      </c>
      <c r="AC218" s="113">
        <f t="shared" si="83"/>
        <v>42851</v>
      </c>
      <c r="AD218" s="114">
        <f t="shared" si="66"/>
        <v>42851</v>
      </c>
      <c r="AE218" s="109">
        <f t="shared" si="66"/>
        <v>42851</v>
      </c>
      <c r="AF218" s="110">
        <f t="shared" si="66"/>
        <v>42851</v>
      </c>
      <c r="AG218" s="111">
        <f t="shared" si="66"/>
        <v>42851</v>
      </c>
      <c r="AH218" s="112">
        <f t="shared" si="66"/>
        <v>42851</v>
      </c>
      <c r="AI218" s="106">
        <f t="shared" si="82"/>
        <v>42851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5"/>
        <v>0</v>
      </c>
      <c r="AP218" s="83">
        <v>42950</v>
      </c>
      <c r="AQ218" s="113">
        <f t="shared" si="84"/>
        <v>42846</v>
      </c>
      <c r="AR218" s="114">
        <f t="shared" si="67"/>
        <v>42846</v>
      </c>
      <c r="AS218" s="109">
        <f t="shared" si="67"/>
        <v>42846</v>
      </c>
      <c r="AT218" s="110">
        <f t="shared" si="67"/>
        <v>42846</v>
      </c>
      <c r="AU218" s="111">
        <f t="shared" si="67"/>
        <v>42846</v>
      </c>
      <c r="AV218" s="112">
        <f t="shared" si="67"/>
        <v>42846</v>
      </c>
      <c r="AW218" s="106">
        <f t="shared" si="76"/>
        <v>42846</v>
      </c>
      <c r="AX218" s="94">
        <f t="shared" si="77"/>
        <v>0</v>
      </c>
      <c r="AY218" s="94">
        <f t="shared" si="78"/>
        <v>0</v>
      </c>
      <c r="AZ218" s="39"/>
      <c r="BB218" s="9"/>
      <c r="BC218" s="10">
        <f t="shared" si="72"/>
        <v>0</v>
      </c>
      <c r="BD218" s="64" t="str">
        <f t="shared" si="79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80"/>
        <v/>
      </c>
      <c r="AB219" s="83">
        <v>42951</v>
      </c>
      <c r="AC219" s="113">
        <f t="shared" si="83"/>
        <v>42851</v>
      </c>
      <c r="AD219" s="114">
        <f t="shared" si="66"/>
        <v>42851</v>
      </c>
      <c r="AE219" s="109">
        <f t="shared" si="66"/>
        <v>42851</v>
      </c>
      <c r="AF219" s="110">
        <f t="shared" si="66"/>
        <v>42851</v>
      </c>
      <c r="AG219" s="111">
        <f t="shared" si="66"/>
        <v>42851</v>
      </c>
      <c r="AH219" s="112">
        <f t="shared" si="66"/>
        <v>42851</v>
      </c>
      <c r="AI219" s="106">
        <f t="shared" si="82"/>
        <v>42851</v>
      </c>
      <c r="AJ219" s="94">
        <f t="shared" si="81"/>
        <v>0</v>
      </c>
      <c r="AK219" s="94">
        <f t="shared" si="71"/>
        <v>0</v>
      </c>
      <c r="AN219" s="9"/>
      <c r="AO219" s="10">
        <f t="shared" si="75"/>
        <v>0</v>
      </c>
      <c r="AP219" s="83">
        <v>42951</v>
      </c>
      <c r="AQ219" s="113">
        <f t="shared" si="84"/>
        <v>42846</v>
      </c>
      <c r="AR219" s="114">
        <f t="shared" si="67"/>
        <v>42846</v>
      </c>
      <c r="AS219" s="109">
        <f t="shared" si="67"/>
        <v>42846</v>
      </c>
      <c r="AT219" s="110">
        <f t="shared" si="67"/>
        <v>42846</v>
      </c>
      <c r="AU219" s="111">
        <f t="shared" si="67"/>
        <v>42846</v>
      </c>
      <c r="AV219" s="112">
        <f t="shared" si="67"/>
        <v>42846</v>
      </c>
      <c r="AW219" s="106">
        <f t="shared" si="76"/>
        <v>42846</v>
      </c>
      <c r="AX219" s="94">
        <f t="shared" si="77"/>
        <v>0</v>
      </c>
      <c r="AY219" s="94">
        <f t="shared" si="78"/>
        <v>0</v>
      </c>
      <c r="BB219" s="9"/>
      <c r="BC219" s="10">
        <f t="shared" si="72"/>
        <v>0</v>
      </c>
      <c r="BD219" s="64" t="str">
        <f t="shared" si="79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80"/>
        <v/>
      </c>
      <c r="AB220" s="83">
        <v>42952</v>
      </c>
      <c r="AC220" s="113">
        <f t="shared" si="83"/>
        <v>42851</v>
      </c>
      <c r="AD220" s="114">
        <f t="shared" si="66"/>
        <v>42851</v>
      </c>
      <c r="AE220" s="109">
        <f t="shared" si="66"/>
        <v>42851</v>
      </c>
      <c r="AF220" s="110">
        <f t="shared" si="66"/>
        <v>42851</v>
      </c>
      <c r="AG220" s="111">
        <f t="shared" si="66"/>
        <v>42851</v>
      </c>
      <c r="AH220" s="112">
        <f t="shared" si="66"/>
        <v>42851</v>
      </c>
      <c r="AI220" s="106">
        <f t="shared" si="82"/>
        <v>42851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5"/>
        <v>0</v>
      </c>
      <c r="AP220" s="83">
        <v>42952</v>
      </c>
      <c r="AQ220" s="113">
        <f t="shared" si="84"/>
        <v>42846</v>
      </c>
      <c r="AR220" s="114">
        <f t="shared" si="67"/>
        <v>42846</v>
      </c>
      <c r="AS220" s="109">
        <f t="shared" si="67"/>
        <v>42846</v>
      </c>
      <c r="AT220" s="110">
        <f t="shared" si="67"/>
        <v>42846</v>
      </c>
      <c r="AU220" s="111">
        <f t="shared" si="67"/>
        <v>42846</v>
      </c>
      <c r="AV220" s="112">
        <f t="shared" si="67"/>
        <v>42846</v>
      </c>
      <c r="AW220" s="106">
        <f t="shared" si="76"/>
        <v>42846</v>
      </c>
      <c r="AX220" s="94">
        <f t="shared" si="77"/>
        <v>0</v>
      </c>
      <c r="AY220" s="94">
        <f t="shared" si="78"/>
        <v>0</v>
      </c>
      <c r="AZ220" s="37"/>
      <c r="BB220" s="9"/>
      <c r="BC220" s="10">
        <f t="shared" si="72"/>
        <v>0</v>
      </c>
      <c r="BD220" s="64" t="str">
        <f t="shared" si="79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80"/>
        <v/>
      </c>
      <c r="AB221" s="83">
        <v>42953</v>
      </c>
      <c r="AC221" s="113">
        <f t="shared" si="83"/>
        <v>42851</v>
      </c>
      <c r="AD221" s="114">
        <f t="shared" si="66"/>
        <v>42851</v>
      </c>
      <c r="AE221" s="109">
        <f t="shared" si="66"/>
        <v>42851</v>
      </c>
      <c r="AF221" s="110">
        <f t="shared" si="66"/>
        <v>42851</v>
      </c>
      <c r="AG221" s="111">
        <f t="shared" si="66"/>
        <v>42851</v>
      </c>
      <c r="AH221" s="112">
        <f t="shared" si="66"/>
        <v>42851</v>
      </c>
      <c r="AI221" s="106">
        <f t="shared" si="82"/>
        <v>42851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5"/>
        <v>0</v>
      </c>
      <c r="AP221" s="83">
        <v>42953</v>
      </c>
      <c r="AQ221" s="113">
        <f t="shared" si="84"/>
        <v>42846</v>
      </c>
      <c r="AR221" s="114">
        <f t="shared" si="67"/>
        <v>42846</v>
      </c>
      <c r="AS221" s="109">
        <f t="shared" si="67"/>
        <v>42846</v>
      </c>
      <c r="AT221" s="110">
        <f t="shared" si="67"/>
        <v>42846</v>
      </c>
      <c r="AU221" s="111">
        <f t="shared" si="67"/>
        <v>42846</v>
      </c>
      <c r="AV221" s="112">
        <f t="shared" si="67"/>
        <v>42846</v>
      </c>
      <c r="AW221" s="106">
        <f t="shared" si="76"/>
        <v>42846</v>
      </c>
      <c r="AX221" s="94">
        <f t="shared" si="77"/>
        <v>0</v>
      </c>
      <c r="AY221" s="94">
        <f t="shared" si="78"/>
        <v>0</v>
      </c>
      <c r="AZ221" s="39"/>
      <c r="BB221" s="9"/>
      <c r="BC221" s="10">
        <f t="shared" si="72"/>
        <v>0</v>
      </c>
      <c r="BD221" s="64" t="str">
        <f t="shared" si="79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80"/>
        <v/>
      </c>
      <c r="AB222" s="83">
        <v>42954</v>
      </c>
      <c r="AC222" s="113">
        <f t="shared" si="83"/>
        <v>42851</v>
      </c>
      <c r="AD222" s="114">
        <f t="shared" si="66"/>
        <v>42851</v>
      </c>
      <c r="AE222" s="109">
        <f t="shared" si="66"/>
        <v>42851</v>
      </c>
      <c r="AF222" s="110">
        <f t="shared" si="66"/>
        <v>42851</v>
      </c>
      <c r="AG222" s="111">
        <f t="shared" si="66"/>
        <v>42851</v>
      </c>
      <c r="AH222" s="112">
        <f t="shared" si="66"/>
        <v>42851</v>
      </c>
      <c r="AI222" s="106">
        <f t="shared" si="82"/>
        <v>42851</v>
      </c>
      <c r="AJ222" s="94">
        <f t="shared" si="81"/>
        <v>0</v>
      </c>
      <c r="AK222" s="94">
        <f t="shared" si="71"/>
        <v>0</v>
      </c>
      <c r="AN222" s="9"/>
      <c r="AO222" s="10">
        <f t="shared" si="75"/>
        <v>0</v>
      </c>
      <c r="AP222" s="83">
        <v>42954</v>
      </c>
      <c r="AQ222" s="113">
        <f t="shared" si="84"/>
        <v>42846</v>
      </c>
      <c r="AR222" s="114">
        <f t="shared" si="67"/>
        <v>42846</v>
      </c>
      <c r="AS222" s="109">
        <f t="shared" si="67"/>
        <v>42846</v>
      </c>
      <c r="AT222" s="110">
        <f t="shared" si="67"/>
        <v>42846</v>
      </c>
      <c r="AU222" s="111">
        <f t="shared" si="67"/>
        <v>42846</v>
      </c>
      <c r="AV222" s="112">
        <f t="shared" si="67"/>
        <v>42846</v>
      </c>
      <c r="AW222" s="106">
        <f t="shared" si="76"/>
        <v>42846</v>
      </c>
      <c r="AX222" s="94">
        <f t="shared" si="77"/>
        <v>0</v>
      </c>
      <c r="AY222" s="94">
        <f t="shared" si="78"/>
        <v>0</v>
      </c>
      <c r="BB222" s="9"/>
      <c r="BC222" s="10">
        <f t="shared" si="72"/>
        <v>0</v>
      </c>
      <c r="BD222" s="64" t="str">
        <f t="shared" si="79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80"/>
        <v/>
      </c>
      <c r="AB223" s="83">
        <v>42955</v>
      </c>
      <c r="AC223" s="113">
        <f t="shared" si="83"/>
        <v>42851</v>
      </c>
      <c r="AD223" s="114">
        <f t="shared" si="66"/>
        <v>42851</v>
      </c>
      <c r="AE223" s="109">
        <f t="shared" si="66"/>
        <v>42851</v>
      </c>
      <c r="AF223" s="110">
        <f t="shared" si="66"/>
        <v>42851</v>
      </c>
      <c r="AG223" s="111">
        <f t="shared" si="66"/>
        <v>42851</v>
      </c>
      <c r="AH223" s="112">
        <f t="shared" si="66"/>
        <v>42851</v>
      </c>
      <c r="AI223" s="106">
        <f t="shared" si="82"/>
        <v>42851</v>
      </c>
      <c r="AJ223" s="94">
        <f t="shared" si="81"/>
        <v>0</v>
      </c>
      <c r="AK223" s="94">
        <f t="shared" si="71"/>
        <v>0</v>
      </c>
      <c r="AN223" s="9"/>
      <c r="AO223" s="10">
        <f t="shared" si="75"/>
        <v>0</v>
      </c>
      <c r="AP223" s="83">
        <v>42955</v>
      </c>
      <c r="AQ223" s="113">
        <f t="shared" si="84"/>
        <v>42846</v>
      </c>
      <c r="AR223" s="114">
        <f t="shared" si="67"/>
        <v>42846</v>
      </c>
      <c r="AS223" s="109">
        <f t="shared" si="67"/>
        <v>42846</v>
      </c>
      <c r="AT223" s="110">
        <f t="shared" si="67"/>
        <v>42846</v>
      </c>
      <c r="AU223" s="111">
        <f t="shared" si="67"/>
        <v>42846</v>
      </c>
      <c r="AV223" s="112">
        <f t="shared" si="67"/>
        <v>42846</v>
      </c>
      <c r="AW223" s="106">
        <f t="shared" si="76"/>
        <v>42846</v>
      </c>
      <c r="AX223" s="94">
        <f t="shared" si="77"/>
        <v>0</v>
      </c>
      <c r="AY223" s="94">
        <f t="shared" si="78"/>
        <v>0</v>
      </c>
      <c r="BB223" s="9"/>
      <c r="BC223" s="10">
        <f t="shared" si="72"/>
        <v>0</v>
      </c>
      <c r="BD223" s="64" t="str">
        <f t="shared" si="79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80"/>
        <v/>
      </c>
      <c r="AB224" s="83">
        <v>42956</v>
      </c>
      <c r="AC224" s="113">
        <f t="shared" si="83"/>
        <v>42851</v>
      </c>
      <c r="AD224" s="114">
        <f t="shared" ref="AD224:AH274" si="86">AC224</f>
        <v>42851</v>
      </c>
      <c r="AE224" s="109">
        <f t="shared" si="86"/>
        <v>42851</v>
      </c>
      <c r="AF224" s="110">
        <f t="shared" si="86"/>
        <v>42851</v>
      </c>
      <c r="AG224" s="111">
        <f t="shared" si="86"/>
        <v>42851</v>
      </c>
      <c r="AH224" s="112">
        <f t="shared" si="86"/>
        <v>42851</v>
      </c>
      <c r="AI224" s="106">
        <f t="shared" si="82"/>
        <v>42851</v>
      </c>
      <c r="AJ224" s="94">
        <f t="shared" si="81"/>
        <v>0</v>
      </c>
      <c r="AK224" s="94">
        <f t="shared" si="71"/>
        <v>0</v>
      </c>
      <c r="AN224" s="9"/>
      <c r="AO224" s="10">
        <f t="shared" si="75"/>
        <v>0</v>
      </c>
      <c r="AP224" s="83">
        <v>42956</v>
      </c>
      <c r="AQ224" s="113">
        <f t="shared" si="84"/>
        <v>42846</v>
      </c>
      <c r="AR224" s="114">
        <f t="shared" ref="AR224:AV274" si="87">AQ224</f>
        <v>42846</v>
      </c>
      <c r="AS224" s="109">
        <f t="shared" si="87"/>
        <v>42846</v>
      </c>
      <c r="AT224" s="110">
        <f t="shared" si="87"/>
        <v>42846</v>
      </c>
      <c r="AU224" s="111">
        <f t="shared" si="87"/>
        <v>42846</v>
      </c>
      <c r="AV224" s="112">
        <f t="shared" si="87"/>
        <v>42846</v>
      </c>
      <c r="AW224" s="106">
        <f t="shared" si="76"/>
        <v>42846</v>
      </c>
      <c r="AX224" s="94">
        <f t="shared" si="77"/>
        <v>0</v>
      </c>
      <c r="AY224" s="94">
        <f t="shared" si="78"/>
        <v>0</v>
      </c>
      <c r="BB224" s="9"/>
      <c r="BC224" s="10">
        <f t="shared" si="72"/>
        <v>0</v>
      </c>
      <c r="BD224" s="64" t="str">
        <f t="shared" si="79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80"/>
        <v/>
      </c>
      <c r="AB225" s="83">
        <v>42957</v>
      </c>
      <c r="AC225" s="113">
        <f t="shared" si="83"/>
        <v>42851</v>
      </c>
      <c r="AD225" s="114">
        <f t="shared" si="86"/>
        <v>42851</v>
      </c>
      <c r="AE225" s="109">
        <f t="shared" si="86"/>
        <v>42851</v>
      </c>
      <c r="AF225" s="110">
        <f t="shared" si="86"/>
        <v>42851</v>
      </c>
      <c r="AG225" s="111">
        <f t="shared" si="86"/>
        <v>42851</v>
      </c>
      <c r="AH225" s="112">
        <f t="shared" si="86"/>
        <v>42851</v>
      </c>
      <c r="AI225" s="106">
        <f t="shared" si="82"/>
        <v>42851</v>
      </c>
      <c r="AJ225" s="94">
        <f t="shared" si="81"/>
        <v>0</v>
      </c>
      <c r="AK225" s="94">
        <f t="shared" si="71"/>
        <v>0</v>
      </c>
      <c r="AN225" s="9"/>
      <c r="AO225" s="10">
        <f t="shared" si="75"/>
        <v>0</v>
      </c>
      <c r="AP225" s="83">
        <v>42957</v>
      </c>
      <c r="AQ225" s="113">
        <f t="shared" si="84"/>
        <v>42846</v>
      </c>
      <c r="AR225" s="114">
        <f t="shared" si="87"/>
        <v>42846</v>
      </c>
      <c r="AS225" s="109">
        <f t="shared" si="87"/>
        <v>42846</v>
      </c>
      <c r="AT225" s="110">
        <f t="shared" si="87"/>
        <v>42846</v>
      </c>
      <c r="AU225" s="111">
        <f t="shared" si="87"/>
        <v>42846</v>
      </c>
      <c r="AV225" s="112">
        <f t="shared" si="87"/>
        <v>42846</v>
      </c>
      <c r="AW225" s="106">
        <f t="shared" si="76"/>
        <v>42846</v>
      </c>
      <c r="AX225" s="94">
        <f t="shared" si="77"/>
        <v>0</v>
      </c>
      <c r="AY225" s="94">
        <f t="shared" si="78"/>
        <v>0</v>
      </c>
      <c r="BB225" s="9"/>
      <c r="BC225" s="10">
        <f t="shared" si="72"/>
        <v>0</v>
      </c>
      <c r="BD225" s="64" t="str">
        <f t="shared" si="79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80"/>
        <v/>
      </c>
      <c r="AB226" s="83">
        <v>42958</v>
      </c>
      <c r="AC226" s="113">
        <f t="shared" si="83"/>
        <v>42851</v>
      </c>
      <c r="AD226" s="114">
        <f t="shared" si="86"/>
        <v>42851</v>
      </c>
      <c r="AE226" s="109">
        <f t="shared" si="86"/>
        <v>42851</v>
      </c>
      <c r="AF226" s="110">
        <f t="shared" si="86"/>
        <v>42851</v>
      </c>
      <c r="AG226" s="111">
        <f t="shared" si="86"/>
        <v>42851</v>
      </c>
      <c r="AH226" s="112">
        <f t="shared" si="86"/>
        <v>42851</v>
      </c>
      <c r="AI226" s="106">
        <f t="shared" si="82"/>
        <v>42851</v>
      </c>
      <c r="AJ226" s="94">
        <f t="shared" si="81"/>
        <v>0</v>
      </c>
      <c r="AK226" s="94">
        <f t="shared" si="71"/>
        <v>0</v>
      </c>
      <c r="AN226" s="9"/>
      <c r="AO226" s="10">
        <f t="shared" si="75"/>
        <v>0</v>
      </c>
      <c r="AP226" s="83">
        <v>42958</v>
      </c>
      <c r="AQ226" s="113">
        <f t="shared" si="84"/>
        <v>42846</v>
      </c>
      <c r="AR226" s="114">
        <f t="shared" si="87"/>
        <v>42846</v>
      </c>
      <c r="AS226" s="109">
        <f t="shared" si="87"/>
        <v>42846</v>
      </c>
      <c r="AT226" s="110">
        <f t="shared" si="87"/>
        <v>42846</v>
      </c>
      <c r="AU226" s="111">
        <f t="shared" si="87"/>
        <v>42846</v>
      </c>
      <c r="AV226" s="112">
        <f t="shared" si="87"/>
        <v>42846</v>
      </c>
      <c r="AW226" s="106">
        <f t="shared" si="76"/>
        <v>42846</v>
      </c>
      <c r="AX226" s="94">
        <f t="shared" si="77"/>
        <v>0</v>
      </c>
      <c r="AY226" s="94">
        <f t="shared" si="78"/>
        <v>0</v>
      </c>
      <c r="BB226" s="9"/>
      <c r="BC226" s="10">
        <f t="shared" si="72"/>
        <v>0</v>
      </c>
      <c r="BD226" s="64" t="str">
        <f t="shared" si="79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80"/>
        <v/>
      </c>
      <c r="AB227" s="83">
        <v>42959</v>
      </c>
      <c r="AC227" s="113">
        <f t="shared" si="83"/>
        <v>42851</v>
      </c>
      <c r="AD227" s="114">
        <f t="shared" si="86"/>
        <v>42851</v>
      </c>
      <c r="AE227" s="109">
        <f t="shared" si="86"/>
        <v>42851</v>
      </c>
      <c r="AF227" s="110">
        <f t="shared" si="86"/>
        <v>42851</v>
      </c>
      <c r="AG227" s="111">
        <f t="shared" si="86"/>
        <v>42851</v>
      </c>
      <c r="AH227" s="112">
        <f t="shared" si="86"/>
        <v>42851</v>
      </c>
      <c r="AI227" s="106">
        <f t="shared" si="82"/>
        <v>42851</v>
      </c>
      <c r="AJ227" s="94">
        <f t="shared" si="81"/>
        <v>0</v>
      </c>
      <c r="AK227" s="94">
        <f t="shared" si="71"/>
        <v>0</v>
      </c>
      <c r="AN227" s="9"/>
      <c r="AO227" s="10">
        <f t="shared" si="75"/>
        <v>0</v>
      </c>
      <c r="AP227" s="83">
        <v>42959</v>
      </c>
      <c r="AQ227" s="113">
        <f t="shared" si="84"/>
        <v>42846</v>
      </c>
      <c r="AR227" s="114">
        <f t="shared" si="87"/>
        <v>42846</v>
      </c>
      <c r="AS227" s="109">
        <f t="shared" si="87"/>
        <v>42846</v>
      </c>
      <c r="AT227" s="110">
        <f t="shared" si="87"/>
        <v>42846</v>
      </c>
      <c r="AU227" s="111">
        <f t="shared" si="87"/>
        <v>42846</v>
      </c>
      <c r="AV227" s="112">
        <f t="shared" si="87"/>
        <v>42846</v>
      </c>
      <c r="AW227" s="106">
        <f t="shared" si="76"/>
        <v>42846</v>
      </c>
      <c r="AX227" s="94">
        <f t="shared" si="77"/>
        <v>0</v>
      </c>
      <c r="AY227" s="94">
        <f t="shared" si="78"/>
        <v>0</v>
      </c>
      <c r="BB227" s="9"/>
      <c r="BC227" s="10">
        <f t="shared" si="72"/>
        <v>0</v>
      </c>
      <c r="BD227" s="64" t="str">
        <f t="shared" si="79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80"/>
        <v/>
      </c>
      <c r="AB228" s="83">
        <v>42960</v>
      </c>
      <c r="AC228" s="113">
        <f t="shared" si="83"/>
        <v>42851</v>
      </c>
      <c r="AD228" s="114">
        <f t="shared" si="86"/>
        <v>42851</v>
      </c>
      <c r="AE228" s="109">
        <f t="shared" si="86"/>
        <v>42851</v>
      </c>
      <c r="AF228" s="110">
        <f t="shared" si="86"/>
        <v>42851</v>
      </c>
      <c r="AG228" s="111">
        <f t="shared" si="86"/>
        <v>42851</v>
      </c>
      <c r="AH228" s="112">
        <f t="shared" si="86"/>
        <v>42851</v>
      </c>
      <c r="AI228" s="106">
        <f t="shared" si="82"/>
        <v>42851</v>
      </c>
      <c r="AJ228" s="94">
        <f t="shared" si="81"/>
        <v>0</v>
      </c>
      <c r="AK228" s="94">
        <f t="shared" si="71"/>
        <v>0</v>
      </c>
      <c r="AN228" s="9"/>
      <c r="AO228" s="10">
        <f t="shared" si="75"/>
        <v>0</v>
      </c>
      <c r="AP228" s="83">
        <v>42960</v>
      </c>
      <c r="AQ228" s="113">
        <f t="shared" si="84"/>
        <v>42846</v>
      </c>
      <c r="AR228" s="114">
        <f t="shared" si="87"/>
        <v>42846</v>
      </c>
      <c r="AS228" s="109">
        <f t="shared" si="87"/>
        <v>42846</v>
      </c>
      <c r="AT228" s="110">
        <f t="shared" si="87"/>
        <v>42846</v>
      </c>
      <c r="AU228" s="111">
        <f t="shared" si="87"/>
        <v>42846</v>
      </c>
      <c r="AV228" s="112">
        <f t="shared" si="87"/>
        <v>42846</v>
      </c>
      <c r="AW228" s="106">
        <f t="shared" si="76"/>
        <v>42846</v>
      </c>
      <c r="AX228" s="94">
        <f t="shared" si="77"/>
        <v>0</v>
      </c>
      <c r="AY228" s="94">
        <f t="shared" si="78"/>
        <v>0</v>
      </c>
      <c r="BB228" s="9"/>
      <c r="BC228" s="10">
        <f t="shared" si="72"/>
        <v>0</v>
      </c>
      <c r="BD228" s="64" t="str">
        <f t="shared" si="79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80"/>
        <v/>
      </c>
      <c r="AB229" s="83">
        <v>42961</v>
      </c>
      <c r="AC229" s="113">
        <f t="shared" si="83"/>
        <v>42851</v>
      </c>
      <c r="AD229" s="114">
        <f t="shared" si="86"/>
        <v>42851</v>
      </c>
      <c r="AE229" s="109">
        <f t="shared" si="86"/>
        <v>42851</v>
      </c>
      <c r="AF229" s="110">
        <f t="shared" si="86"/>
        <v>42851</v>
      </c>
      <c r="AG229" s="111">
        <f t="shared" si="86"/>
        <v>42851</v>
      </c>
      <c r="AH229" s="112">
        <f t="shared" si="86"/>
        <v>42851</v>
      </c>
      <c r="AI229" s="106">
        <f t="shared" si="82"/>
        <v>42851</v>
      </c>
      <c r="AJ229" s="94">
        <f t="shared" si="81"/>
        <v>0</v>
      </c>
      <c r="AK229" s="94">
        <f t="shared" si="71"/>
        <v>0</v>
      </c>
      <c r="AN229" s="9"/>
      <c r="AO229" s="10">
        <f t="shared" si="75"/>
        <v>0</v>
      </c>
      <c r="AP229" s="83">
        <v>42961</v>
      </c>
      <c r="AQ229" s="113">
        <f t="shared" si="84"/>
        <v>42846</v>
      </c>
      <c r="AR229" s="114">
        <f t="shared" si="87"/>
        <v>42846</v>
      </c>
      <c r="AS229" s="109">
        <f t="shared" si="87"/>
        <v>42846</v>
      </c>
      <c r="AT229" s="110">
        <f t="shared" si="87"/>
        <v>42846</v>
      </c>
      <c r="AU229" s="111">
        <f t="shared" si="87"/>
        <v>42846</v>
      </c>
      <c r="AV229" s="112">
        <f t="shared" si="87"/>
        <v>42846</v>
      </c>
      <c r="AW229" s="106">
        <f t="shared" si="76"/>
        <v>42846</v>
      </c>
      <c r="AX229" s="94">
        <f t="shared" si="77"/>
        <v>0</v>
      </c>
      <c r="AY229" s="94">
        <f t="shared" si="78"/>
        <v>0</v>
      </c>
      <c r="BB229" s="9"/>
      <c r="BC229" s="10">
        <f t="shared" si="72"/>
        <v>0</v>
      </c>
      <c r="BD229" s="64" t="str">
        <f t="shared" si="79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80"/>
        <v/>
      </c>
      <c r="AB230" s="83">
        <v>42962</v>
      </c>
      <c r="AC230" s="113">
        <f t="shared" si="83"/>
        <v>42851</v>
      </c>
      <c r="AD230" s="114">
        <f t="shared" si="86"/>
        <v>42851</v>
      </c>
      <c r="AE230" s="109">
        <f t="shared" si="86"/>
        <v>42851</v>
      </c>
      <c r="AF230" s="110">
        <f t="shared" si="86"/>
        <v>42851</v>
      </c>
      <c r="AG230" s="111">
        <f t="shared" si="86"/>
        <v>42851</v>
      </c>
      <c r="AH230" s="112">
        <f t="shared" si="86"/>
        <v>42851</v>
      </c>
      <c r="AI230" s="106">
        <f t="shared" si="82"/>
        <v>42851</v>
      </c>
      <c r="AJ230" s="94">
        <f t="shared" si="81"/>
        <v>0</v>
      </c>
      <c r="AK230" s="94">
        <f t="shared" si="71"/>
        <v>0</v>
      </c>
      <c r="AN230" s="9"/>
      <c r="AO230" s="10">
        <f t="shared" si="75"/>
        <v>0</v>
      </c>
      <c r="AP230" s="83">
        <v>42962</v>
      </c>
      <c r="AQ230" s="113">
        <f t="shared" si="84"/>
        <v>42846</v>
      </c>
      <c r="AR230" s="114">
        <f t="shared" si="87"/>
        <v>42846</v>
      </c>
      <c r="AS230" s="109">
        <f t="shared" si="87"/>
        <v>42846</v>
      </c>
      <c r="AT230" s="110">
        <f t="shared" si="87"/>
        <v>42846</v>
      </c>
      <c r="AU230" s="111">
        <f t="shared" si="87"/>
        <v>42846</v>
      </c>
      <c r="AV230" s="112">
        <f t="shared" si="87"/>
        <v>42846</v>
      </c>
      <c r="AW230" s="106">
        <f t="shared" si="76"/>
        <v>42846</v>
      </c>
      <c r="AX230" s="94">
        <f t="shared" si="77"/>
        <v>0</v>
      </c>
      <c r="AY230" s="94">
        <f t="shared" si="78"/>
        <v>0</v>
      </c>
      <c r="BB230" s="9"/>
      <c r="BC230" s="10">
        <f t="shared" si="72"/>
        <v>0</v>
      </c>
      <c r="BD230" s="64" t="str">
        <f t="shared" si="79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80"/>
        <v/>
      </c>
      <c r="AB231" s="83">
        <v>42963</v>
      </c>
      <c r="AC231" s="113">
        <f t="shared" si="83"/>
        <v>42851</v>
      </c>
      <c r="AD231" s="114">
        <f t="shared" si="86"/>
        <v>42851</v>
      </c>
      <c r="AE231" s="109">
        <f t="shared" si="86"/>
        <v>42851</v>
      </c>
      <c r="AF231" s="110">
        <f t="shared" si="86"/>
        <v>42851</v>
      </c>
      <c r="AG231" s="111">
        <f t="shared" si="86"/>
        <v>42851</v>
      </c>
      <c r="AH231" s="112">
        <f t="shared" si="86"/>
        <v>42851</v>
      </c>
      <c r="AI231" s="106">
        <f t="shared" si="82"/>
        <v>42851</v>
      </c>
      <c r="AJ231" s="94">
        <f t="shared" si="81"/>
        <v>0</v>
      </c>
      <c r="AK231" s="94">
        <f t="shared" si="71"/>
        <v>0</v>
      </c>
      <c r="AN231" s="9"/>
      <c r="AO231" s="10">
        <f t="shared" si="75"/>
        <v>0</v>
      </c>
      <c r="AP231" s="83">
        <v>42963</v>
      </c>
      <c r="AQ231" s="113">
        <f t="shared" si="84"/>
        <v>42846</v>
      </c>
      <c r="AR231" s="114">
        <f t="shared" si="87"/>
        <v>42846</v>
      </c>
      <c r="AS231" s="109">
        <f t="shared" si="87"/>
        <v>42846</v>
      </c>
      <c r="AT231" s="110">
        <f t="shared" si="87"/>
        <v>42846</v>
      </c>
      <c r="AU231" s="111">
        <f t="shared" si="87"/>
        <v>42846</v>
      </c>
      <c r="AV231" s="112">
        <f t="shared" si="87"/>
        <v>42846</v>
      </c>
      <c r="AW231" s="106">
        <f t="shared" si="76"/>
        <v>42846</v>
      </c>
      <c r="AX231" s="94">
        <f t="shared" si="77"/>
        <v>0</v>
      </c>
      <c r="AY231" s="94">
        <f t="shared" si="78"/>
        <v>0</v>
      </c>
      <c r="BB231" s="9"/>
      <c r="BC231" s="10">
        <f t="shared" si="72"/>
        <v>0</v>
      </c>
      <c r="BD231" s="64" t="str">
        <f t="shared" si="79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80"/>
        <v/>
      </c>
      <c r="AB232" s="83">
        <v>42964</v>
      </c>
      <c r="AC232" s="113">
        <f t="shared" si="83"/>
        <v>42851</v>
      </c>
      <c r="AD232" s="114">
        <f t="shared" si="86"/>
        <v>42851</v>
      </c>
      <c r="AE232" s="109">
        <f t="shared" si="86"/>
        <v>42851</v>
      </c>
      <c r="AF232" s="110">
        <f t="shared" si="86"/>
        <v>42851</v>
      </c>
      <c r="AG232" s="111">
        <f t="shared" si="86"/>
        <v>42851</v>
      </c>
      <c r="AH232" s="112">
        <f t="shared" si="86"/>
        <v>42851</v>
      </c>
      <c r="AI232" s="106">
        <f t="shared" si="82"/>
        <v>42851</v>
      </c>
      <c r="AJ232" s="94">
        <f t="shared" si="81"/>
        <v>0</v>
      </c>
      <c r="AK232" s="94">
        <f t="shared" si="71"/>
        <v>0</v>
      </c>
      <c r="AN232" s="9"/>
      <c r="AO232" s="10">
        <f t="shared" si="75"/>
        <v>0</v>
      </c>
      <c r="AP232" s="83">
        <v>42964</v>
      </c>
      <c r="AQ232" s="113">
        <f t="shared" si="84"/>
        <v>42846</v>
      </c>
      <c r="AR232" s="114">
        <f t="shared" si="87"/>
        <v>42846</v>
      </c>
      <c r="AS232" s="109">
        <f t="shared" si="87"/>
        <v>42846</v>
      </c>
      <c r="AT232" s="110">
        <f t="shared" si="87"/>
        <v>42846</v>
      </c>
      <c r="AU232" s="111">
        <f t="shared" si="87"/>
        <v>42846</v>
      </c>
      <c r="AV232" s="112">
        <f t="shared" si="87"/>
        <v>42846</v>
      </c>
      <c r="AW232" s="106">
        <f t="shared" si="76"/>
        <v>42846</v>
      </c>
      <c r="AX232" s="94">
        <f t="shared" si="77"/>
        <v>0</v>
      </c>
      <c r="AY232" s="94">
        <f t="shared" si="78"/>
        <v>0</v>
      </c>
      <c r="BB232" s="9"/>
      <c r="BC232" s="10">
        <f t="shared" si="72"/>
        <v>0</v>
      </c>
      <c r="BD232" s="64" t="str">
        <f t="shared" si="79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80"/>
        <v/>
      </c>
      <c r="AB233" s="83">
        <v>42965</v>
      </c>
      <c r="AC233" s="113">
        <f t="shared" si="83"/>
        <v>42851</v>
      </c>
      <c r="AD233" s="114">
        <f t="shared" si="86"/>
        <v>42851</v>
      </c>
      <c r="AE233" s="109">
        <f t="shared" si="86"/>
        <v>42851</v>
      </c>
      <c r="AF233" s="110">
        <f t="shared" si="86"/>
        <v>42851</v>
      </c>
      <c r="AG233" s="111">
        <f t="shared" si="86"/>
        <v>42851</v>
      </c>
      <c r="AH233" s="112">
        <f t="shared" si="86"/>
        <v>42851</v>
      </c>
      <c r="AI233" s="106">
        <f t="shared" si="82"/>
        <v>42851</v>
      </c>
      <c r="AJ233" s="94">
        <f t="shared" si="81"/>
        <v>0</v>
      </c>
      <c r="AK233" s="94">
        <f t="shared" si="71"/>
        <v>0</v>
      </c>
      <c r="AN233" s="9"/>
      <c r="AO233" s="10">
        <f t="shared" si="75"/>
        <v>0</v>
      </c>
      <c r="AP233" s="83">
        <v>42965</v>
      </c>
      <c r="AQ233" s="113">
        <f t="shared" si="84"/>
        <v>42846</v>
      </c>
      <c r="AR233" s="114">
        <f t="shared" si="87"/>
        <v>42846</v>
      </c>
      <c r="AS233" s="109">
        <f t="shared" si="87"/>
        <v>42846</v>
      </c>
      <c r="AT233" s="110">
        <f t="shared" si="87"/>
        <v>42846</v>
      </c>
      <c r="AU233" s="111">
        <f t="shared" si="87"/>
        <v>42846</v>
      </c>
      <c r="AV233" s="112">
        <f t="shared" si="87"/>
        <v>42846</v>
      </c>
      <c r="AW233" s="106">
        <f t="shared" si="76"/>
        <v>42846</v>
      </c>
      <c r="AX233" s="94">
        <f t="shared" si="77"/>
        <v>0</v>
      </c>
      <c r="AY233" s="94">
        <f t="shared" si="78"/>
        <v>0</v>
      </c>
      <c r="BB233" s="9"/>
      <c r="BC233" s="10">
        <f t="shared" si="72"/>
        <v>0</v>
      </c>
      <c r="BD233" s="64" t="str">
        <f t="shared" si="79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80"/>
        <v/>
      </c>
      <c r="AB234" s="83">
        <v>42966</v>
      </c>
      <c r="AC234" s="113">
        <f t="shared" si="83"/>
        <v>42851</v>
      </c>
      <c r="AD234" s="114">
        <f t="shared" si="86"/>
        <v>42851</v>
      </c>
      <c r="AE234" s="109">
        <f t="shared" si="86"/>
        <v>42851</v>
      </c>
      <c r="AF234" s="110">
        <f t="shared" si="86"/>
        <v>42851</v>
      </c>
      <c r="AG234" s="111">
        <f t="shared" si="86"/>
        <v>42851</v>
      </c>
      <c r="AH234" s="112">
        <f t="shared" si="86"/>
        <v>42851</v>
      </c>
      <c r="AI234" s="106">
        <f t="shared" si="82"/>
        <v>42851</v>
      </c>
      <c r="AJ234" s="94">
        <f t="shared" si="81"/>
        <v>0</v>
      </c>
      <c r="AK234" s="94">
        <f t="shared" si="71"/>
        <v>0</v>
      </c>
      <c r="AN234" s="9"/>
      <c r="AO234" s="10">
        <f t="shared" si="75"/>
        <v>0</v>
      </c>
      <c r="AP234" s="83">
        <v>42966</v>
      </c>
      <c r="AQ234" s="113">
        <f t="shared" si="84"/>
        <v>42846</v>
      </c>
      <c r="AR234" s="114">
        <f t="shared" si="87"/>
        <v>42846</v>
      </c>
      <c r="AS234" s="109">
        <f t="shared" si="87"/>
        <v>42846</v>
      </c>
      <c r="AT234" s="110">
        <f t="shared" si="87"/>
        <v>42846</v>
      </c>
      <c r="AU234" s="111">
        <f t="shared" si="87"/>
        <v>42846</v>
      </c>
      <c r="AV234" s="112">
        <f t="shared" si="87"/>
        <v>42846</v>
      </c>
      <c r="AW234" s="106">
        <f t="shared" si="76"/>
        <v>42846</v>
      </c>
      <c r="AX234" s="94">
        <f t="shared" si="77"/>
        <v>0</v>
      </c>
      <c r="AY234" s="94">
        <f t="shared" si="78"/>
        <v>0</v>
      </c>
      <c r="BB234" s="9"/>
      <c r="BC234" s="10">
        <f t="shared" si="72"/>
        <v>0</v>
      </c>
      <c r="BD234" s="64" t="str">
        <f t="shared" si="79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80"/>
        <v/>
      </c>
      <c r="AB235" s="83">
        <v>42967</v>
      </c>
      <c r="AC235" s="113">
        <f t="shared" si="83"/>
        <v>42851</v>
      </c>
      <c r="AD235" s="114">
        <f t="shared" si="86"/>
        <v>42851</v>
      </c>
      <c r="AE235" s="109">
        <f t="shared" si="86"/>
        <v>42851</v>
      </c>
      <c r="AF235" s="110">
        <f t="shared" si="86"/>
        <v>42851</v>
      </c>
      <c r="AG235" s="111">
        <f t="shared" si="86"/>
        <v>42851</v>
      </c>
      <c r="AH235" s="112">
        <f t="shared" si="86"/>
        <v>42851</v>
      </c>
      <c r="AI235" s="106">
        <f t="shared" si="82"/>
        <v>42851</v>
      </c>
      <c r="AJ235" s="94">
        <f t="shared" si="81"/>
        <v>0</v>
      </c>
      <c r="AK235" s="94">
        <f t="shared" si="71"/>
        <v>0</v>
      </c>
      <c r="AN235" s="9"/>
      <c r="AO235" s="10">
        <f t="shared" si="75"/>
        <v>0</v>
      </c>
      <c r="AP235" s="83">
        <v>42967</v>
      </c>
      <c r="AQ235" s="113">
        <f t="shared" si="84"/>
        <v>42846</v>
      </c>
      <c r="AR235" s="114">
        <f t="shared" si="87"/>
        <v>42846</v>
      </c>
      <c r="AS235" s="109">
        <f t="shared" si="87"/>
        <v>42846</v>
      </c>
      <c r="AT235" s="110">
        <f t="shared" si="87"/>
        <v>42846</v>
      </c>
      <c r="AU235" s="111">
        <f t="shared" si="87"/>
        <v>42846</v>
      </c>
      <c r="AV235" s="112">
        <f t="shared" si="87"/>
        <v>42846</v>
      </c>
      <c r="AW235" s="106">
        <f t="shared" si="76"/>
        <v>42846</v>
      </c>
      <c r="AX235" s="94">
        <f t="shared" si="77"/>
        <v>0</v>
      </c>
      <c r="AY235" s="94">
        <f t="shared" si="78"/>
        <v>0</v>
      </c>
      <c r="BB235" s="9"/>
      <c r="BC235" s="10">
        <f t="shared" si="72"/>
        <v>0</v>
      </c>
      <c r="BD235" s="64" t="str">
        <f t="shared" si="79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80"/>
        <v/>
      </c>
      <c r="AB236" s="83">
        <v>42968</v>
      </c>
      <c r="AC236" s="113">
        <f t="shared" si="83"/>
        <v>42851</v>
      </c>
      <c r="AD236" s="114">
        <f t="shared" si="86"/>
        <v>42851</v>
      </c>
      <c r="AE236" s="109">
        <f t="shared" si="86"/>
        <v>42851</v>
      </c>
      <c r="AF236" s="110">
        <f t="shared" si="86"/>
        <v>42851</v>
      </c>
      <c r="AG236" s="111">
        <f t="shared" si="86"/>
        <v>42851</v>
      </c>
      <c r="AH236" s="112">
        <f t="shared" si="86"/>
        <v>42851</v>
      </c>
      <c r="AI236" s="106">
        <f t="shared" si="82"/>
        <v>42851</v>
      </c>
      <c r="AJ236" s="94">
        <f t="shared" si="81"/>
        <v>0</v>
      </c>
      <c r="AK236" s="94">
        <f t="shared" si="71"/>
        <v>0</v>
      </c>
      <c r="AN236" s="9"/>
      <c r="AO236" s="10">
        <f t="shared" si="75"/>
        <v>0</v>
      </c>
      <c r="AP236" s="83">
        <v>42968</v>
      </c>
      <c r="AQ236" s="113">
        <f t="shared" si="84"/>
        <v>42846</v>
      </c>
      <c r="AR236" s="114">
        <f t="shared" si="87"/>
        <v>42846</v>
      </c>
      <c r="AS236" s="109">
        <f t="shared" si="87"/>
        <v>42846</v>
      </c>
      <c r="AT236" s="110">
        <f t="shared" si="87"/>
        <v>42846</v>
      </c>
      <c r="AU236" s="111">
        <f t="shared" si="87"/>
        <v>42846</v>
      </c>
      <c r="AV236" s="112">
        <f t="shared" si="87"/>
        <v>42846</v>
      </c>
      <c r="AW236" s="106">
        <f t="shared" si="76"/>
        <v>42846</v>
      </c>
      <c r="AX236" s="94">
        <f t="shared" si="77"/>
        <v>0</v>
      </c>
      <c r="AY236" s="94">
        <f t="shared" si="78"/>
        <v>0</v>
      </c>
      <c r="BB236" s="9"/>
      <c r="BC236" s="10">
        <f t="shared" si="72"/>
        <v>0</v>
      </c>
      <c r="BD236" s="64" t="str">
        <f t="shared" si="79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80"/>
        <v/>
      </c>
      <c r="AB237" s="83">
        <v>42969</v>
      </c>
      <c r="AC237" s="113">
        <f t="shared" si="83"/>
        <v>42851</v>
      </c>
      <c r="AD237" s="114">
        <f t="shared" si="86"/>
        <v>42851</v>
      </c>
      <c r="AE237" s="109">
        <f t="shared" si="86"/>
        <v>42851</v>
      </c>
      <c r="AF237" s="110">
        <f t="shared" si="86"/>
        <v>42851</v>
      </c>
      <c r="AG237" s="111">
        <f t="shared" si="86"/>
        <v>42851</v>
      </c>
      <c r="AH237" s="112">
        <f t="shared" si="86"/>
        <v>42851</v>
      </c>
      <c r="AI237" s="106">
        <f t="shared" si="82"/>
        <v>42851</v>
      </c>
      <c r="AJ237" s="94">
        <f t="shared" si="81"/>
        <v>0</v>
      </c>
      <c r="AK237" s="94">
        <f t="shared" si="71"/>
        <v>0</v>
      </c>
      <c r="AN237" s="9"/>
      <c r="AO237" s="10">
        <f t="shared" si="75"/>
        <v>0</v>
      </c>
      <c r="AP237" s="83">
        <v>42969</v>
      </c>
      <c r="AQ237" s="113">
        <f t="shared" si="84"/>
        <v>42846</v>
      </c>
      <c r="AR237" s="114">
        <f t="shared" si="87"/>
        <v>42846</v>
      </c>
      <c r="AS237" s="109">
        <f t="shared" si="87"/>
        <v>42846</v>
      </c>
      <c r="AT237" s="110">
        <f t="shared" si="87"/>
        <v>42846</v>
      </c>
      <c r="AU237" s="111">
        <f t="shared" si="87"/>
        <v>42846</v>
      </c>
      <c r="AV237" s="112">
        <f t="shared" si="87"/>
        <v>42846</v>
      </c>
      <c r="AW237" s="106">
        <f t="shared" si="76"/>
        <v>42846</v>
      </c>
      <c r="AX237" s="94">
        <f t="shared" si="77"/>
        <v>0</v>
      </c>
      <c r="AY237" s="94">
        <f t="shared" si="78"/>
        <v>0</v>
      </c>
      <c r="BB237" s="9"/>
      <c r="BC237" s="10">
        <f t="shared" si="72"/>
        <v>0</v>
      </c>
      <c r="BD237" s="64" t="str">
        <f t="shared" si="79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80"/>
        <v/>
      </c>
      <c r="AB238" s="83">
        <v>42970</v>
      </c>
      <c r="AC238" s="113">
        <f t="shared" si="83"/>
        <v>42851</v>
      </c>
      <c r="AD238" s="114">
        <f t="shared" si="86"/>
        <v>42851</v>
      </c>
      <c r="AE238" s="109">
        <f t="shared" si="86"/>
        <v>42851</v>
      </c>
      <c r="AF238" s="110">
        <f t="shared" si="86"/>
        <v>42851</v>
      </c>
      <c r="AG238" s="111">
        <f t="shared" si="86"/>
        <v>42851</v>
      </c>
      <c r="AH238" s="112">
        <f t="shared" si="86"/>
        <v>42851</v>
      </c>
      <c r="AI238" s="106">
        <f t="shared" si="82"/>
        <v>42851</v>
      </c>
      <c r="AJ238" s="94">
        <f t="shared" si="81"/>
        <v>0</v>
      </c>
      <c r="AK238" s="94">
        <f t="shared" si="71"/>
        <v>0</v>
      </c>
      <c r="AN238" s="9"/>
      <c r="AO238" s="10">
        <f t="shared" si="75"/>
        <v>0</v>
      </c>
      <c r="AP238" s="83">
        <v>42970</v>
      </c>
      <c r="AQ238" s="113">
        <f t="shared" si="84"/>
        <v>42846</v>
      </c>
      <c r="AR238" s="114">
        <f t="shared" si="87"/>
        <v>42846</v>
      </c>
      <c r="AS238" s="109">
        <f t="shared" si="87"/>
        <v>42846</v>
      </c>
      <c r="AT238" s="110">
        <f t="shared" si="87"/>
        <v>42846</v>
      </c>
      <c r="AU238" s="111">
        <f t="shared" si="87"/>
        <v>42846</v>
      </c>
      <c r="AV238" s="112">
        <f t="shared" si="87"/>
        <v>42846</v>
      </c>
      <c r="AW238" s="106">
        <f t="shared" si="76"/>
        <v>42846</v>
      </c>
      <c r="AX238" s="94">
        <f t="shared" si="77"/>
        <v>0</v>
      </c>
      <c r="AY238" s="94">
        <f t="shared" si="78"/>
        <v>0</v>
      </c>
      <c r="BB238" s="9"/>
      <c r="BC238" s="10">
        <f t="shared" si="72"/>
        <v>0</v>
      </c>
      <c r="BD238" s="64" t="str">
        <f t="shared" si="79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80"/>
        <v/>
      </c>
      <c r="AB239" s="83">
        <v>42971</v>
      </c>
      <c r="AC239" s="113">
        <f t="shared" si="83"/>
        <v>42851</v>
      </c>
      <c r="AD239" s="114">
        <f t="shared" si="86"/>
        <v>42851</v>
      </c>
      <c r="AE239" s="109">
        <f t="shared" si="86"/>
        <v>42851</v>
      </c>
      <c r="AF239" s="110">
        <f t="shared" si="86"/>
        <v>42851</v>
      </c>
      <c r="AG239" s="111">
        <f t="shared" si="86"/>
        <v>42851</v>
      </c>
      <c r="AH239" s="112">
        <f t="shared" si="86"/>
        <v>42851</v>
      </c>
      <c r="AI239" s="106">
        <f t="shared" si="82"/>
        <v>42851</v>
      </c>
      <c r="AJ239" s="94">
        <f t="shared" si="81"/>
        <v>0</v>
      </c>
      <c r="AK239" s="94">
        <f t="shared" si="71"/>
        <v>0</v>
      </c>
      <c r="AN239" s="9"/>
      <c r="AO239" s="10">
        <f t="shared" si="75"/>
        <v>0</v>
      </c>
      <c r="AP239" s="83">
        <v>42971</v>
      </c>
      <c r="AQ239" s="113">
        <f t="shared" si="84"/>
        <v>42846</v>
      </c>
      <c r="AR239" s="114">
        <f t="shared" si="87"/>
        <v>42846</v>
      </c>
      <c r="AS239" s="109">
        <f t="shared" si="87"/>
        <v>42846</v>
      </c>
      <c r="AT239" s="110">
        <f t="shared" si="87"/>
        <v>42846</v>
      </c>
      <c r="AU239" s="111">
        <f t="shared" si="87"/>
        <v>42846</v>
      </c>
      <c r="AV239" s="112">
        <f t="shared" si="87"/>
        <v>42846</v>
      </c>
      <c r="AW239" s="106">
        <f t="shared" si="76"/>
        <v>42846</v>
      </c>
      <c r="AX239" s="94">
        <f t="shared" si="77"/>
        <v>0</v>
      </c>
      <c r="AY239" s="94">
        <f t="shared" si="78"/>
        <v>0</v>
      </c>
      <c r="BB239" s="9"/>
      <c r="BC239" s="10">
        <f t="shared" si="72"/>
        <v>0</v>
      </c>
      <c r="BD239" s="64" t="str">
        <f t="shared" si="79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80"/>
        <v/>
      </c>
      <c r="AB240" s="83">
        <v>42972</v>
      </c>
      <c r="AC240" s="113">
        <f t="shared" si="83"/>
        <v>42851</v>
      </c>
      <c r="AD240" s="114">
        <f t="shared" si="86"/>
        <v>42851</v>
      </c>
      <c r="AE240" s="109">
        <f t="shared" si="86"/>
        <v>42851</v>
      </c>
      <c r="AF240" s="110">
        <f t="shared" si="86"/>
        <v>42851</v>
      </c>
      <c r="AG240" s="111">
        <f t="shared" si="86"/>
        <v>42851</v>
      </c>
      <c r="AH240" s="112">
        <f t="shared" si="86"/>
        <v>42851</v>
      </c>
      <c r="AI240" s="106">
        <f t="shared" si="82"/>
        <v>42851</v>
      </c>
      <c r="AJ240" s="94">
        <f t="shared" si="81"/>
        <v>0</v>
      </c>
      <c r="AK240" s="94">
        <f t="shared" si="71"/>
        <v>0</v>
      </c>
      <c r="AN240" s="9"/>
      <c r="AO240" s="10">
        <f t="shared" si="75"/>
        <v>0</v>
      </c>
      <c r="AP240" s="83">
        <v>42972</v>
      </c>
      <c r="AQ240" s="113">
        <f t="shared" si="84"/>
        <v>42846</v>
      </c>
      <c r="AR240" s="114">
        <f t="shared" si="87"/>
        <v>42846</v>
      </c>
      <c r="AS240" s="109">
        <f t="shared" si="87"/>
        <v>42846</v>
      </c>
      <c r="AT240" s="110">
        <f t="shared" si="87"/>
        <v>42846</v>
      </c>
      <c r="AU240" s="111">
        <f t="shared" si="87"/>
        <v>42846</v>
      </c>
      <c r="AV240" s="112">
        <f t="shared" si="87"/>
        <v>42846</v>
      </c>
      <c r="AW240" s="106">
        <f t="shared" si="76"/>
        <v>42846</v>
      </c>
      <c r="AX240" s="94">
        <f t="shared" si="77"/>
        <v>0</v>
      </c>
      <c r="AY240" s="94">
        <f t="shared" si="78"/>
        <v>0</v>
      </c>
      <c r="BB240" s="9"/>
      <c r="BC240" s="10">
        <f t="shared" si="72"/>
        <v>0</v>
      </c>
      <c r="BD240" s="64" t="str">
        <f t="shared" si="79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80"/>
        <v/>
      </c>
      <c r="AB241" s="83">
        <v>42973</v>
      </c>
      <c r="AC241" s="113">
        <f t="shared" si="83"/>
        <v>42851</v>
      </c>
      <c r="AD241" s="114">
        <f t="shared" si="86"/>
        <v>42851</v>
      </c>
      <c r="AE241" s="109">
        <f t="shared" si="86"/>
        <v>42851</v>
      </c>
      <c r="AF241" s="110">
        <f t="shared" si="86"/>
        <v>42851</v>
      </c>
      <c r="AG241" s="111">
        <f t="shared" si="86"/>
        <v>42851</v>
      </c>
      <c r="AH241" s="112">
        <f t="shared" si="86"/>
        <v>42851</v>
      </c>
      <c r="AI241" s="106">
        <f t="shared" si="82"/>
        <v>42851</v>
      </c>
      <c r="AJ241" s="94">
        <f t="shared" si="81"/>
        <v>0</v>
      </c>
      <c r="AK241" s="94">
        <f t="shared" si="71"/>
        <v>0</v>
      </c>
      <c r="AN241" s="9"/>
      <c r="AO241" s="10">
        <f t="shared" si="75"/>
        <v>0</v>
      </c>
      <c r="AP241" s="83">
        <v>42973</v>
      </c>
      <c r="AQ241" s="113">
        <f t="shared" si="84"/>
        <v>42846</v>
      </c>
      <c r="AR241" s="114">
        <f t="shared" si="87"/>
        <v>42846</v>
      </c>
      <c r="AS241" s="109">
        <f t="shared" si="87"/>
        <v>42846</v>
      </c>
      <c r="AT241" s="110">
        <f t="shared" si="87"/>
        <v>42846</v>
      </c>
      <c r="AU241" s="111">
        <f t="shared" si="87"/>
        <v>42846</v>
      </c>
      <c r="AV241" s="112">
        <f t="shared" si="87"/>
        <v>42846</v>
      </c>
      <c r="AW241" s="106">
        <f t="shared" si="76"/>
        <v>42846</v>
      </c>
      <c r="AX241" s="94">
        <f t="shared" si="77"/>
        <v>0</v>
      </c>
      <c r="AY241" s="94">
        <f t="shared" si="78"/>
        <v>0</v>
      </c>
      <c r="BB241" s="9"/>
      <c r="BC241" s="10">
        <f t="shared" si="72"/>
        <v>0</v>
      </c>
      <c r="BD241" s="64" t="str">
        <f t="shared" si="79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80"/>
        <v/>
      </c>
      <c r="AB242" s="83">
        <v>42974</v>
      </c>
      <c r="AC242" s="113">
        <f t="shared" si="83"/>
        <v>42851</v>
      </c>
      <c r="AD242" s="114">
        <f t="shared" si="86"/>
        <v>42851</v>
      </c>
      <c r="AE242" s="109">
        <f t="shared" si="86"/>
        <v>42851</v>
      </c>
      <c r="AF242" s="110">
        <f t="shared" si="86"/>
        <v>42851</v>
      </c>
      <c r="AG242" s="111">
        <f t="shared" si="86"/>
        <v>42851</v>
      </c>
      <c r="AH242" s="112">
        <f t="shared" si="86"/>
        <v>42851</v>
      </c>
      <c r="AI242" s="106">
        <f t="shared" si="82"/>
        <v>42851</v>
      </c>
      <c r="AJ242" s="94">
        <f t="shared" si="81"/>
        <v>0</v>
      </c>
      <c r="AK242" s="94">
        <f t="shared" si="71"/>
        <v>0</v>
      </c>
      <c r="AN242" s="9"/>
      <c r="AO242" s="10">
        <f t="shared" si="75"/>
        <v>0</v>
      </c>
      <c r="AP242" s="83">
        <v>42974</v>
      </c>
      <c r="AQ242" s="113">
        <f t="shared" si="84"/>
        <v>42846</v>
      </c>
      <c r="AR242" s="114">
        <f t="shared" si="87"/>
        <v>42846</v>
      </c>
      <c r="AS242" s="109">
        <f t="shared" si="87"/>
        <v>42846</v>
      </c>
      <c r="AT242" s="110">
        <f t="shared" si="87"/>
        <v>42846</v>
      </c>
      <c r="AU242" s="111">
        <f t="shared" si="87"/>
        <v>42846</v>
      </c>
      <c r="AV242" s="112">
        <f t="shared" si="87"/>
        <v>42846</v>
      </c>
      <c r="AW242" s="106">
        <f t="shared" si="76"/>
        <v>42846</v>
      </c>
      <c r="AX242" s="94">
        <f t="shared" si="77"/>
        <v>0</v>
      </c>
      <c r="AY242" s="94">
        <f t="shared" si="78"/>
        <v>0</v>
      </c>
      <c r="BB242" s="9"/>
      <c r="BC242" s="10">
        <f t="shared" si="72"/>
        <v>0</v>
      </c>
      <c r="BD242" s="64" t="str">
        <f t="shared" si="79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80"/>
        <v/>
      </c>
      <c r="AB243" s="83">
        <v>42975</v>
      </c>
      <c r="AC243" s="113">
        <f t="shared" si="83"/>
        <v>42851</v>
      </c>
      <c r="AD243" s="114">
        <f t="shared" si="86"/>
        <v>42851</v>
      </c>
      <c r="AE243" s="109">
        <f t="shared" si="86"/>
        <v>42851</v>
      </c>
      <c r="AF243" s="110">
        <f t="shared" si="86"/>
        <v>42851</v>
      </c>
      <c r="AG243" s="111">
        <f t="shared" si="86"/>
        <v>42851</v>
      </c>
      <c r="AH243" s="112">
        <f t="shared" si="86"/>
        <v>42851</v>
      </c>
      <c r="AI243" s="106">
        <f t="shared" si="82"/>
        <v>42851</v>
      </c>
      <c r="AJ243" s="94">
        <f t="shared" si="81"/>
        <v>0</v>
      </c>
      <c r="AK243" s="94">
        <f t="shared" si="71"/>
        <v>0</v>
      </c>
      <c r="AN243" s="9"/>
      <c r="AO243" s="10">
        <f t="shared" si="75"/>
        <v>0</v>
      </c>
      <c r="AP243" s="83">
        <v>42975</v>
      </c>
      <c r="AQ243" s="113">
        <f t="shared" si="84"/>
        <v>42846</v>
      </c>
      <c r="AR243" s="114">
        <f t="shared" si="87"/>
        <v>42846</v>
      </c>
      <c r="AS243" s="109">
        <f t="shared" si="87"/>
        <v>42846</v>
      </c>
      <c r="AT243" s="110">
        <f t="shared" si="87"/>
        <v>42846</v>
      </c>
      <c r="AU243" s="111">
        <f t="shared" si="87"/>
        <v>42846</v>
      </c>
      <c r="AV243" s="112">
        <f t="shared" si="87"/>
        <v>42846</v>
      </c>
      <c r="AW243" s="106">
        <f t="shared" si="76"/>
        <v>42846</v>
      </c>
      <c r="AX243" s="94">
        <f t="shared" si="77"/>
        <v>0</v>
      </c>
      <c r="AY243" s="94">
        <f t="shared" si="78"/>
        <v>0</v>
      </c>
      <c r="BB243" s="9"/>
      <c r="BC243" s="10">
        <f t="shared" si="72"/>
        <v>0</v>
      </c>
      <c r="BD243" s="64" t="str">
        <f t="shared" si="79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80"/>
        <v/>
      </c>
      <c r="AB244" s="83">
        <v>42976</v>
      </c>
      <c r="AC244" s="113">
        <f t="shared" si="83"/>
        <v>42851</v>
      </c>
      <c r="AD244" s="114">
        <f t="shared" si="86"/>
        <v>42851</v>
      </c>
      <c r="AE244" s="109">
        <f t="shared" si="86"/>
        <v>42851</v>
      </c>
      <c r="AF244" s="110">
        <f t="shared" si="86"/>
        <v>42851</v>
      </c>
      <c r="AG244" s="111">
        <f t="shared" si="86"/>
        <v>42851</v>
      </c>
      <c r="AH244" s="112">
        <f t="shared" si="86"/>
        <v>42851</v>
      </c>
      <c r="AI244" s="106">
        <f t="shared" si="82"/>
        <v>42851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5"/>
        <v>0</v>
      </c>
      <c r="AP244" s="83">
        <v>42976</v>
      </c>
      <c r="AQ244" s="113">
        <f t="shared" si="84"/>
        <v>42846</v>
      </c>
      <c r="AR244" s="114">
        <f t="shared" si="87"/>
        <v>42846</v>
      </c>
      <c r="AS244" s="109">
        <f t="shared" si="87"/>
        <v>42846</v>
      </c>
      <c r="AT244" s="110">
        <f t="shared" si="87"/>
        <v>42846</v>
      </c>
      <c r="AU244" s="111">
        <f t="shared" si="87"/>
        <v>42846</v>
      </c>
      <c r="AV244" s="112">
        <f t="shared" si="87"/>
        <v>42846</v>
      </c>
      <c r="AW244" s="106">
        <f t="shared" si="76"/>
        <v>42846</v>
      </c>
      <c r="AX244" s="94">
        <f t="shared" si="77"/>
        <v>0</v>
      </c>
      <c r="AY244" s="94">
        <f t="shared" si="78"/>
        <v>0</v>
      </c>
      <c r="AZ244" s="37"/>
      <c r="BB244" s="9"/>
      <c r="BC244" s="10">
        <f t="shared" si="72"/>
        <v>0</v>
      </c>
      <c r="BD244" s="64" t="str">
        <f t="shared" si="79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80"/>
        <v/>
      </c>
      <c r="AB245" s="83">
        <v>42977</v>
      </c>
      <c r="AC245" s="113">
        <f t="shared" si="83"/>
        <v>42851</v>
      </c>
      <c r="AD245" s="114">
        <f t="shared" si="86"/>
        <v>42851</v>
      </c>
      <c r="AE245" s="109">
        <f t="shared" si="86"/>
        <v>42851</v>
      </c>
      <c r="AF245" s="110">
        <f t="shared" si="86"/>
        <v>42851</v>
      </c>
      <c r="AG245" s="111">
        <f t="shared" si="86"/>
        <v>42851</v>
      </c>
      <c r="AH245" s="112">
        <f t="shared" si="86"/>
        <v>42851</v>
      </c>
      <c r="AI245" s="106">
        <f t="shared" si="82"/>
        <v>42851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5"/>
        <v>0</v>
      </c>
      <c r="AP245" s="83">
        <v>42977</v>
      </c>
      <c r="AQ245" s="113">
        <f t="shared" si="84"/>
        <v>42846</v>
      </c>
      <c r="AR245" s="114">
        <f t="shared" si="87"/>
        <v>42846</v>
      </c>
      <c r="AS245" s="109">
        <f t="shared" si="87"/>
        <v>42846</v>
      </c>
      <c r="AT245" s="110">
        <f t="shared" si="87"/>
        <v>42846</v>
      </c>
      <c r="AU245" s="111">
        <f t="shared" si="87"/>
        <v>42846</v>
      </c>
      <c r="AV245" s="112">
        <f t="shared" si="87"/>
        <v>42846</v>
      </c>
      <c r="AW245" s="106">
        <f t="shared" si="76"/>
        <v>42846</v>
      </c>
      <c r="AX245" s="94">
        <f t="shared" si="77"/>
        <v>0</v>
      </c>
      <c r="AY245" s="94">
        <f t="shared" si="78"/>
        <v>0</v>
      </c>
      <c r="AZ245" s="37"/>
      <c r="BB245" s="9"/>
      <c r="BC245" s="10">
        <f t="shared" si="72"/>
        <v>0</v>
      </c>
      <c r="BD245" s="64" t="str">
        <f t="shared" si="79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80"/>
        <v/>
      </c>
      <c r="AB246" s="186">
        <v>42978</v>
      </c>
      <c r="AC246" s="196">
        <f t="shared" si="83"/>
        <v>42851</v>
      </c>
      <c r="AD246" s="197">
        <f t="shared" si="86"/>
        <v>42851</v>
      </c>
      <c r="AE246" s="198">
        <f t="shared" si="86"/>
        <v>42851</v>
      </c>
      <c r="AF246" s="199">
        <f t="shared" si="86"/>
        <v>42851</v>
      </c>
      <c r="AG246" s="200">
        <f t="shared" si="86"/>
        <v>42851</v>
      </c>
      <c r="AH246" s="201">
        <f t="shared" si="86"/>
        <v>42851</v>
      </c>
      <c r="AI246" s="202">
        <f t="shared" si="82"/>
        <v>42851</v>
      </c>
      <c r="AJ246" s="203">
        <f t="shared" si="81"/>
        <v>0</v>
      </c>
      <c r="AK246" s="203">
        <f t="shared" si="71"/>
        <v>0</v>
      </c>
      <c r="AN246" s="193"/>
      <c r="AO246" s="194">
        <f t="shared" si="75"/>
        <v>0</v>
      </c>
      <c r="AP246" s="186">
        <v>42978</v>
      </c>
      <c r="AQ246" s="196">
        <f t="shared" si="84"/>
        <v>42846</v>
      </c>
      <c r="AR246" s="197">
        <f t="shared" si="87"/>
        <v>42846</v>
      </c>
      <c r="AS246" s="198">
        <f t="shared" si="87"/>
        <v>42846</v>
      </c>
      <c r="AT246" s="199">
        <f t="shared" si="87"/>
        <v>42846</v>
      </c>
      <c r="AU246" s="200">
        <f t="shared" si="87"/>
        <v>42846</v>
      </c>
      <c r="AV246" s="201">
        <f t="shared" si="87"/>
        <v>42846</v>
      </c>
      <c r="AW246" s="202">
        <f t="shared" si="76"/>
        <v>42846</v>
      </c>
      <c r="AX246" s="203">
        <f t="shared" si="77"/>
        <v>0</v>
      </c>
      <c r="AY246" s="203">
        <f t="shared" si="78"/>
        <v>0</v>
      </c>
      <c r="BB246" s="193"/>
      <c r="BC246" s="194">
        <f t="shared" si="72"/>
        <v>0</v>
      </c>
      <c r="BD246" s="195" t="str">
        <f t="shared" si="79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80"/>
        <v/>
      </c>
      <c r="AB247" s="83">
        <v>42979</v>
      </c>
      <c r="AC247" s="113">
        <f t="shared" si="83"/>
        <v>42851</v>
      </c>
      <c r="AD247" s="114">
        <f t="shared" si="86"/>
        <v>42851</v>
      </c>
      <c r="AE247" s="109">
        <f t="shared" si="86"/>
        <v>42851</v>
      </c>
      <c r="AF247" s="110">
        <f t="shared" si="86"/>
        <v>42851</v>
      </c>
      <c r="AG247" s="111">
        <f t="shared" si="86"/>
        <v>42851</v>
      </c>
      <c r="AH247" s="112">
        <f t="shared" si="86"/>
        <v>42851</v>
      </c>
      <c r="AI247" s="106">
        <f t="shared" si="82"/>
        <v>42851</v>
      </c>
      <c r="AJ247" s="94">
        <f t="shared" si="81"/>
        <v>0</v>
      </c>
      <c r="AK247" s="94">
        <f t="shared" si="71"/>
        <v>0</v>
      </c>
      <c r="AN247" s="9"/>
      <c r="AO247" s="10">
        <f t="shared" si="75"/>
        <v>0</v>
      </c>
      <c r="AP247" s="83">
        <v>42979</v>
      </c>
      <c r="AQ247" s="113">
        <f t="shared" si="84"/>
        <v>42846</v>
      </c>
      <c r="AR247" s="114">
        <f t="shared" si="87"/>
        <v>42846</v>
      </c>
      <c r="AS247" s="109">
        <f t="shared" si="87"/>
        <v>42846</v>
      </c>
      <c r="AT247" s="110">
        <f t="shared" si="87"/>
        <v>42846</v>
      </c>
      <c r="AU247" s="111">
        <f t="shared" si="87"/>
        <v>42846</v>
      </c>
      <c r="AV247" s="112">
        <f t="shared" si="87"/>
        <v>42846</v>
      </c>
      <c r="AW247" s="106">
        <f t="shared" si="76"/>
        <v>42846</v>
      </c>
      <c r="AX247" s="94">
        <f t="shared" si="77"/>
        <v>0</v>
      </c>
      <c r="AY247" s="94">
        <f t="shared" si="78"/>
        <v>0</v>
      </c>
      <c r="BB247" s="9"/>
      <c r="BC247" s="10">
        <f t="shared" si="72"/>
        <v>0</v>
      </c>
      <c r="BD247" s="64" t="str">
        <f t="shared" si="79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80"/>
        <v/>
      </c>
      <c r="AB248" s="83">
        <v>42980</v>
      </c>
      <c r="AC248" s="113">
        <f t="shared" si="83"/>
        <v>42851</v>
      </c>
      <c r="AD248" s="114">
        <f t="shared" si="86"/>
        <v>42851</v>
      </c>
      <c r="AE248" s="109">
        <f t="shared" si="86"/>
        <v>42851</v>
      </c>
      <c r="AF248" s="110">
        <f t="shared" si="86"/>
        <v>42851</v>
      </c>
      <c r="AG248" s="111">
        <f t="shared" si="86"/>
        <v>42851</v>
      </c>
      <c r="AH248" s="112">
        <f t="shared" si="86"/>
        <v>42851</v>
      </c>
      <c r="AI248" s="106">
        <f t="shared" si="82"/>
        <v>42851</v>
      </c>
      <c r="AJ248" s="94">
        <f t="shared" si="81"/>
        <v>0</v>
      </c>
      <c r="AK248" s="94">
        <f t="shared" si="71"/>
        <v>0</v>
      </c>
      <c r="AN248" s="9"/>
      <c r="AO248" s="10">
        <f t="shared" si="75"/>
        <v>0</v>
      </c>
      <c r="AP248" s="83">
        <v>42980</v>
      </c>
      <c r="AQ248" s="113">
        <f t="shared" si="84"/>
        <v>42846</v>
      </c>
      <c r="AR248" s="114">
        <f t="shared" si="87"/>
        <v>42846</v>
      </c>
      <c r="AS248" s="109">
        <f t="shared" si="87"/>
        <v>42846</v>
      </c>
      <c r="AT248" s="110">
        <f t="shared" si="87"/>
        <v>42846</v>
      </c>
      <c r="AU248" s="111">
        <f t="shared" si="87"/>
        <v>42846</v>
      </c>
      <c r="AV248" s="112">
        <f t="shared" si="87"/>
        <v>42846</v>
      </c>
      <c r="AW248" s="106">
        <f t="shared" si="76"/>
        <v>42846</v>
      </c>
      <c r="AX248" s="94">
        <f t="shared" si="77"/>
        <v>0</v>
      </c>
      <c r="AY248" s="94">
        <f t="shared" si="78"/>
        <v>0</v>
      </c>
      <c r="BB248" s="9"/>
      <c r="BC248" s="10">
        <f t="shared" si="72"/>
        <v>0</v>
      </c>
      <c r="BD248" s="64" t="str">
        <f t="shared" si="79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80"/>
        <v/>
      </c>
      <c r="AB249" s="83">
        <v>42981</v>
      </c>
      <c r="AC249" s="113">
        <f t="shared" si="83"/>
        <v>42851</v>
      </c>
      <c r="AD249" s="114">
        <f t="shared" si="86"/>
        <v>42851</v>
      </c>
      <c r="AE249" s="109">
        <f t="shared" si="86"/>
        <v>42851</v>
      </c>
      <c r="AF249" s="110">
        <f t="shared" si="86"/>
        <v>42851</v>
      </c>
      <c r="AG249" s="111">
        <f t="shared" si="86"/>
        <v>42851</v>
      </c>
      <c r="AH249" s="112">
        <f t="shared" si="86"/>
        <v>42851</v>
      </c>
      <c r="AI249" s="106">
        <f t="shared" si="82"/>
        <v>42851</v>
      </c>
      <c r="AJ249" s="94">
        <f t="shared" si="81"/>
        <v>0</v>
      </c>
      <c r="AK249" s="94">
        <f t="shared" si="71"/>
        <v>0</v>
      </c>
      <c r="AN249" s="9"/>
      <c r="AO249" s="10">
        <f t="shared" si="75"/>
        <v>0</v>
      </c>
      <c r="AP249" s="83">
        <v>42981</v>
      </c>
      <c r="AQ249" s="113">
        <f t="shared" si="84"/>
        <v>42846</v>
      </c>
      <c r="AR249" s="114">
        <f t="shared" si="87"/>
        <v>42846</v>
      </c>
      <c r="AS249" s="109">
        <f t="shared" si="87"/>
        <v>42846</v>
      </c>
      <c r="AT249" s="110">
        <f t="shared" si="87"/>
        <v>42846</v>
      </c>
      <c r="AU249" s="111">
        <f t="shared" si="87"/>
        <v>42846</v>
      </c>
      <c r="AV249" s="112">
        <f t="shared" si="87"/>
        <v>42846</v>
      </c>
      <c r="AW249" s="106">
        <f t="shared" si="76"/>
        <v>42846</v>
      </c>
      <c r="AX249" s="94">
        <f t="shared" si="77"/>
        <v>0</v>
      </c>
      <c r="AY249" s="94">
        <f t="shared" si="78"/>
        <v>0</v>
      </c>
      <c r="BB249" s="9"/>
      <c r="BC249" s="10">
        <f t="shared" si="72"/>
        <v>0</v>
      </c>
      <c r="BD249" s="64" t="str">
        <f t="shared" si="79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80"/>
        <v/>
      </c>
      <c r="AB250" s="83">
        <v>42982</v>
      </c>
      <c r="AC250" s="113">
        <f t="shared" si="83"/>
        <v>42851</v>
      </c>
      <c r="AD250" s="114">
        <f t="shared" si="86"/>
        <v>42851</v>
      </c>
      <c r="AE250" s="109">
        <f t="shared" si="86"/>
        <v>42851</v>
      </c>
      <c r="AF250" s="110">
        <f t="shared" si="86"/>
        <v>42851</v>
      </c>
      <c r="AG250" s="111">
        <f t="shared" si="86"/>
        <v>42851</v>
      </c>
      <c r="AH250" s="112">
        <f t="shared" si="86"/>
        <v>42851</v>
      </c>
      <c r="AI250" s="106">
        <f t="shared" si="82"/>
        <v>42851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5"/>
        <v>0</v>
      </c>
      <c r="AP250" s="83">
        <v>42982</v>
      </c>
      <c r="AQ250" s="113">
        <f t="shared" si="84"/>
        <v>42846</v>
      </c>
      <c r="AR250" s="114">
        <f t="shared" si="87"/>
        <v>42846</v>
      </c>
      <c r="AS250" s="109">
        <f t="shared" si="87"/>
        <v>42846</v>
      </c>
      <c r="AT250" s="110">
        <f t="shared" si="87"/>
        <v>42846</v>
      </c>
      <c r="AU250" s="111">
        <f t="shared" si="87"/>
        <v>42846</v>
      </c>
      <c r="AV250" s="112">
        <f t="shared" si="87"/>
        <v>42846</v>
      </c>
      <c r="AW250" s="106">
        <f t="shared" si="76"/>
        <v>42846</v>
      </c>
      <c r="AX250" s="94">
        <f t="shared" si="77"/>
        <v>0</v>
      </c>
      <c r="AY250" s="94">
        <f t="shared" si="78"/>
        <v>0</v>
      </c>
      <c r="AZ250" s="37"/>
      <c r="BB250" s="9"/>
      <c r="BC250" s="10">
        <f t="shared" si="72"/>
        <v>0</v>
      </c>
      <c r="BD250" s="64" t="str">
        <f t="shared" si="79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80"/>
        <v/>
      </c>
      <c r="AB251" s="83">
        <v>42983</v>
      </c>
      <c r="AC251" s="113">
        <f t="shared" si="83"/>
        <v>42851</v>
      </c>
      <c r="AD251" s="114">
        <f t="shared" si="86"/>
        <v>42851</v>
      </c>
      <c r="AE251" s="109">
        <f t="shared" si="86"/>
        <v>42851</v>
      </c>
      <c r="AF251" s="110">
        <f t="shared" si="86"/>
        <v>42851</v>
      </c>
      <c r="AG251" s="111">
        <f t="shared" si="86"/>
        <v>42851</v>
      </c>
      <c r="AH251" s="112">
        <f t="shared" si="86"/>
        <v>42851</v>
      </c>
      <c r="AI251" s="106">
        <f t="shared" si="82"/>
        <v>42851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5"/>
        <v>0</v>
      </c>
      <c r="AP251" s="83">
        <v>42983</v>
      </c>
      <c r="AQ251" s="113">
        <f t="shared" si="84"/>
        <v>42846</v>
      </c>
      <c r="AR251" s="114">
        <f t="shared" si="87"/>
        <v>42846</v>
      </c>
      <c r="AS251" s="109">
        <f t="shared" si="87"/>
        <v>42846</v>
      </c>
      <c r="AT251" s="110">
        <f t="shared" si="87"/>
        <v>42846</v>
      </c>
      <c r="AU251" s="111">
        <f t="shared" si="87"/>
        <v>42846</v>
      </c>
      <c r="AV251" s="112">
        <f t="shared" si="87"/>
        <v>42846</v>
      </c>
      <c r="AW251" s="106">
        <f t="shared" si="76"/>
        <v>42846</v>
      </c>
      <c r="AX251" s="94">
        <f t="shared" si="77"/>
        <v>0</v>
      </c>
      <c r="AY251" s="94">
        <f t="shared" si="78"/>
        <v>0</v>
      </c>
      <c r="AZ251" s="39"/>
      <c r="BB251" s="9"/>
      <c r="BC251" s="10">
        <f t="shared" si="72"/>
        <v>0</v>
      </c>
      <c r="BD251" s="64" t="str">
        <f t="shared" si="79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80"/>
        <v/>
      </c>
      <c r="AB252" s="83">
        <v>42984</v>
      </c>
      <c r="AC252" s="113">
        <f t="shared" si="83"/>
        <v>42851</v>
      </c>
      <c r="AD252" s="114">
        <f t="shared" si="86"/>
        <v>42851</v>
      </c>
      <c r="AE252" s="109">
        <f t="shared" si="86"/>
        <v>42851</v>
      </c>
      <c r="AF252" s="110">
        <f t="shared" si="86"/>
        <v>42851</v>
      </c>
      <c r="AG252" s="111">
        <f t="shared" si="86"/>
        <v>42851</v>
      </c>
      <c r="AH252" s="112">
        <f t="shared" si="86"/>
        <v>42851</v>
      </c>
      <c r="AI252" s="106">
        <f t="shared" si="82"/>
        <v>42851</v>
      </c>
      <c r="AJ252" s="94">
        <f t="shared" si="81"/>
        <v>0</v>
      </c>
      <c r="AK252" s="94">
        <f t="shared" si="71"/>
        <v>0</v>
      </c>
      <c r="AN252" s="9"/>
      <c r="AO252" s="10">
        <f t="shared" si="75"/>
        <v>0</v>
      </c>
      <c r="AP252" s="83">
        <v>42984</v>
      </c>
      <c r="AQ252" s="113">
        <f t="shared" si="84"/>
        <v>42846</v>
      </c>
      <c r="AR252" s="114">
        <f t="shared" si="87"/>
        <v>42846</v>
      </c>
      <c r="AS252" s="109">
        <f t="shared" si="87"/>
        <v>42846</v>
      </c>
      <c r="AT252" s="110">
        <f t="shared" si="87"/>
        <v>42846</v>
      </c>
      <c r="AU252" s="111">
        <f t="shared" si="87"/>
        <v>42846</v>
      </c>
      <c r="AV252" s="112">
        <f t="shared" si="87"/>
        <v>42846</v>
      </c>
      <c r="AW252" s="106">
        <f t="shared" si="76"/>
        <v>42846</v>
      </c>
      <c r="AX252" s="94">
        <f t="shared" si="77"/>
        <v>0</v>
      </c>
      <c r="AY252" s="94">
        <f t="shared" si="78"/>
        <v>0</v>
      </c>
      <c r="BB252" s="9"/>
      <c r="BC252" s="10">
        <f t="shared" si="72"/>
        <v>0</v>
      </c>
      <c r="BD252" s="64" t="str">
        <f t="shared" si="79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80"/>
        <v/>
      </c>
      <c r="AB253" s="83">
        <v>42985</v>
      </c>
      <c r="AC253" s="113">
        <f t="shared" si="83"/>
        <v>42851</v>
      </c>
      <c r="AD253" s="114">
        <f t="shared" si="86"/>
        <v>42851</v>
      </c>
      <c r="AE253" s="109">
        <f t="shared" si="86"/>
        <v>42851</v>
      </c>
      <c r="AF253" s="110">
        <f t="shared" si="86"/>
        <v>42851</v>
      </c>
      <c r="AG253" s="111">
        <f t="shared" si="86"/>
        <v>42851</v>
      </c>
      <c r="AH253" s="112">
        <f t="shared" si="86"/>
        <v>42851</v>
      </c>
      <c r="AI253" s="106">
        <f t="shared" si="82"/>
        <v>42851</v>
      </c>
      <c r="AJ253" s="94">
        <f t="shared" si="81"/>
        <v>0</v>
      </c>
      <c r="AK253" s="94">
        <f t="shared" si="71"/>
        <v>0</v>
      </c>
      <c r="AN253" s="9"/>
      <c r="AO253" s="10">
        <f t="shared" si="75"/>
        <v>0</v>
      </c>
      <c r="AP253" s="83">
        <v>42985</v>
      </c>
      <c r="AQ253" s="113">
        <f t="shared" si="84"/>
        <v>42846</v>
      </c>
      <c r="AR253" s="114">
        <f t="shared" si="87"/>
        <v>42846</v>
      </c>
      <c r="AS253" s="109">
        <f t="shared" si="87"/>
        <v>42846</v>
      </c>
      <c r="AT253" s="110">
        <f t="shared" si="87"/>
        <v>42846</v>
      </c>
      <c r="AU253" s="111">
        <f t="shared" si="87"/>
        <v>42846</v>
      </c>
      <c r="AV253" s="112">
        <f t="shared" si="87"/>
        <v>42846</v>
      </c>
      <c r="AW253" s="106">
        <f t="shared" si="76"/>
        <v>42846</v>
      </c>
      <c r="AX253" s="94">
        <f t="shared" si="77"/>
        <v>0</v>
      </c>
      <c r="AY253" s="94">
        <f t="shared" si="78"/>
        <v>0</v>
      </c>
      <c r="BB253" s="9"/>
      <c r="BC253" s="10">
        <f t="shared" si="72"/>
        <v>0</v>
      </c>
      <c r="BD253" s="64" t="str">
        <f t="shared" si="79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80"/>
        <v/>
      </c>
      <c r="AB254" s="83">
        <v>42986</v>
      </c>
      <c r="AC254" s="113">
        <f t="shared" si="83"/>
        <v>42851</v>
      </c>
      <c r="AD254" s="114">
        <f t="shared" si="86"/>
        <v>42851</v>
      </c>
      <c r="AE254" s="109">
        <f t="shared" si="86"/>
        <v>42851</v>
      </c>
      <c r="AF254" s="110">
        <f t="shared" si="86"/>
        <v>42851</v>
      </c>
      <c r="AG254" s="111">
        <f t="shared" si="86"/>
        <v>42851</v>
      </c>
      <c r="AH254" s="112">
        <f t="shared" si="86"/>
        <v>42851</v>
      </c>
      <c r="AI254" s="106">
        <f t="shared" si="82"/>
        <v>42851</v>
      </c>
      <c r="AJ254" s="94">
        <f t="shared" si="81"/>
        <v>0</v>
      </c>
      <c r="AK254" s="94">
        <f t="shared" si="71"/>
        <v>0</v>
      </c>
      <c r="AN254" s="9"/>
      <c r="AO254" s="10">
        <f t="shared" si="75"/>
        <v>0</v>
      </c>
      <c r="AP254" s="83">
        <v>42986</v>
      </c>
      <c r="AQ254" s="113">
        <f t="shared" si="84"/>
        <v>42846</v>
      </c>
      <c r="AR254" s="114">
        <f t="shared" si="87"/>
        <v>42846</v>
      </c>
      <c r="AS254" s="109">
        <f t="shared" si="87"/>
        <v>42846</v>
      </c>
      <c r="AT254" s="110">
        <f t="shared" si="87"/>
        <v>42846</v>
      </c>
      <c r="AU254" s="111">
        <f t="shared" si="87"/>
        <v>42846</v>
      </c>
      <c r="AV254" s="112">
        <f t="shared" si="87"/>
        <v>42846</v>
      </c>
      <c r="AW254" s="106">
        <f t="shared" si="76"/>
        <v>42846</v>
      </c>
      <c r="AX254" s="94">
        <f t="shared" si="77"/>
        <v>0</v>
      </c>
      <c r="AY254" s="94">
        <f t="shared" si="78"/>
        <v>0</v>
      </c>
      <c r="BB254" s="9"/>
      <c r="BC254" s="10">
        <f t="shared" si="72"/>
        <v>0</v>
      </c>
      <c r="BD254" s="64" t="str">
        <f t="shared" si="79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80"/>
        <v/>
      </c>
      <c r="AB255" s="83">
        <v>42987</v>
      </c>
      <c r="AC255" s="113">
        <f t="shared" si="83"/>
        <v>42851</v>
      </c>
      <c r="AD255" s="114">
        <f t="shared" si="86"/>
        <v>42851</v>
      </c>
      <c r="AE255" s="109">
        <f t="shared" si="86"/>
        <v>42851</v>
      </c>
      <c r="AF255" s="110">
        <f t="shared" si="86"/>
        <v>42851</v>
      </c>
      <c r="AG255" s="111">
        <f t="shared" si="86"/>
        <v>42851</v>
      </c>
      <c r="AH255" s="112">
        <f t="shared" si="86"/>
        <v>42851</v>
      </c>
      <c r="AI255" s="106">
        <f t="shared" si="82"/>
        <v>42851</v>
      </c>
      <c r="AJ255" s="94">
        <f t="shared" si="81"/>
        <v>0</v>
      </c>
      <c r="AK255" s="94">
        <f t="shared" si="71"/>
        <v>0</v>
      </c>
      <c r="AN255" s="9"/>
      <c r="AO255" s="10">
        <f t="shared" si="75"/>
        <v>0</v>
      </c>
      <c r="AP255" s="83">
        <v>42987</v>
      </c>
      <c r="AQ255" s="113">
        <f t="shared" si="84"/>
        <v>42846</v>
      </c>
      <c r="AR255" s="114">
        <f t="shared" si="87"/>
        <v>42846</v>
      </c>
      <c r="AS255" s="109">
        <f t="shared" si="87"/>
        <v>42846</v>
      </c>
      <c r="AT255" s="110">
        <f t="shared" si="87"/>
        <v>42846</v>
      </c>
      <c r="AU255" s="111">
        <f t="shared" si="87"/>
        <v>42846</v>
      </c>
      <c r="AV255" s="112">
        <f t="shared" si="87"/>
        <v>42846</v>
      </c>
      <c r="AW255" s="106">
        <f t="shared" si="76"/>
        <v>42846</v>
      </c>
      <c r="AX255" s="94">
        <f t="shared" si="77"/>
        <v>0</v>
      </c>
      <c r="AY255" s="94">
        <f t="shared" si="78"/>
        <v>0</v>
      </c>
      <c r="BB255" s="9"/>
      <c r="BC255" s="10">
        <f t="shared" si="72"/>
        <v>0</v>
      </c>
      <c r="BD255" s="64" t="str">
        <f t="shared" si="79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80"/>
        <v/>
      </c>
      <c r="AB256" s="83">
        <v>42988</v>
      </c>
      <c r="AC256" s="113">
        <f t="shared" si="83"/>
        <v>42851</v>
      </c>
      <c r="AD256" s="114">
        <f t="shared" si="86"/>
        <v>42851</v>
      </c>
      <c r="AE256" s="109">
        <f t="shared" si="86"/>
        <v>42851</v>
      </c>
      <c r="AF256" s="110">
        <f t="shared" si="86"/>
        <v>42851</v>
      </c>
      <c r="AG256" s="111">
        <f t="shared" si="86"/>
        <v>42851</v>
      </c>
      <c r="AH256" s="112">
        <f t="shared" si="86"/>
        <v>42851</v>
      </c>
      <c r="AI256" s="106">
        <f t="shared" si="82"/>
        <v>42851</v>
      </c>
      <c r="AJ256" s="94">
        <f t="shared" si="81"/>
        <v>0</v>
      </c>
      <c r="AK256" s="94">
        <f t="shared" si="71"/>
        <v>0</v>
      </c>
      <c r="AN256" s="9"/>
      <c r="AO256" s="10">
        <f t="shared" si="75"/>
        <v>0</v>
      </c>
      <c r="AP256" s="83">
        <v>42988</v>
      </c>
      <c r="AQ256" s="113">
        <f t="shared" si="84"/>
        <v>42846</v>
      </c>
      <c r="AR256" s="114">
        <f t="shared" si="87"/>
        <v>42846</v>
      </c>
      <c r="AS256" s="109">
        <f t="shared" si="87"/>
        <v>42846</v>
      </c>
      <c r="AT256" s="110">
        <f t="shared" si="87"/>
        <v>42846</v>
      </c>
      <c r="AU256" s="111">
        <f t="shared" si="87"/>
        <v>42846</v>
      </c>
      <c r="AV256" s="112">
        <f t="shared" si="87"/>
        <v>42846</v>
      </c>
      <c r="AW256" s="106">
        <f t="shared" si="76"/>
        <v>42846</v>
      </c>
      <c r="AX256" s="94">
        <f t="shared" si="77"/>
        <v>0</v>
      </c>
      <c r="AY256" s="94">
        <f t="shared" si="78"/>
        <v>0</v>
      </c>
      <c r="BB256" s="9"/>
      <c r="BC256" s="10">
        <f t="shared" si="72"/>
        <v>0</v>
      </c>
      <c r="BD256" s="64" t="str">
        <f t="shared" si="79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80"/>
        <v/>
      </c>
      <c r="AB257" s="83">
        <v>42989</v>
      </c>
      <c r="AC257" s="113">
        <f t="shared" si="83"/>
        <v>42851</v>
      </c>
      <c r="AD257" s="114">
        <f t="shared" si="86"/>
        <v>42851</v>
      </c>
      <c r="AE257" s="109">
        <f t="shared" si="86"/>
        <v>42851</v>
      </c>
      <c r="AF257" s="110">
        <f t="shared" si="86"/>
        <v>42851</v>
      </c>
      <c r="AG257" s="111">
        <f t="shared" si="86"/>
        <v>42851</v>
      </c>
      <c r="AH257" s="112">
        <f t="shared" si="86"/>
        <v>42851</v>
      </c>
      <c r="AI257" s="106">
        <f t="shared" si="82"/>
        <v>42851</v>
      </c>
      <c r="AJ257" s="94">
        <f t="shared" si="81"/>
        <v>0</v>
      </c>
      <c r="AK257" s="94">
        <f t="shared" si="71"/>
        <v>0</v>
      </c>
      <c r="AN257" s="9"/>
      <c r="AO257" s="10">
        <f t="shared" si="75"/>
        <v>0</v>
      </c>
      <c r="AP257" s="83">
        <v>42989</v>
      </c>
      <c r="AQ257" s="113">
        <f t="shared" si="84"/>
        <v>42846</v>
      </c>
      <c r="AR257" s="114">
        <f t="shared" si="87"/>
        <v>42846</v>
      </c>
      <c r="AS257" s="109">
        <f t="shared" si="87"/>
        <v>42846</v>
      </c>
      <c r="AT257" s="110">
        <f t="shared" si="87"/>
        <v>42846</v>
      </c>
      <c r="AU257" s="111">
        <f t="shared" si="87"/>
        <v>42846</v>
      </c>
      <c r="AV257" s="112">
        <f t="shared" si="87"/>
        <v>42846</v>
      </c>
      <c r="AW257" s="106">
        <f t="shared" si="76"/>
        <v>42846</v>
      </c>
      <c r="AX257" s="94">
        <f t="shared" si="77"/>
        <v>0</v>
      </c>
      <c r="AY257" s="94">
        <f t="shared" si="78"/>
        <v>0</v>
      </c>
      <c r="BB257" s="9"/>
      <c r="BC257" s="10">
        <f t="shared" si="72"/>
        <v>0</v>
      </c>
      <c r="BD257" s="64" t="str">
        <f t="shared" si="79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80"/>
        <v/>
      </c>
      <c r="AB258" s="83">
        <v>42990</v>
      </c>
      <c r="AC258" s="113">
        <f t="shared" si="83"/>
        <v>42851</v>
      </c>
      <c r="AD258" s="114">
        <f t="shared" si="86"/>
        <v>42851</v>
      </c>
      <c r="AE258" s="109">
        <f t="shared" si="86"/>
        <v>42851</v>
      </c>
      <c r="AF258" s="110">
        <f t="shared" si="86"/>
        <v>42851</v>
      </c>
      <c r="AG258" s="111">
        <f t="shared" si="86"/>
        <v>42851</v>
      </c>
      <c r="AH258" s="112">
        <f t="shared" si="86"/>
        <v>42851</v>
      </c>
      <c r="AI258" s="106">
        <f t="shared" si="82"/>
        <v>42851</v>
      </c>
      <c r="AJ258" s="94">
        <f t="shared" si="81"/>
        <v>0</v>
      </c>
      <c r="AK258" s="94">
        <f t="shared" si="71"/>
        <v>0</v>
      </c>
      <c r="AN258" s="9"/>
      <c r="AO258" s="10">
        <f t="shared" si="75"/>
        <v>0</v>
      </c>
      <c r="AP258" s="83">
        <v>42990</v>
      </c>
      <c r="AQ258" s="113">
        <f t="shared" si="84"/>
        <v>42846</v>
      </c>
      <c r="AR258" s="114">
        <f t="shared" si="87"/>
        <v>42846</v>
      </c>
      <c r="AS258" s="109">
        <f t="shared" si="87"/>
        <v>42846</v>
      </c>
      <c r="AT258" s="110">
        <f t="shared" si="87"/>
        <v>42846</v>
      </c>
      <c r="AU258" s="111">
        <f t="shared" si="87"/>
        <v>42846</v>
      </c>
      <c r="AV258" s="112">
        <f t="shared" si="87"/>
        <v>42846</v>
      </c>
      <c r="AW258" s="106">
        <f t="shared" si="76"/>
        <v>42846</v>
      </c>
      <c r="AX258" s="94">
        <f t="shared" si="77"/>
        <v>0</v>
      </c>
      <c r="AY258" s="94">
        <f t="shared" si="78"/>
        <v>0</v>
      </c>
      <c r="BB258" s="9"/>
      <c r="BC258" s="10">
        <f t="shared" si="72"/>
        <v>0</v>
      </c>
      <c r="BD258" s="64" t="str">
        <f t="shared" si="79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80"/>
        <v/>
      </c>
      <c r="AB259" s="83">
        <v>42991</v>
      </c>
      <c r="AC259" s="113">
        <f t="shared" si="83"/>
        <v>42851</v>
      </c>
      <c r="AD259" s="114">
        <f t="shared" si="86"/>
        <v>42851</v>
      </c>
      <c r="AE259" s="109">
        <f t="shared" si="86"/>
        <v>42851</v>
      </c>
      <c r="AF259" s="110">
        <f t="shared" si="86"/>
        <v>42851</v>
      </c>
      <c r="AG259" s="111">
        <f t="shared" si="86"/>
        <v>42851</v>
      </c>
      <c r="AH259" s="112">
        <f t="shared" si="86"/>
        <v>42851</v>
      </c>
      <c r="AI259" s="106">
        <f t="shared" si="82"/>
        <v>42851</v>
      </c>
      <c r="AJ259" s="94">
        <f t="shared" si="81"/>
        <v>0</v>
      </c>
      <c r="AK259" s="94">
        <f t="shared" si="71"/>
        <v>0</v>
      </c>
      <c r="AN259" s="9"/>
      <c r="AO259" s="10">
        <f t="shared" si="75"/>
        <v>0</v>
      </c>
      <c r="AP259" s="83">
        <v>42991</v>
      </c>
      <c r="AQ259" s="113">
        <f t="shared" si="84"/>
        <v>42846</v>
      </c>
      <c r="AR259" s="114">
        <f t="shared" si="87"/>
        <v>42846</v>
      </c>
      <c r="AS259" s="109">
        <f t="shared" si="87"/>
        <v>42846</v>
      </c>
      <c r="AT259" s="110">
        <f t="shared" si="87"/>
        <v>42846</v>
      </c>
      <c r="AU259" s="111">
        <f t="shared" si="87"/>
        <v>42846</v>
      </c>
      <c r="AV259" s="112">
        <f t="shared" si="87"/>
        <v>42846</v>
      </c>
      <c r="AW259" s="106">
        <f t="shared" si="76"/>
        <v>42846</v>
      </c>
      <c r="AX259" s="94">
        <f t="shared" si="77"/>
        <v>0</v>
      </c>
      <c r="AY259" s="94">
        <f t="shared" si="78"/>
        <v>0</v>
      </c>
      <c r="BB259" s="9"/>
      <c r="BC259" s="10">
        <f t="shared" si="72"/>
        <v>0</v>
      </c>
      <c r="BD259" s="64" t="str">
        <f t="shared" si="79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80"/>
        <v/>
      </c>
      <c r="AB260" s="83">
        <v>42992</v>
      </c>
      <c r="AC260" s="113">
        <f t="shared" si="83"/>
        <v>42851</v>
      </c>
      <c r="AD260" s="114">
        <f t="shared" si="86"/>
        <v>42851</v>
      </c>
      <c r="AE260" s="109">
        <f t="shared" si="86"/>
        <v>42851</v>
      </c>
      <c r="AF260" s="110">
        <f t="shared" si="86"/>
        <v>42851</v>
      </c>
      <c r="AG260" s="111">
        <f t="shared" si="86"/>
        <v>42851</v>
      </c>
      <c r="AH260" s="112">
        <f t="shared" si="86"/>
        <v>42851</v>
      </c>
      <c r="AI260" s="106">
        <f t="shared" si="82"/>
        <v>42851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5"/>
        <v>0</v>
      </c>
      <c r="AP260" s="83">
        <v>42992</v>
      </c>
      <c r="AQ260" s="113">
        <f t="shared" si="84"/>
        <v>42846</v>
      </c>
      <c r="AR260" s="114">
        <f t="shared" si="87"/>
        <v>42846</v>
      </c>
      <c r="AS260" s="109">
        <f t="shared" si="87"/>
        <v>42846</v>
      </c>
      <c r="AT260" s="110">
        <f t="shared" si="87"/>
        <v>42846</v>
      </c>
      <c r="AU260" s="111">
        <f t="shared" si="87"/>
        <v>42846</v>
      </c>
      <c r="AV260" s="112">
        <f t="shared" si="87"/>
        <v>42846</v>
      </c>
      <c r="AW260" s="106">
        <f t="shared" si="76"/>
        <v>42846</v>
      </c>
      <c r="AX260" s="94">
        <f t="shared" si="77"/>
        <v>0</v>
      </c>
      <c r="AY260" s="94">
        <f t="shared" si="78"/>
        <v>0</v>
      </c>
      <c r="BB260" s="9"/>
      <c r="BC260" s="10">
        <f t="shared" ref="BC260:BC323" si="92">IF(AY260&gt;0, 1, 0)</f>
        <v>0</v>
      </c>
      <c r="BD260" s="64" t="str">
        <f t="shared" si="79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si="80"/>
        <v/>
      </c>
      <c r="AB261" s="83">
        <v>42993</v>
      </c>
      <c r="AC261" s="113">
        <f t="shared" si="83"/>
        <v>42851</v>
      </c>
      <c r="AD261" s="114">
        <f t="shared" si="86"/>
        <v>42851</v>
      </c>
      <c r="AE261" s="109">
        <f t="shared" si="86"/>
        <v>42851</v>
      </c>
      <c r="AF261" s="110">
        <f t="shared" si="86"/>
        <v>42851</v>
      </c>
      <c r="AG261" s="111">
        <f t="shared" si="86"/>
        <v>42851</v>
      </c>
      <c r="AH261" s="112">
        <f t="shared" si="86"/>
        <v>42851</v>
      </c>
      <c r="AI261" s="106">
        <f t="shared" si="82"/>
        <v>42851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5">IF(AK261&gt;0, 1, 0)</f>
        <v>0</v>
      </c>
      <c r="AP261" s="83">
        <v>42993</v>
      </c>
      <c r="AQ261" s="113">
        <f t="shared" si="84"/>
        <v>42846</v>
      </c>
      <c r="AR261" s="114">
        <f t="shared" si="87"/>
        <v>42846</v>
      </c>
      <c r="AS261" s="109">
        <f t="shared" si="87"/>
        <v>42846</v>
      </c>
      <c r="AT261" s="110">
        <f t="shared" si="87"/>
        <v>42846</v>
      </c>
      <c r="AU261" s="111">
        <f t="shared" si="87"/>
        <v>42846</v>
      </c>
      <c r="AV261" s="112">
        <f t="shared" si="87"/>
        <v>42846</v>
      </c>
      <c r="AW261" s="106">
        <f t="shared" ref="AW261:AW324" si="96">MAX(AR261, AT261, AV261)</f>
        <v>42846</v>
      </c>
      <c r="AX261" s="94">
        <f t="shared" ref="AX261:AX324" si="97">IF(AQ261=AW260, 0, AQ261-AW260)</f>
        <v>0</v>
      </c>
      <c r="AY261" s="94">
        <f t="shared" ref="AY261:AY324" si="98">(AR261-AQ261)+(AT261-AS261)+(AV261-AU261)</f>
        <v>0</v>
      </c>
      <c r="BB261" s="9"/>
      <c r="BC261" s="10">
        <f t="shared" si="92"/>
        <v>0</v>
      </c>
      <c r="BD261" s="64" t="str">
        <f t="shared" ref="BD261:BD324" si="99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ref="AA262:AA325" si="100">IF(H262&lt;U262,"Actual less than Revenue",IF(AND(T262&gt;G262,F262&lt;&gt;G262,S262&lt;&gt;T262),"Rev Over Act End 3rd",  IF(AND(S262&lt;F262,F262&lt;&gt;G262,S262&lt;&gt;T262),"Rev Less Act Start 3rd",IF(AND(R262&gt;E262,D262&lt;&gt;E262,Q262&lt;&gt;R262),"Rev Over Act End 2nd",IF(AND(Q262&lt;D262,D262&lt;&gt;E262,Q262&lt;&gt;R262),"Rev Less Act Start 2nd",IF(AND(P262&gt;C262,B262&lt;&gt;C262,O262&lt;&gt;P262),"Rev Over Act End 1st",IF(AND(O262&lt;B262,B262&lt;&gt;C262,O262&lt;&gt;P262),"Rev Less Act Start 1st",IF(AND(T262=G262,F262&lt;&gt;G262,S262&lt;&gt;T262),"Same End 3rd",IF(AND(S262=F262,F262&lt;&gt;G262,S262&lt;&gt;T262),"Same Start 3rd",IF(AND(R262=E262,D262&lt;&gt;E262,Q262&lt;&gt;R262),"Same End 2nd",IF(AND(Q262=D262,D262&lt;&gt;E262,Q262&lt;&gt;R262),"Same Start 2nd",IF(AND(P262=C262,B262&lt;&gt;C262,O262&lt;&gt;P262),"Same End 1st",IF(AND(O262=B262,B262&lt;&gt;C262,O262&lt;&gt;P262),"Same Start 1st","")))))))))))))</f>
        <v/>
      </c>
      <c r="AB262" s="83">
        <v>42994</v>
      </c>
      <c r="AC262" s="113">
        <f t="shared" si="83"/>
        <v>42851</v>
      </c>
      <c r="AD262" s="114">
        <f t="shared" si="86"/>
        <v>42851</v>
      </c>
      <c r="AE262" s="109">
        <f t="shared" si="86"/>
        <v>42851</v>
      </c>
      <c r="AF262" s="110">
        <f t="shared" si="86"/>
        <v>42851</v>
      </c>
      <c r="AG262" s="111">
        <f t="shared" si="86"/>
        <v>42851</v>
      </c>
      <c r="AH262" s="112">
        <f t="shared" si="86"/>
        <v>42851</v>
      </c>
      <c r="AI262" s="106">
        <f t="shared" si="82"/>
        <v>42851</v>
      </c>
      <c r="AJ262" s="94">
        <f t="shared" si="81"/>
        <v>0</v>
      </c>
      <c r="AK262" s="94">
        <f t="shared" si="91"/>
        <v>0</v>
      </c>
      <c r="AN262" s="9"/>
      <c r="AO262" s="10">
        <f t="shared" si="95"/>
        <v>0</v>
      </c>
      <c r="AP262" s="83">
        <v>42994</v>
      </c>
      <c r="AQ262" s="113">
        <f t="shared" si="84"/>
        <v>42846</v>
      </c>
      <c r="AR262" s="114">
        <f t="shared" si="87"/>
        <v>42846</v>
      </c>
      <c r="AS262" s="109">
        <f t="shared" si="87"/>
        <v>42846</v>
      </c>
      <c r="AT262" s="110">
        <f t="shared" si="87"/>
        <v>42846</v>
      </c>
      <c r="AU262" s="111">
        <f t="shared" si="87"/>
        <v>42846</v>
      </c>
      <c r="AV262" s="112">
        <f t="shared" si="87"/>
        <v>42846</v>
      </c>
      <c r="AW262" s="106">
        <f t="shared" si="96"/>
        <v>42846</v>
      </c>
      <c r="AX262" s="94">
        <f t="shared" si="97"/>
        <v>0</v>
      </c>
      <c r="AY262" s="94">
        <f t="shared" si="98"/>
        <v>0</v>
      </c>
      <c r="BB262" s="9"/>
      <c r="BC262" s="10">
        <f t="shared" si="92"/>
        <v>0</v>
      </c>
      <c r="BD262" s="64" t="str">
        <f t="shared" si="99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100"/>
        <v/>
      </c>
      <c r="AB263" s="83">
        <v>42995</v>
      </c>
      <c r="AC263" s="113">
        <f t="shared" si="83"/>
        <v>42851</v>
      </c>
      <c r="AD263" s="114">
        <f t="shared" si="86"/>
        <v>42851</v>
      </c>
      <c r="AE263" s="109">
        <f t="shared" si="86"/>
        <v>42851</v>
      </c>
      <c r="AF263" s="110">
        <f t="shared" si="86"/>
        <v>42851</v>
      </c>
      <c r="AG263" s="111">
        <f t="shared" si="86"/>
        <v>42851</v>
      </c>
      <c r="AH263" s="112">
        <f t="shared" si="86"/>
        <v>42851</v>
      </c>
      <c r="AI263" s="106">
        <f t="shared" si="82"/>
        <v>42851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5"/>
        <v>0</v>
      </c>
      <c r="AP263" s="83">
        <v>42995</v>
      </c>
      <c r="AQ263" s="113">
        <f t="shared" si="84"/>
        <v>42846</v>
      </c>
      <c r="AR263" s="114">
        <f t="shared" si="87"/>
        <v>42846</v>
      </c>
      <c r="AS263" s="109">
        <f t="shared" si="87"/>
        <v>42846</v>
      </c>
      <c r="AT263" s="110">
        <f t="shared" si="87"/>
        <v>42846</v>
      </c>
      <c r="AU263" s="111">
        <f t="shared" si="87"/>
        <v>42846</v>
      </c>
      <c r="AV263" s="112">
        <f t="shared" si="87"/>
        <v>42846</v>
      </c>
      <c r="AW263" s="106">
        <f t="shared" si="96"/>
        <v>42846</v>
      </c>
      <c r="AX263" s="94">
        <f t="shared" si="97"/>
        <v>0</v>
      </c>
      <c r="AY263" s="94">
        <f t="shared" si="98"/>
        <v>0</v>
      </c>
      <c r="BB263" s="9"/>
      <c r="BC263" s="10">
        <f t="shared" si="92"/>
        <v>0</v>
      </c>
      <c r="BD263" s="64" t="str">
        <f t="shared" si="99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100"/>
        <v/>
      </c>
      <c r="AB264" s="83">
        <v>42996</v>
      </c>
      <c r="AC264" s="113">
        <f t="shared" si="83"/>
        <v>42851</v>
      </c>
      <c r="AD264" s="114">
        <f t="shared" si="86"/>
        <v>42851</v>
      </c>
      <c r="AE264" s="109">
        <f t="shared" si="86"/>
        <v>42851</v>
      </c>
      <c r="AF264" s="110">
        <f t="shared" si="86"/>
        <v>42851</v>
      </c>
      <c r="AG264" s="111">
        <f t="shared" si="86"/>
        <v>42851</v>
      </c>
      <c r="AH264" s="112">
        <f t="shared" si="86"/>
        <v>42851</v>
      </c>
      <c r="AI264" s="106">
        <f t="shared" si="82"/>
        <v>42851</v>
      </c>
      <c r="AJ264" s="94">
        <f t="shared" si="101"/>
        <v>0</v>
      </c>
      <c r="AK264" s="94">
        <f t="shared" si="91"/>
        <v>0</v>
      </c>
      <c r="AN264" s="9"/>
      <c r="AO264" s="10">
        <f t="shared" si="95"/>
        <v>0</v>
      </c>
      <c r="AP264" s="83">
        <v>42996</v>
      </c>
      <c r="AQ264" s="113">
        <f t="shared" si="84"/>
        <v>42846</v>
      </c>
      <c r="AR264" s="114">
        <f t="shared" si="87"/>
        <v>42846</v>
      </c>
      <c r="AS264" s="109">
        <f t="shared" si="87"/>
        <v>42846</v>
      </c>
      <c r="AT264" s="110">
        <f t="shared" si="87"/>
        <v>42846</v>
      </c>
      <c r="AU264" s="111">
        <f t="shared" si="87"/>
        <v>42846</v>
      </c>
      <c r="AV264" s="112">
        <f t="shared" si="87"/>
        <v>42846</v>
      </c>
      <c r="AW264" s="106">
        <f t="shared" si="96"/>
        <v>42846</v>
      </c>
      <c r="AX264" s="94">
        <f t="shared" si="97"/>
        <v>0</v>
      </c>
      <c r="AY264" s="94">
        <f t="shared" si="98"/>
        <v>0</v>
      </c>
      <c r="BB264" s="9"/>
      <c r="BC264" s="10">
        <f t="shared" si="92"/>
        <v>0</v>
      </c>
      <c r="BD264" s="64" t="str">
        <f t="shared" si="99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100"/>
        <v/>
      </c>
      <c r="AB265" s="83">
        <v>42997</v>
      </c>
      <c r="AC265" s="113">
        <f t="shared" si="83"/>
        <v>42851</v>
      </c>
      <c r="AD265" s="114">
        <f t="shared" si="86"/>
        <v>42851</v>
      </c>
      <c r="AE265" s="109">
        <f t="shared" si="86"/>
        <v>42851</v>
      </c>
      <c r="AF265" s="110">
        <f t="shared" si="86"/>
        <v>42851</v>
      </c>
      <c r="AG265" s="111">
        <f t="shared" si="86"/>
        <v>42851</v>
      </c>
      <c r="AH265" s="112">
        <f t="shared" si="86"/>
        <v>42851</v>
      </c>
      <c r="AI265" s="106">
        <f t="shared" si="82"/>
        <v>42851</v>
      </c>
      <c r="AJ265" s="94">
        <f t="shared" si="101"/>
        <v>0</v>
      </c>
      <c r="AK265" s="94">
        <f t="shared" si="91"/>
        <v>0</v>
      </c>
      <c r="AN265" s="9"/>
      <c r="AO265" s="10">
        <f t="shared" si="95"/>
        <v>0</v>
      </c>
      <c r="AP265" s="83">
        <v>42997</v>
      </c>
      <c r="AQ265" s="113">
        <f t="shared" si="84"/>
        <v>42846</v>
      </c>
      <c r="AR265" s="114">
        <f t="shared" si="87"/>
        <v>42846</v>
      </c>
      <c r="AS265" s="109">
        <f t="shared" si="87"/>
        <v>42846</v>
      </c>
      <c r="AT265" s="110">
        <f t="shared" si="87"/>
        <v>42846</v>
      </c>
      <c r="AU265" s="111">
        <f t="shared" si="87"/>
        <v>42846</v>
      </c>
      <c r="AV265" s="112">
        <f t="shared" si="87"/>
        <v>42846</v>
      </c>
      <c r="AW265" s="106">
        <f t="shared" si="96"/>
        <v>42846</v>
      </c>
      <c r="AX265" s="94">
        <f t="shared" si="97"/>
        <v>0</v>
      </c>
      <c r="AY265" s="94">
        <f t="shared" si="98"/>
        <v>0</v>
      </c>
      <c r="BB265" s="9"/>
      <c r="BC265" s="10">
        <f t="shared" si="92"/>
        <v>0</v>
      </c>
      <c r="BD265" s="64" t="str">
        <f t="shared" si="99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100"/>
        <v/>
      </c>
      <c r="AB266" s="83">
        <v>42998</v>
      </c>
      <c r="AC266" s="113">
        <f t="shared" si="83"/>
        <v>42851</v>
      </c>
      <c r="AD266" s="114">
        <f t="shared" si="86"/>
        <v>42851</v>
      </c>
      <c r="AE266" s="109">
        <f t="shared" si="86"/>
        <v>42851</v>
      </c>
      <c r="AF266" s="110">
        <f t="shared" si="86"/>
        <v>42851</v>
      </c>
      <c r="AG266" s="111">
        <f t="shared" si="86"/>
        <v>42851</v>
      </c>
      <c r="AH266" s="112">
        <f t="shared" si="86"/>
        <v>42851</v>
      </c>
      <c r="AI266" s="106">
        <f t="shared" si="82"/>
        <v>42851</v>
      </c>
      <c r="AJ266" s="94">
        <f t="shared" si="101"/>
        <v>0</v>
      </c>
      <c r="AK266" s="94">
        <f t="shared" si="91"/>
        <v>0</v>
      </c>
      <c r="AN266" s="9"/>
      <c r="AO266" s="10">
        <f t="shared" si="95"/>
        <v>0</v>
      </c>
      <c r="AP266" s="83">
        <v>42998</v>
      </c>
      <c r="AQ266" s="113">
        <f t="shared" si="84"/>
        <v>42846</v>
      </c>
      <c r="AR266" s="114">
        <f t="shared" si="87"/>
        <v>42846</v>
      </c>
      <c r="AS266" s="109">
        <f t="shared" si="87"/>
        <v>42846</v>
      </c>
      <c r="AT266" s="110">
        <f t="shared" si="87"/>
        <v>42846</v>
      </c>
      <c r="AU266" s="111">
        <f t="shared" si="87"/>
        <v>42846</v>
      </c>
      <c r="AV266" s="112">
        <f t="shared" si="87"/>
        <v>42846</v>
      </c>
      <c r="AW266" s="106">
        <f t="shared" si="96"/>
        <v>42846</v>
      </c>
      <c r="AX266" s="94">
        <f t="shared" si="97"/>
        <v>0</v>
      </c>
      <c r="AY266" s="94">
        <f t="shared" si="98"/>
        <v>0</v>
      </c>
      <c r="BB266" s="9"/>
      <c r="BC266" s="10">
        <f t="shared" si="92"/>
        <v>0</v>
      </c>
      <c r="BD266" s="64" t="str">
        <f t="shared" si="99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100"/>
        <v/>
      </c>
      <c r="AB267" s="83">
        <v>42999</v>
      </c>
      <c r="AC267" s="113">
        <f t="shared" si="83"/>
        <v>42851</v>
      </c>
      <c r="AD267" s="114">
        <f t="shared" si="86"/>
        <v>42851</v>
      </c>
      <c r="AE267" s="109">
        <f t="shared" si="86"/>
        <v>42851</v>
      </c>
      <c r="AF267" s="110">
        <f t="shared" si="86"/>
        <v>42851</v>
      </c>
      <c r="AG267" s="111">
        <f t="shared" si="86"/>
        <v>42851</v>
      </c>
      <c r="AH267" s="112">
        <f t="shared" si="86"/>
        <v>42851</v>
      </c>
      <c r="AI267" s="106">
        <f t="shared" si="82"/>
        <v>42851</v>
      </c>
      <c r="AJ267" s="94">
        <f t="shared" si="101"/>
        <v>0</v>
      </c>
      <c r="AK267" s="94">
        <f t="shared" si="91"/>
        <v>0</v>
      </c>
      <c r="AN267" s="9"/>
      <c r="AO267" s="10">
        <f t="shared" si="95"/>
        <v>0</v>
      </c>
      <c r="AP267" s="83">
        <v>42999</v>
      </c>
      <c r="AQ267" s="113">
        <f t="shared" si="84"/>
        <v>42846</v>
      </c>
      <c r="AR267" s="114">
        <f t="shared" si="87"/>
        <v>42846</v>
      </c>
      <c r="AS267" s="109">
        <f t="shared" si="87"/>
        <v>42846</v>
      </c>
      <c r="AT267" s="110">
        <f t="shared" si="87"/>
        <v>42846</v>
      </c>
      <c r="AU267" s="111">
        <f t="shared" si="87"/>
        <v>42846</v>
      </c>
      <c r="AV267" s="112">
        <f t="shared" si="87"/>
        <v>42846</v>
      </c>
      <c r="AW267" s="106">
        <f t="shared" si="96"/>
        <v>42846</v>
      </c>
      <c r="AX267" s="94">
        <f t="shared" si="97"/>
        <v>0</v>
      </c>
      <c r="AY267" s="94">
        <f t="shared" si="98"/>
        <v>0</v>
      </c>
      <c r="BB267" s="9"/>
      <c r="BC267" s="10">
        <f t="shared" si="92"/>
        <v>0</v>
      </c>
      <c r="BD267" s="64" t="str">
        <f t="shared" si="99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100"/>
        <v/>
      </c>
      <c r="AB268" s="83">
        <v>43000</v>
      </c>
      <c r="AC268" s="113">
        <f t="shared" si="83"/>
        <v>42851</v>
      </c>
      <c r="AD268" s="114">
        <f t="shared" si="86"/>
        <v>42851</v>
      </c>
      <c r="AE268" s="109">
        <f t="shared" si="86"/>
        <v>42851</v>
      </c>
      <c r="AF268" s="110">
        <f t="shared" si="86"/>
        <v>42851</v>
      </c>
      <c r="AG268" s="111">
        <f t="shared" si="86"/>
        <v>42851</v>
      </c>
      <c r="AH268" s="112">
        <f t="shared" si="86"/>
        <v>42851</v>
      </c>
      <c r="AI268" s="106">
        <f t="shared" ref="AI268:AI331" si="102">MAX(AD268, AF268, AH268)</f>
        <v>42851</v>
      </c>
      <c r="AJ268" s="94">
        <f t="shared" si="101"/>
        <v>0</v>
      </c>
      <c r="AK268" s="94">
        <f t="shared" si="91"/>
        <v>0</v>
      </c>
      <c r="AN268" s="9"/>
      <c r="AO268" s="10">
        <f t="shared" si="95"/>
        <v>0</v>
      </c>
      <c r="AP268" s="83">
        <v>43000</v>
      </c>
      <c r="AQ268" s="113">
        <f t="shared" si="84"/>
        <v>42846</v>
      </c>
      <c r="AR268" s="114">
        <f t="shared" si="87"/>
        <v>42846</v>
      </c>
      <c r="AS268" s="109">
        <f t="shared" si="87"/>
        <v>42846</v>
      </c>
      <c r="AT268" s="110">
        <f t="shared" si="87"/>
        <v>42846</v>
      </c>
      <c r="AU268" s="111">
        <f t="shared" si="87"/>
        <v>42846</v>
      </c>
      <c r="AV268" s="112">
        <f t="shared" si="87"/>
        <v>42846</v>
      </c>
      <c r="AW268" s="106">
        <f t="shared" si="96"/>
        <v>42846</v>
      </c>
      <c r="AX268" s="94">
        <f t="shared" si="97"/>
        <v>0</v>
      </c>
      <c r="AY268" s="94">
        <f t="shared" si="98"/>
        <v>0</v>
      </c>
      <c r="BB268" s="9"/>
      <c r="BC268" s="10">
        <f t="shared" si="92"/>
        <v>0</v>
      </c>
      <c r="BD268" s="64" t="str">
        <f t="shared" si="99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100"/>
        <v/>
      </c>
      <c r="AB269" s="83">
        <v>43001</v>
      </c>
      <c r="AC269" s="113">
        <f t="shared" ref="AC269:AC332" si="103">AI268</f>
        <v>42851</v>
      </c>
      <c r="AD269" s="114">
        <f t="shared" si="86"/>
        <v>42851</v>
      </c>
      <c r="AE269" s="109">
        <f t="shared" si="86"/>
        <v>42851</v>
      </c>
      <c r="AF269" s="110">
        <f t="shared" si="86"/>
        <v>42851</v>
      </c>
      <c r="AG269" s="111">
        <f t="shared" si="86"/>
        <v>42851</v>
      </c>
      <c r="AH269" s="112">
        <f t="shared" si="86"/>
        <v>42851</v>
      </c>
      <c r="AI269" s="106">
        <f t="shared" si="102"/>
        <v>42851</v>
      </c>
      <c r="AJ269" s="94">
        <f t="shared" si="101"/>
        <v>0</v>
      </c>
      <c r="AK269" s="94">
        <f t="shared" si="91"/>
        <v>0</v>
      </c>
      <c r="AN269" s="9"/>
      <c r="AO269" s="10">
        <f t="shared" si="95"/>
        <v>0</v>
      </c>
      <c r="AP269" s="83">
        <v>43001</v>
      </c>
      <c r="AQ269" s="113">
        <f t="shared" ref="AQ269:AQ332" si="104">AW268</f>
        <v>42846</v>
      </c>
      <c r="AR269" s="114">
        <f t="shared" si="87"/>
        <v>42846</v>
      </c>
      <c r="AS269" s="109">
        <f t="shared" si="87"/>
        <v>42846</v>
      </c>
      <c r="AT269" s="110">
        <f t="shared" si="87"/>
        <v>42846</v>
      </c>
      <c r="AU269" s="111">
        <f t="shared" si="87"/>
        <v>42846</v>
      </c>
      <c r="AV269" s="112">
        <f t="shared" si="87"/>
        <v>42846</v>
      </c>
      <c r="AW269" s="106">
        <f t="shared" si="96"/>
        <v>42846</v>
      </c>
      <c r="AX269" s="94">
        <f t="shared" si="97"/>
        <v>0</v>
      </c>
      <c r="AY269" s="94">
        <f t="shared" si="98"/>
        <v>0</v>
      </c>
      <c r="BB269" s="9"/>
      <c r="BC269" s="10">
        <f t="shared" si="92"/>
        <v>0</v>
      </c>
      <c r="BD269" s="64" t="str">
        <f t="shared" si="99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100"/>
        <v/>
      </c>
      <c r="AB270" s="83">
        <v>43002</v>
      </c>
      <c r="AC270" s="113">
        <f t="shared" si="103"/>
        <v>42851</v>
      </c>
      <c r="AD270" s="114">
        <f t="shared" si="86"/>
        <v>42851</v>
      </c>
      <c r="AE270" s="109">
        <f t="shared" si="86"/>
        <v>42851</v>
      </c>
      <c r="AF270" s="110">
        <f t="shared" si="86"/>
        <v>42851</v>
      </c>
      <c r="AG270" s="111">
        <f t="shared" si="86"/>
        <v>42851</v>
      </c>
      <c r="AH270" s="112">
        <f t="shared" si="86"/>
        <v>42851</v>
      </c>
      <c r="AI270" s="106">
        <f t="shared" si="102"/>
        <v>42851</v>
      </c>
      <c r="AJ270" s="94">
        <f t="shared" si="101"/>
        <v>0</v>
      </c>
      <c r="AK270" s="94">
        <f t="shared" si="91"/>
        <v>0</v>
      </c>
      <c r="AN270" s="9"/>
      <c r="AO270" s="10">
        <f t="shared" si="95"/>
        <v>0</v>
      </c>
      <c r="AP270" s="83">
        <v>43002</v>
      </c>
      <c r="AQ270" s="113">
        <f t="shared" si="104"/>
        <v>42846</v>
      </c>
      <c r="AR270" s="114">
        <f t="shared" si="87"/>
        <v>42846</v>
      </c>
      <c r="AS270" s="109">
        <f t="shared" si="87"/>
        <v>42846</v>
      </c>
      <c r="AT270" s="110">
        <f t="shared" si="87"/>
        <v>42846</v>
      </c>
      <c r="AU270" s="111">
        <f t="shared" si="87"/>
        <v>42846</v>
      </c>
      <c r="AV270" s="112">
        <f t="shared" si="87"/>
        <v>42846</v>
      </c>
      <c r="AW270" s="106">
        <f t="shared" si="96"/>
        <v>42846</v>
      </c>
      <c r="AX270" s="94">
        <f t="shared" si="97"/>
        <v>0</v>
      </c>
      <c r="AY270" s="94">
        <f t="shared" si="98"/>
        <v>0</v>
      </c>
      <c r="BB270" s="9"/>
      <c r="BC270" s="10">
        <f t="shared" si="92"/>
        <v>0</v>
      </c>
      <c r="BD270" s="64" t="str">
        <f t="shared" si="99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100"/>
        <v/>
      </c>
      <c r="AB271" s="83">
        <v>43003</v>
      </c>
      <c r="AC271" s="113">
        <f t="shared" si="103"/>
        <v>42851</v>
      </c>
      <c r="AD271" s="114">
        <f t="shared" si="86"/>
        <v>42851</v>
      </c>
      <c r="AE271" s="109">
        <f t="shared" si="86"/>
        <v>42851</v>
      </c>
      <c r="AF271" s="110">
        <f t="shared" si="86"/>
        <v>42851</v>
      </c>
      <c r="AG271" s="111">
        <f t="shared" si="86"/>
        <v>42851</v>
      </c>
      <c r="AH271" s="112">
        <f t="shared" si="86"/>
        <v>42851</v>
      </c>
      <c r="AI271" s="106">
        <f t="shared" si="102"/>
        <v>42851</v>
      </c>
      <c r="AJ271" s="94">
        <f t="shared" si="101"/>
        <v>0</v>
      </c>
      <c r="AK271" s="94">
        <f t="shared" si="91"/>
        <v>0</v>
      </c>
      <c r="AN271" s="9"/>
      <c r="AO271" s="10">
        <f t="shared" si="95"/>
        <v>0</v>
      </c>
      <c r="AP271" s="83">
        <v>43003</v>
      </c>
      <c r="AQ271" s="113">
        <f t="shared" si="104"/>
        <v>42846</v>
      </c>
      <c r="AR271" s="114">
        <f t="shared" si="87"/>
        <v>42846</v>
      </c>
      <c r="AS271" s="109">
        <f t="shared" si="87"/>
        <v>42846</v>
      </c>
      <c r="AT271" s="110">
        <f t="shared" si="87"/>
        <v>42846</v>
      </c>
      <c r="AU271" s="111">
        <f t="shared" si="87"/>
        <v>42846</v>
      </c>
      <c r="AV271" s="112">
        <f t="shared" si="87"/>
        <v>42846</v>
      </c>
      <c r="AW271" s="106">
        <f t="shared" si="96"/>
        <v>42846</v>
      </c>
      <c r="AX271" s="94">
        <f t="shared" si="97"/>
        <v>0</v>
      </c>
      <c r="AY271" s="94">
        <f t="shared" si="98"/>
        <v>0</v>
      </c>
      <c r="BB271" s="9"/>
      <c r="BC271" s="10">
        <f t="shared" si="92"/>
        <v>0</v>
      </c>
      <c r="BD271" s="64" t="str">
        <f t="shared" si="99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100"/>
        <v/>
      </c>
      <c r="AB272" s="83">
        <v>43004</v>
      </c>
      <c r="AC272" s="113">
        <f t="shared" si="103"/>
        <v>42851</v>
      </c>
      <c r="AD272" s="114">
        <f t="shared" si="86"/>
        <v>42851</v>
      </c>
      <c r="AE272" s="109">
        <f t="shared" si="86"/>
        <v>42851</v>
      </c>
      <c r="AF272" s="110">
        <f t="shared" si="86"/>
        <v>42851</v>
      </c>
      <c r="AG272" s="111">
        <f t="shared" si="86"/>
        <v>42851</v>
      </c>
      <c r="AH272" s="112">
        <f t="shared" si="86"/>
        <v>42851</v>
      </c>
      <c r="AI272" s="106">
        <f t="shared" si="102"/>
        <v>42851</v>
      </c>
      <c r="AJ272" s="94">
        <f t="shared" si="101"/>
        <v>0</v>
      </c>
      <c r="AK272" s="94">
        <f t="shared" si="91"/>
        <v>0</v>
      </c>
      <c r="AN272" s="9"/>
      <c r="AO272" s="10">
        <f t="shared" si="95"/>
        <v>0</v>
      </c>
      <c r="AP272" s="83">
        <v>43004</v>
      </c>
      <c r="AQ272" s="113">
        <f t="shared" si="104"/>
        <v>42846</v>
      </c>
      <c r="AR272" s="114">
        <f t="shared" si="87"/>
        <v>42846</v>
      </c>
      <c r="AS272" s="109">
        <f t="shared" si="87"/>
        <v>42846</v>
      </c>
      <c r="AT272" s="110">
        <f t="shared" si="87"/>
        <v>42846</v>
      </c>
      <c r="AU272" s="111">
        <f t="shared" si="87"/>
        <v>42846</v>
      </c>
      <c r="AV272" s="112">
        <f t="shared" si="87"/>
        <v>42846</v>
      </c>
      <c r="AW272" s="106">
        <f t="shared" si="96"/>
        <v>42846</v>
      </c>
      <c r="AX272" s="94">
        <f t="shared" si="97"/>
        <v>0</v>
      </c>
      <c r="AY272" s="94">
        <f t="shared" si="98"/>
        <v>0</v>
      </c>
      <c r="BB272" s="9"/>
      <c r="BC272" s="10">
        <f t="shared" si="92"/>
        <v>0</v>
      </c>
      <c r="BD272" s="64" t="str">
        <f t="shared" si="99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100"/>
        <v/>
      </c>
      <c r="AB273" s="83">
        <v>43005</v>
      </c>
      <c r="AC273" s="113">
        <f t="shared" si="103"/>
        <v>42851</v>
      </c>
      <c r="AD273" s="114">
        <f t="shared" si="86"/>
        <v>42851</v>
      </c>
      <c r="AE273" s="109">
        <f t="shared" si="86"/>
        <v>42851</v>
      </c>
      <c r="AF273" s="110">
        <f t="shared" si="86"/>
        <v>42851</v>
      </c>
      <c r="AG273" s="111">
        <f t="shared" si="86"/>
        <v>42851</v>
      </c>
      <c r="AH273" s="112">
        <f t="shared" si="86"/>
        <v>42851</v>
      </c>
      <c r="AI273" s="106">
        <f t="shared" si="102"/>
        <v>42851</v>
      </c>
      <c r="AJ273" s="94">
        <f t="shared" si="101"/>
        <v>0</v>
      </c>
      <c r="AK273" s="94">
        <f t="shared" si="91"/>
        <v>0</v>
      </c>
      <c r="AN273" s="9"/>
      <c r="AO273" s="10">
        <f t="shared" si="95"/>
        <v>0</v>
      </c>
      <c r="AP273" s="83">
        <v>43005</v>
      </c>
      <c r="AQ273" s="113">
        <f t="shared" si="104"/>
        <v>42846</v>
      </c>
      <c r="AR273" s="114">
        <f t="shared" si="87"/>
        <v>42846</v>
      </c>
      <c r="AS273" s="109">
        <f t="shared" si="87"/>
        <v>42846</v>
      </c>
      <c r="AT273" s="110">
        <f t="shared" si="87"/>
        <v>42846</v>
      </c>
      <c r="AU273" s="111">
        <f t="shared" si="87"/>
        <v>42846</v>
      </c>
      <c r="AV273" s="112">
        <f t="shared" si="87"/>
        <v>42846</v>
      </c>
      <c r="AW273" s="106">
        <f t="shared" si="96"/>
        <v>42846</v>
      </c>
      <c r="AX273" s="94">
        <f t="shared" si="97"/>
        <v>0</v>
      </c>
      <c r="AY273" s="94">
        <f t="shared" si="98"/>
        <v>0</v>
      </c>
      <c r="BB273" s="9"/>
      <c r="BC273" s="10">
        <f t="shared" si="92"/>
        <v>0</v>
      </c>
      <c r="BD273" s="64" t="str">
        <f t="shared" si="99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100"/>
        <v/>
      </c>
      <c r="AB274" s="83">
        <v>43006</v>
      </c>
      <c r="AC274" s="113">
        <f t="shared" si="103"/>
        <v>42851</v>
      </c>
      <c r="AD274" s="114">
        <f t="shared" si="86"/>
        <v>42851</v>
      </c>
      <c r="AE274" s="109">
        <f t="shared" si="86"/>
        <v>42851</v>
      </c>
      <c r="AF274" s="110">
        <f t="shared" si="86"/>
        <v>42851</v>
      </c>
      <c r="AG274" s="111">
        <f t="shared" si="86"/>
        <v>42851</v>
      </c>
      <c r="AH274" s="112">
        <f t="shared" si="86"/>
        <v>42851</v>
      </c>
      <c r="AI274" s="106">
        <f t="shared" si="102"/>
        <v>42851</v>
      </c>
      <c r="AJ274" s="94">
        <f t="shared" si="101"/>
        <v>0</v>
      </c>
      <c r="AK274" s="94">
        <f t="shared" si="91"/>
        <v>0</v>
      </c>
      <c r="AN274" s="9"/>
      <c r="AO274" s="10">
        <f t="shared" si="95"/>
        <v>0</v>
      </c>
      <c r="AP274" s="83">
        <v>43006</v>
      </c>
      <c r="AQ274" s="113">
        <f t="shared" si="104"/>
        <v>42846</v>
      </c>
      <c r="AR274" s="114">
        <f t="shared" si="87"/>
        <v>42846</v>
      </c>
      <c r="AS274" s="109">
        <f t="shared" si="87"/>
        <v>42846</v>
      </c>
      <c r="AT274" s="110">
        <f t="shared" si="87"/>
        <v>42846</v>
      </c>
      <c r="AU274" s="111">
        <f t="shared" si="87"/>
        <v>42846</v>
      </c>
      <c r="AV274" s="112">
        <f t="shared" si="87"/>
        <v>42846</v>
      </c>
      <c r="AW274" s="106">
        <f t="shared" si="96"/>
        <v>42846</v>
      </c>
      <c r="AX274" s="94">
        <f t="shared" si="97"/>
        <v>0</v>
      </c>
      <c r="AY274" s="94">
        <f t="shared" si="98"/>
        <v>0</v>
      </c>
      <c r="BB274" s="9"/>
      <c r="BC274" s="10">
        <f t="shared" si="92"/>
        <v>0</v>
      </c>
      <c r="BD274" s="64" t="str">
        <f t="shared" si="99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100"/>
        <v/>
      </c>
      <c r="AB275" s="83">
        <v>43007</v>
      </c>
      <c r="AC275" s="113">
        <f t="shared" si="103"/>
        <v>42851</v>
      </c>
      <c r="AD275" s="114">
        <f t="shared" ref="AD275:AH325" si="105">AC275</f>
        <v>42851</v>
      </c>
      <c r="AE275" s="109">
        <f t="shared" si="105"/>
        <v>42851</v>
      </c>
      <c r="AF275" s="110">
        <f t="shared" si="105"/>
        <v>42851</v>
      </c>
      <c r="AG275" s="111">
        <f t="shared" si="105"/>
        <v>42851</v>
      </c>
      <c r="AH275" s="112">
        <f t="shared" si="105"/>
        <v>42851</v>
      </c>
      <c r="AI275" s="106">
        <f t="shared" si="102"/>
        <v>42851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5"/>
        <v>0</v>
      </c>
      <c r="AP275" s="83">
        <v>43007</v>
      </c>
      <c r="AQ275" s="113">
        <f t="shared" si="104"/>
        <v>42846</v>
      </c>
      <c r="AR275" s="114">
        <f t="shared" ref="AR275:AV325" si="106">AQ275</f>
        <v>42846</v>
      </c>
      <c r="AS275" s="109">
        <f t="shared" si="106"/>
        <v>42846</v>
      </c>
      <c r="AT275" s="110">
        <f t="shared" si="106"/>
        <v>42846</v>
      </c>
      <c r="AU275" s="111">
        <f t="shared" si="106"/>
        <v>42846</v>
      </c>
      <c r="AV275" s="112">
        <f t="shared" si="106"/>
        <v>42846</v>
      </c>
      <c r="AW275" s="106">
        <f t="shared" si="96"/>
        <v>42846</v>
      </c>
      <c r="AX275" s="94">
        <f t="shared" si="97"/>
        <v>0</v>
      </c>
      <c r="AY275" s="94">
        <f t="shared" si="98"/>
        <v>0</v>
      </c>
      <c r="AZ275" s="37"/>
      <c r="BB275" s="9"/>
      <c r="BC275" s="10">
        <f t="shared" si="92"/>
        <v>0</v>
      </c>
      <c r="BD275" s="64" t="str">
        <f t="shared" si="99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100"/>
        <v/>
      </c>
      <c r="AB276" s="186">
        <v>43008</v>
      </c>
      <c r="AC276" s="196">
        <f t="shared" si="103"/>
        <v>42851</v>
      </c>
      <c r="AD276" s="197">
        <f t="shared" si="105"/>
        <v>42851</v>
      </c>
      <c r="AE276" s="198">
        <f t="shared" si="105"/>
        <v>42851</v>
      </c>
      <c r="AF276" s="199">
        <f t="shared" si="105"/>
        <v>42851</v>
      </c>
      <c r="AG276" s="200">
        <f t="shared" si="105"/>
        <v>42851</v>
      </c>
      <c r="AH276" s="201">
        <f t="shared" si="105"/>
        <v>42851</v>
      </c>
      <c r="AI276" s="202">
        <f t="shared" si="102"/>
        <v>42851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5"/>
        <v>0</v>
      </c>
      <c r="AP276" s="186">
        <v>43008</v>
      </c>
      <c r="AQ276" s="196">
        <f t="shared" si="104"/>
        <v>42846</v>
      </c>
      <c r="AR276" s="197">
        <f t="shared" si="106"/>
        <v>42846</v>
      </c>
      <c r="AS276" s="198">
        <f t="shared" si="106"/>
        <v>42846</v>
      </c>
      <c r="AT276" s="199">
        <f t="shared" si="106"/>
        <v>42846</v>
      </c>
      <c r="AU276" s="200">
        <f t="shared" si="106"/>
        <v>42846</v>
      </c>
      <c r="AV276" s="201">
        <f t="shared" si="106"/>
        <v>42846</v>
      </c>
      <c r="AW276" s="202">
        <f t="shared" si="96"/>
        <v>42846</v>
      </c>
      <c r="AX276" s="203">
        <f t="shared" si="97"/>
        <v>0</v>
      </c>
      <c r="AY276" s="203">
        <f t="shared" si="98"/>
        <v>0</v>
      </c>
      <c r="AZ276" s="207"/>
      <c r="BB276" s="193"/>
      <c r="BC276" s="194">
        <f t="shared" si="92"/>
        <v>0</v>
      </c>
      <c r="BD276" s="195" t="str">
        <f t="shared" si="99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100"/>
        <v/>
      </c>
      <c r="AB277" s="83">
        <v>43009</v>
      </c>
      <c r="AC277" s="113">
        <f t="shared" si="103"/>
        <v>42851</v>
      </c>
      <c r="AD277" s="114">
        <f t="shared" si="105"/>
        <v>42851</v>
      </c>
      <c r="AE277" s="109">
        <f t="shared" si="105"/>
        <v>42851</v>
      </c>
      <c r="AF277" s="110">
        <f t="shared" si="105"/>
        <v>42851</v>
      </c>
      <c r="AG277" s="111">
        <f t="shared" si="105"/>
        <v>42851</v>
      </c>
      <c r="AH277" s="112">
        <f t="shared" si="105"/>
        <v>42851</v>
      </c>
      <c r="AI277" s="106">
        <f t="shared" si="102"/>
        <v>42851</v>
      </c>
      <c r="AJ277" s="94">
        <f t="shared" si="101"/>
        <v>0</v>
      </c>
      <c r="AK277" s="94">
        <f t="shared" si="91"/>
        <v>0</v>
      </c>
      <c r="AN277" s="9"/>
      <c r="AO277" s="10">
        <f t="shared" si="95"/>
        <v>0</v>
      </c>
      <c r="AP277" s="83">
        <v>43009</v>
      </c>
      <c r="AQ277" s="113">
        <f t="shared" si="104"/>
        <v>42846</v>
      </c>
      <c r="AR277" s="114">
        <f t="shared" si="106"/>
        <v>42846</v>
      </c>
      <c r="AS277" s="109">
        <f t="shared" si="106"/>
        <v>42846</v>
      </c>
      <c r="AT277" s="110">
        <f t="shared" si="106"/>
        <v>42846</v>
      </c>
      <c r="AU277" s="111">
        <f t="shared" si="106"/>
        <v>42846</v>
      </c>
      <c r="AV277" s="112">
        <f t="shared" si="106"/>
        <v>42846</v>
      </c>
      <c r="AW277" s="106">
        <f t="shared" si="96"/>
        <v>42846</v>
      </c>
      <c r="AX277" s="94">
        <f t="shared" si="97"/>
        <v>0</v>
      </c>
      <c r="AY277" s="94">
        <f t="shared" si="98"/>
        <v>0</v>
      </c>
      <c r="BB277" s="9"/>
      <c r="BC277" s="10">
        <f t="shared" si="92"/>
        <v>0</v>
      </c>
      <c r="BD277" s="64" t="str">
        <f t="shared" si="99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100"/>
        <v/>
      </c>
      <c r="AB278" s="83">
        <v>43010</v>
      </c>
      <c r="AC278" s="113">
        <f t="shared" si="103"/>
        <v>42851</v>
      </c>
      <c r="AD278" s="114">
        <f t="shared" si="105"/>
        <v>42851</v>
      </c>
      <c r="AE278" s="109">
        <f t="shared" si="105"/>
        <v>42851</v>
      </c>
      <c r="AF278" s="110">
        <f t="shared" si="105"/>
        <v>42851</v>
      </c>
      <c r="AG278" s="111">
        <f t="shared" si="105"/>
        <v>42851</v>
      </c>
      <c r="AH278" s="112">
        <f t="shared" si="105"/>
        <v>42851</v>
      </c>
      <c r="AI278" s="106">
        <f t="shared" si="102"/>
        <v>42851</v>
      </c>
      <c r="AJ278" s="94">
        <f t="shared" si="101"/>
        <v>0</v>
      </c>
      <c r="AK278" s="94">
        <f t="shared" si="91"/>
        <v>0</v>
      </c>
      <c r="AN278" s="9"/>
      <c r="AO278" s="10">
        <f t="shared" si="95"/>
        <v>0</v>
      </c>
      <c r="AP278" s="83">
        <v>43010</v>
      </c>
      <c r="AQ278" s="113">
        <f t="shared" si="104"/>
        <v>42846</v>
      </c>
      <c r="AR278" s="114">
        <f t="shared" si="106"/>
        <v>42846</v>
      </c>
      <c r="AS278" s="109">
        <f t="shared" si="106"/>
        <v>42846</v>
      </c>
      <c r="AT278" s="110">
        <f t="shared" si="106"/>
        <v>42846</v>
      </c>
      <c r="AU278" s="111">
        <f t="shared" si="106"/>
        <v>42846</v>
      </c>
      <c r="AV278" s="112">
        <f t="shared" si="106"/>
        <v>42846</v>
      </c>
      <c r="AW278" s="106">
        <f t="shared" si="96"/>
        <v>42846</v>
      </c>
      <c r="AX278" s="94">
        <f t="shared" si="97"/>
        <v>0</v>
      </c>
      <c r="AY278" s="94">
        <f t="shared" si="98"/>
        <v>0</v>
      </c>
      <c r="BB278" s="9"/>
      <c r="BC278" s="10">
        <f t="shared" si="92"/>
        <v>0</v>
      </c>
      <c r="BD278" s="64" t="str">
        <f t="shared" si="99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100"/>
        <v/>
      </c>
      <c r="AB279" s="83">
        <v>43011</v>
      </c>
      <c r="AC279" s="113">
        <f t="shared" si="103"/>
        <v>42851</v>
      </c>
      <c r="AD279" s="114">
        <f t="shared" si="105"/>
        <v>42851</v>
      </c>
      <c r="AE279" s="109">
        <f t="shared" si="105"/>
        <v>42851</v>
      </c>
      <c r="AF279" s="110">
        <f t="shared" si="105"/>
        <v>42851</v>
      </c>
      <c r="AG279" s="111">
        <f t="shared" si="105"/>
        <v>42851</v>
      </c>
      <c r="AH279" s="112">
        <f t="shared" si="105"/>
        <v>42851</v>
      </c>
      <c r="AI279" s="106">
        <f t="shared" si="102"/>
        <v>42851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5"/>
        <v>0</v>
      </c>
      <c r="AP279" s="83">
        <v>43011</v>
      </c>
      <c r="AQ279" s="113">
        <f t="shared" si="104"/>
        <v>42846</v>
      </c>
      <c r="AR279" s="114">
        <f t="shared" si="106"/>
        <v>42846</v>
      </c>
      <c r="AS279" s="109">
        <f t="shared" si="106"/>
        <v>42846</v>
      </c>
      <c r="AT279" s="110">
        <f t="shared" si="106"/>
        <v>42846</v>
      </c>
      <c r="AU279" s="111">
        <f t="shared" si="106"/>
        <v>42846</v>
      </c>
      <c r="AV279" s="112">
        <f t="shared" si="106"/>
        <v>42846</v>
      </c>
      <c r="AW279" s="106">
        <f t="shared" si="96"/>
        <v>42846</v>
      </c>
      <c r="AX279" s="94">
        <f t="shared" si="97"/>
        <v>0</v>
      </c>
      <c r="AY279" s="94">
        <f t="shared" si="98"/>
        <v>0</v>
      </c>
      <c r="AZ279" s="39"/>
      <c r="BB279" s="9"/>
      <c r="BC279" s="10">
        <f t="shared" si="92"/>
        <v>0</v>
      </c>
      <c r="BD279" s="64" t="str">
        <f t="shared" si="99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100"/>
        <v/>
      </c>
      <c r="AB280" s="83">
        <v>43012</v>
      </c>
      <c r="AC280" s="113">
        <f t="shared" si="103"/>
        <v>42851</v>
      </c>
      <c r="AD280" s="114">
        <f t="shared" si="105"/>
        <v>42851</v>
      </c>
      <c r="AE280" s="109">
        <f t="shared" si="105"/>
        <v>42851</v>
      </c>
      <c r="AF280" s="110">
        <f t="shared" si="105"/>
        <v>42851</v>
      </c>
      <c r="AG280" s="111">
        <f t="shared" si="105"/>
        <v>42851</v>
      </c>
      <c r="AH280" s="112">
        <f t="shared" si="105"/>
        <v>42851</v>
      </c>
      <c r="AI280" s="106">
        <f t="shared" si="102"/>
        <v>42851</v>
      </c>
      <c r="AJ280" s="94">
        <f t="shared" si="101"/>
        <v>0</v>
      </c>
      <c r="AK280" s="94">
        <f t="shared" si="91"/>
        <v>0</v>
      </c>
      <c r="AN280" s="9"/>
      <c r="AO280" s="10">
        <f t="shared" si="95"/>
        <v>0</v>
      </c>
      <c r="AP280" s="83">
        <v>43012</v>
      </c>
      <c r="AQ280" s="113">
        <f t="shared" si="104"/>
        <v>42846</v>
      </c>
      <c r="AR280" s="114">
        <f t="shared" si="106"/>
        <v>42846</v>
      </c>
      <c r="AS280" s="109">
        <f t="shared" si="106"/>
        <v>42846</v>
      </c>
      <c r="AT280" s="110">
        <f t="shared" si="106"/>
        <v>42846</v>
      </c>
      <c r="AU280" s="111">
        <f t="shared" si="106"/>
        <v>42846</v>
      </c>
      <c r="AV280" s="112">
        <f t="shared" si="106"/>
        <v>42846</v>
      </c>
      <c r="AW280" s="106">
        <f t="shared" si="96"/>
        <v>42846</v>
      </c>
      <c r="AX280" s="94">
        <f t="shared" si="97"/>
        <v>0</v>
      </c>
      <c r="AY280" s="94">
        <f t="shared" si="98"/>
        <v>0</v>
      </c>
      <c r="BB280" s="9"/>
      <c r="BC280" s="10">
        <f t="shared" si="92"/>
        <v>0</v>
      </c>
      <c r="BD280" s="64" t="str">
        <f t="shared" si="99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100"/>
        <v/>
      </c>
      <c r="AB281" s="83">
        <v>43013</v>
      </c>
      <c r="AC281" s="113">
        <f t="shared" si="103"/>
        <v>42851</v>
      </c>
      <c r="AD281" s="114">
        <f t="shared" si="105"/>
        <v>42851</v>
      </c>
      <c r="AE281" s="109">
        <f t="shared" si="105"/>
        <v>42851</v>
      </c>
      <c r="AF281" s="110">
        <f t="shared" si="105"/>
        <v>42851</v>
      </c>
      <c r="AG281" s="111">
        <f t="shared" si="105"/>
        <v>42851</v>
      </c>
      <c r="AH281" s="112">
        <f t="shared" si="105"/>
        <v>42851</v>
      </c>
      <c r="AI281" s="106">
        <f t="shared" si="102"/>
        <v>42851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5"/>
        <v>0</v>
      </c>
      <c r="AP281" s="83">
        <v>43013</v>
      </c>
      <c r="AQ281" s="113">
        <f t="shared" si="104"/>
        <v>42846</v>
      </c>
      <c r="AR281" s="114">
        <f t="shared" si="106"/>
        <v>42846</v>
      </c>
      <c r="AS281" s="109">
        <f t="shared" si="106"/>
        <v>42846</v>
      </c>
      <c r="AT281" s="110">
        <f t="shared" si="106"/>
        <v>42846</v>
      </c>
      <c r="AU281" s="111">
        <f t="shared" si="106"/>
        <v>42846</v>
      </c>
      <c r="AV281" s="112">
        <f t="shared" si="106"/>
        <v>42846</v>
      </c>
      <c r="AW281" s="106">
        <f t="shared" si="96"/>
        <v>42846</v>
      </c>
      <c r="AX281" s="94">
        <f t="shared" si="97"/>
        <v>0</v>
      </c>
      <c r="AY281" s="94">
        <f t="shared" si="98"/>
        <v>0</v>
      </c>
      <c r="AZ281" s="37"/>
      <c r="BB281" s="9"/>
      <c r="BC281" s="10">
        <f t="shared" si="92"/>
        <v>0</v>
      </c>
      <c r="BD281" s="64" t="str">
        <f t="shared" si="99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100"/>
        <v/>
      </c>
      <c r="AB282" s="83">
        <v>43014</v>
      </c>
      <c r="AC282" s="113">
        <f t="shared" si="103"/>
        <v>42851</v>
      </c>
      <c r="AD282" s="114">
        <f t="shared" si="105"/>
        <v>42851</v>
      </c>
      <c r="AE282" s="109">
        <f t="shared" si="105"/>
        <v>42851</v>
      </c>
      <c r="AF282" s="110">
        <f t="shared" si="105"/>
        <v>42851</v>
      </c>
      <c r="AG282" s="111">
        <f t="shared" si="105"/>
        <v>42851</v>
      </c>
      <c r="AH282" s="112">
        <f t="shared" si="105"/>
        <v>42851</v>
      </c>
      <c r="AI282" s="106">
        <f t="shared" si="102"/>
        <v>42851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5"/>
        <v>0</v>
      </c>
      <c r="AP282" s="83">
        <v>43014</v>
      </c>
      <c r="AQ282" s="113">
        <f t="shared" si="104"/>
        <v>42846</v>
      </c>
      <c r="AR282" s="114">
        <f t="shared" si="106"/>
        <v>42846</v>
      </c>
      <c r="AS282" s="109">
        <f t="shared" si="106"/>
        <v>42846</v>
      </c>
      <c r="AT282" s="110">
        <f t="shared" si="106"/>
        <v>42846</v>
      </c>
      <c r="AU282" s="111">
        <f t="shared" si="106"/>
        <v>42846</v>
      </c>
      <c r="AV282" s="112">
        <f t="shared" si="106"/>
        <v>42846</v>
      </c>
      <c r="AW282" s="106">
        <f t="shared" si="96"/>
        <v>42846</v>
      </c>
      <c r="AX282" s="94">
        <f t="shared" si="97"/>
        <v>0</v>
      </c>
      <c r="AY282" s="94">
        <f t="shared" si="98"/>
        <v>0</v>
      </c>
      <c r="AZ282" s="39"/>
      <c r="BB282" s="9"/>
      <c r="BC282" s="10">
        <f t="shared" si="92"/>
        <v>0</v>
      </c>
      <c r="BD282" s="64" t="str">
        <f t="shared" si="99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100"/>
        <v/>
      </c>
      <c r="AB283" s="83">
        <v>43015</v>
      </c>
      <c r="AC283" s="113">
        <f t="shared" si="103"/>
        <v>42851</v>
      </c>
      <c r="AD283" s="114">
        <f t="shared" si="105"/>
        <v>42851</v>
      </c>
      <c r="AE283" s="109">
        <f t="shared" si="105"/>
        <v>42851</v>
      </c>
      <c r="AF283" s="110">
        <f t="shared" si="105"/>
        <v>42851</v>
      </c>
      <c r="AG283" s="111">
        <f t="shared" si="105"/>
        <v>42851</v>
      </c>
      <c r="AH283" s="112">
        <f t="shared" si="105"/>
        <v>42851</v>
      </c>
      <c r="AI283" s="106">
        <f t="shared" si="102"/>
        <v>42851</v>
      </c>
      <c r="AJ283" s="94">
        <f t="shared" si="101"/>
        <v>0</v>
      </c>
      <c r="AK283" s="94">
        <f t="shared" si="91"/>
        <v>0</v>
      </c>
      <c r="AN283" s="9"/>
      <c r="AO283" s="10">
        <f t="shared" si="95"/>
        <v>0</v>
      </c>
      <c r="AP283" s="83">
        <v>43015</v>
      </c>
      <c r="AQ283" s="113">
        <f t="shared" si="104"/>
        <v>42846</v>
      </c>
      <c r="AR283" s="114">
        <f t="shared" si="106"/>
        <v>42846</v>
      </c>
      <c r="AS283" s="109">
        <f t="shared" si="106"/>
        <v>42846</v>
      </c>
      <c r="AT283" s="110">
        <f t="shared" si="106"/>
        <v>42846</v>
      </c>
      <c r="AU283" s="111">
        <f t="shared" si="106"/>
        <v>42846</v>
      </c>
      <c r="AV283" s="112">
        <f t="shared" si="106"/>
        <v>42846</v>
      </c>
      <c r="AW283" s="106">
        <f t="shared" si="96"/>
        <v>42846</v>
      </c>
      <c r="AX283" s="94">
        <f t="shared" si="97"/>
        <v>0</v>
      </c>
      <c r="AY283" s="94">
        <f t="shared" si="98"/>
        <v>0</v>
      </c>
      <c r="BB283" s="9"/>
      <c r="BC283" s="10">
        <f t="shared" si="92"/>
        <v>0</v>
      </c>
      <c r="BD283" s="64" t="str">
        <f t="shared" si="99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100"/>
        <v/>
      </c>
      <c r="AB284" s="83">
        <v>43016</v>
      </c>
      <c r="AC284" s="113">
        <f t="shared" si="103"/>
        <v>42851</v>
      </c>
      <c r="AD284" s="114">
        <f t="shared" si="105"/>
        <v>42851</v>
      </c>
      <c r="AE284" s="109">
        <f t="shared" si="105"/>
        <v>42851</v>
      </c>
      <c r="AF284" s="110">
        <f t="shared" si="105"/>
        <v>42851</v>
      </c>
      <c r="AG284" s="111">
        <f t="shared" si="105"/>
        <v>42851</v>
      </c>
      <c r="AH284" s="112">
        <f t="shared" si="105"/>
        <v>42851</v>
      </c>
      <c r="AI284" s="106">
        <f t="shared" si="102"/>
        <v>42851</v>
      </c>
      <c r="AJ284" s="94">
        <f t="shared" si="101"/>
        <v>0</v>
      </c>
      <c r="AK284" s="94">
        <f t="shared" si="91"/>
        <v>0</v>
      </c>
      <c r="AN284" s="9"/>
      <c r="AO284" s="10">
        <f t="shared" si="95"/>
        <v>0</v>
      </c>
      <c r="AP284" s="83">
        <v>43016</v>
      </c>
      <c r="AQ284" s="113">
        <f t="shared" si="104"/>
        <v>42846</v>
      </c>
      <c r="AR284" s="114">
        <f t="shared" si="106"/>
        <v>42846</v>
      </c>
      <c r="AS284" s="109">
        <f t="shared" si="106"/>
        <v>42846</v>
      </c>
      <c r="AT284" s="110">
        <f t="shared" si="106"/>
        <v>42846</v>
      </c>
      <c r="AU284" s="111">
        <f t="shared" si="106"/>
        <v>42846</v>
      </c>
      <c r="AV284" s="112">
        <f t="shared" si="106"/>
        <v>42846</v>
      </c>
      <c r="AW284" s="106">
        <f t="shared" si="96"/>
        <v>42846</v>
      </c>
      <c r="AX284" s="94">
        <f t="shared" si="97"/>
        <v>0</v>
      </c>
      <c r="AY284" s="94">
        <f t="shared" si="98"/>
        <v>0</v>
      </c>
      <c r="BB284" s="9"/>
      <c r="BC284" s="10">
        <f t="shared" si="92"/>
        <v>0</v>
      </c>
      <c r="BD284" s="64" t="str">
        <f t="shared" si="99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100"/>
        <v/>
      </c>
      <c r="AB285" s="83">
        <v>43017</v>
      </c>
      <c r="AC285" s="113">
        <f t="shared" si="103"/>
        <v>42851</v>
      </c>
      <c r="AD285" s="114">
        <f t="shared" si="105"/>
        <v>42851</v>
      </c>
      <c r="AE285" s="109">
        <f t="shared" si="105"/>
        <v>42851</v>
      </c>
      <c r="AF285" s="110">
        <f t="shared" si="105"/>
        <v>42851</v>
      </c>
      <c r="AG285" s="111">
        <f t="shared" si="105"/>
        <v>42851</v>
      </c>
      <c r="AH285" s="112">
        <f t="shared" si="105"/>
        <v>42851</v>
      </c>
      <c r="AI285" s="106">
        <f t="shared" si="102"/>
        <v>42851</v>
      </c>
      <c r="AJ285" s="94">
        <f t="shared" si="101"/>
        <v>0</v>
      </c>
      <c r="AK285" s="94">
        <f t="shared" si="91"/>
        <v>0</v>
      </c>
      <c r="AN285" s="9"/>
      <c r="AO285" s="10">
        <f t="shared" si="95"/>
        <v>0</v>
      </c>
      <c r="AP285" s="83">
        <v>43017</v>
      </c>
      <c r="AQ285" s="113">
        <f t="shared" si="104"/>
        <v>42846</v>
      </c>
      <c r="AR285" s="114">
        <f t="shared" si="106"/>
        <v>42846</v>
      </c>
      <c r="AS285" s="109">
        <f t="shared" si="106"/>
        <v>42846</v>
      </c>
      <c r="AT285" s="110">
        <f t="shared" si="106"/>
        <v>42846</v>
      </c>
      <c r="AU285" s="111">
        <f t="shared" si="106"/>
        <v>42846</v>
      </c>
      <c r="AV285" s="112">
        <f t="shared" si="106"/>
        <v>42846</v>
      </c>
      <c r="AW285" s="106">
        <f t="shared" si="96"/>
        <v>42846</v>
      </c>
      <c r="AX285" s="94">
        <f t="shared" si="97"/>
        <v>0</v>
      </c>
      <c r="AY285" s="94">
        <f t="shared" si="98"/>
        <v>0</v>
      </c>
      <c r="BB285" s="9"/>
      <c r="BC285" s="10">
        <f t="shared" si="92"/>
        <v>0</v>
      </c>
      <c r="BD285" s="64" t="str">
        <f t="shared" si="99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100"/>
        <v/>
      </c>
      <c r="AB286" s="83">
        <v>43018</v>
      </c>
      <c r="AC286" s="113">
        <f t="shared" si="103"/>
        <v>42851</v>
      </c>
      <c r="AD286" s="114">
        <f t="shared" si="105"/>
        <v>42851</v>
      </c>
      <c r="AE286" s="109">
        <f t="shared" si="105"/>
        <v>42851</v>
      </c>
      <c r="AF286" s="110">
        <f t="shared" si="105"/>
        <v>42851</v>
      </c>
      <c r="AG286" s="111">
        <f t="shared" si="105"/>
        <v>42851</v>
      </c>
      <c r="AH286" s="112">
        <f t="shared" si="105"/>
        <v>42851</v>
      </c>
      <c r="AI286" s="106">
        <f t="shared" si="102"/>
        <v>42851</v>
      </c>
      <c r="AJ286" s="94">
        <f t="shared" si="101"/>
        <v>0</v>
      </c>
      <c r="AK286" s="94">
        <f t="shared" si="91"/>
        <v>0</v>
      </c>
      <c r="AN286" s="9"/>
      <c r="AO286" s="10">
        <f t="shared" si="95"/>
        <v>0</v>
      </c>
      <c r="AP286" s="83">
        <v>43018</v>
      </c>
      <c r="AQ286" s="113">
        <f t="shared" si="104"/>
        <v>42846</v>
      </c>
      <c r="AR286" s="114">
        <f t="shared" si="106"/>
        <v>42846</v>
      </c>
      <c r="AS286" s="109">
        <f t="shared" si="106"/>
        <v>42846</v>
      </c>
      <c r="AT286" s="110">
        <f t="shared" si="106"/>
        <v>42846</v>
      </c>
      <c r="AU286" s="111">
        <f t="shared" si="106"/>
        <v>42846</v>
      </c>
      <c r="AV286" s="112">
        <f t="shared" si="106"/>
        <v>42846</v>
      </c>
      <c r="AW286" s="106">
        <f t="shared" si="96"/>
        <v>42846</v>
      </c>
      <c r="AX286" s="94">
        <f t="shared" si="97"/>
        <v>0</v>
      </c>
      <c r="AY286" s="94">
        <f t="shared" si="98"/>
        <v>0</v>
      </c>
      <c r="BB286" s="9"/>
      <c r="BC286" s="10">
        <f t="shared" si="92"/>
        <v>0</v>
      </c>
      <c r="BD286" s="64" t="str">
        <f t="shared" si="99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100"/>
        <v/>
      </c>
      <c r="AB287" s="83">
        <v>43019</v>
      </c>
      <c r="AC287" s="113">
        <f t="shared" si="103"/>
        <v>42851</v>
      </c>
      <c r="AD287" s="114">
        <f t="shared" si="105"/>
        <v>42851</v>
      </c>
      <c r="AE287" s="109">
        <f t="shared" si="105"/>
        <v>42851</v>
      </c>
      <c r="AF287" s="110">
        <f t="shared" si="105"/>
        <v>42851</v>
      </c>
      <c r="AG287" s="111">
        <f t="shared" si="105"/>
        <v>42851</v>
      </c>
      <c r="AH287" s="112">
        <f t="shared" si="105"/>
        <v>42851</v>
      </c>
      <c r="AI287" s="106">
        <f t="shared" si="102"/>
        <v>42851</v>
      </c>
      <c r="AJ287" s="94">
        <f t="shared" si="101"/>
        <v>0</v>
      </c>
      <c r="AK287" s="94">
        <f t="shared" si="91"/>
        <v>0</v>
      </c>
      <c r="AN287" s="9"/>
      <c r="AO287" s="10">
        <f t="shared" si="95"/>
        <v>0</v>
      </c>
      <c r="AP287" s="83">
        <v>43019</v>
      </c>
      <c r="AQ287" s="113">
        <f t="shared" si="104"/>
        <v>42846</v>
      </c>
      <c r="AR287" s="114">
        <f t="shared" si="106"/>
        <v>42846</v>
      </c>
      <c r="AS287" s="109">
        <f t="shared" si="106"/>
        <v>42846</v>
      </c>
      <c r="AT287" s="110">
        <f t="shared" si="106"/>
        <v>42846</v>
      </c>
      <c r="AU287" s="111">
        <f t="shared" si="106"/>
        <v>42846</v>
      </c>
      <c r="AV287" s="112">
        <f t="shared" si="106"/>
        <v>42846</v>
      </c>
      <c r="AW287" s="106">
        <f t="shared" si="96"/>
        <v>42846</v>
      </c>
      <c r="AX287" s="94">
        <f t="shared" si="97"/>
        <v>0</v>
      </c>
      <c r="AY287" s="94">
        <f t="shared" si="98"/>
        <v>0</v>
      </c>
      <c r="BB287" s="9"/>
      <c r="BC287" s="10">
        <f t="shared" si="92"/>
        <v>0</v>
      </c>
      <c r="BD287" s="64" t="str">
        <f t="shared" si="99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100"/>
        <v/>
      </c>
      <c r="AB288" s="83">
        <v>43020</v>
      </c>
      <c r="AC288" s="113">
        <f t="shared" si="103"/>
        <v>42851</v>
      </c>
      <c r="AD288" s="114">
        <f t="shared" si="105"/>
        <v>42851</v>
      </c>
      <c r="AE288" s="109">
        <f t="shared" si="105"/>
        <v>42851</v>
      </c>
      <c r="AF288" s="110">
        <f t="shared" si="105"/>
        <v>42851</v>
      </c>
      <c r="AG288" s="111">
        <f t="shared" si="105"/>
        <v>42851</v>
      </c>
      <c r="AH288" s="112">
        <f t="shared" si="105"/>
        <v>42851</v>
      </c>
      <c r="AI288" s="106">
        <f t="shared" si="102"/>
        <v>42851</v>
      </c>
      <c r="AJ288" s="94">
        <f t="shared" si="101"/>
        <v>0</v>
      </c>
      <c r="AK288" s="94">
        <f t="shared" si="91"/>
        <v>0</v>
      </c>
      <c r="AN288" s="9"/>
      <c r="AO288" s="10">
        <f t="shared" si="95"/>
        <v>0</v>
      </c>
      <c r="AP288" s="83">
        <v>43020</v>
      </c>
      <c r="AQ288" s="113">
        <f t="shared" si="104"/>
        <v>42846</v>
      </c>
      <c r="AR288" s="114">
        <f t="shared" si="106"/>
        <v>42846</v>
      </c>
      <c r="AS288" s="109">
        <f t="shared" si="106"/>
        <v>42846</v>
      </c>
      <c r="AT288" s="110">
        <f t="shared" si="106"/>
        <v>42846</v>
      </c>
      <c r="AU288" s="111">
        <f t="shared" si="106"/>
        <v>42846</v>
      </c>
      <c r="AV288" s="112">
        <f t="shared" si="106"/>
        <v>42846</v>
      </c>
      <c r="AW288" s="106">
        <f t="shared" si="96"/>
        <v>42846</v>
      </c>
      <c r="AX288" s="94">
        <f t="shared" si="97"/>
        <v>0</v>
      </c>
      <c r="AY288" s="94">
        <f t="shared" si="98"/>
        <v>0</v>
      </c>
      <c r="BB288" s="9"/>
      <c r="BC288" s="10">
        <f t="shared" si="92"/>
        <v>0</v>
      </c>
      <c r="BD288" s="64" t="str">
        <f t="shared" si="99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100"/>
        <v/>
      </c>
      <c r="AB289" s="83">
        <v>43021</v>
      </c>
      <c r="AC289" s="113">
        <f t="shared" si="103"/>
        <v>42851</v>
      </c>
      <c r="AD289" s="114">
        <f t="shared" si="105"/>
        <v>42851</v>
      </c>
      <c r="AE289" s="109">
        <f t="shared" si="105"/>
        <v>42851</v>
      </c>
      <c r="AF289" s="110">
        <f t="shared" si="105"/>
        <v>42851</v>
      </c>
      <c r="AG289" s="111">
        <f t="shared" si="105"/>
        <v>42851</v>
      </c>
      <c r="AH289" s="112">
        <f t="shared" si="105"/>
        <v>42851</v>
      </c>
      <c r="AI289" s="106">
        <f t="shared" si="102"/>
        <v>42851</v>
      </c>
      <c r="AJ289" s="94">
        <f t="shared" si="101"/>
        <v>0</v>
      </c>
      <c r="AK289" s="94">
        <f t="shared" si="91"/>
        <v>0</v>
      </c>
      <c r="AN289" s="9"/>
      <c r="AO289" s="10">
        <f t="shared" si="95"/>
        <v>0</v>
      </c>
      <c r="AP289" s="83">
        <v>43021</v>
      </c>
      <c r="AQ289" s="113">
        <f t="shared" si="104"/>
        <v>42846</v>
      </c>
      <c r="AR289" s="114">
        <f t="shared" si="106"/>
        <v>42846</v>
      </c>
      <c r="AS289" s="109">
        <f t="shared" si="106"/>
        <v>42846</v>
      </c>
      <c r="AT289" s="110">
        <f t="shared" si="106"/>
        <v>42846</v>
      </c>
      <c r="AU289" s="111">
        <f t="shared" si="106"/>
        <v>42846</v>
      </c>
      <c r="AV289" s="112">
        <f t="shared" si="106"/>
        <v>42846</v>
      </c>
      <c r="AW289" s="106">
        <f t="shared" si="96"/>
        <v>42846</v>
      </c>
      <c r="AX289" s="94">
        <f t="shared" si="97"/>
        <v>0</v>
      </c>
      <c r="AY289" s="94">
        <f t="shared" si="98"/>
        <v>0</v>
      </c>
      <c r="BB289" s="9"/>
      <c r="BC289" s="10">
        <f t="shared" si="92"/>
        <v>0</v>
      </c>
      <c r="BD289" s="64" t="str">
        <f t="shared" si="99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100"/>
        <v/>
      </c>
      <c r="AB290" s="83">
        <v>43022</v>
      </c>
      <c r="AC290" s="113">
        <f t="shared" si="103"/>
        <v>42851</v>
      </c>
      <c r="AD290" s="114">
        <f t="shared" si="105"/>
        <v>42851</v>
      </c>
      <c r="AE290" s="109">
        <f t="shared" si="105"/>
        <v>42851</v>
      </c>
      <c r="AF290" s="110">
        <f t="shared" si="105"/>
        <v>42851</v>
      </c>
      <c r="AG290" s="111">
        <f t="shared" si="105"/>
        <v>42851</v>
      </c>
      <c r="AH290" s="112">
        <f t="shared" si="105"/>
        <v>42851</v>
      </c>
      <c r="AI290" s="106">
        <f t="shared" si="102"/>
        <v>42851</v>
      </c>
      <c r="AJ290" s="94">
        <f t="shared" si="101"/>
        <v>0</v>
      </c>
      <c r="AK290" s="94">
        <f t="shared" si="91"/>
        <v>0</v>
      </c>
      <c r="AN290" s="9"/>
      <c r="AO290" s="10">
        <f t="shared" si="95"/>
        <v>0</v>
      </c>
      <c r="AP290" s="83">
        <v>43022</v>
      </c>
      <c r="AQ290" s="113">
        <f t="shared" si="104"/>
        <v>42846</v>
      </c>
      <c r="AR290" s="114">
        <f t="shared" si="106"/>
        <v>42846</v>
      </c>
      <c r="AS290" s="109">
        <f t="shared" si="106"/>
        <v>42846</v>
      </c>
      <c r="AT290" s="110">
        <f t="shared" si="106"/>
        <v>42846</v>
      </c>
      <c r="AU290" s="111">
        <f t="shared" si="106"/>
        <v>42846</v>
      </c>
      <c r="AV290" s="112">
        <f t="shared" si="106"/>
        <v>42846</v>
      </c>
      <c r="AW290" s="106">
        <f t="shared" si="96"/>
        <v>42846</v>
      </c>
      <c r="AX290" s="94">
        <f t="shared" si="97"/>
        <v>0</v>
      </c>
      <c r="AY290" s="94">
        <f t="shared" si="98"/>
        <v>0</v>
      </c>
      <c r="BB290" s="9"/>
      <c r="BC290" s="10">
        <f t="shared" si="92"/>
        <v>0</v>
      </c>
      <c r="BD290" s="64" t="str">
        <f t="shared" si="99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100"/>
        <v/>
      </c>
      <c r="AB291" s="83">
        <v>43023</v>
      </c>
      <c r="AC291" s="113">
        <f t="shared" si="103"/>
        <v>42851</v>
      </c>
      <c r="AD291" s="114">
        <f t="shared" si="105"/>
        <v>42851</v>
      </c>
      <c r="AE291" s="109">
        <f t="shared" si="105"/>
        <v>42851</v>
      </c>
      <c r="AF291" s="110">
        <f t="shared" si="105"/>
        <v>42851</v>
      </c>
      <c r="AG291" s="111">
        <f t="shared" si="105"/>
        <v>42851</v>
      </c>
      <c r="AH291" s="112">
        <f t="shared" si="105"/>
        <v>42851</v>
      </c>
      <c r="AI291" s="106">
        <f t="shared" si="102"/>
        <v>42851</v>
      </c>
      <c r="AJ291" s="94">
        <f t="shared" si="101"/>
        <v>0</v>
      </c>
      <c r="AK291" s="94">
        <f t="shared" si="91"/>
        <v>0</v>
      </c>
      <c r="AN291" s="9"/>
      <c r="AO291" s="10">
        <f t="shared" si="95"/>
        <v>0</v>
      </c>
      <c r="AP291" s="83">
        <v>43023</v>
      </c>
      <c r="AQ291" s="113">
        <f t="shared" si="104"/>
        <v>42846</v>
      </c>
      <c r="AR291" s="114">
        <f t="shared" si="106"/>
        <v>42846</v>
      </c>
      <c r="AS291" s="109">
        <f t="shared" si="106"/>
        <v>42846</v>
      </c>
      <c r="AT291" s="110">
        <f t="shared" si="106"/>
        <v>42846</v>
      </c>
      <c r="AU291" s="111">
        <f t="shared" si="106"/>
        <v>42846</v>
      </c>
      <c r="AV291" s="112">
        <f t="shared" si="106"/>
        <v>42846</v>
      </c>
      <c r="AW291" s="106">
        <f t="shared" si="96"/>
        <v>42846</v>
      </c>
      <c r="AX291" s="94">
        <f t="shared" si="97"/>
        <v>0</v>
      </c>
      <c r="AY291" s="94">
        <f t="shared" si="98"/>
        <v>0</v>
      </c>
      <c r="BB291" s="9"/>
      <c r="BC291" s="10">
        <f t="shared" si="92"/>
        <v>0</v>
      </c>
      <c r="BD291" s="64" t="str">
        <f t="shared" si="99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100"/>
        <v/>
      </c>
      <c r="AB292" s="83">
        <v>43024</v>
      </c>
      <c r="AC292" s="113">
        <f t="shared" si="103"/>
        <v>42851</v>
      </c>
      <c r="AD292" s="114">
        <f t="shared" si="105"/>
        <v>42851</v>
      </c>
      <c r="AE292" s="109">
        <f t="shared" si="105"/>
        <v>42851</v>
      </c>
      <c r="AF292" s="110">
        <f t="shared" si="105"/>
        <v>42851</v>
      </c>
      <c r="AG292" s="111">
        <f t="shared" si="105"/>
        <v>42851</v>
      </c>
      <c r="AH292" s="112">
        <f t="shared" si="105"/>
        <v>42851</v>
      </c>
      <c r="AI292" s="106">
        <f t="shared" si="102"/>
        <v>42851</v>
      </c>
      <c r="AJ292" s="94">
        <f t="shared" si="101"/>
        <v>0</v>
      </c>
      <c r="AK292" s="94">
        <f t="shared" si="91"/>
        <v>0</v>
      </c>
      <c r="AN292" s="9"/>
      <c r="AO292" s="10">
        <f t="shared" si="95"/>
        <v>0</v>
      </c>
      <c r="AP292" s="83">
        <v>43024</v>
      </c>
      <c r="AQ292" s="113">
        <f t="shared" si="104"/>
        <v>42846</v>
      </c>
      <c r="AR292" s="114">
        <f t="shared" si="106"/>
        <v>42846</v>
      </c>
      <c r="AS292" s="109">
        <f t="shared" si="106"/>
        <v>42846</v>
      </c>
      <c r="AT292" s="110">
        <f t="shared" si="106"/>
        <v>42846</v>
      </c>
      <c r="AU292" s="111">
        <f t="shared" si="106"/>
        <v>42846</v>
      </c>
      <c r="AV292" s="112">
        <f t="shared" si="106"/>
        <v>42846</v>
      </c>
      <c r="AW292" s="106">
        <f t="shared" si="96"/>
        <v>42846</v>
      </c>
      <c r="AX292" s="94">
        <f t="shared" si="97"/>
        <v>0</v>
      </c>
      <c r="AY292" s="94">
        <f t="shared" si="98"/>
        <v>0</v>
      </c>
      <c r="BB292" s="9"/>
      <c r="BC292" s="10">
        <f t="shared" si="92"/>
        <v>0</v>
      </c>
      <c r="BD292" s="64" t="str">
        <f t="shared" si="99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100"/>
        <v/>
      </c>
      <c r="AB293" s="83">
        <v>43025</v>
      </c>
      <c r="AC293" s="113">
        <f t="shared" si="103"/>
        <v>42851</v>
      </c>
      <c r="AD293" s="114">
        <f t="shared" si="105"/>
        <v>42851</v>
      </c>
      <c r="AE293" s="109">
        <f t="shared" si="105"/>
        <v>42851</v>
      </c>
      <c r="AF293" s="110">
        <f t="shared" si="105"/>
        <v>42851</v>
      </c>
      <c r="AG293" s="111">
        <f t="shared" si="105"/>
        <v>42851</v>
      </c>
      <c r="AH293" s="112">
        <f t="shared" si="105"/>
        <v>42851</v>
      </c>
      <c r="AI293" s="106">
        <f t="shared" si="102"/>
        <v>42851</v>
      </c>
      <c r="AJ293" s="94">
        <f t="shared" si="101"/>
        <v>0</v>
      </c>
      <c r="AK293" s="94">
        <f t="shared" si="91"/>
        <v>0</v>
      </c>
      <c r="AN293" s="9"/>
      <c r="AO293" s="10">
        <f t="shared" si="95"/>
        <v>0</v>
      </c>
      <c r="AP293" s="83">
        <v>43025</v>
      </c>
      <c r="AQ293" s="113">
        <f t="shared" si="104"/>
        <v>42846</v>
      </c>
      <c r="AR293" s="114">
        <f t="shared" si="106"/>
        <v>42846</v>
      </c>
      <c r="AS293" s="109">
        <f t="shared" si="106"/>
        <v>42846</v>
      </c>
      <c r="AT293" s="110">
        <f t="shared" si="106"/>
        <v>42846</v>
      </c>
      <c r="AU293" s="111">
        <f t="shared" si="106"/>
        <v>42846</v>
      </c>
      <c r="AV293" s="112">
        <f t="shared" si="106"/>
        <v>42846</v>
      </c>
      <c r="AW293" s="106">
        <f t="shared" si="96"/>
        <v>42846</v>
      </c>
      <c r="AX293" s="94">
        <f t="shared" si="97"/>
        <v>0</v>
      </c>
      <c r="AY293" s="94">
        <f t="shared" si="98"/>
        <v>0</v>
      </c>
      <c r="BB293" s="9"/>
      <c r="BC293" s="10">
        <f t="shared" si="92"/>
        <v>0</v>
      </c>
      <c r="BD293" s="64" t="str">
        <f t="shared" si="99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100"/>
        <v/>
      </c>
      <c r="AB294" s="83">
        <v>43026</v>
      </c>
      <c r="AC294" s="113">
        <f t="shared" si="103"/>
        <v>42851</v>
      </c>
      <c r="AD294" s="114">
        <f t="shared" si="105"/>
        <v>42851</v>
      </c>
      <c r="AE294" s="109">
        <f t="shared" si="105"/>
        <v>42851</v>
      </c>
      <c r="AF294" s="110">
        <f t="shared" si="105"/>
        <v>42851</v>
      </c>
      <c r="AG294" s="111">
        <f t="shared" si="105"/>
        <v>42851</v>
      </c>
      <c r="AH294" s="112">
        <f t="shared" si="105"/>
        <v>42851</v>
      </c>
      <c r="AI294" s="106">
        <f t="shared" si="102"/>
        <v>42851</v>
      </c>
      <c r="AJ294" s="94">
        <f t="shared" si="101"/>
        <v>0</v>
      </c>
      <c r="AK294" s="94">
        <f t="shared" si="91"/>
        <v>0</v>
      </c>
      <c r="AN294" s="9"/>
      <c r="AO294" s="10">
        <f t="shared" si="95"/>
        <v>0</v>
      </c>
      <c r="AP294" s="83">
        <v>43026</v>
      </c>
      <c r="AQ294" s="113">
        <f t="shared" si="104"/>
        <v>42846</v>
      </c>
      <c r="AR294" s="114">
        <f t="shared" si="106"/>
        <v>42846</v>
      </c>
      <c r="AS294" s="109">
        <f t="shared" si="106"/>
        <v>42846</v>
      </c>
      <c r="AT294" s="110">
        <f t="shared" si="106"/>
        <v>42846</v>
      </c>
      <c r="AU294" s="111">
        <f t="shared" si="106"/>
        <v>42846</v>
      </c>
      <c r="AV294" s="112">
        <f t="shared" si="106"/>
        <v>42846</v>
      </c>
      <c r="AW294" s="106">
        <f t="shared" si="96"/>
        <v>42846</v>
      </c>
      <c r="AX294" s="94">
        <f t="shared" si="97"/>
        <v>0</v>
      </c>
      <c r="AY294" s="94">
        <f t="shared" si="98"/>
        <v>0</v>
      </c>
      <c r="BB294" s="9"/>
      <c r="BC294" s="10">
        <f t="shared" si="92"/>
        <v>0</v>
      </c>
      <c r="BD294" s="64" t="str">
        <f t="shared" si="99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100"/>
        <v/>
      </c>
      <c r="AB295" s="83">
        <v>43027</v>
      </c>
      <c r="AC295" s="113">
        <f t="shared" si="103"/>
        <v>42851</v>
      </c>
      <c r="AD295" s="114">
        <f t="shared" si="105"/>
        <v>42851</v>
      </c>
      <c r="AE295" s="109">
        <f t="shared" si="105"/>
        <v>42851</v>
      </c>
      <c r="AF295" s="110">
        <f t="shared" si="105"/>
        <v>42851</v>
      </c>
      <c r="AG295" s="111">
        <f t="shared" si="105"/>
        <v>42851</v>
      </c>
      <c r="AH295" s="112">
        <f t="shared" si="105"/>
        <v>42851</v>
      </c>
      <c r="AI295" s="106">
        <f t="shared" si="102"/>
        <v>42851</v>
      </c>
      <c r="AJ295" s="94">
        <f t="shared" si="101"/>
        <v>0</v>
      </c>
      <c r="AK295" s="94">
        <f t="shared" si="91"/>
        <v>0</v>
      </c>
      <c r="AN295" s="9"/>
      <c r="AO295" s="10">
        <f t="shared" si="95"/>
        <v>0</v>
      </c>
      <c r="AP295" s="83">
        <v>43027</v>
      </c>
      <c r="AQ295" s="113">
        <f t="shared" si="104"/>
        <v>42846</v>
      </c>
      <c r="AR295" s="114">
        <f t="shared" si="106"/>
        <v>42846</v>
      </c>
      <c r="AS295" s="109">
        <f t="shared" si="106"/>
        <v>42846</v>
      </c>
      <c r="AT295" s="110">
        <f t="shared" si="106"/>
        <v>42846</v>
      </c>
      <c r="AU295" s="111">
        <f t="shared" si="106"/>
        <v>42846</v>
      </c>
      <c r="AV295" s="112">
        <f t="shared" si="106"/>
        <v>42846</v>
      </c>
      <c r="AW295" s="106">
        <f t="shared" si="96"/>
        <v>42846</v>
      </c>
      <c r="AX295" s="94">
        <f t="shared" si="97"/>
        <v>0</v>
      </c>
      <c r="AY295" s="94">
        <f t="shared" si="98"/>
        <v>0</v>
      </c>
      <c r="BB295" s="9"/>
      <c r="BC295" s="10">
        <f t="shared" si="92"/>
        <v>0</v>
      </c>
      <c r="BD295" s="64" t="str">
        <f t="shared" si="99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100"/>
        <v/>
      </c>
      <c r="AB296" s="83">
        <v>43028</v>
      </c>
      <c r="AC296" s="113">
        <f t="shared" si="103"/>
        <v>42851</v>
      </c>
      <c r="AD296" s="114">
        <f t="shared" si="105"/>
        <v>42851</v>
      </c>
      <c r="AE296" s="109">
        <f t="shared" si="105"/>
        <v>42851</v>
      </c>
      <c r="AF296" s="110">
        <f t="shared" si="105"/>
        <v>42851</v>
      </c>
      <c r="AG296" s="111">
        <f t="shared" si="105"/>
        <v>42851</v>
      </c>
      <c r="AH296" s="112">
        <f t="shared" si="105"/>
        <v>42851</v>
      </c>
      <c r="AI296" s="106">
        <f t="shared" si="102"/>
        <v>42851</v>
      </c>
      <c r="AJ296" s="94">
        <f t="shared" si="101"/>
        <v>0</v>
      </c>
      <c r="AK296" s="94">
        <f t="shared" si="91"/>
        <v>0</v>
      </c>
      <c r="AN296" s="9"/>
      <c r="AO296" s="10">
        <f t="shared" si="95"/>
        <v>0</v>
      </c>
      <c r="AP296" s="83">
        <v>43028</v>
      </c>
      <c r="AQ296" s="113">
        <f t="shared" si="104"/>
        <v>42846</v>
      </c>
      <c r="AR296" s="114">
        <f t="shared" si="106"/>
        <v>42846</v>
      </c>
      <c r="AS296" s="109">
        <f t="shared" si="106"/>
        <v>42846</v>
      </c>
      <c r="AT296" s="110">
        <f t="shared" si="106"/>
        <v>42846</v>
      </c>
      <c r="AU296" s="111">
        <f t="shared" si="106"/>
        <v>42846</v>
      </c>
      <c r="AV296" s="112">
        <f t="shared" si="106"/>
        <v>42846</v>
      </c>
      <c r="AW296" s="106">
        <f t="shared" si="96"/>
        <v>42846</v>
      </c>
      <c r="AX296" s="94">
        <f t="shared" si="97"/>
        <v>0</v>
      </c>
      <c r="AY296" s="94">
        <f t="shared" si="98"/>
        <v>0</v>
      </c>
      <c r="BB296" s="9"/>
      <c r="BC296" s="10">
        <f t="shared" si="92"/>
        <v>0</v>
      </c>
      <c r="BD296" s="64" t="str">
        <f t="shared" si="99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100"/>
        <v/>
      </c>
      <c r="AB297" s="83">
        <v>43029</v>
      </c>
      <c r="AC297" s="113">
        <f t="shared" si="103"/>
        <v>42851</v>
      </c>
      <c r="AD297" s="114">
        <f t="shared" si="105"/>
        <v>42851</v>
      </c>
      <c r="AE297" s="109">
        <f t="shared" si="105"/>
        <v>42851</v>
      </c>
      <c r="AF297" s="110">
        <f t="shared" si="105"/>
        <v>42851</v>
      </c>
      <c r="AG297" s="111">
        <f t="shared" si="105"/>
        <v>42851</v>
      </c>
      <c r="AH297" s="112">
        <f t="shared" si="105"/>
        <v>42851</v>
      </c>
      <c r="AI297" s="106">
        <f t="shared" si="102"/>
        <v>42851</v>
      </c>
      <c r="AJ297" s="94">
        <f t="shared" si="101"/>
        <v>0</v>
      </c>
      <c r="AK297" s="94">
        <f t="shared" si="91"/>
        <v>0</v>
      </c>
      <c r="AN297" s="9"/>
      <c r="AO297" s="10">
        <f t="shared" si="95"/>
        <v>0</v>
      </c>
      <c r="AP297" s="83">
        <v>43029</v>
      </c>
      <c r="AQ297" s="113">
        <f t="shared" si="104"/>
        <v>42846</v>
      </c>
      <c r="AR297" s="114">
        <f t="shared" si="106"/>
        <v>42846</v>
      </c>
      <c r="AS297" s="109">
        <f t="shared" si="106"/>
        <v>42846</v>
      </c>
      <c r="AT297" s="110">
        <f t="shared" si="106"/>
        <v>42846</v>
      </c>
      <c r="AU297" s="111">
        <f t="shared" si="106"/>
        <v>42846</v>
      </c>
      <c r="AV297" s="112">
        <f t="shared" si="106"/>
        <v>42846</v>
      </c>
      <c r="AW297" s="106">
        <f t="shared" si="96"/>
        <v>42846</v>
      </c>
      <c r="AX297" s="94">
        <f t="shared" si="97"/>
        <v>0</v>
      </c>
      <c r="AY297" s="94">
        <f t="shared" si="98"/>
        <v>0</v>
      </c>
      <c r="BB297" s="9"/>
      <c r="BC297" s="10">
        <f t="shared" si="92"/>
        <v>0</v>
      </c>
      <c r="BD297" s="64" t="str">
        <f t="shared" si="99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100"/>
        <v/>
      </c>
      <c r="AB298" s="83">
        <v>43030</v>
      </c>
      <c r="AC298" s="113">
        <f t="shared" si="103"/>
        <v>42851</v>
      </c>
      <c r="AD298" s="114">
        <f t="shared" si="105"/>
        <v>42851</v>
      </c>
      <c r="AE298" s="109">
        <f t="shared" si="105"/>
        <v>42851</v>
      </c>
      <c r="AF298" s="110">
        <f t="shared" si="105"/>
        <v>42851</v>
      </c>
      <c r="AG298" s="111">
        <f t="shared" si="105"/>
        <v>42851</v>
      </c>
      <c r="AH298" s="112">
        <f t="shared" si="105"/>
        <v>42851</v>
      </c>
      <c r="AI298" s="106">
        <f t="shared" si="102"/>
        <v>42851</v>
      </c>
      <c r="AJ298" s="94">
        <f t="shared" si="101"/>
        <v>0</v>
      </c>
      <c r="AK298" s="94">
        <f t="shared" si="91"/>
        <v>0</v>
      </c>
      <c r="AN298" s="9"/>
      <c r="AO298" s="10">
        <f t="shared" si="95"/>
        <v>0</v>
      </c>
      <c r="AP298" s="83">
        <v>43030</v>
      </c>
      <c r="AQ298" s="113">
        <f t="shared" si="104"/>
        <v>42846</v>
      </c>
      <c r="AR298" s="114">
        <f t="shared" si="106"/>
        <v>42846</v>
      </c>
      <c r="AS298" s="109">
        <f t="shared" si="106"/>
        <v>42846</v>
      </c>
      <c r="AT298" s="110">
        <f t="shared" si="106"/>
        <v>42846</v>
      </c>
      <c r="AU298" s="111">
        <f t="shared" si="106"/>
        <v>42846</v>
      </c>
      <c r="AV298" s="112">
        <f t="shared" si="106"/>
        <v>42846</v>
      </c>
      <c r="AW298" s="106">
        <f t="shared" si="96"/>
        <v>42846</v>
      </c>
      <c r="AX298" s="94">
        <f t="shared" si="97"/>
        <v>0</v>
      </c>
      <c r="AY298" s="94">
        <f t="shared" si="98"/>
        <v>0</v>
      </c>
      <c r="BB298" s="9"/>
      <c r="BC298" s="10">
        <f t="shared" si="92"/>
        <v>0</v>
      </c>
      <c r="BD298" s="64" t="str">
        <f t="shared" si="99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100"/>
        <v/>
      </c>
      <c r="AB299" s="83">
        <v>43031</v>
      </c>
      <c r="AC299" s="113">
        <f t="shared" si="103"/>
        <v>42851</v>
      </c>
      <c r="AD299" s="114">
        <f t="shared" si="105"/>
        <v>42851</v>
      </c>
      <c r="AE299" s="109">
        <f t="shared" si="105"/>
        <v>42851</v>
      </c>
      <c r="AF299" s="110">
        <f t="shared" si="105"/>
        <v>42851</v>
      </c>
      <c r="AG299" s="111">
        <f t="shared" si="105"/>
        <v>42851</v>
      </c>
      <c r="AH299" s="112">
        <f t="shared" si="105"/>
        <v>42851</v>
      </c>
      <c r="AI299" s="106">
        <f t="shared" si="102"/>
        <v>42851</v>
      </c>
      <c r="AJ299" s="94">
        <f t="shared" si="101"/>
        <v>0</v>
      </c>
      <c r="AK299" s="94">
        <f t="shared" si="91"/>
        <v>0</v>
      </c>
      <c r="AN299" s="9"/>
      <c r="AO299" s="10">
        <f t="shared" si="95"/>
        <v>0</v>
      </c>
      <c r="AP299" s="83">
        <v>43031</v>
      </c>
      <c r="AQ299" s="113">
        <f t="shared" si="104"/>
        <v>42846</v>
      </c>
      <c r="AR299" s="114">
        <f t="shared" si="106"/>
        <v>42846</v>
      </c>
      <c r="AS299" s="109">
        <f t="shared" si="106"/>
        <v>42846</v>
      </c>
      <c r="AT299" s="110">
        <f t="shared" si="106"/>
        <v>42846</v>
      </c>
      <c r="AU299" s="111">
        <f t="shared" si="106"/>
        <v>42846</v>
      </c>
      <c r="AV299" s="112">
        <f t="shared" si="106"/>
        <v>42846</v>
      </c>
      <c r="AW299" s="106">
        <f t="shared" si="96"/>
        <v>42846</v>
      </c>
      <c r="AX299" s="94">
        <f t="shared" si="97"/>
        <v>0</v>
      </c>
      <c r="AY299" s="94">
        <f t="shared" si="98"/>
        <v>0</v>
      </c>
      <c r="BB299" s="9"/>
      <c r="BC299" s="10">
        <f t="shared" si="92"/>
        <v>0</v>
      </c>
      <c r="BD299" s="64" t="str">
        <f t="shared" si="99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100"/>
        <v/>
      </c>
      <c r="AB300" s="83">
        <v>43032</v>
      </c>
      <c r="AC300" s="113">
        <f t="shared" si="103"/>
        <v>42851</v>
      </c>
      <c r="AD300" s="114">
        <f t="shared" si="105"/>
        <v>42851</v>
      </c>
      <c r="AE300" s="109">
        <f t="shared" si="105"/>
        <v>42851</v>
      </c>
      <c r="AF300" s="110">
        <f t="shared" si="105"/>
        <v>42851</v>
      </c>
      <c r="AG300" s="111">
        <f t="shared" si="105"/>
        <v>42851</v>
      </c>
      <c r="AH300" s="112">
        <f t="shared" si="105"/>
        <v>42851</v>
      </c>
      <c r="AI300" s="106">
        <f t="shared" si="102"/>
        <v>42851</v>
      </c>
      <c r="AJ300" s="94">
        <f t="shared" si="101"/>
        <v>0</v>
      </c>
      <c r="AK300" s="94">
        <f t="shared" si="91"/>
        <v>0</v>
      </c>
      <c r="AN300" s="9"/>
      <c r="AO300" s="10">
        <f t="shared" si="95"/>
        <v>0</v>
      </c>
      <c r="AP300" s="83">
        <v>43032</v>
      </c>
      <c r="AQ300" s="113">
        <f t="shared" si="104"/>
        <v>42846</v>
      </c>
      <c r="AR300" s="114">
        <f t="shared" si="106"/>
        <v>42846</v>
      </c>
      <c r="AS300" s="109">
        <f t="shared" si="106"/>
        <v>42846</v>
      </c>
      <c r="AT300" s="110">
        <f t="shared" si="106"/>
        <v>42846</v>
      </c>
      <c r="AU300" s="111">
        <f t="shared" si="106"/>
        <v>42846</v>
      </c>
      <c r="AV300" s="112">
        <f t="shared" si="106"/>
        <v>42846</v>
      </c>
      <c r="AW300" s="106">
        <f t="shared" si="96"/>
        <v>42846</v>
      </c>
      <c r="AX300" s="94">
        <f t="shared" si="97"/>
        <v>0</v>
      </c>
      <c r="AY300" s="94">
        <f t="shared" si="98"/>
        <v>0</v>
      </c>
      <c r="BB300" s="9"/>
      <c r="BC300" s="10">
        <f t="shared" si="92"/>
        <v>0</v>
      </c>
      <c r="BD300" s="64" t="str">
        <f t="shared" si="99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100"/>
        <v/>
      </c>
      <c r="AB301" s="83">
        <v>43033</v>
      </c>
      <c r="AC301" s="113">
        <f t="shared" si="103"/>
        <v>42851</v>
      </c>
      <c r="AD301" s="114">
        <f t="shared" si="105"/>
        <v>42851</v>
      </c>
      <c r="AE301" s="109">
        <f t="shared" si="105"/>
        <v>42851</v>
      </c>
      <c r="AF301" s="110">
        <f t="shared" si="105"/>
        <v>42851</v>
      </c>
      <c r="AG301" s="111">
        <f t="shared" si="105"/>
        <v>42851</v>
      </c>
      <c r="AH301" s="112">
        <f t="shared" si="105"/>
        <v>42851</v>
      </c>
      <c r="AI301" s="106">
        <f t="shared" si="102"/>
        <v>42851</v>
      </c>
      <c r="AJ301" s="94">
        <f t="shared" si="101"/>
        <v>0</v>
      </c>
      <c r="AK301" s="94">
        <f t="shared" si="91"/>
        <v>0</v>
      </c>
      <c r="AN301" s="9"/>
      <c r="AO301" s="10">
        <f t="shared" si="95"/>
        <v>0</v>
      </c>
      <c r="AP301" s="83">
        <v>43033</v>
      </c>
      <c r="AQ301" s="113">
        <f t="shared" si="104"/>
        <v>42846</v>
      </c>
      <c r="AR301" s="114">
        <f t="shared" si="106"/>
        <v>42846</v>
      </c>
      <c r="AS301" s="109">
        <f t="shared" si="106"/>
        <v>42846</v>
      </c>
      <c r="AT301" s="110">
        <f t="shared" si="106"/>
        <v>42846</v>
      </c>
      <c r="AU301" s="111">
        <f t="shared" si="106"/>
        <v>42846</v>
      </c>
      <c r="AV301" s="112">
        <f t="shared" si="106"/>
        <v>42846</v>
      </c>
      <c r="AW301" s="106">
        <f t="shared" si="96"/>
        <v>42846</v>
      </c>
      <c r="AX301" s="94">
        <f t="shared" si="97"/>
        <v>0</v>
      </c>
      <c r="AY301" s="94">
        <f t="shared" si="98"/>
        <v>0</v>
      </c>
      <c r="BB301" s="9"/>
      <c r="BC301" s="10">
        <f t="shared" si="92"/>
        <v>0</v>
      </c>
      <c r="BD301" s="64" t="str">
        <f t="shared" si="99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100"/>
        <v/>
      </c>
      <c r="AB302" s="83">
        <v>43034</v>
      </c>
      <c r="AC302" s="113">
        <f t="shared" si="103"/>
        <v>42851</v>
      </c>
      <c r="AD302" s="114">
        <f t="shared" si="105"/>
        <v>42851</v>
      </c>
      <c r="AE302" s="109">
        <f t="shared" si="105"/>
        <v>42851</v>
      </c>
      <c r="AF302" s="110">
        <f t="shared" si="105"/>
        <v>42851</v>
      </c>
      <c r="AG302" s="111">
        <f t="shared" si="105"/>
        <v>42851</v>
      </c>
      <c r="AH302" s="112">
        <f t="shared" si="105"/>
        <v>42851</v>
      </c>
      <c r="AI302" s="106">
        <f t="shared" si="102"/>
        <v>42851</v>
      </c>
      <c r="AJ302" s="94">
        <f t="shared" si="101"/>
        <v>0</v>
      </c>
      <c r="AK302" s="94">
        <f t="shared" si="91"/>
        <v>0</v>
      </c>
      <c r="AN302" s="9"/>
      <c r="AO302" s="10">
        <f t="shared" si="95"/>
        <v>0</v>
      </c>
      <c r="AP302" s="83">
        <v>43034</v>
      </c>
      <c r="AQ302" s="113">
        <f t="shared" si="104"/>
        <v>42846</v>
      </c>
      <c r="AR302" s="114">
        <f t="shared" si="106"/>
        <v>42846</v>
      </c>
      <c r="AS302" s="109">
        <f t="shared" si="106"/>
        <v>42846</v>
      </c>
      <c r="AT302" s="110">
        <f t="shared" si="106"/>
        <v>42846</v>
      </c>
      <c r="AU302" s="111">
        <f t="shared" si="106"/>
        <v>42846</v>
      </c>
      <c r="AV302" s="112">
        <f t="shared" si="106"/>
        <v>42846</v>
      </c>
      <c r="AW302" s="106">
        <f t="shared" si="96"/>
        <v>42846</v>
      </c>
      <c r="AX302" s="94">
        <f t="shared" si="97"/>
        <v>0</v>
      </c>
      <c r="AY302" s="94">
        <f t="shared" si="98"/>
        <v>0</v>
      </c>
      <c r="BB302" s="9"/>
      <c r="BC302" s="10">
        <f t="shared" si="92"/>
        <v>0</v>
      </c>
      <c r="BD302" s="64" t="str">
        <f t="shared" si="99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100"/>
        <v/>
      </c>
      <c r="AB303" s="83">
        <v>43035</v>
      </c>
      <c r="AC303" s="113">
        <f t="shared" si="103"/>
        <v>42851</v>
      </c>
      <c r="AD303" s="114">
        <f t="shared" si="105"/>
        <v>42851</v>
      </c>
      <c r="AE303" s="109">
        <f t="shared" si="105"/>
        <v>42851</v>
      </c>
      <c r="AF303" s="110">
        <f t="shared" si="105"/>
        <v>42851</v>
      </c>
      <c r="AG303" s="111">
        <f t="shared" si="105"/>
        <v>42851</v>
      </c>
      <c r="AH303" s="112">
        <f t="shared" si="105"/>
        <v>42851</v>
      </c>
      <c r="AI303" s="106">
        <f t="shared" si="102"/>
        <v>42851</v>
      </c>
      <c r="AJ303" s="94">
        <f t="shared" si="101"/>
        <v>0</v>
      </c>
      <c r="AK303" s="94">
        <f t="shared" si="91"/>
        <v>0</v>
      </c>
      <c r="AN303" s="9"/>
      <c r="AO303" s="10">
        <f t="shared" si="95"/>
        <v>0</v>
      </c>
      <c r="AP303" s="83">
        <v>43035</v>
      </c>
      <c r="AQ303" s="113">
        <f t="shared" si="104"/>
        <v>42846</v>
      </c>
      <c r="AR303" s="114">
        <f t="shared" si="106"/>
        <v>42846</v>
      </c>
      <c r="AS303" s="109">
        <f t="shared" si="106"/>
        <v>42846</v>
      </c>
      <c r="AT303" s="110">
        <f t="shared" si="106"/>
        <v>42846</v>
      </c>
      <c r="AU303" s="111">
        <f t="shared" si="106"/>
        <v>42846</v>
      </c>
      <c r="AV303" s="112">
        <f t="shared" si="106"/>
        <v>42846</v>
      </c>
      <c r="AW303" s="106">
        <f t="shared" si="96"/>
        <v>42846</v>
      </c>
      <c r="AX303" s="94">
        <f t="shared" si="97"/>
        <v>0</v>
      </c>
      <c r="AY303" s="94">
        <f t="shared" si="98"/>
        <v>0</v>
      </c>
      <c r="BB303" s="9"/>
      <c r="BC303" s="10">
        <f t="shared" si="92"/>
        <v>0</v>
      </c>
      <c r="BD303" s="64" t="str">
        <f t="shared" si="99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100"/>
        <v/>
      </c>
      <c r="AB304" s="83">
        <v>43036</v>
      </c>
      <c r="AC304" s="113">
        <f t="shared" si="103"/>
        <v>42851</v>
      </c>
      <c r="AD304" s="114">
        <f t="shared" si="105"/>
        <v>42851</v>
      </c>
      <c r="AE304" s="109">
        <f t="shared" si="105"/>
        <v>42851</v>
      </c>
      <c r="AF304" s="110">
        <f t="shared" si="105"/>
        <v>42851</v>
      </c>
      <c r="AG304" s="111">
        <f t="shared" si="105"/>
        <v>42851</v>
      </c>
      <c r="AH304" s="112">
        <f t="shared" si="105"/>
        <v>42851</v>
      </c>
      <c r="AI304" s="106">
        <f t="shared" si="102"/>
        <v>42851</v>
      </c>
      <c r="AJ304" s="94">
        <f t="shared" si="101"/>
        <v>0</v>
      </c>
      <c r="AK304" s="94">
        <f t="shared" si="91"/>
        <v>0</v>
      </c>
      <c r="AN304" s="9"/>
      <c r="AO304" s="10">
        <f t="shared" si="95"/>
        <v>0</v>
      </c>
      <c r="AP304" s="83">
        <v>43036</v>
      </c>
      <c r="AQ304" s="113">
        <f t="shared" si="104"/>
        <v>42846</v>
      </c>
      <c r="AR304" s="114">
        <f t="shared" si="106"/>
        <v>42846</v>
      </c>
      <c r="AS304" s="109">
        <f t="shared" si="106"/>
        <v>42846</v>
      </c>
      <c r="AT304" s="110">
        <f t="shared" si="106"/>
        <v>42846</v>
      </c>
      <c r="AU304" s="111">
        <f t="shared" si="106"/>
        <v>42846</v>
      </c>
      <c r="AV304" s="112">
        <f t="shared" si="106"/>
        <v>42846</v>
      </c>
      <c r="AW304" s="106">
        <f t="shared" si="96"/>
        <v>42846</v>
      </c>
      <c r="AX304" s="94">
        <f t="shared" si="97"/>
        <v>0</v>
      </c>
      <c r="AY304" s="94">
        <f t="shared" si="98"/>
        <v>0</v>
      </c>
      <c r="BB304" s="9"/>
      <c r="BC304" s="10">
        <f t="shared" si="92"/>
        <v>0</v>
      </c>
      <c r="BD304" s="64" t="str">
        <f t="shared" si="99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100"/>
        <v/>
      </c>
      <c r="AB305" s="83">
        <v>43037</v>
      </c>
      <c r="AC305" s="113">
        <f t="shared" si="103"/>
        <v>42851</v>
      </c>
      <c r="AD305" s="114">
        <f t="shared" si="105"/>
        <v>42851</v>
      </c>
      <c r="AE305" s="109">
        <f t="shared" si="105"/>
        <v>42851</v>
      </c>
      <c r="AF305" s="110">
        <f t="shared" si="105"/>
        <v>42851</v>
      </c>
      <c r="AG305" s="111">
        <f t="shared" si="105"/>
        <v>42851</v>
      </c>
      <c r="AH305" s="112">
        <f t="shared" si="105"/>
        <v>42851</v>
      </c>
      <c r="AI305" s="106">
        <f t="shared" si="102"/>
        <v>42851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5"/>
        <v>0</v>
      </c>
      <c r="AP305" s="83">
        <v>43037</v>
      </c>
      <c r="AQ305" s="113">
        <f t="shared" si="104"/>
        <v>42846</v>
      </c>
      <c r="AR305" s="114">
        <f t="shared" si="106"/>
        <v>42846</v>
      </c>
      <c r="AS305" s="109">
        <f t="shared" si="106"/>
        <v>42846</v>
      </c>
      <c r="AT305" s="110">
        <f t="shared" si="106"/>
        <v>42846</v>
      </c>
      <c r="AU305" s="111">
        <f t="shared" si="106"/>
        <v>42846</v>
      </c>
      <c r="AV305" s="112">
        <f t="shared" si="106"/>
        <v>42846</v>
      </c>
      <c r="AW305" s="106">
        <f t="shared" si="96"/>
        <v>42846</v>
      </c>
      <c r="AX305" s="94">
        <f t="shared" si="97"/>
        <v>0</v>
      </c>
      <c r="AY305" s="94">
        <f t="shared" si="98"/>
        <v>0</v>
      </c>
      <c r="AZ305" s="37"/>
      <c r="BB305" s="9"/>
      <c r="BC305" s="10">
        <f t="shared" si="92"/>
        <v>0</v>
      </c>
      <c r="BD305" s="64" t="str">
        <f t="shared" si="99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100"/>
        <v/>
      </c>
      <c r="AB306" s="83">
        <v>43038</v>
      </c>
      <c r="AC306" s="113">
        <f t="shared" si="103"/>
        <v>42851</v>
      </c>
      <c r="AD306" s="114">
        <f t="shared" si="105"/>
        <v>42851</v>
      </c>
      <c r="AE306" s="109">
        <f t="shared" si="105"/>
        <v>42851</v>
      </c>
      <c r="AF306" s="110">
        <f t="shared" si="105"/>
        <v>42851</v>
      </c>
      <c r="AG306" s="111">
        <f t="shared" si="105"/>
        <v>42851</v>
      </c>
      <c r="AH306" s="112">
        <f t="shared" si="105"/>
        <v>42851</v>
      </c>
      <c r="AI306" s="106">
        <f t="shared" si="102"/>
        <v>42851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5"/>
        <v>0</v>
      </c>
      <c r="AP306" s="83">
        <v>43038</v>
      </c>
      <c r="AQ306" s="113">
        <f t="shared" si="104"/>
        <v>42846</v>
      </c>
      <c r="AR306" s="114">
        <f t="shared" si="106"/>
        <v>42846</v>
      </c>
      <c r="AS306" s="109">
        <f t="shared" si="106"/>
        <v>42846</v>
      </c>
      <c r="AT306" s="110">
        <f t="shared" si="106"/>
        <v>42846</v>
      </c>
      <c r="AU306" s="111">
        <f t="shared" si="106"/>
        <v>42846</v>
      </c>
      <c r="AV306" s="112">
        <f t="shared" si="106"/>
        <v>42846</v>
      </c>
      <c r="AW306" s="106">
        <f t="shared" si="96"/>
        <v>42846</v>
      </c>
      <c r="AX306" s="94">
        <f t="shared" si="97"/>
        <v>0</v>
      </c>
      <c r="AY306" s="94">
        <f t="shared" si="98"/>
        <v>0</v>
      </c>
      <c r="AZ306" s="37"/>
      <c r="BB306" s="9"/>
      <c r="BC306" s="10">
        <f t="shared" si="92"/>
        <v>0</v>
      </c>
      <c r="BD306" s="64" t="str">
        <f t="shared" si="99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100"/>
        <v/>
      </c>
      <c r="AB307" s="186">
        <v>43039</v>
      </c>
      <c r="AC307" s="196">
        <f t="shared" si="103"/>
        <v>42851</v>
      </c>
      <c r="AD307" s="197">
        <f t="shared" si="105"/>
        <v>42851</v>
      </c>
      <c r="AE307" s="198">
        <f t="shared" si="105"/>
        <v>42851</v>
      </c>
      <c r="AF307" s="199">
        <f t="shared" si="105"/>
        <v>42851</v>
      </c>
      <c r="AG307" s="200">
        <f t="shared" si="105"/>
        <v>42851</v>
      </c>
      <c r="AH307" s="201">
        <f t="shared" si="105"/>
        <v>42851</v>
      </c>
      <c r="AI307" s="202">
        <f t="shared" si="102"/>
        <v>42851</v>
      </c>
      <c r="AJ307" s="203">
        <f t="shared" si="101"/>
        <v>0</v>
      </c>
      <c r="AK307" s="203">
        <f t="shared" si="91"/>
        <v>0</v>
      </c>
      <c r="AN307" s="193"/>
      <c r="AO307" s="194">
        <f t="shared" si="95"/>
        <v>0</v>
      </c>
      <c r="AP307" s="186">
        <v>43039</v>
      </c>
      <c r="AQ307" s="196">
        <f t="shared" si="104"/>
        <v>42846</v>
      </c>
      <c r="AR307" s="197">
        <f t="shared" si="106"/>
        <v>42846</v>
      </c>
      <c r="AS307" s="198">
        <f t="shared" si="106"/>
        <v>42846</v>
      </c>
      <c r="AT307" s="199">
        <f t="shared" si="106"/>
        <v>42846</v>
      </c>
      <c r="AU307" s="200">
        <f t="shared" si="106"/>
        <v>42846</v>
      </c>
      <c r="AV307" s="201">
        <f t="shared" si="106"/>
        <v>42846</v>
      </c>
      <c r="AW307" s="202">
        <f t="shared" si="96"/>
        <v>42846</v>
      </c>
      <c r="AX307" s="203">
        <f t="shared" si="97"/>
        <v>0</v>
      </c>
      <c r="AY307" s="203">
        <f t="shared" si="98"/>
        <v>0</v>
      </c>
      <c r="BB307" s="193"/>
      <c r="BC307" s="194">
        <f t="shared" si="92"/>
        <v>0</v>
      </c>
      <c r="BD307" s="195" t="str">
        <f t="shared" si="99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100"/>
        <v/>
      </c>
      <c r="AB308" s="83">
        <v>43040</v>
      </c>
      <c r="AC308" s="113">
        <f t="shared" si="103"/>
        <v>42851</v>
      </c>
      <c r="AD308" s="114">
        <f t="shared" si="105"/>
        <v>42851</v>
      </c>
      <c r="AE308" s="109">
        <f t="shared" si="105"/>
        <v>42851</v>
      </c>
      <c r="AF308" s="110">
        <f t="shared" si="105"/>
        <v>42851</v>
      </c>
      <c r="AG308" s="111">
        <f t="shared" si="105"/>
        <v>42851</v>
      </c>
      <c r="AH308" s="112">
        <f t="shared" si="105"/>
        <v>42851</v>
      </c>
      <c r="AI308" s="106">
        <f t="shared" si="102"/>
        <v>42851</v>
      </c>
      <c r="AJ308" s="94">
        <f t="shared" si="101"/>
        <v>0</v>
      </c>
      <c r="AK308" s="94">
        <f t="shared" si="91"/>
        <v>0</v>
      </c>
      <c r="AN308" s="9"/>
      <c r="AO308" s="10">
        <f t="shared" si="95"/>
        <v>0</v>
      </c>
      <c r="AP308" s="83">
        <v>43040</v>
      </c>
      <c r="AQ308" s="113">
        <f t="shared" si="104"/>
        <v>42846</v>
      </c>
      <c r="AR308" s="114">
        <f t="shared" si="106"/>
        <v>42846</v>
      </c>
      <c r="AS308" s="109">
        <f t="shared" si="106"/>
        <v>42846</v>
      </c>
      <c r="AT308" s="110">
        <f t="shared" si="106"/>
        <v>42846</v>
      </c>
      <c r="AU308" s="111">
        <f t="shared" si="106"/>
        <v>42846</v>
      </c>
      <c r="AV308" s="112">
        <f t="shared" si="106"/>
        <v>42846</v>
      </c>
      <c r="AW308" s="106">
        <f t="shared" si="96"/>
        <v>42846</v>
      </c>
      <c r="AX308" s="94">
        <f t="shared" si="97"/>
        <v>0</v>
      </c>
      <c r="AY308" s="94">
        <f t="shared" si="98"/>
        <v>0</v>
      </c>
      <c r="BB308" s="9"/>
      <c r="BC308" s="10">
        <f t="shared" si="92"/>
        <v>0</v>
      </c>
      <c r="BD308" s="64" t="str">
        <f t="shared" si="99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100"/>
        <v/>
      </c>
      <c r="AB309" s="83">
        <v>43041</v>
      </c>
      <c r="AC309" s="113">
        <f t="shared" si="103"/>
        <v>42851</v>
      </c>
      <c r="AD309" s="114">
        <f t="shared" si="105"/>
        <v>42851</v>
      </c>
      <c r="AE309" s="109">
        <f t="shared" si="105"/>
        <v>42851</v>
      </c>
      <c r="AF309" s="110">
        <f t="shared" si="105"/>
        <v>42851</v>
      </c>
      <c r="AG309" s="111">
        <f t="shared" si="105"/>
        <v>42851</v>
      </c>
      <c r="AH309" s="112">
        <f t="shared" si="105"/>
        <v>42851</v>
      </c>
      <c r="AI309" s="106">
        <f t="shared" si="102"/>
        <v>42851</v>
      </c>
      <c r="AJ309" s="94">
        <f t="shared" si="101"/>
        <v>0</v>
      </c>
      <c r="AK309" s="94">
        <f t="shared" si="91"/>
        <v>0</v>
      </c>
      <c r="AN309" s="9"/>
      <c r="AO309" s="10">
        <f t="shared" si="95"/>
        <v>0</v>
      </c>
      <c r="AP309" s="83">
        <v>43041</v>
      </c>
      <c r="AQ309" s="113">
        <f t="shared" si="104"/>
        <v>42846</v>
      </c>
      <c r="AR309" s="114">
        <f t="shared" si="106"/>
        <v>42846</v>
      </c>
      <c r="AS309" s="109">
        <f t="shared" si="106"/>
        <v>42846</v>
      </c>
      <c r="AT309" s="110">
        <f t="shared" si="106"/>
        <v>42846</v>
      </c>
      <c r="AU309" s="111">
        <f t="shared" si="106"/>
        <v>42846</v>
      </c>
      <c r="AV309" s="112">
        <f t="shared" si="106"/>
        <v>42846</v>
      </c>
      <c r="AW309" s="106">
        <f t="shared" si="96"/>
        <v>42846</v>
      </c>
      <c r="AX309" s="94">
        <f t="shared" si="97"/>
        <v>0</v>
      </c>
      <c r="AY309" s="94">
        <f t="shared" si="98"/>
        <v>0</v>
      </c>
      <c r="BB309" s="9"/>
      <c r="BC309" s="10">
        <f t="shared" si="92"/>
        <v>0</v>
      </c>
      <c r="BD309" s="64" t="str">
        <f t="shared" si="99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100"/>
        <v/>
      </c>
      <c r="AB310" s="83">
        <v>43042</v>
      </c>
      <c r="AC310" s="113">
        <f t="shared" si="103"/>
        <v>42851</v>
      </c>
      <c r="AD310" s="114">
        <f t="shared" si="105"/>
        <v>42851</v>
      </c>
      <c r="AE310" s="109">
        <f t="shared" si="105"/>
        <v>42851</v>
      </c>
      <c r="AF310" s="110">
        <f t="shared" si="105"/>
        <v>42851</v>
      </c>
      <c r="AG310" s="111">
        <f t="shared" si="105"/>
        <v>42851</v>
      </c>
      <c r="AH310" s="112">
        <f t="shared" si="105"/>
        <v>42851</v>
      </c>
      <c r="AI310" s="106">
        <f t="shared" si="102"/>
        <v>42851</v>
      </c>
      <c r="AJ310" s="94">
        <f t="shared" si="101"/>
        <v>0</v>
      </c>
      <c r="AK310" s="94">
        <f t="shared" si="91"/>
        <v>0</v>
      </c>
      <c r="AN310" s="9"/>
      <c r="AO310" s="10">
        <f t="shared" si="95"/>
        <v>0</v>
      </c>
      <c r="AP310" s="83">
        <v>43042</v>
      </c>
      <c r="AQ310" s="113">
        <f t="shared" si="104"/>
        <v>42846</v>
      </c>
      <c r="AR310" s="114">
        <f t="shared" si="106"/>
        <v>42846</v>
      </c>
      <c r="AS310" s="109">
        <f t="shared" si="106"/>
        <v>42846</v>
      </c>
      <c r="AT310" s="110">
        <f t="shared" si="106"/>
        <v>42846</v>
      </c>
      <c r="AU310" s="111">
        <f t="shared" si="106"/>
        <v>42846</v>
      </c>
      <c r="AV310" s="112">
        <f t="shared" si="106"/>
        <v>42846</v>
      </c>
      <c r="AW310" s="106">
        <f t="shared" si="96"/>
        <v>42846</v>
      </c>
      <c r="AX310" s="94">
        <f t="shared" si="97"/>
        <v>0</v>
      </c>
      <c r="AY310" s="94">
        <f t="shared" si="98"/>
        <v>0</v>
      </c>
      <c r="BB310" s="9"/>
      <c r="BC310" s="10">
        <f t="shared" si="92"/>
        <v>0</v>
      </c>
      <c r="BD310" s="64" t="str">
        <f t="shared" si="99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100"/>
        <v/>
      </c>
      <c r="AB311" s="83">
        <v>43043</v>
      </c>
      <c r="AC311" s="113">
        <f t="shared" si="103"/>
        <v>42851</v>
      </c>
      <c r="AD311" s="114">
        <f t="shared" si="105"/>
        <v>42851</v>
      </c>
      <c r="AE311" s="109">
        <f t="shared" si="105"/>
        <v>42851</v>
      </c>
      <c r="AF311" s="110">
        <f t="shared" si="105"/>
        <v>42851</v>
      </c>
      <c r="AG311" s="111">
        <f t="shared" si="105"/>
        <v>42851</v>
      </c>
      <c r="AH311" s="112">
        <f t="shared" si="105"/>
        <v>42851</v>
      </c>
      <c r="AI311" s="106">
        <f t="shared" si="102"/>
        <v>42851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5"/>
        <v>0</v>
      </c>
      <c r="AP311" s="83">
        <v>43043</v>
      </c>
      <c r="AQ311" s="113">
        <f t="shared" si="104"/>
        <v>42846</v>
      </c>
      <c r="AR311" s="114">
        <f t="shared" si="106"/>
        <v>42846</v>
      </c>
      <c r="AS311" s="109">
        <f t="shared" si="106"/>
        <v>42846</v>
      </c>
      <c r="AT311" s="110">
        <f t="shared" si="106"/>
        <v>42846</v>
      </c>
      <c r="AU311" s="111">
        <f t="shared" si="106"/>
        <v>42846</v>
      </c>
      <c r="AV311" s="112">
        <f t="shared" si="106"/>
        <v>42846</v>
      </c>
      <c r="AW311" s="106">
        <f t="shared" si="96"/>
        <v>42846</v>
      </c>
      <c r="AX311" s="94">
        <f t="shared" si="97"/>
        <v>0</v>
      </c>
      <c r="AY311" s="94">
        <f t="shared" si="98"/>
        <v>0</v>
      </c>
      <c r="AZ311" s="37"/>
      <c r="BB311" s="9"/>
      <c r="BC311" s="10">
        <f t="shared" si="92"/>
        <v>0</v>
      </c>
      <c r="BD311" s="64" t="str">
        <f t="shared" si="99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100"/>
        <v/>
      </c>
      <c r="AB312" s="83">
        <v>43044</v>
      </c>
      <c r="AC312" s="113">
        <f t="shared" si="103"/>
        <v>42851</v>
      </c>
      <c r="AD312" s="114">
        <f t="shared" si="105"/>
        <v>42851</v>
      </c>
      <c r="AE312" s="109">
        <f t="shared" si="105"/>
        <v>42851</v>
      </c>
      <c r="AF312" s="110">
        <f t="shared" si="105"/>
        <v>42851</v>
      </c>
      <c r="AG312" s="111">
        <f t="shared" si="105"/>
        <v>42851</v>
      </c>
      <c r="AH312" s="112">
        <f t="shared" si="105"/>
        <v>42851</v>
      </c>
      <c r="AI312" s="106">
        <f t="shared" si="102"/>
        <v>42851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5"/>
        <v>0</v>
      </c>
      <c r="AP312" s="83">
        <v>43044</v>
      </c>
      <c r="AQ312" s="113">
        <f t="shared" si="104"/>
        <v>42846</v>
      </c>
      <c r="AR312" s="114">
        <f t="shared" si="106"/>
        <v>42846</v>
      </c>
      <c r="AS312" s="109">
        <f t="shared" si="106"/>
        <v>42846</v>
      </c>
      <c r="AT312" s="110">
        <f t="shared" si="106"/>
        <v>42846</v>
      </c>
      <c r="AU312" s="111">
        <f t="shared" si="106"/>
        <v>42846</v>
      </c>
      <c r="AV312" s="112">
        <f t="shared" si="106"/>
        <v>42846</v>
      </c>
      <c r="AW312" s="106">
        <f t="shared" si="96"/>
        <v>42846</v>
      </c>
      <c r="AX312" s="94">
        <f t="shared" si="97"/>
        <v>0</v>
      </c>
      <c r="AY312" s="94">
        <f t="shared" si="98"/>
        <v>0</v>
      </c>
      <c r="AZ312" s="39"/>
      <c r="BB312" s="9"/>
      <c r="BC312" s="10">
        <f t="shared" si="92"/>
        <v>0</v>
      </c>
      <c r="BD312" s="64" t="str">
        <f t="shared" si="99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100"/>
        <v/>
      </c>
      <c r="AB313" s="83">
        <v>43045</v>
      </c>
      <c r="AC313" s="113">
        <f t="shared" si="103"/>
        <v>42851</v>
      </c>
      <c r="AD313" s="114">
        <f t="shared" si="105"/>
        <v>42851</v>
      </c>
      <c r="AE313" s="109">
        <f t="shared" si="105"/>
        <v>42851</v>
      </c>
      <c r="AF313" s="110">
        <f t="shared" si="105"/>
        <v>42851</v>
      </c>
      <c r="AG313" s="111">
        <f t="shared" si="105"/>
        <v>42851</v>
      </c>
      <c r="AH313" s="112">
        <f t="shared" si="105"/>
        <v>42851</v>
      </c>
      <c r="AI313" s="106">
        <f t="shared" si="102"/>
        <v>42851</v>
      </c>
      <c r="AJ313" s="94">
        <f t="shared" si="101"/>
        <v>0</v>
      </c>
      <c r="AK313" s="94">
        <f t="shared" si="91"/>
        <v>0</v>
      </c>
      <c r="AN313" s="9"/>
      <c r="AO313" s="10">
        <f t="shared" si="95"/>
        <v>0</v>
      </c>
      <c r="AP313" s="83">
        <v>43045</v>
      </c>
      <c r="AQ313" s="113">
        <f t="shared" si="104"/>
        <v>42846</v>
      </c>
      <c r="AR313" s="114">
        <f t="shared" si="106"/>
        <v>42846</v>
      </c>
      <c r="AS313" s="109">
        <f t="shared" si="106"/>
        <v>42846</v>
      </c>
      <c r="AT313" s="110">
        <f t="shared" si="106"/>
        <v>42846</v>
      </c>
      <c r="AU313" s="111">
        <f t="shared" si="106"/>
        <v>42846</v>
      </c>
      <c r="AV313" s="112">
        <f t="shared" si="106"/>
        <v>42846</v>
      </c>
      <c r="AW313" s="106">
        <f t="shared" si="96"/>
        <v>42846</v>
      </c>
      <c r="AX313" s="94">
        <f t="shared" si="97"/>
        <v>0</v>
      </c>
      <c r="AY313" s="94">
        <f t="shared" si="98"/>
        <v>0</v>
      </c>
      <c r="BB313" s="9"/>
      <c r="BC313" s="10">
        <f t="shared" si="92"/>
        <v>0</v>
      </c>
      <c r="BD313" s="64" t="str">
        <f t="shared" si="99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100"/>
        <v/>
      </c>
      <c r="AB314" s="83">
        <v>43046</v>
      </c>
      <c r="AC314" s="113">
        <f t="shared" si="103"/>
        <v>42851</v>
      </c>
      <c r="AD314" s="114">
        <f t="shared" si="105"/>
        <v>42851</v>
      </c>
      <c r="AE314" s="109">
        <f t="shared" si="105"/>
        <v>42851</v>
      </c>
      <c r="AF314" s="110">
        <f t="shared" si="105"/>
        <v>42851</v>
      </c>
      <c r="AG314" s="111">
        <f t="shared" si="105"/>
        <v>42851</v>
      </c>
      <c r="AH314" s="112">
        <f t="shared" si="105"/>
        <v>42851</v>
      </c>
      <c r="AI314" s="106">
        <f t="shared" si="102"/>
        <v>42851</v>
      </c>
      <c r="AJ314" s="94">
        <f t="shared" si="101"/>
        <v>0</v>
      </c>
      <c r="AK314" s="94">
        <f t="shared" si="91"/>
        <v>0</v>
      </c>
      <c r="AN314" s="9"/>
      <c r="AO314" s="10">
        <f t="shared" si="95"/>
        <v>0</v>
      </c>
      <c r="AP314" s="83">
        <v>43046</v>
      </c>
      <c r="AQ314" s="113">
        <f t="shared" si="104"/>
        <v>42846</v>
      </c>
      <c r="AR314" s="114">
        <f t="shared" si="106"/>
        <v>42846</v>
      </c>
      <c r="AS314" s="109">
        <f t="shared" si="106"/>
        <v>42846</v>
      </c>
      <c r="AT314" s="110">
        <f t="shared" si="106"/>
        <v>42846</v>
      </c>
      <c r="AU314" s="111">
        <f t="shared" si="106"/>
        <v>42846</v>
      </c>
      <c r="AV314" s="112">
        <f t="shared" si="106"/>
        <v>42846</v>
      </c>
      <c r="AW314" s="106">
        <f t="shared" si="96"/>
        <v>42846</v>
      </c>
      <c r="AX314" s="94">
        <f t="shared" si="97"/>
        <v>0</v>
      </c>
      <c r="AY314" s="94">
        <f t="shared" si="98"/>
        <v>0</v>
      </c>
      <c r="BB314" s="9"/>
      <c r="BC314" s="10">
        <f t="shared" si="92"/>
        <v>0</v>
      </c>
      <c r="BD314" s="64" t="str">
        <f t="shared" si="99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100"/>
        <v/>
      </c>
      <c r="AB315" s="83">
        <v>43047</v>
      </c>
      <c r="AC315" s="113">
        <f t="shared" si="103"/>
        <v>42851</v>
      </c>
      <c r="AD315" s="114">
        <f t="shared" si="105"/>
        <v>42851</v>
      </c>
      <c r="AE315" s="109">
        <f t="shared" si="105"/>
        <v>42851</v>
      </c>
      <c r="AF315" s="110">
        <f t="shared" si="105"/>
        <v>42851</v>
      </c>
      <c r="AG315" s="111">
        <f t="shared" si="105"/>
        <v>42851</v>
      </c>
      <c r="AH315" s="112">
        <f t="shared" si="105"/>
        <v>42851</v>
      </c>
      <c r="AI315" s="106">
        <f t="shared" si="102"/>
        <v>42851</v>
      </c>
      <c r="AJ315" s="94">
        <f t="shared" si="101"/>
        <v>0</v>
      </c>
      <c r="AK315" s="94">
        <f t="shared" si="91"/>
        <v>0</v>
      </c>
      <c r="AN315" s="9"/>
      <c r="AO315" s="10">
        <f t="shared" si="95"/>
        <v>0</v>
      </c>
      <c r="AP315" s="83">
        <v>43047</v>
      </c>
      <c r="AQ315" s="113">
        <f t="shared" si="104"/>
        <v>42846</v>
      </c>
      <c r="AR315" s="114">
        <f t="shared" si="106"/>
        <v>42846</v>
      </c>
      <c r="AS315" s="109">
        <f t="shared" si="106"/>
        <v>42846</v>
      </c>
      <c r="AT315" s="110">
        <f t="shared" si="106"/>
        <v>42846</v>
      </c>
      <c r="AU315" s="111">
        <f t="shared" si="106"/>
        <v>42846</v>
      </c>
      <c r="AV315" s="112">
        <f t="shared" si="106"/>
        <v>42846</v>
      </c>
      <c r="AW315" s="106">
        <f t="shared" si="96"/>
        <v>42846</v>
      </c>
      <c r="AX315" s="94">
        <f t="shared" si="97"/>
        <v>0</v>
      </c>
      <c r="AY315" s="94">
        <f t="shared" si="98"/>
        <v>0</v>
      </c>
      <c r="BB315" s="9"/>
      <c r="BC315" s="10">
        <f t="shared" si="92"/>
        <v>0</v>
      </c>
      <c r="BD315" s="64" t="str">
        <f t="shared" si="99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100"/>
        <v/>
      </c>
      <c r="AB316" s="83">
        <v>43048</v>
      </c>
      <c r="AC316" s="113">
        <f t="shared" si="103"/>
        <v>42851</v>
      </c>
      <c r="AD316" s="114">
        <f t="shared" si="105"/>
        <v>42851</v>
      </c>
      <c r="AE316" s="109">
        <f t="shared" si="105"/>
        <v>42851</v>
      </c>
      <c r="AF316" s="110">
        <f t="shared" si="105"/>
        <v>42851</v>
      </c>
      <c r="AG316" s="111">
        <f t="shared" si="105"/>
        <v>42851</v>
      </c>
      <c r="AH316" s="112">
        <f t="shared" si="105"/>
        <v>42851</v>
      </c>
      <c r="AI316" s="106">
        <f t="shared" si="102"/>
        <v>42851</v>
      </c>
      <c r="AJ316" s="94">
        <f t="shared" si="101"/>
        <v>0</v>
      </c>
      <c r="AK316" s="94">
        <f t="shared" si="91"/>
        <v>0</v>
      </c>
      <c r="AN316" s="9"/>
      <c r="AO316" s="10">
        <f t="shared" si="95"/>
        <v>0</v>
      </c>
      <c r="AP316" s="83">
        <v>43048</v>
      </c>
      <c r="AQ316" s="113">
        <f t="shared" si="104"/>
        <v>42846</v>
      </c>
      <c r="AR316" s="114">
        <f t="shared" si="106"/>
        <v>42846</v>
      </c>
      <c r="AS316" s="109">
        <f t="shared" si="106"/>
        <v>42846</v>
      </c>
      <c r="AT316" s="110">
        <f t="shared" si="106"/>
        <v>42846</v>
      </c>
      <c r="AU316" s="111">
        <f t="shared" si="106"/>
        <v>42846</v>
      </c>
      <c r="AV316" s="112">
        <f t="shared" si="106"/>
        <v>42846</v>
      </c>
      <c r="AW316" s="106">
        <f t="shared" si="96"/>
        <v>42846</v>
      </c>
      <c r="AX316" s="94">
        <f t="shared" si="97"/>
        <v>0</v>
      </c>
      <c r="AY316" s="94">
        <f t="shared" si="98"/>
        <v>0</v>
      </c>
      <c r="BB316" s="9"/>
      <c r="BC316" s="10">
        <f t="shared" si="92"/>
        <v>0</v>
      </c>
      <c r="BD316" s="64" t="str">
        <f t="shared" si="99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100"/>
        <v/>
      </c>
      <c r="AB317" s="83">
        <v>43049</v>
      </c>
      <c r="AC317" s="113">
        <f t="shared" si="103"/>
        <v>42851</v>
      </c>
      <c r="AD317" s="114">
        <f t="shared" si="105"/>
        <v>42851</v>
      </c>
      <c r="AE317" s="109">
        <f t="shared" si="105"/>
        <v>42851</v>
      </c>
      <c r="AF317" s="110">
        <f t="shared" si="105"/>
        <v>42851</v>
      </c>
      <c r="AG317" s="111">
        <f t="shared" si="105"/>
        <v>42851</v>
      </c>
      <c r="AH317" s="112">
        <f t="shared" si="105"/>
        <v>42851</v>
      </c>
      <c r="AI317" s="106">
        <f t="shared" si="102"/>
        <v>42851</v>
      </c>
      <c r="AJ317" s="94">
        <f t="shared" si="101"/>
        <v>0</v>
      </c>
      <c r="AK317" s="94">
        <f t="shared" si="91"/>
        <v>0</v>
      </c>
      <c r="AN317" s="9"/>
      <c r="AO317" s="10">
        <f t="shared" si="95"/>
        <v>0</v>
      </c>
      <c r="AP317" s="83">
        <v>43049</v>
      </c>
      <c r="AQ317" s="113">
        <f t="shared" si="104"/>
        <v>42846</v>
      </c>
      <c r="AR317" s="114">
        <f t="shared" si="106"/>
        <v>42846</v>
      </c>
      <c r="AS317" s="109">
        <f t="shared" si="106"/>
        <v>42846</v>
      </c>
      <c r="AT317" s="110">
        <f t="shared" si="106"/>
        <v>42846</v>
      </c>
      <c r="AU317" s="111">
        <f t="shared" si="106"/>
        <v>42846</v>
      </c>
      <c r="AV317" s="112">
        <f t="shared" si="106"/>
        <v>42846</v>
      </c>
      <c r="AW317" s="106">
        <f t="shared" si="96"/>
        <v>42846</v>
      </c>
      <c r="AX317" s="94">
        <f t="shared" si="97"/>
        <v>0</v>
      </c>
      <c r="AY317" s="94">
        <f t="shared" si="98"/>
        <v>0</v>
      </c>
      <c r="BB317" s="9"/>
      <c r="BC317" s="10">
        <f t="shared" si="92"/>
        <v>0</v>
      </c>
      <c r="BD317" s="64" t="str">
        <f t="shared" si="99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100"/>
        <v/>
      </c>
      <c r="AB318" s="83">
        <v>43050</v>
      </c>
      <c r="AC318" s="113">
        <f t="shared" si="103"/>
        <v>42851</v>
      </c>
      <c r="AD318" s="114">
        <f t="shared" si="105"/>
        <v>42851</v>
      </c>
      <c r="AE318" s="109">
        <f t="shared" si="105"/>
        <v>42851</v>
      </c>
      <c r="AF318" s="110">
        <f t="shared" si="105"/>
        <v>42851</v>
      </c>
      <c r="AG318" s="111">
        <f t="shared" si="105"/>
        <v>42851</v>
      </c>
      <c r="AH318" s="112">
        <f t="shared" si="105"/>
        <v>42851</v>
      </c>
      <c r="AI318" s="106">
        <f t="shared" si="102"/>
        <v>42851</v>
      </c>
      <c r="AJ318" s="94">
        <f t="shared" si="101"/>
        <v>0</v>
      </c>
      <c r="AK318" s="94">
        <f t="shared" si="91"/>
        <v>0</v>
      </c>
      <c r="AN318" s="9"/>
      <c r="AO318" s="10">
        <f t="shared" si="95"/>
        <v>0</v>
      </c>
      <c r="AP318" s="83">
        <v>43050</v>
      </c>
      <c r="AQ318" s="113">
        <f t="shared" si="104"/>
        <v>42846</v>
      </c>
      <c r="AR318" s="114">
        <f t="shared" si="106"/>
        <v>42846</v>
      </c>
      <c r="AS318" s="109">
        <f t="shared" si="106"/>
        <v>42846</v>
      </c>
      <c r="AT318" s="110">
        <f t="shared" si="106"/>
        <v>42846</v>
      </c>
      <c r="AU318" s="111">
        <f t="shared" si="106"/>
        <v>42846</v>
      </c>
      <c r="AV318" s="112">
        <f t="shared" si="106"/>
        <v>42846</v>
      </c>
      <c r="AW318" s="106">
        <f t="shared" si="96"/>
        <v>42846</v>
      </c>
      <c r="AX318" s="94">
        <f t="shared" si="97"/>
        <v>0</v>
      </c>
      <c r="AY318" s="94">
        <f t="shared" si="98"/>
        <v>0</v>
      </c>
      <c r="BB318" s="9"/>
      <c r="BC318" s="10">
        <f t="shared" si="92"/>
        <v>0</v>
      </c>
      <c r="BD318" s="64" t="str">
        <f t="shared" si="99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100"/>
        <v/>
      </c>
      <c r="AB319" s="83">
        <v>43051</v>
      </c>
      <c r="AC319" s="113">
        <f t="shared" si="103"/>
        <v>42851</v>
      </c>
      <c r="AD319" s="114">
        <f t="shared" si="105"/>
        <v>42851</v>
      </c>
      <c r="AE319" s="109">
        <f t="shared" si="105"/>
        <v>42851</v>
      </c>
      <c r="AF319" s="110">
        <f t="shared" si="105"/>
        <v>42851</v>
      </c>
      <c r="AG319" s="111">
        <f t="shared" si="105"/>
        <v>42851</v>
      </c>
      <c r="AH319" s="112">
        <f t="shared" si="105"/>
        <v>42851</v>
      </c>
      <c r="AI319" s="106">
        <f t="shared" si="102"/>
        <v>42851</v>
      </c>
      <c r="AJ319" s="94">
        <f t="shared" si="101"/>
        <v>0</v>
      </c>
      <c r="AK319" s="94">
        <f t="shared" si="91"/>
        <v>0</v>
      </c>
      <c r="AN319" s="9"/>
      <c r="AO319" s="10">
        <f t="shared" si="95"/>
        <v>0</v>
      </c>
      <c r="AP319" s="83">
        <v>43051</v>
      </c>
      <c r="AQ319" s="113">
        <f t="shared" si="104"/>
        <v>42846</v>
      </c>
      <c r="AR319" s="114">
        <f t="shared" si="106"/>
        <v>42846</v>
      </c>
      <c r="AS319" s="109">
        <f t="shared" si="106"/>
        <v>42846</v>
      </c>
      <c r="AT319" s="110">
        <f t="shared" si="106"/>
        <v>42846</v>
      </c>
      <c r="AU319" s="111">
        <f t="shared" si="106"/>
        <v>42846</v>
      </c>
      <c r="AV319" s="112">
        <f t="shared" si="106"/>
        <v>42846</v>
      </c>
      <c r="AW319" s="106">
        <f t="shared" si="96"/>
        <v>42846</v>
      </c>
      <c r="AX319" s="94">
        <f t="shared" si="97"/>
        <v>0</v>
      </c>
      <c r="AY319" s="94">
        <f t="shared" si="98"/>
        <v>0</v>
      </c>
      <c r="BB319" s="9"/>
      <c r="BC319" s="10">
        <f t="shared" si="92"/>
        <v>0</v>
      </c>
      <c r="BD319" s="64" t="str">
        <f t="shared" si="99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100"/>
        <v/>
      </c>
      <c r="AB320" s="83">
        <v>43052</v>
      </c>
      <c r="AC320" s="113">
        <f t="shared" si="103"/>
        <v>42851</v>
      </c>
      <c r="AD320" s="114">
        <f t="shared" si="105"/>
        <v>42851</v>
      </c>
      <c r="AE320" s="109">
        <f t="shared" si="105"/>
        <v>42851</v>
      </c>
      <c r="AF320" s="110">
        <f t="shared" si="105"/>
        <v>42851</v>
      </c>
      <c r="AG320" s="111">
        <f t="shared" si="105"/>
        <v>42851</v>
      </c>
      <c r="AH320" s="112">
        <f t="shared" si="105"/>
        <v>42851</v>
      </c>
      <c r="AI320" s="106">
        <f t="shared" si="102"/>
        <v>42851</v>
      </c>
      <c r="AJ320" s="94">
        <f t="shared" si="101"/>
        <v>0</v>
      </c>
      <c r="AK320" s="94">
        <f t="shared" si="91"/>
        <v>0</v>
      </c>
      <c r="AN320" s="9"/>
      <c r="AO320" s="10">
        <f t="shared" si="95"/>
        <v>0</v>
      </c>
      <c r="AP320" s="83">
        <v>43052</v>
      </c>
      <c r="AQ320" s="113">
        <f t="shared" si="104"/>
        <v>42846</v>
      </c>
      <c r="AR320" s="114">
        <f t="shared" si="106"/>
        <v>42846</v>
      </c>
      <c r="AS320" s="109">
        <f t="shared" si="106"/>
        <v>42846</v>
      </c>
      <c r="AT320" s="110">
        <f t="shared" si="106"/>
        <v>42846</v>
      </c>
      <c r="AU320" s="111">
        <f t="shared" si="106"/>
        <v>42846</v>
      </c>
      <c r="AV320" s="112">
        <f t="shared" si="106"/>
        <v>42846</v>
      </c>
      <c r="AW320" s="106">
        <f t="shared" si="96"/>
        <v>42846</v>
      </c>
      <c r="AX320" s="94">
        <f t="shared" si="97"/>
        <v>0</v>
      </c>
      <c r="AY320" s="94">
        <f t="shared" si="98"/>
        <v>0</v>
      </c>
      <c r="BB320" s="9"/>
      <c r="BC320" s="10">
        <f t="shared" si="92"/>
        <v>0</v>
      </c>
      <c r="BD320" s="64" t="str">
        <f t="shared" si="99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100"/>
        <v/>
      </c>
      <c r="AB321" s="83">
        <v>43053</v>
      </c>
      <c r="AC321" s="113">
        <f t="shared" si="103"/>
        <v>42851</v>
      </c>
      <c r="AD321" s="114">
        <f t="shared" si="105"/>
        <v>42851</v>
      </c>
      <c r="AE321" s="109">
        <f t="shared" si="105"/>
        <v>42851</v>
      </c>
      <c r="AF321" s="110">
        <f t="shared" si="105"/>
        <v>42851</v>
      </c>
      <c r="AG321" s="111">
        <f t="shared" si="105"/>
        <v>42851</v>
      </c>
      <c r="AH321" s="112">
        <f t="shared" si="105"/>
        <v>42851</v>
      </c>
      <c r="AI321" s="106">
        <f t="shared" si="102"/>
        <v>42851</v>
      </c>
      <c r="AJ321" s="94">
        <f t="shared" si="101"/>
        <v>0</v>
      </c>
      <c r="AK321" s="94">
        <f t="shared" si="91"/>
        <v>0</v>
      </c>
      <c r="AN321" s="9"/>
      <c r="AO321" s="10">
        <f t="shared" si="95"/>
        <v>0</v>
      </c>
      <c r="AP321" s="83">
        <v>43053</v>
      </c>
      <c r="AQ321" s="113">
        <f t="shared" si="104"/>
        <v>42846</v>
      </c>
      <c r="AR321" s="114">
        <f t="shared" si="106"/>
        <v>42846</v>
      </c>
      <c r="AS321" s="109">
        <f t="shared" si="106"/>
        <v>42846</v>
      </c>
      <c r="AT321" s="110">
        <f t="shared" si="106"/>
        <v>42846</v>
      </c>
      <c r="AU321" s="111">
        <f t="shared" si="106"/>
        <v>42846</v>
      </c>
      <c r="AV321" s="112">
        <f t="shared" si="106"/>
        <v>42846</v>
      </c>
      <c r="AW321" s="106">
        <f t="shared" si="96"/>
        <v>42846</v>
      </c>
      <c r="AX321" s="94">
        <f t="shared" si="97"/>
        <v>0</v>
      </c>
      <c r="AY321" s="94">
        <f t="shared" si="98"/>
        <v>0</v>
      </c>
      <c r="BB321" s="9"/>
      <c r="BC321" s="10">
        <f t="shared" si="92"/>
        <v>0</v>
      </c>
      <c r="BD321" s="64" t="str">
        <f t="shared" si="99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100"/>
        <v/>
      </c>
      <c r="AB322" s="83">
        <v>43054</v>
      </c>
      <c r="AC322" s="113">
        <f t="shared" si="103"/>
        <v>42851</v>
      </c>
      <c r="AD322" s="114">
        <f t="shared" si="105"/>
        <v>42851</v>
      </c>
      <c r="AE322" s="109">
        <f t="shared" si="105"/>
        <v>42851</v>
      </c>
      <c r="AF322" s="110">
        <f t="shared" si="105"/>
        <v>42851</v>
      </c>
      <c r="AG322" s="111">
        <f t="shared" si="105"/>
        <v>42851</v>
      </c>
      <c r="AH322" s="112">
        <f t="shared" si="105"/>
        <v>42851</v>
      </c>
      <c r="AI322" s="106">
        <f t="shared" si="102"/>
        <v>42851</v>
      </c>
      <c r="AJ322" s="94">
        <f t="shared" si="101"/>
        <v>0</v>
      </c>
      <c r="AK322" s="94">
        <f t="shared" si="91"/>
        <v>0</v>
      </c>
      <c r="AN322" s="9"/>
      <c r="AO322" s="10">
        <f t="shared" si="95"/>
        <v>0</v>
      </c>
      <c r="AP322" s="83">
        <v>43054</v>
      </c>
      <c r="AQ322" s="113">
        <f t="shared" si="104"/>
        <v>42846</v>
      </c>
      <c r="AR322" s="114">
        <f t="shared" si="106"/>
        <v>42846</v>
      </c>
      <c r="AS322" s="109">
        <f t="shared" si="106"/>
        <v>42846</v>
      </c>
      <c r="AT322" s="110">
        <f t="shared" si="106"/>
        <v>42846</v>
      </c>
      <c r="AU322" s="111">
        <f t="shared" si="106"/>
        <v>42846</v>
      </c>
      <c r="AV322" s="112">
        <f t="shared" si="106"/>
        <v>42846</v>
      </c>
      <c r="AW322" s="106">
        <f t="shared" si="96"/>
        <v>42846</v>
      </c>
      <c r="AX322" s="94">
        <f t="shared" si="97"/>
        <v>0</v>
      </c>
      <c r="AY322" s="94">
        <f t="shared" si="98"/>
        <v>0</v>
      </c>
      <c r="BB322" s="9"/>
      <c r="BC322" s="10">
        <f t="shared" si="92"/>
        <v>0</v>
      </c>
      <c r="BD322" s="64" t="str">
        <f t="shared" si="99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100"/>
        <v/>
      </c>
      <c r="AB323" s="83">
        <v>43055</v>
      </c>
      <c r="AC323" s="113">
        <f t="shared" si="103"/>
        <v>42851</v>
      </c>
      <c r="AD323" s="114">
        <f t="shared" si="105"/>
        <v>42851</v>
      </c>
      <c r="AE323" s="109">
        <f t="shared" si="105"/>
        <v>42851</v>
      </c>
      <c r="AF323" s="110">
        <f t="shared" si="105"/>
        <v>42851</v>
      </c>
      <c r="AG323" s="111">
        <f t="shared" si="105"/>
        <v>42851</v>
      </c>
      <c r="AH323" s="112">
        <f t="shared" si="105"/>
        <v>42851</v>
      </c>
      <c r="AI323" s="106">
        <f t="shared" si="102"/>
        <v>42851</v>
      </c>
      <c r="AJ323" s="94">
        <f t="shared" si="101"/>
        <v>0</v>
      </c>
      <c r="AK323" s="94">
        <f t="shared" si="91"/>
        <v>0</v>
      </c>
      <c r="AN323" s="9"/>
      <c r="AO323" s="10">
        <f t="shared" si="95"/>
        <v>0</v>
      </c>
      <c r="AP323" s="83">
        <v>43055</v>
      </c>
      <c r="AQ323" s="113">
        <f t="shared" si="104"/>
        <v>42846</v>
      </c>
      <c r="AR323" s="114">
        <f t="shared" si="106"/>
        <v>42846</v>
      </c>
      <c r="AS323" s="109">
        <f t="shared" si="106"/>
        <v>42846</v>
      </c>
      <c r="AT323" s="110">
        <f t="shared" si="106"/>
        <v>42846</v>
      </c>
      <c r="AU323" s="111">
        <f t="shared" si="106"/>
        <v>42846</v>
      </c>
      <c r="AV323" s="112">
        <f t="shared" si="106"/>
        <v>42846</v>
      </c>
      <c r="AW323" s="106">
        <f t="shared" si="96"/>
        <v>42846</v>
      </c>
      <c r="AX323" s="94">
        <f t="shared" si="97"/>
        <v>0</v>
      </c>
      <c r="AY323" s="94">
        <f t="shared" si="98"/>
        <v>0</v>
      </c>
      <c r="BB323" s="9"/>
      <c r="BC323" s="10">
        <f t="shared" si="92"/>
        <v>0</v>
      </c>
      <c r="BD323" s="64" t="str">
        <f t="shared" si="99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100"/>
        <v/>
      </c>
      <c r="AB324" s="83">
        <v>43056</v>
      </c>
      <c r="AC324" s="113">
        <f t="shared" si="103"/>
        <v>42851</v>
      </c>
      <c r="AD324" s="114">
        <f t="shared" si="105"/>
        <v>42851</v>
      </c>
      <c r="AE324" s="109">
        <f t="shared" si="105"/>
        <v>42851</v>
      </c>
      <c r="AF324" s="110">
        <f t="shared" si="105"/>
        <v>42851</v>
      </c>
      <c r="AG324" s="111">
        <f t="shared" si="105"/>
        <v>42851</v>
      </c>
      <c r="AH324" s="112">
        <f t="shared" si="105"/>
        <v>42851</v>
      </c>
      <c r="AI324" s="106">
        <f t="shared" si="102"/>
        <v>42851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5"/>
        <v>0</v>
      </c>
      <c r="AP324" s="83">
        <v>43056</v>
      </c>
      <c r="AQ324" s="113">
        <f t="shared" si="104"/>
        <v>42846</v>
      </c>
      <c r="AR324" s="114">
        <f t="shared" si="106"/>
        <v>42846</v>
      </c>
      <c r="AS324" s="109">
        <f t="shared" si="106"/>
        <v>42846</v>
      </c>
      <c r="AT324" s="110">
        <f t="shared" si="106"/>
        <v>42846</v>
      </c>
      <c r="AU324" s="111">
        <f t="shared" si="106"/>
        <v>42846</v>
      </c>
      <c r="AV324" s="112">
        <f t="shared" si="106"/>
        <v>42846</v>
      </c>
      <c r="AW324" s="106">
        <f t="shared" si="96"/>
        <v>42846</v>
      </c>
      <c r="AX324" s="94">
        <f t="shared" si="97"/>
        <v>0</v>
      </c>
      <c r="AY324" s="94">
        <f t="shared" si="98"/>
        <v>0</v>
      </c>
      <c r="BB324" s="9"/>
      <c r="BC324" s="10">
        <f t="shared" ref="BC324:BC343" si="112">IF(AY324&gt;0, 1, 0)</f>
        <v>0</v>
      </c>
      <c r="BD324" s="64" t="str">
        <f t="shared" si="99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si="100"/>
        <v/>
      </c>
      <c r="AB325" s="83">
        <v>43057</v>
      </c>
      <c r="AC325" s="113">
        <f t="shared" si="103"/>
        <v>42851</v>
      </c>
      <c r="AD325" s="114">
        <f t="shared" si="105"/>
        <v>42851</v>
      </c>
      <c r="AE325" s="109">
        <f t="shared" si="105"/>
        <v>42851</v>
      </c>
      <c r="AF325" s="110">
        <f t="shared" si="105"/>
        <v>42851</v>
      </c>
      <c r="AG325" s="111">
        <f t="shared" si="105"/>
        <v>42851</v>
      </c>
      <c r="AH325" s="112">
        <f t="shared" si="105"/>
        <v>42851</v>
      </c>
      <c r="AI325" s="106">
        <f t="shared" si="102"/>
        <v>42851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5">IF(AK325&gt;0, 1, 0)</f>
        <v>0</v>
      </c>
      <c r="AP325" s="83">
        <v>43057</v>
      </c>
      <c r="AQ325" s="113">
        <f t="shared" si="104"/>
        <v>42846</v>
      </c>
      <c r="AR325" s="114">
        <f t="shared" si="106"/>
        <v>42846</v>
      </c>
      <c r="AS325" s="109">
        <f t="shared" si="106"/>
        <v>42846</v>
      </c>
      <c r="AT325" s="110">
        <f t="shared" si="106"/>
        <v>42846</v>
      </c>
      <c r="AU325" s="111">
        <f t="shared" si="106"/>
        <v>42846</v>
      </c>
      <c r="AV325" s="112">
        <f t="shared" si="106"/>
        <v>42846</v>
      </c>
      <c r="AW325" s="106">
        <f t="shared" ref="AW325:AW369" si="116">MAX(AR325, AT325, AV325)</f>
        <v>42846</v>
      </c>
      <c r="AX325" s="94">
        <f t="shared" ref="AX325:AX369" si="117">IF(AQ325=AW324, 0, AQ325-AW324)</f>
        <v>0</v>
      </c>
      <c r="AY325" s="94">
        <f t="shared" ref="AY325:AY369" si="118">(AR325-AQ325)+(AT325-AS325)+(AV325-AU325)</f>
        <v>0</v>
      </c>
      <c r="BB325" s="9"/>
      <c r="BC325" s="10">
        <f t="shared" si="112"/>
        <v>0</v>
      </c>
      <c r="BD325" s="64" t="str">
        <f t="shared" ref="BD325:BD369" si="119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ref="AA326:AA369" si="120">IF(H326&lt;U326,"Actual less than Revenue",IF(AND(T326&gt;G326,F326&lt;&gt;G326,S326&lt;&gt;T326),"Rev Over Act End 3rd",  IF(AND(S326&lt;F326,F326&lt;&gt;G326,S326&lt;&gt;T326),"Rev Less Act Start 3rd",IF(AND(R326&gt;E326,D326&lt;&gt;E326,Q326&lt;&gt;R326),"Rev Over Act End 2nd",IF(AND(Q326&lt;D326,D326&lt;&gt;E326,Q326&lt;&gt;R326),"Rev Less Act Start 2nd",IF(AND(P326&gt;C326,B326&lt;&gt;C326,O326&lt;&gt;P326),"Rev Over Act End 1st",IF(AND(O326&lt;B326,B326&lt;&gt;C326,O326&lt;&gt;P326),"Rev Less Act Start 1st",IF(AND(T326=G326,F326&lt;&gt;G326,S326&lt;&gt;T326),"Same End 3rd",IF(AND(S326=F326,F326&lt;&gt;G326,S326&lt;&gt;T326),"Same Start 3rd",IF(AND(R326=E326,D326&lt;&gt;E326,Q326&lt;&gt;R326),"Same End 2nd",IF(AND(Q326=D326,D326&lt;&gt;E326,Q326&lt;&gt;R326),"Same Start 2nd",IF(AND(P326=C326,B326&lt;&gt;C326,O326&lt;&gt;P326),"Same End 1st",IF(AND(O326=B326,B326&lt;&gt;C326,O326&lt;&gt;P326),"Same Start 1st","")))))))))))))</f>
        <v/>
      </c>
      <c r="AB326" s="83">
        <v>43058</v>
      </c>
      <c r="AC326" s="113">
        <f t="shared" si="103"/>
        <v>42851</v>
      </c>
      <c r="AD326" s="114">
        <f t="shared" ref="AD326:AH369" si="121">AC326</f>
        <v>42851</v>
      </c>
      <c r="AE326" s="109">
        <f t="shared" si="121"/>
        <v>42851</v>
      </c>
      <c r="AF326" s="110">
        <f t="shared" si="121"/>
        <v>42851</v>
      </c>
      <c r="AG326" s="111">
        <f t="shared" si="121"/>
        <v>42851</v>
      </c>
      <c r="AH326" s="112">
        <f t="shared" si="121"/>
        <v>42851</v>
      </c>
      <c r="AI326" s="106">
        <f t="shared" si="102"/>
        <v>42851</v>
      </c>
      <c r="AJ326" s="94">
        <f t="shared" si="101"/>
        <v>0</v>
      </c>
      <c r="AK326" s="94">
        <f t="shared" si="111"/>
        <v>0</v>
      </c>
      <c r="AN326" s="9"/>
      <c r="AO326" s="10">
        <f t="shared" si="115"/>
        <v>0</v>
      </c>
      <c r="AP326" s="83">
        <v>43058</v>
      </c>
      <c r="AQ326" s="113">
        <f t="shared" si="104"/>
        <v>42846</v>
      </c>
      <c r="AR326" s="114">
        <f t="shared" ref="AR326:AV369" si="122">AQ326</f>
        <v>42846</v>
      </c>
      <c r="AS326" s="109">
        <f t="shared" si="122"/>
        <v>42846</v>
      </c>
      <c r="AT326" s="110">
        <f t="shared" si="122"/>
        <v>42846</v>
      </c>
      <c r="AU326" s="111">
        <f t="shared" si="122"/>
        <v>42846</v>
      </c>
      <c r="AV326" s="112">
        <f t="shared" si="122"/>
        <v>42846</v>
      </c>
      <c r="AW326" s="106">
        <f t="shared" si="116"/>
        <v>42846</v>
      </c>
      <c r="AX326" s="94">
        <f t="shared" si="117"/>
        <v>0</v>
      </c>
      <c r="AY326" s="94">
        <f t="shared" si="118"/>
        <v>0</v>
      </c>
      <c r="BB326" s="9"/>
      <c r="BC326" s="10">
        <f t="shared" si="112"/>
        <v>0</v>
      </c>
      <c r="BD326" s="64" t="str">
        <f t="shared" si="119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20"/>
        <v/>
      </c>
      <c r="AB327" s="83">
        <v>43059</v>
      </c>
      <c r="AC327" s="113">
        <f t="shared" si="103"/>
        <v>42851</v>
      </c>
      <c r="AD327" s="114">
        <f t="shared" si="121"/>
        <v>42851</v>
      </c>
      <c r="AE327" s="109">
        <f t="shared" si="121"/>
        <v>42851</v>
      </c>
      <c r="AF327" s="110">
        <f t="shared" si="121"/>
        <v>42851</v>
      </c>
      <c r="AG327" s="111">
        <f t="shared" si="121"/>
        <v>42851</v>
      </c>
      <c r="AH327" s="112">
        <f t="shared" si="121"/>
        <v>42851</v>
      </c>
      <c r="AI327" s="106">
        <f t="shared" si="102"/>
        <v>42851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5"/>
        <v>0</v>
      </c>
      <c r="AP327" s="83">
        <v>43059</v>
      </c>
      <c r="AQ327" s="113">
        <f t="shared" si="104"/>
        <v>42846</v>
      </c>
      <c r="AR327" s="114">
        <f t="shared" si="122"/>
        <v>42846</v>
      </c>
      <c r="AS327" s="109">
        <f t="shared" si="122"/>
        <v>42846</v>
      </c>
      <c r="AT327" s="110">
        <f t="shared" si="122"/>
        <v>42846</v>
      </c>
      <c r="AU327" s="111">
        <f t="shared" si="122"/>
        <v>42846</v>
      </c>
      <c r="AV327" s="112">
        <f t="shared" si="122"/>
        <v>42846</v>
      </c>
      <c r="AW327" s="106">
        <f t="shared" si="116"/>
        <v>42846</v>
      </c>
      <c r="AX327" s="94">
        <f t="shared" si="117"/>
        <v>0</v>
      </c>
      <c r="AY327" s="94">
        <f t="shared" si="118"/>
        <v>0</v>
      </c>
      <c r="BB327" s="9"/>
      <c r="BC327" s="10">
        <f t="shared" si="112"/>
        <v>0</v>
      </c>
      <c r="BD327" s="64" t="str">
        <f t="shared" si="119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20"/>
        <v/>
      </c>
      <c r="AB328" s="83">
        <v>43060</v>
      </c>
      <c r="AC328" s="113">
        <f t="shared" si="103"/>
        <v>42851</v>
      </c>
      <c r="AD328" s="114">
        <f t="shared" si="121"/>
        <v>42851</v>
      </c>
      <c r="AE328" s="109">
        <f t="shared" si="121"/>
        <v>42851</v>
      </c>
      <c r="AF328" s="110">
        <f t="shared" si="121"/>
        <v>42851</v>
      </c>
      <c r="AG328" s="111">
        <f t="shared" si="121"/>
        <v>42851</v>
      </c>
      <c r="AH328" s="112">
        <f t="shared" si="121"/>
        <v>42851</v>
      </c>
      <c r="AI328" s="106">
        <f t="shared" si="102"/>
        <v>42851</v>
      </c>
      <c r="AJ328" s="94">
        <f t="shared" si="123"/>
        <v>0</v>
      </c>
      <c r="AK328" s="94">
        <f t="shared" si="111"/>
        <v>0</v>
      </c>
      <c r="AN328" s="9"/>
      <c r="AO328" s="10">
        <f t="shared" si="115"/>
        <v>0</v>
      </c>
      <c r="AP328" s="83">
        <v>43060</v>
      </c>
      <c r="AQ328" s="113">
        <f t="shared" si="104"/>
        <v>42846</v>
      </c>
      <c r="AR328" s="114">
        <f t="shared" si="122"/>
        <v>42846</v>
      </c>
      <c r="AS328" s="109">
        <f t="shared" si="122"/>
        <v>42846</v>
      </c>
      <c r="AT328" s="110">
        <f t="shared" si="122"/>
        <v>42846</v>
      </c>
      <c r="AU328" s="111">
        <f t="shared" si="122"/>
        <v>42846</v>
      </c>
      <c r="AV328" s="112">
        <f t="shared" si="122"/>
        <v>42846</v>
      </c>
      <c r="AW328" s="106">
        <f t="shared" si="116"/>
        <v>42846</v>
      </c>
      <c r="AX328" s="94">
        <f t="shared" si="117"/>
        <v>0</v>
      </c>
      <c r="AY328" s="94">
        <f t="shared" si="118"/>
        <v>0</v>
      </c>
      <c r="BB328" s="9"/>
      <c r="BC328" s="10">
        <f t="shared" si="112"/>
        <v>0</v>
      </c>
      <c r="BD328" s="64" t="str">
        <f t="shared" si="119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20"/>
        <v/>
      </c>
      <c r="AB329" s="83">
        <v>43061</v>
      </c>
      <c r="AC329" s="113">
        <f t="shared" si="103"/>
        <v>42851</v>
      </c>
      <c r="AD329" s="114">
        <f t="shared" si="121"/>
        <v>42851</v>
      </c>
      <c r="AE329" s="109">
        <f t="shared" si="121"/>
        <v>42851</v>
      </c>
      <c r="AF329" s="110">
        <f t="shared" si="121"/>
        <v>42851</v>
      </c>
      <c r="AG329" s="111">
        <f t="shared" si="121"/>
        <v>42851</v>
      </c>
      <c r="AH329" s="112">
        <f t="shared" si="121"/>
        <v>42851</v>
      </c>
      <c r="AI329" s="106">
        <f t="shared" si="102"/>
        <v>42851</v>
      </c>
      <c r="AJ329" s="94">
        <f t="shared" si="123"/>
        <v>0</v>
      </c>
      <c r="AK329" s="94">
        <f t="shared" si="111"/>
        <v>0</v>
      </c>
      <c r="AN329" s="9"/>
      <c r="AO329" s="10">
        <f t="shared" si="115"/>
        <v>0</v>
      </c>
      <c r="AP329" s="83">
        <v>43061</v>
      </c>
      <c r="AQ329" s="113">
        <f t="shared" si="104"/>
        <v>42846</v>
      </c>
      <c r="AR329" s="114">
        <f t="shared" si="122"/>
        <v>42846</v>
      </c>
      <c r="AS329" s="109">
        <f t="shared" si="122"/>
        <v>42846</v>
      </c>
      <c r="AT329" s="110">
        <f t="shared" si="122"/>
        <v>42846</v>
      </c>
      <c r="AU329" s="111">
        <f t="shared" si="122"/>
        <v>42846</v>
      </c>
      <c r="AV329" s="112">
        <f t="shared" si="122"/>
        <v>42846</v>
      </c>
      <c r="AW329" s="106">
        <f t="shared" si="116"/>
        <v>42846</v>
      </c>
      <c r="AX329" s="94">
        <f t="shared" si="117"/>
        <v>0</v>
      </c>
      <c r="AY329" s="94">
        <f t="shared" si="118"/>
        <v>0</v>
      </c>
      <c r="BB329" s="9"/>
      <c r="BC329" s="10">
        <f t="shared" si="112"/>
        <v>0</v>
      </c>
      <c r="BD329" s="64" t="str">
        <f t="shared" si="119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20"/>
        <v/>
      </c>
      <c r="AB330" s="83">
        <v>43062</v>
      </c>
      <c r="AC330" s="113">
        <f t="shared" si="103"/>
        <v>42851</v>
      </c>
      <c r="AD330" s="114">
        <f t="shared" si="121"/>
        <v>42851</v>
      </c>
      <c r="AE330" s="109">
        <f t="shared" si="121"/>
        <v>42851</v>
      </c>
      <c r="AF330" s="110">
        <f t="shared" si="121"/>
        <v>42851</v>
      </c>
      <c r="AG330" s="111">
        <f t="shared" si="121"/>
        <v>42851</v>
      </c>
      <c r="AH330" s="112">
        <f t="shared" si="121"/>
        <v>42851</v>
      </c>
      <c r="AI330" s="106">
        <f t="shared" si="102"/>
        <v>42851</v>
      </c>
      <c r="AJ330" s="94">
        <f t="shared" si="123"/>
        <v>0</v>
      </c>
      <c r="AK330" s="94">
        <f t="shared" si="111"/>
        <v>0</v>
      </c>
      <c r="AN330" s="9"/>
      <c r="AO330" s="10">
        <f t="shared" si="115"/>
        <v>0</v>
      </c>
      <c r="AP330" s="83">
        <v>43062</v>
      </c>
      <c r="AQ330" s="113">
        <f t="shared" si="104"/>
        <v>42846</v>
      </c>
      <c r="AR330" s="114">
        <f t="shared" si="122"/>
        <v>42846</v>
      </c>
      <c r="AS330" s="109">
        <f t="shared" si="122"/>
        <v>42846</v>
      </c>
      <c r="AT330" s="110">
        <f t="shared" si="122"/>
        <v>42846</v>
      </c>
      <c r="AU330" s="111">
        <f t="shared" si="122"/>
        <v>42846</v>
      </c>
      <c r="AV330" s="112">
        <f t="shared" si="122"/>
        <v>42846</v>
      </c>
      <c r="AW330" s="106">
        <f t="shared" si="116"/>
        <v>42846</v>
      </c>
      <c r="AX330" s="94">
        <f t="shared" si="117"/>
        <v>0</v>
      </c>
      <c r="AY330" s="94">
        <f t="shared" si="118"/>
        <v>0</v>
      </c>
      <c r="BB330" s="9"/>
      <c r="BC330" s="10">
        <f t="shared" si="112"/>
        <v>0</v>
      </c>
      <c r="BD330" s="64" t="str">
        <f t="shared" si="119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20"/>
        <v/>
      </c>
      <c r="AB331" s="83">
        <v>43063</v>
      </c>
      <c r="AC331" s="113">
        <f t="shared" si="103"/>
        <v>42851</v>
      </c>
      <c r="AD331" s="114">
        <f t="shared" si="121"/>
        <v>42851</v>
      </c>
      <c r="AE331" s="109">
        <f t="shared" si="121"/>
        <v>42851</v>
      </c>
      <c r="AF331" s="110">
        <f t="shared" si="121"/>
        <v>42851</v>
      </c>
      <c r="AG331" s="111">
        <f t="shared" si="121"/>
        <v>42851</v>
      </c>
      <c r="AH331" s="112">
        <f t="shared" si="121"/>
        <v>42851</v>
      </c>
      <c r="AI331" s="106">
        <f t="shared" si="102"/>
        <v>42851</v>
      </c>
      <c r="AJ331" s="94">
        <f t="shared" si="123"/>
        <v>0</v>
      </c>
      <c r="AK331" s="94">
        <f t="shared" si="111"/>
        <v>0</v>
      </c>
      <c r="AN331" s="9"/>
      <c r="AO331" s="10">
        <f t="shared" si="115"/>
        <v>0</v>
      </c>
      <c r="AP331" s="83">
        <v>43063</v>
      </c>
      <c r="AQ331" s="113">
        <f t="shared" si="104"/>
        <v>42846</v>
      </c>
      <c r="AR331" s="114">
        <f t="shared" si="122"/>
        <v>42846</v>
      </c>
      <c r="AS331" s="109">
        <f t="shared" si="122"/>
        <v>42846</v>
      </c>
      <c r="AT331" s="110">
        <f t="shared" si="122"/>
        <v>42846</v>
      </c>
      <c r="AU331" s="111">
        <f t="shared" si="122"/>
        <v>42846</v>
      </c>
      <c r="AV331" s="112">
        <f t="shared" si="122"/>
        <v>42846</v>
      </c>
      <c r="AW331" s="106">
        <f t="shared" si="116"/>
        <v>42846</v>
      </c>
      <c r="AX331" s="94">
        <f t="shared" si="117"/>
        <v>0</v>
      </c>
      <c r="AY331" s="94">
        <f t="shared" si="118"/>
        <v>0</v>
      </c>
      <c r="BB331" s="9"/>
      <c r="BC331" s="10">
        <f t="shared" si="112"/>
        <v>0</v>
      </c>
      <c r="BD331" s="64" t="str">
        <f t="shared" si="119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20"/>
        <v/>
      </c>
      <c r="AB332" s="83">
        <v>43064</v>
      </c>
      <c r="AC332" s="113">
        <f t="shared" si="103"/>
        <v>42851</v>
      </c>
      <c r="AD332" s="114">
        <f t="shared" si="121"/>
        <v>42851</v>
      </c>
      <c r="AE332" s="109">
        <f t="shared" si="121"/>
        <v>42851</v>
      </c>
      <c r="AF332" s="110">
        <f t="shared" si="121"/>
        <v>42851</v>
      </c>
      <c r="AG332" s="111">
        <f t="shared" si="121"/>
        <v>42851</v>
      </c>
      <c r="AH332" s="112">
        <f t="shared" si="121"/>
        <v>42851</v>
      </c>
      <c r="AI332" s="106">
        <f t="shared" ref="AI332:AI369" si="124">MAX(AD332, AF332, AH332)</f>
        <v>42851</v>
      </c>
      <c r="AJ332" s="94">
        <f t="shared" si="123"/>
        <v>0</v>
      </c>
      <c r="AK332" s="94">
        <f t="shared" si="111"/>
        <v>0</v>
      </c>
      <c r="AN332" s="9"/>
      <c r="AO332" s="10">
        <f t="shared" si="115"/>
        <v>0</v>
      </c>
      <c r="AP332" s="83">
        <v>43064</v>
      </c>
      <c r="AQ332" s="113">
        <f t="shared" si="104"/>
        <v>42846</v>
      </c>
      <c r="AR332" s="114">
        <f t="shared" si="122"/>
        <v>42846</v>
      </c>
      <c r="AS332" s="109">
        <f t="shared" si="122"/>
        <v>42846</v>
      </c>
      <c r="AT332" s="110">
        <f t="shared" si="122"/>
        <v>42846</v>
      </c>
      <c r="AU332" s="111">
        <f t="shared" si="122"/>
        <v>42846</v>
      </c>
      <c r="AV332" s="112">
        <f t="shared" si="122"/>
        <v>42846</v>
      </c>
      <c r="AW332" s="106">
        <f t="shared" si="116"/>
        <v>42846</v>
      </c>
      <c r="AX332" s="94">
        <f t="shared" si="117"/>
        <v>0</v>
      </c>
      <c r="AY332" s="94">
        <f t="shared" si="118"/>
        <v>0</v>
      </c>
      <c r="BB332" s="9"/>
      <c r="BC332" s="10">
        <f t="shared" si="112"/>
        <v>0</v>
      </c>
      <c r="BD332" s="64" t="str">
        <f t="shared" si="119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20"/>
        <v/>
      </c>
      <c r="AB333" s="83">
        <v>43065</v>
      </c>
      <c r="AC333" s="113">
        <f t="shared" ref="AC333:AC369" si="125">AI332</f>
        <v>42851</v>
      </c>
      <c r="AD333" s="114">
        <f t="shared" si="121"/>
        <v>42851</v>
      </c>
      <c r="AE333" s="109">
        <f t="shared" si="121"/>
        <v>42851</v>
      </c>
      <c r="AF333" s="110">
        <f t="shared" si="121"/>
        <v>42851</v>
      </c>
      <c r="AG333" s="111">
        <f t="shared" si="121"/>
        <v>42851</v>
      </c>
      <c r="AH333" s="112">
        <f t="shared" si="121"/>
        <v>42851</v>
      </c>
      <c r="AI333" s="106">
        <f t="shared" si="124"/>
        <v>42851</v>
      </c>
      <c r="AJ333" s="94">
        <f t="shared" si="123"/>
        <v>0</v>
      </c>
      <c r="AK333" s="94">
        <f t="shared" si="111"/>
        <v>0</v>
      </c>
      <c r="AN333" s="9"/>
      <c r="AO333" s="10">
        <f t="shared" si="115"/>
        <v>0</v>
      </c>
      <c r="AP333" s="83">
        <v>43065</v>
      </c>
      <c r="AQ333" s="113">
        <f t="shared" ref="AQ333:AQ369" si="126">AW332</f>
        <v>42846</v>
      </c>
      <c r="AR333" s="114">
        <f t="shared" si="122"/>
        <v>42846</v>
      </c>
      <c r="AS333" s="109">
        <f t="shared" si="122"/>
        <v>42846</v>
      </c>
      <c r="AT333" s="110">
        <f t="shared" si="122"/>
        <v>42846</v>
      </c>
      <c r="AU333" s="111">
        <f t="shared" si="122"/>
        <v>42846</v>
      </c>
      <c r="AV333" s="112">
        <f t="shared" si="122"/>
        <v>42846</v>
      </c>
      <c r="AW333" s="106">
        <f t="shared" si="116"/>
        <v>42846</v>
      </c>
      <c r="AX333" s="94">
        <f t="shared" si="117"/>
        <v>0</v>
      </c>
      <c r="AY333" s="94">
        <f t="shared" si="118"/>
        <v>0</v>
      </c>
      <c r="BB333" s="9"/>
      <c r="BC333" s="10">
        <f t="shared" si="112"/>
        <v>0</v>
      </c>
      <c r="BD333" s="64" t="str">
        <f t="shared" si="119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20"/>
        <v/>
      </c>
      <c r="AB334" s="83">
        <v>43066</v>
      </c>
      <c r="AC334" s="113">
        <f t="shared" si="125"/>
        <v>42851</v>
      </c>
      <c r="AD334" s="114">
        <f t="shared" si="121"/>
        <v>42851</v>
      </c>
      <c r="AE334" s="109">
        <f t="shared" si="121"/>
        <v>42851</v>
      </c>
      <c r="AF334" s="110">
        <f t="shared" si="121"/>
        <v>42851</v>
      </c>
      <c r="AG334" s="111">
        <f t="shared" si="121"/>
        <v>42851</v>
      </c>
      <c r="AH334" s="112">
        <f t="shared" si="121"/>
        <v>42851</v>
      </c>
      <c r="AI334" s="106">
        <f t="shared" si="124"/>
        <v>42851</v>
      </c>
      <c r="AJ334" s="94">
        <f t="shared" si="123"/>
        <v>0</v>
      </c>
      <c r="AK334" s="94">
        <f t="shared" si="111"/>
        <v>0</v>
      </c>
      <c r="AN334" s="9"/>
      <c r="AO334" s="10">
        <f t="shared" si="115"/>
        <v>0</v>
      </c>
      <c r="AP334" s="83">
        <v>43066</v>
      </c>
      <c r="AQ334" s="113">
        <f t="shared" si="126"/>
        <v>42846</v>
      </c>
      <c r="AR334" s="114">
        <f t="shared" si="122"/>
        <v>42846</v>
      </c>
      <c r="AS334" s="109">
        <f t="shared" si="122"/>
        <v>42846</v>
      </c>
      <c r="AT334" s="110">
        <f t="shared" si="122"/>
        <v>42846</v>
      </c>
      <c r="AU334" s="111">
        <f t="shared" si="122"/>
        <v>42846</v>
      </c>
      <c r="AV334" s="112">
        <f t="shared" si="122"/>
        <v>42846</v>
      </c>
      <c r="AW334" s="106">
        <f t="shared" si="116"/>
        <v>42846</v>
      </c>
      <c r="AX334" s="94">
        <f t="shared" si="117"/>
        <v>0</v>
      </c>
      <c r="AY334" s="94">
        <f t="shared" si="118"/>
        <v>0</v>
      </c>
      <c r="BB334" s="9"/>
      <c r="BC334" s="10">
        <f t="shared" si="112"/>
        <v>0</v>
      </c>
      <c r="BD334" s="64" t="str">
        <f t="shared" si="119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20"/>
        <v/>
      </c>
      <c r="AB335" s="83">
        <v>43067</v>
      </c>
      <c r="AC335" s="113">
        <f t="shared" si="125"/>
        <v>42851</v>
      </c>
      <c r="AD335" s="114">
        <f t="shared" si="121"/>
        <v>42851</v>
      </c>
      <c r="AE335" s="109">
        <f t="shared" si="121"/>
        <v>42851</v>
      </c>
      <c r="AF335" s="110">
        <f t="shared" si="121"/>
        <v>42851</v>
      </c>
      <c r="AG335" s="111">
        <f t="shared" si="121"/>
        <v>42851</v>
      </c>
      <c r="AH335" s="112">
        <f t="shared" si="121"/>
        <v>42851</v>
      </c>
      <c r="AI335" s="106">
        <f t="shared" si="124"/>
        <v>42851</v>
      </c>
      <c r="AJ335" s="94">
        <f t="shared" si="123"/>
        <v>0</v>
      </c>
      <c r="AK335" s="94">
        <f t="shared" si="111"/>
        <v>0</v>
      </c>
      <c r="AN335" s="9"/>
      <c r="AO335" s="10">
        <f t="shared" si="115"/>
        <v>0</v>
      </c>
      <c r="AP335" s="83">
        <v>43067</v>
      </c>
      <c r="AQ335" s="113">
        <f t="shared" si="126"/>
        <v>42846</v>
      </c>
      <c r="AR335" s="114">
        <f t="shared" si="122"/>
        <v>42846</v>
      </c>
      <c r="AS335" s="109">
        <f t="shared" si="122"/>
        <v>42846</v>
      </c>
      <c r="AT335" s="110">
        <f t="shared" si="122"/>
        <v>42846</v>
      </c>
      <c r="AU335" s="111">
        <f t="shared" si="122"/>
        <v>42846</v>
      </c>
      <c r="AV335" s="112">
        <f t="shared" si="122"/>
        <v>42846</v>
      </c>
      <c r="AW335" s="106">
        <f t="shared" si="116"/>
        <v>42846</v>
      </c>
      <c r="AX335" s="94">
        <f t="shared" si="117"/>
        <v>0</v>
      </c>
      <c r="AY335" s="94">
        <f t="shared" si="118"/>
        <v>0</v>
      </c>
      <c r="BB335" s="9"/>
      <c r="BC335" s="10">
        <f t="shared" si="112"/>
        <v>0</v>
      </c>
      <c r="BD335" s="64" t="str">
        <f t="shared" si="119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20"/>
        <v/>
      </c>
      <c r="AB336" s="83">
        <v>43068</v>
      </c>
      <c r="AC336" s="113">
        <f t="shared" si="125"/>
        <v>42851</v>
      </c>
      <c r="AD336" s="114">
        <f t="shared" si="121"/>
        <v>42851</v>
      </c>
      <c r="AE336" s="109">
        <f t="shared" si="121"/>
        <v>42851</v>
      </c>
      <c r="AF336" s="110">
        <f t="shared" si="121"/>
        <v>42851</v>
      </c>
      <c r="AG336" s="111">
        <f t="shared" si="121"/>
        <v>42851</v>
      </c>
      <c r="AH336" s="112">
        <f t="shared" si="121"/>
        <v>42851</v>
      </c>
      <c r="AI336" s="106">
        <f t="shared" si="124"/>
        <v>42851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5"/>
        <v>0</v>
      </c>
      <c r="AP336" s="83">
        <v>43068</v>
      </c>
      <c r="AQ336" s="113">
        <f t="shared" si="126"/>
        <v>42846</v>
      </c>
      <c r="AR336" s="114">
        <f t="shared" si="122"/>
        <v>42846</v>
      </c>
      <c r="AS336" s="109">
        <f t="shared" si="122"/>
        <v>42846</v>
      </c>
      <c r="AT336" s="110">
        <f t="shared" si="122"/>
        <v>42846</v>
      </c>
      <c r="AU336" s="111">
        <f t="shared" si="122"/>
        <v>42846</v>
      </c>
      <c r="AV336" s="112">
        <f t="shared" si="122"/>
        <v>42846</v>
      </c>
      <c r="AW336" s="106">
        <f t="shared" si="116"/>
        <v>42846</v>
      </c>
      <c r="AX336" s="94">
        <f t="shared" si="117"/>
        <v>0</v>
      </c>
      <c r="AY336" s="94">
        <f t="shared" si="118"/>
        <v>0</v>
      </c>
      <c r="AZ336" s="37"/>
      <c r="BB336" s="9"/>
      <c r="BC336" s="10">
        <f t="shared" si="112"/>
        <v>0</v>
      </c>
      <c r="BD336" s="64" t="str">
        <f t="shared" si="119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20"/>
        <v/>
      </c>
      <c r="AB337" s="186">
        <v>43069</v>
      </c>
      <c r="AC337" s="196">
        <f t="shared" si="125"/>
        <v>42851</v>
      </c>
      <c r="AD337" s="197">
        <f t="shared" si="121"/>
        <v>42851</v>
      </c>
      <c r="AE337" s="198">
        <f t="shared" si="121"/>
        <v>42851</v>
      </c>
      <c r="AF337" s="199">
        <f t="shared" si="121"/>
        <v>42851</v>
      </c>
      <c r="AG337" s="200">
        <f t="shared" si="121"/>
        <v>42851</v>
      </c>
      <c r="AH337" s="201">
        <f t="shared" si="121"/>
        <v>42851</v>
      </c>
      <c r="AI337" s="202">
        <f t="shared" si="124"/>
        <v>42851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5"/>
        <v>0</v>
      </c>
      <c r="AP337" s="186">
        <v>43069</v>
      </c>
      <c r="AQ337" s="196">
        <f t="shared" si="126"/>
        <v>42846</v>
      </c>
      <c r="AR337" s="197">
        <f t="shared" si="122"/>
        <v>42846</v>
      </c>
      <c r="AS337" s="198">
        <f t="shared" si="122"/>
        <v>42846</v>
      </c>
      <c r="AT337" s="199">
        <f t="shared" si="122"/>
        <v>42846</v>
      </c>
      <c r="AU337" s="200">
        <f t="shared" si="122"/>
        <v>42846</v>
      </c>
      <c r="AV337" s="201">
        <f t="shared" si="122"/>
        <v>42846</v>
      </c>
      <c r="AW337" s="202">
        <f t="shared" si="116"/>
        <v>42846</v>
      </c>
      <c r="AX337" s="203">
        <f t="shared" si="117"/>
        <v>0</v>
      </c>
      <c r="AY337" s="203">
        <f t="shared" si="118"/>
        <v>0</v>
      </c>
      <c r="AZ337" s="207"/>
      <c r="BB337" s="193"/>
      <c r="BC337" s="194">
        <f t="shared" si="112"/>
        <v>0</v>
      </c>
      <c r="BD337" s="195" t="str">
        <f t="shared" si="119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20"/>
        <v/>
      </c>
      <c r="AB338" s="83">
        <v>43070</v>
      </c>
      <c r="AC338" s="113">
        <f t="shared" si="125"/>
        <v>42851</v>
      </c>
      <c r="AD338" s="114">
        <f t="shared" si="121"/>
        <v>42851</v>
      </c>
      <c r="AE338" s="109">
        <f t="shared" si="121"/>
        <v>42851</v>
      </c>
      <c r="AF338" s="110">
        <f t="shared" si="121"/>
        <v>42851</v>
      </c>
      <c r="AG338" s="111">
        <f t="shared" si="121"/>
        <v>42851</v>
      </c>
      <c r="AH338" s="112">
        <f t="shared" si="121"/>
        <v>42851</v>
      </c>
      <c r="AI338" s="106">
        <f t="shared" si="124"/>
        <v>42851</v>
      </c>
      <c r="AJ338" s="94">
        <f t="shared" si="123"/>
        <v>0</v>
      </c>
      <c r="AK338" s="94">
        <f t="shared" si="111"/>
        <v>0</v>
      </c>
      <c r="AN338" s="9"/>
      <c r="AO338" s="10">
        <f t="shared" si="115"/>
        <v>0</v>
      </c>
      <c r="AP338" s="83">
        <v>43070</v>
      </c>
      <c r="AQ338" s="113">
        <f t="shared" si="126"/>
        <v>42846</v>
      </c>
      <c r="AR338" s="114">
        <f t="shared" si="122"/>
        <v>42846</v>
      </c>
      <c r="AS338" s="109">
        <f t="shared" si="122"/>
        <v>42846</v>
      </c>
      <c r="AT338" s="110">
        <f t="shared" si="122"/>
        <v>42846</v>
      </c>
      <c r="AU338" s="111">
        <f t="shared" si="122"/>
        <v>42846</v>
      </c>
      <c r="AV338" s="112">
        <f t="shared" si="122"/>
        <v>42846</v>
      </c>
      <c r="AW338" s="106">
        <f t="shared" si="116"/>
        <v>42846</v>
      </c>
      <c r="AX338" s="94">
        <f t="shared" si="117"/>
        <v>0</v>
      </c>
      <c r="AY338" s="94">
        <f t="shared" si="118"/>
        <v>0</v>
      </c>
      <c r="BB338" s="9"/>
      <c r="BC338" s="10">
        <f t="shared" si="112"/>
        <v>0</v>
      </c>
      <c r="BD338" s="64" t="str">
        <f t="shared" si="119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20"/>
        <v/>
      </c>
      <c r="AB339" s="83">
        <v>43071</v>
      </c>
      <c r="AC339" s="113">
        <f t="shared" si="125"/>
        <v>42851</v>
      </c>
      <c r="AD339" s="114">
        <f t="shared" si="121"/>
        <v>42851</v>
      </c>
      <c r="AE339" s="109">
        <f t="shared" si="121"/>
        <v>42851</v>
      </c>
      <c r="AF339" s="110">
        <f t="shared" si="121"/>
        <v>42851</v>
      </c>
      <c r="AG339" s="111">
        <f t="shared" si="121"/>
        <v>42851</v>
      </c>
      <c r="AH339" s="112">
        <f t="shared" si="121"/>
        <v>42851</v>
      </c>
      <c r="AI339" s="106">
        <f t="shared" si="124"/>
        <v>42851</v>
      </c>
      <c r="AJ339" s="94">
        <f t="shared" si="123"/>
        <v>0</v>
      </c>
      <c r="AK339" s="94">
        <f t="shared" si="111"/>
        <v>0</v>
      </c>
      <c r="AN339" s="9"/>
      <c r="AO339" s="10">
        <f t="shared" si="115"/>
        <v>0</v>
      </c>
      <c r="AP339" s="83">
        <v>43071</v>
      </c>
      <c r="AQ339" s="113">
        <f t="shared" si="126"/>
        <v>42846</v>
      </c>
      <c r="AR339" s="114">
        <f t="shared" si="122"/>
        <v>42846</v>
      </c>
      <c r="AS339" s="109">
        <f t="shared" si="122"/>
        <v>42846</v>
      </c>
      <c r="AT339" s="110">
        <f t="shared" si="122"/>
        <v>42846</v>
      </c>
      <c r="AU339" s="111">
        <f t="shared" si="122"/>
        <v>42846</v>
      </c>
      <c r="AV339" s="112">
        <f t="shared" si="122"/>
        <v>42846</v>
      </c>
      <c r="AW339" s="106">
        <f t="shared" si="116"/>
        <v>42846</v>
      </c>
      <c r="AX339" s="94">
        <f t="shared" si="117"/>
        <v>0</v>
      </c>
      <c r="AY339" s="94">
        <f t="shared" si="118"/>
        <v>0</v>
      </c>
      <c r="BB339" s="9"/>
      <c r="BC339" s="10">
        <f t="shared" si="112"/>
        <v>0</v>
      </c>
      <c r="BD339" s="64" t="str">
        <f t="shared" si="119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20"/>
        <v/>
      </c>
      <c r="AB340" s="83">
        <v>43072</v>
      </c>
      <c r="AC340" s="113">
        <f t="shared" si="125"/>
        <v>42851</v>
      </c>
      <c r="AD340" s="114">
        <f t="shared" si="121"/>
        <v>42851</v>
      </c>
      <c r="AE340" s="109">
        <f t="shared" si="121"/>
        <v>42851</v>
      </c>
      <c r="AF340" s="110">
        <f t="shared" si="121"/>
        <v>42851</v>
      </c>
      <c r="AG340" s="111">
        <f t="shared" si="121"/>
        <v>42851</v>
      </c>
      <c r="AH340" s="112">
        <f t="shared" si="121"/>
        <v>42851</v>
      </c>
      <c r="AI340" s="106">
        <f t="shared" si="124"/>
        <v>42851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5"/>
        <v>0</v>
      </c>
      <c r="AP340" s="83">
        <v>43072</v>
      </c>
      <c r="AQ340" s="113">
        <f t="shared" si="126"/>
        <v>42846</v>
      </c>
      <c r="AR340" s="114">
        <f t="shared" si="122"/>
        <v>42846</v>
      </c>
      <c r="AS340" s="109">
        <f t="shared" si="122"/>
        <v>42846</v>
      </c>
      <c r="AT340" s="110">
        <f t="shared" si="122"/>
        <v>42846</v>
      </c>
      <c r="AU340" s="111">
        <f t="shared" si="122"/>
        <v>42846</v>
      </c>
      <c r="AV340" s="112">
        <f t="shared" si="122"/>
        <v>42846</v>
      </c>
      <c r="AW340" s="106">
        <f t="shared" si="116"/>
        <v>42846</v>
      </c>
      <c r="AX340" s="94">
        <f t="shared" si="117"/>
        <v>0</v>
      </c>
      <c r="AY340" s="94">
        <f t="shared" si="118"/>
        <v>0</v>
      </c>
      <c r="AZ340" s="39"/>
      <c r="BB340" s="9"/>
      <c r="BC340" s="10">
        <f t="shared" si="112"/>
        <v>0</v>
      </c>
      <c r="BD340" s="64" t="str">
        <f t="shared" si="119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20"/>
        <v/>
      </c>
      <c r="AB341" s="83">
        <v>43073</v>
      </c>
      <c r="AC341" s="113">
        <f t="shared" si="125"/>
        <v>42851</v>
      </c>
      <c r="AD341" s="114">
        <f t="shared" si="121"/>
        <v>42851</v>
      </c>
      <c r="AE341" s="109">
        <f t="shared" si="121"/>
        <v>42851</v>
      </c>
      <c r="AF341" s="110">
        <f t="shared" si="121"/>
        <v>42851</v>
      </c>
      <c r="AG341" s="111">
        <f t="shared" si="121"/>
        <v>42851</v>
      </c>
      <c r="AH341" s="112">
        <f t="shared" si="121"/>
        <v>42851</v>
      </c>
      <c r="AI341" s="106">
        <f t="shared" si="124"/>
        <v>42851</v>
      </c>
      <c r="AJ341" s="94">
        <f t="shared" si="123"/>
        <v>0</v>
      </c>
      <c r="AK341" s="94">
        <f t="shared" si="111"/>
        <v>0</v>
      </c>
      <c r="AN341" s="9"/>
      <c r="AO341" s="10">
        <f t="shared" si="115"/>
        <v>0</v>
      </c>
      <c r="AP341" s="83">
        <v>43073</v>
      </c>
      <c r="AQ341" s="113">
        <f t="shared" si="126"/>
        <v>42846</v>
      </c>
      <c r="AR341" s="114">
        <f t="shared" si="122"/>
        <v>42846</v>
      </c>
      <c r="AS341" s="109">
        <f t="shared" si="122"/>
        <v>42846</v>
      </c>
      <c r="AT341" s="110">
        <f t="shared" si="122"/>
        <v>42846</v>
      </c>
      <c r="AU341" s="111">
        <f t="shared" si="122"/>
        <v>42846</v>
      </c>
      <c r="AV341" s="112">
        <f t="shared" si="122"/>
        <v>42846</v>
      </c>
      <c r="AW341" s="106">
        <f t="shared" si="116"/>
        <v>42846</v>
      </c>
      <c r="AX341" s="94">
        <f t="shared" si="117"/>
        <v>0</v>
      </c>
      <c r="AY341" s="94">
        <f t="shared" si="118"/>
        <v>0</v>
      </c>
      <c r="BB341" s="9"/>
      <c r="BC341" s="10">
        <f t="shared" si="112"/>
        <v>0</v>
      </c>
      <c r="BD341" s="64" t="str">
        <f t="shared" si="119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20"/>
        <v/>
      </c>
      <c r="AB342" s="83">
        <v>43074</v>
      </c>
      <c r="AC342" s="113">
        <f t="shared" si="125"/>
        <v>42851</v>
      </c>
      <c r="AD342" s="114">
        <f t="shared" si="121"/>
        <v>42851</v>
      </c>
      <c r="AE342" s="109">
        <f t="shared" si="121"/>
        <v>42851</v>
      </c>
      <c r="AF342" s="110">
        <f t="shared" si="121"/>
        <v>42851</v>
      </c>
      <c r="AG342" s="111">
        <f t="shared" si="121"/>
        <v>42851</v>
      </c>
      <c r="AH342" s="112">
        <f t="shared" si="121"/>
        <v>42851</v>
      </c>
      <c r="AI342" s="106">
        <f t="shared" si="124"/>
        <v>42851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5"/>
        <v>0</v>
      </c>
      <c r="AP342" s="83">
        <v>43074</v>
      </c>
      <c r="AQ342" s="113">
        <f t="shared" si="126"/>
        <v>42846</v>
      </c>
      <c r="AR342" s="114">
        <f t="shared" si="122"/>
        <v>42846</v>
      </c>
      <c r="AS342" s="109">
        <f t="shared" si="122"/>
        <v>42846</v>
      </c>
      <c r="AT342" s="110">
        <f t="shared" si="122"/>
        <v>42846</v>
      </c>
      <c r="AU342" s="111">
        <f t="shared" si="122"/>
        <v>42846</v>
      </c>
      <c r="AV342" s="112">
        <f t="shared" si="122"/>
        <v>42846</v>
      </c>
      <c r="AW342" s="106">
        <f t="shared" si="116"/>
        <v>42846</v>
      </c>
      <c r="AX342" s="94">
        <f t="shared" si="117"/>
        <v>0</v>
      </c>
      <c r="AY342" s="94">
        <f t="shared" si="118"/>
        <v>0</v>
      </c>
      <c r="AZ342" s="37"/>
      <c r="BB342" s="9"/>
      <c r="BC342" s="10">
        <f t="shared" si="112"/>
        <v>0</v>
      </c>
      <c r="BD342" s="64" t="str">
        <f t="shared" si="119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20"/>
        <v/>
      </c>
      <c r="AB343" s="83">
        <v>43075</v>
      </c>
      <c r="AC343" s="113">
        <f t="shared" si="125"/>
        <v>42851</v>
      </c>
      <c r="AD343" s="114">
        <f t="shared" si="121"/>
        <v>42851</v>
      </c>
      <c r="AE343" s="109">
        <f t="shared" si="121"/>
        <v>42851</v>
      </c>
      <c r="AF343" s="110">
        <f t="shared" si="121"/>
        <v>42851</v>
      </c>
      <c r="AG343" s="111">
        <f t="shared" si="121"/>
        <v>42851</v>
      </c>
      <c r="AH343" s="112">
        <f t="shared" si="121"/>
        <v>42851</v>
      </c>
      <c r="AI343" s="106">
        <f t="shared" si="124"/>
        <v>42851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5"/>
        <v>0</v>
      </c>
      <c r="AP343" s="83">
        <v>43075</v>
      </c>
      <c r="AQ343" s="113">
        <f t="shared" si="126"/>
        <v>42846</v>
      </c>
      <c r="AR343" s="114">
        <f t="shared" si="122"/>
        <v>42846</v>
      </c>
      <c r="AS343" s="109">
        <f t="shared" si="122"/>
        <v>42846</v>
      </c>
      <c r="AT343" s="110">
        <f t="shared" si="122"/>
        <v>42846</v>
      </c>
      <c r="AU343" s="111">
        <f t="shared" si="122"/>
        <v>42846</v>
      </c>
      <c r="AV343" s="112">
        <f t="shared" si="122"/>
        <v>42846</v>
      </c>
      <c r="AW343" s="106">
        <f t="shared" si="116"/>
        <v>42846</v>
      </c>
      <c r="AX343" s="94">
        <f t="shared" si="117"/>
        <v>0</v>
      </c>
      <c r="AY343" s="94">
        <f t="shared" si="118"/>
        <v>0</v>
      </c>
      <c r="AZ343" s="39"/>
      <c r="BB343" s="9"/>
      <c r="BC343" s="132">
        <f t="shared" si="112"/>
        <v>0</v>
      </c>
      <c r="BD343" s="133" t="str">
        <f t="shared" si="119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20"/>
        <v/>
      </c>
      <c r="AB344" s="83">
        <v>43076</v>
      </c>
      <c r="AC344" s="113">
        <f t="shared" si="125"/>
        <v>42851</v>
      </c>
      <c r="AD344" s="114">
        <f t="shared" si="121"/>
        <v>42851</v>
      </c>
      <c r="AE344" s="109">
        <f t="shared" si="121"/>
        <v>42851</v>
      </c>
      <c r="AF344" s="110">
        <f t="shared" si="121"/>
        <v>42851</v>
      </c>
      <c r="AG344" s="111">
        <f t="shared" si="121"/>
        <v>42851</v>
      </c>
      <c r="AH344" s="112">
        <f t="shared" si="121"/>
        <v>42851</v>
      </c>
      <c r="AI344" s="106">
        <f t="shared" si="124"/>
        <v>42851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42846</v>
      </c>
      <c r="AR344" s="114">
        <f t="shared" si="122"/>
        <v>42846</v>
      </c>
      <c r="AS344" s="109">
        <f t="shared" si="122"/>
        <v>42846</v>
      </c>
      <c r="AT344" s="110">
        <f t="shared" si="122"/>
        <v>42846</v>
      </c>
      <c r="AU344" s="111">
        <f t="shared" si="122"/>
        <v>42846</v>
      </c>
      <c r="AV344" s="112">
        <f t="shared" si="122"/>
        <v>42846</v>
      </c>
      <c r="AW344" s="106">
        <f t="shared" si="116"/>
        <v>42846</v>
      </c>
      <c r="AX344" s="94">
        <f t="shared" si="117"/>
        <v>0</v>
      </c>
      <c r="AY344" s="94">
        <f t="shared" si="118"/>
        <v>0</v>
      </c>
      <c r="BC344" s="86"/>
      <c r="BD344" s="133" t="str">
        <f t="shared" si="119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20"/>
        <v/>
      </c>
      <c r="AB345" s="83">
        <v>43077</v>
      </c>
      <c r="AC345" s="113">
        <f t="shared" si="125"/>
        <v>42851</v>
      </c>
      <c r="AD345" s="114">
        <f t="shared" si="121"/>
        <v>42851</v>
      </c>
      <c r="AE345" s="109">
        <f t="shared" si="121"/>
        <v>42851</v>
      </c>
      <c r="AF345" s="110">
        <f t="shared" si="121"/>
        <v>42851</v>
      </c>
      <c r="AG345" s="111">
        <f t="shared" si="121"/>
        <v>42851</v>
      </c>
      <c r="AH345" s="112">
        <f t="shared" si="121"/>
        <v>42851</v>
      </c>
      <c r="AI345" s="106">
        <f t="shared" si="124"/>
        <v>42851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42846</v>
      </c>
      <c r="AR345" s="114">
        <f t="shared" si="122"/>
        <v>42846</v>
      </c>
      <c r="AS345" s="109">
        <f t="shared" si="122"/>
        <v>42846</v>
      </c>
      <c r="AT345" s="110">
        <f t="shared" si="122"/>
        <v>42846</v>
      </c>
      <c r="AU345" s="111">
        <f t="shared" si="122"/>
        <v>42846</v>
      </c>
      <c r="AV345" s="112">
        <f t="shared" si="122"/>
        <v>42846</v>
      </c>
      <c r="AW345" s="106">
        <f t="shared" si="116"/>
        <v>42846</v>
      </c>
      <c r="AX345" s="94">
        <f t="shared" si="117"/>
        <v>0</v>
      </c>
      <c r="AY345" s="94">
        <f t="shared" si="118"/>
        <v>0</v>
      </c>
      <c r="BC345" s="86"/>
      <c r="BD345" s="133" t="str">
        <f t="shared" si="119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20"/>
        <v/>
      </c>
      <c r="AB346" s="83">
        <v>43078</v>
      </c>
      <c r="AC346" s="113">
        <f t="shared" si="125"/>
        <v>42851</v>
      </c>
      <c r="AD346" s="114">
        <f t="shared" si="121"/>
        <v>42851</v>
      </c>
      <c r="AE346" s="109">
        <f t="shared" si="121"/>
        <v>42851</v>
      </c>
      <c r="AF346" s="110">
        <f t="shared" si="121"/>
        <v>42851</v>
      </c>
      <c r="AG346" s="111">
        <f t="shared" si="121"/>
        <v>42851</v>
      </c>
      <c r="AH346" s="112">
        <f t="shared" si="121"/>
        <v>42851</v>
      </c>
      <c r="AI346" s="106">
        <f t="shared" si="124"/>
        <v>42851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42846</v>
      </c>
      <c r="AR346" s="114">
        <f t="shared" si="122"/>
        <v>42846</v>
      </c>
      <c r="AS346" s="109">
        <f t="shared" si="122"/>
        <v>42846</v>
      </c>
      <c r="AT346" s="110">
        <f t="shared" si="122"/>
        <v>42846</v>
      </c>
      <c r="AU346" s="111">
        <f t="shared" si="122"/>
        <v>42846</v>
      </c>
      <c r="AV346" s="112">
        <f t="shared" si="122"/>
        <v>42846</v>
      </c>
      <c r="AW346" s="106">
        <f t="shared" si="116"/>
        <v>42846</v>
      </c>
      <c r="AX346" s="94">
        <f t="shared" si="117"/>
        <v>0</v>
      </c>
      <c r="AY346" s="94">
        <f t="shared" si="118"/>
        <v>0</v>
      </c>
      <c r="BC346" s="86"/>
      <c r="BD346" s="133" t="str">
        <f t="shared" si="119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20"/>
        <v/>
      </c>
      <c r="AB347" s="83">
        <v>43079</v>
      </c>
      <c r="AC347" s="113">
        <f t="shared" si="125"/>
        <v>42851</v>
      </c>
      <c r="AD347" s="114">
        <f t="shared" si="121"/>
        <v>42851</v>
      </c>
      <c r="AE347" s="109">
        <f t="shared" si="121"/>
        <v>42851</v>
      </c>
      <c r="AF347" s="110">
        <f t="shared" si="121"/>
        <v>42851</v>
      </c>
      <c r="AG347" s="111">
        <f t="shared" si="121"/>
        <v>42851</v>
      </c>
      <c r="AH347" s="112">
        <f t="shared" si="121"/>
        <v>42851</v>
      </c>
      <c r="AI347" s="106">
        <f t="shared" si="124"/>
        <v>42851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42846</v>
      </c>
      <c r="AR347" s="114">
        <f t="shared" si="122"/>
        <v>42846</v>
      </c>
      <c r="AS347" s="109">
        <f t="shared" si="122"/>
        <v>42846</v>
      </c>
      <c r="AT347" s="110">
        <f t="shared" si="122"/>
        <v>42846</v>
      </c>
      <c r="AU347" s="111">
        <f t="shared" si="122"/>
        <v>42846</v>
      </c>
      <c r="AV347" s="112">
        <f t="shared" si="122"/>
        <v>42846</v>
      </c>
      <c r="AW347" s="106">
        <f t="shared" si="116"/>
        <v>42846</v>
      </c>
      <c r="AX347" s="94">
        <f t="shared" si="117"/>
        <v>0</v>
      </c>
      <c r="AY347" s="94">
        <f t="shared" si="118"/>
        <v>0</v>
      </c>
      <c r="BC347" s="86"/>
      <c r="BD347" s="133" t="str">
        <f t="shared" si="119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20"/>
        <v/>
      </c>
      <c r="AB348" s="83">
        <v>43080</v>
      </c>
      <c r="AC348" s="113">
        <f t="shared" si="125"/>
        <v>42851</v>
      </c>
      <c r="AD348" s="114">
        <f t="shared" si="121"/>
        <v>42851</v>
      </c>
      <c r="AE348" s="109">
        <f t="shared" si="121"/>
        <v>42851</v>
      </c>
      <c r="AF348" s="110">
        <f t="shared" si="121"/>
        <v>42851</v>
      </c>
      <c r="AG348" s="111">
        <f t="shared" si="121"/>
        <v>42851</v>
      </c>
      <c r="AH348" s="112">
        <f t="shared" si="121"/>
        <v>42851</v>
      </c>
      <c r="AI348" s="106">
        <f t="shared" si="124"/>
        <v>42851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42846</v>
      </c>
      <c r="AR348" s="114">
        <f t="shared" si="122"/>
        <v>42846</v>
      </c>
      <c r="AS348" s="109">
        <f t="shared" si="122"/>
        <v>42846</v>
      </c>
      <c r="AT348" s="110">
        <f t="shared" si="122"/>
        <v>42846</v>
      </c>
      <c r="AU348" s="111">
        <f t="shared" si="122"/>
        <v>42846</v>
      </c>
      <c r="AV348" s="112">
        <f t="shared" si="122"/>
        <v>42846</v>
      </c>
      <c r="AW348" s="106">
        <f t="shared" si="116"/>
        <v>42846</v>
      </c>
      <c r="AX348" s="94">
        <f t="shared" si="117"/>
        <v>0</v>
      </c>
      <c r="AY348" s="94">
        <f t="shared" si="118"/>
        <v>0</v>
      </c>
      <c r="BC348" s="86"/>
      <c r="BD348" s="133" t="str">
        <f t="shared" si="119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20"/>
        <v/>
      </c>
      <c r="AB349" s="83">
        <v>43081</v>
      </c>
      <c r="AC349" s="113">
        <f t="shared" si="125"/>
        <v>42851</v>
      </c>
      <c r="AD349" s="114">
        <f t="shared" si="121"/>
        <v>42851</v>
      </c>
      <c r="AE349" s="109">
        <f t="shared" si="121"/>
        <v>42851</v>
      </c>
      <c r="AF349" s="110">
        <f t="shared" si="121"/>
        <v>42851</v>
      </c>
      <c r="AG349" s="111">
        <f t="shared" si="121"/>
        <v>42851</v>
      </c>
      <c r="AH349" s="112">
        <f t="shared" si="121"/>
        <v>42851</v>
      </c>
      <c r="AI349" s="106">
        <f t="shared" si="124"/>
        <v>42851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42846</v>
      </c>
      <c r="AR349" s="114">
        <f t="shared" si="122"/>
        <v>42846</v>
      </c>
      <c r="AS349" s="109">
        <f t="shared" si="122"/>
        <v>42846</v>
      </c>
      <c r="AT349" s="110">
        <f t="shared" si="122"/>
        <v>42846</v>
      </c>
      <c r="AU349" s="111">
        <f t="shared" si="122"/>
        <v>42846</v>
      </c>
      <c r="AV349" s="112">
        <f t="shared" si="122"/>
        <v>42846</v>
      </c>
      <c r="AW349" s="106">
        <f t="shared" si="116"/>
        <v>42846</v>
      </c>
      <c r="AX349" s="94">
        <f t="shared" si="117"/>
        <v>0</v>
      </c>
      <c r="AY349" s="94">
        <f t="shared" si="118"/>
        <v>0</v>
      </c>
      <c r="BC349" s="86"/>
      <c r="BD349" s="133" t="str">
        <f t="shared" si="119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20"/>
        <v/>
      </c>
      <c r="AB350" s="83">
        <v>43082</v>
      </c>
      <c r="AC350" s="113">
        <f t="shared" si="125"/>
        <v>42851</v>
      </c>
      <c r="AD350" s="114">
        <f t="shared" si="121"/>
        <v>42851</v>
      </c>
      <c r="AE350" s="109">
        <f t="shared" si="121"/>
        <v>42851</v>
      </c>
      <c r="AF350" s="110">
        <f t="shared" si="121"/>
        <v>42851</v>
      </c>
      <c r="AG350" s="111">
        <f t="shared" si="121"/>
        <v>42851</v>
      </c>
      <c r="AH350" s="112">
        <f t="shared" si="121"/>
        <v>42851</v>
      </c>
      <c r="AI350" s="106">
        <f t="shared" si="124"/>
        <v>42851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42846</v>
      </c>
      <c r="AR350" s="114">
        <f t="shared" si="122"/>
        <v>42846</v>
      </c>
      <c r="AS350" s="109">
        <f t="shared" si="122"/>
        <v>42846</v>
      </c>
      <c r="AT350" s="110">
        <f t="shared" si="122"/>
        <v>42846</v>
      </c>
      <c r="AU350" s="111">
        <f t="shared" si="122"/>
        <v>42846</v>
      </c>
      <c r="AV350" s="112">
        <f t="shared" si="122"/>
        <v>42846</v>
      </c>
      <c r="AW350" s="106">
        <f t="shared" si="116"/>
        <v>42846</v>
      </c>
      <c r="AX350" s="94">
        <f t="shared" si="117"/>
        <v>0</v>
      </c>
      <c r="AY350" s="94">
        <f t="shared" si="118"/>
        <v>0</v>
      </c>
      <c r="BC350" s="86"/>
      <c r="BD350" s="133" t="str">
        <f t="shared" si="119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20"/>
        <v/>
      </c>
      <c r="AB351" s="83">
        <v>43083</v>
      </c>
      <c r="AC351" s="113">
        <f t="shared" si="125"/>
        <v>42851</v>
      </c>
      <c r="AD351" s="114">
        <f t="shared" si="121"/>
        <v>42851</v>
      </c>
      <c r="AE351" s="109">
        <f t="shared" si="121"/>
        <v>42851</v>
      </c>
      <c r="AF351" s="110">
        <f t="shared" si="121"/>
        <v>42851</v>
      </c>
      <c r="AG351" s="111">
        <f t="shared" si="121"/>
        <v>42851</v>
      </c>
      <c r="AH351" s="112">
        <f t="shared" si="121"/>
        <v>42851</v>
      </c>
      <c r="AI351" s="106">
        <f t="shared" si="124"/>
        <v>42851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42846</v>
      </c>
      <c r="AR351" s="114">
        <f t="shared" si="122"/>
        <v>42846</v>
      </c>
      <c r="AS351" s="109">
        <f t="shared" si="122"/>
        <v>42846</v>
      </c>
      <c r="AT351" s="110">
        <f t="shared" si="122"/>
        <v>42846</v>
      </c>
      <c r="AU351" s="111">
        <f t="shared" si="122"/>
        <v>42846</v>
      </c>
      <c r="AV351" s="112">
        <f t="shared" si="122"/>
        <v>42846</v>
      </c>
      <c r="AW351" s="106">
        <f t="shared" si="116"/>
        <v>42846</v>
      </c>
      <c r="AX351" s="94">
        <f t="shared" si="117"/>
        <v>0</v>
      </c>
      <c r="AY351" s="94">
        <f t="shared" si="118"/>
        <v>0</v>
      </c>
      <c r="BC351" s="86"/>
      <c r="BD351" s="133" t="str">
        <f t="shared" si="119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20"/>
        <v/>
      </c>
      <c r="AB352" s="83">
        <v>43084</v>
      </c>
      <c r="AC352" s="113">
        <f t="shared" si="125"/>
        <v>42851</v>
      </c>
      <c r="AD352" s="114">
        <f t="shared" si="121"/>
        <v>42851</v>
      </c>
      <c r="AE352" s="109">
        <f t="shared" si="121"/>
        <v>42851</v>
      </c>
      <c r="AF352" s="110">
        <f t="shared" si="121"/>
        <v>42851</v>
      </c>
      <c r="AG352" s="111">
        <f t="shared" si="121"/>
        <v>42851</v>
      </c>
      <c r="AH352" s="112">
        <f t="shared" si="121"/>
        <v>42851</v>
      </c>
      <c r="AI352" s="106">
        <f t="shared" si="124"/>
        <v>42851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42846</v>
      </c>
      <c r="AR352" s="114">
        <f t="shared" si="122"/>
        <v>42846</v>
      </c>
      <c r="AS352" s="109">
        <f t="shared" si="122"/>
        <v>42846</v>
      </c>
      <c r="AT352" s="110">
        <f t="shared" si="122"/>
        <v>42846</v>
      </c>
      <c r="AU352" s="111">
        <f t="shared" si="122"/>
        <v>42846</v>
      </c>
      <c r="AV352" s="112">
        <f t="shared" si="122"/>
        <v>42846</v>
      </c>
      <c r="AW352" s="106">
        <f t="shared" si="116"/>
        <v>42846</v>
      </c>
      <c r="AX352" s="94">
        <f t="shared" si="117"/>
        <v>0</v>
      </c>
      <c r="AY352" s="94">
        <f t="shared" si="118"/>
        <v>0</v>
      </c>
      <c r="BC352" s="86"/>
      <c r="BD352" s="133" t="str">
        <f t="shared" si="119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20"/>
        <v/>
      </c>
      <c r="AB353" s="83">
        <v>43085</v>
      </c>
      <c r="AC353" s="113">
        <f t="shared" si="125"/>
        <v>42851</v>
      </c>
      <c r="AD353" s="114">
        <f t="shared" si="121"/>
        <v>42851</v>
      </c>
      <c r="AE353" s="109">
        <f t="shared" si="121"/>
        <v>42851</v>
      </c>
      <c r="AF353" s="110">
        <f t="shared" si="121"/>
        <v>42851</v>
      </c>
      <c r="AG353" s="111">
        <f t="shared" si="121"/>
        <v>42851</v>
      </c>
      <c r="AH353" s="112">
        <f t="shared" si="121"/>
        <v>42851</v>
      </c>
      <c r="AI353" s="106">
        <f t="shared" si="124"/>
        <v>42851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42846</v>
      </c>
      <c r="AR353" s="114">
        <f t="shared" si="122"/>
        <v>42846</v>
      </c>
      <c r="AS353" s="109">
        <f t="shared" si="122"/>
        <v>42846</v>
      </c>
      <c r="AT353" s="110">
        <f t="shared" si="122"/>
        <v>42846</v>
      </c>
      <c r="AU353" s="111">
        <f t="shared" si="122"/>
        <v>42846</v>
      </c>
      <c r="AV353" s="112">
        <f t="shared" si="122"/>
        <v>42846</v>
      </c>
      <c r="AW353" s="106">
        <f t="shared" si="116"/>
        <v>42846</v>
      </c>
      <c r="AX353" s="94">
        <f t="shared" si="117"/>
        <v>0</v>
      </c>
      <c r="AY353" s="94">
        <f t="shared" si="118"/>
        <v>0</v>
      </c>
      <c r="BC353" s="86"/>
      <c r="BD353" s="133" t="str">
        <f t="shared" si="119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20"/>
        <v/>
      </c>
      <c r="AB354" s="83">
        <v>43086</v>
      </c>
      <c r="AC354" s="113">
        <f t="shared" si="125"/>
        <v>42851</v>
      </c>
      <c r="AD354" s="114">
        <f t="shared" si="121"/>
        <v>42851</v>
      </c>
      <c r="AE354" s="109">
        <f t="shared" si="121"/>
        <v>42851</v>
      </c>
      <c r="AF354" s="110">
        <f t="shared" si="121"/>
        <v>42851</v>
      </c>
      <c r="AG354" s="111">
        <f t="shared" si="121"/>
        <v>42851</v>
      </c>
      <c r="AH354" s="112">
        <f t="shared" si="121"/>
        <v>42851</v>
      </c>
      <c r="AI354" s="106">
        <f t="shared" si="124"/>
        <v>42851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42846</v>
      </c>
      <c r="AR354" s="114">
        <f t="shared" si="122"/>
        <v>42846</v>
      </c>
      <c r="AS354" s="109">
        <f t="shared" si="122"/>
        <v>42846</v>
      </c>
      <c r="AT354" s="110">
        <f t="shared" si="122"/>
        <v>42846</v>
      </c>
      <c r="AU354" s="111">
        <f t="shared" si="122"/>
        <v>42846</v>
      </c>
      <c r="AV354" s="112">
        <f t="shared" si="122"/>
        <v>42846</v>
      </c>
      <c r="AW354" s="106">
        <f t="shared" si="116"/>
        <v>42846</v>
      </c>
      <c r="AX354" s="94">
        <f t="shared" si="117"/>
        <v>0</v>
      </c>
      <c r="AY354" s="94">
        <f t="shared" si="118"/>
        <v>0</v>
      </c>
      <c r="BC354" s="86"/>
      <c r="BD354" s="133" t="str">
        <f t="shared" si="119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20"/>
        <v/>
      </c>
      <c r="AB355" s="83">
        <v>43087</v>
      </c>
      <c r="AC355" s="113">
        <f t="shared" si="125"/>
        <v>42851</v>
      </c>
      <c r="AD355" s="114">
        <f t="shared" si="121"/>
        <v>42851</v>
      </c>
      <c r="AE355" s="109">
        <f t="shared" si="121"/>
        <v>42851</v>
      </c>
      <c r="AF355" s="110">
        <f t="shared" si="121"/>
        <v>42851</v>
      </c>
      <c r="AG355" s="111">
        <f t="shared" si="121"/>
        <v>42851</v>
      </c>
      <c r="AH355" s="112">
        <f t="shared" si="121"/>
        <v>42851</v>
      </c>
      <c r="AI355" s="106">
        <f t="shared" si="124"/>
        <v>42851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42846</v>
      </c>
      <c r="AR355" s="114">
        <f t="shared" si="122"/>
        <v>42846</v>
      </c>
      <c r="AS355" s="109">
        <f t="shared" si="122"/>
        <v>42846</v>
      </c>
      <c r="AT355" s="110">
        <f t="shared" si="122"/>
        <v>42846</v>
      </c>
      <c r="AU355" s="111">
        <f t="shared" si="122"/>
        <v>42846</v>
      </c>
      <c r="AV355" s="112">
        <f t="shared" si="122"/>
        <v>42846</v>
      </c>
      <c r="AW355" s="106">
        <f t="shared" si="116"/>
        <v>42846</v>
      </c>
      <c r="AX355" s="94">
        <f t="shared" si="117"/>
        <v>0</v>
      </c>
      <c r="AY355" s="94">
        <f t="shared" si="118"/>
        <v>0</v>
      </c>
      <c r="BC355" s="86"/>
      <c r="BD355" s="133" t="str">
        <f t="shared" si="119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20"/>
        <v/>
      </c>
      <c r="AB356" s="83">
        <v>43088</v>
      </c>
      <c r="AC356" s="113">
        <f t="shared" si="125"/>
        <v>42851</v>
      </c>
      <c r="AD356" s="114">
        <f t="shared" si="121"/>
        <v>42851</v>
      </c>
      <c r="AE356" s="109">
        <f t="shared" si="121"/>
        <v>42851</v>
      </c>
      <c r="AF356" s="110">
        <f t="shared" si="121"/>
        <v>42851</v>
      </c>
      <c r="AG356" s="111">
        <f t="shared" si="121"/>
        <v>42851</v>
      </c>
      <c r="AH356" s="112">
        <f t="shared" si="121"/>
        <v>42851</v>
      </c>
      <c r="AI356" s="106">
        <f t="shared" si="124"/>
        <v>42851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42846</v>
      </c>
      <c r="AR356" s="114">
        <f t="shared" si="122"/>
        <v>42846</v>
      </c>
      <c r="AS356" s="109">
        <f t="shared" si="122"/>
        <v>42846</v>
      </c>
      <c r="AT356" s="110">
        <f t="shared" si="122"/>
        <v>42846</v>
      </c>
      <c r="AU356" s="111">
        <f t="shared" si="122"/>
        <v>42846</v>
      </c>
      <c r="AV356" s="112">
        <f t="shared" si="122"/>
        <v>42846</v>
      </c>
      <c r="AW356" s="106">
        <f t="shared" si="116"/>
        <v>42846</v>
      </c>
      <c r="AX356" s="94">
        <f t="shared" si="117"/>
        <v>0</v>
      </c>
      <c r="AY356" s="94">
        <f t="shared" si="118"/>
        <v>0</v>
      </c>
      <c r="BC356" s="86"/>
      <c r="BD356" s="133" t="str">
        <f t="shared" si="119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20"/>
        <v/>
      </c>
      <c r="AB357" s="83">
        <v>43089</v>
      </c>
      <c r="AC357" s="113">
        <f t="shared" si="125"/>
        <v>42851</v>
      </c>
      <c r="AD357" s="114">
        <f t="shared" si="121"/>
        <v>42851</v>
      </c>
      <c r="AE357" s="109">
        <f t="shared" si="121"/>
        <v>42851</v>
      </c>
      <c r="AF357" s="110">
        <f t="shared" si="121"/>
        <v>42851</v>
      </c>
      <c r="AG357" s="111">
        <f t="shared" si="121"/>
        <v>42851</v>
      </c>
      <c r="AH357" s="112">
        <f t="shared" si="121"/>
        <v>42851</v>
      </c>
      <c r="AI357" s="106">
        <f t="shared" si="124"/>
        <v>42851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42846</v>
      </c>
      <c r="AR357" s="114">
        <f t="shared" si="122"/>
        <v>42846</v>
      </c>
      <c r="AS357" s="109">
        <f t="shared" si="122"/>
        <v>42846</v>
      </c>
      <c r="AT357" s="110">
        <f t="shared" si="122"/>
        <v>42846</v>
      </c>
      <c r="AU357" s="111">
        <f t="shared" si="122"/>
        <v>42846</v>
      </c>
      <c r="AV357" s="112">
        <f t="shared" si="122"/>
        <v>42846</v>
      </c>
      <c r="AW357" s="106">
        <f t="shared" si="116"/>
        <v>42846</v>
      </c>
      <c r="AX357" s="94">
        <f t="shared" si="117"/>
        <v>0</v>
      </c>
      <c r="AY357" s="94">
        <f t="shared" si="118"/>
        <v>0</v>
      </c>
      <c r="BC357" s="86"/>
      <c r="BD357" s="133" t="str">
        <f t="shared" si="119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20"/>
        <v/>
      </c>
      <c r="AB358" s="83">
        <v>43090</v>
      </c>
      <c r="AC358" s="113">
        <f t="shared" si="125"/>
        <v>42851</v>
      </c>
      <c r="AD358" s="114">
        <f t="shared" si="121"/>
        <v>42851</v>
      </c>
      <c r="AE358" s="109">
        <f t="shared" si="121"/>
        <v>42851</v>
      </c>
      <c r="AF358" s="110">
        <f t="shared" si="121"/>
        <v>42851</v>
      </c>
      <c r="AG358" s="111">
        <f t="shared" si="121"/>
        <v>42851</v>
      </c>
      <c r="AH358" s="112">
        <f t="shared" si="121"/>
        <v>42851</v>
      </c>
      <c r="AI358" s="106">
        <f t="shared" si="124"/>
        <v>42851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42846</v>
      </c>
      <c r="AR358" s="114">
        <f t="shared" si="122"/>
        <v>42846</v>
      </c>
      <c r="AS358" s="109">
        <f t="shared" si="122"/>
        <v>42846</v>
      </c>
      <c r="AT358" s="110">
        <f t="shared" si="122"/>
        <v>42846</v>
      </c>
      <c r="AU358" s="111">
        <f t="shared" si="122"/>
        <v>42846</v>
      </c>
      <c r="AV358" s="112">
        <f t="shared" si="122"/>
        <v>42846</v>
      </c>
      <c r="AW358" s="106">
        <f t="shared" si="116"/>
        <v>42846</v>
      </c>
      <c r="AX358" s="94">
        <f t="shared" si="117"/>
        <v>0</v>
      </c>
      <c r="AY358" s="94">
        <f t="shared" si="118"/>
        <v>0</v>
      </c>
      <c r="BC358" s="86"/>
      <c r="BD358" s="133" t="str">
        <f t="shared" si="119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20"/>
        <v/>
      </c>
      <c r="AB359" s="83">
        <v>43091</v>
      </c>
      <c r="AC359" s="113">
        <f t="shared" si="125"/>
        <v>42851</v>
      </c>
      <c r="AD359" s="114">
        <f t="shared" si="121"/>
        <v>42851</v>
      </c>
      <c r="AE359" s="109">
        <f t="shared" si="121"/>
        <v>42851</v>
      </c>
      <c r="AF359" s="110">
        <f t="shared" si="121"/>
        <v>42851</v>
      </c>
      <c r="AG359" s="111">
        <f t="shared" si="121"/>
        <v>42851</v>
      </c>
      <c r="AH359" s="112">
        <f t="shared" si="121"/>
        <v>42851</v>
      </c>
      <c r="AI359" s="106">
        <f t="shared" si="124"/>
        <v>42851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42846</v>
      </c>
      <c r="AR359" s="114">
        <f t="shared" si="122"/>
        <v>42846</v>
      </c>
      <c r="AS359" s="109">
        <f t="shared" si="122"/>
        <v>42846</v>
      </c>
      <c r="AT359" s="110">
        <f t="shared" si="122"/>
        <v>42846</v>
      </c>
      <c r="AU359" s="111">
        <f t="shared" si="122"/>
        <v>42846</v>
      </c>
      <c r="AV359" s="112">
        <f t="shared" si="122"/>
        <v>42846</v>
      </c>
      <c r="AW359" s="106">
        <f t="shared" si="116"/>
        <v>42846</v>
      </c>
      <c r="AX359" s="94">
        <f t="shared" si="117"/>
        <v>0</v>
      </c>
      <c r="AY359" s="94">
        <f t="shared" si="118"/>
        <v>0</v>
      </c>
      <c r="BC359" s="86"/>
      <c r="BD359" s="133" t="str">
        <f t="shared" si="119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20"/>
        <v/>
      </c>
      <c r="AB360" s="83">
        <v>43092</v>
      </c>
      <c r="AC360" s="113">
        <f t="shared" si="125"/>
        <v>42851</v>
      </c>
      <c r="AD360" s="114">
        <f t="shared" si="121"/>
        <v>42851</v>
      </c>
      <c r="AE360" s="109">
        <f t="shared" si="121"/>
        <v>42851</v>
      </c>
      <c r="AF360" s="110">
        <f t="shared" si="121"/>
        <v>42851</v>
      </c>
      <c r="AG360" s="111">
        <f t="shared" si="121"/>
        <v>42851</v>
      </c>
      <c r="AH360" s="112">
        <f t="shared" si="121"/>
        <v>42851</v>
      </c>
      <c r="AI360" s="106">
        <f t="shared" si="124"/>
        <v>42851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42846</v>
      </c>
      <c r="AR360" s="114">
        <f t="shared" si="122"/>
        <v>42846</v>
      </c>
      <c r="AS360" s="109">
        <f t="shared" si="122"/>
        <v>42846</v>
      </c>
      <c r="AT360" s="110">
        <f t="shared" si="122"/>
        <v>42846</v>
      </c>
      <c r="AU360" s="111">
        <f t="shared" si="122"/>
        <v>42846</v>
      </c>
      <c r="AV360" s="112">
        <f t="shared" si="122"/>
        <v>42846</v>
      </c>
      <c r="AW360" s="106">
        <f t="shared" si="116"/>
        <v>42846</v>
      </c>
      <c r="AX360" s="94">
        <f t="shared" si="117"/>
        <v>0</v>
      </c>
      <c r="AY360" s="94">
        <f t="shared" si="118"/>
        <v>0</v>
      </c>
      <c r="BC360" s="86"/>
      <c r="BD360" s="133" t="str">
        <f t="shared" si="119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20"/>
        <v/>
      </c>
      <c r="AB361" s="83">
        <v>43093</v>
      </c>
      <c r="AC361" s="113">
        <f t="shared" si="125"/>
        <v>42851</v>
      </c>
      <c r="AD361" s="114">
        <f t="shared" si="121"/>
        <v>42851</v>
      </c>
      <c r="AE361" s="109">
        <f t="shared" si="121"/>
        <v>42851</v>
      </c>
      <c r="AF361" s="110">
        <f t="shared" si="121"/>
        <v>42851</v>
      </c>
      <c r="AG361" s="111">
        <f t="shared" si="121"/>
        <v>42851</v>
      </c>
      <c r="AH361" s="112">
        <f t="shared" si="121"/>
        <v>42851</v>
      </c>
      <c r="AI361" s="106">
        <f t="shared" si="124"/>
        <v>42851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42846</v>
      </c>
      <c r="AR361" s="114">
        <f t="shared" si="122"/>
        <v>42846</v>
      </c>
      <c r="AS361" s="109">
        <f t="shared" si="122"/>
        <v>42846</v>
      </c>
      <c r="AT361" s="110">
        <f t="shared" si="122"/>
        <v>42846</v>
      </c>
      <c r="AU361" s="111">
        <f t="shared" si="122"/>
        <v>42846</v>
      </c>
      <c r="AV361" s="112">
        <f t="shared" si="122"/>
        <v>42846</v>
      </c>
      <c r="AW361" s="106">
        <f t="shared" si="116"/>
        <v>42846</v>
      </c>
      <c r="AX361" s="94">
        <f t="shared" si="117"/>
        <v>0</v>
      </c>
      <c r="AY361" s="94">
        <f t="shared" si="118"/>
        <v>0</v>
      </c>
      <c r="BC361" s="86"/>
      <c r="BD361" s="133" t="str">
        <f t="shared" si="119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20"/>
        <v/>
      </c>
      <c r="AB362" s="83">
        <v>43094</v>
      </c>
      <c r="AC362" s="113">
        <f t="shared" si="125"/>
        <v>42851</v>
      </c>
      <c r="AD362" s="114">
        <f t="shared" si="121"/>
        <v>42851</v>
      </c>
      <c r="AE362" s="109">
        <f t="shared" si="121"/>
        <v>42851</v>
      </c>
      <c r="AF362" s="110">
        <f t="shared" si="121"/>
        <v>42851</v>
      </c>
      <c r="AG362" s="111">
        <f t="shared" si="121"/>
        <v>42851</v>
      </c>
      <c r="AH362" s="112">
        <f t="shared" si="121"/>
        <v>42851</v>
      </c>
      <c r="AI362" s="106">
        <f t="shared" si="124"/>
        <v>42851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42846</v>
      </c>
      <c r="AR362" s="114">
        <f t="shared" si="122"/>
        <v>42846</v>
      </c>
      <c r="AS362" s="109">
        <f t="shared" si="122"/>
        <v>42846</v>
      </c>
      <c r="AT362" s="110">
        <f t="shared" si="122"/>
        <v>42846</v>
      </c>
      <c r="AU362" s="111">
        <f t="shared" si="122"/>
        <v>42846</v>
      </c>
      <c r="AV362" s="112">
        <f t="shared" si="122"/>
        <v>42846</v>
      </c>
      <c r="AW362" s="106">
        <f t="shared" si="116"/>
        <v>42846</v>
      </c>
      <c r="AX362" s="94">
        <f t="shared" si="117"/>
        <v>0</v>
      </c>
      <c r="AY362" s="94">
        <f t="shared" si="118"/>
        <v>0</v>
      </c>
      <c r="BC362" s="86"/>
      <c r="BD362" s="133" t="str">
        <f t="shared" si="119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20"/>
        <v/>
      </c>
      <c r="AB363" s="83">
        <v>43095</v>
      </c>
      <c r="AC363" s="113">
        <f t="shared" si="125"/>
        <v>42851</v>
      </c>
      <c r="AD363" s="114">
        <f t="shared" si="121"/>
        <v>42851</v>
      </c>
      <c r="AE363" s="109">
        <f t="shared" si="121"/>
        <v>42851</v>
      </c>
      <c r="AF363" s="110">
        <f t="shared" si="121"/>
        <v>42851</v>
      </c>
      <c r="AG363" s="111">
        <f t="shared" si="121"/>
        <v>42851</v>
      </c>
      <c r="AH363" s="112">
        <f t="shared" si="121"/>
        <v>42851</v>
      </c>
      <c r="AI363" s="106">
        <f t="shared" si="124"/>
        <v>42851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42846</v>
      </c>
      <c r="AR363" s="114">
        <f t="shared" si="122"/>
        <v>42846</v>
      </c>
      <c r="AS363" s="109">
        <f t="shared" si="122"/>
        <v>42846</v>
      </c>
      <c r="AT363" s="110">
        <f t="shared" si="122"/>
        <v>42846</v>
      </c>
      <c r="AU363" s="111">
        <f t="shared" si="122"/>
        <v>42846</v>
      </c>
      <c r="AV363" s="112">
        <f t="shared" si="122"/>
        <v>42846</v>
      </c>
      <c r="AW363" s="106">
        <f t="shared" si="116"/>
        <v>42846</v>
      </c>
      <c r="AX363" s="94">
        <f t="shared" si="117"/>
        <v>0</v>
      </c>
      <c r="AY363" s="94">
        <f t="shared" si="118"/>
        <v>0</v>
      </c>
      <c r="BC363" s="86"/>
      <c r="BD363" s="133" t="str">
        <f t="shared" si="119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20"/>
        <v/>
      </c>
      <c r="AB364" s="83">
        <v>43096</v>
      </c>
      <c r="AC364" s="113">
        <f t="shared" si="125"/>
        <v>42851</v>
      </c>
      <c r="AD364" s="114">
        <f t="shared" si="121"/>
        <v>42851</v>
      </c>
      <c r="AE364" s="109">
        <f t="shared" si="121"/>
        <v>42851</v>
      </c>
      <c r="AF364" s="110">
        <f t="shared" si="121"/>
        <v>42851</v>
      </c>
      <c r="AG364" s="111">
        <f t="shared" si="121"/>
        <v>42851</v>
      </c>
      <c r="AH364" s="112">
        <f t="shared" si="121"/>
        <v>42851</v>
      </c>
      <c r="AI364" s="106">
        <f t="shared" si="124"/>
        <v>42851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42846</v>
      </c>
      <c r="AR364" s="114">
        <f t="shared" si="122"/>
        <v>42846</v>
      </c>
      <c r="AS364" s="109">
        <f t="shared" si="122"/>
        <v>42846</v>
      </c>
      <c r="AT364" s="110">
        <f t="shared" si="122"/>
        <v>42846</v>
      </c>
      <c r="AU364" s="111">
        <f t="shared" si="122"/>
        <v>42846</v>
      </c>
      <c r="AV364" s="112">
        <f t="shared" si="122"/>
        <v>42846</v>
      </c>
      <c r="AW364" s="106">
        <f t="shared" si="116"/>
        <v>42846</v>
      </c>
      <c r="AX364" s="94">
        <f t="shared" si="117"/>
        <v>0</v>
      </c>
      <c r="AY364" s="94">
        <f t="shared" si="118"/>
        <v>0</v>
      </c>
      <c r="BC364" s="86"/>
      <c r="BD364" s="133" t="str">
        <f t="shared" si="119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20"/>
        <v/>
      </c>
      <c r="AB365" s="83">
        <v>43097</v>
      </c>
      <c r="AC365" s="113">
        <f t="shared" si="125"/>
        <v>42851</v>
      </c>
      <c r="AD365" s="114">
        <f t="shared" si="121"/>
        <v>42851</v>
      </c>
      <c r="AE365" s="109">
        <f t="shared" si="121"/>
        <v>42851</v>
      </c>
      <c r="AF365" s="110">
        <f t="shared" si="121"/>
        <v>42851</v>
      </c>
      <c r="AG365" s="111">
        <f t="shared" si="121"/>
        <v>42851</v>
      </c>
      <c r="AH365" s="112">
        <f t="shared" si="121"/>
        <v>42851</v>
      </c>
      <c r="AI365" s="106">
        <f t="shared" si="124"/>
        <v>42851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42846</v>
      </c>
      <c r="AR365" s="114">
        <f t="shared" si="122"/>
        <v>42846</v>
      </c>
      <c r="AS365" s="109">
        <f t="shared" si="122"/>
        <v>42846</v>
      </c>
      <c r="AT365" s="110">
        <f t="shared" si="122"/>
        <v>42846</v>
      </c>
      <c r="AU365" s="111">
        <f t="shared" si="122"/>
        <v>42846</v>
      </c>
      <c r="AV365" s="112">
        <f t="shared" si="122"/>
        <v>42846</v>
      </c>
      <c r="AW365" s="106">
        <f t="shared" si="116"/>
        <v>42846</v>
      </c>
      <c r="AX365" s="94">
        <f t="shared" si="117"/>
        <v>0</v>
      </c>
      <c r="AY365" s="94">
        <f t="shared" si="118"/>
        <v>0</v>
      </c>
      <c r="BC365" s="86"/>
      <c r="BD365" s="133" t="str">
        <f t="shared" si="119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20"/>
        <v/>
      </c>
      <c r="AB366" s="83">
        <v>43098</v>
      </c>
      <c r="AC366" s="113">
        <f t="shared" si="125"/>
        <v>42851</v>
      </c>
      <c r="AD366" s="114">
        <f t="shared" si="121"/>
        <v>42851</v>
      </c>
      <c r="AE366" s="109">
        <f t="shared" si="121"/>
        <v>42851</v>
      </c>
      <c r="AF366" s="110">
        <f t="shared" si="121"/>
        <v>42851</v>
      </c>
      <c r="AG366" s="111">
        <f t="shared" si="121"/>
        <v>42851</v>
      </c>
      <c r="AH366" s="112">
        <f t="shared" si="121"/>
        <v>42851</v>
      </c>
      <c r="AI366" s="106">
        <f t="shared" si="124"/>
        <v>42851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42846</v>
      </c>
      <c r="AR366" s="114">
        <f t="shared" si="122"/>
        <v>42846</v>
      </c>
      <c r="AS366" s="109">
        <f t="shared" si="122"/>
        <v>42846</v>
      </c>
      <c r="AT366" s="110">
        <f t="shared" si="122"/>
        <v>42846</v>
      </c>
      <c r="AU366" s="111">
        <f t="shared" si="122"/>
        <v>42846</v>
      </c>
      <c r="AV366" s="112">
        <f t="shared" si="122"/>
        <v>42846</v>
      </c>
      <c r="AW366" s="106">
        <f t="shared" si="116"/>
        <v>42846</v>
      </c>
      <c r="AX366" s="94">
        <f t="shared" si="117"/>
        <v>0</v>
      </c>
      <c r="AY366" s="94">
        <f t="shared" si="118"/>
        <v>0</v>
      </c>
      <c r="BC366" s="86"/>
      <c r="BD366" s="133" t="str">
        <f t="shared" si="119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20"/>
        <v/>
      </c>
      <c r="AB367" s="83">
        <v>43099</v>
      </c>
      <c r="AC367" s="113">
        <f t="shared" si="125"/>
        <v>42851</v>
      </c>
      <c r="AD367" s="114">
        <f t="shared" si="121"/>
        <v>42851</v>
      </c>
      <c r="AE367" s="109">
        <f t="shared" si="121"/>
        <v>42851</v>
      </c>
      <c r="AF367" s="110">
        <f t="shared" si="121"/>
        <v>42851</v>
      </c>
      <c r="AG367" s="111">
        <f t="shared" si="121"/>
        <v>42851</v>
      </c>
      <c r="AH367" s="112">
        <f t="shared" si="121"/>
        <v>42851</v>
      </c>
      <c r="AI367" s="106">
        <f t="shared" si="124"/>
        <v>42851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42846</v>
      </c>
      <c r="AR367" s="114">
        <f t="shared" si="122"/>
        <v>42846</v>
      </c>
      <c r="AS367" s="109">
        <f t="shared" si="122"/>
        <v>42846</v>
      </c>
      <c r="AT367" s="110">
        <f t="shared" si="122"/>
        <v>42846</v>
      </c>
      <c r="AU367" s="111">
        <f t="shared" si="122"/>
        <v>42846</v>
      </c>
      <c r="AV367" s="112">
        <f t="shared" si="122"/>
        <v>42846</v>
      </c>
      <c r="AW367" s="106">
        <f t="shared" si="116"/>
        <v>42846</v>
      </c>
      <c r="AX367" s="94">
        <f t="shared" si="117"/>
        <v>0</v>
      </c>
      <c r="AY367" s="94">
        <f t="shared" si="118"/>
        <v>0</v>
      </c>
      <c r="BC367" s="86"/>
      <c r="BD367" s="133" t="str">
        <f t="shared" si="119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20"/>
        <v/>
      </c>
      <c r="AB368" s="186">
        <v>43100</v>
      </c>
      <c r="AC368" s="196">
        <f t="shared" si="125"/>
        <v>42851</v>
      </c>
      <c r="AD368" s="197">
        <f t="shared" si="121"/>
        <v>42851</v>
      </c>
      <c r="AE368" s="198">
        <f t="shared" si="121"/>
        <v>42851</v>
      </c>
      <c r="AF368" s="199">
        <f t="shared" si="121"/>
        <v>42851</v>
      </c>
      <c r="AG368" s="200">
        <f t="shared" si="121"/>
        <v>42851</v>
      </c>
      <c r="AH368" s="201">
        <f t="shared" si="121"/>
        <v>42851</v>
      </c>
      <c r="AI368" s="202">
        <f t="shared" si="124"/>
        <v>42851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42846</v>
      </c>
      <c r="AR368" s="197">
        <f t="shared" si="122"/>
        <v>42846</v>
      </c>
      <c r="AS368" s="198">
        <f t="shared" si="122"/>
        <v>42846</v>
      </c>
      <c r="AT368" s="199">
        <f t="shared" si="122"/>
        <v>42846</v>
      </c>
      <c r="AU368" s="200">
        <f t="shared" si="122"/>
        <v>42846</v>
      </c>
      <c r="AV368" s="201">
        <f t="shared" si="122"/>
        <v>42846</v>
      </c>
      <c r="AW368" s="202">
        <f t="shared" si="116"/>
        <v>42846</v>
      </c>
      <c r="AX368" s="203">
        <f t="shared" si="117"/>
        <v>0</v>
      </c>
      <c r="AY368" s="203">
        <f t="shared" si="118"/>
        <v>0</v>
      </c>
      <c r="BC368" s="208"/>
      <c r="BD368" s="209" t="str">
        <f t="shared" si="119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20"/>
        <v/>
      </c>
      <c r="AB369" s="83">
        <v>43101</v>
      </c>
      <c r="AC369" s="123">
        <f t="shared" si="125"/>
        <v>42851</v>
      </c>
      <c r="AD369" s="124">
        <f t="shared" si="121"/>
        <v>42851</v>
      </c>
      <c r="AE369" s="125">
        <f t="shared" si="121"/>
        <v>42851</v>
      </c>
      <c r="AF369" s="126">
        <f t="shared" si="121"/>
        <v>42851</v>
      </c>
      <c r="AG369" s="127">
        <f t="shared" si="121"/>
        <v>42851</v>
      </c>
      <c r="AH369" s="128">
        <f t="shared" si="121"/>
        <v>42851</v>
      </c>
      <c r="AI369" s="129">
        <f t="shared" si="124"/>
        <v>42851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42846</v>
      </c>
      <c r="AR369" s="124">
        <f t="shared" si="122"/>
        <v>42846</v>
      </c>
      <c r="AS369" s="125">
        <f t="shared" si="122"/>
        <v>42846</v>
      </c>
      <c r="AT369" s="126">
        <f t="shared" si="122"/>
        <v>42846</v>
      </c>
      <c r="AU369" s="127">
        <f t="shared" si="122"/>
        <v>42846</v>
      </c>
      <c r="AV369" s="128">
        <f t="shared" si="122"/>
        <v>42846</v>
      </c>
      <c r="AW369" s="129">
        <f t="shared" si="116"/>
        <v>42846</v>
      </c>
      <c r="AX369" s="130">
        <f t="shared" si="117"/>
        <v>0</v>
      </c>
      <c r="AY369" s="130">
        <f t="shared" si="118"/>
        <v>0</v>
      </c>
      <c r="BC369" s="131"/>
      <c r="BD369" s="134" t="str">
        <f t="shared" si="119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Z3 A370:Z1048576 AB370:BC1048576 AB1:BC3 BE1:XFD3 BE370:XFD1048576">
    <cfRule type="cellIs" dxfId="4279" priority="633" operator="equal">
      <formula>"Actual less than revenue"</formula>
    </cfRule>
    <cfRule type="cellIs" dxfId="4278" priority="642" operator="equal">
      <formula>0</formula>
    </cfRule>
  </conditionalFormatting>
  <conditionalFormatting sqref="B65:N93 A4:N33 U157:Z184 U65:Z93 U4:Z33 AW64:BC64 U96:Z123 A96:N123 A36:A93 A126:A154 A157:N184 A187:N215 U187:Z215 U218:Z246 A218:N246 A249:N276 U249:Z276 U279:Z307 A279:N307 A310:N337 U310:Z337 A340:N369 U340:Z369 AB340:BC369 AB310:BC337 AB279:BC307 AB249:BC276 AB218:BC246 AB187:BC215 AB96:BC123 AB4:BC33 AB65:BC93 AB157:BC184 BE157:XFD184 BE4:XFD33 BE96:XFD123 BE187:XFD215 BE218:XFD246 BE249:XFD276 BE279:XFD307 BE310:XFD337 BE340:XFD369 BE64:XFD93">
    <cfRule type="cellIs" dxfId="4277" priority="431" operator="equal">
      <formula>"Actual less than revenue"</formula>
    </cfRule>
    <cfRule type="cellIs" dxfId="4276" priority="440" operator="equal">
      <formula>0</formula>
    </cfRule>
  </conditionalFormatting>
  <conditionalFormatting sqref="H4:I33 H65:I93 H157:I184 H96:I123 H187:I215 H218:I246 H249:I276 H279:I307 H310:I337 H340:I369">
    <cfRule type="cellIs" dxfId="4275" priority="435" operator="lessThan">
      <formula>0</formula>
    </cfRule>
    <cfRule type="cellIs" dxfId="4274" priority="436" operator="greaterThan">
      <formula>0</formula>
    </cfRule>
  </conditionalFormatting>
  <conditionalFormatting sqref="U4:V33 U65:V93 U157:V184 U96:V123 U187:V215 U218:V246 U249:V276 U279:V307 U310:V337 U340:V369">
    <cfRule type="cellIs" dxfId="4273" priority="433" operator="lessThan">
      <formula>0</formula>
    </cfRule>
    <cfRule type="cellIs" dxfId="4272" priority="434" operator="greaterThan">
      <formula>0</formula>
    </cfRule>
  </conditionalFormatting>
  <conditionalFormatting sqref="AJ4:AK33 AJ65:AK93 AJ157:AK184 AJ96:AK123 AJ187:AK215 AJ218:AK246 AJ249:AK276 AJ279:AK307 AJ310:AK337 AJ340:AK369">
    <cfRule type="cellIs" dxfId="4271" priority="432" operator="lessThan">
      <formula>0</formula>
    </cfRule>
    <cfRule type="cellIs" dxfId="4270" priority="437" operator="greaterThan">
      <formula>0</formula>
    </cfRule>
  </conditionalFormatting>
  <conditionalFormatting sqref="AX5:AX33 AX64:AX93 AX157:AX184 AX96:AX123 AX187:AX215 AX218:AX246 AX249:AX276 AX279:AX307 AX310:AX337 AX340:AX369">
    <cfRule type="cellIs" dxfId="4269" priority="429" operator="lessThan">
      <formula>0</formula>
    </cfRule>
    <cfRule type="cellIs" dxfId="4268" priority="430" operator="greaterThan">
      <formula>0</formula>
    </cfRule>
  </conditionalFormatting>
  <conditionalFormatting sqref="AX4:AY33 AX64:AY93 AX157:AY184 AX96:AY123 AX187:AY215 AX218:AY246 AX249:AY276 AX279:AY307 AX310:AY337 AX340:AY369">
    <cfRule type="cellIs" dxfId="4267" priority="427" operator="lessThan">
      <formula>0</formula>
    </cfRule>
    <cfRule type="cellIs" dxfId="4266" priority="428" operator="greaterThan">
      <formula>0</formula>
    </cfRule>
  </conditionalFormatting>
  <conditionalFormatting sqref="AX4:AY33 AX64:AY93 AX157:AY184 AX96:AY123 AX187:AY215 AX218:AY246 AX249:AY276 AX279:AY307 AX310:AY337 AX340:AY369">
    <cfRule type="cellIs" dxfId="4265" priority="425" operator="lessThan">
      <formula>0</formula>
    </cfRule>
    <cfRule type="cellIs" dxfId="4264" priority="426" operator="greaterThan">
      <formula>0</formula>
    </cfRule>
  </conditionalFormatting>
  <conditionalFormatting sqref="B4:G33 B65:G93 B157:G184 B96:G123 B187:G215 B218:G246 B249:G276 B279:G307 B310:G337 B340:G369">
    <cfRule type="cellIs" dxfId="4263" priority="424" operator="equal">
      <formula>""</formula>
    </cfRule>
  </conditionalFormatting>
  <conditionalFormatting sqref="B36:N62 U36:Z62 AW63:BC63 AB36:BC62 BE36:XFD63">
    <cfRule type="cellIs" dxfId="4262" priority="413" operator="equal">
      <formula>"Actual less than revenue"</formula>
    </cfRule>
    <cfRule type="cellIs" dxfId="4261" priority="422" operator="equal">
      <formula>0</formula>
    </cfRule>
  </conditionalFormatting>
  <conditionalFormatting sqref="H36:I62">
    <cfRule type="cellIs" dxfId="4260" priority="417" operator="lessThan">
      <formula>0</formula>
    </cfRule>
    <cfRule type="cellIs" dxfId="4259" priority="418" operator="greaterThan">
      <formula>0</formula>
    </cfRule>
  </conditionalFormatting>
  <conditionalFormatting sqref="U36:V62">
    <cfRule type="cellIs" dxfId="4258" priority="415" operator="lessThan">
      <formula>0</formula>
    </cfRule>
    <cfRule type="cellIs" dxfId="4257" priority="416" operator="greaterThan">
      <formula>0</formula>
    </cfRule>
  </conditionalFormatting>
  <conditionalFormatting sqref="AJ36:AK62">
    <cfRule type="cellIs" dxfId="4256" priority="414" operator="lessThan">
      <formula>0</formula>
    </cfRule>
    <cfRule type="cellIs" dxfId="4255" priority="419" operator="greaterThan">
      <formula>0</formula>
    </cfRule>
  </conditionalFormatting>
  <conditionalFormatting sqref="AX36:AX63">
    <cfRule type="cellIs" dxfId="4254" priority="411" operator="lessThan">
      <formula>0</formula>
    </cfRule>
    <cfRule type="cellIs" dxfId="4253" priority="412" operator="greaterThan">
      <formula>0</formula>
    </cfRule>
  </conditionalFormatting>
  <conditionalFormatting sqref="AX36:AY63">
    <cfRule type="cellIs" dxfId="4252" priority="409" operator="lessThan">
      <formula>0</formula>
    </cfRule>
    <cfRule type="cellIs" dxfId="4251" priority="410" operator="greaterThan">
      <formula>0</formula>
    </cfRule>
  </conditionalFormatting>
  <conditionalFormatting sqref="AX36:AY63">
    <cfRule type="cellIs" dxfId="4250" priority="407" operator="lessThan">
      <formula>0</formula>
    </cfRule>
    <cfRule type="cellIs" dxfId="4249" priority="408" operator="greaterThan">
      <formula>0</formula>
    </cfRule>
  </conditionalFormatting>
  <conditionalFormatting sqref="B36:G62">
    <cfRule type="cellIs" dxfId="4248" priority="406" operator="equal">
      <formula>""</formula>
    </cfRule>
  </conditionalFormatting>
  <conditionalFormatting sqref="B126:N154 U126:Z154 AB126:BC154 BE126:XFD154">
    <cfRule type="cellIs" dxfId="4247" priority="395" operator="equal">
      <formula>"Actual less than revenue"</formula>
    </cfRule>
    <cfRule type="cellIs" dxfId="4246" priority="404" operator="equal">
      <formula>0</formula>
    </cfRule>
  </conditionalFormatting>
  <conditionalFormatting sqref="H126:I154">
    <cfRule type="cellIs" dxfId="4245" priority="399" operator="lessThan">
      <formula>0</formula>
    </cfRule>
    <cfRule type="cellIs" dxfId="4244" priority="400" operator="greaterThan">
      <formula>0</formula>
    </cfRule>
  </conditionalFormatting>
  <conditionalFormatting sqref="U126:V154">
    <cfRule type="cellIs" dxfId="4243" priority="397" operator="lessThan">
      <formula>0</formula>
    </cfRule>
    <cfRule type="cellIs" dxfId="4242" priority="398" operator="greaterThan">
      <formula>0</formula>
    </cfRule>
  </conditionalFormatting>
  <conditionalFormatting sqref="AJ126:AK154">
    <cfRule type="cellIs" dxfId="4241" priority="396" operator="lessThan">
      <formula>0</formula>
    </cfRule>
    <cfRule type="cellIs" dxfId="4240" priority="401" operator="greaterThan">
      <formula>0</formula>
    </cfRule>
  </conditionalFormatting>
  <conditionalFormatting sqref="AX126:AX154">
    <cfRule type="cellIs" dxfId="4239" priority="393" operator="lessThan">
      <formula>0</formula>
    </cfRule>
    <cfRule type="cellIs" dxfId="4238" priority="394" operator="greaterThan">
      <formula>0</formula>
    </cfRule>
  </conditionalFormatting>
  <conditionalFormatting sqref="AX126:AY154">
    <cfRule type="cellIs" dxfId="4237" priority="391" operator="lessThan">
      <formula>0</formula>
    </cfRule>
    <cfRule type="cellIs" dxfId="4236" priority="392" operator="greaterThan">
      <formula>0</formula>
    </cfRule>
  </conditionalFormatting>
  <conditionalFormatting sqref="AX126:AY154">
    <cfRule type="cellIs" dxfId="4235" priority="389" operator="lessThan">
      <formula>0</formula>
    </cfRule>
    <cfRule type="cellIs" dxfId="4234" priority="390" operator="greaterThan">
      <formula>0</formula>
    </cfRule>
  </conditionalFormatting>
  <conditionalFormatting sqref="B126:G154">
    <cfRule type="cellIs" dxfId="4233" priority="388" operator="equal">
      <formula>""</formula>
    </cfRule>
  </conditionalFormatting>
  <conditionalFormatting sqref="O65:T93 O157:T184 O4:T33 O96:T123 O187:T215 O218:T246 O249:T276 O279:T307 O310:T337 O340:T369">
    <cfRule type="cellIs" dxfId="4232" priority="385" operator="equal">
      <formula>"Actual less than revenue"</formula>
    </cfRule>
    <cfRule type="cellIs" dxfId="4231" priority="386" operator="equal">
      <formula>0</formula>
    </cfRule>
  </conditionalFormatting>
  <conditionalFormatting sqref="O4:T33 O65:T93 O157:T184 O96:T123 O187:T215 O218:T246 O249:T276 O279:T307 O310:T337 O340:T369">
    <cfRule type="cellIs" dxfId="4230" priority="384" operator="equal">
      <formula>""</formula>
    </cfRule>
  </conditionalFormatting>
  <conditionalFormatting sqref="O36:T62">
    <cfRule type="cellIs" dxfId="4229" priority="382" operator="equal">
      <formula>"Actual less than revenue"</formula>
    </cfRule>
    <cfRule type="cellIs" dxfId="4228" priority="383" operator="equal">
      <formula>0</formula>
    </cfRule>
  </conditionalFormatting>
  <conditionalFormatting sqref="O36:T62">
    <cfRule type="cellIs" dxfId="4227" priority="381" operator="equal">
      <formula>""</formula>
    </cfRule>
  </conditionalFormatting>
  <conditionalFormatting sqref="O126:T154">
    <cfRule type="cellIs" dxfId="4226" priority="379" operator="equal">
      <formula>"Actual less than revenue"</formula>
    </cfRule>
    <cfRule type="cellIs" dxfId="4225" priority="380" operator="equal">
      <formula>0</formula>
    </cfRule>
  </conditionalFormatting>
  <conditionalFormatting sqref="O126:T154">
    <cfRule type="cellIs" dxfId="4224" priority="378" operator="equal">
      <formula>""</formula>
    </cfRule>
  </conditionalFormatting>
  <conditionalFormatting sqref="B63:N64 U63:Z64 AB63:AV64">
    <cfRule type="cellIs" dxfId="4223" priority="369" operator="equal">
      <formula>"Actual less than revenue"</formula>
    </cfRule>
    <cfRule type="cellIs" dxfId="4222" priority="377" operator="equal">
      <formula>0</formula>
    </cfRule>
  </conditionalFormatting>
  <conditionalFormatting sqref="H63:I64">
    <cfRule type="cellIs" dxfId="4221" priority="373" operator="lessThan">
      <formula>0</formula>
    </cfRule>
    <cfRule type="cellIs" dxfId="4220" priority="374" operator="greaterThan">
      <formula>0</formula>
    </cfRule>
  </conditionalFormatting>
  <conditionalFormatting sqref="U63:V64">
    <cfRule type="cellIs" dxfId="4219" priority="371" operator="lessThan">
      <formula>0</formula>
    </cfRule>
    <cfRule type="cellIs" dxfId="4218" priority="372" operator="greaterThan">
      <formula>0</formula>
    </cfRule>
  </conditionalFormatting>
  <conditionalFormatting sqref="AJ63:AK64">
    <cfRule type="cellIs" dxfId="4217" priority="370" operator="lessThan">
      <formula>0</formula>
    </cfRule>
    <cfRule type="cellIs" dxfId="4216" priority="375" operator="greaterThan">
      <formula>0</formula>
    </cfRule>
  </conditionalFormatting>
  <conditionalFormatting sqref="B63:G64">
    <cfRule type="cellIs" dxfId="4215" priority="368" operator="equal">
      <formula>""</formula>
    </cfRule>
  </conditionalFormatting>
  <conditionalFormatting sqref="O63:T64">
    <cfRule type="cellIs" dxfId="4214" priority="366" operator="equal">
      <formula>"Actual less than revenue"</formula>
    </cfRule>
    <cfRule type="cellIs" dxfId="4213" priority="367" operator="equal">
      <formula>0</formula>
    </cfRule>
  </conditionalFormatting>
  <conditionalFormatting sqref="O63:T64">
    <cfRule type="cellIs" dxfId="4212" priority="365" operator="equal">
      <formula>""</formula>
    </cfRule>
  </conditionalFormatting>
  <conditionalFormatting sqref="A94:N95 U94:Z95 AB94:BC95 BE94:XFD95">
    <cfRule type="cellIs" dxfId="4211" priority="355" operator="equal">
      <formula>"Actual less than revenue"</formula>
    </cfRule>
    <cfRule type="cellIs" dxfId="4210" priority="364" operator="equal">
      <formula>0</formula>
    </cfRule>
  </conditionalFormatting>
  <conditionalFormatting sqref="H94:I95">
    <cfRule type="cellIs" dxfId="4209" priority="359" operator="lessThan">
      <formula>0</formula>
    </cfRule>
    <cfRule type="cellIs" dxfId="4208" priority="360" operator="greaterThan">
      <formula>0</formula>
    </cfRule>
  </conditionalFormatting>
  <conditionalFormatting sqref="U94:V95">
    <cfRule type="cellIs" dxfId="4207" priority="357" operator="lessThan">
      <formula>0</formula>
    </cfRule>
    <cfRule type="cellIs" dxfId="4206" priority="358" operator="greaterThan">
      <formula>0</formula>
    </cfRule>
  </conditionalFormatting>
  <conditionalFormatting sqref="AJ94:AK95">
    <cfRule type="cellIs" dxfId="4205" priority="356" operator="lessThan">
      <formula>0</formula>
    </cfRule>
    <cfRule type="cellIs" dxfId="4204" priority="361" operator="greaterThan">
      <formula>0</formula>
    </cfRule>
  </conditionalFormatting>
  <conditionalFormatting sqref="AX94:AX95">
    <cfRule type="cellIs" dxfId="4203" priority="353" operator="lessThan">
      <formula>0</formula>
    </cfRule>
    <cfRule type="cellIs" dxfId="4202" priority="354" operator="greaterThan">
      <formula>0</formula>
    </cfRule>
  </conditionalFormatting>
  <conditionalFormatting sqref="AX94:AY95">
    <cfRule type="cellIs" dxfId="4201" priority="351" operator="lessThan">
      <formula>0</formula>
    </cfRule>
    <cfRule type="cellIs" dxfId="4200" priority="352" operator="greaterThan">
      <formula>0</formula>
    </cfRule>
  </conditionalFormatting>
  <conditionalFormatting sqref="AX94:AY95">
    <cfRule type="cellIs" dxfId="4199" priority="349" operator="lessThan">
      <formula>0</formula>
    </cfRule>
    <cfRule type="cellIs" dxfId="4198" priority="350" operator="greaterThan">
      <formula>0</formula>
    </cfRule>
  </conditionalFormatting>
  <conditionalFormatting sqref="B94:G95">
    <cfRule type="cellIs" dxfId="4197" priority="348" operator="equal">
      <formula>""</formula>
    </cfRule>
  </conditionalFormatting>
  <conditionalFormatting sqref="O94:T95">
    <cfRule type="cellIs" dxfId="4196" priority="345" operator="equal">
      <formula>"Actual less than revenue"</formula>
    </cfRule>
    <cfRule type="cellIs" dxfId="4195" priority="346" operator="equal">
      <formula>0</formula>
    </cfRule>
  </conditionalFormatting>
  <conditionalFormatting sqref="O94:T95">
    <cfRule type="cellIs" dxfId="4194" priority="344" operator="equal">
      <formula>""</formula>
    </cfRule>
  </conditionalFormatting>
  <conditionalFormatting sqref="A34:N35 U34:Z35 AB34:BC35 BE34:XFD35">
    <cfRule type="cellIs" dxfId="4193" priority="334" operator="equal">
      <formula>"Actual less than revenue"</formula>
    </cfRule>
    <cfRule type="cellIs" dxfId="4192" priority="343" operator="equal">
      <formula>0</formula>
    </cfRule>
  </conditionalFormatting>
  <conditionalFormatting sqref="H34:I35">
    <cfRule type="cellIs" dxfId="4191" priority="338" operator="lessThan">
      <formula>0</formula>
    </cfRule>
    <cfRule type="cellIs" dxfId="4190" priority="339" operator="greaterThan">
      <formula>0</formula>
    </cfRule>
  </conditionalFormatting>
  <conditionalFormatting sqref="U34:V35">
    <cfRule type="cellIs" dxfId="4189" priority="336" operator="lessThan">
      <formula>0</formula>
    </cfRule>
    <cfRule type="cellIs" dxfId="4188" priority="337" operator="greaterThan">
      <formula>0</formula>
    </cfRule>
  </conditionalFormatting>
  <conditionalFormatting sqref="AJ34:AK35">
    <cfRule type="cellIs" dxfId="4187" priority="335" operator="lessThan">
      <formula>0</formula>
    </cfRule>
    <cfRule type="cellIs" dxfId="4186" priority="340" operator="greaterThan">
      <formula>0</formula>
    </cfRule>
  </conditionalFormatting>
  <conditionalFormatting sqref="AX34:AX35">
    <cfRule type="cellIs" dxfId="4185" priority="332" operator="lessThan">
      <formula>0</formula>
    </cfRule>
    <cfRule type="cellIs" dxfId="4184" priority="333" operator="greaterThan">
      <formula>0</formula>
    </cfRule>
  </conditionalFormatting>
  <conditionalFormatting sqref="AX34:AY35">
    <cfRule type="cellIs" dxfId="4183" priority="330" operator="lessThan">
      <formula>0</formula>
    </cfRule>
    <cfRule type="cellIs" dxfId="4182" priority="331" operator="greaterThan">
      <formula>0</formula>
    </cfRule>
  </conditionalFormatting>
  <conditionalFormatting sqref="AX34:AY35">
    <cfRule type="cellIs" dxfId="4181" priority="328" operator="lessThan">
      <formula>0</formula>
    </cfRule>
    <cfRule type="cellIs" dxfId="4180" priority="329" operator="greaterThan">
      <formula>0</formula>
    </cfRule>
  </conditionalFormatting>
  <conditionalFormatting sqref="B34:G35">
    <cfRule type="cellIs" dxfId="4179" priority="327" operator="equal">
      <formula>""</formula>
    </cfRule>
  </conditionalFormatting>
  <conditionalFormatting sqref="O34:T35">
    <cfRule type="cellIs" dxfId="4178" priority="324" operator="equal">
      <formula>"Actual less than revenue"</formula>
    </cfRule>
    <cfRule type="cellIs" dxfId="4177" priority="325" operator="equal">
      <formula>0</formula>
    </cfRule>
  </conditionalFormatting>
  <conditionalFormatting sqref="O34:T35">
    <cfRule type="cellIs" dxfId="4176" priority="323" operator="equal">
      <formula>""</formula>
    </cfRule>
  </conditionalFormatting>
  <conditionalFormatting sqref="A124:N125 U124:Z125 AB124:BC125 BE124:XFD125">
    <cfRule type="cellIs" dxfId="4175" priority="313" operator="equal">
      <formula>"Actual less than revenue"</formula>
    </cfRule>
    <cfRule type="cellIs" dxfId="4174" priority="322" operator="equal">
      <formula>0</formula>
    </cfRule>
  </conditionalFormatting>
  <conditionalFormatting sqref="H124:I125">
    <cfRule type="cellIs" dxfId="4173" priority="317" operator="lessThan">
      <formula>0</formula>
    </cfRule>
    <cfRule type="cellIs" dxfId="4172" priority="318" operator="greaterThan">
      <formula>0</formula>
    </cfRule>
  </conditionalFormatting>
  <conditionalFormatting sqref="U124:V125">
    <cfRule type="cellIs" dxfId="4171" priority="315" operator="lessThan">
      <formula>0</formula>
    </cfRule>
    <cfRule type="cellIs" dxfId="4170" priority="316" operator="greaterThan">
      <formula>0</formula>
    </cfRule>
  </conditionalFormatting>
  <conditionalFormatting sqref="AJ124:AK125">
    <cfRule type="cellIs" dxfId="4169" priority="314" operator="lessThan">
      <formula>0</formula>
    </cfRule>
    <cfRule type="cellIs" dxfId="4168" priority="319" operator="greaterThan">
      <formula>0</formula>
    </cfRule>
  </conditionalFormatting>
  <conditionalFormatting sqref="AX124:AX125">
    <cfRule type="cellIs" dxfId="4167" priority="311" operator="lessThan">
      <formula>0</formula>
    </cfRule>
    <cfRule type="cellIs" dxfId="4166" priority="312" operator="greaterThan">
      <formula>0</formula>
    </cfRule>
  </conditionalFormatting>
  <conditionalFormatting sqref="AX124:AY125">
    <cfRule type="cellIs" dxfId="4165" priority="309" operator="lessThan">
      <formula>0</formula>
    </cfRule>
    <cfRule type="cellIs" dxfId="4164" priority="310" operator="greaterThan">
      <formula>0</formula>
    </cfRule>
  </conditionalFormatting>
  <conditionalFormatting sqref="AX124:AY125">
    <cfRule type="cellIs" dxfId="4163" priority="307" operator="lessThan">
      <formula>0</formula>
    </cfRule>
    <cfRule type="cellIs" dxfId="4162" priority="308" operator="greaterThan">
      <formula>0</formula>
    </cfRule>
  </conditionalFormatting>
  <conditionalFormatting sqref="B124:G125">
    <cfRule type="cellIs" dxfId="4161" priority="306" operator="equal">
      <formula>""</formula>
    </cfRule>
  </conditionalFormatting>
  <conditionalFormatting sqref="O124:T125">
    <cfRule type="cellIs" dxfId="4160" priority="303" operator="equal">
      <formula>"Actual less than revenue"</formula>
    </cfRule>
    <cfRule type="cellIs" dxfId="4159" priority="304" operator="equal">
      <formula>0</formula>
    </cfRule>
  </conditionalFormatting>
  <conditionalFormatting sqref="O124:T125">
    <cfRule type="cellIs" dxfId="4158" priority="302" operator="equal">
      <formula>""</formula>
    </cfRule>
  </conditionalFormatting>
  <conditionalFormatting sqref="A155:N156 U155:Z156 AB155:BC156 BE155:XFD156">
    <cfRule type="cellIs" dxfId="4157" priority="292" operator="equal">
      <formula>"Actual less than revenue"</formula>
    </cfRule>
    <cfRule type="cellIs" dxfId="4156" priority="301" operator="equal">
      <formula>0</formula>
    </cfRule>
  </conditionalFormatting>
  <conditionalFormatting sqref="H155:I156">
    <cfRule type="cellIs" dxfId="4155" priority="296" operator="lessThan">
      <formula>0</formula>
    </cfRule>
    <cfRule type="cellIs" dxfId="4154" priority="297" operator="greaterThan">
      <formula>0</formula>
    </cfRule>
  </conditionalFormatting>
  <conditionalFormatting sqref="U155:V156">
    <cfRule type="cellIs" dxfId="4153" priority="294" operator="lessThan">
      <formula>0</formula>
    </cfRule>
    <cfRule type="cellIs" dxfId="4152" priority="295" operator="greaterThan">
      <formula>0</formula>
    </cfRule>
  </conditionalFormatting>
  <conditionalFormatting sqref="AJ155:AK156">
    <cfRule type="cellIs" dxfId="4151" priority="293" operator="lessThan">
      <formula>0</formula>
    </cfRule>
    <cfRule type="cellIs" dxfId="4150" priority="298" operator="greaterThan">
      <formula>0</formula>
    </cfRule>
  </conditionalFormatting>
  <conditionalFormatting sqref="AX155:AX156">
    <cfRule type="cellIs" dxfId="4149" priority="290" operator="lessThan">
      <formula>0</formula>
    </cfRule>
    <cfRule type="cellIs" dxfId="4148" priority="291" operator="greaterThan">
      <formula>0</formula>
    </cfRule>
  </conditionalFormatting>
  <conditionalFormatting sqref="AX155:AY156">
    <cfRule type="cellIs" dxfId="4147" priority="288" operator="lessThan">
      <formula>0</formula>
    </cfRule>
    <cfRule type="cellIs" dxfId="4146" priority="289" operator="greaterThan">
      <formula>0</formula>
    </cfRule>
  </conditionalFormatting>
  <conditionalFormatting sqref="AX155:AY156">
    <cfRule type="cellIs" dxfId="4145" priority="286" operator="lessThan">
      <formula>0</formula>
    </cfRule>
    <cfRule type="cellIs" dxfId="4144" priority="287" operator="greaterThan">
      <formula>0</formula>
    </cfRule>
  </conditionalFormatting>
  <conditionalFormatting sqref="B155:G156">
    <cfRule type="cellIs" dxfId="4143" priority="285" operator="equal">
      <formula>""</formula>
    </cfRule>
  </conditionalFormatting>
  <conditionalFormatting sqref="O155:T156">
    <cfRule type="cellIs" dxfId="4142" priority="282" operator="equal">
      <formula>"Actual less than revenue"</formula>
    </cfRule>
    <cfRule type="cellIs" dxfId="4141" priority="283" operator="equal">
      <formula>0</formula>
    </cfRule>
  </conditionalFormatting>
  <conditionalFormatting sqref="O155:T156">
    <cfRule type="cellIs" dxfId="4140" priority="281" operator="equal">
      <formula>""</formula>
    </cfRule>
  </conditionalFormatting>
  <conditionalFormatting sqref="A185:N186 U185:Z186 AB185:BC186 BE185:XFD186">
    <cfRule type="cellIs" dxfId="4139" priority="271" operator="equal">
      <formula>"Actual less than revenue"</formula>
    </cfRule>
    <cfRule type="cellIs" dxfId="4138" priority="280" operator="equal">
      <formula>0</formula>
    </cfRule>
  </conditionalFormatting>
  <conditionalFormatting sqref="H185:I186">
    <cfRule type="cellIs" dxfId="4137" priority="275" operator="lessThan">
      <formula>0</formula>
    </cfRule>
    <cfRule type="cellIs" dxfId="4136" priority="276" operator="greaterThan">
      <formula>0</formula>
    </cfRule>
  </conditionalFormatting>
  <conditionalFormatting sqref="U185:V186">
    <cfRule type="cellIs" dxfId="4135" priority="273" operator="lessThan">
      <formula>0</formula>
    </cfRule>
    <cfRule type="cellIs" dxfId="4134" priority="274" operator="greaterThan">
      <formula>0</formula>
    </cfRule>
  </conditionalFormatting>
  <conditionalFormatting sqref="AJ185:AK186">
    <cfRule type="cellIs" dxfId="4133" priority="272" operator="lessThan">
      <formula>0</formula>
    </cfRule>
    <cfRule type="cellIs" dxfId="4132" priority="277" operator="greaterThan">
      <formula>0</formula>
    </cfRule>
  </conditionalFormatting>
  <conditionalFormatting sqref="AX185:AX186">
    <cfRule type="cellIs" dxfId="4131" priority="269" operator="lessThan">
      <formula>0</formula>
    </cfRule>
    <cfRule type="cellIs" dxfId="4130" priority="270" operator="greaterThan">
      <formula>0</formula>
    </cfRule>
  </conditionalFormatting>
  <conditionalFormatting sqref="AX185:AY186">
    <cfRule type="cellIs" dxfId="4129" priority="267" operator="lessThan">
      <formula>0</formula>
    </cfRule>
    <cfRule type="cellIs" dxfId="4128" priority="268" operator="greaterThan">
      <formula>0</formula>
    </cfRule>
  </conditionalFormatting>
  <conditionalFormatting sqref="AX185:AY186">
    <cfRule type="cellIs" dxfId="4127" priority="265" operator="lessThan">
      <formula>0</formula>
    </cfRule>
    <cfRule type="cellIs" dxfId="4126" priority="266" operator="greaterThan">
      <formula>0</formula>
    </cfRule>
  </conditionalFormatting>
  <conditionalFormatting sqref="B185:G186">
    <cfRule type="cellIs" dxfId="4125" priority="264" operator="equal">
      <formula>""</formula>
    </cfRule>
  </conditionalFormatting>
  <conditionalFormatting sqref="O185:T186">
    <cfRule type="cellIs" dxfId="4124" priority="261" operator="equal">
      <formula>"Actual less than revenue"</formula>
    </cfRule>
    <cfRule type="cellIs" dxfId="4123" priority="262" operator="equal">
      <formula>0</formula>
    </cfRule>
  </conditionalFormatting>
  <conditionalFormatting sqref="O185:T186">
    <cfRule type="cellIs" dxfId="4122" priority="260" operator="equal">
      <formula>""</formula>
    </cfRule>
  </conditionalFormatting>
  <conditionalFormatting sqref="A216:N217 U216:Z217 AB216:BC217 BE216:XFD217">
    <cfRule type="cellIs" dxfId="4121" priority="250" operator="equal">
      <formula>"Actual less than revenue"</formula>
    </cfRule>
    <cfRule type="cellIs" dxfId="4120" priority="259" operator="equal">
      <formula>0</formula>
    </cfRule>
  </conditionalFormatting>
  <conditionalFormatting sqref="H216:I217">
    <cfRule type="cellIs" dxfId="4119" priority="254" operator="lessThan">
      <formula>0</formula>
    </cfRule>
    <cfRule type="cellIs" dxfId="4118" priority="255" operator="greaterThan">
      <formula>0</formula>
    </cfRule>
  </conditionalFormatting>
  <conditionalFormatting sqref="U216:V217">
    <cfRule type="cellIs" dxfId="4117" priority="252" operator="lessThan">
      <formula>0</formula>
    </cfRule>
    <cfRule type="cellIs" dxfId="4116" priority="253" operator="greaterThan">
      <formula>0</formula>
    </cfRule>
  </conditionalFormatting>
  <conditionalFormatting sqref="AJ216:AK217">
    <cfRule type="cellIs" dxfId="4115" priority="251" operator="lessThan">
      <formula>0</formula>
    </cfRule>
    <cfRule type="cellIs" dxfId="4114" priority="256" operator="greaterThan">
      <formula>0</formula>
    </cfRule>
  </conditionalFormatting>
  <conditionalFormatting sqref="AX216:AX217">
    <cfRule type="cellIs" dxfId="4113" priority="248" operator="lessThan">
      <formula>0</formula>
    </cfRule>
    <cfRule type="cellIs" dxfId="4112" priority="249" operator="greaterThan">
      <formula>0</formula>
    </cfRule>
  </conditionalFormatting>
  <conditionalFormatting sqref="AX216:AY217">
    <cfRule type="cellIs" dxfId="4111" priority="246" operator="lessThan">
      <formula>0</formula>
    </cfRule>
    <cfRule type="cellIs" dxfId="4110" priority="247" operator="greaterThan">
      <formula>0</formula>
    </cfRule>
  </conditionalFormatting>
  <conditionalFormatting sqref="AX216:AY217">
    <cfRule type="cellIs" dxfId="4109" priority="244" operator="lessThan">
      <formula>0</formula>
    </cfRule>
    <cfRule type="cellIs" dxfId="4108" priority="245" operator="greaterThan">
      <formula>0</formula>
    </cfRule>
  </conditionalFormatting>
  <conditionalFormatting sqref="B216:G217">
    <cfRule type="cellIs" dxfId="4107" priority="243" operator="equal">
      <formula>""</formula>
    </cfRule>
  </conditionalFormatting>
  <conditionalFormatting sqref="O216:T217">
    <cfRule type="cellIs" dxfId="4106" priority="240" operator="equal">
      <formula>"Actual less than revenue"</formula>
    </cfRule>
    <cfRule type="cellIs" dxfId="4105" priority="241" operator="equal">
      <formula>0</formula>
    </cfRule>
  </conditionalFormatting>
  <conditionalFormatting sqref="O216:T217">
    <cfRule type="cellIs" dxfId="4104" priority="239" operator="equal">
      <formula>""</formula>
    </cfRule>
  </conditionalFormatting>
  <conditionalFormatting sqref="A247:N248 U247:Z248 AB247:BC248 BE247:XFD248">
    <cfRule type="cellIs" dxfId="4103" priority="229" operator="equal">
      <formula>"Actual less than revenue"</formula>
    </cfRule>
    <cfRule type="cellIs" dxfId="4102" priority="238" operator="equal">
      <formula>0</formula>
    </cfRule>
  </conditionalFormatting>
  <conditionalFormatting sqref="BD124:BD125">
    <cfRule type="cellIs" dxfId="4101" priority="83" operator="notEqual">
      <formula>""</formula>
    </cfRule>
  </conditionalFormatting>
  <conditionalFormatting sqref="H247:I248">
    <cfRule type="cellIs" dxfId="4100" priority="233" operator="lessThan">
      <formula>0</formula>
    </cfRule>
    <cfRule type="cellIs" dxfId="4099" priority="234" operator="greaterThan">
      <formula>0</formula>
    </cfRule>
  </conditionalFormatting>
  <conditionalFormatting sqref="U247:V248">
    <cfRule type="cellIs" dxfId="4098" priority="231" operator="lessThan">
      <formula>0</formula>
    </cfRule>
    <cfRule type="cellIs" dxfId="4097" priority="232" operator="greaterThan">
      <formula>0</formula>
    </cfRule>
  </conditionalFormatting>
  <conditionalFormatting sqref="AJ247:AK248">
    <cfRule type="cellIs" dxfId="4096" priority="230" operator="lessThan">
      <formula>0</formula>
    </cfRule>
    <cfRule type="cellIs" dxfId="4095" priority="235" operator="greaterThan">
      <formula>0</formula>
    </cfRule>
  </conditionalFormatting>
  <conditionalFormatting sqref="AX247:AX248">
    <cfRule type="cellIs" dxfId="4094" priority="227" operator="lessThan">
      <formula>0</formula>
    </cfRule>
    <cfRule type="cellIs" dxfId="4093" priority="228" operator="greaterThan">
      <formula>0</formula>
    </cfRule>
  </conditionalFormatting>
  <conditionalFormatting sqref="AX247:AY248">
    <cfRule type="cellIs" dxfId="4092" priority="225" operator="lessThan">
      <formula>0</formula>
    </cfRule>
    <cfRule type="cellIs" dxfId="4091" priority="226" operator="greaterThan">
      <formula>0</formula>
    </cfRule>
  </conditionalFormatting>
  <conditionalFormatting sqref="AX247:AY248">
    <cfRule type="cellIs" dxfId="4090" priority="223" operator="lessThan">
      <formula>0</formula>
    </cfRule>
    <cfRule type="cellIs" dxfId="4089" priority="224" operator="greaterThan">
      <formula>0</formula>
    </cfRule>
  </conditionalFormatting>
  <conditionalFormatting sqref="B247:G248">
    <cfRule type="cellIs" dxfId="4088" priority="222" operator="equal">
      <formula>""</formula>
    </cfRule>
  </conditionalFormatting>
  <conditionalFormatting sqref="O247:T248">
    <cfRule type="cellIs" dxfId="4087" priority="219" operator="equal">
      <formula>"Actual less than revenue"</formula>
    </cfRule>
    <cfRule type="cellIs" dxfId="4086" priority="220" operator="equal">
      <formula>0</formula>
    </cfRule>
  </conditionalFormatting>
  <conditionalFormatting sqref="O247:T248">
    <cfRule type="cellIs" dxfId="4085" priority="218" operator="equal">
      <formula>""</formula>
    </cfRule>
  </conditionalFormatting>
  <conditionalFormatting sqref="A277:N278 U277:Z278 AB277:BC278 BE277:XFD278">
    <cfRule type="cellIs" dxfId="4084" priority="208" operator="equal">
      <formula>"Actual less than revenue"</formula>
    </cfRule>
    <cfRule type="cellIs" dxfId="4083" priority="217" operator="equal">
      <formula>0</formula>
    </cfRule>
  </conditionalFormatting>
  <conditionalFormatting sqref="H277:I278">
    <cfRule type="cellIs" dxfId="4082" priority="212" operator="lessThan">
      <formula>0</formula>
    </cfRule>
    <cfRule type="cellIs" dxfId="4081" priority="213" operator="greaterThan">
      <formula>0</formula>
    </cfRule>
  </conditionalFormatting>
  <conditionalFormatting sqref="U277:V278">
    <cfRule type="cellIs" dxfId="4080" priority="210" operator="lessThan">
      <formula>0</formula>
    </cfRule>
    <cfRule type="cellIs" dxfId="4079" priority="211" operator="greaterThan">
      <formula>0</formula>
    </cfRule>
  </conditionalFormatting>
  <conditionalFormatting sqref="AJ277:AK278">
    <cfRule type="cellIs" dxfId="4078" priority="209" operator="lessThan">
      <formula>0</formula>
    </cfRule>
    <cfRule type="cellIs" dxfId="4077" priority="214" operator="greaterThan">
      <formula>0</formula>
    </cfRule>
  </conditionalFormatting>
  <conditionalFormatting sqref="AX277:AX278">
    <cfRule type="cellIs" dxfId="4076" priority="206" operator="lessThan">
      <formula>0</formula>
    </cfRule>
    <cfRule type="cellIs" dxfId="4075" priority="207" operator="greaterThan">
      <formula>0</formula>
    </cfRule>
  </conditionalFormatting>
  <conditionalFormatting sqref="AX277:AY278">
    <cfRule type="cellIs" dxfId="4074" priority="204" operator="lessThan">
      <formula>0</formula>
    </cfRule>
    <cfRule type="cellIs" dxfId="4073" priority="205" operator="greaterThan">
      <formula>0</formula>
    </cfRule>
  </conditionalFormatting>
  <conditionalFormatting sqref="AX277:AY278">
    <cfRule type="cellIs" dxfId="4072" priority="202" operator="lessThan">
      <formula>0</formula>
    </cfRule>
    <cfRule type="cellIs" dxfId="4071" priority="203" operator="greaterThan">
      <formula>0</formula>
    </cfRule>
  </conditionalFormatting>
  <conditionalFormatting sqref="B277:G278">
    <cfRule type="cellIs" dxfId="4070" priority="201" operator="equal">
      <formula>""</formula>
    </cfRule>
  </conditionalFormatting>
  <conditionalFormatting sqref="O277:T278">
    <cfRule type="cellIs" dxfId="4069" priority="198" operator="equal">
      <formula>"Actual less than revenue"</formula>
    </cfRule>
    <cfRule type="cellIs" dxfId="4068" priority="199" operator="equal">
      <formula>0</formula>
    </cfRule>
  </conditionalFormatting>
  <conditionalFormatting sqref="O277:T278">
    <cfRule type="cellIs" dxfId="4067" priority="197" operator="equal">
      <formula>""</formula>
    </cfRule>
  </conditionalFormatting>
  <conditionalFormatting sqref="A308:N309 U308:Z309 AB308:BC309 BE308:XFD309">
    <cfRule type="cellIs" dxfId="4066" priority="187" operator="equal">
      <formula>"Actual less than revenue"</formula>
    </cfRule>
    <cfRule type="cellIs" dxfId="4065" priority="196" operator="equal">
      <formula>0</formula>
    </cfRule>
  </conditionalFormatting>
  <conditionalFormatting sqref="AA126:AA154">
    <cfRule type="cellIs" dxfId="4064" priority="41" operator="notEqual">
      <formula>""</formula>
    </cfRule>
  </conditionalFormatting>
  <conditionalFormatting sqref="H308:I309">
    <cfRule type="cellIs" dxfId="4063" priority="191" operator="lessThan">
      <formula>0</formula>
    </cfRule>
    <cfRule type="cellIs" dxfId="4062" priority="192" operator="greaterThan">
      <formula>0</formula>
    </cfRule>
  </conditionalFormatting>
  <conditionalFormatting sqref="U308:V309">
    <cfRule type="cellIs" dxfId="4061" priority="189" operator="lessThan">
      <formula>0</formula>
    </cfRule>
    <cfRule type="cellIs" dxfId="4060" priority="190" operator="greaterThan">
      <formula>0</formula>
    </cfRule>
  </conditionalFormatting>
  <conditionalFormatting sqref="AJ308:AK309">
    <cfRule type="cellIs" dxfId="4059" priority="188" operator="lessThan">
      <formula>0</formula>
    </cfRule>
    <cfRule type="cellIs" dxfId="4058" priority="193" operator="greaterThan">
      <formula>0</formula>
    </cfRule>
  </conditionalFormatting>
  <conditionalFormatting sqref="AX308:AX309">
    <cfRule type="cellIs" dxfId="4057" priority="185" operator="lessThan">
      <formula>0</formula>
    </cfRule>
    <cfRule type="cellIs" dxfId="4056" priority="186" operator="greaterThan">
      <formula>0</formula>
    </cfRule>
  </conditionalFormatting>
  <conditionalFormatting sqref="AX308:AY309">
    <cfRule type="cellIs" dxfId="4055" priority="183" operator="lessThan">
      <formula>0</formula>
    </cfRule>
    <cfRule type="cellIs" dxfId="4054" priority="184" operator="greaterThan">
      <formula>0</formula>
    </cfRule>
  </conditionalFormatting>
  <conditionalFormatting sqref="AX308:AY309">
    <cfRule type="cellIs" dxfId="4053" priority="181" operator="lessThan">
      <formula>0</formula>
    </cfRule>
    <cfRule type="cellIs" dxfId="4052" priority="182" operator="greaterThan">
      <formula>0</formula>
    </cfRule>
  </conditionalFormatting>
  <conditionalFormatting sqref="B308:G309">
    <cfRule type="cellIs" dxfId="4051" priority="180" operator="equal">
      <formula>""</formula>
    </cfRule>
  </conditionalFormatting>
  <conditionalFormatting sqref="BD216:BD217">
    <cfRule type="cellIs" dxfId="4050" priority="73" operator="notEqual">
      <formula>""</formula>
    </cfRule>
  </conditionalFormatting>
  <conditionalFormatting sqref="O308:T309">
    <cfRule type="cellIs" dxfId="4049" priority="177" operator="equal">
      <formula>"Actual less than revenue"</formula>
    </cfRule>
    <cfRule type="cellIs" dxfId="4048" priority="178" operator="equal">
      <formula>0</formula>
    </cfRule>
  </conditionalFormatting>
  <conditionalFormatting sqref="O308:T309">
    <cfRule type="cellIs" dxfId="4047" priority="176" operator="equal">
      <formula>""</formula>
    </cfRule>
  </conditionalFormatting>
  <conditionalFormatting sqref="A338:N339 U338:Z339 AB338:BC339 BE338:XFD339">
    <cfRule type="cellIs" dxfId="4046" priority="166" operator="equal">
      <formula>"Actual less than revenue"</formula>
    </cfRule>
    <cfRule type="cellIs" dxfId="4045" priority="175" operator="equal">
      <formula>0</formula>
    </cfRule>
  </conditionalFormatting>
  <conditionalFormatting sqref="AA216:AA217">
    <cfRule type="cellIs" dxfId="4044" priority="20" operator="notEqual">
      <formula>""</formula>
    </cfRule>
  </conditionalFormatting>
  <conditionalFormatting sqref="BD247:BD248">
    <cfRule type="cellIs" dxfId="4043" priority="67" operator="notEqual">
      <formula>""</formula>
    </cfRule>
  </conditionalFormatting>
  <conditionalFormatting sqref="H338:I339">
    <cfRule type="cellIs" dxfId="4042" priority="170" operator="lessThan">
      <formula>0</formula>
    </cfRule>
    <cfRule type="cellIs" dxfId="4041" priority="171" operator="greaterThan">
      <formula>0</formula>
    </cfRule>
  </conditionalFormatting>
  <conditionalFormatting sqref="U338:V339">
    <cfRule type="cellIs" dxfId="4040" priority="168" operator="lessThan">
      <formula>0</formula>
    </cfRule>
    <cfRule type="cellIs" dxfId="4039" priority="169" operator="greaterThan">
      <formula>0</formula>
    </cfRule>
  </conditionalFormatting>
  <conditionalFormatting sqref="AJ338:AK339">
    <cfRule type="cellIs" dxfId="4038" priority="167" operator="lessThan">
      <formula>0</formula>
    </cfRule>
    <cfRule type="cellIs" dxfId="4037" priority="172" operator="greaterThan">
      <formula>0</formula>
    </cfRule>
  </conditionalFormatting>
  <conditionalFormatting sqref="AX338:AX339">
    <cfRule type="cellIs" dxfId="4036" priority="164" operator="lessThan">
      <formula>0</formula>
    </cfRule>
    <cfRule type="cellIs" dxfId="4035" priority="165" operator="greaterThan">
      <formula>0</formula>
    </cfRule>
  </conditionalFormatting>
  <conditionalFormatting sqref="AX338:AY339">
    <cfRule type="cellIs" dxfId="4034" priority="162" operator="lessThan">
      <formula>0</formula>
    </cfRule>
    <cfRule type="cellIs" dxfId="4033" priority="163" operator="greaterThan">
      <formula>0</formula>
    </cfRule>
  </conditionalFormatting>
  <conditionalFormatting sqref="AX338:AY339">
    <cfRule type="cellIs" dxfId="4032" priority="160" operator="lessThan">
      <formula>0</formula>
    </cfRule>
    <cfRule type="cellIs" dxfId="4031" priority="161" operator="greaterThan">
      <formula>0</formula>
    </cfRule>
  </conditionalFormatting>
  <conditionalFormatting sqref="B338:G339">
    <cfRule type="cellIs" dxfId="4030" priority="159" operator="equal">
      <formula>""</formula>
    </cfRule>
  </conditionalFormatting>
  <conditionalFormatting sqref="O338:T339">
    <cfRule type="cellIs" dxfId="4029" priority="156" operator="equal">
      <formula>"Actual less than revenue"</formula>
    </cfRule>
    <cfRule type="cellIs" dxfId="4028" priority="157" operator="equal">
      <formula>0</formula>
    </cfRule>
  </conditionalFormatting>
  <conditionalFormatting sqref="O338:T339">
    <cfRule type="cellIs" dxfId="4027" priority="155" operator="equal">
      <formula>""</formula>
    </cfRule>
  </conditionalFormatting>
  <conditionalFormatting sqref="BD157:BD184 BD64:BD93 BD96:BD123 BD187:BD215 BD218:BD246 BD249:BD276 BD279:BD307 BD310:BD337 BD340:BD1048576 BD1:BD33">
    <cfRule type="cellIs" dxfId="4026" priority="104" operator="equal">
      <formula>"Actual less than revenue"</formula>
    </cfRule>
    <cfRule type="cellIs" dxfId="4025" priority="106" operator="equal">
      <formula>0</formula>
    </cfRule>
  </conditionalFormatting>
  <conditionalFormatting sqref="BD1:BD33 BD64:BD93 BD157:BD184 BD96:BD123 BD187:BD215 BD218:BD246 BD249:BD276 BD279:BD307 BD310:BD337 BD340:BD1048576">
    <cfRule type="cellIs" dxfId="4024" priority="105" operator="notEqual">
      <formula>""</formula>
    </cfRule>
  </conditionalFormatting>
  <conditionalFormatting sqref="BD36:BD63">
    <cfRule type="cellIs" dxfId="4023" priority="99" operator="notEqual">
      <formula>""</formula>
    </cfRule>
  </conditionalFormatting>
  <conditionalFormatting sqref="BD94:BD95">
    <cfRule type="cellIs" dxfId="4022" priority="92" operator="equal">
      <formula>"Actual less than revenue"</formula>
    </cfRule>
    <cfRule type="cellIs" dxfId="4021" priority="94" operator="equal">
      <formula>0</formula>
    </cfRule>
  </conditionalFormatting>
  <conditionalFormatting sqref="BD94:BD95">
    <cfRule type="cellIs" dxfId="4020" priority="93" operator="notEqual">
      <formula>""</formula>
    </cfRule>
  </conditionalFormatting>
  <conditionalFormatting sqref="BD34:BD35">
    <cfRule type="cellIs" dxfId="4019" priority="87" operator="notEqual">
      <formula>""</formula>
    </cfRule>
  </conditionalFormatting>
  <conditionalFormatting sqref="BD155:BD156">
    <cfRule type="cellIs" dxfId="4018" priority="80" operator="equal">
      <formula>"Actual less than revenue"</formula>
    </cfRule>
    <cfRule type="cellIs" dxfId="4017" priority="82" operator="equal">
      <formula>0</formula>
    </cfRule>
  </conditionalFormatting>
  <conditionalFormatting sqref="BD155:BD156">
    <cfRule type="cellIs" dxfId="4016" priority="81" operator="notEqual">
      <formula>""</formula>
    </cfRule>
  </conditionalFormatting>
  <conditionalFormatting sqref="BD185:BD186">
    <cfRule type="cellIs" dxfId="4015" priority="75" operator="notEqual">
      <formula>""</formula>
    </cfRule>
  </conditionalFormatting>
  <conditionalFormatting sqref="BD247:BD248">
    <cfRule type="cellIs" dxfId="4014" priority="68" operator="equal">
      <formula>"Actual less than revenue"</formula>
    </cfRule>
    <cfRule type="cellIs" dxfId="4013" priority="70" operator="equal">
      <formula>0</formula>
    </cfRule>
  </conditionalFormatting>
  <conditionalFormatting sqref="BD247:BD248">
    <cfRule type="cellIs" dxfId="4012" priority="69" operator="notEqual">
      <formula>""</formula>
    </cfRule>
  </conditionalFormatting>
  <conditionalFormatting sqref="BD4:BD33 BD64:BD93 BD157:BD184 BD96:BD123 BD187:BD215 BD218:BD246 BD249:BD276 BD279:BD307 BD310:BD337 BD340:BD369">
    <cfRule type="cellIs" dxfId="4011" priority="103" operator="notEqual">
      <formula>""</formula>
    </cfRule>
  </conditionalFormatting>
  <conditionalFormatting sqref="BD36:BD63">
    <cfRule type="cellIs" dxfId="4010" priority="100" operator="equal">
      <formula>"Actual less than revenue"</formula>
    </cfRule>
    <cfRule type="cellIs" dxfId="4009" priority="102" operator="equal">
      <formula>0</formula>
    </cfRule>
  </conditionalFormatting>
  <conditionalFormatting sqref="BD36:BD63">
    <cfRule type="cellIs" dxfId="4008" priority="101" operator="notEqual">
      <formula>""</formula>
    </cfRule>
  </conditionalFormatting>
  <conditionalFormatting sqref="BD126:BD154">
    <cfRule type="cellIs" dxfId="4007" priority="96" operator="equal">
      <formula>"Actual less than revenue"</formula>
    </cfRule>
    <cfRule type="cellIs" dxfId="4006" priority="98" operator="equal">
      <formula>0</formula>
    </cfRule>
  </conditionalFormatting>
  <conditionalFormatting sqref="BD126:BD154">
    <cfRule type="cellIs" dxfId="4005" priority="97" operator="notEqual">
      <formula>""</formula>
    </cfRule>
  </conditionalFormatting>
  <conditionalFormatting sqref="BD126:BD154">
    <cfRule type="cellIs" dxfId="4004" priority="95" operator="notEqual">
      <formula>""</formula>
    </cfRule>
  </conditionalFormatting>
  <conditionalFormatting sqref="BD94:BD95">
    <cfRule type="cellIs" dxfId="4003" priority="91" operator="notEqual">
      <formula>""</formula>
    </cfRule>
  </conditionalFormatting>
  <conditionalFormatting sqref="BD34:BD35">
    <cfRule type="cellIs" dxfId="4002" priority="88" operator="equal">
      <formula>"Actual less than revenue"</formula>
    </cfRule>
    <cfRule type="cellIs" dxfId="4001" priority="90" operator="equal">
      <formula>0</formula>
    </cfRule>
  </conditionalFormatting>
  <conditionalFormatting sqref="BD34:BD35">
    <cfRule type="cellIs" dxfId="4000" priority="89" operator="notEqual">
      <formula>""</formula>
    </cfRule>
  </conditionalFormatting>
  <conditionalFormatting sqref="BD124:BD125">
    <cfRule type="cellIs" dxfId="3999" priority="84" operator="equal">
      <formula>"Actual less than revenue"</formula>
    </cfRule>
    <cfRule type="cellIs" dxfId="3998" priority="86" operator="equal">
      <formula>0</formula>
    </cfRule>
  </conditionalFormatting>
  <conditionalFormatting sqref="BD124:BD125">
    <cfRule type="cellIs" dxfId="3997" priority="85" operator="notEqual">
      <formula>""</formula>
    </cfRule>
  </conditionalFormatting>
  <conditionalFormatting sqref="BD155:BD156">
    <cfRule type="cellIs" dxfId="3996" priority="79" operator="notEqual">
      <formula>""</formula>
    </cfRule>
  </conditionalFormatting>
  <conditionalFormatting sqref="BD185:BD186">
    <cfRule type="cellIs" dxfId="3995" priority="76" operator="equal">
      <formula>"Actual less than revenue"</formula>
    </cfRule>
    <cfRule type="cellIs" dxfId="3994" priority="78" operator="equal">
      <formula>0</formula>
    </cfRule>
  </conditionalFormatting>
  <conditionalFormatting sqref="BD185:BD186">
    <cfRule type="cellIs" dxfId="3993" priority="77" operator="notEqual">
      <formula>""</formula>
    </cfRule>
  </conditionalFormatting>
  <conditionalFormatting sqref="BD216:BD217">
    <cfRule type="cellIs" dxfId="3992" priority="72" operator="equal">
      <formula>"Actual less than revenue"</formula>
    </cfRule>
    <cfRule type="cellIs" dxfId="3991" priority="74" operator="equal">
      <formula>0</formula>
    </cfRule>
  </conditionalFormatting>
  <conditionalFormatting sqref="BD216:BD217">
    <cfRule type="cellIs" dxfId="3990" priority="71" operator="notEqual">
      <formula>""</formula>
    </cfRule>
  </conditionalFormatting>
  <conditionalFormatting sqref="BD277:BD278">
    <cfRule type="cellIs" dxfId="3989" priority="64" operator="equal">
      <formula>"Actual less than revenue"</formula>
    </cfRule>
    <cfRule type="cellIs" dxfId="3988" priority="66" operator="equal">
      <formula>0</formula>
    </cfRule>
  </conditionalFormatting>
  <conditionalFormatting sqref="BD277:BD278">
    <cfRule type="cellIs" dxfId="3987" priority="65" operator="notEqual">
      <formula>""</formula>
    </cfRule>
  </conditionalFormatting>
  <conditionalFormatting sqref="BD277:BD278">
    <cfRule type="cellIs" dxfId="3986" priority="63" operator="notEqual">
      <formula>""</formula>
    </cfRule>
  </conditionalFormatting>
  <conditionalFormatting sqref="BD308:BD309">
    <cfRule type="cellIs" dxfId="3985" priority="60" operator="equal">
      <formula>"Actual less than revenue"</formula>
    </cfRule>
    <cfRule type="cellIs" dxfId="3984" priority="62" operator="equal">
      <formula>0</formula>
    </cfRule>
  </conditionalFormatting>
  <conditionalFormatting sqref="BD308:BD309">
    <cfRule type="cellIs" dxfId="3983" priority="61" operator="notEqual">
      <formula>""</formula>
    </cfRule>
  </conditionalFormatting>
  <conditionalFormatting sqref="BD308:BD309">
    <cfRule type="cellIs" dxfId="3982" priority="59" operator="notEqual">
      <formula>""</formula>
    </cfRule>
  </conditionalFormatting>
  <conditionalFormatting sqref="BD338:BD339">
    <cfRule type="cellIs" dxfId="3981" priority="56" operator="equal">
      <formula>"Actual less than revenue"</formula>
    </cfRule>
    <cfRule type="cellIs" dxfId="3980" priority="58" operator="equal">
      <formula>0</formula>
    </cfRule>
  </conditionalFormatting>
  <conditionalFormatting sqref="BD338:BD339">
    <cfRule type="cellIs" dxfId="3979" priority="57" operator="notEqual">
      <formula>""</formula>
    </cfRule>
  </conditionalFormatting>
  <conditionalFormatting sqref="BD338:BD339">
    <cfRule type="cellIs" dxfId="3978" priority="55" operator="notEqual">
      <formula>""</formula>
    </cfRule>
  </conditionalFormatting>
  <conditionalFormatting sqref="BD1:BD1048576">
    <cfRule type="cellIs" dxfId="3977" priority="49" operator="equal">
      <formula>"Rev Less Act Start 1st"</formula>
    </cfRule>
    <cfRule type="cellIs" dxfId="3976" priority="50" operator="equal">
      <formula>"Rev Over Act End 1st"</formula>
    </cfRule>
    <cfRule type="cellIs" dxfId="3975" priority="51" operator="equal">
      <formula>"Rev Less Act Start 2nd"</formula>
    </cfRule>
    <cfRule type="cellIs" dxfId="3974" priority="52" operator="equal">
      <formula>"Rev Over Act End 2nd"</formula>
    </cfRule>
    <cfRule type="cellIs" dxfId="3973" priority="53" operator="equal">
      <formula>"Rev Less Act Start 3rd"</formula>
    </cfRule>
    <cfRule type="cellIs" dxfId="3972" priority="54" operator="equal">
      <formula>"Rev Over Act End 3rd"</formula>
    </cfRule>
  </conditionalFormatting>
  <conditionalFormatting sqref="AA157:AA184 AA65:AA93 AA96:AA123 AA187:AA215 AA218:AA246 AA249:AA276 AA279:AA307 AA310:AA337 AA340:AA1048576 AA1:AA33">
    <cfRule type="cellIs" dxfId="3971" priority="46" operator="equal">
      <formula>"Actual less than revenue"</formula>
    </cfRule>
    <cfRule type="cellIs" dxfId="3970" priority="48" operator="equal">
      <formula>0</formula>
    </cfRule>
  </conditionalFormatting>
  <conditionalFormatting sqref="AA1:AA33 AA65:AA93 AA157:AA184 AA96:AA123 AA187:AA215 AA218:AA246 AA249:AA276 AA279:AA307 AA310:AA337 AA340:AA1048576">
    <cfRule type="cellIs" dxfId="3969" priority="47" operator="notEqual">
      <formula>""</formula>
    </cfRule>
  </conditionalFormatting>
  <conditionalFormatting sqref="AA36:AA62">
    <cfRule type="cellIs" dxfId="3968" priority="43" operator="equal">
      <formula>"Actual less than revenue"</formula>
    </cfRule>
    <cfRule type="cellIs" dxfId="3967" priority="45" operator="equal">
      <formula>0</formula>
    </cfRule>
  </conditionalFormatting>
  <conditionalFormatting sqref="AA36:AA62">
    <cfRule type="cellIs" dxfId="3966" priority="44" operator="notEqual">
      <formula>""</formula>
    </cfRule>
  </conditionalFormatting>
  <conditionalFormatting sqref="AA126:AA154">
    <cfRule type="cellIs" dxfId="3965" priority="40" operator="equal">
      <formula>"Actual less than revenue"</formula>
    </cfRule>
    <cfRule type="cellIs" dxfId="3964" priority="42" operator="equal">
      <formula>0</formula>
    </cfRule>
  </conditionalFormatting>
  <conditionalFormatting sqref="AA63:AA64">
    <cfRule type="cellIs" dxfId="3963" priority="37" operator="equal">
      <formula>"Actual less than revenue"</formula>
    </cfRule>
    <cfRule type="cellIs" dxfId="3962" priority="39" operator="equal">
      <formula>0</formula>
    </cfRule>
  </conditionalFormatting>
  <conditionalFormatting sqref="AA63:AA64">
    <cfRule type="cellIs" dxfId="3961" priority="38" operator="notEqual">
      <formula>""</formula>
    </cfRule>
  </conditionalFormatting>
  <conditionalFormatting sqref="AA94:AA95">
    <cfRule type="cellIs" dxfId="3960" priority="34" operator="equal">
      <formula>"Actual less than revenue"</formula>
    </cfRule>
    <cfRule type="cellIs" dxfId="3959" priority="36" operator="equal">
      <formula>0</formula>
    </cfRule>
  </conditionalFormatting>
  <conditionalFormatting sqref="AA94:AA95">
    <cfRule type="cellIs" dxfId="3958" priority="35" operator="notEqual">
      <formula>""</formula>
    </cfRule>
  </conditionalFormatting>
  <conditionalFormatting sqref="AA34:AA35">
    <cfRule type="cellIs" dxfId="3957" priority="31" operator="equal">
      <formula>"Actual less than revenue"</formula>
    </cfRule>
    <cfRule type="cellIs" dxfId="3956" priority="33" operator="equal">
      <formula>0</formula>
    </cfRule>
  </conditionalFormatting>
  <conditionalFormatting sqref="AA34:AA35">
    <cfRule type="cellIs" dxfId="3955" priority="32" operator="notEqual">
      <formula>""</formula>
    </cfRule>
  </conditionalFormatting>
  <conditionalFormatting sqref="AA124:AA125">
    <cfRule type="cellIs" dxfId="3954" priority="28" operator="equal">
      <formula>"Actual less than revenue"</formula>
    </cfRule>
    <cfRule type="cellIs" dxfId="3953" priority="30" operator="equal">
      <formula>0</formula>
    </cfRule>
  </conditionalFormatting>
  <conditionalFormatting sqref="AA124:AA125">
    <cfRule type="cellIs" dxfId="3952" priority="29" operator="notEqual">
      <formula>""</formula>
    </cfRule>
  </conditionalFormatting>
  <conditionalFormatting sqref="AA155:AA156">
    <cfRule type="cellIs" dxfId="3951" priority="25" operator="equal">
      <formula>"Actual less than revenue"</formula>
    </cfRule>
    <cfRule type="cellIs" dxfId="3950" priority="27" operator="equal">
      <formula>0</formula>
    </cfRule>
  </conditionalFormatting>
  <conditionalFormatting sqref="AA155:AA156">
    <cfRule type="cellIs" dxfId="3949" priority="26" operator="notEqual">
      <formula>""</formula>
    </cfRule>
  </conditionalFormatting>
  <conditionalFormatting sqref="AA185:AA186">
    <cfRule type="cellIs" dxfId="3948" priority="22" operator="equal">
      <formula>"Actual less than revenue"</formula>
    </cfRule>
    <cfRule type="cellIs" dxfId="3947" priority="24" operator="equal">
      <formula>0</formula>
    </cfRule>
  </conditionalFormatting>
  <conditionalFormatting sqref="AA185:AA186">
    <cfRule type="cellIs" dxfId="3946" priority="23" operator="notEqual">
      <formula>""</formula>
    </cfRule>
  </conditionalFormatting>
  <conditionalFormatting sqref="AA216:AA217">
    <cfRule type="cellIs" dxfId="3945" priority="19" operator="equal">
      <formula>"Actual less than revenue"</formula>
    </cfRule>
    <cfRule type="cellIs" dxfId="3944" priority="21" operator="equal">
      <formula>0</formula>
    </cfRule>
  </conditionalFormatting>
  <conditionalFormatting sqref="AA247:AA248">
    <cfRule type="cellIs" dxfId="3943" priority="16" operator="equal">
      <formula>"Actual less than revenue"</formula>
    </cfRule>
    <cfRule type="cellIs" dxfId="3942" priority="18" operator="equal">
      <formula>0</formula>
    </cfRule>
  </conditionalFormatting>
  <conditionalFormatting sqref="AA247:AA248">
    <cfRule type="cellIs" dxfId="3941" priority="17" operator="notEqual">
      <formula>""</formula>
    </cfRule>
  </conditionalFormatting>
  <conditionalFormatting sqref="AA277:AA278">
    <cfRule type="cellIs" dxfId="3940" priority="13" operator="equal">
      <formula>"Actual less than revenue"</formula>
    </cfRule>
    <cfRule type="cellIs" dxfId="3939" priority="15" operator="equal">
      <formula>0</formula>
    </cfRule>
  </conditionalFormatting>
  <conditionalFormatting sqref="AA277:AA278">
    <cfRule type="cellIs" dxfId="3938" priority="14" operator="notEqual">
      <formula>""</formula>
    </cfRule>
  </conditionalFormatting>
  <conditionalFormatting sqref="AA308:AA309">
    <cfRule type="cellIs" dxfId="3937" priority="10" operator="equal">
      <formula>"Actual less than revenue"</formula>
    </cfRule>
    <cfRule type="cellIs" dxfId="3936" priority="12" operator="equal">
      <formula>0</formula>
    </cfRule>
  </conditionalFormatting>
  <conditionalFormatting sqref="AA308:AA309">
    <cfRule type="cellIs" dxfId="3935" priority="11" operator="notEqual">
      <formula>""</formula>
    </cfRule>
  </conditionalFormatting>
  <conditionalFormatting sqref="AA338:AA339">
    <cfRule type="cellIs" dxfId="3934" priority="7" operator="equal">
      <formula>"Actual less than revenue"</formula>
    </cfRule>
    <cfRule type="cellIs" dxfId="3933" priority="9" operator="equal">
      <formula>0</formula>
    </cfRule>
  </conditionalFormatting>
  <conditionalFormatting sqref="AA338:AA339">
    <cfRule type="cellIs" dxfId="3932" priority="8" operator="notEqual">
      <formula>""</formula>
    </cfRule>
  </conditionalFormatting>
  <conditionalFormatting sqref="AA1:AA1048576">
    <cfRule type="cellIs" dxfId="3931" priority="1" operator="equal">
      <formula>"Rev Less Act Start 1st"</formula>
    </cfRule>
    <cfRule type="cellIs" dxfId="3930" priority="2" operator="equal">
      <formula>"Rev Over Act End 1st"</formula>
    </cfRule>
    <cfRule type="cellIs" dxfId="3929" priority="3" operator="equal">
      <formula>"Rev Less Act Start 2nd"</formula>
    </cfRule>
    <cfRule type="cellIs" dxfId="3928" priority="4" operator="equal">
      <formula>"Rev Over Act End 2nd"</formula>
    </cfRule>
    <cfRule type="cellIs" dxfId="3927" priority="5" operator="equal">
      <formula>"Rev Less Act Start 3rd"</formula>
    </cfRule>
    <cfRule type="cellIs" dxfId="3926" priority="6" operator="equal">
      <formula>"Rev Over Act End 3rd"</formula>
    </cfRule>
  </conditionalFormatting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1:J14"/>
  <sheetViews>
    <sheetView workbookViewId="0">
      <selection sqref="A1:H1"/>
    </sheetView>
  </sheetViews>
  <sheetFormatPr defaultRowHeight="15" x14ac:dyDescent="0.25"/>
  <cols>
    <col min="1" max="1" width="9.140625" style="5"/>
    <col min="2" max="2" width="10.85546875" style="5" bestFit="1" customWidth="1"/>
    <col min="3" max="4" width="10" style="5" customWidth="1"/>
    <col min="5" max="5" width="10.7109375" style="5" customWidth="1"/>
    <col min="6" max="7" width="10" style="5" customWidth="1"/>
    <col min="8" max="8" width="10.7109375" style="5" customWidth="1"/>
    <col min="9" max="9" width="11.42578125" style="139" bestFit="1" customWidth="1"/>
    <col min="10" max="10" width="13.85546875" style="139" bestFit="1" customWidth="1"/>
  </cols>
  <sheetData>
    <row r="1" spans="1:10" ht="26.25" x14ac:dyDescent="0.4">
      <c r="A1" s="276" t="s">
        <v>54</v>
      </c>
      <c r="B1" s="276"/>
      <c r="C1" s="276"/>
      <c r="D1" s="276"/>
      <c r="E1" s="276"/>
      <c r="F1" s="276"/>
      <c r="G1" s="276"/>
      <c r="H1" s="276"/>
    </row>
    <row r="2" spans="1:10" ht="30" customHeight="1" x14ac:dyDescent="0.25">
      <c r="A2" s="15" t="s">
        <v>9</v>
      </c>
      <c r="B2" s="21" t="s">
        <v>8</v>
      </c>
      <c r="C2" s="22" t="s">
        <v>25</v>
      </c>
      <c r="D2" s="23" t="s">
        <v>26</v>
      </c>
      <c r="E2" s="24" t="s">
        <v>29</v>
      </c>
      <c r="F2" s="25" t="s">
        <v>27</v>
      </c>
      <c r="G2" s="26" t="s">
        <v>28</v>
      </c>
      <c r="H2" s="24" t="s">
        <v>30</v>
      </c>
      <c r="I2" s="181" t="s">
        <v>131</v>
      </c>
      <c r="J2" s="181" t="s">
        <v>132</v>
      </c>
    </row>
    <row r="3" spans="1:10" x14ac:dyDescent="0.25">
      <c r="A3" s="139">
        <v>2017</v>
      </c>
      <c r="B3" s="20" t="s">
        <v>10</v>
      </c>
      <c r="C3" s="137">
        <f>SUM('Fixed Routes'!I2:I8)</f>
        <v>5764</v>
      </c>
      <c r="D3" s="138">
        <f>SUM('Fixed Routes'!J2:J8)</f>
        <v>5696</v>
      </c>
      <c r="E3" s="178">
        <f>C3-D3</f>
        <v>68</v>
      </c>
      <c r="F3" s="137">
        <f>'Daily Totals'!R34</f>
        <v>1567</v>
      </c>
      <c r="G3" s="138">
        <f>'Daily Totals'!S34</f>
        <v>1449</v>
      </c>
      <c r="H3" s="178">
        <f>F3-G3</f>
        <v>118</v>
      </c>
      <c r="I3" s="178">
        <f>C3+F3</f>
        <v>7331</v>
      </c>
      <c r="J3" s="138">
        <f>D3+G3</f>
        <v>7145</v>
      </c>
    </row>
    <row r="4" spans="1:10" x14ac:dyDescent="0.25">
      <c r="A4" s="139">
        <v>2017</v>
      </c>
      <c r="B4" s="176" t="s">
        <v>11</v>
      </c>
      <c r="C4" s="137">
        <f>SUM('Fixed Routes'!I9:I15)</f>
        <v>9400</v>
      </c>
      <c r="D4" s="138">
        <f>SUM('Fixed Routes'!J9:J15)</f>
        <v>5181</v>
      </c>
      <c r="E4" s="178">
        <f t="shared" ref="E4" si="0">C4-D4</f>
        <v>4219</v>
      </c>
      <c r="F4" s="137">
        <f>'Daily Totals'!R62</f>
        <v>1645</v>
      </c>
      <c r="G4" s="138">
        <f>'Daily Totals'!S62</f>
        <v>1506</v>
      </c>
      <c r="H4" s="178">
        <f>F4-G4</f>
        <v>139</v>
      </c>
      <c r="I4" s="178">
        <f t="shared" ref="I4:I14" si="1">C4+F4</f>
        <v>11045</v>
      </c>
      <c r="J4" s="138">
        <f t="shared" ref="J4:J14" si="2">D4+G4</f>
        <v>6687</v>
      </c>
    </row>
    <row r="5" spans="1:10" x14ac:dyDescent="0.25">
      <c r="A5" s="139">
        <v>2017</v>
      </c>
      <c r="B5" s="20" t="s">
        <v>12</v>
      </c>
      <c r="C5" s="137">
        <f>SUM('Fixed Routes'!I16:I22)</f>
        <v>6040</v>
      </c>
      <c r="D5" s="138">
        <f>SUM('Fixed Routes'!J16:J22)</f>
        <v>5805</v>
      </c>
      <c r="E5" s="178">
        <f t="shared" ref="E5:E14" si="3">C5-D5</f>
        <v>235</v>
      </c>
      <c r="F5" s="137">
        <f>'Daily Totals'!R93</f>
        <v>1671</v>
      </c>
      <c r="G5" s="138">
        <f>'Daily Totals'!S93</f>
        <v>1565</v>
      </c>
      <c r="H5" s="178">
        <f t="shared" ref="H5:H14" si="4">F5-G5</f>
        <v>106</v>
      </c>
      <c r="I5" s="178">
        <f t="shared" si="1"/>
        <v>7711</v>
      </c>
      <c r="J5" s="138">
        <f t="shared" si="2"/>
        <v>7370</v>
      </c>
    </row>
    <row r="6" spans="1:10" x14ac:dyDescent="0.25">
      <c r="A6" s="139">
        <v>2017</v>
      </c>
      <c r="B6" s="20" t="s">
        <v>13</v>
      </c>
      <c r="C6" s="137">
        <f>SUM('Fixed Routes'!I23:I29)</f>
        <v>5406</v>
      </c>
      <c r="D6" s="138">
        <f>SUM('Fixed Routes'!J23:J29)</f>
        <v>5150</v>
      </c>
      <c r="E6" s="178">
        <f t="shared" si="3"/>
        <v>256</v>
      </c>
      <c r="F6" s="137">
        <f>'Daily Totals'!R123</f>
        <v>1321</v>
      </c>
      <c r="G6" s="138">
        <f>'Daily Totals'!S123</f>
        <v>1149</v>
      </c>
      <c r="H6" s="178">
        <f t="shared" si="4"/>
        <v>172</v>
      </c>
      <c r="I6" s="178">
        <f t="shared" si="1"/>
        <v>6727</v>
      </c>
      <c r="J6" s="138">
        <f t="shared" si="2"/>
        <v>6299</v>
      </c>
    </row>
    <row r="7" spans="1:10" x14ac:dyDescent="0.25">
      <c r="A7" s="139">
        <v>2017</v>
      </c>
      <c r="B7" s="20" t="s">
        <v>14</v>
      </c>
      <c r="C7" s="137">
        <f>SUM('Fixed Routes'!I30:I36)</f>
        <v>2192</v>
      </c>
      <c r="D7" s="138">
        <f>SUM('Fixed Routes'!J30:J36)</f>
        <v>2161</v>
      </c>
      <c r="E7" s="178">
        <f t="shared" si="3"/>
        <v>31</v>
      </c>
      <c r="F7" s="137">
        <f>'Daily Totals'!R154</f>
        <v>607</v>
      </c>
      <c r="G7" s="138">
        <f>'Daily Totals'!S154</f>
        <v>541</v>
      </c>
      <c r="H7" s="178">
        <f t="shared" si="4"/>
        <v>66</v>
      </c>
      <c r="I7" s="178">
        <f t="shared" si="1"/>
        <v>2799</v>
      </c>
      <c r="J7" s="138">
        <f t="shared" si="2"/>
        <v>2702</v>
      </c>
    </row>
    <row r="8" spans="1:10" x14ac:dyDescent="0.25">
      <c r="A8" s="139">
        <v>2017</v>
      </c>
      <c r="B8" s="20" t="s">
        <v>15</v>
      </c>
      <c r="C8" s="137">
        <f>SUM('Fixed Routes'!I37:I43)</f>
        <v>0</v>
      </c>
      <c r="D8" s="138">
        <f>SUM('Fixed Routes'!J37:J43)</f>
        <v>0</v>
      </c>
      <c r="E8" s="178">
        <f t="shared" si="3"/>
        <v>0</v>
      </c>
      <c r="F8" s="137">
        <f>'Daily Totals'!R184</f>
        <v>0</v>
      </c>
      <c r="G8" s="138">
        <f>'Daily Totals'!S184</f>
        <v>0</v>
      </c>
      <c r="H8" s="178">
        <f t="shared" si="4"/>
        <v>0</v>
      </c>
      <c r="I8" s="178">
        <f t="shared" si="1"/>
        <v>0</v>
      </c>
      <c r="J8" s="138">
        <f t="shared" si="2"/>
        <v>0</v>
      </c>
    </row>
    <row r="9" spans="1:10" x14ac:dyDescent="0.25">
      <c r="A9" s="139">
        <v>2017</v>
      </c>
      <c r="B9" s="20" t="s">
        <v>16</v>
      </c>
      <c r="C9" s="137">
        <f>SUM('Fixed Routes'!I44:I50)</f>
        <v>0</v>
      </c>
      <c r="D9" s="138">
        <f>SUM('Fixed Routes'!J44:J50)</f>
        <v>0</v>
      </c>
      <c r="E9" s="178">
        <f t="shared" si="3"/>
        <v>0</v>
      </c>
      <c r="F9" s="137">
        <f>'Daily Totals'!R215</f>
        <v>0</v>
      </c>
      <c r="G9" s="138">
        <f>'Daily Totals'!S215</f>
        <v>0</v>
      </c>
      <c r="H9" s="178">
        <f t="shared" si="4"/>
        <v>0</v>
      </c>
      <c r="I9" s="178">
        <f t="shared" si="1"/>
        <v>0</v>
      </c>
      <c r="J9" s="138">
        <f t="shared" si="2"/>
        <v>0</v>
      </c>
    </row>
    <row r="10" spans="1:10" x14ac:dyDescent="0.25">
      <c r="A10" s="139">
        <v>2017</v>
      </c>
      <c r="B10" s="20" t="s">
        <v>17</v>
      </c>
      <c r="C10" s="137">
        <f>SUM('Fixed Routes'!I51:I57)</f>
        <v>0</v>
      </c>
      <c r="D10" s="138">
        <f>SUM('Fixed Routes'!J51:J57)</f>
        <v>0</v>
      </c>
      <c r="E10" s="178">
        <f t="shared" si="3"/>
        <v>0</v>
      </c>
      <c r="F10" s="137">
        <f>'Daily Totals'!R246</f>
        <v>0</v>
      </c>
      <c r="G10" s="138">
        <f>'Daily Totals'!S246</f>
        <v>0</v>
      </c>
      <c r="H10" s="178">
        <f t="shared" si="4"/>
        <v>0</v>
      </c>
      <c r="I10" s="178">
        <f t="shared" si="1"/>
        <v>0</v>
      </c>
      <c r="J10" s="138">
        <f t="shared" si="2"/>
        <v>0</v>
      </c>
    </row>
    <row r="11" spans="1:10" x14ac:dyDescent="0.25">
      <c r="A11" s="139">
        <v>2017</v>
      </c>
      <c r="B11" s="20" t="s">
        <v>18</v>
      </c>
      <c r="C11" s="137">
        <f>SUM('Fixed Routes'!I58:I64)</f>
        <v>0</v>
      </c>
      <c r="D11" s="138">
        <f>SUM('Fixed Routes'!J58:J64)</f>
        <v>0</v>
      </c>
      <c r="E11" s="178">
        <f t="shared" si="3"/>
        <v>0</v>
      </c>
      <c r="F11" s="137">
        <f>'Daily Totals'!R276</f>
        <v>0</v>
      </c>
      <c r="G11" s="138">
        <f>'Daily Totals'!S276</f>
        <v>0</v>
      </c>
      <c r="H11" s="178">
        <f t="shared" si="4"/>
        <v>0</v>
      </c>
      <c r="I11" s="178">
        <f t="shared" si="1"/>
        <v>0</v>
      </c>
      <c r="J11" s="138">
        <f t="shared" si="2"/>
        <v>0</v>
      </c>
    </row>
    <row r="12" spans="1:10" x14ac:dyDescent="0.25">
      <c r="A12" s="139">
        <v>2017</v>
      </c>
      <c r="B12" s="20" t="s">
        <v>19</v>
      </c>
      <c r="C12" s="137">
        <f>SUM('Fixed Routes'!I65:I71)</f>
        <v>0</v>
      </c>
      <c r="D12" s="138">
        <f>SUM('Fixed Routes'!J65:J71)</f>
        <v>0</v>
      </c>
      <c r="E12" s="178">
        <f t="shared" si="3"/>
        <v>0</v>
      </c>
      <c r="F12" s="137">
        <f>'Daily Totals'!R307</f>
        <v>0</v>
      </c>
      <c r="G12" s="138">
        <f>'Daily Totals'!S307</f>
        <v>0</v>
      </c>
      <c r="H12" s="178">
        <f t="shared" si="4"/>
        <v>0</v>
      </c>
      <c r="I12" s="178">
        <f t="shared" si="1"/>
        <v>0</v>
      </c>
      <c r="J12" s="138">
        <f t="shared" si="2"/>
        <v>0</v>
      </c>
    </row>
    <row r="13" spans="1:10" x14ac:dyDescent="0.25">
      <c r="A13" s="139">
        <v>2017</v>
      </c>
      <c r="B13" s="20" t="s">
        <v>20</v>
      </c>
      <c r="C13" s="137">
        <f>SUM('Fixed Routes'!I72:I78)</f>
        <v>0</v>
      </c>
      <c r="D13" s="138">
        <f>SUM('Fixed Routes'!J72:J78)</f>
        <v>0</v>
      </c>
      <c r="E13" s="178">
        <f t="shared" si="3"/>
        <v>0</v>
      </c>
      <c r="F13" s="137">
        <f>'Daily Totals'!R337</f>
        <v>0</v>
      </c>
      <c r="G13" s="138">
        <f>'Daily Totals'!S337</f>
        <v>0</v>
      </c>
      <c r="H13" s="178">
        <f t="shared" si="4"/>
        <v>0</v>
      </c>
      <c r="I13" s="178">
        <f t="shared" si="1"/>
        <v>0</v>
      </c>
      <c r="J13" s="138">
        <f t="shared" si="2"/>
        <v>0</v>
      </c>
    </row>
    <row r="14" spans="1:10" x14ac:dyDescent="0.25">
      <c r="A14" s="139">
        <v>2017</v>
      </c>
      <c r="B14" s="20" t="s">
        <v>21</v>
      </c>
      <c r="C14" s="137">
        <f>SUM('Fixed Routes'!I79:I85)</f>
        <v>0</v>
      </c>
      <c r="D14" s="138">
        <f>SUM('Fixed Routes'!J79:J85)</f>
        <v>0</v>
      </c>
      <c r="E14" s="178">
        <f t="shared" si="3"/>
        <v>0</v>
      </c>
      <c r="F14" s="137">
        <f>'Daily Totals'!R368</f>
        <v>0</v>
      </c>
      <c r="G14" s="138">
        <f>'Daily Totals'!S368</f>
        <v>0</v>
      </c>
      <c r="H14" s="178">
        <f t="shared" si="4"/>
        <v>0</v>
      </c>
      <c r="I14" s="178">
        <f t="shared" si="1"/>
        <v>0</v>
      </c>
      <c r="J14" s="138">
        <f t="shared" si="2"/>
        <v>0</v>
      </c>
    </row>
  </sheetData>
  <sheetProtection password="CFC9" sheet="1" objects="1" scenarios="1"/>
  <mergeCells count="1">
    <mergeCell ref="A1:H1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7030A0"/>
  </sheetPr>
  <dimension ref="A1:D12"/>
  <sheetViews>
    <sheetView zoomScaleNormal="100" workbookViewId="0"/>
  </sheetViews>
  <sheetFormatPr defaultRowHeight="15" x14ac:dyDescent="0.25"/>
  <cols>
    <col min="1" max="1" width="19.42578125" style="5" bestFit="1" customWidth="1"/>
    <col min="2" max="3" width="9.140625" style="5"/>
    <col min="4" max="4" width="21.85546875" bestFit="1" customWidth="1"/>
  </cols>
  <sheetData>
    <row r="1" spans="1:4" x14ac:dyDescent="0.25">
      <c r="A1" s="5" t="s">
        <v>6</v>
      </c>
      <c r="B1" s="5" t="s">
        <v>7</v>
      </c>
      <c r="C1" s="5" t="s">
        <v>56</v>
      </c>
      <c r="D1" s="5" t="s">
        <v>61</v>
      </c>
    </row>
    <row r="2" spans="1:4" x14ac:dyDescent="0.25">
      <c r="A2" s="5" t="s">
        <v>2</v>
      </c>
      <c r="B2" s="5">
        <v>1473</v>
      </c>
      <c r="C2" s="5" t="s">
        <v>57</v>
      </c>
      <c r="D2" t="s">
        <v>64</v>
      </c>
    </row>
    <row r="3" spans="1:4" x14ac:dyDescent="0.25">
      <c r="A3" s="5" t="s">
        <v>3</v>
      </c>
      <c r="B3" s="5">
        <v>1474</v>
      </c>
      <c r="C3" s="5" t="s">
        <v>58</v>
      </c>
      <c r="D3" t="s">
        <v>63</v>
      </c>
    </row>
    <row r="4" spans="1:4" x14ac:dyDescent="0.25">
      <c r="A4" s="5" t="s">
        <v>4</v>
      </c>
      <c r="B4" s="5">
        <v>1475</v>
      </c>
      <c r="C4" s="5" t="s">
        <v>59</v>
      </c>
      <c r="D4" t="s">
        <v>62</v>
      </c>
    </row>
    <row r="5" spans="1:4" x14ac:dyDescent="0.25">
      <c r="A5" s="5" t="s">
        <v>5</v>
      </c>
      <c r="B5" s="5">
        <v>1476</v>
      </c>
      <c r="C5" s="5" t="s">
        <v>60</v>
      </c>
      <c r="D5" t="s">
        <v>65</v>
      </c>
    </row>
    <row r="6" spans="1:4" x14ac:dyDescent="0.25">
      <c r="A6" s="5" t="s">
        <v>110</v>
      </c>
      <c r="C6" s="5" t="s">
        <v>109</v>
      </c>
      <c r="D6" s="65"/>
    </row>
    <row r="7" spans="1:4" x14ac:dyDescent="0.25">
      <c r="A7" s="5" t="s">
        <v>116</v>
      </c>
      <c r="B7" s="5">
        <v>1603</v>
      </c>
      <c r="C7" s="5" t="s">
        <v>117</v>
      </c>
      <c r="D7" s="65"/>
    </row>
    <row r="8" spans="1:4" x14ac:dyDescent="0.25">
      <c r="A8" s="5" t="s">
        <v>119</v>
      </c>
      <c r="B8" s="5">
        <v>1604</v>
      </c>
      <c r="C8" s="5" t="s">
        <v>118</v>
      </c>
    </row>
    <row r="10" spans="1:4" x14ac:dyDescent="0.25">
      <c r="B10" s="5" t="s">
        <v>123</v>
      </c>
      <c r="C10" s="5" t="s">
        <v>122</v>
      </c>
    </row>
    <row r="11" spans="1:4" x14ac:dyDescent="0.25">
      <c r="A11" s="5" t="s">
        <v>120</v>
      </c>
      <c r="B11" s="5">
        <f>150/12</f>
        <v>12.5</v>
      </c>
      <c r="C11" s="5">
        <f>B11/2</f>
        <v>6.25</v>
      </c>
    </row>
    <row r="12" spans="1:4" x14ac:dyDescent="0.25">
      <c r="A12" s="5" t="s">
        <v>121</v>
      </c>
      <c r="B12" s="5">
        <f>123/12</f>
        <v>10.25</v>
      </c>
      <c r="C12" s="5">
        <f>B12/2</f>
        <v>5.125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U94" activePane="bottomRight" state="frozen"/>
      <selection activeCell="AQ5" sqref="AQ5"/>
      <selection pane="topRight" activeCell="AQ5" sqref="AQ5"/>
      <selection pane="bottomLeft" activeCell="AQ5" sqref="AQ5"/>
      <selection pane="bottomRight" activeCell="AX98" sqref="AX9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9.140625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10" style="92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33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44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37365</v>
      </c>
      <c r="AD4" s="114">
        <f t="shared" ref="AD4:AH19" si="4">AC4</f>
        <v>37365</v>
      </c>
      <c r="AE4" s="109">
        <f t="shared" si="4"/>
        <v>37365</v>
      </c>
      <c r="AF4" s="110">
        <f t="shared" si="4"/>
        <v>37365</v>
      </c>
      <c r="AG4" s="111">
        <f t="shared" si="4"/>
        <v>37365</v>
      </c>
      <c r="AH4" s="112">
        <f t="shared" si="4"/>
        <v>37365</v>
      </c>
      <c r="AI4" s="106">
        <f>MAX(AD4, AF4, AH4)</f>
        <v>37365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37365</v>
      </c>
      <c r="AR4" s="114">
        <f t="shared" ref="AR4:AV19" si="6">AQ4</f>
        <v>37365</v>
      </c>
      <c r="AS4" s="109">
        <f t="shared" si="6"/>
        <v>37365</v>
      </c>
      <c r="AT4" s="110">
        <f t="shared" si="6"/>
        <v>37365</v>
      </c>
      <c r="AU4" s="111">
        <f t="shared" si="6"/>
        <v>37365</v>
      </c>
      <c r="AV4" s="112">
        <f t="shared" si="6"/>
        <v>37365</v>
      </c>
      <c r="AW4" s="106">
        <f>MAX(AR4, AT4, AV4)</f>
        <v>37365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0.28472222222222221</v>
      </c>
      <c r="C5" s="96">
        <v>0.53819444444444442</v>
      </c>
      <c r="D5" s="95">
        <v>0.53819444444444442</v>
      </c>
      <c r="E5" s="96">
        <v>0.8125</v>
      </c>
      <c r="F5" s="95"/>
      <c r="G5" s="101"/>
      <c r="H5" s="6">
        <f t="shared" si="0"/>
        <v>0.52777777777777779</v>
      </c>
      <c r="I5" s="7">
        <f t="shared" ref="I5:I68" si="8">H5*24</f>
        <v>12.666666666666668</v>
      </c>
      <c r="L5" s="9"/>
      <c r="M5" s="10">
        <f t="shared" si="1"/>
        <v>1</v>
      </c>
      <c r="N5" s="83">
        <v>42737</v>
      </c>
      <c r="O5" s="95">
        <v>0.28819444444444448</v>
      </c>
      <c r="P5" s="96">
        <v>0.53819444444444442</v>
      </c>
      <c r="Q5" s="95">
        <v>0.53819444444444442</v>
      </c>
      <c r="R5" s="96">
        <v>0.79513888888888884</v>
      </c>
      <c r="S5" s="95"/>
      <c r="T5" s="101"/>
      <c r="U5" s="6">
        <f t="shared" si="2"/>
        <v>0.50694444444444442</v>
      </c>
      <c r="V5" s="7">
        <f t="shared" ref="V5:V68" si="9">U5*24</f>
        <v>12.166666666666666</v>
      </c>
      <c r="Y5" s="9"/>
      <c r="Z5" s="10">
        <f t="shared" si="3"/>
        <v>1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>Same Start 2nd</v>
      </c>
      <c r="AB5" s="83">
        <v>42737</v>
      </c>
      <c r="AC5" s="113">
        <v>37365</v>
      </c>
      <c r="AD5" s="114">
        <v>37440</v>
      </c>
      <c r="AE5" s="109">
        <f t="shared" si="4"/>
        <v>37440</v>
      </c>
      <c r="AF5" s="110">
        <v>37521</v>
      </c>
      <c r="AG5" s="111">
        <f t="shared" si="4"/>
        <v>37521</v>
      </c>
      <c r="AH5" s="112">
        <f t="shared" si="4"/>
        <v>37521</v>
      </c>
      <c r="AI5" s="106">
        <f t="shared" ref="AI5:AI10" si="11">MAX(AD5, AF5, AH5)</f>
        <v>37521</v>
      </c>
      <c r="AJ5" s="94">
        <f>IF(AC5=AI4, 0, AC5-AI4)</f>
        <v>0</v>
      </c>
      <c r="AK5" s="94">
        <f t="shared" si="5"/>
        <v>156</v>
      </c>
      <c r="AN5" s="9"/>
      <c r="AO5" s="10">
        <f t="shared" ref="AO5:AO68" si="12">IF(AK5&gt;0, 1, 0)</f>
        <v>1</v>
      </c>
      <c r="AP5" s="83">
        <v>42737</v>
      </c>
      <c r="AQ5" s="113">
        <v>37366</v>
      </c>
      <c r="AR5" s="114">
        <v>37440</v>
      </c>
      <c r="AS5" s="109">
        <f t="shared" si="6"/>
        <v>37440</v>
      </c>
      <c r="AT5" s="110">
        <v>37516</v>
      </c>
      <c r="AU5" s="111">
        <f t="shared" si="6"/>
        <v>37516</v>
      </c>
      <c r="AV5" s="112">
        <f t="shared" si="6"/>
        <v>37516</v>
      </c>
      <c r="AW5" s="106">
        <f t="shared" ref="AW5:AW68" si="13">MAX(AR5, AT5, AV5)</f>
        <v>37516</v>
      </c>
      <c r="AX5" s="94">
        <f t="shared" ref="AX5:AX68" si="14">IF(AQ5=AW4, 0, AQ5-AW4)</f>
        <v>1</v>
      </c>
      <c r="AY5" s="94">
        <f t="shared" ref="AY5:AY68" si="15">(AR5-AQ5)+(AT5-AS5)+(AV5-AU5)</f>
        <v>150</v>
      </c>
      <c r="BB5" s="9"/>
      <c r="BC5" s="10">
        <f t="shared" si="7"/>
        <v>1</v>
      </c>
      <c r="BD5" s="64" t="str">
        <f t="shared" ref="BD5:BD68" si="16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>Same Start 2nd</v>
      </c>
    </row>
    <row r="6" spans="1:56" s="38" customFormat="1" x14ac:dyDescent="0.25">
      <c r="A6" s="83">
        <v>42738</v>
      </c>
      <c r="B6" s="95">
        <v>0.28472222222222221</v>
      </c>
      <c r="C6" s="96">
        <v>0.53819444444444442</v>
      </c>
      <c r="D6" s="95">
        <v>0.53819444444444442</v>
      </c>
      <c r="E6" s="96">
        <v>0.80625000000000002</v>
      </c>
      <c r="F6" s="95"/>
      <c r="G6" s="101"/>
      <c r="H6" s="6">
        <f t="shared" si="0"/>
        <v>0.52152777777777781</v>
      </c>
      <c r="I6" s="7">
        <f t="shared" si="8"/>
        <v>12.516666666666667</v>
      </c>
      <c r="J6" s="37"/>
      <c r="L6" s="9"/>
      <c r="M6" s="10">
        <f t="shared" si="1"/>
        <v>1</v>
      </c>
      <c r="N6" s="83">
        <v>42738</v>
      </c>
      <c r="O6" s="95">
        <v>0.28819444444444448</v>
      </c>
      <c r="P6" s="96">
        <v>0.53819444444444442</v>
      </c>
      <c r="Q6" s="95">
        <v>0.53819444444444442</v>
      </c>
      <c r="R6" s="96">
        <v>0.78819444444444453</v>
      </c>
      <c r="S6" s="95"/>
      <c r="T6" s="101"/>
      <c r="U6" s="6">
        <f t="shared" si="2"/>
        <v>0.5</v>
      </c>
      <c r="V6" s="7">
        <f t="shared" si="9"/>
        <v>12</v>
      </c>
      <c r="W6" s="37"/>
      <c r="Y6" s="9"/>
      <c r="Z6" s="10">
        <f t="shared" si="3"/>
        <v>1</v>
      </c>
      <c r="AA6" s="64" t="str">
        <f t="shared" si="10"/>
        <v>Same Start 2nd</v>
      </c>
      <c r="AB6" s="83">
        <v>42738</v>
      </c>
      <c r="AC6" s="113">
        <f t="shared" ref="AC6:AC11" si="17">AI5</f>
        <v>37521</v>
      </c>
      <c r="AD6" s="114">
        <v>37583</v>
      </c>
      <c r="AE6" s="109">
        <f t="shared" si="4"/>
        <v>37583</v>
      </c>
      <c r="AF6" s="110">
        <v>37648</v>
      </c>
      <c r="AG6" s="111">
        <f t="shared" si="4"/>
        <v>37648</v>
      </c>
      <c r="AH6" s="112">
        <f t="shared" si="4"/>
        <v>37648</v>
      </c>
      <c r="AI6" s="106">
        <f t="shared" si="11"/>
        <v>37648</v>
      </c>
      <c r="AJ6" s="94">
        <f>IF(AC6=AI5, 0, AC6-AI5)</f>
        <v>0</v>
      </c>
      <c r="AK6" s="94">
        <f t="shared" si="5"/>
        <v>127</v>
      </c>
      <c r="AL6" s="37"/>
      <c r="AN6" s="9"/>
      <c r="AO6" s="10">
        <f t="shared" si="12"/>
        <v>1</v>
      </c>
      <c r="AP6" s="83">
        <v>42738</v>
      </c>
      <c r="AQ6" s="113">
        <v>37522</v>
      </c>
      <c r="AR6" s="114">
        <v>37583</v>
      </c>
      <c r="AS6" s="109">
        <f t="shared" si="6"/>
        <v>37583</v>
      </c>
      <c r="AT6" s="110">
        <v>37644</v>
      </c>
      <c r="AU6" s="111">
        <f t="shared" si="6"/>
        <v>37644</v>
      </c>
      <c r="AV6" s="112">
        <f t="shared" si="6"/>
        <v>37644</v>
      </c>
      <c r="AW6" s="106">
        <f t="shared" si="13"/>
        <v>37644</v>
      </c>
      <c r="AX6" s="94">
        <f t="shared" si="14"/>
        <v>6</v>
      </c>
      <c r="AY6" s="94">
        <f t="shared" si="15"/>
        <v>122</v>
      </c>
      <c r="AZ6" s="37"/>
      <c r="BB6" s="9"/>
      <c r="BC6" s="10">
        <f t="shared" si="7"/>
        <v>1</v>
      </c>
      <c r="BD6" s="64" t="str">
        <f t="shared" si="16"/>
        <v>Same Start 2nd</v>
      </c>
    </row>
    <row r="7" spans="1:56" s="38" customFormat="1" x14ac:dyDescent="0.25">
      <c r="A7" s="83">
        <v>42739</v>
      </c>
      <c r="B7" s="95">
        <v>0.28472222222222221</v>
      </c>
      <c r="C7" s="96">
        <v>0.53819444444444442</v>
      </c>
      <c r="D7" s="95">
        <v>0.53819444444444442</v>
      </c>
      <c r="E7" s="96">
        <v>0.70833333333333337</v>
      </c>
      <c r="F7" s="95"/>
      <c r="G7" s="101"/>
      <c r="H7" s="6">
        <f t="shared" si="0"/>
        <v>0.42361111111111116</v>
      </c>
      <c r="I7" s="7">
        <f t="shared" si="8"/>
        <v>10.166666666666668</v>
      </c>
      <c r="J7" s="39"/>
      <c r="L7" s="9"/>
      <c r="M7" s="10">
        <f t="shared" si="1"/>
        <v>1</v>
      </c>
      <c r="N7" s="83">
        <v>42739</v>
      </c>
      <c r="O7" s="95">
        <v>0.28819444444444448</v>
      </c>
      <c r="P7" s="96">
        <v>0.53819444444444442</v>
      </c>
      <c r="Q7" s="95">
        <v>0.53819444444444442</v>
      </c>
      <c r="R7" s="96">
        <v>0.70833333333333337</v>
      </c>
      <c r="S7" s="95"/>
      <c r="T7" s="101"/>
      <c r="U7" s="6">
        <f t="shared" si="2"/>
        <v>0.4201388888888889</v>
      </c>
      <c r="V7" s="7">
        <f t="shared" si="9"/>
        <v>10.083333333333334</v>
      </c>
      <c r="W7" s="39"/>
      <c r="Y7" s="9"/>
      <c r="Z7" s="10">
        <f t="shared" si="3"/>
        <v>1</v>
      </c>
      <c r="AA7" s="64" t="str">
        <f t="shared" si="10"/>
        <v>Same End 2nd</v>
      </c>
      <c r="AB7" s="83">
        <v>42739</v>
      </c>
      <c r="AC7" s="113">
        <f t="shared" si="17"/>
        <v>37648</v>
      </c>
      <c r="AD7" s="114">
        <v>37723</v>
      </c>
      <c r="AE7" s="109">
        <f t="shared" si="4"/>
        <v>37723</v>
      </c>
      <c r="AF7" s="110">
        <v>37770</v>
      </c>
      <c r="AG7" s="111">
        <f t="shared" si="4"/>
        <v>37770</v>
      </c>
      <c r="AH7" s="112">
        <f t="shared" si="4"/>
        <v>37770</v>
      </c>
      <c r="AI7" s="106">
        <f t="shared" si="11"/>
        <v>37770</v>
      </c>
      <c r="AJ7" s="94">
        <f t="shared" ref="AJ7:AJ70" si="18">IF(AC7=AI6, 0, AC7-AI6)</f>
        <v>0</v>
      </c>
      <c r="AK7" s="94">
        <f t="shared" si="5"/>
        <v>122</v>
      </c>
      <c r="AL7" s="39"/>
      <c r="AN7" s="9"/>
      <c r="AO7" s="10">
        <f t="shared" si="12"/>
        <v>1</v>
      </c>
      <c r="AP7" s="83">
        <v>42739</v>
      </c>
      <c r="AQ7" s="113">
        <v>37650</v>
      </c>
      <c r="AR7" s="114">
        <v>37723</v>
      </c>
      <c r="AS7" s="109">
        <f t="shared" si="6"/>
        <v>37723</v>
      </c>
      <c r="AT7" s="110">
        <v>37770</v>
      </c>
      <c r="AU7" s="111">
        <f t="shared" si="6"/>
        <v>37770</v>
      </c>
      <c r="AV7" s="112">
        <f t="shared" si="6"/>
        <v>37770</v>
      </c>
      <c r="AW7" s="106">
        <f t="shared" si="13"/>
        <v>37770</v>
      </c>
      <c r="AX7" s="94">
        <f t="shared" si="14"/>
        <v>6</v>
      </c>
      <c r="AY7" s="94">
        <f t="shared" si="15"/>
        <v>120</v>
      </c>
      <c r="AZ7" s="39"/>
      <c r="BB7" s="9"/>
      <c r="BC7" s="10">
        <f>IF(AY7&gt;0, 1, 0)</f>
        <v>1</v>
      </c>
      <c r="BD7" s="64" t="str">
        <f t="shared" si="16"/>
        <v>Same End 2nd</v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7"/>
        <v>37770</v>
      </c>
      <c r="AD8" s="114">
        <f t="shared" si="4"/>
        <v>37770</v>
      </c>
      <c r="AE8" s="109">
        <f t="shared" si="4"/>
        <v>37770</v>
      </c>
      <c r="AF8" s="110">
        <f t="shared" si="4"/>
        <v>37770</v>
      </c>
      <c r="AG8" s="111">
        <f t="shared" si="4"/>
        <v>37770</v>
      </c>
      <c r="AH8" s="112">
        <f t="shared" si="4"/>
        <v>37770</v>
      </c>
      <c r="AI8" s="106">
        <f t="shared" si="11"/>
        <v>37770</v>
      </c>
      <c r="AJ8" s="94">
        <f t="shared" si="18"/>
        <v>0</v>
      </c>
      <c r="AK8" s="94">
        <f t="shared" si="5"/>
        <v>0</v>
      </c>
      <c r="AN8" s="9"/>
      <c r="AO8" s="10">
        <f t="shared" si="12"/>
        <v>0</v>
      </c>
      <c r="AP8" s="83">
        <v>42740</v>
      </c>
      <c r="AQ8" s="113">
        <f t="shared" ref="AQ8:AQ11" si="19">AW7</f>
        <v>37770</v>
      </c>
      <c r="AR8" s="114">
        <f t="shared" si="6"/>
        <v>37770</v>
      </c>
      <c r="AS8" s="109">
        <f t="shared" si="6"/>
        <v>37770</v>
      </c>
      <c r="AT8" s="110">
        <f t="shared" si="6"/>
        <v>37770</v>
      </c>
      <c r="AU8" s="111">
        <f t="shared" si="6"/>
        <v>37770</v>
      </c>
      <c r="AV8" s="112">
        <f t="shared" si="6"/>
        <v>37770</v>
      </c>
      <c r="AW8" s="106">
        <f t="shared" si="13"/>
        <v>37770</v>
      </c>
      <c r="AX8" s="94">
        <f t="shared" si="14"/>
        <v>0</v>
      </c>
      <c r="AY8" s="94">
        <f t="shared" si="15"/>
        <v>0</v>
      </c>
      <c r="BB8" s="9"/>
      <c r="BC8" s="10">
        <f t="shared" si="7"/>
        <v>0</v>
      </c>
      <c r="BD8" s="64" t="str">
        <f t="shared" si="16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7"/>
        <v>37770</v>
      </c>
      <c r="AD9" s="114">
        <f t="shared" si="4"/>
        <v>37770</v>
      </c>
      <c r="AE9" s="109">
        <f t="shared" si="4"/>
        <v>37770</v>
      </c>
      <c r="AF9" s="110">
        <f t="shared" si="4"/>
        <v>37770</v>
      </c>
      <c r="AG9" s="111">
        <f t="shared" si="4"/>
        <v>37770</v>
      </c>
      <c r="AH9" s="112">
        <f t="shared" si="4"/>
        <v>37770</v>
      </c>
      <c r="AI9" s="106">
        <f t="shared" si="11"/>
        <v>37770</v>
      </c>
      <c r="AJ9" s="94">
        <f t="shared" si="18"/>
        <v>0</v>
      </c>
      <c r="AK9" s="94">
        <f t="shared" si="5"/>
        <v>0</v>
      </c>
      <c r="AL9" s="37"/>
      <c r="AN9" s="9"/>
      <c r="AO9" s="10">
        <f t="shared" si="12"/>
        <v>0</v>
      </c>
      <c r="AP9" s="83">
        <v>42741</v>
      </c>
      <c r="AQ9" s="113">
        <f t="shared" si="19"/>
        <v>37770</v>
      </c>
      <c r="AR9" s="114">
        <f t="shared" si="6"/>
        <v>37770</v>
      </c>
      <c r="AS9" s="109">
        <f t="shared" si="6"/>
        <v>37770</v>
      </c>
      <c r="AT9" s="110">
        <f t="shared" si="6"/>
        <v>37770</v>
      </c>
      <c r="AU9" s="111">
        <f t="shared" si="6"/>
        <v>37770</v>
      </c>
      <c r="AV9" s="112">
        <f t="shared" si="6"/>
        <v>37770</v>
      </c>
      <c r="AW9" s="106">
        <f t="shared" si="13"/>
        <v>37770</v>
      </c>
      <c r="AX9" s="94">
        <f t="shared" si="14"/>
        <v>0</v>
      </c>
      <c r="AY9" s="94">
        <f t="shared" si="15"/>
        <v>0</v>
      </c>
      <c r="AZ9" s="37"/>
      <c r="BB9" s="9"/>
      <c r="BC9" s="10">
        <f t="shared" si="7"/>
        <v>0</v>
      </c>
      <c r="BD9" s="64" t="str">
        <f t="shared" si="16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7"/>
        <v>37770</v>
      </c>
      <c r="AD10" s="114">
        <f t="shared" si="4"/>
        <v>37770</v>
      </c>
      <c r="AE10" s="109">
        <f t="shared" si="4"/>
        <v>37770</v>
      </c>
      <c r="AF10" s="110">
        <f t="shared" si="4"/>
        <v>37770</v>
      </c>
      <c r="AG10" s="111">
        <f t="shared" si="4"/>
        <v>37770</v>
      </c>
      <c r="AH10" s="112">
        <f t="shared" si="4"/>
        <v>37770</v>
      </c>
      <c r="AI10" s="106">
        <f t="shared" si="11"/>
        <v>37770</v>
      </c>
      <c r="AJ10" s="94">
        <f t="shared" si="18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si="19"/>
        <v>37770</v>
      </c>
      <c r="AR10" s="114">
        <f t="shared" si="6"/>
        <v>37770</v>
      </c>
      <c r="AS10" s="109">
        <f t="shared" si="6"/>
        <v>37770</v>
      </c>
      <c r="AT10" s="110">
        <f t="shared" si="6"/>
        <v>37770</v>
      </c>
      <c r="AU10" s="111">
        <f t="shared" si="6"/>
        <v>37770</v>
      </c>
      <c r="AV10" s="112">
        <f t="shared" si="6"/>
        <v>37770</v>
      </c>
      <c r="AW10" s="106">
        <f t="shared" si="13"/>
        <v>37770</v>
      </c>
      <c r="AX10" s="94">
        <f t="shared" si="14"/>
        <v>0</v>
      </c>
      <c r="AY10" s="94">
        <f t="shared" si="15"/>
        <v>0</v>
      </c>
      <c r="AZ10" s="84"/>
      <c r="BB10" s="9"/>
      <c r="BC10" s="10">
        <f t="shared" si="7"/>
        <v>0</v>
      </c>
      <c r="BD10" s="64" t="str">
        <f t="shared" si="16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7"/>
        <v>37770</v>
      </c>
      <c r="AD11" s="114">
        <f t="shared" si="4"/>
        <v>37770</v>
      </c>
      <c r="AE11" s="109">
        <f t="shared" si="4"/>
        <v>37770</v>
      </c>
      <c r="AF11" s="110">
        <f t="shared" si="4"/>
        <v>37770</v>
      </c>
      <c r="AG11" s="111">
        <f t="shared" si="4"/>
        <v>37770</v>
      </c>
      <c r="AH11" s="112">
        <f t="shared" si="4"/>
        <v>37770</v>
      </c>
      <c r="AI11" s="106">
        <f>MAX(AD11, AF11, AH11)</f>
        <v>37770</v>
      </c>
      <c r="AJ11" s="94">
        <f t="shared" si="18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9"/>
        <v>37770</v>
      </c>
      <c r="AR11" s="114">
        <f t="shared" si="6"/>
        <v>37770</v>
      </c>
      <c r="AS11" s="109">
        <f t="shared" si="6"/>
        <v>37770</v>
      </c>
      <c r="AT11" s="110">
        <f t="shared" si="6"/>
        <v>37770</v>
      </c>
      <c r="AU11" s="111">
        <f t="shared" si="6"/>
        <v>37770</v>
      </c>
      <c r="AV11" s="112">
        <f t="shared" si="6"/>
        <v>37770</v>
      </c>
      <c r="AW11" s="106">
        <f>MAX(AR11, AT11, AV11)</f>
        <v>37770</v>
      </c>
      <c r="AX11" s="94">
        <f t="shared" si="14"/>
        <v>0</v>
      </c>
      <c r="AY11" s="94">
        <f t="shared" si="15"/>
        <v>0</v>
      </c>
      <c r="BB11" s="9"/>
      <c r="BC11" s="10">
        <f t="shared" si="7"/>
        <v>0</v>
      </c>
      <c r="BD11" s="64" t="str">
        <f t="shared" si="16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37770</v>
      </c>
      <c r="AD12" s="114">
        <f t="shared" si="4"/>
        <v>37770</v>
      </c>
      <c r="AE12" s="109">
        <f>AD12</f>
        <v>37770</v>
      </c>
      <c r="AF12" s="110">
        <f>AE12</f>
        <v>37770</v>
      </c>
      <c r="AG12" s="111">
        <f>AF12</f>
        <v>37770</v>
      </c>
      <c r="AH12" s="112">
        <f>AG12</f>
        <v>37770</v>
      </c>
      <c r="AI12" s="106">
        <f t="shared" ref="AI12:AI75" si="20">MAX(AD12, AF12, AH12)</f>
        <v>37770</v>
      </c>
      <c r="AJ12" s="94">
        <f t="shared" si="18"/>
        <v>0</v>
      </c>
      <c r="AK12" s="94">
        <f t="shared" si="5"/>
        <v>0</v>
      </c>
      <c r="AN12" s="9"/>
      <c r="AO12" s="10">
        <f t="shared" si="12"/>
        <v>0</v>
      </c>
      <c r="AP12" s="83">
        <v>42744</v>
      </c>
      <c r="AQ12" s="113">
        <f>AW11</f>
        <v>37770</v>
      </c>
      <c r="AR12" s="114">
        <f t="shared" si="6"/>
        <v>37770</v>
      </c>
      <c r="AS12" s="109">
        <f>AR12</f>
        <v>37770</v>
      </c>
      <c r="AT12" s="110">
        <f>AS12</f>
        <v>37770</v>
      </c>
      <c r="AU12" s="111">
        <f>AT12</f>
        <v>37770</v>
      </c>
      <c r="AV12" s="112">
        <f>AU12</f>
        <v>37770</v>
      </c>
      <c r="AW12" s="106">
        <f t="shared" si="13"/>
        <v>37770</v>
      </c>
      <c r="AX12" s="94">
        <f t="shared" si="14"/>
        <v>0</v>
      </c>
      <c r="AY12" s="94">
        <f t="shared" si="15"/>
        <v>0</v>
      </c>
      <c r="BB12" s="9"/>
      <c r="BC12" s="10">
        <f t="shared" si="7"/>
        <v>0</v>
      </c>
      <c r="BD12" s="64" t="str">
        <f t="shared" si="16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37770</v>
      </c>
      <c r="AD13" s="114">
        <f t="shared" si="4"/>
        <v>37770</v>
      </c>
      <c r="AE13" s="109">
        <f t="shared" si="4"/>
        <v>37770</v>
      </c>
      <c r="AF13" s="110">
        <f t="shared" si="4"/>
        <v>37770</v>
      </c>
      <c r="AG13" s="111">
        <f t="shared" si="4"/>
        <v>37770</v>
      </c>
      <c r="AH13" s="112">
        <f t="shared" si="4"/>
        <v>37770</v>
      </c>
      <c r="AI13" s="106">
        <f t="shared" si="20"/>
        <v>37770</v>
      </c>
      <c r="AJ13" s="94">
        <f t="shared" si="18"/>
        <v>0</v>
      </c>
      <c r="AK13" s="94">
        <f t="shared" si="5"/>
        <v>0</v>
      </c>
      <c r="AN13" s="9"/>
      <c r="AO13" s="10">
        <f t="shared" si="12"/>
        <v>0</v>
      </c>
      <c r="AP13" s="83">
        <v>42745</v>
      </c>
      <c r="AQ13" s="113">
        <f t="shared" ref="AQ13:AQ76" si="22">AW12</f>
        <v>37770</v>
      </c>
      <c r="AR13" s="114">
        <f t="shared" si="6"/>
        <v>37770</v>
      </c>
      <c r="AS13" s="109">
        <f t="shared" si="6"/>
        <v>37770</v>
      </c>
      <c r="AT13" s="110">
        <f t="shared" si="6"/>
        <v>37770</v>
      </c>
      <c r="AU13" s="111">
        <f t="shared" si="6"/>
        <v>37770</v>
      </c>
      <c r="AV13" s="112">
        <f t="shared" si="6"/>
        <v>37770</v>
      </c>
      <c r="AW13" s="106">
        <f t="shared" si="13"/>
        <v>37770</v>
      </c>
      <c r="AX13" s="94">
        <f t="shared" si="14"/>
        <v>0</v>
      </c>
      <c r="AY13" s="94">
        <f t="shared" si="15"/>
        <v>0</v>
      </c>
      <c r="BB13" s="9"/>
      <c r="BC13" s="10">
        <f t="shared" si="7"/>
        <v>0</v>
      </c>
      <c r="BD13" s="64" t="str">
        <f t="shared" si="16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37770</v>
      </c>
      <c r="AD14" s="114">
        <f t="shared" si="4"/>
        <v>37770</v>
      </c>
      <c r="AE14" s="109">
        <f t="shared" si="4"/>
        <v>37770</v>
      </c>
      <c r="AF14" s="110">
        <f t="shared" si="4"/>
        <v>37770</v>
      </c>
      <c r="AG14" s="111">
        <f t="shared" si="4"/>
        <v>37770</v>
      </c>
      <c r="AH14" s="112">
        <f t="shared" si="4"/>
        <v>37770</v>
      </c>
      <c r="AI14" s="106">
        <f t="shared" si="20"/>
        <v>37770</v>
      </c>
      <c r="AJ14" s="94">
        <f t="shared" si="18"/>
        <v>0</v>
      </c>
      <c r="AK14" s="94">
        <f t="shared" si="5"/>
        <v>0</v>
      </c>
      <c r="AN14" s="9"/>
      <c r="AO14" s="10">
        <f t="shared" si="12"/>
        <v>0</v>
      </c>
      <c r="AP14" s="83">
        <v>42746</v>
      </c>
      <c r="AQ14" s="113">
        <f t="shared" si="22"/>
        <v>37770</v>
      </c>
      <c r="AR14" s="114">
        <f t="shared" si="6"/>
        <v>37770</v>
      </c>
      <c r="AS14" s="109">
        <f t="shared" si="6"/>
        <v>37770</v>
      </c>
      <c r="AT14" s="110">
        <f t="shared" si="6"/>
        <v>37770</v>
      </c>
      <c r="AU14" s="111">
        <f t="shared" si="6"/>
        <v>37770</v>
      </c>
      <c r="AV14" s="112">
        <f t="shared" si="6"/>
        <v>37770</v>
      </c>
      <c r="AW14" s="106">
        <f t="shared" si="13"/>
        <v>37770</v>
      </c>
      <c r="AX14" s="94">
        <f t="shared" si="14"/>
        <v>0</v>
      </c>
      <c r="AY14" s="94">
        <f t="shared" si="15"/>
        <v>0</v>
      </c>
      <c r="BB14" s="9"/>
      <c r="BC14" s="10">
        <f t="shared" si="7"/>
        <v>0</v>
      </c>
      <c r="BD14" s="64" t="str">
        <f t="shared" si="16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37770</v>
      </c>
      <c r="AD15" s="114">
        <f t="shared" si="4"/>
        <v>37770</v>
      </c>
      <c r="AE15" s="109">
        <f t="shared" si="4"/>
        <v>37770</v>
      </c>
      <c r="AF15" s="110">
        <f t="shared" si="4"/>
        <v>37770</v>
      </c>
      <c r="AG15" s="111">
        <f t="shared" si="4"/>
        <v>37770</v>
      </c>
      <c r="AH15" s="112">
        <f t="shared" si="4"/>
        <v>37770</v>
      </c>
      <c r="AI15" s="106">
        <f t="shared" si="20"/>
        <v>37770</v>
      </c>
      <c r="AJ15" s="94">
        <f t="shared" si="18"/>
        <v>0</v>
      </c>
      <c r="AK15" s="94">
        <f t="shared" si="5"/>
        <v>0</v>
      </c>
      <c r="AN15" s="9"/>
      <c r="AO15" s="10">
        <f t="shared" si="12"/>
        <v>0</v>
      </c>
      <c r="AP15" s="83">
        <v>42747</v>
      </c>
      <c r="AQ15" s="113">
        <f t="shared" si="22"/>
        <v>37770</v>
      </c>
      <c r="AR15" s="114">
        <f t="shared" si="6"/>
        <v>37770</v>
      </c>
      <c r="AS15" s="109">
        <f t="shared" si="6"/>
        <v>37770</v>
      </c>
      <c r="AT15" s="110">
        <f t="shared" si="6"/>
        <v>37770</v>
      </c>
      <c r="AU15" s="111">
        <f t="shared" si="6"/>
        <v>37770</v>
      </c>
      <c r="AV15" s="112">
        <f t="shared" si="6"/>
        <v>37770</v>
      </c>
      <c r="AW15" s="106">
        <f t="shared" si="13"/>
        <v>37770</v>
      </c>
      <c r="AX15" s="94">
        <f t="shared" si="14"/>
        <v>0</v>
      </c>
      <c r="AY15" s="94">
        <f t="shared" si="15"/>
        <v>0</v>
      </c>
      <c r="BB15" s="9"/>
      <c r="BC15" s="10">
        <f t="shared" si="7"/>
        <v>0</v>
      </c>
      <c r="BD15" s="64" t="str">
        <f t="shared" si="16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37770</v>
      </c>
      <c r="AD16" s="114">
        <f t="shared" si="4"/>
        <v>37770</v>
      </c>
      <c r="AE16" s="109">
        <f t="shared" si="4"/>
        <v>37770</v>
      </c>
      <c r="AF16" s="110">
        <f t="shared" si="4"/>
        <v>37770</v>
      </c>
      <c r="AG16" s="111">
        <f t="shared" si="4"/>
        <v>37770</v>
      </c>
      <c r="AH16" s="112">
        <f t="shared" si="4"/>
        <v>37770</v>
      </c>
      <c r="AI16" s="106">
        <f t="shared" si="20"/>
        <v>37770</v>
      </c>
      <c r="AJ16" s="94">
        <f t="shared" si="18"/>
        <v>0</v>
      </c>
      <c r="AK16" s="94">
        <f t="shared" si="5"/>
        <v>0</v>
      </c>
      <c r="AN16" s="9"/>
      <c r="AO16" s="10">
        <f t="shared" si="12"/>
        <v>0</v>
      </c>
      <c r="AP16" s="83">
        <v>42748</v>
      </c>
      <c r="AQ16" s="113">
        <f t="shared" si="22"/>
        <v>37770</v>
      </c>
      <c r="AR16" s="114">
        <f t="shared" si="6"/>
        <v>37770</v>
      </c>
      <c r="AS16" s="109">
        <f t="shared" si="6"/>
        <v>37770</v>
      </c>
      <c r="AT16" s="110">
        <f t="shared" si="6"/>
        <v>37770</v>
      </c>
      <c r="AU16" s="111">
        <f t="shared" si="6"/>
        <v>37770</v>
      </c>
      <c r="AV16" s="112">
        <f t="shared" si="6"/>
        <v>37770</v>
      </c>
      <c r="AW16" s="106">
        <f t="shared" si="13"/>
        <v>37770</v>
      </c>
      <c r="AX16" s="94">
        <f t="shared" si="14"/>
        <v>0</v>
      </c>
      <c r="AY16" s="94">
        <f t="shared" si="15"/>
        <v>0</v>
      </c>
      <c r="BB16" s="9"/>
      <c r="BC16" s="10">
        <f t="shared" si="7"/>
        <v>0</v>
      </c>
      <c r="BD16" s="64" t="str">
        <f t="shared" si="16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37770</v>
      </c>
      <c r="AD17" s="114">
        <f t="shared" si="4"/>
        <v>37770</v>
      </c>
      <c r="AE17" s="109">
        <f t="shared" si="4"/>
        <v>37770</v>
      </c>
      <c r="AF17" s="110">
        <f t="shared" si="4"/>
        <v>37770</v>
      </c>
      <c r="AG17" s="111">
        <f t="shared" si="4"/>
        <v>37770</v>
      </c>
      <c r="AH17" s="112">
        <f t="shared" si="4"/>
        <v>37770</v>
      </c>
      <c r="AI17" s="106">
        <f t="shared" si="20"/>
        <v>37770</v>
      </c>
      <c r="AJ17" s="94">
        <f t="shared" si="18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si="22"/>
        <v>37770</v>
      </c>
      <c r="AR17" s="114">
        <f t="shared" si="6"/>
        <v>37770</v>
      </c>
      <c r="AS17" s="109">
        <f t="shared" si="6"/>
        <v>37770</v>
      </c>
      <c r="AT17" s="110">
        <f t="shared" si="6"/>
        <v>37770</v>
      </c>
      <c r="AU17" s="111">
        <f t="shared" si="6"/>
        <v>37770</v>
      </c>
      <c r="AV17" s="112">
        <f t="shared" si="6"/>
        <v>37770</v>
      </c>
      <c r="AW17" s="106">
        <f t="shared" si="13"/>
        <v>37770</v>
      </c>
      <c r="AX17" s="94">
        <f t="shared" si="14"/>
        <v>0</v>
      </c>
      <c r="AY17" s="94">
        <f t="shared" si="15"/>
        <v>0</v>
      </c>
      <c r="BB17" s="9"/>
      <c r="BC17" s="10">
        <f t="shared" si="7"/>
        <v>0</v>
      </c>
      <c r="BD17" s="64" t="str">
        <f t="shared" si="16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37770</v>
      </c>
      <c r="AD18" s="114">
        <f t="shared" si="4"/>
        <v>37770</v>
      </c>
      <c r="AE18" s="109">
        <f t="shared" si="4"/>
        <v>37770</v>
      </c>
      <c r="AF18" s="110">
        <f t="shared" si="4"/>
        <v>37770</v>
      </c>
      <c r="AG18" s="111">
        <f t="shared" si="4"/>
        <v>37770</v>
      </c>
      <c r="AH18" s="112">
        <f t="shared" si="4"/>
        <v>37770</v>
      </c>
      <c r="AI18" s="106">
        <f t="shared" si="20"/>
        <v>37770</v>
      </c>
      <c r="AJ18" s="94">
        <f t="shared" si="18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37770</v>
      </c>
      <c r="AR18" s="114">
        <f t="shared" si="6"/>
        <v>37770</v>
      </c>
      <c r="AS18" s="109">
        <f t="shared" si="6"/>
        <v>37770</v>
      </c>
      <c r="AT18" s="110">
        <f t="shared" si="6"/>
        <v>37770</v>
      </c>
      <c r="AU18" s="111">
        <f t="shared" si="6"/>
        <v>37770</v>
      </c>
      <c r="AV18" s="112">
        <f t="shared" si="6"/>
        <v>37770</v>
      </c>
      <c r="AW18" s="106">
        <f t="shared" si="13"/>
        <v>37770</v>
      </c>
      <c r="AX18" s="94">
        <f t="shared" si="14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6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37770</v>
      </c>
      <c r="AD19" s="114">
        <f t="shared" si="4"/>
        <v>37770</v>
      </c>
      <c r="AE19" s="109">
        <f t="shared" si="4"/>
        <v>37770</v>
      </c>
      <c r="AF19" s="110">
        <f t="shared" si="4"/>
        <v>37770</v>
      </c>
      <c r="AG19" s="111">
        <f t="shared" si="4"/>
        <v>37770</v>
      </c>
      <c r="AH19" s="112">
        <f t="shared" si="4"/>
        <v>37770</v>
      </c>
      <c r="AI19" s="106">
        <f t="shared" si="20"/>
        <v>37770</v>
      </c>
      <c r="AJ19" s="94">
        <f t="shared" si="18"/>
        <v>0</v>
      </c>
      <c r="AK19" s="94">
        <f t="shared" si="5"/>
        <v>0</v>
      </c>
      <c r="AN19" s="9"/>
      <c r="AO19" s="10">
        <f t="shared" si="12"/>
        <v>0</v>
      </c>
      <c r="AP19" s="83">
        <v>42751</v>
      </c>
      <c r="AQ19" s="113">
        <f t="shared" si="22"/>
        <v>37770</v>
      </c>
      <c r="AR19" s="114">
        <f t="shared" si="6"/>
        <v>37770</v>
      </c>
      <c r="AS19" s="109">
        <f t="shared" si="6"/>
        <v>37770</v>
      </c>
      <c r="AT19" s="110">
        <f t="shared" si="6"/>
        <v>37770</v>
      </c>
      <c r="AU19" s="111">
        <f t="shared" si="6"/>
        <v>37770</v>
      </c>
      <c r="AV19" s="112">
        <f t="shared" si="6"/>
        <v>37770</v>
      </c>
      <c r="AW19" s="106">
        <f t="shared" si="13"/>
        <v>37770</v>
      </c>
      <c r="AX19" s="94">
        <f t="shared" si="14"/>
        <v>0</v>
      </c>
      <c r="AY19" s="94">
        <f t="shared" si="15"/>
        <v>0</v>
      </c>
      <c r="BB19" s="9"/>
      <c r="BC19" s="10">
        <f t="shared" si="7"/>
        <v>0</v>
      </c>
      <c r="BD19" s="64" t="str">
        <f t="shared" si="16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37770</v>
      </c>
      <c r="AD20" s="114">
        <f t="shared" ref="AD20:AH70" si="23">AC20</f>
        <v>37770</v>
      </c>
      <c r="AE20" s="109">
        <f t="shared" si="23"/>
        <v>37770</v>
      </c>
      <c r="AF20" s="110">
        <f t="shared" si="23"/>
        <v>37770</v>
      </c>
      <c r="AG20" s="111">
        <f t="shared" si="23"/>
        <v>37770</v>
      </c>
      <c r="AH20" s="112">
        <f t="shared" si="23"/>
        <v>37770</v>
      </c>
      <c r="AI20" s="106">
        <f t="shared" si="20"/>
        <v>37770</v>
      </c>
      <c r="AJ20" s="94">
        <f t="shared" si="18"/>
        <v>0</v>
      </c>
      <c r="AK20" s="94">
        <f t="shared" si="5"/>
        <v>0</v>
      </c>
      <c r="AN20" s="9"/>
      <c r="AO20" s="10">
        <f t="shared" si="12"/>
        <v>0</v>
      </c>
      <c r="AP20" s="83">
        <v>42752</v>
      </c>
      <c r="AQ20" s="113">
        <f t="shared" si="22"/>
        <v>37770</v>
      </c>
      <c r="AR20" s="114">
        <f t="shared" ref="AR20:AV70" si="24">AQ20</f>
        <v>37770</v>
      </c>
      <c r="AS20" s="109">
        <f t="shared" si="24"/>
        <v>37770</v>
      </c>
      <c r="AT20" s="110">
        <f t="shared" si="24"/>
        <v>37770</v>
      </c>
      <c r="AU20" s="111">
        <f t="shared" si="24"/>
        <v>37770</v>
      </c>
      <c r="AV20" s="112">
        <f t="shared" si="24"/>
        <v>37770</v>
      </c>
      <c r="AW20" s="106">
        <f t="shared" si="13"/>
        <v>37770</v>
      </c>
      <c r="AX20" s="94">
        <f t="shared" si="14"/>
        <v>0</v>
      </c>
      <c r="AY20" s="94">
        <f t="shared" si="15"/>
        <v>0</v>
      </c>
      <c r="BB20" s="9"/>
      <c r="BC20" s="10">
        <f t="shared" si="7"/>
        <v>0</v>
      </c>
      <c r="BD20" s="64" t="str">
        <f t="shared" si="16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37770</v>
      </c>
      <c r="AD21" s="114">
        <f t="shared" si="23"/>
        <v>37770</v>
      </c>
      <c r="AE21" s="109">
        <f t="shared" si="23"/>
        <v>37770</v>
      </c>
      <c r="AF21" s="110">
        <f t="shared" si="23"/>
        <v>37770</v>
      </c>
      <c r="AG21" s="111">
        <f t="shared" si="23"/>
        <v>37770</v>
      </c>
      <c r="AH21" s="112">
        <f t="shared" si="23"/>
        <v>37770</v>
      </c>
      <c r="AI21" s="106">
        <f t="shared" si="20"/>
        <v>37770</v>
      </c>
      <c r="AJ21" s="94">
        <f t="shared" si="18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37770</v>
      </c>
      <c r="AR21" s="114">
        <f t="shared" si="24"/>
        <v>37770</v>
      </c>
      <c r="AS21" s="109">
        <f t="shared" si="24"/>
        <v>37770</v>
      </c>
      <c r="AT21" s="110">
        <f t="shared" si="24"/>
        <v>37770</v>
      </c>
      <c r="AU21" s="111">
        <f t="shared" si="24"/>
        <v>37770</v>
      </c>
      <c r="AV21" s="112">
        <f t="shared" si="24"/>
        <v>37770</v>
      </c>
      <c r="AW21" s="106">
        <f t="shared" si="13"/>
        <v>37770</v>
      </c>
      <c r="AX21" s="94">
        <f t="shared" si="14"/>
        <v>0</v>
      </c>
      <c r="AY21" s="94">
        <f t="shared" si="15"/>
        <v>0</v>
      </c>
      <c r="BB21" s="9"/>
      <c r="BC21" s="10">
        <f t="shared" si="7"/>
        <v>0</v>
      </c>
      <c r="BD21" s="64" t="str">
        <f t="shared" si="16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37770</v>
      </c>
      <c r="AD22" s="114">
        <f t="shared" si="23"/>
        <v>37770</v>
      </c>
      <c r="AE22" s="109">
        <f t="shared" si="23"/>
        <v>37770</v>
      </c>
      <c r="AF22" s="110">
        <f t="shared" si="23"/>
        <v>37770</v>
      </c>
      <c r="AG22" s="111">
        <f t="shared" si="23"/>
        <v>37770</v>
      </c>
      <c r="AH22" s="112">
        <f t="shared" si="23"/>
        <v>37770</v>
      </c>
      <c r="AI22" s="106">
        <f t="shared" si="20"/>
        <v>37770</v>
      </c>
      <c r="AJ22" s="94">
        <f t="shared" si="18"/>
        <v>0</v>
      </c>
      <c r="AK22" s="94">
        <f t="shared" si="5"/>
        <v>0</v>
      </c>
      <c r="AN22" s="9"/>
      <c r="AO22" s="10">
        <f t="shared" si="12"/>
        <v>0</v>
      </c>
      <c r="AP22" s="83">
        <v>42754</v>
      </c>
      <c r="AQ22" s="113">
        <f t="shared" si="22"/>
        <v>37770</v>
      </c>
      <c r="AR22" s="114">
        <f t="shared" si="24"/>
        <v>37770</v>
      </c>
      <c r="AS22" s="109">
        <f t="shared" si="24"/>
        <v>37770</v>
      </c>
      <c r="AT22" s="110">
        <f t="shared" si="24"/>
        <v>37770</v>
      </c>
      <c r="AU22" s="111">
        <f t="shared" si="24"/>
        <v>37770</v>
      </c>
      <c r="AV22" s="112">
        <f t="shared" si="24"/>
        <v>37770</v>
      </c>
      <c r="AW22" s="106">
        <f t="shared" si="13"/>
        <v>37770</v>
      </c>
      <c r="AX22" s="94">
        <f t="shared" si="14"/>
        <v>0</v>
      </c>
      <c r="AY22" s="94">
        <f t="shared" si="15"/>
        <v>0</v>
      </c>
      <c r="BB22" s="9"/>
      <c r="BC22" s="10">
        <f t="shared" si="7"/>
        <v>0</v>
      </c>
      <c r="BD22" s="64" t="str">
        <f t="shared" si="16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37770</v>
      </c>
      <c r="AD23" s="114">
        <f t="shared" si="23"/>
        <v>37770</v>
      </c>
      <c r="AE23" s="109">
        <f t="shared" si="23"/>
        <v>37770</v>
      </c>
      <c r="AF23" s="110">
        <f t="shared" si="23"/>
        <v>37770</v>
      </c>
      <c r="AG23" s="111">
        <f t="shared" si="23"/>
        <v>37770</v>
      </c>
      <c r="AH23" s="112">
        <f t="shared" si="23"/>
        <v>37770</v>
      </c>
      <c r="AI23" s="106">
        <f t="shared" si="20"/>
        <v>37770</v>
      </c>
      <c r="AJ23" s="94">
        <f t="shared" si="18"/>
        <v>0</v>
      </c>
      <c r="AK23" s="94">
        <f t="shared" si="5"/>
        <v>0</v>
      </c>
      <c r="AN23" s="9"/>
      <c r="AO23" s="10">
        <f t="shared" si="12"/>
        <v>0</v>
      </c>
      <c r="AP23" s="83">
        <v>42755</v>
      </c>
      <c r="AQ23" s="113">
        <f t="shared" si="22"/>
        <v>37770</v>
      </c>
      <c r="AR23" s="114">
        <f t="shared" si="24"/>
        <v>37770</v>
      </c>
      <c r="AS23" s="109">
        <f t="shared" si="24"/>
        <v>37770</v>
      </c>
      <c r="AT23" s="110">
        <f t="shared" si="24"/>
        <v>37770</v>
      </c>
      <c r="AU23" s="111">
        <f t="shared" si="24"/>
        <v>37770</v>
      </c>
      <c r="AV23" s="112">
        <f t="shared" si="24"/>
        <v>37770</v>
      </c>
      <c r="AW23" s="106">
        <f t="shared" si="13"/>
        <v>37770</v>
      </c>
      <c r="AX23" s="94">
        <f t="shared" si="14"/>
        <v>0</v>
      </c>
      <c r="AY23" s="94">
        <f t="shared" si="15"/>
        <v>0</v>
      </c>
      <c r="BB23" s="9"/>
      <c r="BC23" s="10">
        <f t="shared" si="7"/>
        <v>0</v>
      </c>
      <c r="BD23" s="64" t="str">
        <f t="shared" si="16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37770</v>
      </c>
      <c r="AD24" s="114">
        <f t="shared" si="23"/>
        <v>37770</v>
      </c>
      <c r="AE24" s="109">
        <f t="shared" si="23"/>
        <v>37770</v>
      </c>
      <c r="AF24" s="110">
        <f t="shared" si="23"/>
        <v>37770</v>
      </c>
      <c r="AG24" s="111">
        <f t="shared" si="23"/>
        <v>37770</v>
      </c>
      <c r="AH24" s="112">
        <f t="shared" si="23"/>
        <v>37770</v>
      </c>
      <c r="AI24" s="106">
        <f t="shared" si="20"/>
        <v>37770</v>
      </c>
      <c r="AJ24" s="94">
        <f t="shared" si="18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37770</v>
      </c>
      <c r="AR24" s="114">
        <f t="shared" si="24"/>
        <v>37770</v>
      </c>
      <c r="AS24" s="109">
        <f t="shared" si="24"/>
        <v>37770</v>
      </c>
      <c r="AT24" s="110">
        <f t="shared" si="24"/>
        <v>37770</v>
      </c>
      <c r="AU24" s="111">
        <f t="shared" si="24"/>
        <v>37770</v>
      </c>
      <c r="AV24" s="112">
        <f t="shared" si="24"/>
        <v>37770</v>
      </c>
      <c r="AW24" s="106">
        <f t="shared" si="13"/>
        <v>37770</v>
      </c>
      <c r="AX24" s="94">
        <f t="shared" si="14"/>
        <v>0</v>
      </c>
      <c r="AY24" s="94">
        <f t="shared" si="15"/>
        <v>0</v>
      </c>
      <c r="BB24" s="9"/>
      <c r="BC24" s="10">
        <f t="shared" si="7"/>
        <v>0</v>
      </c>
      <c r="BD24" s="64" t="str">
        <f t="shared" si="16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37770</v>
      </c>
      <c r="AD25" s="114">
        <f t="shared" si="23"/>
        <v>37770</v>
      </c>
      <c r="AE25" s="109">
        <f t="shared" si="23"/>
        <v>37770</v>
      </c>
      <c r="AF25" s="110">
        <f t="shared" si="23"/>
        <v>37770</v>
      </c>
      <c r="AG25" s="111">
        <f t="shared" si="23"/>
        <v>37770</v>
      </c>
      <c r="AH25" s="112">
        <f t="shared" si="23"/>
        <v>37770</v>
      </c>
      <c r="AI25" s="106">
        <f t="shared" si="20"/>
        <v>37770</v>
      </c>
      <c r="AJ25" s="94">
        <f t="shared" si="18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37770</v>
      </c>
      <c r="AR25" s="114">
        <f t="shared" si="24"/>
        <v>37770</v>
      </c>
      <c r="AS25" s="109">
        <f t="shared" si="24"/>
        <v>37770</v>
      </c>
      <c r="AT25" s="110">
        <f t="shared" si="24"/>
        <v>37770</v>
      </c>
      <c r="AU25" s="111">
        <f t="shared" si="24"/>
        <v>37770</v>
      </c>
      <c r="AV25" s="112">
        <f t="shared" si="24"/>
        <v>37770</v>
      </c>
      <c r="AW25" s="106">
        <f t="shared" si="13"/>
        <v>37770</v>
      </c>
      <c r="AX25" s="94">
        <f t="shared" si="14"/>
        <v>0</v>
      </c>
      <c r="AY25" s="94">
        <f t="shared" si="15"/>
        <v>0</v>
      </c>
      <c r="BB25" s="9"/>
      <c r="BC25" s="10">
        <f t="shared" si="7"/>
        <v>0</v>
      </c>
      <c r="BD25" s="64" t="str">
        <f t="shared" si="16"/>
        <v/>
      </c>
    </row>
    <row r="26" spans="1:56" s="38" customFormat="1" x14ac:dyDescent="0.25">
      <c r="A26" s="83">
        <v>42758</v>
      </c>
      <c r="B26" s="95">
        <v>0.28472222222222221</v>
      </c>
      <c r="C26" s="96">
        <v>0.53819444444444442</v>
      </c>
      <c r="D26" s="95">
        <v>0.53819444444444442</v>
      </c>
      <c r="E26" s="96">
        <v>0.8125</v>
      </c>
      <c r="F26" s="95"/>
      <c r="G26" s="101"/>
      <c r="H26" s="6">
        <f>(C26-B26)+(E26-D26)+(G26-F26)</f>
        <v>0.52777777777777779</v>
      </c>
      <c r="I26" s="7">
        <f t="shared" si="8"/>
        <v>12.666666666666668</v>
      </c>
      <c r="L26" s="9"/>
      <c r="M26" s="10">
        <f t="shared" si="1"/>
        <v>1</v>
      </c>
      <c r="N26" s="83">
        <v>42758</v>
      </c>
      <c r="O26" s="95">
        <v>0.28819444444444448</v>
      </c>
      <c r="P26" s="96">
        <v>0.53819444444444442</v>
      </c>
      <c r="Q26" s="95">
        <v>0.53819444444444442</v>
      </c>
      <c r="R26" s="96">
        <v>0.79513888888888884</v>
      </c>
      <c r="S26" s="95"/>
      <c r="T26" s="101"/>
      <c r="U26" s="6">
        <f t="shared" si="2"/>
        <v>0.50694444444444442</v>
      </c>
      <c r="V26" s="7">
        <f t="shared" si="9"/>
        <v>12.166666666666666</v>
      </c>
      <c r="Y26" s="9"/>
      <c r="Z26" s="10">
        <f t="shared" si="3"/>
        <v>1</v>
      </c>
      <c r="AA26" s="64" t="str">
        <f t="shared" si="10"/>
        <v>Same Start 2nd</v>
      </c>
      <c r="AB26" s="83">
        <v>42758</v>
      </c>
      <c r="AC26" s="113">
        <v>37777</v>
      </c>
      <c r="AD26" s="114">
        <v>37861</v>
      </c>
      <c r="AE26" s="109">
        <f t="shared" si="23"/>
        <v>37861</v>
      </c>
      <c r="AF26" s="110">
        <f t="shared" si="23"/>
        <v>37861</v>
      </c>
      <c r="AG26" s="111">
        <f t="shared" si="23"/>
        <v>37861</v>
      </c>
      <c r="AH26" s="112">
        <f t="shared" si="23"/>
        <v>37861</v>
      </c>
      <c r="AI26" s="106">
        <f t="shared" si="20"/>
        <v>37861</v>
      </c>
      <c r="AJ26" s="94">
        <f t="shared" si="18"/>
        <v>7</v>
      </c>
      <c r="AK26" s="94">
        <f t="shared" si="5"/>
        <v>84</v>
      </c>
      <c r="AN26" s="9"/>
      <c r="AO26" s="10">
        <f t="shared" si="12"/>
        <v>1</v>
      </c>
      <c r="AP26" s="83">
        <v>42758</v>
      </c>
      <c r="AQ26" s="113">
        <v>37778</v>
      </c>
      <c r="AR26" s="114">
        <v>37861</v>
      </c>
      <c r="AS26" s="109">
        <f t="shared" si="24"/>
        <v>37861</v>
      </c>
      <c r="AT26" s="110">
        <f t="shared" si="24"/>
        <v>37861</v>
      </c>
      <c r="AU26" s="111">
        <f t="shared" si="24"/>
        <v>37861</v>
      </c>
      <c r="AV26" s="112">
        <f t="shared" si="24"/>
        <v>37861</v>
      </c>
      <c r="AW26" s="106">
        <f t="shared" si="13"/>
        <v>37861</v>
      </c>
      <c r="AX26" s="94">
        <f t="shared" si="14"/>
        <v>8</v>
      </c>
      <c r="AY26" s="94">
        <f t="shared" si="15"/>
        <v>83</v>
      </c>
      <c r="BB26" s="9"/>
      <c r="BC26" s="10">
        <f t="shared" si="7"/>
        <v>1</v>
      </c>
      <c r="BD26" s="64" t="str">
        <f t="shared" si="16"/>
        <v>Same End 1st</v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37861</v>
      </c>
      <c r="AD27" s="114">
        <f t="shared" si="23"/>
        <v>37861</v>
      </c>
      <c r="AE27" s="109">
        <f t="shared" si="23"/>
        <v>37861</v>
      </c>
      <c r="AF27" s="110">
        <f t="shared" si="23"/>
        <v>37861</v>
      </c>
      <c r="AG27" s="111">
        <f t="shared" si="23"/>
        <v>37861</v>
      </c>
      <c r="AH27" s="112">
        <f t="shared" si="23"/>
        <v>37861</v>
      </c>
      <c r="AI27" s="106">
        <f t="shared" si="20"/>
        <v>37861</v>
      </c>
      <c r="AJ27" s="94">
        <f t="shared" si="18"/>
        <v>0</v>
      </c>
      <c r="AK27" s="94">
        <f t="shared" si="5"/>
        <v>0</v>
      </c>
      <c r="AN27" s="9"/>
      <c r="AO27" s="10">
        <f t="shared" si="12"/>
        <v>0</v>
      </c>
      <c r="AP27" s="83">
        <v>42759</v>
      </c>
      <c r="AQ27" s="113">
        <f t="shared" si="22"/>
        <v>37861</v>
      </c>
      <c r="AR27" s="114">
        <f t="shared" si="24"/>
        <v>37861</v>
      </c>
      <c r="AS27" s="109">
        <f t="shared" si="24"/>
        <v>37861</v>
      </c>
      <c r="AT27" s="110">
        <f t="shared" si="24"/>
        <v>37861</v>
      </c>
      <c r="AU27" s="111">
        <f t="shared" si="24"/>
        <v>37861</v>
      </c>
      <c r="AV27" s="112">
        <f t="shared" si="24"/>
        <v>37861</v>
      </c>
      <c r="AW27" s="106">
        <f t="shared" si="13"/>
        <v>37861</v>
      </c>
      <c r="AX27" s="94">
        <f t="shared" si="14"/>
        <v>0</v>
      </c>
      <c r="AY27" s="94">
        <f t="shared" si="15"/>
        <v>0</v>
      </c>
      <c r="BB27" s="9"/>
      <c r="BC27" s="10">
        <f t="shared" si="7"/>
        <v>0</v>
      </c>
      <c r="BD27" s="64" t="str">
        <f t="shared" si="16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37861</v>
      </c>
      <c r="AD28" s="114">
        <f t="shared" si="23"/>
        <v>37861</v>
      </c>
      <c r="AE28" s="109">
        <f t="shared" si="23"/>
        <v>37861</v>
      </c>
      <c r="AF28" s="110">
        <f t="shared" si="23"/>
        <v>37861</v>
      </c>
      <c r="AG28" s="111">
        <f t="shared" si="23"/>
        <v>37861</v>
      </c>
      <c r="AH28" s="112">
        <f t="shared" si="23"/>
        <v>37861</v>
      </c>
      <c r="AI28" s="106">
        <f t="shared" si="20"/>
        <v>37861</v>
      </c>
      <c r="AJ28" s="94">
        <f t="shared" si="18"/>
        <v>0</v>
      </c>
      <c r="AK28" s="94">
        <f t="shared" si="5"/>
        <v>0</v>
      </c>
      <c r="AN28" s="9"/>
      <c r="AO28" s="10">
        <f t="shared" si="12"/>
        <v>0</v>
      </c>
      <c r="AP28" s="83">
        <v>42760</v>
      </c>
      <c r="AQ28" s="113">
        <f t="shared" si="22"/>
        <v>37861</v>
      </c>
      <c r="AR28" s="114">
        <f t="shared" si="24"/>
        <v>37861</v>
      </c>
      <c r="AS28" s="109">
        <f t="shared" si="24"/>
        <v>37861</v>
      </c>
      <c r="AT28" s="110">
        <f t="shared" si="24"/>
        <v>37861</v>
      </c>
      <c r="AU28" s="111">
        <f t="shared" si="24"/>
        <v>37861</v>
      </c>
      <c r="AV28" s="112">
        <f t="shared" si="24"/>
        <v>37861</v>
      </c>
      <c r="AW28" s="106">
        <f t="shared" si="13"/>
        <v>37861</v>
      </c>
      <c r="AX28" s="94">
        <f t="shared" si="14"/>
        <v>0</v>
      </c>
      <c r="AY28" s="94">
        <f t="shared" si="15"/>
        <v>0</v>
      </c>
      <c r="BB28" s="9"/>
      <c r="BC28" s="10">
        <f t="shared" si="7"/>
        <v>0</v>
      </c>
      <c r="BD28" s="64" t="str">
        <f t="shared" si="16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37861</v>
      </c>
      <c r="AD29" s="114">
        <f t="shared" si="23"/>
        <v>37861</v>
      </c>
      <c r="AE29" s="109">
        <v>37970</v>
      </c>
      <c r="AF29" s="110">
        <v>38036</v>
      </c>
      <c r="AG29" s="111">
        <f t="shared" si="23"/>
        <v>38036</v>
      </c>
      <c r="AH29" s="112">
        <f t="shared" si="23"/>
        <v>38036</v>
      </c>
      <c r="AI29" s="106">
        <f t="shared" si="20"/>
        <v>38036</v>
      </c>
      <c r="AJ29" s="94">
        <f t="shared" si="18"/>
        <v>0</v>
      </c>
      <c r="AK29" s="94">
        <f t="shared" si="5"/>
        <v>66</v>
      </c>
      <c r="AN29" s="9"/>
      <c r="AO29" s="10">
        <f t="shared" si="12"/>
        <v>1</v>
      </c>
      <c r="AP29" s="83">
        <v>42761</v>
      </c>
      <c r="AQ29" s="113">
        <f t="shared" si="22"/>
        <v>37861</v>
      </c>
      <c r="AR29" s="114">
        <f t="shared" si="24"/>
        <v>37861</v>
      </c>
      <c r="AS29" s="109">
        <v>37970</v>
      </c>
      <c r="AT29" s="110">
        <v>38031</v>
      </c>
      <c r="AU29" s="111">
        <f t="shared" si="24"/>
        <v>38031</v>
      </c>
      <c r="AV29" s="112">
        <f t="shared" si="24"/>
        <v>38031</v>
      </c>
      <c r="AW29" s="106">
        <f t="shared" si="13"/>
        <v>38031</v>
      </c>
      <c r="AX29" s="94">
        <f t="shared" si="14"/>
        <v>0</v>
      </c>
      <c r="AY29" s="94">
        <f t="shared" si="15"/>
        <v>61</v>
      </c>
      <c r="BB29" s="9"/>
      <c r="BC29" s="10">
        <f t="shared" si="7"/>
        <v>1</v>
      </c>
      <c r="BD29" s="64" t="str">
        <f t="shared" si="16"/>
        <v>Same Start 2nd</v>
      </c>
    </row>
    <row r="30" spans="1:56" s="38" customFormat="1" x14ac:dyDescent="0.25">
      <c r="A30" s="83">
        <v>42762</v>
      </c>
      <c r="B30" s="95">
        <v>0.28472222222222221</v>
      </c>
      <c r="C30" s="96">
        <v>0.53819444444444442</v>
      </c>
      <c r="D30" s="95">
        <v>0.53819444444444442</v>
      </c>
      <c r="E30" s="96">
        <v>0.82152777777777775</v>
      </c>
      <c r="F30" s="95"/>
      <c r="G30" s="101"/>
      <c r="H30" s="6">
        <f t="shared" si="25"/>
        <v>0.53680555555555554</v>
      </c>
      <c r="I30" s="7">
        <f t="shared" si="8"/>
        <v>12.883333333333333</v>
      </c>
      <c r="J30" s="37"/>
      <c r="L30" s="9"/>
      <c r="M30" s="10">
        <f t="shared" si="1"/>
        <v>1</v>
      </c>
      <c r="N30" s="83">
        <v>42762</v>
      </c>
      <c r="O30" s="95">
        <v>0.28819444444444448</v>
      </c>
      <c r="P30" s="96">
        <v>0.53819444444444442</v>
      </c>
      <c r="Q30" s="95">
        <v>0.53819444444444442</v>
      </c>
      <c r="R30" s="96">
        <v>0.79513888888888884</v>
      </c>
      <c r="S30" s="95"/>
      <c r="T30" s="101"/>
      <c r="U30" s="6">
        <f t="shared" si="2"/>
        <v>0.50694444444444442</v>
      </c>
      <c r="V30" s="7">
        <f t="shared" si="9"/>
        <v>12.166666666666666</v>
      </c>
      <c r="W30" s="37"/>
      <c r="Y30" s="9"/>
      <c r="Z30" s="10">
        <f t="shared" si="3"/>
        <v>1</v>
      </c>
      <c r="AA30" s="64" t="str">
        <f t="shared" si="10"/>
        <v>Same Start 2nd</v>
      </c>
      <c r="AB30" s="83">
        <v>42762</v>
      </c>
      <c r="AC30" s="113">
        <v>38036</v>
      </c>
      <c r="AD30" s="114">
        <v>38109</v>
      </c>
      <c r="AE30" s="109">
        <f t="shared" si="23"/>
        <v>38109</v>
      </c>
      <c r="AF30" s="110">
        <v>38190</v>
      </c>
      <c r="AG30" s="111">
        <f t="shared" si="23"/>
        <v>38190</v>
      </c>
      <c r="AH30" s="112">
        <f t="shared" si="23"/>
        <v>38190</v>
      </c>
      <c r="AI30" s="106">
        <f t="shared" si="20"/>
        <v>38190</v>
      </c>
      <c r="AJ30" s="94">
        <f t="shared" si="18"/>
        <v>0</v>
      </c>
      <c r="AK30" s="94">
        <f t="shared" si="5"/>
        <v>154</v>
      </c>
      <c r="AL30" s="37"/>
      <c r="AN30" s="9"/>
      <c r="AO30" s="10">
        <f t="shared" si="12"/>
        <v>1</v>
      </c>
      <c r="AP30" s="83">
        <v>42762</v>
      </c>
      <c r="AQ30" s="113">
        <v>38037</v>
      </c>
      <c r="AR30" s="114">
        <v>38109</v>
      </c>
      <c r="AS30" s="109">
        <f t="shared" si="24"/>
        <v>38109</v>
      </c>
      <c r="AT30" s="110">
        <v>38186</v>
      </c>
      <c r="AU30" s="111">
        <f t="shared" si="24"/>
        <v>38186</v>
      </c>
      <c r="AV30" s="112">
        <f t="shared" si="24"/>
        <v>38186</v>
      </c>
      <c r="AW30" s="106">
        <f t="shared" si="13"/>
        <v>38186</v>
      </c>
      <c r="AX30" s="94">
        <f t="shared" si="14"/>
        <v>6</v>
      </c>
      <c r="AY30" s="94">
        <f t="shared" si="15"/>
        <v>149</v>
      </c>
      <c r="AZ30" s="37"/>
      <c r="BB30" s="9"/>
      <c r="BC30" s="10">
        <f t="shared" si="7"/>
        <v>1</v>
      </c>
      <c r="BD30" s="64" t="str">
        <f t="shared" si="16"/>
        <v>Same Start 2nd</v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38190</v>
      </c>
      <c r="AD31" s="114">
        <f t="shared" si="23"/>
        <v>38190</v>
      </c>
      <c r="AE31" s="109">
        <f t="shared" si="23"/>
        <v>38190</v>
      </c>
      <c r="AF31" s="110">
        <f t="shared" si="23"/>
        <v>38190</v>
      </c>
      <c r="AG31" s="111">
        <f t="shared" si="23"/>
        <v>38190</v>
      </c>
      <c r="AH31" s="112">
        <f t="shared" si="23"/>
        <v>38190</v>
      </c>
      <c r="AI31" s="106">
        <f t="shared" si="20"/>
        <v>38190</v>
      </c>
      <c r="AJ31" s="94">
        <f t="shared" si="18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38186</v>
      </c>
      <c r="AR31" s="114">
        <f t="shared" si="24"/>
        <v>38186</v>
      </c>
      <c r="AS31" s="109">
        <f t="shared" si="24"/>
        <v>38186</v>
      </c>
      <c r="AT31" s="110">
        <f t="shared" si="24"/>
        <v>38186</v>
      </c>
      <c r="AU31" s="111">
        <f t="shared" si="24"/>
        <v>38186</v>
      </c>
      <c r="AV31" s="112">
        <f t="shared" si="24"/>
        <v>38186</v>
      </c>
      <c r="AW31" s="106">
        <f t="shared" si="13"/>
        <v>38186</v>
      </c>
      <c r="AX31" s="94">
        <f t="shared" si="14"/>
        <v>0</v>
      </c>
      <c r="AY31" s="94">
        <f t="shared" si="15"/>
        <v>0</v>
      </c>
      <c r="AZ31" s="37"/>
      <c r="BB31" s="9"/>
      <c r="BC31" s="10">
        <f t="shared" si="7"/>
        <v>0</v>
      </c>
      <c r="BD31" s="64" t="str">
        <f t="shared" si="16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38190</v>
      </c>
      <c r="AD32" s="114">
        <f t="shared" si="23"/>
        <v>38190</v>
      </c>
      <c r="AE32" s="109">
        <f t="shared" si="23"/>
        <v>38190</v>
      </c>
      <c r="AF32" s="110">
        <f t="shared" si="23"/>
        <v>38190</v>
      </c>
      <c r="AG32" s="111">
        <f t="shared" si="23"/>
        <v>38190</v>
      </c>
      <c r="AH32" s="112">
        <f t="shared" si="23"/>
        <v>38190</v>
      </c>
      <c r="AI32" s="106">
        <f t="shared" si="20"/>
        <v>38190</v>
      </c>
      <c r="AJ32" s="94">
        <f t="shared" si="18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38186</v>
      </c>
      <c r="AR32" s="114">
        <f t="shared" si="24"/>
        <v>38186</v>
      </c>
      <c r="AS32" s="109">
        <f t="shared" si="24"/>
        <v>38186</v>
      </c>
      <c r="AT32" s="110">
        <f t="shared" si="24"/>
        <v>38186</v>
      </c>
      <c r="AU32" s="111">
        <f t="shared" si="24"/>
        <v>38186</v>
      </c>
      <c r="AV32" s="112">
        <f t="shared" si="24"/>
        <v>38186</v>
      </c>
      <c r="AW32" s="106">
        <f t="shared" si="13"/>
        <v>38186</v>
      </c>
      <c r="AX32" s="94">
        <f t="shared" si="14"/>
        <v>0</v>
      </c>
      <c r="AY32" s="94">
        <f t="shared" si="15"/>
        <v>0</v>
      </c>
      <c r="BB32" s="9"/>
      <c r="BC32" s="10">
        <f t="shared" si="7"/>
        <v>0</v>
      </c>
      <c r="BD32" s="64" t="str">
        <f t="shared" si="16"/>
        <v/>
      </c>
    </row>
    <row r="33" spans="1:56" s="38" customFormat="1" x14ac:dyDescent="0.25">
      <c r="A33" s="83">
        <v>42765</v>
      </c>
      <c r="B33" s="95">
        <v>0.28472222222222221</v>
      </c>
      <c r="C33" s="96">
        <v>0.53819444444444442</v>
      </c>
      <c r="D33" s="95">
        <v>0.53819444444444442</v>
      </c>
      <c r="E33" s="96">
        <v>0.81666666666666676</v>
      </c>
      <c r="F33" s="95"/>
      <c r="G33" s="101"/>
      <c r="H33" s="6">
        <f t="shared" si="25"/>
        <v>0.53194444444444455</v>
      </c>
      <c r="I33" s="7">
        <f t="shared" si="8"/>
        <v>12.766666666666669</v>
      </c>
      <c r="J33" s="37"/>
      <c r="L33" s="9"/>
      <c r="M33" s="10">
        <f t="shared" si="1"/>
        <v>1</v>
      </c>
      <c r="N33" s="83">
        <v>42765</v>
      </c>
      <c r="O33" s="95">
        <v>0.28819444444444448</v>
      </c>
      <c r="P33" s="96">
        <v>0.53819444444444442</v>
      </c>
      <c r="Q33" s="95">
        <v>0.53819444444444442</v>
      </c>
      <c r="R33" s="96">
        <v>0.78819444444444453</v>
      </c>
      <c r="S33" s="95"/>
      <c r="T33" s="101"/>
      <c r="U33" s="6">
        <f t="shared" si="2"/>
        <v>0.5</v>
      </c>
      <c r="V33" s="7">
        <f t="shared" si="9"/>
        <v>12</v>
      </c>
      <c r="W33" s="37"/>
      <c r="Y33" s="9"/>
      <c r="Z33" s="10">
        <f t="shared" si="3"/>
        <v>1</v>
      </c>
      <c r="AA33" s="64" t="str">
        <f t="shared" si="10"/>
        <v>Same Start 2nd</v>
      </c>
      <c r="AB33" s="83">
        <v>42765</v>
      </c>
      <c r="AC33" s="113">
        <f t="shared" si="21"/>
        <v>38190</v>
      </c>
      <c r="AD33" s="114">
        <v>38253</v>
      </c>
      <c r="AE33" s="109">
        <f t="shared" si="23"/>
        <v>38253</v>
      </c>
      <c r="AF33" s="110">
        <v>38318</v>
      </c>
      <c r="AG33" s="111">
        <f t="shared" si="23"/>
        <v>38318</v>
      </c>
      <c r="AH33" s="112">
        <f t="shared" si="23"/>
        <v>38318</v>
      </c>
      <c r="AI33" s="106">
        <f t="shared" si="20"/>
        <v>38318</v>
      </c>
      <c r="AJ33" s="94">
        <f t="shared" si="18"/>
        <v>0</v>
      </c>
      <c r="AK33" s="94">
        <f t="shared" si="5"/>
        <v>128</v>
      </c>
      <c r="AL33" s="37"/>
      <c r="AN33" s="9"/>
      <c r="AO33" s="10">
        <f t="shared" si="12"/>
        <v>1</v>
      </c>
      <c r="AP33" s="83">
        <v>42765</v>
      </c>
      <c r="AQ33" s="113">
        <v>38191</v>
      </c>
      <c r="AR33" s="114">
        <v>38253</v>
      </c>
      <c r="AS33" s="109">
        <f t="shared" si="24"/>
        <v>38253</v>
      </c>
      <c r="AT33" s="110">
        <v>38314</v>
      </c>
      <c r="AU33" s="111">
        <f t="shared" si="24"/>
        <v>38314</v>
      </c>
      <c r="AV33" s="112">
        <f t="shared" si="24"/>
        <v>38314</v>
      </c>
      <c r="AW33" s="106">
        <f t="shared" si="13"/>
        <v>38314</v>
      </c>
      <c r="AX33" s="94">
        <f t="shared" si="14"/>
        <v>5</v>
      </c>
      <c r="AY33" s="94">
        <f t="shared" si="15"/>
        <v>123</v>
      </c>
      <c r="AZ33" s="37"/>
      <c r="BB33" s="9"/>
      <c r="BC33" s="10">
        <f t="shared" si="7"/>
        <v>1</v>
      </c>
      <c r="BD33" s="64" t="str">
        <f t="shared" si="16"/>
        <v>Same Start 2nd</v>
      </c>
    </row>
    <row r="34" spans="1:56" s="192" customFormat="1" ht="15.75" thickBot="1" x14ac:dyDescent="0.3">
      <c r="A34" s="186">
        <v>42766</v>
      </c>
      <c r="B34" s="187">
        <v>0.28472222222222221</v>
      </c>
      <c r="C34" s="188">
        <v>0.53819444444444442</v>
      </c>
      <c r="D34" s="187">
        <v>0.53819444444444442</v>
      </c>
      <c r="E34" s="188">
        <v>0.8208333333333333</v>
      </c>
      <c r="F34" s="187"/>
      <c r="G34" s="189"/>
      <c r="H34" s="190">
        <f t="shared" si="25"/>
        <v>0.53611111111111109</v>
      </c>
      <c r="I34" s="191">
        <f t="shared" si="8"/>
        <v>12.866666666666667</v>
      </c>
      <c r="L34" s="193"/>
      <c r="M34" s="194">
        <f t="shared" si="1"/>
        <v>1</v>
      </c>
      <c r="N34" s="186">
        <v>42766</v>
      </c>
      <c r="O34" s="187">
        <v>0.28819444444444448</v>
      </c>
      <c r="P34" s="188">
        <v>0.53819444444444442</v>
      </c>
      <c r="Q34" s="187">
        <v>0.53819444444444442</v>
      </c>
      <c r="R34" s="188">
        <v>0.79513888888888884</v>
      </c>
      <c r="S34" s="187"/>
      <c r="T34" s="189"/>
      <c r="U34" s="190">
        <f t="shared" si="2"/>
        <v>0.50694444444444442</v>
      </c>
      <c r="V34" s="191">
        <f t="shared" si="9"/>
        <v>12.166666666666666</v>
      </c>
      <c r="Y34" s="193"/>
      <c r="Z34" s="194">
        <f t="shared" si="3"/>
        <v>1</v>
      </c>
      <c r="AA34" s="195" t="str">
        <f t="shared" si="10"/>
        <v>Same Start 2nd</v>
      </c>
      <c r="AB34" s="186">
        <v>42766</v>
      </c>
      <c r="AC34" s="196">
        <f t="shared" si="21"/>
        <v>38318</v>
      </c>
      <c r="AD34" s="197">
        <v>38391</v>
      </c>
      <c r="AE34" s="198">
        <f t="shared" si="23"/>
        <v>38391</v>
      </c>
      <c r="AF34" s="199">
        <v>38470</v>
      </c>
      <c r="AG34" s="200">
        <f t="shared" si="23"/>
        <v>38470</v>
      </c>
      <c r="AH34" s="201">
        <f t="shared" si="23"/>
        <v>38470</v>
      </c>
      <c r="AI34" s="202">
        <f t="shared" si="20"/>
        <v>38470</v>
      </c>
      <c r="AJ34" s="203">
        <f t="shared" si="18"/>
        <v>0</v>
      </c>
      <c r="AK34" s="203">
        <f t="shared" si="5"/>
        <v>152</v>
      </c>
      <c r="AN34" s="193"/>
      <c r="AO34" s="194">
        <f t="shared" si="12"/>
        <v>1</v>
      </c>
      <c r="AP34" s="186">
        <v>42766</v>
      </c>
      <c r="AQ34" s="196">
        <v>38319</v>
      </c>
      <c r="AR34" s="197">
        <v>38391</v>
      </c>
      <c r="AS34" s="198">
        <f t="shared" si="24"/>
        <v>38391</v>
      </c>
      <c r="AT34" s="199">
        <v>38467</v>
      </c>
      <c r="AU34" s="200">
        <f t="shared" si="24"/>
        <v>38467</v>
      </c>
      <c r="AV34" s="201">
        <f t="shared" si="24"/>
        <v>38467</v>
      </c>
      <c r="AW34" s="202">
        <f t="shared" si="13"/>
        <v>38467</v>
      </c>
      <c r="AX34" s="203">
        <f t="shared" si="14"/>
        <v>5</v>
      </c>
      <c r="AY34" s="203">
        <f t="shared" si="15"/>
        <v>148</v>
      </c>
      <c r="BB34" s="193"/>
      <c r="BC34" s="194">
        <f t="shared" si="7"/>
        <v>1</v>
      </c>
      <c r="BD34" s="195" t="str">
        <f t="shared" si="16"/>
        <v>Same Start 2nd</v>
      </c>
    </row>
    <row r="35" spans="1:56" s="38" customFormat="1" ht="15.75" thickTop="1" x14ac:dyDescent="0.25">
      <c r="A35" s="83">
        <v>42767</v>
      </c>
      <c r="B35" s="115">
        <v>0.28472222222222221</v>
      </c>
      <c r="C35" s="116">
        <v>0.81597222222222221</v>
      </c>
      <c r="D35" s="115"/>
      <c r="E35" s="116"/>
      <c r="F35" s="115"/>
      <c r="G35" s="117"/>
      <c r="H35" s="6">
        <f t="shared" si="25"/>
        <v>0.53125</v>
      </c>
      <c r="I35" s="7">
        <f t="shared" si="8"/>
        <v>12.75</v>
      </c>
      <c r="L35" s="9"/>
      <c r="M35" s="10">
        <f t="shared" si="1"/>
        <v>1</v>
      </c>
      <c r="N35" s="83">
        <v>42767</v>
      </c>
      <c r="O35" s="115">
        <v>0.28819444444444448</v>
      </c>
      <c r="P35" s="116">
        <v>0.78819444444444453</v>
      </c>
      <c r="Q35" s="115"/>
      <c r="R35" s="116"/>
      <c r="S35" s="115"/>
      <c r="T35" s="117"/>
      <c r="U35" s="6">
        <f t="shared" si="2"/>
        <v>0.5</v>
      </c>
      <c r="V35" s="7">
        <f t="shared" si="9"/>
        <v>12</v>
      </c>
      <c r="Y35" s="9"/>
      <c r="Z35" s="10">
        <f t="shared" si="3"/>
        <v>1</v>
      </c>
      <c r="AA35" s="64" t="str">
        <f t="shared" si="10"/>
        <v/>
      </c>
      <c r="AB35" s="83">
        <v>42767</v>
      </c>
      <c r="AC35" s="113">
        <f t="shared" si="21"/>
        <v>38470</v>
      </c>
      <c r="AD35" s="114">
        <f t="shared" si="23"/>
        <v>38470</v>
      </c>
      <c r="AE35" s="109">
        <f t="shared" si="23"/>
        <v>38470</v>
      </c>
      <c r="AF35" s="110">
        <v>38601</v>
      </c>
      <c r="AG35" s="111">
        <f t="shared" si="23"/>
        <v>38601</v>
      </c>
      <c r="AH35" s="112">
        <f t="shared" si="23"/>
        <v>38601</v>
      </c>
      <c r="AI35" s="106">
        <f t="shared" si="20"/>
        <v>38601</v>
      </c>
      <c r="AJ35" s="94">
        <f t="shared" si="18"/>
        <v>0</v>
      </c>
      <c r="AK35" s="94">
        <f t="shared" si="5"/>
        <v>131</v>
      </c>
      <c r="AN35" s="9"/>
      <c r="AO35" s="10">
        <f t="shared" si="12"/>
        <v>1</v>
      </c>
      <c r="AP35" s="83">
        <v>42767</v>
      </c>
      <c r="AQ35" s="113">
        <f t="shared" si="22"/>
        <v>38467</v>
      </c>
      <c r="AR35" s="114">
        <f t="shared" si="24"/>
        <v>38467</v>
      </c>
      <c r="AS35" s="109">
        <f t="shared" si="24"/>
        <v>38467</v>
      </c>
      <c r="AT35" s="110">
        <v>38597</v>
      </c>
      <c r="AU35" s="111">
        <f t="shared" si="24"/>
        <v>38597</v>
      </c>
      <c r="AV35" s="112">
        <f t="shared" si="24"/>
        <v>38597</v>
      </c>
      <c r="AW35" s="106">
        <f t="shared" si="13"/>
        <v>38597</v>
      </c>
      <c r="AX35" s="94">
        <f t="shared" si="14"/>
        <v>0</v>
      </c>
      <c r="AY35" s="94">
        <f t="shared" si="15"/>
        <v>130</v>
      </c>
      <c r="BB35" s="9"/>
      <c r="BC35" s="10">
        <f t="shared" si="7"/>
        <v>1</v>
      </c>
      <c r="BD35" s="64" t="str">
        <f t="shared" si="16"/>
        <v>Rev Less Act Start 2nd</v>
      </c>
    </row>
    <row r="36" spans="1:56" s="38" customFormat="1" x14ac:dyDescent="0.25">
      <c r="A36" s="83">
        <v>42768</v>
      </c>
      <c r="B36" s="95">
        <v>0.28472222222222221</v>
      </c>
      <c r="C36" s="96">
        <v>0.53819444444444442</v>
      </c>
      <c r="D36" s="95">
        <v>0.53819444444444442</v>
      </c>
      <c r="E36" s="96">
        <v>0.82361111111111107</v>
      </c>
      <c r="F36" s="95"/>
      <c r="G36" s="101"/>
      <c r="H36" s="6">
        <f t="shared" si="25"/>
        <v>0.53888888888888886</v>
      </c>
      <c r="I36" s="7">
        <f t="shared" si="8"/>
        <v>12.933333333333334</v>
      </c>
      <c r="J36" s="37"/>
      <c r="L36" s="9"/>
      <c r="M36" s="10">
        <f t="shared" si="1"/>
        <v>1</v>
      </c>
      <c r="N36" s="83">
        <v>42768</v>
      </c>
      <c r="O36" s="95">
        <v>0.28819444444444448</v>
      </c>
      <c r="P36" s="96">
        <v>0.53819444444444442</v>
      </c>
      <c r="Q36" s="95">
        <v>0.53819444444444442</v>
      </c>
      <c r="R36" s="96">
        <v>0.79513888888888884</v>
      </c>
      <c r="S36" s="95"/>
      <c r="T36" s="101"/>
      <c r="U36" s="6">
        <f t="shared" si="2"/>
        <v>0.50694444444444442</v>
      </c>
      <c r="V36" s="7">
        <f t="shared" si="9"/>
        <v>12.166666666666666</v>
      </c>
      <c r="W36" s="37"/>
      <c r="Y36" s="9"/>
      <c r="Z36" s="10">
        <f t="shared" si="3"/>
        <v>1</v>
      </c>
      <c r="AA36" s="64" t="str">
        <f t="shared" si="10"/>
        <v>Same Start 2nd</v>
      </c>
      <c r="AB36" s="83">
        <v>42768</v>
      </c>
      <c r="AC36" s="113">
        <v>34601</v>
      </c>
      <c r="AD36" s="114">
        <v>38674</v>
      </c>
      <c r="AE36" s="109">
        <f t="shared" si="23"/>
        <v>38674</v>
      </c>
      <c r="AF36" s="110">
        <v>38755</v>
      </c>
      <c r="AG36" s="111">
        <f t="shared" si="23"/>
        <v>38755</v>
      </c>
      <c r="AH36" s="112">
        <f t="shared" si="23"/>
        <v>38755</v>
      </c>
      <c r="AI36" s="106">
        <f t="shared" si="20"/>
        <v>38755</v>
      </c>
      <c r="AJ36" s="94">
        <f t="shared" si="18"/>
        <v>-4000</v>
      </c>
      <c r="AK36" s="94">
        <f t="shared" si="5"/>
        <v>4154</v>
      </c>
      <c r="AL36" s="37"/>
      <c r="AN36" s="9"/>
      <c r="AO36" s="10">
        <f t="shared" si="12"/>
        <v>1</v>
      </c>
      <c r="AP36" s="83">
        <v>42768</v>
      </c>
      <c r="AQ36" s="113">
        <v>38602</v>
      </c>
      <c r="AR36" s="114">
        <v>38674</v>
      </c>
      <c r="AS36" s="109">
        <f t="shared" si="24"/>
        <v>38674</v>
      </c>
      <c r="AT36" s="110">
        <v>38753</v>
      </c>
      <c r="AU36" s="111">
        <f t="shared" si="24"/>
        <v>38753</v>
      </c>
      <c r="AV36" s="112">
        <f t="shared" si="24"/>
        <v>38753</v>
      </c>
      <c r="AW36" s="106">
        <f t="shared" si="13"/>
        <v>38753</v>
      </c>
      <c r="AX36" s="94">
        <f t="shared" si="14"/>
        <v>5</v>
      </c>
      <c r="AY36" s="94">
        <f t="shared" si="15"/>
        <v>151</v>
      </c>
      <c r="AZ36" s="37"/>
      <c r="BB36" s="9"/>
      <c r="BC36" s="10">
        <f t="shared" si="7"/>
        <v>1</v>
      </c>
      <c r="BD36" s="64" t="str">
        <f t="shared" si="16"/>
        <v>Same Start 2nd</v>
      </c>
    </row>
    <row r="37" spans="1:56" s="38" customFormat="1" x14ac:dyDescent="0.25">
      <c r="A37" s="83">
        <v>42769</v>
      </c>
      <c r="B37" s="95">
        <v>0.28472222222222221</v>
      </c>
      <c r="C37" s="96">
        <v>0.53819444444444442</v>
      </c>
      <c r="D37" s="95">
        <v>0.53819444444444442</v>
      </c>
      <c r="E37" s="96">
        <v>0.80972222222222223</v>
      </c>
      <c r="F37" s="95"/>
      <c r="G37" s="101"/>
      <c r="H37" s="6">
        <f t="shared" si="25"/>
        <v>0.52500000000000002</v>
      </c>
      <c r="I37" s="7">
        <f t="shared" si="8"/>
        <v>12.600000000000001</v>
      </c>
      <c r="J37" s="39"/>
      <c r="L37" s="9"/>
      <c r="M37" s="10">
        <f t="shared" si="1"/>
        <v>1</v>
      </c>
      <c r="N37" s="83">
        <v>42769</v>
      </c>
      <c r="O37" s="95">
        <v>0.28819444444444448</v>
      </c>
      <c r="P37" s="96">
        <v>0.53819444444444442</v>
      </c>
      <c r="Q37" s="95">
        <v>0.53819444444444442</v>
      </c>
      <c r="R37" s="96">
        <v>0.78819444444444453</v>
      </c>
      <c r="S37" s="95"/>
      <c r="T37" s="101"/>
      <c r="U37" s="6">
        <f t="shared" si="2"/>
        <v>0.5</v>
      </c>
      <c r="V37" s="7">
        <f t="shared" si="9"/>
        <v>12</v>
      </c>
      <c r="W37" s="39"/>
      <c r="Y37" s="9"/>
      <c r="Z37" s="10">
        <f t="shared" si="3"/>
        <v>1</v>
      </c>
      <c r="AA37" s="64" t="str">
        <f t="shared" si="10"/>
        <v>Same Start 2nd</v>
      </c>
      <c r="AB37" s="83">
        <v>42769</v>
      </c>
      <c r="AC37" s="113">
        <f t="shared" si="21"/>
        <v>38755</v>
      </c>
      <c r="AD37" s="114">
        <v>38819</v>
      </c>
      <c r="AE37" s="109">
        <f t="shared" si="23"/>
        <v>38819</v>
      </c>
      <c r="AF37" s="110">
        <v>38885</v>
      </c>
      <c r="AG37" s="111">
        <f t="shared" si="23"/>
        <v>38885</v>
      </c>
      <c r="AH37" s="112">
        <f t="shared" si="23"/>
        <v>38885</v>
      </c>
      <c r="AI37" s="106">
        <f t="shared" si="20"/>
        <v>38885</v>
      </c>
      <c r="AJ37" s="94">
        <f t="shared" si="18"/>
        <v>0</v>
      </c>
      <c r="AK37" s="94">
        <f t="shared" si="5"/>
        <v>130</v>
      </c>
      <c r="AL37" s="39"/>
      <c r="AN37" s="9"/>
      <c r="AO37" s="10">
        <f t="shared" si="12"/>
        <v>1</v>
      </c>
      <c r="AP37" s="83">
        <v>42769</v>
      </c>
      <c r="AQ37" s="113">
        <v>38756</v>
      </c>
      <c r="AR37" s="114">
        <v>38819</v>
      </c>
      <c r="AS37" s="109">
        <f t="shared" si="24"/>
        <v>38819</v>
      </c>
      <c r="AT37" s="110">
        <v>38880</v>
      </c>
      <c r="AU37" s="111">
        <f t="shared" si="24"/>
        <v>38880</v>
      </c>
      <c r="AV37" s="112">
        <f t="shared" si="24"/>
        <v>38880</v>
      </c>
      <c r="AW37" s="106">
        <f t="shared" si="13"/>
        <v>38880</v>
      </c>
      <c r="AX37" s="94">
        <f t="shared" si="14"/>
        <v>3</v>
      </c>
      <c r="AY37" s="94">
        <f t="shared" si="15"/>
        <v>124</v>
      </c>
      <c r="AZ37" s="39"/>
      <c r="BB37" s="9"/>
      <c r="BC37" s="10">
        <f t="shared" si="7"/>
        <v>1</v>
      </c>
      <c r="BD37" s="64" t="str">
        <f t="shared" si="16"/>
        <v>Same Start 2nd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38885</v>
      </c>
      <c r="AD38" s="114">
        <f t="shared" si="23"/>
        <v>38885</v>
      </c>
      <c r="AE38" s="109">
        <f t="shared" si="23"/>
        <v>38885</v>
      </c>
      <c r="AF38" s="110">
        <f t="shared" si="23"/>
        <v>38885</v>
      </c>
      <c r="AG38" s="111">
        <f t="shared" si="23"/>
        <v>38885</v>
      </c>
      <c r="AH38" s="112">
        <f t="shared" si="23"/>
        <v>38885</v>
      </c>
      <c r="AI38" s="106">
        <f t="shared" si="20"/>
        <v>38885</v>
      </c>
      <c r="AJ38" s="94">
        <f t="shared" si="18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38880</v>
      </c>
      <c r="AR38" s="114">
        <f t="shared" si="24"/>
        <v>38880</v>
      </c>
      <c r="AS38" s="109">
        <f t="shared" si="24"/>
        <v>38880</v>
      </c>
      <c r="AT38" s="110">
        <f t="shared" si="24"/>
        <v>38880</v>
      </c>
      <c r="AU38" s="111">
        <f t="shared" si="24"/>
        <v>38880</v>
      </c>
      <c r="AV38" s="112">
        <f t="shared" si="24"/>
        <v>38880</v>
      </c>
      <c r="AW38" s="106">
        <f t="shared" si="13"/>
        <v>38880</v>
      </c>
      <c r="AX38" s="94">
        <f t="shared" si="14"/>
        <v>0</v>
      </c>
      <c r="AY38" s="94">
        <f t="shared" si="15"/>
        <v>0</v>
      </c>
      <c r="BB38" s="9"/>
      <c r="BC38" s="10">
        <f t="shared" si="7"/>
        <v>0</v>
      </c>
      <c r="BD38" s="64" t="str">
        <f t="shared" si="16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38885</v>
      </c>
      <c r="AD39" s="114">
        <f t="shared" si="23"/>
        <v>38885</v>
      </c>
      <c r="AE39" s="109">
        <f t="shared" si="23"/>
        <v>38885</v>
      </c>
      <c r="AF39" s="110">
        <f t="shared" si="23"/>
        <v>38885</v>
      </c>
      <c r="AG39" s="111">
        <f t="shared" si="23"/>
        <v>38885</v>
      </c>
      <c r="AH39" s="112">
        <f t="shared" si="23"/>
        <v>38885</v>
      </c>
      <c r="AI39" s="106">
        <f t="shared" si="20"/>
        <v>38885</v>
      </c>
      <c r="AJ39" s="94">
        <f t="shared" si="18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38880</v>
      </c>
      <c r="AR39" s="114">
        <f t="shared" si="24"/>
        <v>38880</v>
      </c>
      <c r="AS39" s="109">
        <f t="shared" si="24"/>
        <v>38880</v>
      </c>
      <c r="AT39" s="110">
        <f t="shared" si="24"/>
        <v>38880</v>
      </c>
      <c r="AU39" s="111">
        <f t="shared" si="24"/>
        <v>38880</v>
      </c>
      <c r="AV39" s="112">
        <f t="shared" si="24"/>
        <v>38880</v>
      </c>
      <c r="AW39" s="106">
        <f t="shared" si="13"/>
        <v>38880</v>
      </c>
      <c r="AX39" s="94">
        <f t="shared" si="14"/>
        <v>0</v>
      </c>
      <c r="AY39" s="94">
        <f t="shared" si="15"/>
        <v>0</v>
      </c>
      <c r="BB39" s="9"/>
      <c r="BC39" s="10">
        <f t="shared" si="7"/>
        <v>0</v>
      </c>
      <c r="BD39" s="64" t="str">
        <f t="shared" si="16"/>
        <v/>
      </c>
    </row>
    <row r="40" spans="1:56" s="38" customFormat="1" x14ac:dyDescent="0.25">
      <c r="A40" s="83">
        <v>42772</v>
      </c>
      <c r="B40" s="95">
        <v>0.28472222222222221</v>
      </c>
      <c r="C40" s="96">
        <v>0.53819444444444442</v>
      </c>
      <c r="D40" s="95">
        <v>0.53819444444444442</v>
      </c>
      <c r="E40" s="96">
        <v>0.82013888888888886</v>
      </c>
      <c r="F40" s="95"/>
      <c r="G40" s="101"/>
      <c r="H40" s="6">
        <f t="shared" si="25"/>
        <v>0.53541666666666665</v>
      </c>
      <c r="I40" s="7">
        <f t="shared" si="8"/>
        <v>12.85</v>
      </c>
      <c r="L40" s="9"/>
      <c r="M40" s="10">
        <f t="shared" si="1"/>
        <v>1</v>
      </c>
      <c r="N40" s="83">
        <v>42772</v>
      </c>
      <c r="O40" s="95">
        <v>0.28819444444444448</v>
      </c>
      <c r="P40" s="96">
        <v>0.53819444444444442</v>
      </c>
      <c r="Q40" s="95">
        <v>0.53819444444444442</v>
      </c>
      <c r="R40" s="96">
        <v>0.79513888888888884</v>
      </c>
      <c r="S40" s="95"/>
      <c r="T40" s="101"/>
      <c r="U40" s="6">
        <f t="shared" si="2"/>
        <v>0.50694444444444442</v>
      </c>
      <c r="V40" s="7">
        <f t="shared" si="9"/>
        <v>12.166666666666666</v>
      </c>
      <c r="Y40" s="9"/>
      <c r="Z40" s="10">
        <f t="shared" si="3"/>
        <v>1</v>
      </c>
      <c r="AA40" s="64" t="str">
        <f t="shared" si="10"/>
        <v>Same Start 2nd</v>
      </c>
      <c r="AB40" s="83">
        <v>42772</v>
      </c>
      <c r="AC40" s="113">
        <f t="shared" si="21"/>
        <v>38885</v>
      </c>
      <c r="AD40" s="114">
        <v>38958</v>
      </c>
      <c r="AE40" s="109">
        <f t="shared" si="23"/>
        <v>38958</v>
      </c>
      <c r="AF40" s="110">
        <v>39038</v>
      </c>
      <c r="AG40" s="111">
        <f t="shared" si="23"/>
        <v>39038</v>
      </c>
      <c r="AH40" s="112">
        <f t="shared" si="23"/>
        <v>39038</v>
      </c>
      <c r="AI40" s="106">
        <f t="shared" si="20"/>
        <v>39038</v>
      </c>
      <c r="AJ40" s="94">
        <f t="shared" si="18"/>
        <v>0</v>
      </c>
      <c r="AK40" s="94">
        <f t="shared" si="5"/>
        <v>153</v>
      </c>
      <c r="AN40" s="9"/>
      <c r="AO40" s="10">
        <f t="shared" si="12"/>
        <v>1</v>
      </c>
      <c r="AP40" s="83">
        <v>42772</v>
      </c>
      <c r="AQ40" s="113">
        <v>38886</v>
      </c>
      <c r="AR40" s="114">
        <v>38958</v>
      </c>
      <c r="AS40" s="109">
        <f t="shared" si="24"/>
        <v>38958</v>
      </c>
      <c r="AT40" s="110">
        <v>39036</v>
      </c>
      <c r="AU40" s="111">
        <f t="shared" si="24"/>
        <v>39036</v>
      </c>
      <c r="AV40" s="112">
        <f t="shared" si="24"/>
        <v>39036</v>
      </c>
      <c r="AW40" s="106">
        <f t="shared" si="13"/>
        <v>39036</v>
      </c>
      <c r="AX40" s="94">
        <f t="shared" si="14"/>
        <v>6</v>
      </c>
      <c r="AY40" s="94">
        <f t="shared" si="15"/>
        <v>150</v>
      </c>
      <c r="BB40" s="9"/>
      <c r="BC40" s="10">
        <f t="shared" si="7"/>
        <v>1</v>
      </c>
      <c r="BD40" s="64" t="str">
        <f t="shared" si="16"/>
        <v>Same Start 2nd</v>
      </c>
    </row>
    <row r="41" spans="1:56" s="38" customFormat="1" x14ac:dyDescent="0.25">
      <c r="A41" s="83">
        <v>42773</v>
      </c>
      <c r="B41" s="95">
        <v>0.28472222222222221</v>
      </c>
      <c r="C41" s="96">
        <v>0.53819444444444442</v>
      </c>
      <c r="D41" s="95">
        <v>0.53819444444444442</v>
      </c>
      <c r="E41" s="96">
        <v>0.82291666666666663</v>
      </c>
      <c r="F41" s="95"/>
      <c r="G41" s="101"/>
      <c r="H41" s="6">
        <f t="shared" si="25"/>
        <v>0.53819444444444442</v>
      </c>
      <c r="I41" s="7">
        <f t="shared" si="8"/>
        <v>12.916666666666666</v>
      </c>
      <c r="L41" s="9"/>
      <c r="M41" s="10">
        <f t="shared" si="1"/>
        <v>1</v>
      </c>
      <c r="N41" s="83">
        <v>42773</v>
      </c>
      <c r="O41" s="95">
        <v>0.28819444444444448</v>
      </c>
      <c r="P41" s="96">
        <v>0.53819444444444442</v>
      </c>
      <c r="Q41" s="95">
        <v>0.53819444444444442</v>
      </c>
      <c r="R41" s="96">
        <v>0.78819444444444453</v>
      </c>
      <c r="S41" s="95"/>
      <c r="T41" s="101"/>
      <c r="U41" s="6">
        <f t="shared" si="2"/>
        <v>0.5</v>
      </c>
      <c r="V41" s="7">
        <f t="shared" si="9"/>
        <v>12</v>
      </c>
      <c r="Y41" s="9"/>
      <c r="Z41" s="10">
        <f t="shared" si="3"/>
        <v>1</v>
      </c>
      <c r="AA41" s="64" t="str">
        <f t="shared" si="10"/>
        <v>Same Start 2nd</v>
      </c>
      <c r="AB41" s="83">
        <v>42773</v>
      </c>
      <c r="AC41" s="113">
        <f t="shared" si="21"/>
        <v>39038</v>
      </c>
      <c r="AD41" s="114">
        <v>39101</v>
      </c>
      <c r="AE41" s="109">
        <f t="shared" si="23"/>
        <v>39101</v>
      </c>
      <c r="AF41" s="110">
        <v>39168</v>
      </c>
      <c r="AG41" s="111">
        <f t="shared" si="23"/>
        <v>39168</v>
      </c>
      <c r="AH41" s="112">
        <f t="shared" si="23"/>
        <v>39168</v>
      </c>
      <c r="AI41" s="106">
        <f t="shared" si="20"/>
        <v>39168</v>
      </c>
      <c r="AJ41" s="94">
        <f t="shared" si="18"/>
        <v>0</v>
      </c>
      <c r="AK41" s="94">
        <f t="shared" si="5"/>
        <v>130</v>
      </c>
      <c r="AN41" s="9"/>
      <c r="AO41" s="10">
        <f t="shared" si="12"/>
        <v>1</v>
      </c>
      <c r="AP41" s="83">
        <v>42773</v>
      </c>
      <c r="AQ41" s="113">
        <v>39084</v>
      </c>
      <c r="AR41" s="114">
        <v>39101</v>
      </c>
      <c r="AS41" s="109">
        <f t="shared" si="24"/>
        <v>39101</v>
      </c>
      <c r="AT41" s="110">
        <v>39164</v>
      </c>
      <c r="AU41" s="111">
        <f t="shared" si="24"/>
        <v>39164</v>
      </c>
      <c r="AV41" s="112">
        <f t="shared" si="24"/>
        <v>39164</v>
      </c>
      <c r="AW41" s="106">
        <f t="shared" si="13"/>
        <v>39164</v>
      </c>
      <c r="AX41" s="94">
        <f t="shared" si="14"/>
        <v>48</v>
      </c>
      <c r="AY41" s="94">
        <f t="shared" si="15"/>
        <v>80</v>
      </c>
      <c r="BB41" s="9"/>
      <c r="BC41" s="10">
        <f t="shared" si="7"/>
        <v>1</v>
      </c>
      <c r="BD41" s="64" t="str">
        <f t="shared" si="16"/>
        <v>Same Start 2nd</v>
      </c>
    </row>
    <row r="42" spans="1:56" s="38" customFormat="1" x14ac:dyDescent="0.25">
      <c r="A42" s="83">
        <v>42774</v>
      </c>
      <c r="B42" s="95">
        <v>0.28472222222222221</v>
      </c>
      <c r="C42" s="96">
        <v>0.53819444444444442</v>
      </c>
      <c r="D42" s="95">
        <v>0.53819444444444442</v>
      </c>
      <c r="E42" s="96">
        <v>0.8222222222222223</v>
      </c>
      <c r="F42" s="95"/>
      <c r="G42" s="101"/>
      <c r="H42" s="6">
        <f t="shared" si="25"/>
        <v>0.53750000000000009</v>
      </c>
      <c r="I42" s="7">
        <f t="shared" si="8"/>
        <v>12.900000000000002</v>
      </c>
      <c r="L42" s="9"/>
      <c r="M42" s="10">
        <f t="shared" si="1"/>
        <v>1</v>
      </c>
      <c r="N42" s="83">
        <v>42774</v>
      </c>
      <c r="O42" s="95">
        <v>0.28819444444444448</v>
      </c>
      <c r="P42" s="96">
        <v>0.53819444444444442</v>
      </c>
      <c r="Q42" s="95">
        <v>0.53819444444444442</v>
      </c>
      <c r="R42" s="96">
        <v>0.79513888888888884</v>
      </c>
      <c r="S42" s="95"/>
      <c r="T42" s="101"/>
      <c r="U42" s="6">
        <f t="shared" si="2"/>
        <v>0.50694444444444442</v>
      </c>
      <c r="V42" s="7">
        <f t="shared" si="9"/>
        <v>12.166666666666666</v>
      </c>
      <c r="Y42" s="9"/>
      <c r="Z42" s="10">
        <f t="shared" si="3"/>
        <v>1</v>
      </c>
      <c r="AA42" s="64" t="str">
        <f t="shared" si="10"/>
        <v>Same Start 2nd</v>
      </c>
      <c r="AB42" s="83">
        <v>42774</v>
      </c>
      <c r="AC42" s="113">
        <f t="shared" si="21"/>
        <v>39168</v>
      </c>
      <c r="AD42" s="114">
        <v>39229</v>
      </c>
      <c r="AE42" s="109">
        <f t="shared" si="23"/>
        <v>39229</v>
      </c>
      <c r="AF42" s="110">
        <v>39322</v>
      </c>
      <c r="AG42" s="111">
        <f t="shared" si="23"/>
        <v>39322</v>
      </c>
      <c r="AH42" s="112">
        <f t="shared" si="23"/>
        <v>39322</v>
      </c>
      <c r="AI42" s="106">
        <f t="shared" si="20"/>
        <v>39322</v>
      </c>
      <c r="AJ42" s="94">
        <f t="shared" si="18"/>
        <v>0</v>
      </c>
      <c r="AK42" s="94">
        <f t="shared" si="5"/>
        <v>154</v>
      </c>
      <c r="AN42" s="9"/>
      <c r="AO42" s="10">
        <f t="shared" si="12"/>
        <v>1</v>
      </c>
      <c r="AP42" s="83">
        <v>42774</v>
      </c>
      <c r="AQ42" s="113">
        <v>39169</v>
      </c>
      <c r="AR42" s="114">
        <v>39229</v>
      </c>
      <c r="AS42" s="109">
        <f t="shared" si="24"/>
        <v>39229</v>
      </c>
      <c r="AT42" s="110">
        <v>39318</v>
      </c>
      <c r="AU42" s="111">
        <f t="shared" si="24"/>
        <v>39318</v>
      </c>
      <c r="AV42" s="112">
        <f t="shared" si="24"/>
        <v>39318</v>
      </c>
      <c r="AW42" s="106">
        <f t="shared" si="13"/>
        <v>39318</v>
      </c>
      <c r="AX42" s="94">
        <f t="shared" si="14"/>
        <v>5</v>
      </c>
      <c r="AY42" s="94">
        <f t="shared" si="15"/>
        <v>149</v>
      </c>
      <c r="BB42" s="9"/>
      <c r="BC42" s="10">
        <f t="shared" si="7"/>
        <v>1</v>
      </c>
      <c r="BD42" s="64" t="str">
        <f t="shared" si="16"/>
        <v>Same Start 2nd</v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39322</v>
      </c>
      <c r="AD43" s="114">
        <f t="shared" si="23"/>
        <v>39322</v>
      </c>
      <c r="AE43" s="109">
        <f t="shared" si="23"/>
        <v>39322</v>
      </c>
      <c r="AF43" s="110">
        <f t="shared" si="23"/>
        <v>39322</v>
      </c>
      <c r="AG43" s="111">
        <f t="shared" si="23"/>
        <v>39322</v>
      </c>
      <c r="AH43" s="112">
        <f t="shared" si="23"/>
        <v>39322</v>
      </c>
      <c r="AI43" s="106">
        <f t="shared" si="20"/>
        <v>39322</v>
      </c>
      <c r="AJ43" s="94">
        <f t="shared" si="18"/>
        <v>0</v>
      </c>
      <c r="AK43" s="94">
        <f t="shared" si="5"/>
        <v>0</v>
      </c>
      <c r="AN43" s="9"/>
      <c r="AO43" s="10">
        <f t="shared" si="12"/>
        <v>0</v>
      </c>
      <c r="AP43" s="83">
        <v>42775</v>
      </c>
      <c r="AQ43" s="113">
        <f t="shared" si="22"/>
        <v>39318</v>
      </c>
      <c r="AR43" s="114">
        <f t="shared" si="24"/>
        <v>39318</v>
      </c>
      <c r="AS43" s="109">
        <f t="shared" si="24"/>
        <v>39318</v>
      </c>
      <c r="AT43" s="110">
        <f t="shared" si="24"/>
        <v>39318</v>
      </c>
      <c r="AU43" s="111">
        <f t="shared" si="24"/>
        <v>39318</v>
      </c>
      <c r="AV43" s="112">
        <f t="shared" si="24"/>
        <v>39318</v>
      </c>
      <c r="AW43" s="106">
        <f t="shared" si="13"/>
        <v>39318</v>
      </c>
      <c r="AX43" s="94">
        <f t="shared" si="14"/>
        <v>0</v>
      </c>
      <c r="AY43" s="94">
        <f t="shared" si="15"/>
        <v>0</v>
      </c>
      <c r="BB43" s="9"/>
      <c r="BC43" s="10">
        <f t="shared" si="7"/>
        <v>0</v>
      </c>
      <c r="BD43" s="64" t="str">
        <f t="shared" si="16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39322</v>
      </c>
      <c r="AD44" s="114">
        <f t="shared" si="23"/>
        <v>39322</v>
      </c>
      <c r="AE44" s="109">
        <f t="shared" si="23"/>
        <v>39322</v>
      </c>
      <c r="AF44" s="110">
        <f t="shared" si="23"/>
        <v>39322</v>
      </c>
      <c r="AG44" s="111">
        <f t="shared" si="23"/>
        <v>39322</v>
      </c>
      <c r="AH44" s="112">
        <f t="shared" si="23"/>
        <v>39322</v>
      </c>
      <c r="AI44" s="106">
        <f t="shared" si="20"/>
        <v>39322</v>
      </c>
      <c r="AJ44" s="94">
        <f t="shared" si="18"/>
        <v>0</v>
      </c>
      <c r="AK44" s="94">
        <f t="shared" si="5"/>
        <v>0</v>
      </c>
      <c r="AN44" s="9"/>
      <c r="AO44" s="10">
        <f t="shared" si="12"/>
        <v>0</v>
      </c>
      <c r="AP44" s="83">
        <v>42776</v>
      </c>
      <c r="AQ44" s="113">
        <f t="shared" si="22"/>
        <v>39318</v>
      </c>
      <c r="AR44" s="114">
        <f t="shared" si="24"/>
        <v>39318</v>
      </c>
      <c r="AS44" s="109">
        <f t="shared" si="24"/>
        <v>39318</v>
      </c>
      <c r="AT44" s="110">
        <f t="shared" si="24"/>
        <v>39318</v>
      </c>
      <c r="AU44" s="111">
        <f t="shared" si="24"/>
        <v>39318</v>
      </c>
      <c r="AV44" s="112">
        <f t="shared" si="24"/>
        <v>39318</v>
      </c>
      <c r="AW44" s="106">
        <f t="shared" si="13"/>
        <v>39318</v>
      </c>
      <c r="AX44" s="94">
        <f t="shared" si="14"/>
        <v>0</v>
      </c>
      <c r="AY44" s="94">
        <f t="shared" si="15"/>
        <v>0</v>
      </c>
      <c r="BB44" s="9"/>
      <c r="BC44" s="10">
        <f t="shared" si="7"/>
        <v>0</v>
      </c>
      <c r="BD44" s="64" t="str">
        <f t="shared" si="16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39322</v>
      </c>
      <c r="AD45" s="114">
        <f t="shared" si="23"/>
        <v>39322</v>
      </c>
      <c r="AE45" s="109">
        <f t="shared" si="23"/>
        <v>39322</v>
      </c>
      <c r="AF45" s="110">
        <f t="shared" si="23"/>
        <v>39322</v>
      </c>
      <c r="AG45" s="111">
        <f t="shared" si="23"/>
        <v>39322</v>
      </c>
      <c r="AH45" s="112">
        <f t="shared" si="23"/>
        <v>39322</v>
      </c>
      <c r="AI45" s="106">
        <f t="shared" si="20"/>
        <v>39322</v>
      </c>
      <c r="AJ45" s="94">
        <f t="shared" si="18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39318</v>
      </c>
      <c r="AR45" s="114">
        <f t="shared" si="24"/>
        <v>39318</v>
      </c>
      <c r="AS45" s="109">
        <f t="shared" si="24"/>
        <v>39318</v>
      </c>
      <c r="AT45" s="110">
        <f t="shared" si="24"/>
        <v>39318</v>
      </c>
      <c r="AU45" s="111">
        <f t="shared" si="24"/>
        <v>39318</v>
      </c>
      <c r="AV45" s="112">
        <f t="shared" si="24"/>
        <v>39318</v>
      </c>
      <c r="AW45" s="106">
        <f t="shared" si="13"/>
        <v>39318</v>
      </c>
      <c r="AX45" s="94">
        <f t="shared" si="14"/>
        <v>0</v>
      </c>
      <c r="AY45" s="94">
        <f t="shared" si="15"/>
        <v>0</v>
      </c>
      <c r="BB45" s="9"/>
      <c r="BC45" s="10">
        <f t="shared" si="7"/>
        <v>0</v>
      </c>
      <c r="BD45" s="64" t="str">
        <f t="shared" si="16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39322</v>
      </c>
      <c r="AD46" s="114">
        <f t="shared" si="23"/>
        <v>39322</v>
      </c>
      <c r="AE46" s="109">
        <f t="shared" si="23"/>
        <v>39322</v>
      </c>
      <c r="AF46" s="110">
        <f t="shared" si="23"/>
        <v>39322</v>
      </c>
      <c r="AG46" s="111">
        <f t="shared" si="23"/>
        <v>39322</v>
      </c>
      <c r="AH46" s="112">
        <f t="shared" si="23"/>
        <v>39322</v>
      </c>
      <c r="AI46" s="106">
        <f t="shared" si="20"/>
        <v>39322</v>
      </c>
      <c r="AJ46" s="94">
        <f t="shared" si="18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39318</v>
      </c>
      <c r="AR46" s="114">
        <f t="shared" si="24"/>
        <v>39318</v>
      </c>
      <c r="AS46" s="109">
        <f t="shared" si="24"/>
        <v>39318</v>
      </c>
      <c r="AT46" s="110">
        <f t="shared" si="24"/>
        <v>39318</v>
      </c>
      <c r="AU46" s="111">
        <f t="shared" si="24"/>
        <v>39318</v>
      </c>
      <c r="AV46" s="112">
        <f t="shared" si="24"/>
        <v>39318</v>
      </c>
      <c r="AW46" s="106">
        <f t="shared" si="13"/>
        <v>39318</v>
      </c>
      <c r="AX46" s="94">
        <f t="shared" si="14"/>
        <v>0</v>
      </c>
      <c r="AY46" s="94">
        <f t="shared" si="15"/>
        <v>0</v>
      </c>
      <c r="BB46" s="9"/>
      <c r="BC46" s="10">
        <f t="shared" si="7"/>
        <v>0</v>
      </c>
      <c r="BD46" s="64" t="str">
        <f t="shared" si="16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39322</v>
      </c>
      <c r="AD47" s="114">
        <f t="shared" si="23"/>
        <v>39322</v>
      </c>
      <c r="AE47" s="109">
        <f t="shared" si="23"/>
        <v>39322</v>
      </c>
      <c r="AF47" s="110">
        <f t="shared" si="23"/>
        <v>39322</v>
      </c>
      <c r="AG47" s="111">
        <f t="shared" si="23"/>
        <v>39322</v>
      </c>
      <c r="AH47" s="112">
        <f t="shared" si="23"/>
        <v>39322</v>
      </c>
      <c r="AI47" s="106">
        <f t="shared" si="20"/>
        <v>39322</v>
      </c>
      <c r="AJ47" s="94">
        <f t="shared" si="18"/>
        <v>0</v>
      </c>
      <c r="AK47" s="94">
        <f t="shared" si="5"/>
        <v>0</v>
      </c>
      <c r="AN47" s="9"/>
      <c r="AO47" s="10">
        <f t="shared" si="12"/>
        <v>0</v>
      </c>
      <c r="AP47" s="83">
        <v>42779</v>
      </c>
      <c r="AQ47" s="113">
        <f t="shared" si="22"/>
        <v>39318</v>
      </c>
      <c r="AR47" s="114">
        <f t="shared" si="24"/>
        <v>39318</v>
      </c>
      <c r="AS47" s="109">
        <f t="shared" si="24"/>
        <v>39318</v>
      </c>
      <c r="AT47" s="110">
        <f t="shared" si="24"/>
        <v>39318</v>
      </c>
      <c r="AU47" s="111">
        <f t="shared" si="24"/>
        <v>39318</v>
      </c>
      <c r="AV47" s="112">
        <f t="shared" si="24"/>
        <v>39318</v>
      </c>
      <c r="AW47" s="106">
        <f t="shared" si="13"/>
        <v>39318</v>
      </c>
      <c r="AX47" s="94">
        <f t="shared" si="14"/>
        <v>0</v>
      </c>
      <c r="AY47" s="94">
        <f t="shared" si="15"/>
        <v>0</v>
      </c>
      <c r="BB47" s="9"/>
      <c r="BC47" s="10">
        <f t="shared" si="7"/>
        <v>0</v>
      </c>
      <c r="BD47" s="64" t="str">
        <f t="shared" si="16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39322</v>
      </c>
      <c r="AD48" s="114">
        <f t="shared" si="23"/>
        <v>39322</v>
      </c>
      <c r="AE48" s="109">
        <f t="shared" si="23"/>
        <v>39322</v>
      </c>
      <c r="AF48" s="110">
        <f t="shared" si="23"/>
        <v>39322</v>
      </c>
      <c r="AG48" s="111">
        <f t="shared" si="23"/>
        <v>39322</v>
      </c>
      <c r="AH48" s="112">
        <f t="shared" si="23"/>
        <v>39322</v>
      </c>
      <c r="AI48" s="106">
        <f t="shared" si="20"/>
        <v>39322</v>
      </c>
      <c r="AJ48" s="94">
        <f t="shared" si="18"/>
        <v>0</v>
      </c>
      <c r="AK48" s="94">
        <f t="shared" si="5"/>
        <v>0</v>
      </c>
      <c r="AN48" s="9"/>
      <c r="AO48" s="10">
        <f t="shared" si="12"/>
        <v>0</v>
      </c>
      <c r="AP48" s="83">
        <v>42780</v>
      </c>
      <c r="AQ48" s="113">
        <f t="shared" si="22"/>
        <v>39318</v>
      </c>
      <c r="AR48" s="114">
        <f t="shared" si="24"/>
        <v>39318</v>
      </c>
      <c r="AS48" s="109">
        <f t="shared" si="24"/>
        <v>39318</v>
      </c>
      <c r="AT48" s="110">
        <f t="shared" si="24"/>
        <v>39318</v>
      </c>
      <c r="AU48" s="111">
        <f t="shared" si="24"/>
        <v>39318</v>
      </c>
      <c r="AV48" s="112">
        <f t="shared" si="24"/>
        <v>39318</v>
      </c>
      <c r="AW48" s="106">
        <f t="shared" si="13"/>
        <v>39318</v>
      </c>
      <c r="AX48" s="94">
        <f t="shared" si="14"/>
        <v>0</v>
      </c>
      <c r="AY48" s="94">
        <f t="shared" si="15"/>
        <v>0</v>
      </c>
      <c r="BB48" s="9"/>
      <c r="BC48" s="10">
        <f t="shared" si="7"/>
        <v>0</v>
      </c>
      <c r="BD48" s="64" t="str">
        <f t="shared" si="16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39322</v>
      </c>
      <c r="AD49" s="114">
        <f t="shared" si="23"/>
        <v>39322</v>
      </c>
      <c r="AE49" s="109">
        <f t="shared" si="23"/>
        <v>39322</v>
      </c>
      <c r="AF49" s="110">
        <f t="shared" si="23"/>
        <v>39322</v>
      </c>
      <c r="AG49" s="111">
        <f t="shared" si="23"/>
        <v>39322</v>
      </c>
      <c r="AH49" s="112">
        <f t="shared" si="23"/>
        <v>39322</v>
      </c>
      <c r="AI49" s="106">
        <f t="shared" si="20"/>
        <v>39322</v>
      </c>
      <c r="AJ49" s="94">
        <f t="shared" si="18"/>
        <v>0</v>
      </c>
      <c r="AK49" s="94">
        <f t="shared" si="5"/>
        <v>0</v>
      </c>
      <c r="AN49" s="9"/>
      <c r="AO49" s="10">
        <f t="shared" si="12"/>
        <v>0</v>
      </c>
      <c r="AP49" s="83">
        <v>42781</v>
      </c>
      <c r="AQ49" s="113">
        <f t="shared" si="22"/>
        <v>39318</v>
      </c>
      <c r="AR49" s="114">
        <f t="shared" si="24"/>
        <v>39318</v>
      </c>
      <c r="AS49" s="109">
        <f t="shared" si="24"/>
        <v>39318</v>
      </c>
      <c r="AT49" s="110">
        <f t="shared" si="24"/>
        <v>39318</v>
      </c>
      <c r="AU49" s="111">
        <f t="shared" si="24"/>
        <v>39318</v>
      </c>
      <c r="AV49" s="112">
        <f t="shared" si="24"/>
        <v>39318</v>
      </c>
      <c r="AW49" s="106">
        <f t="shared" si="13"/>
        <v>39318</v>
      </c>
      <c r="AX49" s="94">
        <f t="shared" si="14"/>
        <v>0</v>
      </c>
      <c r="AY49" s="94">
        <f t="shared" si="15"/>
        <v>0</v>
      </c>
      <c r="BB49" s="9"/>
      <c r="BC49" s="10">
        <f t="shared" si="7"/>
        <v>0</v>
      </c>
      <c r="BD49" s="64" t="str">
        <f t="shared" si="16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39322</v>
      </c>
      <c r="AD50" s="114">
        <f t="shared" si="23"/>
        <v>39322</v>
      </c>
      <c r="AE50" s="109">
        <f t="shared" si="23"/>
        <v>39322</v>
      </c>
      <c r="AF50" s="110">
        <f t="shared" si="23"/>
        <v>39322</v>
      </c>
      <c r="AG50" s="111">
        <f t="shared" si="23"/>
        <v>39322</v>
      </c>
      <c r="AH50" s="112">
        <f t="shared" si="23"/>
        <v>39322</v>
      </c>
      <c r="AI50" s="106">
        <f t="shared" si="20"/>
        <v>39322</v>
      </c>
      <c r="AJ50" s="94">
        <f t="shared" si="18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39318</v>
      </c>
      <c r="AR50" s="114">
        <f t="shared" si="24"/>
        <v>39318</v>
      </c>
      <c r="AS50" s="109">
        <f t="shared" si="24"/>
        <v>39318</v>
      </c>
      <c r="AT50" s="110">
        <f t="shared" si="24"/>
        <v>39318</v>
      </c>
      <c r="AU50" s="111">
        <f t="shared" si="24"/>
        <v>39318</v>
      </c>
      <c r="AV50" s="112">
        <f t="shared" si="24"/>
        <v>39318</v>
      </c>
      <c r="AW50" s="106">
        <f t="shared" si="13"/>
        <v>39318</v>
      </c>
      <c r="AX50" s="94">
        <f t="shared" si="14"/>
        <v>0</v>
      </c>
      <c r="AY50" s="94">
        <f t="shared" si="15"/>
        <v>0</v>
      </c>
      <c r="BB50" s="9"/>
      <c r="BC50" s="10">
        <f t="shared" si="7"/>
        <v>0</v>
      </c>
      <c r="BD50" s="64" t="str">
        <f t="shared" si="16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39322</v>
      </c>
      <c r="AD51" s="114">
        <f t="shared" si="23"/>
        <v>39322</v>
      </c>
      <c r="AE51" s="109">
        <f t="shared" si="23"/>
        <v>39322</v>
      </c>
      <c r="AF51" s="110">
        <f t="shared" si="23"/>
        <v>39322</v>
      </c>
      <c r="AG51" s="111">
        <f t="shared" si="23"/>
        <v>39322</v>
      </c>
      <c r="AH51" s="112">
        <f t="shared" si="23"/>
        <v>39322</v>
      </c>
      <c r="AI51" s="106">
        <f t="shared" si="20"/>
        <v>39322</v>
      </c>
      <c r="AJ51" s="94">
        <f t="shared" si="18"/>
        <v>0</v>
      </c>
      <c r="AK51" s="94">
        <f t="shared" si="5"/>
        <v>0</v>
      </c>
      <c r="AN51" s="9"/>
      <c r="AO51" s="10">
        <f t="shared" si="12"/>
        <v>0</v>
      </c>
      <c r="AP51" s="83">
        <v>42783</v>
      </c>
      <c r="AQ51" s="113">
        <f t="shared" si="22"/>
        <v>39318</v>
      </c>
      <c r="AR51" s="114">
        <f t="shared" si="24"/>
        <v>39318</v>
      </c>
      <c r="AS51" s="109">
        <f t="shared" si="24"/>
        <v>39318</v>
      </c>
      <c r="AT51" s="110">
        <f t="shared" si="24"/>
        <v>39318</v>
      </c>
      <c r="AU51" s="111">
        <f t="shared" si="24"/>
        <v>39318</v>
      </c>
      <c r="AV51" s="112">
        <f t="shared" si="24"/>
        <v>39318</v>
      </c>
      <c r="AW51" s="106">
        <f t="shared" si="13"/>
        <v>39318</v>
      </c>
      <c r="AX51" s="94">
        <f t="shared" si="14"/>
        <v>0</v>
      </c>
      <c r="AY51" s="94">
        <f t="shared" si="15"/>
        <v>0</v>
      </c>
      <c r="BB51" s="9"/>
      <c r="BC51" s="10">
        <f t="shared" si="7"/>
        <v>0</v>
      </c>
      <c r="BD51" s="64" t="str">
        <f t="shared" si="16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39322</v>
      </c>
      <c r="AD52" s="114">
        <f t="shared" si="23"/>
        <v>39322</v>
      </c>
      <c r="AE52" s="109">
        <f t="shared" si="23"/>
        <v>39322</v>
      </c>
      <c r="AF52" s="110">
        <f t="shared" si="23"/>
        <v>39322</v>
      </c>
      <c r="AG52" s="111">
        <f t="shared" si="23"/>
        <v>39322</v>
      </c>
      <c r="AH52" s="112">
        <f t="shared" si="23"/>
        <v>39322</v>
      </c>
      <c r="AI52" s="106">
        <f t="shared" si="20"/>
        <v>39322</v>
      </c>
      <c r="AJ52" s="94">
        <f t="shared" si="18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39318</v>
      </c>
      <c r="AR52" s="114">
        <f t="shared" si="24"/>
        <v>39318</v>
      </c>
      <c r="AS52" s="109">
        <f t="shared" si="24"/>
        <v>39318</v>
      </c>
      <c r="AT52" s="110">
        <f t="shared" si="24"/>
        <v>39318</v>
      </c>
      <c r="AU52" s="111">
        <f t="shared" si="24"/>
        <v>39318</v>
      </c>
      <c r="AV52" s="112">
        <f t="shared" si="24"/>
        <v>39318</v>
      </c>
      <c r="AW52" s="106">
        <f t="shared" si="13"/>
        <v>39318</v>
      </c>
      <c r="AX52" s="94">
        <f t="shared" si="14"/>
        <v>0</v>
      </c>
      <c r="AY52" s="94">
        <f t="shared" si="15"/>
        <v>0</v>
      </c>
      <c r="BB52" s="9"/>
      <c r="BC52" s="10">
        <f t="shared" si="7"/>
        <v>0</v>
      </c>
      <c r="BD52" s="64" t="str">
        <f t="shared" si="16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39322</v>
      </c>
      <c r="AD53" s="114">
        <f t="shared" si="23"/>
        <v>39322</v>
      </c>
      <c r="AE53" s="109">
        <f t="shared" si="23"/>
        <v>39322</v>
      </c>
      <c r="AF53" s="110">
        <f t="shared" si="23"/>
        <v>39322</v>
      </c>
      <c r="AG53" s="111">
        <f t="shared" si="23"/>
        <v>39322</v>
      </c>
      <c r="AH53" s="112">
        <f t="shared" si="23"/>
        <v>39322</v>
      </c>
      <c r="AI53" s="106">
        <f t="shared" si="20"/>
        <v>39322</v>
      </c>
      <c r="AJ53" s="94">
        <f t="shared" si="18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39318</v>
      </c>
      <c r="AR53" s="114">
        <f t="shared" si="24"/>
        <v>39318</v>
      </c>
      <c r="AS53" s="109">
        <f t="shared" si="24"/>
        <v>39318</v>
      </c>
      <c r="AT53" s="110">
        <f t="shared" si="24"/>
        <v>39318</v>
      </c>
      <c r="AU53" s="111">
        <f t="shared" si="24"/>
        <v>39318</v>
      </c>
      <c r="AV53" s="112">
        <f t="shared" si="24"/>
        <v>39318</v>
      </c>
      <c r="AW53" s="106">
        <f t="shared" si="13"/>
        <v>39318</v>
      </c>
      <c r="AX53" s="94">
        <f t="shared" si="14"/>
        <v>0</v>
      </c>
      <c r="AY53" s="94">
        <f t="shared" si="15"/>
        <v>0</v>
      </c>
      <c r="BB53" s="9"/>
      <c r="BC53" s="10">
        <f t="shared" si="7"/>
        <v>0</v>
      </c>
      <c r="BD53" s="64" t="str">
        <f t="shared" si="16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39322</v>
      </c>
      <c r="AD54" s="114">
        <f t="shared" si="23"/>
        <v>39322</v>
      </c>
      <c r="AE54" s="109">
        <f t="shared" si="23"/>
        <v>39322</v>
      </c>
      <c r="AF54" s="110">
        <f t="shared" si="23"/>
        <v>39322</v>
      </c>
      <c r="AG54" s="111">
        <f t="shared" si="23"/>
        <v>39322</v>
      </c>
      <c r="AH54" s="112">
        <f t="shared" si="23"/>
        <v>39322</v>
      </c>
      <c r="AI54" s="106">
        <f t="shared" si="20"/>
        <v>39322</v>
      </c>
      <c r="AJ54" s="94">
        <f t="shared" si="18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39318</v>
      </c>
      <c r="AR54" s="114">
        <f t="shared" si="24"/>
        <v>39318</v>
      </c>
      <c r="AS54" s="109">
        <f t="shared" si="24"/>
        <v>39318</v>
      </c>
      <c r="AT54" s="110">
        <f t="shared" si="24"/>
        <v>39318</v>
      </c>
      <c r="AU54" s="111">
        <f t="shared" si="24"/>
        <v>39318</v>
      </c>
      <c r="AV54" s="112">
        <f t="shared" si="24"/>
        <v>39318</v>
      </c>
      <c r="AW54" s="106">
        <f t="shared" si="13"/>
        <v>39318</v>
      </c>
      <c r="AX54" s="94">
        <f t="shared" si="14"/>
        <v>0</v>
      </c>
      <c r="AY54" s="94">
        <f t="shared" si="15"/>
        <v>0</v>
      </c>
      <c r="BB54" s="9"/>
      <c r="BC54" s="10">
        <f t="shared" si="7"/>
        <v>0</v>
      </c>
      <c r="BD54" s="64" t="str">
        <f t="shared" si="16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39322</v>
      </c>
      <c r="AD55" s="114">
        <f t="shared" si="23"/>
        <v>39322</v>
      </c>
      <c r="AE55" s="109">
        <f t="shared" si="23"/>
        <v>39322</v>
      </c>
      <c r="AF55" s="110">
        <f t="shared" si="23"/>
        <v>39322</v>
      </c>
      <c r="AG55" s="111">
        <f t="shared" si="23"/>
        <v>39322</v>
      </c>
      <c r="AH55" s="112">
        <f t="shared" si="23"/>
        <v>39322</v>
      </c>
      <c r="AI55" s="106">
        <f t="shared" si="20"/>
        <v>39322</v>
      </c>
      <c r="AJ55" s="94">
        <f t="shared" si="18"/>
        <v>0</v>
      </c>
      <c r="AK55" s="94">
        <f t="shared" si="5"/>
        <v>0</v>
      </c>
      <c r="AN55" s="9"/>
      <c r="AO55" s="10">
        <f t="shared" si="12"/>
        <v>0</v>
      </c>
      <c r="AP55" s="83">
        <v>42787</v>
      </c>
      <c r="AQ55" s="113">
        <f t="shared" si="22"/>
        <v>39318</v>
      </c>
      <c r="AR55" s="114">
        <f t="shared" si="24"/>
        <v>39318</v>
      </c>
      <c r="AS55" s="109">
        <f t="shared" si="24"/>
        <v>39318</v>
      </c>
      <c r="AT55" s="110">
        <f t="shared" si="24"/>
        <v>39318</v>
      </c>
      <c r="AU55" s="111">
        <f t="shared" si="24"/>
        <v>39318</v>
      </c>
      <c r="AV55" s="112">
        <f t="shared" si="24"/>
        <v>39318</v>
      </c>
      <c r="AW55" s="106">
        <f t="shared" si="13"/>
        <v>39318</v>
      </c>
      <c r="AX55" s="94">
        <f t="shared" si="14"/>
        <v>0</v>
      </c>
      <c r="AY55" s="94">
        <f t="shared" si="15"/>
        <v>0</v>
      </c>
      <c r="BB55" s="9"/>
      <c r="BC55" s="10">
        <f t="shared" si="7"/>
        <v>0</v>
      </c>
      <c r="BD55" s="64" t="str">
        <f t="shared" si="16"/>
        <v/>
      </c>
    </row>
    <row r="56" spans="1:56" s="38" customFormat="1" x14ac:dyDescent="0.25">
      <c r="A56" s="83">
        <v>42788</v>
      </c>
      <c r="B56" s="95">
        <v>0.28472222222222221</v>
      </c>
      <c r="C56" s="96">
        <v>0.53819444444444442</v>
      </c>
      <c r="D56" s="95">
        <v>0.53819444444444442</v>
      </c>
      <c r="E56" s="96">
        <v>0.80555555555555547</v>
      </c>
      <c r="F56" s="95"/>
      <c r="G56" s="101"/>
      <c r="H56" s="6">
        <f t="shared" si="25"/>
        <v>0.52083333333333326</v>
      </c>
      <c r="I56" s="7">
        <f t="shared" si="8"/>
        <v>12.499999999999998</v>
      </c>
      <c r="L56" s="9"/>
      <c r="M56" s="10">
        <f t="shared" si="1"/>
        <v>1</v>
      </c>
      <c r="N56" s="83">
        <v>42788</v>
      </c>
      <c r="O56" s="95">
        <v>0.28819444444444448</v>
      </c>
      <c r="P56" s="96">
        <v>0.53819444444444442</v>
      </c>
      <c r="Q56" s="95">
        <v>0.53819444444444442</v>
      </c>
      <c r="R56" s="96">
        <v>0.78819444444444453</v>
      </c>
      <c r="S56" s="95"/>
      <c r="T56" s="101"/>
      <c r="U56" s="6">
        <f t="shared" si="2"/>
        <v>0.5</v>
      </c>
      <c r="V56" s="7">
        <f t="shared" si="9"/>
        <v>12</v>
      </c>
      <c r="Y56" s="9"/>
      <c r="Z56" s="10">
        <f t="shared" si="3"/>
        <v>1</v>
      </c>
      <c r="AA56" s="64" t="str">
        <f t="shared" si="10"/>
        <v>Same Start 2nd</v>
      </c>
      <c r="AB56" s="83">
        <v>42788</v>
      </c>
      <c r="AC56" s="113">
        <f t="shared" si="21"/>
        <v>39322</v>
      </c>
      <c r="AD56" s="114">
        <v>39374</v>
      </c>
      <c r="AE56" s="109">
        <f t="shared" si="23"/>
        <v>39374</v>
      </c>
      <c r="AF56" s="110">
        <v>39450</v>
      </c>
      <c r="AG56" s="111">
        <f t="shared" si="23"/>
        <v>39450</v>
      </c>
      <c r="AH56" s="112">
        <f t="shared" si="23"/>
        <v>39450</v>
      </c>
      <c r="AI56" s="106">
        <f t="shared" si="20"/>
        <v>39450</v>
      </c>
      <c r="AJ56" s="94">
        <f t="shared" si="18"/>
        <v>0</v>
      </c>
      <c r="AK56" s="94">
        <f t="shared" si="5"/>
        <v>128</v>
      </c>
      <c r="AN56" s="9"/>
      <c r="AO56" s="10">
        <f t="shared" si="12"/>
        <v>1</v>
      </c>
      <c r="AP56" s="83">
        <v>42788</v>
      </c>
      <c r="AQ56" s="113">
        <v>39323</v>
      </c>
      <c r="AR56" s="114">
        <v>39374</v>
      </c>
      <c r="AS56" s="109">
        <f t="shared" si="24"/>
        <v>39374</v>
      </c>
      <c r="AT56" s="110">
        <v>39448</v>
      </c>
      <c r="AU56" s="111">
        <f t="shared" si="24"/>
        <v>39448</v>
      </c>
      <c r="AV56" s="112">
        <f t="shared" si="24"/>
        <v>39448</v>
      </c>
      <c r="AW56" s="106">
        <f t="shared" si="13"/>
        <v>39448</v>
      </c>
      <c r="AX56" s="94">
        <f t="shared" si="14"/>
        <v>5</v>
      </c>
      <c r="AY56" s="94">
        <f t="shared" si="15"/>
        <v>125</v>
      </c>
      <c r="BB56" s="9"/>
      <c r="BC56" s="10">
        <f t="shared" si="7"/>
        <v>1</v>
      </c>
      <c r="BD56" s="64" t="str">
        <f t="shared" si="16"/>
        <v>Same Start 2nd</v>
      </c>
    </row>
    <row r="57" spans="1:56" s="38" customFormat="1" x14ac:dyDescent="0.25">
      <c r="A57" s="83">
        <v>42789</v>
      </c>
      <c r="B57" s="95">
        <v>0.28472222222222221</v>
      </c>
      <c r="C57" s="96">
        <v>0.81736111111111109</v>
      </c>
      <c r="D57" s="95"/>
      <c r="E57" s="96"/>
      <c r="F57" s="95"/>
      <c r="G57" s="101"/>
      <c r="H57" s="6">
        <f t="shared" si="25"/>
        <v>0.53263888888888888</v>
      </c>
      <c r="I57" s="7">
        <f t="shared" si="8"/>
        <v>12.783333333333333</v>
      </c>
      <c r="L57" s="9"/>
      <c r="M57" s="10">
        <f t="shared" si="1"/>
        <v>1</v>
      </c>
      <c r="N57" s="83">
        <v>42789</v>
      </c>
      <c r="O57" s="95">
        <v>0.28819444444444448</v>
      </c>
      <c r="P57" s="96">
        <v>0.78819444444444453</v>
      </c>
      <c r="Q57" s="95"/>
      <c r="R57" s="96"/>
      <c r="S57" s="95"/>
      <c r="T57" s="101"/>
      <c r="U57" s="6">
        <f t="shared" si="2"/>
        <v>0.5</v>
      </c>
      <c r="V57" s="7">
        <f t="shared" si="9"/>
        <v>12</v>
      </c>
      <c r="Y57" s="9"/>
      <c r="Z57" s="10">
        <f t="shared" si="3"/>
        <v>1</v>
      </c>
      <c r="AA57" s="64" t="str">
        <f t="shared" si="10"/>
        <v/>
      </c>
      <c r="AB57" s="83">
        <v>42789</v>
      </c>
      <c r="AC57" s="113">
        <f t="shared" si="21"/>
        <v>39450</v>
      </c>
      <c r="AD57" s="114">
        <v>39578</v>
      </c>
      <c r="AE57" s="109">
        <f t="shared" si="23"/>
        <v>39578</v>
      </c>
      <c r="AF57" s="110">
        <f t="shared" si="23"/>
        <v>39578</v>
      </c>
      <c r="AG57" s="111">
        <f t="shared" si="23"/>
        <v>39578</v>
      </c>
      <c r="AH57" s="112">
        <f t="shared" si="23"/>
        <v>39578</v>
      </c>
      <c r="AI57" s="106">
        <f t="shared" si="20"/>
        <v>39578</v>
      </c>
      <c r="AJ57" s="94">
        <f t="shared" si="18"/>
        <v>0</v>
      </c>
      <c r="AK57" s="94">
        <f t="shared" si="5"/>
        <v>128</v>
      </c>
      <c r="AN57" s="9"/>
      <c r="AO57" s="10">
        <f t="shared" si="12"/>
        <v>1</v>
      </c>
      <c r="AP57" s="83">
        <v>42789</v>
      </c>
      <c r="AQ57" s="113">
        <v>39451</v>
      </c>
      <c r="AR57" s="114">
        <v>39574</v>
      </c>
      <c r="AS57" s="109">
        <f t="shared" si="24"/>
        <v>39574</v>
      </c>
      <c r="AT57" s="110">
        <f t="shared" si="24"/>
        <v>39574</v>
      </c>
      <c r="AU57" s="111">
        <f t="shared" si="24"/>
        <v>39574</v>
      </c>
      <c r="AV57" s="112">
        <f t="shared" si="24"/>
        <v>39574</v>
      </c>
      <c r="AW57" s="106">
        <f t="shared" si="13"/>
        <v>39574</v>
      </c>
      <c r="AX57" s="94">
        <f t="shared" si="14"/>
        <v>3</v>
      </c>
      <c r="AY57" s="94">
        <f t="shared" si="15"/>
        <v>123</v>
      </c>
      <c r="BB57" s="9"/>
      <c r="BC57" s="10">
        <f t="shared" si="7"/>
        <v>1</v>
      </c>
      <c r="BD57" s="64" t="str">
        <f t="shared" si="16"/>
        <v/>
      </c>
    </row>
    <row r="58" spans="1:56" s="38" customFormat="1" x14ac:dyDescent="0.25">
      <c r="A58" s="83">
        <v>42790</v>
      </c>
      <c r="B58" s="95">
        <v>0.28472222222222221</v>
      </c>
      <c r="C58" s="96">
        <v>0.81527777777777777</v>
      </c>
      <c r="D58" s="95"/>
      <c r="E58" s="96"/>
      <c r="F58" s="95"/>
      <c r="G58" s="101"/>
      <c r="H58" s="6">
        <f t="shared" si="25"/>
        <v>0.53055555555555556</v>
      </c>
      <c r="I58" s="7">
        <f t="shared" si="8"/>
        <v>12.733333333333334</v>
      </c>
      <c r="L58" s="9"/>
      <c r="M58" s="10">
        <f t="shared" si="1"/>
        <v>1</v>
      </c>
      <c r="N58" s="83">
        <v>42790</v>
      </c>
      <c r="O58" s="95">
        <v>0.28819444444444448</v>
      </c>
      <c r="P58" s="96">
        <v>0.79513888888888884</v>
      </c>
      <c r="Q58" s="95"/>
      <c r="R58" s="96"/>
      <c r="S58" s="95"/>
      <c r="T58" s="101"/>
      <c r="U58" s="6">
        <f t="shared" si="2"/>
        <v>0.50694444444444442</v>
      </c>
      <c r="V58" s="7">
        <f t="shared" si="9"/>
        <v>12.166666666666666</v>
      </c>
      <c r="Y58" s="9"/>
      <c r="Z58" s="10">
        <f t="shared" si="3"/>
        <v>1</v>
      </c>
      <c r="AA58" s="64" t="str">
        <f t="shared" si="10"/>
        <v/>
      </c>
      <c r="AB58" s="83">
        <v>42790</v>
      </c>
      <c r="AC58" s="113">
        <f t="shared" si="21"/>
        <v>39578</v>
      </c>
      <c r="AD58" s="114">
        <v>39706</v>
      </c>
      <c r="AE58" s="109">
        <f t="shared" si="23"/>
        <v>39706</v>
      </c>
      <c r="AF58" s="110">
        <f t="shared" si="23"/>
        <v>39706</v>
      </c>
      <c r="AG58" s="111">
        <f t="shared" si="23"/>
        <v>39706</v>
      </c>
      <c r="AH58" s="112">
        <f t="shared" si="23"/>
        <v>39706</v>
      </c>
      <c r="AI58" s="106">
        <f t="shared" si="20"/>
        <v>39706</v>
      </c>
      <c r="AJ58" s="94">
        <f t="shared" si="18"/>
        <v>0</v>
      </c>
      <c r="AK58" s="94">
        <f t="shared" si="5"/>
        <v>128</v>
      </c>
      <c r="AN58" s="9"/>
      <c r="AO58" s="10">
        <f t="shared" si="12"/>
        <v>1</v>
      </c>
      <c r="AP58" s="83">
        <v>42790</v>
      </c>
      <c r="AQ58" s="113">
        <v>39579</v>
      </c>
      <c r="AR58" s="114">
        <v>39702</v>
      </c>
      <c r="AS58" s="109">
        <f t="shared" si="24"/>
        <v>39702</v>
      </c>
      <c r="AT58" s="110">
        <f t="shared" si="24"/>
        <v>39702</v>
      </c>
      <c r="AU58" s="111">
        <f t="shared" si="24"/>
        <v>39702</v>
      </c>
      <c r="AV58" s="112">
        <f t="shared" si="24"/>
        <v>39702</v>
      </c>
      <c r="AW58" s="106">
        <f t="shared" si="13"/>
        <v>39702</v>
      </c>
      <c r="AX58" s="94">
        <f t="shared" si="14"/>
        <v>5</v>
      </c>
      <c r="AY58" s="94">
        <f t="shared" si="15"/>
        <v>123</v>
      </c>
      <c r="BB58" s="9"/>
      <c r="BC58" s="10">
        <f t="shared" si="7"/>
        <v>1</v>
      </c>
      <c r="BD58" s="64" t="str">
        <f t="shared" si="16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39706</v>
      </c>
      <c r="AD59" s="114">
        <f t="shared" si="23"/>
        <v>39706</v>
      </c>
      <c r="AE59" s="109">
        <f t="shared" si="23"/>
        <v>39706</v>
      </c>
      <c r="AF59" s="110">
        <f t="shared" si="23"/>
        <v>39706</v>
      </c>
      <c r="AG59" s="111">
        <f t="shared" si="23"/>
        <v>39706</v>
      </c>
      <c r="AH59" s="112">
        <f t="shared" si="23"/>
        <v>39706</v>
      </c>
      <c r="AI59" s="106">
        <f t="shared" si="20"/>
        <v>39706</v>
      </c>
      <c r="AJ59" s="94">
        <f t="shared" si="18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39702</v>
      </c>
      <c r="AR59" s="114">
        <f t="shared" si="24"/>
        <v>39702</v>
      </c>
      <c r="AS59" s="109">
        <f t="shared" si="24"/>
        <v>39702</v>
      </c>
      <c r="AT59" s="110">
        <f t="shared" si="24"/>
        <v>39702</v>
      </c>
      <c r="AU59" s="111">
        <f t="shared" si="24"/>
        <v>39702</v>
      </c>
      <c r="AV59" s="112">
        <f t="shared" si="24"/>
        <v>39702</v>
      </c>
      <c r="AW59" s="106">
        <f t="shared" si="13"/>
        <v>39702</v>
      </c>
      <c r="AX59" s="94">
        <f t="shared" si="14"/>
        <v>0</v>
      </c>
      <c r="AY59" s="94">
        <f t="shared" si="15"/>
        <v>0</v>
      </c>
      <c r="BB59" s="9"/>
      <c r="BC59" s="10">
        <f t="shared" si="7"/>
        <v>0</v>
      </c>
      <c r="BD59" s="64" t="str">
        <f t="shared" si="16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39706</v>
      </c>
      <c r="AD60" s="114">
        <f t="shared" si="23"/>
        <v>39706</v>
      </c>
      <c r="AE60" s="109">
        <f t="shared" si="23"/>
        <v>39706</v>
      </c>
      <c r="AF60" s="110">
        <f t="shared" si="23"/>
        <v>39706</v>
      </c>
      <c r="AG60" s="111">
        <f t="shared" si="23"/>
        <v>39706</v>
      </c>
      <c r="AH60" s="112">
        <f t="shared" si="23"/>
        <v>39706</v>
      </c>
      <c r="AI60" s="106">
        <f t="shared" si="20"/>
        <v>39706</v>
      </c>
      <c r="AJ60" s="94">
        <f t="shared" si="18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39702</v>
      </c>
      <c r="AR60" s="114">
        <f t="shared" si="24"/>
        <v>39702</v>
      </c>
      <c r="AS60" s="109">
        <f t="shared" si="24"/>
        <v>39702</v>
      </c>
      <c r="AT60" s="110">
        <f t="shared" si="24"/>
        <v>39702</v>
      </c>
      <c r="AU60" s="111">
        <f t="shared" si="24"/>
        <v>39702</v>
      </c>
      <c r="AV60" s="112">
        <f t="shared" si="24"/>
        <v>39702</v>
      </c>
      <c r="AW60" s="106">
        <f>MAX(AR60, AT60, AV60)</f>
        <v>39702</v>
      </c>
      <c r="AX60" s="94">
        <f t="shared" si="14"/>
        <v>0</v>
      </c>
      <c r="AY60" s="94">
        <f t="shared" si="15"/>
        <v>0</v>
      </c>
      <c r="BB60" s="9"/>
      <c r="BC60" s="10">
        <f t="shared" si="7"/>
        <v>0</v>
      </c>
      <c r="BD60" s="64" t="str">
        <f t="shared" si="16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39706</v>
      </c>
      <c r="AD61" s="114">
        <f t="shared" si="23"/>
        <v>39706</v>
      </c>
      <c r="AE61" s="109">
        <f t="shared" si="23"/>
        <v>39706</v>
      </c>
      <c r="AF61" s="110">
        <f t="shared" si="23"/>
        <v>39706</v>
      </c>
      <c r="AG61" s="111">
        <f t="shared" si="23"/>
        <v>39706</v>
      </c>
      <c r="AH61" s="112">
        <f t="shared" si="23"/>
        <v>39706</v>
      </c>
      <c r="AI61" s="106">
        <f t="shared" si="20"/>
        <v>39706</v>
      </c>
      <c r="AJ61" s="94">
        <f t="shared" si="18"/>
        <v>0</v>
      </c>
      <c r="AK61" s="94">
        <f t="shared" si="5"/>
        <v>0</v>
      </c>
      <c r="AL61" s="37"/>
      <c r="AN61" s="9"/>
      <c r="AO61" s="10">
        <f t="shared" si="12"/>
        <v>0</v>
      </c>
      <c r="AP61" s="83">
        <v>42793</v>
      </c>
      <c r="AQ61" s="113">
        <f t="shared" si="22"/>
        <v>39702</v>
      </c>
      <c r="AR61" s="114">
        <f t="shared" si="24"/>
        <v>39702</v>
      </c>
      <c r="AS61" s="109">
        <f t="shared" si="24"/>
        <v>39702</v>
      </c>
      <c r="AT61" s="110">
        <f t="shared" si="24"/>
        <v>39702</v>
      </c>
      <c r="AU61" s="111">
        <f t="shared" si="24"/>
        <v>39702</v>
      </c>
      <c r="AV61" s="112">
        <f t="shared" si="24"/>
        <v>39702</v>
      </c>
      <c r="AW61" s="106">
        <f t="shared" si="13"/>
        <v>39702</v>
      </c>
      <c r="AX61" s="94">
        <f t="shared" si="14"/>
        <v>0</v>
      </c>
      <c r="AY61" s="94">
        <f t="shared" si="15"/>
        <v>0</v>
      </c>
      <c r="AZ61" s="37"/>
      <c r="BB61" s="9"/>
      <c r="BC61" s="10">
        <f t="shared" si="7"/>
        <v>0</v>
      </c>
      <c r="BD61" s="64" t="str">
        <f t="shared" si="16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39706</v>
      </c>
      <c r="AD62" s="197">
        <f t="shared" si="23"/>
        <v>39706</v>
      </c>
      <c r="AE62" s="198">
        <f t="shared" si="23"/>
        <v>39706</v>
      </c>
      <c r="AF62" s="199">
        <f t="shared" si="23"/>
        <v>39706</v>
      </c>
      <c r="AG62" s="200">
        <f t="shared" si="23"/>
        <v>39706</v>
      </c>
      <c r="AH62" s="201">
        <f t="shared" si="23"/>
        <v>39706</v>
      </c>
      <c r="AI62" s="202">
        <f t="shared" si="20"/>
        <v>39706</v>
      </c>
      <c r="AJ62" s="203">
        <f t="shared" si="18"/>
        <v>0</v>
      </c>
      <c r="AK62" s="203">
        <f t="shared" si="5"/>
        <v>0</v>
      </c>
      <c r="AL62" s="207"/>
      <c r="AN62" s="193"/>
      <c r="AO62" s="194">
        <f t="shared" si="12"/>
        <v>0</v>
      </c>
      <c r="AP62" s="186">
        <v>42794</v>
      </c>
      <c r="AQ62" s="196">
        <f t="shared" si="22"/>
        <v>39702</v>
      </c>
      <c r="AR62" s="197">
        <f t="shared" si="24"/>
        <v>39702</v>
      </c>
      <c r="AS62" s="198">
        <f t="shared" si="24"/>
        <v>39702</v>
      </c>
      <c r="AT62" s="199">
        <f t="shared" si="24"/>
        <v>39702</v>
      </c>
      <c r="AU62" s="200">
        <f t="shared" si="24"/>
        <v>39702</v>
      </c>
      <c r="AV62" s="201">
        <f t="shared" si="24"/>
        <v>39702</v>
      </c>
      <c r="AW62" s="202">
        <f t="shared" si="13"/>
        <v>39702</v>
      </c>
      <c r="AX62" s="203">
        <f t="shared" si="14"/>
        <v>0</v>
      </c>
      <c r="AY62" s="203">
        <f t="shared" si="15"/>
        <v>0</v>
      </c>
      <c r="AZ62" s="207"/>
      <c r="BB62" s="193"/>
      <c r="BC62" s="194">
        <f t="shared" si="7"/>
        <v>0</v>
      </c>
      <c r="BD62" s="195" t="str">
        <f t="shared" si="16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39706</v>
      </c>
      <c r="AD63" s="114">
        <f t="shared" si="23"/>
        <v>39706</v>
      </c>
      <c r="AE63" s="109">
        <f t="shared" si="23"/>
        <v>39706</v>
      </c>
      <c r="AF63" s="110">
        <f t="shared" si="23"/>
        <v>39706</v>
      </c>
      <c r="AG63" s="111">
        <f t="shared" si="23"/>
        <v>39706</v>
      </c>
      <c r="AH63" s="112">
        <f t="shared" si="23"/>
        <v>39706</v>
      </c>
      <c r="AI63" s="106">
        <f t="shared" si="20"/>
        <v>39706</v>
      </c>
      <c r="AJ63" s="94">
        <f t="shared" si="18"/>
        <v>0</v>
      </c>
      <c r="AK63" s="94">
        <f t="shared" si="5"/>
        <v>0</v>
      </c>
      <c r="AL63" s="37"/>
      <c r="AN63" s="9"/>
      <c r="AO63" s="10">
        <f t="shared" si="12"/>
        <v>0</v>
      </c>
      <c r="AP63" s="83">
        <v>42795</v>
      </c>
      <c r="AQ63" s="113">
        <f t="shared" si="22"/>
        <v>39702</v>
      </c>
      <c r="AR63" s="114">
        <f t="shared" si="24"/>
        <v>39702</v>
      </c>
      <c r="AS63" s="109">
        <f t="shared" si="24"/>
        <v>39702</v>
      </c>
      <c r="AT63" s="110">
        <f t="shared" si="24"/>
        <v>39702</v>
      </c>
      <c r="AU63" s="111">
        <f t="shared" si="24"/>
        <v>39702</v>
      </c>
      <c r="AV63" s="112">
        <f t="shared" si="24"/>
        <v>39702</v>
      </c>
      <c r="AW63" s="106">
        <f t="shared" si="13"/>
        <v>39702</v>
      </c>
      <c r="AX63" s="94">
        <f t="shared" si="14"/>
        <v>0</v>
      </c>
      <c r="AY63" s="94">
        <f t="shared" si="15"/>
        <v>0</v>
      </c>
      <c r="BB63" s="9"/>
      <c r="BC63" s="10">
        <f t="shared" si="7"/>
        <v>0</v>
      </c>
      <c r="BD63" s="185" t="str">
        <f t="shared" si="16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39706</v>
      </c>
      <c r="AD64" s="114">
        <f t="shared" si="23"/>
        <v>39706</v>
      </c>
      <c r="AE64" s="109">
        <f t="shared" si="23"/>
        <v>39706</v>
      </c>
      <c r="AF64" s="110">
        <f t="shared" si="23"/>
        <v>39706</v>
      </c>
      <c r="AG64" s="111">
        <f t="shared" si="23"/>
        <v>39706</v>
      </c>
      <c r="AH64" s="112">
        <f t="shared" si="23"/>
        <v>39706</v>
      </c>
      <c r="AI64" s="106">
        <f t="shared" si="20"/>
        <v>39706</v>
      </c>
      <c r="AJ64" s="94">
        <f t="shared" si="18"/>
        <v>0</v>
      </c>
      <c r="AK64" s="94">
        <f t="shared" si="5"/>
        <v>0</v>
      </c>
      <c r="AL64" s="39"/>
      <c r="AN64" s="9"/>
      <c r="AO64" s="10">
        <f t="shared" si="12"/>
        <v>0</v>
      </c>
      <c r="AP64" s="83">
        <v>42796</v>
      </c>
      <c r="AQ64" s="113">
        <f t="shared" si="22"/>
        <v>39702</v>
      </c>
      <c r="AR64" s="114">
        <f t="shared" si="24"/>
        <v>39702</v>
      </c>
      <c r="AS64" s="109">
        <f t="shared" si="24"/>
        <v>39702</v>
      </c>
      <c r="AT64" s="110">
        <f t="shared" si="24"/>
        <v>39702</v>
      </c>
      <c r="AU64" s="111">
        <f t="shared" si="24"/>
        <v>39702</v>
      </c>
      <c r="AV64" s="112">
        <f t="shared" si="24"/>
        <v>39702</v>
      </c>
      <c r="AW64" s="106">
        <f t="shared" si="13"/>
        <v>39702</v>
      </c>
      <c r="AX64" s="94">
        <f t="shared" si="14"/>
        <v>0</v>
      </c>
      <c r="AY64" s="94">
        <f t="shared" si="15"/>
        <v>0</v>
      </c>
      <c r="AZ64" s="37"/>
      <c r="BB64" s="9"/>
      <c r="BC64" s="10">
        <f t="shared" si="7"/>
        <v>0</v>
      </c>
      <c r="BD64" s="185" t="str">
        <f t="shared" si="16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39706</v>
      </c>
      <c r="AD65" s="114">
        <f t="shared" si="23"/>
        <v>39706</v>
      </c>
      <c r="AE65" s="109">
        <f t="shared" si="23"/>
        <v>39706</v>
      </c>
      <c r="AF65" s="110">
        <f t="shared" si="23"/>
        <v>39706</v>
      </c>
      <c r="AG65" s="111">
        <f t="shared" si="23"/>
        <v>39706</v>
      </c>
      <c r="AH65" s="112">
        <f t="shared" si="23"/>
        <v>39706</v>
      </c>
      <c r="AI65" s="106">
        <f t="shared" si="20"/>
        <v>39706</v>
      </c>
      <c r="AJ65" s="94">
        <f t="shared" si="18"/>
        <v>0</v>
      </c>
      <c r="AK65" s="94">
        <f t="shared" si="5"/>
        <v>0</v>
      </c>
      <c r="AL65" s="39"/>
      <c r="AN65" s="9"/>
      <c r="AO65" s="10">
        <f t="shared" si="12"/>
        <v>0</v>
      </c>
      <c r="AP65" s="83">
        <v>42797</v>
      </c>
      <c r="AQ65" s="113">
        <f t="shared" si="22"/>
        <v>39702</v>
      </c>
      <c r="AR65" s="114">
        <f t="shared" si="24"/>
        <v>39702</v>
      </c>
      <c r="AS65" s="109">
        <f t="shared" si="24"/>
        <v>39702</v>
      </c>
      <c r="AT65" s="110">
        <f t="shared" si="24"/>
        <v>39702</v>
      </c>
      <c r="AU65" s="111">
        <f t="shared" si="24"/>
        <v>39702</v>
      </c>
      <c r="AV65" s="112">
        <f t="shared" si="24"/>
        <v>39702</v>
      </c>
      <c r="AW65" s="106">
        <f t="shared" si="13"/>
        <v>39702</v>
      </c>
      <c r="AX65" s="94">
        <f t="shared" si="14"/>
        <v>0</v>
      </c>
      <c r="AY65" s="94">
        <f t="shared" si="15"/>
        <v>0</v>
      </c>
      <c r="AZ65" s="39"/>
      <c r="BB65" s="9"/>
      <c r="BC65" s="10">
        <f t="shared" si="7"/>
        <v>0</v>
      </c>
      <c r="BD65" s="64" t="str">
        <f t="shared" si="16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39706</v>
      </c>
      <c r="AD66" s="114">
        <f t="shared" si="23"/>
        <v>39706</v>
      </c>
      <c r="AE66" s="109">
        <f t="shared" si="23"/>
        <v>39706</v>
      </c>
      <c r="AF66" s="110">
        <f t="shared" si="23"/>
        <v>39706</v>
      </c>
      <c r="AG66" s="111">
        <f t="shared" si="23"/>
        <v>39706</v>
      </c>
      <c r="AH66" s="112">
        <f t="shared" si="23"/>
        <v>39706</v>
      </c>
      <c r="AI66" s="106">
        <f t="shared" si="20"/>
        <v>39706</v>
      </c>
      <c r="AJ66" s="94">
        <f t="shared" si="18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39702</v>
      </c>
      <c r="AR66" s="114">
        <f t="shared" si="24"/>
        <v>39702</v>
      </c>
      <c r="AS66" s="109">
        <f t="shared" si="24"/>
        <v>39702</v>
      </c>
      <c r="AT66" s="110">
        <f t="shared" si="24"/>
        <v>39702</v>
      </c>
      <c r="AU66" s="111">
        <f t="shared" si="24"/>
        <v>39702</v>
      </c>
      <c r="AV66" s="112">
        <f t="shared" si="24"/>
        <v>39702</v>
      </c>
      <c r="AW66" s="106">
        <f t="shared" si="13"/>
        <v>39702</v>
      </c>
      <c r="AX66" s="94">
        <f t="shared" si="14"/>
        <v>0</v>
      </c>
      <c r="AY66" s="94">
        <f t="shared" si="15"/>
        <v>0</v>
      </c>
      <c r="BB66" s="9"/>
      <c r="BC66" s="10">
        <f t="shared" si="7"/>
        <v>0</v>
      </c>
      <c r="BD66" s="64" t="str">
        <f t="shared" si="16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39706</v>
      </c>
      <c r="AD67" s="114">
        <f t="shared" si="23"/>
        <v>39706</v>
      </c>
      <c r="AE67" s="109">
        <f t="shared" si="23"/>
        <v>39706</v>
      </c>
      <c r="AF67" s="110">
        <f t="shared" si="23"/>
        <v>39706</v>
      </c>
      <c r="AG67" s="111">
        <f t="shared" si="23"/>
        <v>39706</v>
      </c>
      <c r="AH67" s="112">
        <f t="shared" si="23"/>
        <v>39706</v>
      </c>
      <c r="AI67" s="106">
        <f t="shared" si="20"/>
        <v>39706</v>
      </c>
      <c r="AJ67" s="94">
        <f t="shared" si="18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39702</v>
      </c>
      <c r="AR67" s="114">
        <f t="shared" si="24"/>
        <v>39702</v>
      </c>
      <c r="AS67" s="109">
        <f t="shared" si="24"/>
        <v>39702</v>
      </c>
      <c r="AT67" s="110">
        <f t="shared" si="24"/>
        <v>39702</v>
      </c>
      <c r="AU67" s="111">
        <f t="shared" si="24"/>
        <v>39702</v>
      </c>
      <c r="AV67" s="112">
        <f t="shared" si="24"/>
        <v>39702</v>
      </c>
      <c r="AW67" s="106">
        <f t="shared" si="13"/>
        <v>39702</v>
      </c>
      <c r="AX67" s="94">
        <f t="shared" si="14"/>
        <v>0</v>
      </c>
      <c r="AY67" s="94">
        <f t="shared" si="15"/>
        <v>0</v>
      </c>
      <c r="AZ67" s="37"/>
      <c r="BB67" s="9"/>
      <c r="BC67" s="10">
        <f t="shared" si="7"/>
        <v>0</v>
      </c>
      <c r="BD67" s="64" t="str">
        <f t="shared" si="16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39706</v>
      </c>
      <c r="AD68" s="114">
        <f t="shared" si="23"/>
        <v>39706</v>
      </c>
      <c r="AE68" s="109">
        <f t="shared" si="23"/>
        <v>39706</v>
      </c>
      <c r="AF68" s="110">
        <f t="shared" si="23"/>
        <v>39706</v>
      </c>
      <c r="AG68" s="111">
        <f t="shared" si="23"/>
        <v>39706</v>
      </c>
      <c r="AH68" s="112">
        <f t="shared" si="23"/>
        <v>39706</v>
      </c>
      <c r="AI68" s="106">
        <f t="shared" si="20"/>
        <v>39706</v>
      </c>
      <c r="AJ68" s="94">
        <f t="shared" si="18"/>
        <v>0</v>
      </c>
      <c r="AK68" s="94">
        <f t="shared" ref="AK68:AK131" si="29">(AD68-AC68)+(AF68-AE68)+(AH68-AG68)</f>
        <v>0</v>
      </c>
      <c r="AL68" s="39"/>
      <c r="AN68" s="9"/>
      <c r="AO68" s="10">
        <f t="shared" si="12"/>
        <v>0</v>
      </c>
      <c r="AP68" s="83">
        <v>42800</v>
      </c>
      <c r="AQ68" s="113">
        <f t="shared" si="22"/>
        <v>39702</v>
      </c>
      <c r="AR68" s="114">
        <f t="shared" si="24"/>
        <v>39702</v>
      </c>
      <c r="AS68" s="109">
        <f t="shared" si="24"/>
        <v>39702</v>
      </c>
      <c r="AT68" s="110">
        <f t="shared" si="24"/>
        <v>39702</v>
      </c>
      <c r="AU68" s="111">
        <f t="shared" si="24"/>
        <v>39702</v>
      </c>
      <c r="AV68" s="112">
        <f t="shared" si="24"/>
        <v>39702</v>
      </c>
      <c r="AW68" s="106">
        <f t="shared" si="13"/>
        <v>39702</v>
      </c>
      <c r="AX68" s="94">
        <f t="shared" si="14"/>
        <v>0</v>
      </c>
      <c r="AY68" s="94">
        <f t="shared" si="15"/>
        <v>0</v>
      </c>
      <c r="AZ68" s="39"/>
      <c r="BB68" s="9"/>
      <c r="BC68" s="10">
        <f t="shared" ref="BC68:BC131" si="30">IF(AY68&gt;0, 1, 0)</f>
        <v>0</v>
      </c>
      <c r="BD68" s="64" t="str">
        <f t="shared" si="16"/>
        <v/>
      </c>
    </row>
    <row r="69" spans="1:56" s="38" customFormat="1" x14ac:dyDescent="0.25">
      <c r="A69" s="83">
        <v>42801</v>
      </c>
      <c r="B69" s="95">
        <v>0.28472222222222221</v>
      </c>
      <c r="C69" s="96">
        <v>0.53819444444444442</v>
      </c>
      <c r="D69" s="95">
        <v>0.53819444444444442</v>
      </c>
      <c r="E69" s="96">
        <v>0.81874999999999998</v>
      </c>
      <c r="F69" s="95"/>
      <c r="G69" s="101"/>
      <c r="H69" s="6">
        <f t="shared" si="25"/>
        <v>0.53402777777777777</v>
      </c>
      <c r="I69" s="7">
        <f t="shared" ref="I69:I132" si="31">H69*24</f>
        <v>12.816666666666666</v>
      </c>
      <c r="L69" s="9"/>
      <c r="M69" s="10">
        <f t="shared" si="26"/>
        <v>1</v>
      </c>
      <c r="N69" s="83">
        <v>42801</v>
      </c>
      <c r="O69" s="95">
        <v>0.28819444444444448</v>
      </c>
      <c r="P69" s="96">
        <v>0.53819444444444442</v>
      </c>
      <c r="Q69" s="95">
        <v>0.53819444444444442</v>
      </c>
      <c r="R69" s="96">
        <v>0.78819444444444453</v>
      </c>
      <c r="S69" s="95"/>
      <c r="T69" s="101"/>
      <c r="U69" s="6">
        <f t="shared" si="27"/>
        <v>0.5</v>
      </c>
      <c r="V69" s="7">
        <f t="shared" ref="V69:V132" si="32">U69*24</f>
        <v>12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>Same Start 2nd</v>
      </c>
      <c r="AB69" s="83">
        <v>42801</v>
      </c>
      <c r="AC69" s="113">
        <v>39707</v>
      </c>
      <c r="AD69" s="114">
        <v>39792</v>
      </c>
      <c r="AE69" s="109">
        <v>39792</v>
      </c>
      <c r="AF69" s="110">
        <v>39860</v>
      </c>
      <c r="AG69" s="111">
        <f t="shared" si="23"/>
        <v>39860</v>
      </c>
      <c r="AH69" s="112">
        <f t="shared" si="23"/>
        <v>39860</v>
      </c>
      <c r="AI69" s="106">
        <f t="shared" si="20"/>
        <v>39860</v>
      </c>
      <c r="AJ69" s="94">
        <f t="shared" si="18"/>
        <v>1</v>
      </c>
      <c r="AK69" s="94">
        <f t="shared" si="29"/>
        <v>153</v>
      </c>
      <c r="AN69" s="9"/>
      <c r="AO69" s="10">
        <f t="shared" ref="AO69:AO132" si="34">IF(AK69&gt;0, 1, 0)</f>
        <v>1</v>
      </c>
      <c r="AP69" s="83">
        <v>42801</v>
      </c>
      <c r="AQ69" s="113">
        <v>39708</v>
      </c>
      <c r="AR69" s="114">
        <v>39792</v>
      </c>
      <c r="AS69" s="109">
        <v>39792</v>
      </c>
      <c r="AT69" s="110">
        <v>39853</v>
      </c>
      <c r="AU69" s="111">
        <f t="shared" si="24"/>
        <v>39853</v>
      </c>
      <c r="AV69" s="112">
        <f t="shared" si="24"/>
        <v>39853</v>
      </c>
      <c r="AW69" s="106">
        <f t="shared" ref="AW69:AW132" si="35">MAX(AR69, AT69, AV69)</f>
        <v>39853</v>
      </c>
      <c r="AX69" s="94">
        <f t="shared" ref="AX69:AX132" si="36">IF(AQ69=AW68, 0, AQ69-AW68)</f>
        <v>6</v>
      </c>
      <c r="AY69" s="94">
        <f t="shared" ref="AY69:AY132" si="37">(AR69-AQ69)+(AT69-AS69)+(AV69-AU69)</f>
        <v>145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>Same Start 2nd</v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39860</v>
      </c>
      <c r="AD70" s="114">
        <f t="shared" si="23"/>
        <v>39860</v>
      </c>
      <c r="AE70" s="109">
        <f t="shared" si="23"/>
        <v>39860</v>
      </c>
      <c r="AF70" s="110">
        <f t="shared" si="23"/>
        <v>39860</v>
      </c>
      <c r="AG70" s="111">
        <f t="shared" si="23"/>
        <v>39860</v>
      </c>
      <c r="AH70" s="112">
        <f t="shared" si="23"/>
        <v>39860</v>
      </c>
      <c r="AI70" s="106">
        <f t="shared" si="20"/>
        <v>39860</v>
      </c>
      <c r="AJ70" s="94">
        <f t="shared" si="18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39853</v>
      </c>
      <c r="AR70" s="114">
        <f t="shared" si="24"/>
        <v>39853</v>
      </c>
      <c r="AS70" s="109">
        <f t="shared" si="24"/>
        <v>39853</v>
      </c>
      <c r="AT70" s="110">
        <f t="shared" si="24"/>
        <v>39853</v>
      </c>
      <c r="AU70" s="111">
        <f t="shared" si="24"/>
        <v>39853</v>
      </c>
      <c r="AV70" s="112">
        <f t="shared" si="24"/>
        <v>39853</v>
      </c>
      <c r="AW70" s="106">
        <f t="shared" si="35"/>
        <v>39853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39860</v>
      </c>
      <c r="AD71" s="114">
        <f t="shared" ref="AD71:AH121" si="39">AC71</f>
        <v>39860</v>
      </c>
      <c r="AE71" s="109">
        <f t="shared" si="39"/>
        <v>39860</v>
      </c>
      <c r="AF71" s="110">
        <f t="shared" si="39"/>
        <v>39860</v>
      </c>
      <c r="AG71" s="111">
        <f t="shared" si="39"/>
        <v>39860</v>
      </c>
      <c r="AH71" s="112">
        <f t="shared" si="39"/>
        <v>39860</v>
      </c>
      <c r="AI71" s="106">
        <f t="shared" si="20"/>
        <v>39860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39853</v>
      </c>
      <c r="AR71" s="114">
        <f t="shared" ref="AR71:AV121" si="41">AQ71</f>
        <v>39853</v>
      </c>
      <c r="AS71" s="109">
        <f t="shared" si="41"/>
        <v>39853</v>
      </c>
      <c r="AT71" s="110">
        <f t="shared" si="41"/>
        <v>39853</v>
      </c>
      <c r="AU71" s="111">
        <f t="shared" si="41"/>
        <v>39853</v>
      </c>
      <c r="AV71" s="112">
        <f t="shared" si="41"/>
        <v>39853</v>
      </c>
      <c r="AW71" s="106">
        <f t="shared" si="35"/>
        <v>39853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39860</v>
      </c>
      <c r="AD72" s="114">
        <f t="shared" si="39"/>
        <v>39860</v>
      </c>
      <c r="AE72" s="109">
        <f t="shared" si="39"/>
        <v>39860</v>
      </c>
      <c r="AF72" s="110">
        <f t="shared" si="39"/>
        <v>39860</v>
      </c>
      <c r="AG72" s="111">
        <f t="shared" si="39"/>
        <v>39860</v>
      </c>
      <c r="AH72" s="112">
        <f t="shared" si="39"/>
        <v>39860</v>
      </c>
      <c r="AI72" s="106">
        <f t="shared" si="20"/>
        <v>39860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39853</v>
      </c>
      <c r="AR72" s="114">
        <f t="shared" si="41"/>
        <v>39853</v>
      </c>
      <c r="AS72" s="109">
        <f t="shared" si="41"/>
        <v>39853</v>
      </c>
      <c r="AT72" s="110">
        <f t="shared" si="41"/>
        <v>39853</v>
      </c>
      <c r="AU72" s="111">
        <f t="shared" si="41"/>
        <v>39853</v>
      </c>
      <c r="AV72" s="112">
        <f t="shared" si="41"/>
        <v>39853</v>
      </c>
      <c r="AW72" s="106">
        <f t="shared" si="35"/>
        <v>39853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39860</v>
      </c>
      <c r="AD73" s="114">
        <f t="shared" si="39"/>
        <v>39860</v>
      </c>
      <c r="AE73" s="109">
        <f t="shared" si="39"/>
        <v>39860</v>
      </c>
      <c r="AF73" s="110">
        <f t="shared" si="39"/>
        <v>39860</v>
      </c>
      <c r="AG73" s="111">
        <f t="shared" si="39"/>
        <v>39860</v>
      </c>
      <c r="AH73" s="112">
        <f t="shared" si="39"/>
        <v>39860</v>
      </c>
      <c r="AI73" s="106">
        <f t="shared" si="20"/>
        <v>39860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39853</v>
      </c>
      <c r="AR73" s="114">
        <f t="shared" si="41"/>
        <v>39853</v>
      </c>
      <c r="AS73" s="109">
        <f t="shared" si="41"/>
        <v>39853</v>
      </c>
      <c r="AT73" s="110">
        <f t="shared" si="41"/>
        <v>39853</v>
      </c>
      <c r="AU73" s="111">
        <f t="shared" si="41"/>
        <v>39853</v>
      </c>
      <c r="AV73" s="112">
        <f t="shared" si="41"/>
        <v>39853</v>
      </c>
      <c r="AW73" s="106">
        <f t="shared" si="35"/>
        <v>39853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39860</v>
      </c>
      <c r="AD74" s="114">
        <f t="shared" si="39"/>
        <v>39860</v>
      </c>
      <c r="AE74" s="109">
        <f t="shared" si="39"/>
        <v>39860</v>
      </c>
      <c r="AF74" s="110">
        <f t="shared" si="39"/>
        <v>39860</v>
      </c>
      <c r="AG74" s="111">
        <f t="shared" si="39"/>
        <v>39860</v>
      </c>
      <c r="AH74" s="112">
        <f t="shared" si="39"/>
        <v>39860</v>
      </c>
      <c r="AI74" s="106">
        <f t="shared" si="20"/>
        <v>39860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39853</v>
      </c>
      <c r="AR74" s="114">
        <f t="shared" si="41"/>
        <v>39853</v>
      </c>
      <c r="AS74" s="109">
        <f t="shared" si="41"/>
        <v>39853</v>
      </c>
      <c r="AT74" s="110">
        <f t="shared" si="41"/>
        <v>39853</v>
      </c>
      <c r="AU74" s="111">
        <f t="shared" si="41"/>
        <v>39853</v>
      </c>
      <c r="AV74" s="112">
        <f t="shared" si="41"/>
        <v>39853</v>
      </c>
      <c r="AW74" s="106">
        <f t="shared" si="35"/>
        <v>39853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39860</v>
      </c>
      <c r="AD75" s="114">
        <f t="shared" si="39"/>
        <v>39860</v>
      </c>
      <c r="AE75" s="109">
        <f t="shared" si="39"/>
        <v>39860</v>
      </c>
      <c r="AF75" s="110">
        <f t="shared" si="39"/>
        <v>39860</v>
      </c>
      <c r="AG75" s="111">
        <f t="shared" si="39"/>
        <v>39860</v>
      </c>
      <c r="AH75" s="112">
        <f t="shared" si="39"/>
        <v>39860</v>
      </c>
      <c r="AI75" s="106">
        <f t="shared" si="20"/>
        <v>39860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39853</v>
      </c>
      <c r="AR75" s="114">
        <f t="shared" si="41"/>
        <v>39853</v>
      </c>
      <c r="AS75" s="109">
        <f t="shared" si="41"/>
        <v>39853</v>
      </c>
      <c r="AT75" s="110">
        <f t="shared" si="41"/>
        <v>39853</v>
      </c>
      <c r="AU75" s="111">
        <f t="shared" si="41"/>
        <v>39853</v>
      </c>
      <c r="AV75" s="112">
        <f t="shared" si="41"/>
        <v>39853</v>
      </c>
      <c r="AW75" s="106">
        <f t="shared" si="35"/>
        <v>39853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39860</v>
      </c>
      <c r="AD76" s="114">
        <f t="shared" si="39"/>
        <v>39860</v>
      </c>
      <c r="AE76" s="109">
        <f t="shared" si="39"/>
        <v>39860</v>
      </c>
      <c r="AF76" s="110">
        <f t="shared" si="39"/>
        <v>39860</v>
      </c>
      <c r="AG76" s="111">
        <f t="shared" si="39"/>
        <v>39860</v>
      </c>
      <c r="AH76" s="112">
        <f t="shared" si="39"/>
        <v>39860</v>
      </c>
      <c r="AI76" s="106">
        <f t="shared" ref="AI76:AI139" si="42">MAX(AD76, AF76, AH76)</f>
        <v>39860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39853</v>
      </c>
      <c r="AR76" s="114">
        <f t="shared" si="41"/>
        <v>39853</v>
      </c>
      <c r="AS76" s="109">
        <f t="shared" si="41"/>
        <v>39853</v>
      </c>
      <c r="AT76" s="110">
        <f t="shared" si="41"/>
        <v>39853</v>
      </c>
      <c r="AU76" s="111">
        <f t="shared" si="41"/>
        <v>39853</v>
      </c>
      <c r="AV76" s="112">
        <f t="shared" si="41"/>
        <v>39853</v>
      </c>
      <c r="AW76" s="106">
        <f t="shared" si="35"/>
        <v>39853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39860</v>
      </c>
      <c r="AD77" s="114">
        <f t="shared" si="39"/>
        <v>39860</v>
      </c>
      <c r="AE77" s="109">
        <f t="shared" si="39"/>
        <v>39860</v>
      </c>
      <c r="AF77" s="110">
        <f t="shared" si="39"/>
        <v>39860</v>
      </c>
      <c r="AG77" s="111">
        <f t="shared" si="39"/>
        <v>39860</v>
      </c>
      <c r="AH77" s="112">
        <f t="shared" si="39"/>
        <v>39860</v>
      </c>
      <c r="AI77" s="106">
        <f t="shared" si="42"/>
        <v>39860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39853</v>
      </c>
      <c r="AR77" s="114">
        <f t="shared" si="41"/>
        <v>39853</v>
      </c>
      <c r="AS77" s="109">
        <f t="shared" si="41"/>
        <v>39853</v>
      </c>
      <c r="AT77" s="110">
        <f t="shared" si="41"/>
        <v>39853</v>
      </c>
      <c r="AU77" s="111">
        <f t="shared" si="41"/>
        <v>39853</v>
      </c>
      <c r="AV77" s="112">
        <f t="shared" si="41"/>
        <v>39853</v>
      </c>
      <c r="AW77" s="106">
        <f t="shared" si="35"/>
        <v>39853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39860</v>
      </c>
      <c r="AD78" s="114">
        <f t="shared" si="39"/>
        <v>39860</v>
      </c>
      <c r="AE78" s="109">
        <f t="shared" si="39"/>
        <v>39860</v>
      </c>
      <c r="AF78" s="110">
        <f t="shared" si="39"/>
        <v>39860</v>
      </c>
      <c r="AG78" s="111">
        <f t="shared" si="39"/>
        <v>39860</v>
      </c>
      <c r="AH78" s="112">
        <f t="shared" si="39"/>
        <v>39860</v>
      </c>
      <c r="AI78" s="106">
        <f t="shared" si="42"/>
        <v>39860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39853</v>
      </c>
      <c r="AR78" s="114">
        <f t="shared" si="41"/>
        <v>39853</v>
      </c>
      <c r="AS78" s="109">
        <f t="shared" si="41"/>
        <v>39853</v>
      </c>
      <c r="AT78" s="110">
        <f t="shared" si="41"/>
        <v>39853</v>
      </c>
      <c r="AU78" s="111">
        <f t="shared" si="41"/>
        <v>39853</v>
      </c>
      <c r="AV78" s="112">
        <f t="shared" si="41"/>
        <v>39853</v>
      </c>
      <c r="AW78" s="106">
        <f t="shared" si="35"/>
        <v>39853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39860</v>
      </c>
      <c r="AD79" s="114">
        <f t="shared" si="39"/>
        <v>39860</v>
      </c>
      <c r="AE79" s="109">
        <f t="shared" si="39"/>
        <v>39860</v>
      </c>
      <c r="AF79" s="110">
        <f t="shared" si="39"/>
        <v>39860</v>
      </c>
      <c r="AG79" s="111">
        <f t="shared" si="39"/>
        <v>39860</v>
      </c>
      <c r="AH79" s="112">
        <f t="shared" si="39"/>
        <v>39860</v>
      </c>
      <c r="AI79" s="106">
        <f t="shared" si="42"/>
        <v>39860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39853</v>
      </c>
      <c r="AR79" s="114">
        <f t="shared" si="41"/>
        <v>39853</v>
      </c>
      <c r="AS79" s="109">
        <f t="shared" si="41"/>
        <v>39853</v>
      </c>
      <c r="AT79" s="110">
        <f t="shared" si="41"/>
        <v>39853</v>
      </c>
      <c r="AU79" s="111">
        <f t="shared" si="41"/>
        <v>39853</v>
      </c>
      <c r="AV79" s="112">
        <f t="shared" si="41"/>
        <v>39853</v>
      </c>
      <c r="AW79" s="106">
        <f t="shared" si="35"/>
        <v>39853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39860</v>
      </c>
      <c r="AD80" s="114">
        <f t="shared" si="39"/>
        <v>39860</v>
      </c>
      <c r="AE80" s="109">
        <f t="shared" si="39"/>
        <v>39860</v>
      </c>
      <c r="AF80" s="110">
        <f t="shared" si="39"/>
        <v>39860</v>
      </c>
      <c r="AG80" s="111">
        <f t="shared" si="39"/>
        <v>39860</v>
      </c>
      <c r="AH80" s="112">
        <f t="shared" si="39"/>
        <v>39860</v>
      </c>
      <c r="AI80" s="106">
        <f t="shared" si="42"/>
        <v>39860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39853</v>
      </c>
      <c r="AR80" s="114">
        <f t="shared" si="41"/>
        <v>39853</v>
      </c>
      <c r="AS80" s="109">
        <f t="shared" si="41"/>
        <v>39853</v>
      </c>
      <c r="AT80" s="110">
        <f t="shared" si="41"/>
        <v>39853</v>
      </c>
      <c r="AU80" s="111">
        <f t="shared" si="41"/>
        <v>39853</v>
      </c>
      <c r="AV80" s="112">
        <f t="shared" si="41"/>
        <v>39853</v>
      </c>
      <c r="AW80" s="106">
        <f t="shared" si="35"/>
        <v>39853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39860</v>
      </c>
      <c r="AD81" s="114">
        <f t="shared" si="39"/>
        <v>39860</v>
      </c>
      <c r="AE81" s="109">
        <f t="shared" si="39"/>
        <v>39860</v>
      </c>
      <c r="AF81" s="110">
        <f t="shared" si="39"/>
        <v>39860</v>
      </c>
      <c r="AG81" s="111">
        <f t="shared" si="39"/>
        <v>39860</v>
      </c>
      <c r="AH81" s="112">
        <f t="shared" si="39"/>
        <v>39860</v>
      </c>
      <c r="AI81" s="106">
        <f t="shared" si="42"/>
        <v>39860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39853</v>
      </c>
      <c r="AR81" s="114">
        <f t="shared" si="41"/>
        <v>39853</v>
      </c>
      <c r="AS81" s="109">
        <f t="shared" si="41"/>
        <v>39853</v>
      </c>
      <c r="AT81" s="110">
        <f t="shared" si="41"/>
        <v>39853</v>
      </c>
      <c r="AU81" s="111">
        <f t="shared" si="41"/>
        <v>39853</v>
      </c>
      <c r="AV81" s="112">
        <f t="shared" si="41"/>
        <v>39853</v>
      </c>
      <c r="AW81" s="106">
        <f t="shared" si="35"/>
        <v>39853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39860</v>
      </c>
      <c r="AD82" s="114">
        <f t="shared" si="39"/>
        <v>39860</v>
      </c>
      <c r="AE82" s="109">
        <f t="shared" si="39"/>
        <v>39860</v>
      </c>
      <c r="AF82" s="110">
        <f t="shared" si="39"/>
        <v>39860</v>
      </c>
      <c r="AG82" s="111">
        <f t="shared" si="39"/>
        <v>39860</v>
      </c>
      <c r="AH82" s="112">
        <f t="shared" si="39"/>
        <v>39860</v>
      </c>
      <c r="AI82" s="106">
        <f t="shared" si="42"/>
        <v>39860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39853</v>
      </c>
      <c r="AR82" s="114">
        <f t="shared" si="41"/>
        <v>39853</v>
      </c>
      <c r="AS82" s="109">
        <f t="shared" si="41"/>
        <v>39853</v>
      </c>
      <c r="AT82" s="110">
        <f t="shared" si="41"/>
        <v>39853</v>
      </c>
      <c r="AU82" s="111">
        <f t="shared" si="41"/>
        <v>39853</v>
      </c>
      <c r="AV82" s="112">
        <f t="shared" si="41"/>
        <v>39853</v>
      </c>
      <c r="AW82" s="106">
        <f t="shared" si="35"/>
        <v>39853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39860</v>
      </c>
      <c r="AD83" s="114">
        <f t="shared" si="39"/>
        <v>39860</v>
      </c>
      <c r="AE83" s="109">
        <f t="shared" si="39"/>
        <v>39860</v>
      </c>
      <c r="AF83" s="110">
        <f t="shared" si="39"/>
        <v>39860</v>
      </c>
      <c r="AG83" s="111">
        <f t="shared" si="39"/>
        <v>39860</v>
      </c>
      <c r="AH83" s="112">
        <f t="shared" si="39"/>
        <v>39860</v>
      </c>
      <c r="AI83" s="106">
        <f t="shared" si="42"/>
        <v>39860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39853</v>
      </c>
      <c r="AR83" s="114">
        <f t="shared" si="41"/>
        <v>39853</v>
      </c>
      <c r="AS83" s="109">
        <f t="shared" si="41"/>
        <v>39853</v>
      </c>
      <c r="AT83" s="110">
        <f t="shared" si="41"/>
        <v>39853</v>
      </c>
      <c r="AU83" s="111">
        <f t="shared" si="41"/>
        <v>39853</v>
      </c>
      <c r="AV83" s="112">
        <f t="shared" si="41"/>
        <v>39853</v>
      </c>
      <c r="AW83" s="106">
        <f t="shared" si="35"/>
        <v>39853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39860</v>
      </c>
      <c r="AD84" s="114">
        <f t="shared" si="39"/>
        <v>39860</v>
      </c>
      <c r="AE84" s="109">
        <f t="shared" si="39"/>
        <v>39860</v>
      </c>
      <c r="AF84" s="110">
        <f t="shared" si="39"/>
        <v>39860</v>
      </c>
      <c r="AG84" s="111">
        <f t="shared" si="39"/>
        <v>39860</v>
      </c>
      <c r="AH84" s="112">
        <f t="shared" si="39"/>
        <v>39860</v>
      </c>
      <c r="AI84" s="106">
        <f t="shared" si="42"/>
        <v>39860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39853</v>
      </c>
      <c r="AR84" s="114">
        <f t="shared" si="41"/>
        <v>39853</v>
      </c>
      <c r="AS84" s="109">
        <f t="shared" si="41"/>
        <v>39853</v>
      </c>
      <c r="AT84" s="110">
        <f t="shared" si="41"/>
        <v>39853</v>
      </c>
      <c r="AU84" s="111">
        <f t="shared" si="41"/>
        <v>39853</v>
      </c>
      <c r="AV84" s="112">
        <f t="shared" si="41"/>
        <v>39853</v>
      </c>
      <c r="AW84" s="106">
        <f t="shared" si="35"/>
        <v>39853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39860</v>
      </c>
      <c r="AD85" s="114">
        <f t="shared" si="39"/>
        <v>39860</v>
      </c>
      <c r="AE85" s="109">
        <f t="shared" si="39"/>
        <v>39860</v>
      </c>
      <c r="AF85" s="110">
        <f t="shared" si="39"/>
        <v>39860</v>
      </c>
      <c r="AG85" s="111">
        <f t="shared" si="39"/>
        <v>39860</v>
      </c>
      <c r="AH85" s="112">
        <f t="shared" si="39"/>
        <v>39860</v>
      </c>
      <c r="AI85" s="106">
        <f t="shared" si="42"/>
        <v>39860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39853</v>
      </c>
      <c r="AR85" s="114">
        <f t="shared" si="41"/>
        <v>39853</v>
      </c>
      <c r="AS85" s="109">
        <f t="shared" si="41"/>
        <v>39853</v>
      </c>
      <c r="AT85" s="110">
        <f t="shared" si="41"/>
        <v>39853</v>
      </c>
      <c r="AU85" s="111">
        <f t="shared" si="41"/>
        <v>39853</v>
      </c>
      <c r="AV85" s="112">
        <f t="shared" si="41"/>
        <v>39853</v>
      </c>
      <c r="AW85" s="106">
        <f t="shared" si="35"/>
        <v>39853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39860</v>
      </c>
      <c r="AD86" s="114">
        <f t="shared" si="39"/>
        <v>39860</v>
      </c>
      <c r="AE86" s="109">
        <f t="shared" si="39"/>
        <v>39860</v>
      </c>
      <c r="AF86" s="110">
        <f t="shared" si="39"/>
        <v>39860</v>
      </c>
      <c r="AG86" s="111">
        <f t="shared" si="39"/>
        <v>39860</v>
      </c>
      <c r="AH86" s="112">
        <f t="shared" si="39"/>
        <v>39860</v>
      </c>
      <c r="AI86" s="106">
        <f t="shared" si="42"/>
        <v>39860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39853</v>
      </c>
      <c r="AR86" s="114">
        <f t="shared" si="41"/>
        <v>39853</v>
      </c>
      <c r="AS86" s="109">
        <f t="shared" si="41"/>
        <v>39853</v>
      </c>
      <c r="AT86" s="110">
        <f t="shared" si="41"/>
        <v>39853</v>
      </c>
      <c r="AU86" s="111">
        <f t="shared" si="41"/>
        <v>39853</v>
      </c>
      <c r="AV86" s="112">
        <f t="shared" si="41"/>
        <v>39853</v>
      </c>
      <c r="AW86" s="106">
        <f t="shared" si="35"/>
        <v>39853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39860</v>
      </c>
      <c r="AD87" s="114">
        <f t="shared" si="39"/>
        <v>39860</v>
      </c>
      <c r="AE87" s="109">
        <f t="shared" si="39"/>
        <v>39860</v>
      </c>
      <c r="AF87" s="110">
        <f t="shared" si="39"/>
        <v>39860</v>
      </c>
      <c r="AG87" s="111">
        <f t="shared" si="39"/>
        <v>39860</v>
      </c>
      <c r="AH87" s="112">
        <f t="shared" si="39"/>
        <v>39860</v>
      </c>
      <c r="AI87" s="106">
        <f t="shared" si="42"/>
        <v>39860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39853</v>
      </c>
      <c r="AR87" s="114">
        <f t="shared" si="41"/>
        <v>39853</v>
      </c>
      <c r="AS87" s="109">
        <f t="shared" si="41"/>
        <v>39853</v>
      </c>
      <c r="AT87" s="110">
        <f t="shared" si="41"/>
        <v>39853</v>
      </c>
      <c r="AU87" s="111">
        <f t="shared" si="41"/>
        <v>39853</v>
      </c>
      <c r="AV87" s="112">
        <f t="shared" si="41"/>
        <v>39853</v>
      </c>
      <c r="AW87" s="106">
        <f t="shared" si="35"/>
        <v>39853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39860</v>
      </c>
      <c r="AD88" s="114">
        <f t="shared" si="39"/>
        <v>39860</v>
      </c>
      <c r="AE88" s="109">
        <f t="shared" si="39"/>
        <v>39860</v>
      </c>
      <c r="AF88" s="110">
        <f t="shared" si="39"/>
        <v>39860</v>
      </c>
      <c r="AG88" s="111">
        <f t="shared" si="39"/>
        <v>39860</v>
      </c>
      <c r="AH88" s="112">
        <f t="shared" si="39"/>
        <v>39860</v>
      </c>
      <c r="AI88" s="106">
        <f t="shared" si="42"/>
        <v>39860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39853</v>
      </c>
      <c r="AR88" s="114">
        <f t="shared" si="41"/>
        <v>39853</v>
      </c>
      <c r="AS88" s="109">
        <f t="shared" si="41"/>
        <v>39853</v>
      </c>
      <c r="AT88" s="110">
        <f t="shared" si="41"/>
        <v>39853</v>
      </c>
      <c r="AU88" s="111">
        <f t="shared" si="41"/>
        <v>39853</v>
      </c>
      <c r="AV88" s="112">
        <f t="shared" si="41"/>
        <v>39853</v>
      </c>
      <c r="AW88" s="106">
        <f t="shared" si="35"/>
        <v>39853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39860</v>
      </c>
      <c r="AD89" s="114">
        <f t="shared" si="39"/>
        <v>39860</v>
      </c>
      <c r="AE89" s="109">
        <f t="shared" si="39"/>
        <v>39860</v>
      </c>
      <c r="AF89" s="110">
        <f t="shared" si="39"/>
        <v>39860</v>
      </c>
      <c r="AG89" s="111">
        <f t="shared" si="39"/>
        <v>39860</v>
      </c>
      <c r="AH89" s="112">
        <f t="shared" si="39"/>
        <v>39860</v>
      </c>
      <c r="AI89" s="106">
        <f t="shared" si="42"/>
        <v>39860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39853</v>
      </c>
      <c r="AR89" s="114">
        <f t="shared" si="41"/>
        <v>39853</v>
      </c>
      <c r="AS89" s="109">
        <f t="shared" si="41"/>
        <v>39853</v>
      </c>
      <c r="AT89" s="110">
        <f t="shared" si="41"/>
        <v>39853</v>
      </c>
      <c r="AU89" s="111">
        <f t="shared" si="41"/>
        <v>39853</v>
      </c>
      <c r="AV89" s="112">
        <f t="shared" si="41"/>
        <v>39853</v>
      </c>
      <c r="AW89" s="106">
        <f t="shared" si="35"/>
        <v>39853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39860</v>
      </c>
      <c r="AD90" s="114">
        <f t="shared" si="39"/>
        <v>39860</v>
      </c>
      <c r="AE90" s="109">
        <f t="shared" si="39"/>
        <v>39860</v>
      </c>
      <c r="AF90" s="110">
        <f t="shared" si="39"/>
        <v>39860</v>
      </c>
      <c r="AG90" s="111">
        <f t="shared" si="39"/>
        <v>39860</v>
      </c>
      <c r="AH90" s="112">
        <f t="shared" si="39"/>
        <v>39860</v>
      </c>
      <c r="AI90" s="106">
        <f t="shared" si="42"/>
        <v>39860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39853</v>
      </c>
      <c r="AR90" s="114">
        <f t="shared" si="41"/>
        <v>39853</v>
      </c>
      <c r="AS90" s="109">
        <f t="shared" si="41"/>
        <v>39853</v>
      </c>
      <c r="AT90" s="110">
        <f t="shared" si="41"/>
        <v>39853</v>
      </c>
      <c r="AU90" s="111">
        <f t="shared" si="41"/>
        <v>39853</v>
      </c>
      <c r="AV90" s="112">
        <f t="shared" si="41"/>
        <v>39853</v>
      </c>
      <c r="AW90" s="106">
        <f t="shared" si="35"/>
        <v>39853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39860</v>
      </c>
      <c r="AD91" s="114">
        <f t="shared" si="39"/>
        <v>39860</v>
      </c>
      <c r="AE91" s="109">
        <f t="shared" si="39"/>
        <v>39860</v>
      </c>
      <c r="AF91" s="110">
        <f t="shared" si="39"/>
        <v>39860</v>
      </c>
      <c r="AG91" s="111">
        <f t="shared" si="39"/>
        <v>39860</v>
      </c>
      <c r="AH91" s="112">
        <f t="shared" si="39"/>
        <v>39860</v>
      </c>
      <c r="AI91" s="106">
        <f t="shared" si="42"/>
        <v>39860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39853</v>
      </c>
      <c r="AR91" s="114">
        <f t="shared" si="41"/>
        <v>39853</v>
      </c>
      <c r="AS91" s="109">
        <f t="shared" si="41"/>
        <v>39853</v>
      </c>
      <c r="AT91" s="110">
        <f t="shared" si="41"/>
        <v>39853</v>
      </c>
      <c r="AU91" s="111">
        <f t="shared" si="41"/>
        <v>39853</v>
      </c>
      <c r="AV91" s="112">
        <f t="shared" si="41"/>
        <v>39853</v>
      </c>
      <c r="AW91" s="106">
        <f t="shared" si="35"/>
        <v>39853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39860</v>
      </c>
      <c r="AD92" s="114">
        <f t="shared" si="39"/>
        <v>39860</v>
      </c>
      <c r="AE92" s="109">
        <f t="shared" si="39"/>
        <v>39860</v>
      </c>
      <c r="AF92" s="110">
        <f t="shared" si="39"/>
        <v>39860</v>
      </c>
      <c r="AG92" s="111">
        <f t="shared" si="39"/>
        <v>39860</v>
      </c>
      <c r="AH92" s="112">
        <f t="shared" si="39"/>
        <v>39860</v>
      </c>
      <c r="AI92" s="106">
        <f t="shared" si="42"/>
        <v>39860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39853</v>
      </c>
      <c r="AR92" s="114">
        <f t="shared" si="41"/>
        <v>39853</v>
      </c>
      <c r="AS92" s="109">
        <f t="shared" si="41"/>
        <v>39853</v>
      </c>
      <c r="AT92" s="110">
        <f t="shared" si="41"/>
        <v>39853</v>
      </c>
      <c r="AU92" s="111">
        <f t="shared" si="41"/>
        <v>39853</v>
      </c>
      <c r="AV92" s="112">
        <f t="shared" si="41"/>
        <v>39853</v>
      </c>
      <c r="AW92" s="106">
        <f t="shared" si="35"/>
        <v>39853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39860</v>
      </c>
      <c r="AD93" s="197">
        <f t="shared" si="39"/>
        <v>39860</v>
      </c>
      <c r="AE93" s="198">
        <f t="shared" si="39"/>
        <v>39860</v>
      </c>
      <c r="AF93" s="199">
        <f t="shared" si="39"/>
        <v>39860</v>
      </c>
      <c r="AG93" s="200">
        <f t="shared" si="39"/>
        <v>39860</v>
      </c>
      <c r="AH93" s="201">
        <f t="shared" si="39"/>
        <v>39860</v>
      </c>
      <c r="AI93" s="202">
        <f t="shared" si="42"/>
        <v>39860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39853</v>
      </c>
      <c r="AR93" s="197">
        <f t="shared" si="41"/>
        <v>39853</v>
      </c>
      <c r="AS93" s="198">
        <f t="shared" si="41"/>
        <v>39853</v>
      </c>
      <c r="AT93" s="199">
        <f t="shared" si="41"/>
        <v>39853</v>
      </c>
      <c r="AU93" s="200">
        <f t="shared" si="41"/>
        <v>39853</v>
      </c>
      <c r="AV93" s="201">
        <f t="shared" si="41"/>
        <v>39853</v>
      </c>
      <c r="AW93" s="202">
        <f t="shared" si="35"/>
        <v>39853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39860</v>
      </c>
      <c r="AD94" s="114">
        <f t="shared" si="39"/>
        <v>39860</v>
      </c>
      <c r="AE94" s="109">
        <f t="shared" si="39"/>
        <v>39860</v>
      </c>
      <c r="AF94" s="110">
        <f t="shared" si="39"/>
        <v>39860</v>
      </c>
      <c r="AG94" s="111">
        <f t="shared" si="39"/>
        <v>39860</v>
      </c>
      <c r="AH94" s="112">
        <f t="shared" si="39"/>
        <v>39860</v>
      </c>
      <c r="AI94" s="106">
        <f t="shared" si="42"/>
        <v>39860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39853</v>
      </c>
      <c r="AR94" s="114">
        <f t="shared" si="41"/>
        <v>39853</v>
      </c>
      <c r="AS94" s="109">
        <f t="shared" si="41"/>
        <v>39853</v>
      </c>
      <c r="AT94" s="110">
        <f t="shared" si="41"/>
        <v>39853</v>
      </c>
      <c r="AU94" s="111">
        <f t="shared" si="41"/>
        <v>39853</v>
      </c>
      <c r="AV94" s="112">
        <f t="shared" si="41"/>
        <v>39853</v>
      </c>
      <c r="AW94" s="106">
        <f t="shared" si="35"/>
        <v>39853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39860</v>
      </c>
      <c r="AD95" s="114">
        <f t="shared" si="39"/>
        <v>39860</v>
      </c>
      <c r="AE95" s="109">
        <f t="shared" si="39"/>
        <v>39860</v>
      </c>
      <c r="AF95" s="110">
        <f t="shared" si="39"/>
        <v>39860</v>
      </c>
      <c r="AG95" s="111">
        <f t="shared" si="39"/>
        <v>39860</v>
      </c>
      <c r="AH95" s="112">
        <f t="shared" si="39"/>
        <v>39860</v>
      </c>
      <c r="AI95" s="106">
        <f t="shared" si="42"/>
        <v>39860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39853</v>
      </c>
      <c r="AR95" s="114">
        <f t="shared" si="41"/>
        <v>39853</v>
      </c>
      <c r="AS95" s="109">
        <f t="shared" si="41"/>
        <v>39853</v>
      </c>
      <c r="AT95" s="110">
        <f t="shared" si="41"/>
        <v>39853</v>
      </c>
      <c r="AU95" s="111">
        <f t="shared" si="41"/>
        <v>39853</v>
      </c>
      <c r="AV95" s="112">
        <f t="shared" si="41"/>
        <v>39853</v>
      </c>
      <c r="AW95" s="106">
        <f t="shared" si="35"/>
        <v>39853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39860</v>
      </c>
      <c r="AD96" s="114">
        <f t="shared" si="39"/>
        <v>39860</v>
      </c>
      <c r="AE96" s="109">
        <f t="shared" si="39"/>
        <v>39860</v>
      </c>
      <c r="AF96" s="110">
        <f t="shared" si="39"/>
        <v>39860</v>
      </c>
      <c r="AG96" s="111">
        <f t="shared" si="39"/>
        <v>39860</v>
      </c>
      <c r="AH96" s="112">
        <f t="shared" si="39"/>
        <v>39860</v>
      </c>
      <c r="AI96" s="106">
        <f t="shared" si="42"/>
        <v>39860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39853</v>
      </c>
      <c r="AR96" s="114">
        <f t="shared" si="41"/>
        <v>39853</v>
      </c>
      <c r="AS96" s="109">
        <f t="shared" si="41"/>
        <v>39853</v>
      </c>
      <c r="AT96" s="110">
        <f t="shared" si="41"/>
        <v>39853</v>
      </c>
      <c r="AU96" s="111">
        <f t="shared" si="41"/>
        <v>39853</v>
      </c>
      <c r="AV96" s="112">
        <f t="shared" si="41"/>
        <v>39853</v>
      </c>
      <c r="AW96" s="106">
        <f t="shared" si="35"/>
        <v>39853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39860</v>
      </c>
      <c r="AD97" s="114">
        <f t="shared" si="39"/>
        <v>39860</v>
      </c>
      <c r="AE97" s="109">
        <f t="shared" si="39"/>
        <v>39860</v>
      </c>
      <c r="AF97" s="110">
        <f t="shared" si="39"/>
        <v>39860</v>
      </c>
      <c r="AG97" s="111">
        <f t="shared" si="39"/>
        <v>39860</v>
      </c>
      <c r="AH97" s="112">
        <f t="shared" si="39"/>
        <v>39860</v>
      </c>
      <c r="AI97" s="106">
        <f t="shared" si="42"/>
        <v>39860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39853</v>
      </c>
      <c r="AR97" s="114">
        <f t="shared" si="41"/>
        <v>39853</v>
      </c>
      <c r="AS97" s="109">
        <f t="shared" si="41"/>
        <v>39853</v>
      </c>
      <c r="AT97" s="110">
        <f t="shared" si="41"/>
        <v>39853</v>
      </c>
      <c r="AU97" s="111">
        <f t="shared" si="41"/>
        <v>39853</v>
      </c>
      <c r="AV97" s="112">
        <f t="shared" si="41"/>
        <v>39853</v>
      </c>
      <c r="AW97" s="106">
        <f t="shared" si="35"/>
        <v>39853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39860</v>
      </c>
      <c r="AD98" s="114">
        <f t="shared" si="39"/>
        <v>39860</v>
      </c>
      <c r="AE98" s="109">
        <f t="shared" si="39"/>
        <v>39860</v>
      </c>
      <c r="AF98" s="110">
        <f t="shared" si="39"/>
        <v>39860</v>
      </c>
      <c r="AG98" s="111">
        <f t="shared" si="39"/>
        <v>39860</v>
      </c>
      <c r="AH98" s="112">
        <f t="shared" si="39"/>
        <v>39860</v>
      </c>
      <c r="AI98" s="106">
        <f t="shared" si="42"/>
        <v>39860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39853</v>
      </c>
      <c r="AR98" s="114">
        <f t="shared" si="41"/>
        <v>39853</v>
      </c>
      <c r="AS98" s="109">
        <f t="shared" si="41"/>
        <v>39853</v>
      </c>
      <c r="AT98" s="110">
        <f t="shared" si="41"/>
        <v>39853</v>
      </c>
      <c r="AU98" s="111">
        <f t="shared" si="41"/>
        <v>39853</v>
      </c>
      <c r="AV98" s="112">
        <f t="shared" si="41"/>
        <v>39853</v>
      </c>
      <c r="AW98" s="106">
        <f t="shared" si="35"/>
        <v>39853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39860</v>
      </c>
      <c r="AD99" s="114">
        <f t="shared" si="39"/>
        <v>39860</v>
      </c>
      <c r="AE99" s="109">
        <f t="shared" si="39"/>
        <v>39860</v>
      </c>
      <c r="AF99" s="110">
        <f t="shared" si="39"/>
        <v>39860</v>
      </c>
      <c r="AG99" s="111">
        <f t="shared" si="39"/>
        <v>39860</v>
      </c>
      <c r="AH99" s="112">
        <f t="shared" si="39"/>
        <v>39860</v>
      </c>
      <c r="AI99" s="106">
        <f t="shared" si="42"/>
        <v>39860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39853</v>
      </c>
      <c r="AR99" s="114">
        <f t="shared" si="41"/>
        <v>39853</v>
      </c>
      <c r="AS99" s="109">
        <f t="shared" si="41"/>
        <v>39853</v>
      </c>
      <c r="AT99" s="110">
        <f t="shared" si="41"/>
        <v>39853</v>
      </c>
      <c r="AU99" s="111">
        <f t="shared" si="41"/>
        <v>39853</v>
      </c>
      <c r="AV99" s="112">
        <f t="shared" si="41"/>
        <v>39853</v>
      </c>
      <c r="AW99" s="106">
        <f t="shared" si="35"/>
        <v>39853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39860</v>
      </c>
      <c r="AD100" s="114">
        <f t="shared" si="39"/>
        <v>39860</v>
      </c>
      <c r="AE100" s="109">
        <f t="shared" si="39"/>
        <v>39860</v>
      </c>
      <c r="AF100" s="110">
        <f t="shared" si="39"/>
        <v>39860</v>
      </c>
      <c r="AG100" s="111">
        <f t="shared" si="39"/>
        <v>39860</v>
      </c>
      <c r="AH100" s="112">
        <f t="shared" si="39"/>
        <v>39860</v>
      </c>
      <c r="AI100" s="106">
        <f t="shared" si="42"/>
        <v>39860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39853</v>
      </c>
      <c r="AR100" s="114">
        <f t="shared" si="41"/>
        <v>39853</v>
      </c>
      <c r="AS100" s="109">
        <f t="shared" si="41"/>
        <v>39853</v>
      </c>
      <c r="AT100" s="110">
        <f t="shared" si="41"/>
        <v>39853</v>
      </c>
      <c r="AU100" s="111">
        <f t="shared" si="41"/>
        <v>39853</v>
      </c>
      <c r="AV100" s="112">
        <f t="shared" si="41"/>
        <v>39853</v>
      </c>
      <c r="AW100" s="106">
        <f t="shared" si="35"/>
        <v>39853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39860</v>
      </c>
      <c r="AD101" s="114">
        <f t="shared" si="39"/>
        <v>39860</v>
      </c>
      <c r="AE101" s="109">
        <f t="shared" si="39"/>
        <v>39860</v>
      </c>
      <c r="AF101" s="110">
        <f t="shared" si="39"/>
        <v>39860</v>
      </c>
      <c r="AG101" s="111">
        <f t="shared" si="39"/>
        <v>39860</v>
      </c>
      <c r="AH101" s="112">
        <f t="shared" si="39"/>
        <v>39860</v>
      </c>
      <c r="AI101" s="106">
        <f t="shared" si="42"/>
        <v>39860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39853</v>
      </c>
      <c r="AR101" s="114">
        <f t="shared" si="41"/>
        <v>39853</v>
      </c>
      <c r="AS101" s="109">
        <f t="shared" si="41"/>
        <v>39853</v>
      </c>
      <c r="AT101" s="110">
        <f t="shared" si="41"/>
        <v>39853</v>
      </c>
      <c r="AU101" s="111">
        <f t="shared" si="41"/>
        <v>39853</v>
      </c>
      <c r="AV101" s="112">
        <f t="shared" si="41"/>
        <v>39853</v>
      </c>
      <c r="AW101" s="106">
        <f t="shared" si="35"/>
        <v>39853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39860</v>
      </c>
      <c r="AD102" s="114">
        <f t="shared" si="39"/>
        <v>39860</v>
      </c>
      <c r="AE102" s="109">
        <f t="shared" si="39"/>
        <v>39860</v>
      </c>
      <c r="AF102" s="110">
        <f t="shared" si="39"/>
        <v>39860</v>
      </c>
      <c r="AG102" s="111">
        <f t="shared" si="39"/>
        <v>39860</v>
      </c>
      <c r="AH102" s="112">
        <f t="shared" si="39"/>
        <v>39860</v>
      </c>
      <c r="AI102" s="106">
        <f t="shared" si="42"/>
        <v>39860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39853</v>
      </c>
      <c r="AR102" s="114">
        <f t="shared" si="41"/>
        <v>39853</v>
      </c>
      <c r="AS102" s="109">
        <f t="shared" si="41"/>
        <v>39853</v>
      </c>
      <c r="AT102" s="110">
        <f t="shared" si="41"/>
        <v>39853</v>
      </c>
      <c r="AU102" s="111">
        <f t="shared" si="41"/>
        <v>39853</v>
      </c>
      <c r="AV102" s="112">
        <f t="shared" si="41"/>
        <v>39853</v>
      </c>
      <c r="AW102" s="106">
        <f t="shared" si="35"/>
        <v>39853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39860</v>
      </c>
      <c r="AD103" s="114">
        <f t="shared" si="39"/>
        <v>39860</v>
      </c>
      <c r="AE103" s="109">
        <f t="shared" si="39"/>
        <v>39860</v>
      </c>
      <c r="AF103" s="110">
        <f t="shared" si="39"/>
        <v>39860</v>
      </c>
      <c r="AG103" s="111">
        <f t="shared" si="39"/>
        <v>39860</v>
      </c>
      <c r="AH103" s="112">
        <f t="shared" si="39"/>
        <v>39860</v>
      </c>
      <c r="AI103" s="106">
        <f t="shared" si="42"/>
        <v>39860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39853</v>
      </c>
      <c r="AR103" s="114">
        <f t="shared" si="41"/>
        <v>39853</v>
      </c>
      <c r="AS103" s="109">
        <f t="shared" si="41"/>
        <v>39853</v>
      </c>
      <c r="AT103" s="110">
        <f t="shared" si="41"/>
        <v>39853</v>
      </c>
      <c r="AU103" s="111">
        <f t="shared" si="41"/>
        <v>39853</v>
      </c>
      <c r="AV103" s="112">
        <f t="shared" si="41"/>
        <v>39853</v>
      </c>
      <c r="AW103" s="106">
        <f t="shared" si="35"/>
        <v>39853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>
        <v>0.28472222222222221</v>
      </c>
      <c r="C104" s="96">
        <v>0.80555555555555547</v>
      </c>
      <c r="D104" s="95"/>
      <c r="E104" s="96"/>
      <c r="F104" s="95"/>
      <c r="G104" s="101"/>
      <c r="H104" s="6">
        <f t="shared" si="45"/>
        <v>0.52083333333333326</v>
      </c>
      <c r="I104" s="7">
        <f t="shared" si="31"/>
        <v>12.499999999999998</v>
      </c>
      <c r="L104" s="9"/>
      <c r="M104" s="10">
        <f t="shared" si="26"/>
        <v>1</v>
      </c>
      <c r="N104" s="83">
        <v>42836</v>
      </c>
      <c r="O104" s="95">
        <v>0.28819444444444448</v>
      </c>
      <c r="P104" s="96">
        <v>0.78819444444444453</v>
      </c>
      <c r="Q104" s="95"/>
      <c r="R104" s="96"/>
      <c r="S104" s="95"/>
      <c r="T104" s="101"/>
      <c r="U104" s="6">
        <f t="shared" si="27"/>
        <v>0.5</v>
      </c>
      <c r="V104" s="7">
        <f t="shared" si="32"/>
        <v>12</v>
      </c>
      <c r="Y104" s="9"/>
      <c r="Z104" s="10">
        <f t="shared" si="28"/>
        <v>1</v>
      </c>
      <c r="AA104" s="64" t="str">
        <f t="shared" si="33"/>
        <v/>
      </c>
      <c r="AB104" s="83">
        <v>42836</v>
      </c>
      <c r="AC104" s="113">
        <v>39866</v>
      </c>
      <c r="AD104" s="114">
        <v>39993</v>
      </c>
      <c r="AE104" s="109">
        <f t="shared" si="39"/>
        <v>39993</v>
      </c>
      <c r="AF104" s="110">
        <f t="shared" si="39"/>
        <v>39993</v>
      </c>
      <c r="AG104" s="111">
        <f t="shared" si="39"/>
        <v>39993</v>
      </c>
      <c r="AH104" s="112">
        <f t="shared" si="39"/>
        <v>39993</v>
      </c>
      <c r="AI104" s="106">
        <f t="shared" si="42"/>
        <v>39993</v>
      </c>
      <c r="AJ104" s="94">
        <f t="shared" si="40"/>
        <v>6</v>
      </c>
      <c r="AK104" s="94">
        <f t="shared" si="29"/>
        <v>127</v>
      </c>
      <c r="AN104" s="9"/>
      <c r="AO104" s="10">
        <f t="shared" si="34"/>
        <v>1</v>
      </c>
      <c r="AP104" s="83">
        <v>42836</v>
      </c>
      <c r="AQ104" s="113">
        <v>39867</v>
      </c>
      <c r="AR104" s="114">
        <v>39989</v>
      </c>
      <c r="AS104" s="109">
        <f t="shared" si="41"/>
        <v>39989</v>
      </c>
      <c r="AT104" s="110">
        <f t="shared" si="41"/>
        <v>39989</v>
      </c>
      <c r="AU104" s="111">
        <f t="shared" si="41"/>
        <v>39989</v>
      </c>
      <c r="AV104" s="112">
        <f t="shared" si="41"/>
        <v>39989</v>
      </c>
      <c r="AW104" s="106">
        <f t="shared" si="35"/>
        <v>39989</v>
      </c>
      <c r="AX104" s="94">
        <f t="shared" si="36"/>
        <v>14</v>
      </c>
      <c r="AY104" s="94">
        <f t="shared" si="37"/>
        <v>122</v>
      </c>
      <c r="BB104" s="9"/>
      <c r="BC104" s="10">
        <f t="shared" si="30"/>
        <v>1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39993</v>
      </c>
      <c r="AD105" s="114">
        <f t="shared" si="39"/>
        <v>39993</v>
      </c>
      <c r="AE105" s="109">
        <f t="shared" si="39"/>
        <v>39993</v>
      </c>
      <c r="AF105" s="110">
        <f t="shared" si="39"/>
        <v>39993</v>
      </c>
      <c r="AG105" s="111">
        <f t="shared" si="39"/>
        <v>39993</v>
      </c>
      <c r="AH105" s="112">
        <f t="shared" si="39"/>
        <v>39993</v>
      </c>
      <c r="AI105" s="106">
        <f t="shared" si="42"/>
        <v>39993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39989</v>
      </c>
      <c r="AR105" s="114">
        <f t="shared" si="41"/>
        <v>39989</v>
      </c>
      <c r="AS105" s="109">
        <f t="shared" si="41"/>
        <v>39989</v>
      </c>
      <c r="AT105" s="110">
        <f t="shared" si="41"/>
        <v>39989</v>
      </c>
      <c r="AU105" s="111">
        <f t="shared" si="41"/>
        <v>39989</v>
      </c>
      <c r="AV105" s="112">
        <f t="shared" si="41"/>
        <v>39989</v>
      </c>
      <c r="AW105" s="106">
        <f t="shared" si="35"/>
        <v>39989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39993</v>
      </c>
      <c r="AD106" s="114">
        <f t="shared" si="39"/>
        <v>39993</v>
      </c>
      <c r="AE106" s="109">
        <f t="shared" si="39"/>
        <v>39993</v>
      </c>
      <c r="AF106" s="110">
        <f t="shared" si="39"/>
        <v>39993</v>
      </c>
      <c r="AG106" s="111">
        <f t="shared" si="39"/>
        <v>39993</v>
      </c>
      <c r="AH106" s="112">
        <f t="shared" si="39"/>
        <v>39993</v>
      </c>
      <c r="AI106" s="106">
        <f t="shared" si="42"/>
        <v>39993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39989</v>
      </c>
      <c r="AR106" s="114">
        <f t="shared" si="41"/>
        <v>39989</v>
      </c>
      <c r="AS106" s="109">
        <f t="shared" si="41"/>
        <v>39989</v>
      </c>
      <c r="AT106" s="110">
        <f t="shared" si="41"/>
        <v>39989</v>
      </c>
      <c r="AU106" s="111">
        <f t="shared" si="41"/>
        <v>39989</v>
      </c>
      <c r="AV106" s="112">
        <f t="shared" si="41"/>
        <v>39989</v>
      </c>
      <c r="AW106" s="106">
        <f t="shared" si="35"/>
        <v>39989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39993</v>
      </c>
      <c r="AD107" s="114">
        <f t="shared" si="39"/>
        <v>39993</v>
      </c>
      <c r="AE107" s="109">
        <f t="shared" si="39"/>
        <v>39993</v>
      </c>
      <c r="AF107" s="110">
        <f t="shared" si="39"/>
        <v>39993</v>
      </c>
      <c r="AG107" s="111">
        <f t="shared" si="39"/>
        <v>39993</v>
      </c>
      <c r="AH107" s="112">
        <f t="shared" si="39"/>
        <v>39993</v>
      </c>
      <c r="AI107" s="106">
        <f t="shared" si="42"/>
        <v>39993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39989</v>
      </c>
      <c r="AR107" s="114">
        <f t="shared" si="41"/>
        <v>39989</v>
      </c>
      <c r="AS107" s="109">
        <f t="shared" si="41"/>
        <v>39989</v>
      </c>
      <c r="AT107" s="110">
        <f t="shared" si="41"/>
        <v>39989</v>
      </c>
      <c r="AU107" s="111">
        <f t="shared" si="41"/>
        <v>39989</v>
      </c>
      <c r="AV107" s="112">
        <f t="shared" si="41"/>
        <v>39989</v>
      </c>
      <c r="AW107" s="106">
        <f t="shared" si="35"/>
        <v>39989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39993</v>
      </c>
      <c r="AD108" s="114">
        <f t="shared" si="39"/>
        <v>39993</v>
      </c>
      <c r="AE108" s="109">
        <f t="shared" si="39"/>
        <v>39993</v>
      </c>
      <c r="AF108" s="110">
        <f t="shared" si="39"/>
        <v>39993</v>
      </c>
      <c r="AG108" s="111">
        <f t="shared" si="39"/>
        <v>39993</v>
      </c>
      <c r="AH108" s="112">
        <f t="shared" si="39"/>
        <v>39993</v>
      </c>
      <c r="AI108" s="106">
        <f t="shared" si="42"/>
        <v>39993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39989</v>
      </c>
      <c r="AR108" s="114">
        <f t="shared" si="41"/>
        <v>39989</v>
      </c>
      <c r="AS108" s="109">
        <f t="shared" si="41"/>
        <v>39989</v>
      </c>
      <c r="AT108" s="110">
        <f t="shared" si="41"/>
        <v>39989</v>
      </c>
      <c r="AU108" s="111">
        <f t="shared" si="41"/>
        <v>39989</v>
      </c>
      <c r="AV108" s="112">
        <f t="shared" si="41"/>
        <v>39989</v>
      </c>
      <c r="AW108" s="106">
        <f t="shared" si="35"/>
        <v>39989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39993</v>
      </c>
      <c r="AD109" s="114">
        <f t="shared" si="39"/>
        <v>39993</v>
      </c>
      <c r="AE109" s="109">
        <f t="shared" si="39"/>
        <v>39993</v>
      </c>
      <c r="AF109" s="110">
        <f t="shared" si="39"/>
        <v>39993</v>
      </c>
      <c r="AG109" s="111">
        <f t="shared" si="39"/>
        <v>39993</v>
      </c>
      <c r="AH109" s="112">
        <f t="shared" si="39"/>
        <v>39993</v>
      </c>
      <c r="AI109" s="106">
        <f t="shared" si="42"/>
        <v>39993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39989</v>
      </c>
      <c r="AR109" s="114">
        <f t="shared" si="41"/>
        <v>39989</v>
      </c>
      <c r="AS109" s="109">
        <f t="shared" si="41"/>
        <v>39989</v>
      </c>
      <c r="AT109" s="110">
        <f t="shared" si="41"/>
        <v>39989</v>
      </c>
      <c r="AU109" s="111">
        <f t="shared" si="41"/>
        <v>39989</v>
      </c>
      <c r="AV109" s="112">
        <f t="shared" si="41"/>
        <v>39989</v>
      </c>
      <c r="AW109" s="106">
        <f t="shared" si="35"/>
        <v>39989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39993</v>
      </c>
      <c r="AD110" s="114">
        <f t="shared" si="39"/>
        <v>39993</v>
      </c>
      <c r="AE110" s="109">
        <f t="shared" si="39"/>
        <v>39993</v>
      </c>
      <c r="AF110" s="110">
        <f t="shared" si="39"/>
        <v>39993</v>
      </c>
      <c r="AG110" s="111">
        <f t="shared" si="39"/>
        <v>39993</v>
      </c>
      <c r="AH110" s="112">
        <f t="shared" si="39"/>
        <v>39993</v>
      </c>
      <c r="AI110" s="106">
        <f t="shared" si="42"/>
        <v>39993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39989</v>
      </c>
      <c r="AR110" s="114">
        <f t="shared" si="41"/>
        <v>39989</v>
      </c>
      <c r="AS110" s="109">
        <f t="shared" si="41"/>
        <v>39989</v>
      </c>
      <c r="AT110" s="110">
        <f t="shared" si="41"/>
        <v>39989</v>
      </c>
      <c r="AU110" s="111">
        <f t="shared" si="41"/>
        <v>39989</v>
      </c>
      <c r="AV110" s="112">
        <f t="shared" si="41"/>
        <v>39989</v>
      </c>
      <c r="AW110" s="106">
        <f t="shared" si="35"/>
        <v>39989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39993</v>
      </c>
      <c r="AD111" s="114">
        <f t="shared" si="39"/>
        <v>39993</v>
      </c>
      <c r="AE111" s="109">
        <f t="shared" si="39"/>
        <v>39993</v>
      </c>
      <c r="AF111" s="110">
        <f t="shared" si="39"/>
        <v>39993</v>
      </c>
      <c r="AG111" s="111">
        <f t="shared" si="39"/>
        <v>39993</v>
      </c>
      <c r="AH111" s="112">
        <f t="shared" si="39"/>
        <v>39993</v>
      </c>
      <c r="AI111" s="106">
        <f t="shared" si="42"/>
        <v>39993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39989</v>
      </c>
      <c r="AR111" s="114">
        <f t="shared" si="41"/>
        <v>39989</v>
      </c>
      <c r="AS111" s="109">
        <f t="shared" si="41"/>
        <v>39989</v>
      </c>
      <c r="AT111" s="110">
        <f t="shared" si="41"/>
        <v>39989</v>
      </c>
      <c r="AU111" s="111">
        <f t="shared" si="41"/>
        <v>39989</v>
      </c>
      <c r="AV111" s="112">
        <f t="shared" si="41"/>
        <v>39989</v>
      </c>
      <c r="AW111" s="106">
        <f t="shared" si="35"/>
        <v>39989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39993</v>
      </c>
      <c r="AD112" s="114">
        <f t="shared" si="39"/>
        <v>39993</v>
      </c>
      <c r="AE112" s="109">
        <f t="shared" si="39"/>
        <v>39993</v>
      </c>
      <c r="AF112" s="110">
        <f t="shared" si="39"/>
        <v>39993</v>
      </c>
      <c r="AG112" s="111">
        <f t="shared" si="39"/>
        <v>39993</v>
      </c>
      <c r="AH112" s="112">
        <f t="shared" si="39"/>
        <v>39993</v>
      </c>
      <c r="AI112" s="106">
        <f t="shared" si="42"/>
        <v>39993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39989</v>
      </c>
      <c r="AR112" s="114">
        <f t="shared" si="41"/>
        <v>39989</v>
      </c>
      <c r="AS112" s="109">
        <f t="shared" si="41"/>
        <v>39989</v>
      </c>
      <c r="AT112" s="110">
        <f t="shared" si="41"/>
        <v>39989</v>
      </c>
      <c r="AU112" s="111">
        <f t="shared" si="41"/>
        <v>39989</v>
      </c>
      <c r="AV112" s="112">
        <f t="shared" si="41"/>
        <v>39989</v>
      </c>
      <c r="AW112" s="106">
        <f t="shared" si="35"/>
        <v>39989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39993</v>
      </c>
      <c r="AD113" s="114">
        <f t="shared" si="39"/>
        <v>39993</v>
      </c>
      <c r="AE113" s="109">
        <f t="shared" si="39"/>
        <v>39993</v>
      </c>
      <c r="AF113" s="110">
        <f t="shared" si="39"/>
        <v>39993</v>
      </c>
      <c r="AG113" s="111">
        <f t="shared" si="39"/>
        <v>39993</v>
      </c>
      <c r="AH113" s="112">
        <f t="shared" si="39"/>
        <v>39993</v>
      </c>
      <c r="AI113" s="106">
        <f t="shared" si="42"/>
        <v>39993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39989</v>
      </c>
      <c r="AR113" s="114">
        <f t="shared" si="41"/>
        <v>39989</v>
      </c>
      <c r="AS113" s="109">
        <f t="shared" si="41"/>
        <v>39989</v>
      </c>
      <c r="AT113" s="110">
        <f t="shared" si="41"/>
        <v>39989</v>
      </c>
      <c r="AU113" s="111">
        <f t="shared" si="41"/>
        <v>39989</v>
      </c>
      <c r="AV113" s="112">
        <f t="shared" si="41"/>
        <v>39989</v>
      </c>
      <c r="AW113" s="106">
        <f t="shared" si="35"/>
        <v>39989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39993</v>
      </c>
      <c r="AD114" s="114">
        <f t="shared" si="39"/>
        <v>39993</v>
      </c>
      <c r="AE114" s="109">
        <f t="shared" si="39"/>
        <v>39993</v>
      </c>
      <c r="AF114" s="110">
        <f t="shared" si="39"/>
        <v>39993</v>
      </c>
      <c r="AG114" s="111">
        <f t="shared" si="39"/>
        <v>39993</v>
      </c>
      <c r="AH114" s="112">
        <f t="shared" si="39"/>
        <v>39993</v>
      </c>
      <c r="AI114" s="106">
        <f t="shared" si="42"/>
        <v>39993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39989</v>
      </c>
      <c r="AR114" s="114">
        <f t="shared" si="41"/>
        <v>39989</v>
      </c>
      <c r="AS114" s="109">
        <f t="shared" si="41"/>
        <v>39989</v>
      </c>
      <c r="AT114" s="110">
        <f t="shared" si="41"/>
        <v>39989</v>
      </c>
      <c r="AU114" s="111">
        <f t="shared" si="41"/>
        <v>39989</v>
      </c>
      <c r="AV114" s="112">
        <f t="shared" si="41"/>
        <v>39989</v>
      </c>
      <c r="AW114" s="106">
        <f t="shared" si="35"/>
        <v>39989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39993</v>
      </c>
      <c r="AD115" s="114">
        <f t="shared" si="39"/>
        <v>39993</v>
      </c>
      <c r="AE115" s="109">
        <f t="shared" si="39"/>
        <v>39993</v>
      </c>
      <c r="AF115" s="110">
        <f t="shared" si="39"/>
        <v>39993</v>
      </c>
      <c r="AG115" s="111">
        <f t="shared" si="39"/>
        <v>39993</v>
      </c>
      <c r="AH115" s="112">
        <f t="shared" si="39"/>
        <v>39993</v>
      </c>
      <c r="AI115" s="106">
        <f t="shared" si="42"/>
        <v>39993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39989</v>
      </c>
      <c r="AR115" s="114">
        <f t="shared" si="41"/>
        <v>39989</v>
      </c>
      <c r="AS115" s="109">
        <f t="shared" si="41"/>
        <v>39989</v>
      </c>
      <c r="AT115" s="110">
        <f t="shared" si="41"/>
        <v>39989</v>
      </c>
      <c r="AU115" s="111">
        <f t="shared" si="41"/>
        <v>39989</v>
      </c>
      <c r="AV115" s="112">
        <f t="shared" si="41"/>
        <v>39989</v>
      </c>
      <c r="AW115" s="106">
        <f t="shared" si="35"/>
        <v>39989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39993</v>
      </c>
      <c r="AD116" s="114">
        <f t="shared" si="39"/>
        <v>39993</v>
      </c>
      <c r="AE116" s="109">
        <f t="shared" si="39"/>
        <v>39993</v>
      </c>
      <c r="AF116" s="110">
        <f t="shared" si="39"/>
        <v>39993</v>
      </c>
      <c r="AG116" s="111">
        <f t="shared" si="39"/>
        <v>39993</v>
      </c>
      <c r="AH116" s="112">
        <f t="shared" si="39"/>
        <v>39993</v>
      </c>
      <c r="AI116" s="106">
        <f t="shared" si="42"/>
        <v>39993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39989</v>
      </c>
      <c r="AR116" s="114">
        <f t="shared" si="41"/>
        <v>39989</v>
      </c>
      <c r="AS116" s="109">
        <f t="shared" si="41"/>
        <v>39989</v>
      </c>
      <c r="AT116" s="110">
        <f t="shared" si="41"/>
        <v>39989</v>
      </c>
      <c r="AU116" s="111">
        <f t="shared" si="41"/>
        <v>39989</v>
      </c>
      <c r="AV116" s="112">
        <f t="shared" si="41"/>
        <v>39989</v>
      </c>
      <c r="AW116" s="106">
        <f t="shared" si="35"/>
        <v>39989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39993</v>
      </c>
      <c r="AD117" s="114">
        <f t="shared" si="39"/>
        <v>39993</v>
      </c>
      <c r="AE117" s="109">
        <f t="shared" si="39"/>
        <v>39993</v>
      </c>
      <c r="AF117" s="110">
        <f t="shared" si="39"/>
        <v>39993</v>
      </c>
      <c r="AG117" s="111">
        <f t="shared" si="39"/>
        <v>39993</v>
      </c>
      <c r="AH117" s="112">
        <f t="shared" si="39"/>
        <v>39993</v>
      </c>
      <c r="AI117" s="106">
        <f t="shared" si="42"/>
        <v>39993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39989</v>
      </c>
      <c r="AR117" s="114">
        <f t="shared" si="41"/>
        <v>39989</v>
      </c>
      <c r="AS117" s="109">
        <f t="shared" si="41"/>
        <v>39989</v>
      </c>
      <c r="AT117" s="110">
        <f t="shared" si="41"/>
        <v>39989</v>
      </c>
      <c r="AU117" s="111">
        <f t="shared" si="41"/>
        <v>39989</v>
      </c>
      <c r="AV117" s="112">
        <f t="shared" si="41"/>
        <v>39989</v>
      </c>
      <c r="AW117" s="106">
        <f t="shared" si="35"/>
        <v>39989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39993</v>
      </c>
      <c r="AD118" s="114">
        <f t="shared" si="39"/>
        <v>39993</v>
      </c>
      <c r="AE118" s="109">
        <f t="shared" si="39"/>
        <v>39993</v>
      </c>
      <c r="AF118" s="110">
        <f t="shared" si="39"/>
        <v>39993</v>
      </c>
      <c r="AG118" s="111">
        <f t="shared" si="39"/>
        <v>39993</v>
      </c>
      <c r="AH118" s="112">
        <f t="shared" si="39"/>
        <v>39993</v>
      </c>
      <c r="AI118" s="106">
        <f t="shared" si="42"/>
        <v>39993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39989</v>
      </c>
      <c r="AR118" s="114">
        <f t="shared" si="41"/>
        <v>39989</v>
      </c>
      <c r="AS118" s="109">
        <f t="shared" si="41"/>
        <v>39989</v>
      </c>
      <c r="AT118" s="110">
        <f t="shared" si="41"/>
        <v>39989</v>
      </c>
      <c r="AU118" s="111">
        <f t="shared" si="41"/>
        <v>39989</v>
      </c>
      <c r="AV118" s="112">
        <f t="shared" si="41"/>
        <v>39989</v>
      </c>
      <c r="AW118" s="106">
        <f t="shared" si="35"/>
        <v>39989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39993</v>
      </c>
      <c r="AD119" s="114">
        <f t="shared" si="39"/>
        <v>39993</v>
      </c>
      <c r="AE119" s="109">
        <f t="shared" si="39"/>
        <v>39993</v>
      </c>
      <c r="AF119" s="110">
        <f t="shared" si="39"/>
        <v>39993</v>
      </c>
      <c r="AG119" s="111">
        <f t="shared" si="39"/>
        <v>39993</v>
      </c>
      <c r="AH119" s="112">
        <f t="shared" si="39"/>
        <v>39993</v>
      </c>
      <c r="AI119" s="106">
        <f t="shared" si="42"/>
        <v>39993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39989</v>
      </c>
      <c r="AR119" s="114">
        <f t="shared" si="41"/>
        <v>39989</v>
      </c>
      <c r="AS119" s="109">
        <f t="shared" si="41"/>
        <v>39989</v>
      </c>
      <c r="AT119" s="110">
        <f t="shared" si="41"/>
        <v>39989</v>
      </c>
      <c r="AU119" s="111">
        <f t="shared" si="41"/>
        <v>39989</v>
      </c>
      <c r="AV119" s="112">
        <f t="shared" si="41"/>
        <v>39989</v>
      </c>
      <c r="AW119" s="106">
        <f t="shared" si="35"/>
        <v>39989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39993</v>
      </c>
      <c r="AD120" s="114">
        <f t="shared" si="39"/>
        <v>39993</v>
      </c>
      <c r="AE120" s="109">
        <f t="shared" si="39"/>
        <v>39993</v>
      </c>
      <c r="AF120" s="110">
        <f t="shared" si="39"/>
        <v>39993</v>
      </c>
      <c r="AG120" s="111">
        <f t="shared" si="39"/>
        <v>39993</v>
      </c>
      <c r="AH120" s="112">
        <f t="shared" si="39"/>
        <v>39993</v>
      </c>
      <c r="AI120" s="106">
        <f t="shared" si="42"/>
        <v>39993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39989</v>
      </c>
      <c r="AR120" s="114">
        <f t="shared" si="41"/>
        <v>39989</v>
      </c>
      <c r="AS120" s="109">
        <f t="shared" si="41"/>
        <v>39989</v>
      </c>
      <c r="AT120" s="110">
        <f t="shared" si="41"/>
        <v>39989</v>
      </c>
      <c r="AU120" s="111">
        <f t="shared" si="41"/>
        <v>39989</v>
      </c>
      <c r="AV120" s="112">
        <f t="shared" si="41"/>
        <v>39989</v>
      </c>
      <c r="AW120" s="106">
        <f t="shared" si="35"/>
        <v>39989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39993</v>
      </c>
      <c r="AD121" s="114">
        <f t="shared" si="39"/>
        <v>39993</v>
      </c>
      <c r="AE121" s="109">
        <f t="shared" si="39"/>
        <v>39993</v>
      </c>
      <c r="AF121" s="110">
        <f t="shared" si="39"/>
        <v>39993</v>
      </c>
      <c r="AG121" s="111">
        <f t="shared" si="39"/>
        <v>39993</v>
      </c>
      <c r="AH121" s="112">
        <f t="shared" si="39"/>
        <v>39993</v>
      </c>
      <c r="AI121" s="106">
        <f t="shared" si="42"/>
        <v>39993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39989</v>
      </c>
      <c r="AR121" s="114">
        <f t="shared" si="41"/>
        <v>39989</v>
      </c>
      <c r="AS121" s="109">
        <f t="shared" si="41"/>
        <v>39989</v>
      </c>
      <c r="AT121" s="110">
        <f t="shared" si="41"/>
        <v>39989</v>
      </c>
      <c r="AU121" s="111">
        <f t="shared" si="41"/>
        <v>39989</v>
      </c>
      <c r="AV121" s="112">
        <f t="shared" si="41"/>
        <v>39989</v>
      </c>
      <c r="AW121" s="106">
        <f t="shared" si="35"/>
        <v>39989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39993</v>
      </c>
      <c r="AD122" s="114">
        <f t="shared" ref="AD122:AH172" si="46">AC122</f>
        <v>39993</v>
      </c>
      <c r="AE122" s="109">
        <f t="shared" si="46"/>
        <v>39993</v>
      </c>
      <c r="AF122" s="110">
        <f t="shared" si="46"/>
        <v>39993</v>
      </c>
      <c r="AG122" s="111">
        <f t="shared" si="46"/>
        <v>39993</v>
      </c>
      <c r="AH122" s="112">
        <f t="shared" si="46"/>
        <v>39993</v>
      </c>
      <c r="AI122" s="106">
        <f t="shared" si="42"/>
        <v>39993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39989</v>
      </c>
      <c r="AR122" s="114">
        <f t="shared" ref="AR122:AV172" si="47">AQ122</f>
        <v>39989</v>
      </c>
      <c r="AS122" s="109">
        <f t="shared" si="47"/>
        <v>39989</v>
      </c>
      <c r="AT122" s="110">
        <f t="shared" si="47"/>
        <v>39989</v>
      </c>
      <c r="AU122" s="111">
        <f t="shared" si="47"/>
        <v>39989</v>
      </c>
      <c r="AV122" s="112">
        <f t="shared" si="47"/>
        <v>39989</v>
      </c>
      <c r="AW122" s="106">
        <f t="shared" si="35"/>
        <v>39989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39993</v>
      </c>
      <c r="AD123" s="197">
        <f t="shared" si="46"/>
        <v>39993</v>
      </c>
      <c r="AE123" s="198">
        <f t="shared" si="46"/>
        <v>39993</v>
      </c>
      <c r="AF123" s="199">
        <f t="shared" si="46"/>
        <v>39993</v>
      </c>
      <c r="AG123" s="200">
        <f t="shared" si="46"/>
        <v>39993</v>
      </c>
      <c r="AH123" s="201">
        <f t="shared" si="46"/>
        <v>39993</v>
      </c>
      <c r="AI123" s="202">
        <f t="shared" si="42"/>
        <v>39993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39989</v>
      </c>
      <c r="AR123" s="197">
        <f t="shared" si="47"/>
        <v>39989</v>
      </c>
      <c r="AS123" s="198">
        <f t="shared" si="47"/>
        <v>39989</v>
      </c>
      <c r="AT123" s="199">
        <f t="shared" si="47"/>
        <v>39989</v>
      </c>
      <c r="AU123" s="200">
        <f t="shared" si="47"/>
        <v>39989</v>
      </c>
      <c r="AV123" s="201">
        <f t="shared" si="47"/>
        <v>39989</v>
      </c>
      <c r="AW123" s="202">
        <f t="shared" si="35"/>
        <v>39989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39993</v>
      </c>
      <c r="AD124" s="114">
        <f t="shared" si="46"/>
        <v>39993</v>
      </c>
      <c r="AE124" s="109">
        <f t="shared" si="46"/>
        <v>39993</v>
      </c>
      <c r="AF124" s="110">
        <f t="shared" si="46"/>
        <v>39993</v>
      </c>
      <c r="AG124" s="111">
        <f t="shared" si="46"/>
        <v>39993</v>
      </c>
      <c r="AH124" s="112">
        <f t="shared" si="46"/>
        <v>39993</v>
      </c>
      <c r="AI124" s="106">
        <f t="shared" si="42"/>
        <v>39993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39989</v>
      </c>
      <c r="AR124" s="114">
        <f t="shared" si="47"/>
        <v>39989</v>
      </c>
      <c r="AS124" s="109">
        <f t="shared" si="47"/>
        <v>39989</v>
      </c>
      <c r="AT124" s="110">
        <f t="shared" si="47"/>
        <v>39989</v>
      </c>
      <c r="AU124" s="111">
        <f t="shared" si="47"/>
        <v>39989</v>
      </c>
      <c r="AV124" s="112">
        <f t="shared" si="47"/>
        <v>39989</v>
      </c>
      <c r="AW124" s="106">
        <f t="shared" si="35"/>
        <v>39989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39993</v>
      </c>
      <c r="AD125" s="114">
        <f t="shared" si="46"/>
        <v>39993</v>
      </c>
      <c r="AE125" s="109">
        <f t="shared" si="46"/>
        <v>39993</v>
      </c>
      <c r="AF125" s="110">
        <f t="shared" si="46"/>
        <v>39993</v>
      </c>
      <c r="AG125" s="111">
        <f t="shared" si="46"/>
        <v>39993</v>
      </c>
      <c r="AH125" s="112">
        <f t="shared" si="46"/>
        <v>39993</v>
      </c>
      <c r="AI125" s="106">
        <f t="shared" si="42"/>
        <v>39993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39989</v>
      </c>
      <c r="AR125" s="114">
        <f t="shared" si="47"/>
        <v>39989</v>
      </c>
      <c r="AS125" s="109">
        <f t="shared" si="47"/>
        <v>39989</v>
      </c>
      <c r="AT125" s="110">
        <f t="shared" si="47"/>
        <v>39989</v>
      </c>
      <c r="AU125" s="111">
        <f t="shared" si="47"/>
        <v>39989</v>
      </c>
      <c r="AV125" s="112">
        <f t="shared" si="47"/>
        <v>39989</v>
      </c>
      <c r="AW125" s="106">
        <f t="shared" si="35"/>
        <v>39989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39993</v>
      </c>
      <c r="AD126" s="114">
        <f t="shared" si="46"/>
        <v>39993</v>
      </c>
      <c r="AE126" s="109">
        <f t="shared" si="46"/>
        <v>39993</v>
      </c>
      <c r="AF126" s="110">
        <f t="shared" si="46"/>
        <v>39993</v>
      </c>
      <c r="AG126" s="111">
        <f t="shared" si="46"/>
        <v>39993</v>
      </c>
      <c r="AH126" s="112">
        <f t="shared" si="46"/>
        <v>39993</v>
      </c>
      <c r="AI126" s="106">
        <f t="shared" si="42"/>
        <v>39993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39989</v>
      </c>
      <c r="AR126" s="114">
        <f t="shared" si="47"/>
        <v>39989</v>
      </c>
      <c r="AS126" s="109">
        <f t="shared" si="47"/>
        <v>39989</v>
      </c>
      <c r="AT126" s="110">
        <f t="shared" si="47"/>
        <v>39989</v>
      </c>
      <c r="AU126" s="111">
        <f t="shared" si="47"/>
        <v>39989</v>
      </c>
      <c r="AV126" s="112">
        <f t="shared" si="47"/>
        <v>39989</v>
      </c>
      <c r="AW126" s="106">
        <f t="shared" si="35"/>
        <v>39989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39993</v>
      </c>
      <c r="AD127" s="114">
        <f t="shared" si="46"/>
        <v>39993</v>
      </c>
      <c r="AE127" s="109">
        <f t="shared" si="46"/>
        <v>39993</v>
      </c>
      <c r="AF127" s="110">
        <f t="shared" si="46"/>
        <v>39993</v>
      </c>
      <c r="AG127" s="111">
        <f t="shared" si="46"/>
        <v>39993</v>
      </c>
      <c r="AH127" s="112">
        <f t="shared" si="46"/>
        <v>39993</v>
      </c>
      <c r="AI127" s="106">
        <f t="shared" si="42"/>
        <v>39993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39989</v>
      </c>
      <c r="AR127" s="114">
        <f t="shared" si="47"/>
        <v>39989</v>
      </c>
      <c r="AS127" s="109">
        <f t="shared" si="47"/>
        <v>39989</v>
      </c>
      <c r="AT127" s="110">
        <f t="shared" si="47"/>
        <v>39989</v>
      </c>
      <c r="AU127" s="111">
        <f t="shared" si="47"/>
        <v>39989</v>
      </c>
      <c r="AV127" s="112">
        <f t="shared" si="47"/>
        <v>39989</v>
      </c>
      <c r="AW127" s="106">
        <f t="shared" si="35"/>
        <v>39989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39993</v>
      </c>
      <c r="AD128" s="114">
        <f t="shared" si="46"/>
        <v>39993</v>
      </c>
      <c r="AE128" s="109">
        <f t="shared" si="46"/>
        <v>39993</v>
      </c>
      <c r="AF128" s="110">
        <f t="shared" si="46"/>
        <v>39993</v>
      </c>
      <c r="AG128" s="111">
        <f t="shared" si="46"/>
        <v>39993</v>
      </c>
      <c r="AH128" s="112">
        <f t="shared" si="46"/>
        <v>39993</v>
      </c>
      <c r="AI128" s="106">
        <f t="shared" si="42"/>
        <v>39993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39989</v>
      </c>
      <c r="AR128" s="114">
        <f t="shared" si="47"/>
        <v>39989</v>
      </c>
      <c r="AS128" s="109">
        <f t="shared" si="47"/>
        <v>39989</v>
      </c>
      <c r="AT128" s="110">
        <f t="shared" si="47"/>
        <v>39989</v>
      </c>
      <c r="AU128" s="111">
        <f t="shared" si="47"/>
        <v>39989</v>
      </c>
      <c r="AV128" s="112">
        <f t="shared" si="47"/>
        <v>39989</v>
      </c>
      <c r="AW128" s="106">
        <f t="shared" si="35"/>
        <v>39989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39993</v>
      </c>
      <c r="AD129" s="114">
        <f t="shared" si="46"/>
        <v>39993</v>
      </c>
      <c r="AE129" s="109">
        <f t="shared" si="46"/>
        <v>39993</v>
      </c>
      <c r="AF129" s="110">
        <f t="shared" si="46"/>
        <v>39993</v>
      </c>
      <c r="AG129" s="111">
        <f t="shared" si="46"/>
        <v>39993</v>
      </c>
      <c r="AH129" s="112">
        <f t="shared" si="46"/>
        <v>39993</v>
      </c>
      <c r="AI129" s="106">
        <f t="shared" si="42"/>
        <v>39993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39989</v>
      </c>
      <c r="AR129" s="114">
        <f t="shared" si="47"/>
        <v>39989</v>
      </c>
      <c r="AS129" s="109">
        <f t="shared" si="47"/>
        <v>39989</v>
      </c>
      <c r="AT129" s="110">
        <f t="shared" si="47"/>
        <v>39989</v>
      </c>
      <c r="AU129" s="111">
        <f t="shared" si="47"/>
        <v>39989</v>
      </c>
      <c r="AV129" s="112">
        <f t="shared" si="47"/>
        <v>39989</v>
      </c>
      <c r="AW129" s="106">
        <f t="shared" si="35"/>
        <v>39989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39993</v>
      </c>
      <c r="AD130" s="114">
        <f t="shared" si="46"/>
        <v>39993</v>
      </c>
      <c r="AE130" s="109">
        <f t="shared" si="46"/>
        <v>39993</v>
      </c>
      <c r="AF130" s="110">
        <f t="shared" si="46"/>
        <v>39993</v>
      </c>
      <c r="AG130" s="111">
        <f t="shared" si="46"/>
        <v>39993</v>
      </c>
      <c r="AH130" s="112">
        <f t="shared" si="46"/>
        <v>39993</v>
      </c>
      <c r="AI130" s="106">
        <f t="shared" si="42"/>
        <v>39993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39989</v>
      </c>
      <c r="AR130" s="114">
        <f t="shared" si="47"/>
        <v>39989</v>
      </c>
      <c r="AS130" s="109">
        <f t="shared" si="47"/>
        <v>39989</v>
      </c>
      <c r="AT130" s="110">
        <f t="shared" si="47"/>
        <v>39989</v>
      </c>
      <c r="AU130" s="111">
        <f t="shared" si="47"/>
        <v>39989</v>
      </c>
      <c r="AV130" s="112">
        <f t="shared" si="47"/>
        <v>39989</v>
      </c>
      <c r="AW130" s="106">
        <f t="shared" si="35"/>
        <v>39989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39993</v>
      </c>
      <c r="AD131" s="114">
        <f t="shared" si="46"/>
        <v>39993</v>
      </c>
      <c r="AE131" s="109">
        <f t="shared" si="46"/>
        <v>39993</v>
      </c>
      <c r="AF131" s="110">
        <f t="shared" si="46"/>
        <v>39993</v>
      </c>
      <c r="AG131" s="111">
        <f t="shared" si="46"/>
        <v>39993</v>
      </c>
      <c r="AH131" s="112">
        <f t="shared" si="46"/>
        <v>39993</v>
      </c>
      <c r="AI131" s="106">
        <f t="shared" si="42"/>
        <v>39993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39989</v>
      </c>
      <c r="AR131" s="114">
        <f t="shared" si="47"/>
        <v>39989</v>
      </c>
      <c r="AS131" s="109">
        <f t="shared" si="47"/>
        <v>39989</v>
      </c>
      <c r="AT131" s="110">
        <f t="shared" si="47"/>
        <v>39989</v>
      </c>
      <c r="AU131" s="111">
        <f t="shared" si="47"/>
        <v>39989</v>
      </c>
      <c r="AV131" s="112">
        <f t="shared" si="47"/>
        <v>39989</v>
      </c>
      <c r="AW131" s="106">
        <f t="shared" si="35"/>
        <v>39989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39993</v>
      </c>
      <c r="AD132" s="114">
        <f t="shared" si="46"/>
        <v>39993</v>
      </c>
      <c r="AE132" s="109">
        <f t="shared" si="46"/>
        <v>39993</v>
      </c>
      <c r="AF132" s="110">
        <f t="shared" si="46"/>
        <v>39993</v>
      </c>
      <c r="AG132" s="111">
        <f t="shared" si="46"/>
        <v>39993</v>
      </c>
      <c r="AH132" s="112">
        <f t="shared" si="46"/>
        <v>39993</v>
      </c>
      <c r="AI132" s="106">
        <f t="shared" si="42"/>
        <v>39993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39989</v>
      </c>
      <c r="AR132" s="114">
        <f t="shared" si="47"/>
        <v>39989</v>
      </c>
      <c r="AS132" s="109">
        <f t="shared" si="47"/>
        <v>39989</v>
      </c>
      <c r="AT132" s="110">
        <f t="shared" si="47"/>
        <v>39989</v>
      </c>
      <c r="AU132" s="111">
        <f t="shared" si="47"/>
        <v>39989</v>
      </c>
      <c r="AV132" s="112">
        <f t="shared" si="47"/>
        <v>39989</v>
      </c>
      <c r="AW132" s="106">
        <f t="shared" si="35"/>
        <v>39989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39993</v>
      </c>
      <c r="AD133" s="114">
        <f t="shared" si="46"/>
        <v>39993</v>
      </c>
      <c r="AE133" s="109">
        <f t="shared" si="46"/>
        <v>39993</v>
      </c>
      <c r="AF133" s="110">
        <f t="shared" si="46"/>
        <v>39993</v>
      </c>
      <c r="AG133" s="111">
        <f t="shared" si="46"/>
        <v>39993</v>
      </c>
      <c r="AH133" s="112">
        <f t="shared" si="46"/>
        <v>39993</v>
      </c>
      <c r="AI133" s="106">
        <f t="shared" si="42"/>
        <v>39993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39989</v>
      </c>
      <c r="AR133" s="114">
        <f t="shared" si="47"/>
        <v>39989</v>
      </c>
      <c r="AS133" s="109">
        <f t="shared" si="47"/>
        <v>39989</v>
      </c>
      <c r="AT133" s="110">
        <f t="shared" si="47"/>
        <v>39989</v>
      </c>
      <c r="AU133" s="111">
        <f t="shared" si="47"/>
        <v>39989</v>
      </c>
      <c r="AV133" s="112">
        <f t="shared" si="47"/>
        <v>39989</v>
      </c>
      <c r="AW133" s="106">
        <f t="shared" ref="AW133:AW196" si="57">MAX(AR133, AT133, AV133)</f>
        <v>39989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39993</v>
      </c>
      <c r="AD134" s="114">
        <f t="shared" si="46"/>
        <v>39993</v>
      </c>
      <c r="AE134" s="109">
        <f t="shared" si="46"/>
        <v>39993</v>
      </c>
      <c r="AF134" s="110">
        <f t="shared" si="46"/>
        <v>39993</v>
      </c>
      <c r="AG134" s="111">
        <f t="shared" si="46"/>
        <v>39993</v>
      </c>
      <c r="AH134" s="112">
        <f t="shared" si="46"/>
        <v>39993</v>
      </c>
      <c r="AI134" s="106">
        <f t="shared" si="42"/>
        <v>39993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39989</v>
      </c>
      <c r="AR134" s="114">
        <f t="shared" si="47"/>
        <v>39989</v>
      </c>
      <c r="AS134" s="109">
        <f t="shared" si="47"/>
        <v>39989</v>
      </c>
      <c r="AT134" s="110">
        <f t="shared" si="47"/>
        <v>39989</v>
      </c>
      <c r="AU134" s="111">
        <f t="shared" si="47"/>
        <v>39989</v>
      </c>
      <c r="AV134" s="112">
        <f t="shared" si="47"/>
        <v>39989</v>
      </c>
      <c r="AW134" s="106">
        <f t="shared" si="57"/>
        <v>39989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39993</v>
      </c>
      <c r="AD135" s="114">
        <f t="shared" si="46"/>
        <v>39993</v>
      </c>
      <c r="AE135" s="109">
        <f t="shared" si="46"/>
        <v>39993</v>
      </c>
      <c r="AF135" s="110">
        <f t="shared" si="46"/>
        <v>39993</v>
      </c>
      <c r="AG135" s="111">
        <f t="shared" si="46"/>
        <v>39993</v>
      </c>
      <c r="AH135" s="112">
        <f t="shared" si="46"/>
        <v>39993</v>
      </c>
      <c r="AI135" s="106">
        <f t="shared" si="42"/>
        <v>39993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39989</v>
      </c>
      <c r="AR135" s="114">
        <f t="shared" si="47"/>
        <v>39989</v>
      </c>
      <c r="AS135" s="109">
        <f t="shared" si="47"/>
        <v>39989</v>
      </c>
      <c r="AT135" s="110">
        <f t="shared" si="47"/>
        <v>39989</v>
      </c>
      <c r="AU135" s="111">
        <f t="shared" si="47"/>
        <v>39989</v>
      </c>
      <c r="AV135" s="112">
        <f t="shared" si="47"/>
        <v>39989</v>
      </c>
      <c r="AW135" s="106">
        <f t="shared" si="57"/>
        <v>39989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39993</v>
      </c>
      <c r="AD136" s="114">
        <f t="shared" si="46"/>
        <v>39993</v>
      </c>
      <c r="AE136" s="109">
        <f t="shared" si="46"/>
        <v>39993</v>
      </c>
      <c r="AF136" s="110">
        <f t="shared" si="46"/>
        <v>39993</v>
      </c>
      <c r="AG136" s="111">
        <f t="shared" si="46"/>
        <v>39993</v>
      </c>
      <c r="AH136" s="112">
        <f t="shared" si="46"/>
        <v>39993</v>
      </c>
      <c r="AI136" s="106">
        <f t="shared" si="42"/>
        <v>39993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39989</v>
      </c>
      <c r="AR136" s="114">
        <f t="shared" si="47"/>
        <v>39989</v>
      </c>
      <c r="AS136" s="109">
        <f t="shared" si="47"/>
        <v>39989</v>
      </c>
      <c r="AT136" s="110">
        <f t="shared" si="47"/>
        <v>39989</v>
      </c>
      <c r="AU136" s="111">
        <f t="shared" si="47"/>
        <v>39989</v>
      </c>
      <c r="AV136" s="112">
        <f t="shared" si="47"/>
        <v>39989</v>
      </c>
      <c r="AW136" s="106">
        <f t="shared" si="57"/>
        <v>39989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39993</v>
      </c>
      <c r="AD137" s="114">
        <f t="shared" si="46"/>
        <v>39993</v>
      </c>
      <c r="AE137" s="109">
        <f t="shared" si="46"/>
        <v>39993</v>
      </c>
      <c r="AF137" s="110">
        <f t="shared" si="46"/>
        <v>39993</v>
      </c>
      <c r="AG137" s="111">
        <f t="shared" si="46"/>
        <v>39993</v>
      </c>
      <c r="AH137" s="112">
        <f t="shared" si="46"/>
        <v>39993</v>
      </c>
      <c r="AI137" s="106">
        <f t="shared" si="42"/>
        <v>39993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39989</v>
      </c>
      <c r="AR137" s="114">
        <f t="shared" si="47"/>
        <v>39989</v>
      </c>
      <c r="AS137" s="109">
        <f t="shared" si="47"/>
        <v>39989</v>
      </c>
      <c r="AT137" s="110">
        <f t="shared" si="47"/>
        <v>39989</v>
      </c>
      <c r="AU137" s="111">
        <f t="shared" si="47"/>
        <v>39989</v>
      </c>
      <c r="AV137" s="112">
        <f t="shared" si="47"/>
        <v>39989</v>
      </c>
      <c r="AW137" s="106">
        <f t="shared" si="57"/>
        <v>39989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39993</v>
      </c>
      <c r="AD138" s="114">
        <f t="shared" si="46"/>
        <v>39993</v>
      </c>
      <c r="AE138" s="109">
        <f t="shared" si="46"/>
        <v>39993</v>
      </c>
      <c r="AF138" s="110">
        <f t="shared" si="46"/>
        <v>39993</v>
      </c>
      <c r="AG138" s="111">
        <f t="shared" si="46"/>
        <v>39993</v>
      </c>
      <c r="AH138" s="112">
        <f t="shared" si="46"/>
        <v>39993</v>
      </c>
      <c r="AI138" s="106">
        <f t="shared" si="42"/>
        <v>39993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39989</v>
      </c>
      <c r="AR138" s="114">
        <f t="shared" si="47"/>
        <v>39989</v>
      </c>
      <c r="AS138" s="109">
        <f t="shared" si="47"/>
        <v>39989</v>
      </c>
      <c r="AT138" s="110">
        <f t="shared" si="47"/>
        <v>39989</v>
      </c>
      <c r="AU138" s="111">
        <f t="shared" si="47"/>
        <v>39989</v>
      </c>
      <c r="AV138" s="112">
        <f t="shared" si="47"/>
        <v>39989</v>
      </c>
      <c r="AW138" s="106">
        <f t="shared" si="57"/>
        <v>39989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39993</v>
      </c>
      <c r="AD139" s="114">
        <f t="shared" si="46"/>
        <v>39993</v>
      </c>
      <c r="AE139" s="109">
        <f t="shared" si="46"/>
        <v>39993</v>
      </c>
      <c r="AF139" s="110">
        <f t="shared" si="46"/>
        <v>39993</v>
      </c>
      <c r="AG139" s="111">
        <f t="shared" si="46"/>
        <v>39993</v>
      </c>
      <c r="AH139" s="112">
        <f t="shared" si="46"/>
        <v>39993</v>
      </c>
      <c r="AI139" s="106">
        <f t="shared" si="42"/>
        <v>39993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39989</v>
      </c>
      <c r="AR139" s="114">
        <f t="shared" si="47"/>
        <v>39989</v>
      </c>
      <c r="AS139" s="109">
        <f t="shared" si="47"/>
        <v>39989</v>
      </c>
      <c r="AT139" s="110">
        <f t="shared" si="47"/>
        <v>39989</v>
      </c>
      <c r="AU139" s="111">
        <f t="shared" si="47"/>
        <v>39989</v>
      </c>
      <c r="AV139" s="112">
        <f t="shared" si="47"/>
        <v>39989</v>
      </c>
      <c r="AW139" s="106">
        <f t="shared" si="57"/>
        <v>39989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39993</v>
      </c>
      <c r="AD140" s="114">
        <f t="shared" si="46"/>
        <v>39993</v>
      </c>
      <c r="AE140" s="109">
        <f t="shared" si="46"/>
        <v>39993</v>
      </c>
      <c r="AF140" s="110">
        <f t="shared" si="46"/>
        <v>39993</v>
      </c>
      <c r="AG140" s="111">
        <f t="shared" si="46"/>
        <v>39993</v>
      </c>
      <c r="AH140" s="112">
        <f t="shared" si="46"/>
        <v>39993</v>
      </c>
      <c r="AI140" s="106">
        <f t="shared" ref="AI140:AI203" si="62">MAX(AD140, AF140, AH140)</f>
        <v>39993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39989</v>
      </c>
      <c r="AR140" s="114">
        <f t="shared" si="47"/>
        <v>39989</v>
      </c>
      <c r="AS140" s="109">
        <f t="shared" si="47"/>
        <v>39989</v>
      </c>
      <c r="AT140" s="110">
        <f t="shared" si="47"/>
        <v>39989</v>
      </c>
      <c r="AU140" s="111">
        <f t="shared" si="47"/>
        <v>39989</v>
      </c>
      <c r="AV140" s="112">
        <f t="shared" si="47"/>
        <v>39989</v>
      </c>
      <c r="AW140" s="106">
        <f t="shared" si="57"/>
        <v>39989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39993</v>
      </c>
      <c r="AD141" s="114">
        <f t="shared" si="46"/>
        <v>39993</v>
      </c>
      <c r="AE141" s="109">
        <f t="shared" si="46"/>
        <v>39993</v>
      </c>
      <c r="AF141" s="110">
        <f t="shared" si="46"/>
        <v>39993</v>
      </c>
      <c r="AG141" s="111">
        <f t="shared" si="46"/>
        <v>39993</v>
      </c>
      <c r="AH141" s="112">
        <f t="shared" si="46"/>
        <v>39993</v>
      </c>
      <c r="AI141" s="106">
        <f t="shared" si="62"/>
        <v>39993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39989</v>
      </c>
      <c r="AR141" s="114">
        <f t="shared" si="47"/>
        <v>39989</v>
      </c>
      <c r="AS141" s="109">
        <f t="shared" si="47"/>
        <v>39989</v>
      </c>
      <c r="AT141" s="110">
        <f t="shared" si="47"/>
        <v>39989</v>
      </c>
      <c r="AU141" s="111">
        <f t="shared" si="47"/>
        <v>39989</v>
      </c>
      <c r="AV141" s="112">
        <f t="shared" si="47"/>
        <v>39989</v>
      </c>
      <c r="AW141" s="106">
        <f t="shared" si="57"/>
        <v>39989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39993</v>
      </c>
      <c r="AD142" s="114">
        <f t="shared" si="46"/>
        <v>39993</v>
      </c>
      <c r="AE142" s="109">
        <f t="shared" si="46"/>
        <v>39993</v>
      </c>
      <c r="AF142" s="110">
        <f t="shared" si="46"/>
        <v>39993</v>
      </c>
      <c r="AG142" s="111">
        <f t="shared" si="46"/>
        <v>39993</v>
      </c>
      <c r="AH142" s="112">
        <f t="shared" si="46"/>
        <v>39993</v>
      </c>
      <c r="AI142" s="106">
        <f t="shared" si="62"/>
        <v>39993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39989</v>
      </c>
      <c r="AR142" s="114">
        <f t="shared" si="47"/>
        <v>39989</v>
      </c>
      <c r="AS142" s="109">
        <f t="shared" si="47"/>
        <v>39989</v>
      </c>
      <c r="AT142" s="110">
        <f t="shared" si="47"/>
        <v>39989</v>
      </c>
      <c r="AU142" s="111">
        <f t="shared" si="47"/>
        <v>39989</v>
      </c>
      <c r="AV142" s="112">
        <f t="shared" si="47"/>
        <v>39989</v>
      </c>
      <c r="AW142" s="106">
        <f t="shared" si="57"/>
        <v>39989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39993</v>
      </c>
      <c r="AD143" s="114">
        <f t="shared" si="46"/>
        <v>39993</v>
      </c>
      <c r="AE143" s="109">
        <f t="shared" si="46"/>
        <v>39993</v>
      </c>
      <c r="AF143" s="110">
        <f t="shared" si="46"/>
        <v>39993</v>
      </c>
      <c r="AG143" s="111">
        <f t="shared" si="46"/>
        <v>39993</v>
      </c>
      <c r="AH143" s="112">
        <f t="shared" si="46"/>
        <v>39993</v>
      </c>
      <c r="AI143" s="106">
        <f t="shared" si="62"/>
        <v>39993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39989</v>
      </c>
      <c r="AR143" s="114">
        <f t="shared" si="47"/>
        <v>39989</v>
      </c>
      <c r="AS143" s="109">
        <f t="shared" si="47"/>
        <v>39989</v>
      </c>
      <c r="AT143" s="110">
        <f t="shared" si="47"/>
        <v>39989</v>
      </c>
      <c r="AU143" s="111">
        <f t="shared" si="47"/>
        <v>39989</v>
      </c>
      <c r="AV143" s="112">
        <f t="shared" si="47"/>
        <v>39989</v>
      </c>
      <c r="AW143" s="106">
        <f t="shared" si="57"/>
        <v>39989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39993</v>
      </c>
      <c r="AD144" s="114">
        <f t="shared" si="46"/>
        <v>39993</v>
      </c>
      <c r="AE144" s="109">
        <f t="shared" si="46"/>
        <v>39993</v>
      </c>
      <c r="AF144" s="110">
        <f t="shared" si="46"/>
        <v>39993</v>
      </c>
      <c r="AG144" s="111">
        <f t="shared" si="46"/>
        <v>39993</v>
      </c>
      <c r="AH144" s="112">
        <f t="shared" si="46"/>
        <v>39993</v>
      </c>
      <c r="AI144" s="106">
        <f t="shared" si="62"/>
        <v>39993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39989</v>
      </c>
      <c r="AR144" s="114">
        <f t="shared" si="47"/>
        <v>39989</v>
      </c>
      <c r="AS144" s="109">
        <f t="shared" si="47"/>
        <v>39989</v>
      </c>
      <c r="AT144" s="110">
        <f t="shared" si="47"/>
        <v>39989</v>
      </c>
      <c r="AU144" s="111">
        <f t="shared" si="47"/>
        <v>39989</v>
      </c>
      <c r="AV144" s="112">
        <f t="shared" si="47"/>
        <v>39989</v>
      </c>
      <c r="AW144" s="106">
        <f t="shared" si="57"/>
        <v>39989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39993</v>
      </c>
      <c r="AD145" s="114">
        <f t="shared" si="46"/>
        <v>39993</v>
      </c>
      <c r="AE145" s="109">
        <f t="shared" si="46"/>
        <v>39993</v>
      </c>
      <c r="AF145" s="110">
        <f t="shared" si="46"/>
        <v>39993</v>
      </c>
      <c r="AG145" s="111">
        <f t="shared" si="46"/>
        <v>39993</v>
      </c>
      <c r="AH145" s="112">
        <f t="shared" si="46"/>
        <v>39993</v>
      </c>
      <c r="AI145" s="106">
        <f t="shared" si="62"/>
        <v>39993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39989</v>
      </c>
      <c r="AR145" s="114">
        <f t="shared" si="47"/>
        <v>39989</v>
      </c>
      <c r="AS145" s="109">
        <f t="shared" si="47"/>
        <v>39989</v>
      </c>
      <c r="AT145" s="110">
        <f t="shared" si="47"/>
        <v>39989</v>
      </c>
      <c r="AU145" s="111">
        <f t="shared" si="47"/>
        <v>39989</v>
      </c>
      <c r="AV145" s="112">
        <f t="shared" si="47"/>
        <v>39989</v>
      </c>
      <c r="AW145" s="106">
        <f t="shared" si="57"/>
        <v>39989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39993</v>
      </c>
      <c r="AD146" s="114">
        <f t="shared" si="46"/>
        <v>39993</v>
      </c>
      <c r="AE146" s="109">
        <f t="shared" si="46"/>
        <v>39993</v>
      </c>
      <c r="AF146" s="110">
        <f t="shared" si="46"/>
        <v>39993</v>
      </c>
      <c r="AG146" s="111">
        <f t="shared" si="46"/>
        <v>39993</v>
      </c>
      <c r="AH146" s="112">
        <f t="shared" si="46"/>
        <v>39993</v>
      </c>
      <c r="AI146" s="106">
        <f t="shared" si="62"/>
        <v>39993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39989</v>
      </c>
      <c r="AR146" s="114">
        <f t="shared" si="47"/>
        <v>39989</v>
      </c>
      <c r="AS146" s="109">
        <f t="shared" si="47"/>
        <v>39989</v>
      </c>
      <c r="AT146" s="110">
        <f t="shared" si="47"/>
        <v>39989</v>
      </c>
      <c r="AU146" s="111">
        <f t="shared" si="47"/>
        <v>39989</v>
      </c>
      <c r="AV146" s="112">
        <f t="shared" si="47"/>
        <v>39989</v>
      </c>
      <c r="AW146" s="106">
        <f t="shared" si="57"/>
        <v>39989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39993</v>
      </c>
      <c r="AD147" s="114">
        <f t="shared" si="46"/>
        <v>39993</v>
      </c>
      <c r="AE147" s="109">
        <f t="shared" si="46"/>
        <v>39993</v>
      </c>
      <c r="AF147" s="110">
        <f t="shared" si="46"/>
        <v>39993</v>
      </c>
      <c r="AG147" s="111">
        <f t="shared" si="46"/>
        <v>39993</v>
      </c>
      <c r="AH147" s="112">
        <f t="shared" si="46"/>
        <v>39993</v>
      </c>
      <c r="AI147" s="106">
        <f t="shared" si="62"/>
        <v>39993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39989</v>
      </c>
      <c r="AR147" s="114">
        <f t="shared" si="47"/>
        <v>39989</v>
      </c>
      <c r="AS147" s="109">
        <f t="shared" si="47"/>
        <v>39989</v>
      </c>
      <c r="AT147" s="110">
        <f t="shared" si="47"/>
        <v>39989</v>
      </c>
      <c r="AU147" s="111">
        <f t="shared" si="47"/>
        <v>39989</v>
      </c>
      <c r="AV147" s="112">
        <f t="shared" si="47"/>
        <v>39989</v>
      </c>
      <c r="AW147" s="106">
        <f t="shared" si="57"/>
        <v>39989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39993</v>
      </c>
      <c r="AD148" s="114">
        <f t="shared" si="46"/>
        <v>39993</v>
      </c>
      <c r="AE148" s="109">
        <f t="shared" si="46"/>
        <v>39993</v>
      </c>
      <c r="AF148" s="110">
        <f t="shared" si="46"/>
        <v>39993</v>
      </c>
      <c r="AG148" s="111">
        <f t="shared" si="46"/>
        <v>39993</v>
      </c>
      <c r="AH148" s="112">
        <f t="shared" si="46"/>
        <v>39993</v>
      </c>
      <c r="AI148" s="106">
        <f t="shared" si="62"/>
        <v>39993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39989</v>
      </c>
      <c r="AR148" s="114">
        <f t="shared" si="47"/>
        <v>39989</v>
      </c>
      <c r="AS148" s="109">
        <f t="shared" si="47"/>
        <v>39989</v>
      </c>
      <c r="AT148" s="110">
        <f t="shared" si="47"/>
        <v>39989</v>
      </c>
      <c r="AU148" s="111">
        <f t="shared" si="47"/>
        <v>39989</v>
      </c>
      <c r="AV148" s="112">
        <f t="shared" si="47"/>
        <v>39989</v>
      </c>
      <c r="AW148" s="106">
        <f t="shared" si="57"/>
        <v>39989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39993</v>
      </c>
      <c r="AD149" s="114">
        <f t="shared" si="46"/>
        <v>39993</v>
      </c>
      <c r="AE149" s="109">
        <f t="shared" si="46"/>
        <v>39993</v>
      </c>
      <c r="AF149" s="110">
        <f t="shared" si="46"/>
        <v>39993</v>
      </c>
      <c r="AG149" s="111">
        <f t="shared" si="46"/>
        <v>39993</v>
      </c>
      <c r="AH149" s="112">
        <f t="shared" si="46"/>
        <v>39993</v>
      </c>
      <c r="AI149" s="106">
        <f t="shared" si="62"/>
        <v>39993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39989</v>
      </c>
      <c r="AR149" s="114">
        <f t="shared" si="47"/>
        <v>39989</v>
      </c>
      <c r="AS149" s="109">
        <f t="shared" si="47"/>
        <v>39989</v>
      </c>
      <c r="AT149" s="110">
        <f t="shared" si="47"/>
        <v>39989</v>
      </c>
      <c r="AU149" s="111">
        <f t="shared" si="47"/>
        <v>39989</v>
      </c>
      <c r="AV149" s="112">
        <f t="shared" si="47"/>
        <v>39989</v>
      </c>
      <c r="AW149" s="106">
        <f t="shared" si="57"/>
        <v>39989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39993</v>
      </c>
      <c r="AD150" s="114">
        <f t="shared" si="46"/>
        <v>39993</v>
      </c>
      <c r="AE150" s="109">
        <f t="shared" si="46"/>
        <v>39993</v>
      </c>
      <c r="AF150" s="110">
        <f t="shared" si="46"/>
        <v>39993</v>
      </c>
      <c r="AG150" s="111">
        <f t="shared" si="46"/>
        <v>39993</v>
      </c>
      <c r="AH150" s="112">
        <f t="shared" si="46"/>
        <v>39993</v>
      </c>
      <c r="AI150" s="106">
        <f t="shared" si="62"/>
        <v>39993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39989</v>
      </c>
      <c r="AR150" s="114">
        <f t="shared" si="47"/>
        <v>39989</v>
      </c>
      <c r="AS150" s="109">
        <f t="shared" si="47"/>
        <v>39989</v>
      </c>
      <c r="AT150" s="110">
        <f t="shared" si="47"/>
        <v>39989</v>
      </c>
      <c r="AU150" s="111">
        <f t="shared" si="47"/>
        <v>39989</v>
      </c>
      <c r="AV150" s="112">
        <f t="shared" si="47"/>
        <v>39989</v>
      </c>
      <c r="AW150" s="106">
        <f t="shared" si="57"/>
        <v>39989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39993</v>
      </c>
      <c r="AD151" s="114">
        <f t="shared" si="46"/>
        <v>39993</v>
      </c>
      <c r="AE151" s="109">
        <f t="shared" si="46"/>
        <v>39993</v>
      </c>
      <c r="AF151" s="110">
        <f t="shared" si="46"/>
        <v>39993</v>
      </c>
      <c r="AG151" s="111">
        <f t="shared" si="46"/>
        <v>39993</v>
      </c>
      <c r="AH151" s="112">
        <f t="shared" si="46"/>
        <v>39993</v>
      </c>
      <c r="AI151" s="106">
        <f t="shared" si="62"/>
        <v>39993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39989</v>
      </c>
      <c r="AR151" s="114">
        <f t="shared" si="47"/>
        <v>39989</v>
      </c>
      <c r="AS151" s="109">
        <f t="shared" si="47"/>
        <v>39989</v>
      </c>
      <c r="AT151" s="110">
        <f t="shared" si="47"/>
        <v>39989</v>
      </c>
      <c r="AU151" s="111">
        <f t="shared" si="47"/>
        <v>39989</v>
      </c>
      <c r="AV151" s="112">
        <f t="shared" si="47"/>
        <v>39989</v>
      </c>
      <c r="AW151" s="106">
        <f t="shared" si="57"/>
        <v>39989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39993</v>
      </c>
      <c r="AD152" s="114">
        <f t="shared" si="46"/>
        <v>39993</v>
      </c>
      <c r="AE152" s="109">
        <f t="shared" si="46"/>
        <v>39993</v>
      </c>
      <c r="AF152" s="110">
        <f t="shared" si="46"/>
        <v>39993</v>
      </c>
      <c r="AG152" s="111">
        <f t="shared" si="46"/>
        <v>39993</v>
      </c>
      <c r="AH152" s="112">
        <f t="shared" si="46"/>
        <v>39993</v>
      </c>
      <c r="AI152" s="106">
        <f t="shared" si="62"/>
        <v>39993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39989</v>
      </c>
      <c r="AR152" s="114">
        <f t="shared" si="47"/>
        <v>39989</v>
      </c>
      <c r="AS152" s="109">
        <f t="shared" si="47"/>
        <v>39989</v>
      </c>
      <c r="AT152" s="110">
        <f t="shared" si="47"/>
        <v>39989</v>
      </c>
      <c r="AU152" s="111">
        <f t="shared" si="47"/>
        <v>39989</v>
      </c>
      <c r="AV152" s="112">
        <f t="shared" si="47"/>
        <v>39989</v>
      </c>
      <c r="AW152" s="106">
        <f t="shared" si="57"/>
        <v>39989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39993</v>
      </c>
      <c r="AD153" s="114">
        <f t="shared" si="46"/>
        <v>39993</v>
      </c>
      <c r="AE153" s="109">
        <f t="shared" si="46"/>
        <v>39993</v>
      </c>
      <c r="AF153" s="110">
        <f t="shared" si="46"/>
        <v>39993</v>
      </c>
      <c r="AG153" s="111">
        <f t="shared" si="46"/>
        <v>39993</v>
      </c>
      <c r="AH153" s="112">
        <f t="shared" si="46"/>
        <v>39993</v>
      </c>
      <c r="AI153" s="106">
        <f t="shared" si="62"/>
        <v>39993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39989</v>
      </c>
      <c r="AR153" s="114">
        <f t="shared" si="47"/>
        <v>39989</v>
      </c>
      <c r="AS153" s="109">
        <f t="shared" si="47"/>
        <v>39989</v>
      </c>
      <c r="AT153" s="110">
        <f t="shared" si="47"/>
        <v>39989</v>
      </c>
      <c r="AU153" s="111">
        <f t="shared" si="47"/>
        <v>39989</v>
      </c>
      <c r="AV153" s="112">
        <f t="shared" si="47"/>
        <v>39989</v>
      </c>
      <c r="AW153" s="106">
        <f t="shared" si="57"/>
        <v>39989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39993</v>
      </c>
      <c r="AD154" s="197">
        <f t="shared" si="46"/>
        <v>39993</v>
      </c>
      <c r="AE154" s="198">
        <f t="shared" si="46"/>
        <v>39993</v>
      </c>
      <c r="AF154" s="199">
        <f t="shared" si="46"/>
        <v>39993</v>
      </c>
      <c r="AG154" s="200">
        <f t="shared" si="46"/>
        <v>39993</v>
      </c>
      <c r="AH154" s="201">
        <f t="shared" si="46"/>
        <v>39993</v>
      </c>
      <c r="AI154" s="202">
        <f t="shared" si="62"/>
        <v>39993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39989</v>
      </c>
      <c r="AR154" s="197">
        <f t="shared" si="47"/>
        <v>39989</v>
      </c>
      <c r="AS154" s="198">
        <f t="shared" si="47"/>
        <v>39989</v>
      </c>
      <c r="AT154" s="199">
        <f t="shared" si="47"/>
        <v>39989</v>
      </c>
      <c r="AU154" s="200">
        <f t="shared" si="47"/>
        <v>39989</v>
      </c>
      <c r="AV154" s="201">
        <f t="shared" si="47"/>
        <v>39989</v>
      </c>
      <c r="AW154" s="202">
        <f t="shared" si="57"/>
        <v>39989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39993</v>
      </c>
      <c r="AD155" s="114">
        <f t="shared" si="46"/>
        <v>39993</v>
      </c>
      <c r="AE155" s="109">
        <f t="shared" si="46"/>
        <v>39993</v>
      </c>
      <c r="AF155" s="110">
        <f t="shared" si="46"/>
        <v>39993</v>
      </c>
      <c r="AG155" s="111">
        <f t="shared" si="46"/>
        <v>39993</v>
      </c>
      <c r="AH155" s="112">
        <f t="shared" si="46"/>
        <v>39993</v>
      </c>
      <c r="AI155" s="106">
        <f t="shared" si="62"/>
        <v>39993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39989</v>
      </c>
      <c r="AR155" s="114">
        <f t="shared" si="47"/>
        <v>39989</v>
      </c>
      <c r="AS155" s="109">
        <f t="shared" si="47"/>
        <v>39989</v>
      </c>
      <c r="AT155" s="110">
        <f t="shared" si="47"/>
        <v>39989</v>
      </c>
      <c r="AU155" s="111">
        <f t="shared" si="47"/>
        <v>39989</v>
      </c>
      <c r="AV155" s="112">
        <f t="shared" si="47"/>
        <v>39989</v>
      </c>
      <c r="AW155" s="106">
        <f t="shared" si="57"/>
        <v>39989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39993</v>
      </c>
      <c r="AD156" s="114">
        <f t="shared" si="46"/>
        <v>39993</v>
      </c>
      <c r="AE156" s="109">
        <f t="shared" si="46"/>
        <v>39993</v>
      </c>
      <c r="AF156" s="110">
        <f t="shared" si="46"/>
        <v>39993</v>
      </c>
      <c r="AG156" s="111">
        <f t="shared" si="46"/>
        <v>39993</v>
      </c>
      <c r="AH156" s="112">
        <f t="shared" si="46"/>
        <v>39993</v>
      </c>
      <c r="AI156" s="106">
        <f t="shared" si="62"/>
        <v>39993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39989</v>
      </c>
      <c r="AR156" s="114">
        <f t="shared" si="47"/>
        <v>39989</v>
      </c>
      <c r="AS156" s="109">
        <f t="shared" si="47"/>
        <v>39989</v>
      </c>
      <c r="AT156" s="110">
        <f t="shared" si="47"/>
        <v>39989</v>
      </c>
      <c r="AU156" s="111">
        <f t="shared" si="47"/>
        <v>39989</v>
      </c>
      <c r="AV156" s="112">
        <f t="shared" si="47"/>
        <v>39989</v>
      </c>
      <c r="AW156" s="106">
        <f t="shared" si="57"/>
        <v>39989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39993</v>
      </c>
      <c r="AD157" s="114">
        <f t="shared" si="46"/>
        <v>39993</v>
      </c>
      <c r="AE157" s="109">
        <f t="shared" si="46"/>
        <v>39993</v>
      </c>
      <c r="AF157" s="110">
        <f t="shared" si="46"/>
        <v>39993</v>
      </c>
      <c r="AG157" s="111">
        <f t="shared" si="46"/>
        <v>39993</v>
      </c>
      <c r="AH157" s="112">
        <f t="shared" si="46"/>
        <v>39993</v>
      </c>
      <c r="AI157" s="106">
        <f t="shared" si="62"/>
        <v>39993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39989</v>
      </c>
      <c r="AR157" s="114">
        <f t="shared" si="47"/>
        <v>39989</v>
      </c>
      <c r="AS157" s="109">
        <f t="shared" si="47"/>
        <v>39989</v>
      </c>
      <c r="AT157" s="110">
        <f t="shared" si="47"/>
        <v>39989</v>
      </c>
      <c r="AU157" s="111">
        <f t="shared" si="47"/>
        <v>39989</v>
      </c>
      <c r="AV157" s="112">
        <f t="shared" si="47"/>
        <v>39989</v>
      </c>
      <c r="AW157" s="106">
        <f t="shared" si="57"/>
        <v>39989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39993</v>
      </c>
      <c r="AD158" s="114">
        <f t="shared" si="46"/>
        <v>39993</v>
      </c>
      <c r="AE158" s="109">
        <f t="shared" si="46"/>
        <v>39993</v>
      </c>
      <c r="AF158" s="110">
        <f t="shared" si="46"/>
        <v>39993</v>
      </c>
      <c r="AG158" s="111">
        <f t="shared" si="46"/>
        <v>39993</v>
      </c>
      <c r="AH158" s="112">
        <f t="shared" si="46"/>
        <v>39993</v>
      </c>
      <c r="AI158" s="106">
        <f t="shared" si="62"/>
        <v>39993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39989</v>
      </c>
      <c r="AR158" s="114">
        <f t="shared" si="47"/>
        <v>39989</v>
      </c>
      <c r="AS158" s="109">
        <f t="shared" si="47"/>
        <v>39989</v>
      </c>
      <c r="AT158" s="110">
        <f t="shared" si="47"/>
        <v>39989</v>
      </c>
      <c r="AU158" s="111">
        <f t="shared" si="47"/>
        <v>39989</v>
      </c>
      <c r="AV158" s="112">
        <f t="shared" si="47"/>
        <v>39989</v>
      </c>
      <c r="AW158" s="106">
        <f t="shared" si="57"/>
        <v>39989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39993</v>
      </c>
      <c r="AD159" s="114">
        <f t="shared" si="46"/>
        <v>39993</v>
      </c>
      <c r="AE159" s="109">
        <f t="shared" si="46"/>
        <v>39993</v>
      </c>
      <c r="AF159" s="110">
        <f t="shared" si="46"/>
        <v>39993</v>
      </c>
      <c r="AG159" s="111">
        <f t="shared" si="46"/>
        <v>39993</v>
      </c>
      <c r="AH159" s="112">
        <f t="shared" si="46"/>
        <v>39993</v>
      </c>
      <c r="AI159" s="106">
        <f t="shared" si="62"/>
        <v>39993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39989</v>
      </c>
      <c r="AR159" s="114">
        <f t="shared" si="47"/>
        <v>39989</v>
      </c>
      <c r="AS159" s="109">
        <f t="shared" si="47"/>
        <v>39989</v>
      </c>
      <c r="AT159" s="110">
        <f t="shared" si="47"/>
        <v>39989</v>
      </c>
      <c r="AU159" s="111">
        <f t="shared" si="47"/>
        <v>39989</v>
      </c>
      <c r="AV159" s="112">
        <f t="shared" si="47"/>
        <v>39989</v>
      </c>
      <c r="AW159" s="106">
        <f t="shared" si="57"/>
        <v>39989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39993</v>
      </c>
      <c r="AD160" s="114">
        <f t="shared" si="46"/>
        <v>39993</v>
      </c>
      <c r="AE160" s="109">
        <f t="shared" si="46"/>
        <v>39993</v>
      </c>
      <c r="AF160" s="110">
        <f t="shared" si="46"/>
        <v>39993</v>
      </c>
      <c r="AG160" s="111">
        <f t="shared" si="46"/>
        <v>39993</v>
      </c>
      <c r="AH160" s="112">
        <f t="shared" si="46"/>
        <v>39993</v>
      </c>
      <c r="AI160" s="106">
        <f t="shared" si="62"/>
        <v>39993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39989</v>
      </c>
      <c r="AR160" s="114">
        <f t="shared" si="47"/>
        <v>39989</v>
      </c>
      <c r="AS160" s="109">
        <f t="shared" si="47"/>
        <v>39989</v>
      </c>
      <c r="AT160" s="110">
        <f t="shared" si="47"/>
        <v>39989</v>
      </c>
      <c r="AU160" s="111">
        <f t="shared" si="47"/>
        <v>39989</v>
      </c>
      <c r="AV160" s="112">
        <f t="shared" si="47"/>
        <v>39989</v>
      </c>
      <c r="AW160" s="106">
        <f t="shared" si="57"/>
        <v>39989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39993</v>
      </c>
      <c r="AD161" s="114">
        <f t="shared" si="46"/>
        <v>39993</v>
      </c>
      <c r="AE161" s="109">
        <f t="shared" si="46"/>
        <v>39993</v>
      </c>
      <c r="AF161" s="110">
        <f t="shared" si="46"/>
        <v>39993</v>
      </c>
      <c r="AG161" s="111">
        <f t="shared" si="46"/>
        <v>39993</v>
      </c>
      <c r="AH161" s="112">
        <f t="shared" si="46"/>
        <v>39993</v>
      </c>
      <c r="AI161" s="106">
        <f t="shared" si="62"/>
        <v>39993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39989</v>
      </c>
      <c r="AR161" s="114">
        <f t="shared" si="47"/>
        <v>39989</v>
      </c>
      <c r="AS161" s="109">
        <f t="shared" si="47"/>
        <v>39989</v>
      </c>
      <c r="AT161" s="110">
        <f t="shared" si="47"/>
        <v>39989</v>
      </c>
      <c r="AU161" s="111">
        <f t="shared" si="47"/>
        <v>39989</v>
      </c>
      <c r="AV161" s="112">
        <f t="shared" si="47"/>
        <v>39989</v>
      </c>
      <c r="AW161" s="106">
        <f t="shared" si="57"/>
        <v>39989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39993</v>
      </c>
      <c r="AD162" s="114">
        <f t="shared" si="46"/>
        <v>39993</v>
      </c>
      <c r="AE162" s="109">
        <f t="shared" si="46"/>
        <v>39993</v>
      </c>
      <c r="AF162" s="110">
        <f t="shared" si="46"/>
        <v>39993</v>
      </c>
      <c r="AG162" s="111">
        <f t="shared" si="46"/>
        <v>39993</v>
      </c>
      <c r="AH162" s="112">
        <f t="shared" si="46"/>
        <v>39993</v>
      </c>
      <c r="AI162" s="106">
        <f t="shared" si="62"/>
        <v>39993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39989</v>
      </c>
      <c r="AR162" s="114">
        <f t="shared" si="47"/>
        <v>39989</v>
      </c>
      <c r="AS162" s="109">
        <f t="shared" si="47"/>
        <v>39989</v>
      </c>
      <c r="AT162" s="110">
        <f t="shared" si="47"/>
        <v>39989</v>
      </c>
      <c r="AU162" s="111">
        <f t="shared" si="47"/>
        <v>39989</v>
      </c>
      <c r="AV162" s="112">
        <f t="shared" si="47"/>
        <v>39989</v>
      </c>
      <c r="AW162" s="106">
        <f t="shared" si="57"/>
        <v>39989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39993</v>
      </c>
      <c r="AD163" s="114">
        <f t="shared" si="46"/>
        <v>39993</v>
      </c>
      <c r="AE163" s="109">
        <f t="shared" si="46"/>
        <v>39993</v>
      </c>
      <c r="AF163" s="110">
        <f t="shared" si="46"/>
        <v>39993</v>
      </c>
      <c r="AG163" s="111">
        <f t="shared" si="46"/>
        <v>39993</v>
      </c>
      <c r="AH163" s="112">
        <f t="shared" si="46"/>
        <v>39993</v>
      </c>
      <c r="AI163" s="106">
        <f t="shared" si="62"/>
        <v>39993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39989</v>
      </c>
      <c r="AR163" s="114">
        <f t="shared" si="47"/>
        <v>39989</v>
      </c>
      <c r="AS163" s="109">
        <f t="shared" si="47"/>
        <v>39989</v>
      </c>
      <c r="AT163" s="110">
        <f t="shared" si="47"/>
        <v>39989</v>
      </c>
      <c r="AU163" s="111">
        <f t="shared" si="47"/>
        <v>39989</v>
      </c>
      <c r="AV163" s="112">
        <f t="shared" si="47"/>
        <v>39989</v>
      </c>
      <c r="AW163" s="106">
        <f t="shared" si="57"/>
        <v>39989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39993</v>
      </c>
      <c r="AD164" s="114">
        <f t="shared" si="46"/>
        <v>39993</v>
      </c>
      <c r="AE164" s="109">
        <f t="shared" si="46"/>
        <v>39993</v>
      </c>
      <c r="AF164" s="110">
        <f t="shared" si="46"/>
        <v>39993</v>
      </c>
      <c r="AG164" s="111">
        <f t="shared" si="46"/>
        <v>39993</v>
      </c>
      <c r="AH164" s="112">
        <f t="shared" si="46"/>
        <v>39993</v>
      </c>
      <c r="AI164" s="106">
        <f t="shared" si="62"/>
        <v>39993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39989</v>
      </c>
      <c r="AR164" s="114">
        <f t="shared" si="47"/>
        <v>39989</v>
      </c>
      <c r="AS164" s="109">
        <f t="shared" si="47"/>
        <v>39989</v>
      </c>
      <c r="AT164" s="110">
        <f t="shared" si="47"/>
        <v>39989</v>
      </c>
      <c r="AU164" s="111">
        <f t="shared" si="47"/>
        <v>39989</v>
      </c>
      <c r="AV164" s="112">
        <f t="shared" si="47"/>
        <v>39989</v>
      </c>
      <c r="AW164" s="106">
        <f t="shared" si="57"/>
        <v>39989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39993</v>
      </c>
      <c r="AD165" s="114">
        <f t="shared" si="46"/>
        <v>39993</v>
      </c>
      <c r="AE165" s="109">
        <f t="shared" si="46"/>
        <v>39993</v>
      </c>
      <c r="AF165" s="110">
        <f t="shared" si="46"/>
        <v>39993</v>
      </c>
      <c r="AG165" s="111">
        <f t="shared" si="46"/>
        <v>39993</v>
      </c>
      <c r="AH165" s="112">
        <f t="shared" si="46"/>
        <v>39993</v>
      </c>
      <c r="AI165" s="106">
        <f t="shared" si="62"/>
        <v>39993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39989</v>
      </c>
      <c r="AR165" s="114">
        <f t="shared" si="47"/>
        <v>39989</v>
      </c>
      <c r="AS165" s="109">
        <f t="shared" si="47"/>
        <v>39989</v>
      </c>
      <c r="AT165" s="110">
        <f t="shared" si="47"/>
        <v>39989</v>
      </c>
      <c r="AU165" s="111">
        <f t="shared" si="47"/>
        <v>39989</v>
      </c>
      <c r="AV165" s="112">
        <f t="shared" si="47"/>
        <v>39989</v>
      </c>
      <c r="AW165" s="106">
        <f t="shared" si="57"/>
        <v>39989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39993</v>
      </c>
      <c r="AD166" s="114">
        <f t="shared" si="46"/>
        <v>39993</v>
      </c>
      <c r="AE166" s="109">
        <f t="shared" si="46"/>
        <v>39993</v>
      </c>
      <c r="AF166" s="110">
        <f t="shared" si="46"/>
        <v>39993</v>
      </c>
      <c r="AG166" s="111">
        <f t="shared" si="46"/>
        <v>39993</v>
      </c>
      <c r="AH166" s="112">
        <f t="shared" si="46"/>
        <v>39993</v>
      </c>
      <c r="AI166" s="106">
        <f t="shared" si="62"/>
        <v>39993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39989</v>
      </c>
      <c r="AR166" s="114">
        <f t="shared" si="47"/>
        <v>39989</v>
      </c>
      <c r="AS166" s="109">
        <f t="shared" si="47"/>
        <v>39989</v>
      </c>
      <c r="AT166" s="110">
        <f t="shared" si="47"/>
        <v>39989</v>
      </c>
      <c r="AU166" s="111">
        <f t="shared" si="47"/>
        <v>39989</v>
      </c>
      <c r="AV166" s="112">
        <f t="shared" si="47"/>
        <v>39989</v>
      </c>
      <c r="AW166" s="106">
        <f t="shared" si="57"/>
        <v>39989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39993</v>
      </c>
      <c r="AD167" s="114">
        <f t="shared" si="46"/>
        <v>39993</v>
      </c>
      <c r="AE167" s="109">
        <f t="shared" si="46"/>
        <v>39993</v>
      </c>
      <c r="AF167" s="110">
        <f t="shared" si="46"/>
        <v>39993</v>
      </c>
      <c r="AG167" s="111">
        <f t="shared" si="46"/>
        <v>39993</v>
      </c>
      <c r="AH167" s="112">
        <f t="shared" si="46"/>
        <v>39993</v>
      </c>
      <c r="AI167" s="106">
        <f t="shared" si="62"/>
        <v>39993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39989</v>
      </c>
      <c r="AR167" s="114">
        <f t="shared" si="47"/>
        <v>39989</v>
      </c>
      <c r="AS167" s="109">
        <f t="shared" si="47"/>
        <v>39989</v>
      </c>
      <c r="AT167" s="110">
        <f t="shared" si="47"/>
        <v>39989</v>
      </c>
      <c r="AU167" s="111">
        <f t="shared" si="47"/>
        <v>39989</v>
      </c>
      <c r="AV167" s="112">
        <f t="shared" si="47"/>
        <v>39989</v>
      </c>
      <c r="AW167" s="106">
        <f t="shared" si="57"/>
        <v>39989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39993</v>
      </c>
      <c r="AD168" s="114">
        <f t="shared" si="46"/>
        <v>39993</v>
      </c>
      <c r="AE168" s="109">
        <f t="shared" si="46"/>
        <v>39993</v>
      </c>
      <c r="AF168" s="110">
        <f t="shared" si="46"/>
        <v>39993</v>
      </c>
      <c r="AG168" s="111">
        <f t="shared" si="46"/>
        <v>39993</v>
      </c>
      <c r="AH168" s="112">
        <f t="shared" si="46"/>
        <v>39993</v>
      </c>
      <c r="AI168" s="106">
        <f t="shared" si="62"/>
        <v>39993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39989</v>
      </c>
      <c r="AR168" s="114">
        <f t="shared" si="47"/>
        <v>39989</v>
      </c>
      <c r="AS168" s="109">
        <f t="shared" si="47"/>
        <v>39989</v>
      </c>
      <c r="AT168" s="110">
        <f t="shared" si="47"/>
        <v>39989</v>
      </c>
      <c r="AU168" s="111">
        <f t="shared" si="47"/>
        <v>39989</v>
      </c>
      <c r="AV168" s="112">
        <f t="shared" si="47"/>
        <v>39989</v>
      </c>
      <c r="AW168" s="106">
        <f t="shared" si="57"/>
        <v>39989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39993</v>
      </c>
      <c r="AD169" s="114">
        <f t="shared" si="46"/>
        <v>39993</v>
      </c>
      <c r="AE169" s="109">
        <f t="shared" si="46"/>
        <v>39993</v>
      </c>
      <c r="AF169" s="110">
        <f t="shared" si="46"/>
        <v>39993</v>
      </c>
      <c r="AG169" s="111">
        <f t="shared" si="46"/>
        <v>39993</v>
      </c>
      <c r="AH169" s="112">
        <f t="shared" si="46"/>
        <v>39993</v>
      </c>
      <c r="AI169" s="106">
        <f t="shared" si="62"/>
        <v>39993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39989</v>
      </c>
      <c r="AR169" s="114">
        <f t="shared" si="47"/>
        <v>39989</v>
      </c>
      <c r="AS169" s="109">
        <f t="shared" si="47"/>
        <v>39989</v>
      </c>
      <c r="AT169" s="110">
        <f t="shared" si="47"/>
        <v>39989</v>
      </c>
      <c r="AU169" s="111">
        <f t="shared" si="47"/>
        <v>39989</v>
      </c>
      <c r="AV169" s="112">
        <f t="shared" si="47"/>
        <v>39989</v>
      </c>
      <c r="AW169" s="106">
        <f t="shared" si="57"/>
        <v>39989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39993</v>
      </c>
      <c r="AD170" s="114">
        <f t="shared" si="46"/>
        <v>39993</v>
      </c>
      <c r="AE170" s="109">
        <f t="shared" si="46"/>
        <v>39993</v>
      </c>
      <c r="AF170" s="110">
        <f t="shared" si="46"/>
        <v>39993</v>
      </c>
      <c r="AG170" s="111">
        <f t="shared" si="46"/>
        <v>39993</v>
      </c>
      <c r="AH170" s="112">
        <f t="shared" si="46"/>
        <v>39993</v>
      </c>
      <c r="AI170" s="106">
        <f t="shared" si="62"/>
        <v>39993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39989</v>
      </c>
      <c r="AR170" s="114">
        <f t="shared" si="47"/>
        <v>39989</v>
      </c>
      <c r="AS170" s="109">
        <f t="shared" si="47"/>
        <v>39989</v>
      </c>
      <c r="AT170" s="110">
        <f t="shared" si="47"/>
        <v>39989</v>
      </c>
      <c r="AU170" s="111">
        <f t="shared" si="47"/>
        <v>39989</v>
      </c>
      <c r="AV170" s="112">
        <f t="shared" si="47"/>
        <v>39989</v>
      </c>
      <c r="AW170" s="106">
        <f t="shared" si="57"/>
        <v>39989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39993</v>
      </c>
      <c r="AD171" s="114">
        <f t="shared" si="46"/>
        <v>39993</v>
      </c>
      <c r="AE171" s="109">
        <f t="shared" si="46"/>
        <v>39993</v>
      </c>
      <c r="AF171" s="110">
        <f t="shared" si="46"/>
        <v>39993</v>
      </c>
      <c r="AG171" s="111">
        <f t="shared" si="46"/>
        <v>39993</v>
      </c>
      <c r="AH171" s="112">
        <f t="shared" si="46"/>
        <v>39993</v>
      </c>
      <c r="AI171" s="106">
        <f t="shared" si="62"/>
        <v>39993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39989</v>
      </c>
      <c r="AR171" s="114">
        <f t="shared" si="47"/>
        <v>39989</v>
      </c>
      <c r="AS171" s="109">
        <f t="shared" si="47"/>
        <v>39989</v>
      </c>
      <c r="AT171" s="110">
        <f t="shared" si="47"/>
        <v>39989</v>
      </c>
      <c r="AU171" s="111">
        <f t="shared" si="47"/>
        <v>39989</v>
      </c>
      <c r="AV171" s="112">
        <f t="shared" si="47"/>
        <v>39989</v>
      </c>
      <c r="AW171" s="106">
        <f t="shared" si="57"/>
        <v>39989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39993</v>
      </c>
      <c r="AD172" s="114">
        <f t="shared" si="46"/>
        <v>39993</v>
      </c>
      <c r="AE172" s="109">
        <f t="shared" si="46"/>
        <v>39993</v>
      </c>
      <c r="AF172" s="110">
        <f t="shared" si="46"/>
        <v>39993</v>
      </c>
      <c r="AG172" s="111">
        <f t="shared" si="46"/>
        <v>39993</v>
      </c>
      <c r="AH172" s="112">
        <f t="shared" si="46"/>
        <v>39993</v>
      </c>
      <c r="AI172" s="106">
        <f t="shared" si="62"/>
        <v>39993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39989</v>
      </c>
      <c r="AR172" s="114">
        <f t="shared" si="47"/>
        <v>39989</v>
      </c>
      <c r="AS172" s="109">
        <f t="shared" si="47"/>
        <v>39989</v>
      </c>
      <c r="AT172" s="110">
        <f t="shared" si="47"/>
        <v>39989</v>
      </c>
      <c r="AU172" s="111">
        <f t="shared" si="47"/>
        <v>39989</v>
      </c>
      <c r="AV172" s="112">
        <f t="shared" si="47"/>
        <v>39989</v>
      </c>
      <c r="AW172" s="106">
        <f t="shared" si="57"/>
        <v>39989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39993</v>
      </c>
      <c r="AD173" s="114">
        <f t="shared" ref="AD173:AH223" si="66">AC173</f>
        <v>39993</v>
      </c>
      <c r="AE173" s="109">
        <f t="shared" si="66"/>
        <v>39993</v>
      </c>
      <c r="AF173" s="110">
        <f t="shared" si="66"/>
        <v>39993</v>
      </c>
      <c r="AG173" s="111">
        <f t="shared" si="66"/>
        <v>39993</v>
      </c>
      <c r="AH173" s="112">
        <f t="shared" si="66"/>
        <v>39993</v>
      </c>
      <c r="AI173" s="106">
        <f t="shared" si="62"/>
        <v>39993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39989</v>
      </c>
      <c r="AR173" s="114">
        <f t="shared" ref="AR173:AV223" si="67">AQ173</f>
        <v>39989</v>
      </c>
      <c r="AS173" s="109">
        <f t="shared" si="67"/>
        <v>39989</v>
      </c>
      <c r="AT173" s="110">
        <f t="shared" si="67"/>
        <v>39989</v>
      </c>
      <c r="AU173" s="111">
        <f t="shared" si="67"/>
        <v>39989</v>
      </c>
      <c r="AV173" s="112">
        <f t="shared" si="67"/>
        <v>39989</v>
      </c>
      <c r="AW173" s="106">
        <f t="shared" si="57"/>
        <v>39989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39993</v>
      </c>
      <c r="AD174" s="114">
        <f t="shared" si="66"/>
        <v>39993</v>
      </c>
      <c r="AE174" s="109">
        <f t="shared" si="66"/>
        <v>39993</v>
      </c>
      <c r="AF174" s="110">
        <f t="shared" si="66"/>
        <v>39993</v>
      </c>
      <c r="AG174" s="111">
        <f t="shared" si="66"/>
        <v>39993</v>
      </c>
      <c r="AH174" s="112">
        <f t="shared" si="66"/>
        <v>39993</v>
      </c>
      <c r="AI174" s="106">
        <f t="shared" si="62"/>
        <v>39993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39989</v>
      </c>
      <c r="AR174" s="114">
        <f t="shared" si="67"/>
        <v>39989</v>
      </c>
      <c r="AS174" s="109">
        <f t="shared" si="67"/>
        <v>39989</v>
      </c>
      <c r="AT174" s="110">
        <f t="shared" si="67"/>
        <v>39989</v>
      </c>
      <c r="AU174" s="111">
        <f t="shared" si="67"/>
        <v>39989</v>
      </c>
      <c r="AV174" s="112">
        <f t="shared" si="67"/>
        <v>39989</v>
      </c>
      <c r="AW174" s="106">
        <f t="shared" si="57"/>
        <v>39989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39993</v>
      </c>
      <c r="AD175" s="114">
        <f t="shared" si="66"/>
        <v>39993</v>
      </c>
      <c r="AE175" s="109">
        <f t="shared" si="66"/>
        <v>39993</v>
      </c>
      <c r="AF175" s="110">
        <f t="shared" si="66"/>
        <v>39993</v>
      </c>
      <c r="AG175" s="111">
        <f t="shared" si="66"/>
        <v>39993</v>
      </c>
      <c r="AH175" s="112">
        <f t="shared" si="66"/>
        <v>39993</v>
      </c>
      <c r="AI175" s="106">
        <f t="shared" si="62"/>
        <v>39993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39989</v>
      </c>
      <c r="AR175" s="114">
        <f t="shared" si="67"/>
        <v>39989</v>
      </c>
      <c r="AS175" s="109">
        <f t="shared" si="67"/>
        <v>39989</v>
      </c>
      <c r="AT175" s="110">
        <f t="shared" si="67"/>
        <v>39989</v>
      </c>
      <c r="AU175" s="111">
        <f t="shared" si="67"/>
        <v>39989</v>
      </c>
      <c r="AV175" s="112">
        <f t="shared" si="67"/>
        <v>39989</v>
      </c>
      <c r="AW175" s="106">
        <f t="shared" si="57"/>
        <v>39989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39993</v>
      </c>
      <c r="AD176" s="114">
        <f t="shared" si="66"/>
        <v>39993</v>
      </c>
      <c r="AE176" s="109">
        <f t="shared" si="66"/>
        <v>39993</v>
      </c>
      <c r="AF176" s="110">
        <f t="shared" si="66"/>
        <v>39993</v>
      </c>
      <c r="AG176" s="111">
        <f t="shared" si="66"/>
        <v>39993</v>
      </c>
      <c r="AH176" s="112">
        <f t="shared" si="66"/>
        <v>39993</v>
      </c>
      <c r="AI176" s="106">
        <f t="shared" si="62"/>
        <v>39993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39989</v>
      </c>
      <c r="AR176" s="114">
        <f t="shared" si="67"/>
        <v>39989</v>
      </c>
      <c r="AS176" s="109">
        <f t="shared" si="67"/>
        <v>39989</v>
      </c>
      <c r="AT176" s="110">
        <f t="shared" si="67"/>
        <v>39989</v>
      </c>
      <c r="AU176" s="111">
        <f t="shared" si="67"/>
        <v>39989</v>
      </c>
      <c r="AV176" s="112">
        <f t="shared" si="67"/>
        <v>39989</v>
      </c>
      <c r="AW176" s="106">
        <f t="shared" si="57"/>
        <v>39989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39993</v>
      </c>
      <c r="AD177" s="114">
        <f t="shared" si="66"/>
        <v>39993</v>
      </c>
      <c r="AE177" s="109">
        <f t="shared" si="66"/>
        <v>39993</v>
      </c>
      <c r="AF177" s="110">
        <f t="shared" si="66"/>
        <v>39993</v>
      </c>
      <c r="AG177" s="111">
        <f t="shared" si="66"/>
        <v>39993</v>
      </c>
      <c r="AH177" s="112">
        <f t="shared" si="66"/>
        <v>39993</v>
      </c>
      <c r="AI177" s="106">
        <f t="shared" si="62"/>
        <v>39993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39989</v>
      </c>
      <c r="AR177" s="114">
        <f t="shared" si="67"/>
        <v>39989</v>
      </c>
      <c r="AS177" s="109">
        <f t="shared" si="67"/>
        <v>39989</v>
      </c>
      <c r="AT177" s="110">
        <f t="shared" si="67"/>
        <v>39989</v>
      </c>
      <c r="AU177" s="111">
        <f t="shared" si="67"/>
        <v>39989</v>
      </c>
      <c r="AV177" s="112">
        <f t="shared" si="67"/>
        <v>39989</v>
      </c>
      <c r="AW177" s="106">
        <f t="shared" si="57"/>
        <v>39989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39993</v>
      </c>
      <c r="AD178" s="114">
        <f t="shared" si="66"/>
        <v>39993</v>
      </c>
      <c r="AE178" s="109">
        <f t="shared" si="66"/>
        <v>39993</v>
      </c>
      <c r="AF178" s="110">
        <f t="shared" si="66"/>
        <v>39993</v>
      </c>
      <c r="AG178" s="111">
        <f t="shared" si="66"/>
        <v>39993</v>
      </c>
      <c r="AH178" s="112">
        <f t="shared" si="66"/>
        <v>39993</v>
      </c>
      <c r="AI178" s="106">
        <f t="shared" si="62"/>
        <v>39993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39989</v>
      </c>
      <c r="AR178" s="114">
        <f t="shared" si="67"/>
        <v>39989</v>
      </c>
      <c r="AS178" s="109">
        <f t="shared" si="67"/>
        <v>39989</v>
      </c>
      <c r="AT178" s="110">
        <f t="shared" si="67"/>
        <v>39989</v>
      </c>
      <c r="AU178" s="111">
        <f t="shared" si="67"/>
        <v>39989</v>
      </c>
      <c r="AV178" s="112">
        <f t="shared" si="67"/>
        <v>39989</v>
      </c>
      <c r="AW178" s="106">
        <f t="shared" si="57"/>
        <v>39989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39993</v>
      </c>
      <c r="AD179" s="114">
        <f t="shared" si="66"/>
        <v>39993</v>
      </c>
      <c r="AE179" s="109">
        <f t="shared" si="66"/>
        <v>39993</v>
      </c>
      <c r="AF179" s="110">
        <f t="shared" si="66"/>
        <v>39993</v>
      </c>
      <c r="AG179" s="111">
        <f t="shared" si="66"/>
        <v>39993</v>
      </c>
      <c r="AH179" s="112">
        <f t="shared" si="66"/>
        <v>39993</v>
      </c>
      <c r="AI179" s="106">
        <f t="shared" si="62"/>
        <v>39993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39989</v>
      </c>
      <c r="AR179" s="114">
        <f t="shared" si="67"/>
        <v>39989</v>
      </c>
      <c r="AS179" s="109">
        <f t="shared" si="67"/>
        <v>39989</v>
      </c>
      <c r="AT179" s="110">
        <f t="shared" si="67"/>
        <v>39989</v>
      </c>
      <c r="AU179" s="111">
        <f t="shared" si="67"/>
        <v>39989</v>
      </c>
      <c r="AV179" s="112">
        <f t="shared" si="67"/>
        <v>39989</v>
      </c>
      <c r="AW179" s="106">
        <f t="shared" si="57"/>
        <v>39989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39993</v>
      </c>
      <c r="AD180" s="114">
        <f t="shared" si="66"/>
        <v>39993</v>
      </c>
      <c r="AE180" s="109">
        <f t="shared" si="66"/>
        <v>39993</v>
      </c>
      <c r="AF180" s="110">
        <f t="shared" si="66"/>
        <v>39993</v>
      </c>
      <c r="AG180" s="111">
        <f t="shared" si="66"/>
        <v>39993</v>
      </c>
      <c r="AH180" s="112">
        <f t="shared" si="66"/>
        <v>39993</v>
      </c>
      <c r="AI180" s="106">
        <f t="shared" si="62"/>
        <v>39993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39989</v>
      </c>
      <c r="AR180" s="114">
        <f t="shared" si="67"/>
        <v>39989</v>
      </c>
      <c r="AS180" s="109">
        <f t="shared" si="67"/>
        <v>39989</v>
      </c>
      <c r="AT180" s="110">
        <f t="shared" si="67"/>
        <v>39989</v>
      </c>
      <c r="AU180" s="111">
        <f t="shared" si="67"/>
        <v>39989</v>
      </c>
      <c r="AV180" s="112">
        <f t="shared" si="67"/>
        <v>39989</v>
      </c>
      <c r="AW180" s="106">
        <f t="shared" si="57"/>
        <v>39989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39993</v>
      </c>
      <c r="AD181" s="114">
        <f t="shared" si="66"/>
        <v>39993</v>
      </c>
      <c r="AE181" s="109">
        <f t="shared" si="66"/>
        <v>39993</v>
      </c>
      <c r="AF181" s="110">
        <f t="shared" si="66"/>
        <v>39993</v>
      </c>
      <c r="AG181" s="111">
        <f t="shared" si="66"/>
        <v>39993</v>
      </c>
      <c r="AH181" s="112">
        <f t="shared" si="66"/>
        <v>39993</v>
      </c>
      <c r="AI181" s="106">
        <f t="shared" si="62"/>
        <v>39993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39989</v>
      </c>
      <c r="AR181" s="114">
        <f t="shared" si="67"/>
        <v>39989</v>
      </c>
      <c r="AS181" s="109">
        <f t="shared" si="67"/>
        <v>39989</v>
      </c>
      <c r="AT181" s="110">
        <f t="shared" si="67"/>
        <v>39989</v>
      </c>
      <c r="AU181" s="111">
        <f t="shared" si="67"/>
        <v>39989</v>
      </c>
      <c r="AV181" s="112">
        <f t="shared" si="67"/>
        <v>39989</v>
      </c>
      <c r="AW181" s="106">
        <f t="shared" si="57"/>
        <v>39989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39993</v>
      </c>
      <c r="AD182" s="114">
        <f t="shared" si="66"/>
        <v>39993</v>
      </c>
      <c r="AE182" s="109">
        <f t="shared" si="66"/>
        <v>39993</v>
      </c>
      <c r="AF182" s="110">
        <f t="shared" si="66"/>
        <v>39993</v>
      </c>
      <c r="AG182" s="111">
        <f t="shared" si="66"/>
        <v>39993</v>
      </c>
      <c r="AH182" s="112">
        <f t="shared" si="66"/>
        <v>39993</v>
      </c>
      <c r="AI182" s="106">
        <f t="shared" si="62"/>
        <v>39993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39989</v>
      </c>
      <c r="AR182" s="114">
        <f t="shared" si="67"/>
        <v>39989</v>
      </c>
      <c r="AS182" s="109">
        <f t="shared" si="67"/>
        <v>39989</v>
      </c>
      <c r="AT182" s="110">
        <f t="shared" si="67"/>
        <v>39989</v>
      </c>
      <c r="AU182" s="111">
        <f t="shared" si="67"/>
        <v>39989</v>
      </c>
      <c r="AV182" s="112">
        <f t="shared" si="67"/>
        <v>39989</v>
      </c>
      <c r="AW182" s="106">
        <f t="shared" si="57"/>
        <v>39989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39993</v>
      </c>
      <c r="AD183" s="114">
        <f t="shared" si="66"/>
        <v>39993</v>
      </c>
      <c r="AE183" s="109">
        <f t="shared" si="66"/>
        <v>39993</v>
      </c>
      <c r="AF183" s="110">
        <f t="shared" si="66"/>
        <v>39993</v>
      </c>
      <c r="AG183" s="111">
        <f t="shared" si="66"/>
        <v>39993</v>
      </c>
      <c r="AH183" s="112">
        <f t="shared" si="66"/>
        <v>39993</v>
      </c>
      <c r="AI183" s="106">
        <f t="shared" si="62"/>
        <v>39993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39989</v>
      </c>
      <c r="AR183" s="114">
        <f t="shared" si="67"/>
        <v>39989</v>
      </c>
      <c r="AS183" s="109">
        <f t="shared" si="67"/>
        <v>39989</v>
      </c>
      <c r="AT183" s="110">
        <f t="shared" si="67"/>
        <v>39989</v>
      </c>
      <c r="AU183" s="111">
        <f t="shared" si="67"/>
        <v>39989</v>
      </c>
      <c r="AV183" s="112">
        <f t="shared" si="67"/>
        <v>39989</v>
      </c>
      <c r="AW183" s="106">
        <f t="shared" si="57"/>
        <v>39989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39993</v>
      </c>
      <c r="AD184" s="197">
        <f t="shared" si="66"/>
        <v>39993</v>
      </c>
      <c r="AE184" s="198">
        <f t="shared" si="66"/>
        <v>39993</v>
      </c>
      <c r="AF184" s="199">
        <f t="shared" si="66"/>
        <v>39993</v>
      </c>
      <c r="AG184" s="200">
        <f t="shared" si="66"/>
        <v>39993</v>
      </c>
      <c r="AH184" s="201">
        <f t="shared" si="66"/>
        <v>39993</v>
      </c>
      <c r="AI184" s="202">
        <f t="shared" si="62"/>
        <v>39993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39989</v>
      </c>
      <c r="AR184" s="197">
        <f t="shared" si="67"/>
        <v>39989</v>
      </c>
      <c r="AS184" s="198">
        <f t="shared" si="67"/>
        <v>39989</v>
      </c>
      <c r="AT184" s="199">
        <f t="shared" si="67"/>
        <v>39989</v>
      </c>
      <c r="AU184" s="200">
        <f t="shared" si="67"/>
        <v>39989</v>
      </c>
      <c r="AV184" s="201">
        <f t="shared" si="67"/>
        <v>39989</v>
      </c>
      <c r="AW184" s="202">
        <f t="shared" si="57"/>
        <v>39989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39993</v>
      </c>
      <c r="AD185" s="114">
        <f t="shared" si="66"/>
        <v>39993</v>
      </c>
      <c r="AE185" s="109">
        <f t="shared" si="66"/>
        <v>39993</v>
      </c>
      <c r="AF185" s="110">
        <f t="shared" si="66"/>
        <v>39993</v>
      </c>
      <c r="AG185" s="111">
        <f t="shared" si="66"/>
        <v>39993</v>
      </c>
      <c r="AH185" s="112">
        <f t="shared" si="66"/>
        <v>39993</v>
      </c>
      <c r="AI185" s="106">
        <f t="shared" si="62"/>
        <v>39993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39989</v>
      </c>
      <c r="AR185" s="114">
        <f t="shared" si="67"/>
        <v>39989</v>
      </c>
      <c r="AS185" s="109">
        <f t="shared" si="67"/>
        <v>39989</v>
      </c>
      <c r="AT185" s="110">
        <f t="shared" si="67"/>
        <v>39989</v>
      </c>
      <c r="AU185" s="111">
        <f t="shared" si="67"/>
        <v>39989</v>
      </c>
      <c r="AV185" s="112">
        <f t="shared" si="67"/>
        <v>39989</v>
      </c>
      <c r="AW185" s="106">
        <f t="shared" si="57"/>
        <v>39989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39993</v>
      </c>
      <c r="AD186" s="114">
        <f t="shared" si="66"/>
        <v>39993</v>
      </c>
      <c r="AE186" s="109">
        <f t="shared" si="66"/>
        <v>39993</v>
      </c>
      <c r="AF186" s="110">
        <f t="shared" si="66"/>
        <v>39993</v>
      </c>
      <c r="AG186" s="111">
        <f t="shared" si="66"/>
        <v>39993</v>
      </c>
      <c r="AH186" s="112">
        <f t="shared" si="66"/>
        <v>39993</v>
      </c>
      <c r="AI186" s="106">
        <f t="shared" si="62"/>
        <v>39993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39989</v>
      </c>
      <c r="AR186" s="114">
        <f t="shared" si="67"/>
        <v>39989</v>
      </c>
      <c r="AS186" s="109">
        <f t="shared" si="67"/>
        <v>39989</v>
      </c>
      <c r="AT186" s="110">
        <f t="shared" si="67"/>
        <v>39989</v>
      </c>
      <c r="AU186" s="111">
        <f t="shared" si="67"/>
        <v>39989</v>
      </c>
      <c r="AV186" s="112">
        <f t="shared" si="67"/>
        <v>39989</v>
      </c>
      <c r="AW186" s="106">
        <f t="shared" si="57"/>
        <v>39989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39993</v>
      </c>
      <c r="AD187" s="114">
        <f t="shared" si="66"/>
        <v>39993</v>
      </c>
      <c r="AE187" s="109">
        <f t="shared" si="66"/>
        <v>39993</v>
      </c>
      <c r="AF187" s="110">
        <f t="shared" si="66"/>
        <v>39993</v>
      </c>
      <c r="AG187" s="111">
        <f t="shared" si="66"/>
        <v>39993</v>
      </c>
      <c r="AH187" s="112">
        <f t="shared" si="66"/>
        <v>39993</v>
      </c>
      <c r="AI187" s="106">
        <f t="shared" si="62"/>
        <v>39993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39989</v>
      </c>
      <c r="AR187" s="114">
        <f t="shared" si="67"/>
        <v>39989</v>
      </c>
      <c r="AS187" s="109">
        <f t="shared" si="67"/>
        <v>39989</v>
      </c>
      <c r="AT187" s="110">
        <f t="shared" si="67"/>
        <v>39989</v>
      </c>
      <c r="AU187" s="111">
        <f t="shared" si="67"/>
        <v>39989</v>
      </c>
      <c r="AV187" s="112">
        <f t="shared" si="67"/>
        <v>39989</v>
      </c>
      <c r="AW187" s="106">
        <f t="shared" si="57"/>
        <v>39989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39993</v>
      </c>
      <c r="AD188" s="114">
        <f t="shared" si="66"/>
        <v>39993</v>
      </c>
      <c r="AE188" s="109">
        <f t="shared" si="66"/>
        <v>39993</v>
      </c>
      <c r="AF188" s="110">
        <f t="shared" si="66"/>
        <v>39993</v>
      </c>
      <c r="AG188" s="111">
        <f t="shared" si="66"/>
        <v>39993</v>
      </c>
      <c r="AH188" s="112">
        <f t="shared" si="66"/>
        <v>39993</v>
      </c>
      <c r="AI188" s="106">
        <f t="shared" si="62"/>
        <v>39993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39989</v>
      </c>
      <c r="AR188" s="114">
        <f t="shared" si="67"/>
        <v>39989</v>
      </c>
      <c r="AS188" s="109">
        <f t="shared" si="67"/>
        <v>39989</v>
      </c>
      <c r="AT188" s="110">
        <f t="shared" si="67"/>
        <v>39989</v>
      </c>
      <c r="AU188" s="111">
        <f t="shared" si="67"/>
        <v>39989</v>
      </c>
      <c r="AV188" s="112">
        <f t="shared" si="67"/>
        <v>39989</v>
      </c>
      <c r="AW188" s="106">
        <f t="shared" si="57"/>
        <v>39989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39993</v>
      </c>
      <c r="AD189" s="114">
        <f t="shared" si="66"/>
        <v>39993</v>
      </c>
      <c r="AE189" s="109">
        <f t="shared" si="66"/>
        <v>39993</v>
      </c>
      <c r="AF189" s="110">
        <f t="shared" si="66"/>
        <v>39993</v>
      </c>
      <c r="AG189" s="111">
        <f t="shared" si="66"/>
        <v>39993</v>
      </c>
      <c r="AH189" s="112">
        <f t="shared" si="66"/>
        <v>39993</v>
      </c>
      <c r="AI189" s="106">
        <f t="shared" si="62"/>
        <v>39993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39989</v>
      </c>
      <c r="AR189" s="114">
        <f t="shared" si="67"/>
        <v>39989</v>
      </c>
      <c r="AS189" s="109">
        <f t="shared" si="67"/>
        <v>39989</v>
      </c>
      <c r="AT189" s="110">
        <f t="shared" si="67"/>
        <v>39989</v>
      </c>
      <c r="AU189" s="111">
        <f t="shared" si="67"/>
        <v>39989</v>
      </c>
      <c r="AV189" s="112">
        <f t="shared" si="67"/>
        <v>39989</v>
      </c>
      <c r="AW189" s="106">
        <f t="shared" si="57"/>
        <v>39989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39993</v>
      </c>
      <c r="AD190" s="114">
        <f t="shared" si="66"/>
        <v>39993</v>
      </c>
      <c r="AE190" s="109">
        <f t="shared" si="66"/>
        <v>39993</v>
      </c>
      <c r="AF190" s="110">
        <f t="shared" si="66"/>
        <v>39993</v>
      </c>
      <c r="AG190" s="111">
        <f t="shared" si="66"/>
        <v>39993</v>
      </c>
      <c r="AH190" s="112">
        <f t="shared" si="66"/>
        <v>39993</v>
      </c>
      <c r="AI190" s="106">
        <f t="shared" si="62"/>
        <v>39993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39989</v>
      </c>
      <c r="AR190" s="114">
        <f t="shared" si="67"/>
        <v>39989</v>
      </c>
      <c r="AS190" s="109">
        <f t="shared" si="67"/>
        <v>39989</v>
      </c>
      <c r="AT190" s="110">
        <f t="shared" si="67"/>
        <v>39989</v>
      </c>
      <c r="AU190" s="111">
        <f t="shared" si="67"/>
        <v>39989</v>
      </c>
      <c r="AV190" s="112">
        <f t="shared" si="67"/>
        <v>39989</v>
      </c>
      <c r="AW190" s="106">
        <f t="shared" si="57"/>
        <v>39989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39993</v>
      </c>
      <c r="AD191" s="114">
        <f t="shared" si="66"/>
        <v>39993</v>
      </c>
      <c r="AE191" s="109">
        <f t="shared" si="66"/>
        <v>39993</v>
      </c>
      <c r="AF191" s="110">
        <f t="shared" si="66"/>
        <v>39993</v>
      </c>
      <c r="AG191" s="111">
        <f t="shared" si="66"/>
        <v>39993</v>
      </c>
      <c r="AH191" s="112">
        <f t="shared" si="66"/>
        <v>39993</v>
      </c>
      <c r="AI191" s="106">
        <f t="shared" si="62"/>
        <v>39993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39989</v>
      </c>
      <c r="AR191" s="114">
        <f t="shared" si="67"/>
        <v>39989</v>
      </c>
      <c r="AS191" s="109">
        <f t="shared" si="67"/>
        <v>39989</v>
      </c>
      <c r="AT191" s="110">
        <f t="shared" si="67"/>
        <v>39989</v>
      </c>
      <c r="AU191" s="111">
        <f t="shared" si="67"/>
        <v>39989</v>
      </c>
      <c r="AV191" s="112">
        <f t="shared" si="67"/>
        <v>39989</v>
      </c>
      <c r="AW191" s="106">
        <f t="shared" si="57"/>
        <v>39989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39993</v>
      </c>
      <c r="AD192" s="114">
        <f t="shared" si="66"/>
        <v>39993</v>
      </c>
      <c r="AE192" s="109">
        <f t="shared" si="66"/>
        <v>39993</v>
      </c>
      <c r="AF192" s="110">
        <f t="shared" si="66"/>
        <v>39993</v>
      </c>
      <c r="AG192" s="111">
        <f t="shared" si="66"/>
        <v>39993</v>
      </c>
      <c r="AH192" s="112">
        <f t="shared" si="66"/>
        <v>39993</v>
      </c>
      <c r="AI192" s="106">
        <f t="shared" si="62"/>
        <v>39993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39989</v>
      </c>
      <c r="AR192" s="114">
        <f t="shared" si="67"/>
        <v>39989</v>
      </c>
      <c r="AS192" s="109">
        <f t="shared" si="67"/>
        <v>39989</v>
      </c>
      <c r="AT192" s="110">
        <f t="shared" si="67"/>
        <v>39989</v>
      </c>
      <c r="AU192" s="111">
        <f t="shared" si="67"/>
        <v>39989</v>
      </c>
      <c r="AV192" s="112">
        <f t="shared" si="67"/>
        <v>39989</v>
      </c>
      <c r="AW192" s="106">
        <f t="shared" si="57"/>
        <v>39989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39993</v>
      </c>
      <c r="AD193" s="114">
        <f t="shared" si="66"/>
        <v>39993</v>
      </c>
      <c r="AE193" s="109">
        <f t="shared" si="66"/>
        <v>39993</v>
      </c>
      <c r="AF193" s="110">
        <f t="shared" si="66"/>
        <v>39993</v>
      </c>
      <c r="AG193" s="111">
        <f t="shared" si="66"/>
        <v>39993</v>
      </c>
      <c r="AH193" s="112">
        <f t="shared" si="66"/>
        <v>39993</v>
      </c>
      <c r="AI193" s="106">
        <f t="shared" si="62"/>
        <v>39993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39989</v>
      </c>
      <c r="AR193" s="114">
        <f t="shared" si="67"/>
        <v>39989</v>
      </c>
      <c r="AS193" s="109">
        <f t="shared" si="67"/>
        <v>39989</v>
      </c>
      <c r="AT193" s="110">
        <f t="shared" si="67"/>
        <v>39989</v>
      </c>
      <c r="AU193" s="111">
        <f t="shared" si="67"/>
        <v>39989</v>
      </c>
      <c r="AV193" s="112">
        <f t="shared" si="67"/>
        <v>39989</v>
      </c>
      <c r="AW193" s="106">
        <f t="shared" si="57"/>
        <v>39989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39993</v>
      </c>
      <c r="AD194" s="114">
        <f t="shared" si="66"/>
        <v>39993</v>
      </c>
      <c r="AE194" s="109">
        <f t="shared" si="66"/>
        <v>39993</v>
      </c>
      <c r="AF194" s="110">
        <f t="shared" si="66"/>
        <v>39993</v>
      </c>
      <c r="AG194" s="111">
        <f t="shared" si="66"/>
        <v>39993</v>
      </c>
      <c r="AH194" s="112">
        <f t="shared" si="66"/>
        <v>39993</v>
      </c>
      <c r="AI194" s="106">
        <f t="shared" si="62"/>
        <v>39993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39989</v>
      </c>
      <c r="AR194" s="114">
        <f t="shared" si="67"/>
        <v>39989</v>
      </c>
      <c r="AS194" s="109">
        <f t="shared" si="67"/>
        <v>39989</v>
      </c>
      <c r="AT194" s="110">
        <f t="shared" si="67"/>
        <v>39989</v>
      </c>
      <c r="AU194" s="111">
        <f t="shared" si="67"/>
        <v>39989</v>
      </c>
      <c r="AV194" s="112">
        <f t="shared" si="67"/>
        <v>39989</v>
      </c>
      <c r="AW194" s="106">
        <f t="shared" si="57"/>
        <v>39989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39993</v>
      </c>
      <c r="AD195" s="114">
        <f t="shared" si="66"/>
        <v>39993</v>
      </c>
      <c r="AE195" s="109">
        <f t="shared" si="66"/>
        <v>39993</v>
      </c>
      <c r="AF195" s="110">
        <f t="shared" si="66"/>
        <v>39993</v>
      </c>
      <c r="AG195" s="111">
        <f t="shared" si="66"/>
        <v>39993</v>
      </c>
      <c r="AH195" s="112">
        <f t="shared" si="66"/>
        <v>39993</v>
      </c>
      <c r="AI195" s="106">
        <f t="shared" si="62"/>
        <v>39993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39989</v>
      </c>
      <c r="AR195" s="114">
        <f t="shared" si="67"/>
        <v>39989</v>
      </c>
      <c r="AS195" s="109">
        <f t="shared" si="67"/>
        <v>39989</v>
      </c>
      <c r="AT195" s="110">
        <f t="shared" si="67"/>
        <v>39989</v>
      </c>
      <c r="AU195" s="111">
        <f t="shared" si="67"/>
        <v>39989</v>
      </c>
      <c r="AV195" s="112">
        <f t="shared" si="67"/>
        <v>39989</v>
      </c>
      <c r="AW195" s="106">
        <f t="shared" si="57"/>
        <v>39989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39993</v>
      </c>
      <c r="AD196" s="114">
        <f t="shared" si="66"/>
        <v>39993</v>
      </c>
      <c r="AE196" s="109">
        <f t="shared" si="66"/>
        <v>39993</v>
      </c>
      <c r="AF196" s="110">
        <f t="shared" si="66"/>
        <v>39993</v>
      </c>
      <c r="AG196" s="111">
        <f t="shared" si="66"/>
        <v>39993</v>
      </c>
      <c r="AH196" s="112">
        <f t="shared" si="66"/>
        <v>39993</v>
      </c>
      <c r="AI196" s="106">
        <f t="shared" si="62"/>
        <v>39993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39989</v>
      </c>
      <c r="AR196" s="114">
        <f t="shared" si="67"/>
        <v>39989</v>
      </c>
      <c r="AS196" s="109">
        <f t="shared" si="67"/>
        <v>39989</v>
      </c>
      <c r="AT196" s="110">
        <f t="shared" si="67"/>
        <v>39989</v>
      </c>
      <c r="AU196" s="111">
        <f t="shared" si="67"/>
        <v>39989</v>
      </c>
      <c r="AV196" s="112">
        <f t="shared" si="67"/>
        <v>39989</v>
      </c>
      <c r="AW196" s="106">
        <f t="shared" si="57"/>
        <v>39989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39993</v>
      </c>
      <c r="AD197" s="114">
        <f t="shared" si="66"/>
        <v>39993</v>
      </c>
      <c r="AE197" s="109">
        <f t="shared" si="66"/>
        <v>39993</v>
      </c>
      <c r="AF197" s="110">
        <f t="shared" si="66"/>
        <v>39993</v>
      </c>
      <c r="AG197" s="111">
        <f t="shared" si="66"/>
        <v>39993</v>
      </c>
      <c r="AH197" s="112">
        <f t="shared" si="66"/>
        <v>39993</v>
      </c>
      <c r="AI197" s="106">
        <f t="shared" si="62"/>
        <v>39993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39989</v>
      </c>
      <c r="AR197" s="114">
        <f t="shared" si="67"/>
        <v>39989</v>
      </c>
      <c r="AS197" s="109">
        <f t="shared" si="67"/>
        <v>39989</v>
      </c>
      <c r="AT197" s="110">
        <f t="shared" si="67"/>
        <v>39989</v>
      </c>
      <c r="AU197" s="111">
        <f t="shared" si="67"/>
        <v>39989</v>
      </c>
      <c r="AV197" s="112">
        <f t="shared" si="67"/>
        <v>39989</v>
      </c>
      <c r="AW197" s="106">
        <f t="shared" ref="AW197:AW260" si="77">MAX(AR197, AT197, AV197)</f>
        <v>39989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39993</v>
      </c>
      <c r="AD198" s="114">
        <f t="shared" si="66"/>
        <v>39993</v>
      </c>
      <c r="AE198" s="109">
        <f t="shared" si="66"/>
        <v>39993</v>
      </c>
      <c r="AF198" s="110">
        <f t="shared" si="66"/>
        <v>39993</v>
      </c>
      <c r="AG198" s="111">
        <f t="shared" si="66"/>
        <v>39993</v>
      </c>
      <c r="AH198" s="112">
        <f t="shared" si="66"/>
        <v>39993</v>
      </c>
      <c r="AI198" s="106">
        <f t="shared" si="62"/>
        <v>39993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39989</v>
      </c>
      <c r="AR198" s="114">
        <f t="shared" si="67"/>
        <v>39989</v>
      </c>
      <c r="AS198" s="109">
        <f t="shared" si="67"/>
        <v>39989</v>
      </c>
      <c r="AT198" s="110">
        <f t="shared" si="67"/>
        <v>39989</v>
      </c>
      <c r="AU198" s="111">
        <f t="shared" si="67"/>
        <v>39989</v>
      </c>
      <c r="AV198" s="112">
        <f t="shared" si="67"/>
        <v>39989</v>
      </c>
      <c r="AW198" s="106">
        <f t="shared" si="77"/>
        <v>39989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39993</v>
      </c>
      <c r="AD199" s="114">
        <f t="shared" si="66"/>
        <v>39993</v>
      </c>
      <c r="AE199" s="109">
        <f t="shared" si="66"/>
        <v>39993</v>
      </c>
      <c r="AF199" s="110">
        <f t="shared" si="66"/>
        <v>39993</v>
      </c>
      <c r="AG199" s="111">
        <f t="shared" si="66"/>
        <v>39993</v>
      </c>
      <c r="AH199" s="112">
        <f t="shared" si="66"/>
        <v>39993</v>
      </c>
      <c r="AI199" s="106">
        <f t="shared" si="62"/>
        <v>39993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39989</v>
      </c>
      <c r="AR199" s="114">
        <f t="shared" si="67"/>
        <v>39989</v>
      </c>
      <c r="AS199" s="109">
        <f t="shared" si="67"/>
        <v>39989</v>
      </c>
      <c r="AT199" s="110">
        <f t="shared" si="67"/>
        <v>39989</v>
      </c>
      <c r="AU199" s="111">
        <f t="shared" si="67"/>
        <v>39989</v>
      </c>
      <c r="AV199" s="112">
        <f t="shared" si="67"/>
        <v>39989</v>
      </c>
      <c r="AW199" s="106">
        <f t="shared" si="77"/>
        <v>39989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39993</v>
      </c>
      <c r="AD200" s="114">
        <f t="shared" si="66"/>
        <v>39993</v>
      </c>
      <c r="AE200" s="109">
        <f t="shared" si="66"/>
        <v>39993</v>
      </c>
      <c r="AF200" s="110">
        <f t="shared" si="66"/>
        <v>39993</v>
      </c>
      <c r="AG200" s="111">
        <f t="shared" si="66"/>
        <v>39993</v>
      </c>
      <c r="AH200" s="112">
        <f t="shared" si="66"/>
        <v>39993</v>
      </c>
      <c r="AI200" s="106">
        <f t="shared" si="62"/>
        <v>39993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39989</v>
      </c>
      <c r="AR200" s="114">
        <f t="shared" si="67"/>
        <v>39989</v>
      </c>
      <c r="AS200" s="109">
        <f t="shared" si="67"/>
        <v>39989</v>
      </c>
      <c r="AT200" s="110">
        <f t="shared" si="67"/>
        <v>39989</v>
      </c>
      <c r="AU200" s="111">
        <f t="shared" si="67"/>
        <v>39989</v>
      </c>
      <c r="AV200" s="112">
        <f t="shared" si="67"/>
        <v>39989</v>
      </c>
      <c r="AW200" s="106">
        <f t="shared" si="77"/>
        <v>39989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39993</v>
      </c>
      <c r="AD201" s="114">
        <f t="shared" si="66"/>
        <v>39993</v>
      </c>
      <c r="AE201" s="109">
        <f t="shared" si="66"/>
        <v>39993</v>
      </c>
      <c r="AF201" s="110">
        <f t="shared" si="66"/>
        <v>39993</v>
      </c>
      <c r="AG201" s="111">
        <f t="shared" si="66"/>
        <v>39993</v>
      </c>
      <c r="AH201" s="112">
        <f t="shared" si="66"/>
        <v>39993</v>
      </c>
      <c r="AI201" s="106">
        <f t="shared" si="62"/>
        <v>39993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39989</v>
      </c>
      <c r="AR201" s="114">
        <f t="shared" si="67"/>
        <v>39989</v>
      </c>
      <c r="AS201" s="109">
        <f t="shared" si="67"/>
        <v>39989</v>
      </c>
      <c r="AT201" s="110">
        <f t="shared" si="67"/>
        <v>39989</v>
      </c>
      <c r="AU201" s="111">
        <f t="shared" si="67"/>
        <v>39989</v>
      </c>
      <c r="AV201" s="112">
        <f t="shared" si="67"/>
        <v>39989</v>
      </c>
      <c r="AW201" s="106">
        <f t="shared" si="77"/>
        <v>39989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39993</v>
      </c>
      <c r="AD202" s="114">
        <f t="shared" si="66"/>
        <v>39993</v>
      </c>
      <c r="AE202" s="109">
        <f t="shared" si="66"/>
        <v>39993</v>
      </c>
      <c r="AF202" s="110">
        <f t="shared" si="66"/>
        <v>39993</v>
      </c>
      <c r="AG202" s="111">
        <f t="shared" si="66"/>
        <v>39993</v>
      </c>
      <c r="AH202" s="112">
        <f t="shared" si="66"/>
        <v>39993</v>
      </c>
      <c r="AI202" s="106">
        <f t="shared" si="62"/>
        <v>39993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39989</v>
      </c>
      <c r="AR202" s="114">
        <f t="shared" si="67"/>
        <v>39989</v>
      </c>
      <c r="AS202" s="109">
        <f t="shared" si="67"/>
        <v>39989</v>
      </c>
      <c r="AT202" s="110">
        <f t="shared" si="67"/>
        <v>39989</v>
      </c>
      <c r="AU202" s="111">
        <f t="shared" si="67"/>
        <v>39989</v>
      </c>
      <c r="AV202" s="112">
        <f t="shared" si="67"/>
        <v>39989</v>
      </c>
      <c r="AW202" s="106">
        <f t="shared" si="77"/>
        <v>39989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39993</v>
      </c>
      <c r="AD203" s="114">
        <f t="shared" si="66"/>
        <v>39993</v>
      </c>
      <c r="AE203" s="109">
        <f t="shared" si="66"/>
        <v>39993</v>
      </c>
      <c r="AF203" s="110">
        <f t="shared" si="66"/>
        <v>39993</v>
      </c>
      <c r="AG203" s="111">
        <f t="shared" si="66"/>
        <v>39993</v>
      </c>
      <c r="AH203" s="112">
        <f t="shared" si="66"/>
        <v>39993</v>
      </c>
      <c r="AI203" s="106">
        <f t="shared" si="62"/>
        <v>39993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39989</v>
      </c>
      <c r="AR203" s="114">
        <f t="shared" si="67"/>
        <v>39989</v>
      </c>
      <c r="AS203" s="109">
        <f t="shared" si="67"/>
        <v>39989</v>
      </c>
      <c r="AT203" s="110">
        <f t="shared" si="67"/>
        <v>39989</v>
      </c>
      <c r="AU203" s="111">
        <f t="shared" si="67"/>
        <v>39989</v>
      </c>
      <c r="AV203" s="112">
        <f t="shared" si="67"/>
        <v>39989</v>
      </c>
      <c r="AW203" s="106">
        <f t="shared" si="77"/>
        <v>39989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39993</v>
      </c>
      <c r="AD204" s="114">
        <f t="shared" si="66"/>
        <v>39993</v>
      </c>
      <c r="AE204" s="109">
        <f t="shared" si="66"/>
        <v>39993</v>
      </c>
      <c r="AF204" s="110">
        <f t="shared" si="66"/>
        <v>39993</v>
      </c>
      <c r="AG204" s="111">
        <f t="shared" si="66"/>
        <v>39993</v>
      </c>
      <c r="AH204" s="112">
        <f t="shared" si="66"/>
        <v>39993</v>
      </c>
      <c r="AI204" s="106">
        <f t="shared" ref="AI204:AI267" si="82">MAX(AD204, AF204, AH204)</f>
        <v>39993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39989</v>
      </c>
      <c r="AR204" s="114">
        <f t="shared" si="67"/>
        <v>39989</v>
      </c>
      <c r="AS204" s="109">
        <f t="shared" si="67"/>
        <v>39989</v>
      </c>
      <c r="AT204" s="110">
        <f t="shared" si="67"/>
        <v>39989</v>
      </c>
      <c r="AU204" s="111">
        <f t="shared" si="67"/>
        <v>39989</v>
      </c>
      <c r="AV204" s="112">
        <f t="shared" si="67"/>
        <v>39989</v>
      </c>
      <c r="AW204" s="106">
        <f t="shared" si="77"/>
        <v>39989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39993</v>
      </c>
      <c r="AD205" s="114">
        <f t="shared" si="66"/>
        <v>39993</v>
      </c>
      <c r="AE205" s="109">
        <f t="shared" si="66"/>
        <v>39993</v>
      </c>
      <c r="AF205" s="110">
        <f t="shared" si="66"/>
        <v>39993</v>
      </c>
      <c r="AG205" s="111">
        <f t="shared" si="66"/>
        <v>39993</v>
      </c>
      <c r="AH205" s="112">
        <f t="shared" si="66"/>
        <v>39993</v>
      </c>
      <c r="AI205" s="106">
        <f t="shared" si="82"/>
        <v>39993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39989</v>
      </c>
      <c r="AR205" s="114">
        <f t="shared" si="67"/>
        <v>39989</v>
      </c>
      <c r="AS205" s="109">
        <f t="shared" si="67"/>
        <v>39989</v>
      </c>
      <c r="AT205" s="110">
        <f t="shared" si="67"/>
        <v>39989</v>
      </c>
      <c r="AU205" s="111">
        <f t="shared" si="67"/>
        <v>39989</v>
      </c>
      <c r="AV205" s="112">
        <f t="shared" si="67"/>
        <v>39989</v>
      </c>
      <c r="AW205" s="106">
        <f t="shared" si="77"/>
        <v>39989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39993</v>
      </c>
      <c r="AD206" s="114">
        <f t="shared" si="66"/>
        <v>39993</v>
      </c>
      <c r="AE206" s="109">
        <f t="shared" si="66"/>
        <v>39993</v>
      </c>
      <c r="AF206" s="110">
        <f t="shared" si="66"/>
        <v>39993</v>
      </c>
      <c r="AG206" s="111">
        <f t="shared" si="66"/>
        <v>39993</v>
      </c>
      <c r="AH206" s="112">
        <f t="shared" si="66"/>
        <v>39993</v>
      </c>
      <c r="AI206" s="106">
        <f t="shared" si="82"/>
        <v>39993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39989</v>
      </c>
      <c r="AR206" s="114">
        <f t="shared" si="67"/>
        <v>39989</v>
      </c>
      <c r="AS206" s="109">
        <f t="shared" si="67"/>
        <v>39989</v>
      </c>
      <c r="AT206" s="110">
        <f t="shared" si="67"/>
        <v>39989</v>
      </c>
      <c r="AU206" s="111">
        <f t="shared" si="67"/>
        <v>39989</v>
      </c>
      <c r="AV206" s="112">
        <f t="shared" si="67"/>
        <v>39989</v>
      </c>
      <c r="AW206" s="106">
        <f t="shared" si="77"/>
        <v>39989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39993</v>
      </c>
      <c r="AD207" s="114">
        <f t="shared" si="66"/>
        <v>39993</v>
      </c>
      <c r="AE207" s="109">
        <f t="shared" si="66"/>
        <v>39993</v>
      </c>
      <c r="AF207" s="110">
        <f t="shared" si="66"/>
        <v>39993</v>
      </c>
      <c r="AG207" s="111">
        <f t="shared" si="66"/>
        <v>39993</v>
      </c>
      <c r="AH207" s="112">
        <f t="shared" si="66"/>
        <v>39993</v>
      </c>
      <c r="AI207" s="106">
        <f t="shared" si="82"/>
        <v>39993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39989</v>
      </c>
      <c r="AR207" s="114">
        <f t="shared" si="67"/>
        <v>39989</v>
      </c>
      <c r="AS207" s="109">
        <f t="shared" si="67"/>
        <v>39989</v>
      </c>
      <c r="AT207" s="110">
        <f t="shared" si="67"/>
        <v>39989</v>
      </c>
      <c r="AU207" s="111">
        <f t="shared" si="67"/>
        <v>39989</v>
      </c>
      <c r="AV207" s="112">
        <f t="shared" si="67"/>
        <v>39989</v>
      </c>
      <c r="AW207" s="106">
        <f t="shared" si="77"/>
        <v>39989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39993</v>
      </c>
      <c r="AD208" s="114">
        <f t="shared" si="66"/>
        <v>39993</v>
      </c>
      <c r="AE208" s="109">
        <f t="shared" si="66"/>
        <v>39993</v>
      </c>
      <c r="AF208" s="110">
        <f t="shared" si="66"/>
        <v>39993</v>
      </c>
      <c r="AG208" s="111">
        <f t="shared" si="66"/>
        <v>39993</v>
      </c>
      <c r="AH208" s="112">
        <f t="shared" si="66"/>
        <v>39993</v>
      </c>
      <c r="AI208" s="106">
        <f t="shared" si="82"/>
        <v>39993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39989</v>
      </c>
      <c r="AR208" s="114">
        <f t="shared" si="67"/>
        <v>39989</v>
      </c>
      <c r="AS208" s="109">
        <f t="shared" si="67"/>
        <v>39989</v>
      </c>
      <c r="AT208" s="110">
        <f t="shared" si="67"/>
        <v>39989</v>
      </c>
      <c r="AU208" s="111">
        <f t="shared" si="67"/>
        <v>39989</v>
      </c>
      <c r="AV208" s="112">
        <f t="shared" si="67"/>
        <v>39989</v>
      </c>
      <c r="AW208" s="106">
        <f t="shared" si="77"/>
        <v>39989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39993</v>
      </c>
      <c r="AD209" s="114">
        <f t="shared" si="66"/>
        <v>39993</v>
      </c>
      <c r="AE209" s="109">
        <f t="shared" si="66"/>
        <v>39993</v>
      </c>
      <c r="AF209" s="110">
        <f t="shared" si="66"/>
        <v>39993</v>
      </c>
      <c r="AG209" s="111">
        <f t="shared" si="66"/>
        <v>39993</v>
      </c>
      <c r="AH209" s="112">
        <f t="shared" si="66"/>
        <v>39993</v>
      </c>
      <c r="AI209" s="106">
        <f t="shared" si="82"/>
        <v>39993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39989</v>
      </c>
      <c r="AR209" s="114">
        <f t="shared" si="67"/>
        <v>39989</v>
      </c>
      <c r="AS209" s="109">
        <f t="shared" si="67"/>
        <v>39989</v>
      </c>
      <c r="AT209" s="110">
        <f t="shared" si="67"/>
        <v>39989</v>
      </c>
      <c r="AU209" s="111">
        <f t="shared" si="67"/>
        <v>39989</v>
      </c>
      <c r="AV209" s="112">
        <f t="shared" si="67"/>
        <v>39989</v>
      </c>
      <c r="AW209" s="106">
        <f t="shared" si="77"/>
        <v>39989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39993</v>
      </c>
      <c r="AD210" s="114">
        <f t="shared" si="66"/>
        <v>39993</v>
      </c>
      <c r="AE210" s="109">
        <f t="shared" si="66"/>
        <v>39993</v>
      </c>
      <c r="AF210" s="110">
        <f t="shared" si="66"/>
        <v>39993</v>
      </c>
      <c r="AG210" s="111">
        <f t="shared" si="66"/>
        <v>39993</v>
      </c>
      <c r="AH210" s="112">
        <f t="shared" si="66"/>
        <v>39993</v>
      </c>
      <c r="AI210" s="106">
        <f t="shared" si="82"/>
        <v>39993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39989</v>
      </c>
      <c r="AR210" s="114">
        <f t="shared" si="67"/>
        <v>39989</v>
      </c>
      <c r="AS210" s="109">
        <f t="shared" si="67"/>
        <v>39989</v>
      </c>
      <c r="AT210" s="110">
        <f t="shared" si="67"/>
        <v>39989</v>
      </c>
      <c r="AU210" s="111">
        <f t="shared" si="67"/>
        <v>39989</v>
      </c>
      <c r="AV210" s="112">
        <f t="shared" si="67"/>
        <v>39989</v>
      </c>
      <c r="AW210" s="106">
        <f t="shared" si="77"/>
        <v>39989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39993</v>
      </c>
      <c r="AD211" s="114">
        <f t="shared" si="66"/>
        <v>39993</v>
      </c>
      <c r="AE211" s="109">
        <f t="shared" si="66"/>
        <v>39993</v>
      </c>
      <c r="AF211" s="110">
        <f t="shared" si="66"/>
        <v>39993</v>
      </c>
      <c r="AG211" s="111">
        <f t="shared" si="66"/>
        <v>39993</v>
      </c>
      <c r="AH211" s="112">
        <f t="shared" si="66"/>
        <v>39993</v>
      </c>
      <c r="AI211" s="106">
        <f t="shared" si="82"/>
        <v>39993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39989</v>
      </c>
      <c r="AR211" s="114">
        <f t="shared" si="67"/>
        <v>39989</v>
      </c>
      <c r="AS211" s="109">
        <f t="shared" si="67"/>
        <v>39989</v>
      </c>
      <c r="AT211" s="110">
        <f t="shared" si="67"/>
        <v>39989</v>
      </c>
      <c r="AU211" s="111">
        <f t="shared" si="67"/>
        <v>39989</v>
      </c>
      <c r="AV211" s="112">
        <f t="shared" si="67"/>
        <v>39989</v>
      </c>
      <c r="AW211" s="106">
        <f t="shared" si="77"/>
        <v>39989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39993</v>
      </c>
      <c r="AD212" s="114">
        <f t="shared" si="66"/>
        <v>39993</v>
      </c>
      <c r="AE212" s="109">
        <f t="shared" si="66"/>
        <v>39993</v>
      </c>
      <c r="AF212" s="110">
        <f t="shared" si="66"/>
        <v>39993</v>
      </c>
      <c r="AG212" s="111">
        <f t="shared" si="66"/>
        <v>39993</v>
      </c>
      <c r="AH212" s="112">
        <f t="shared" si="66"/>
        <v>39993</v>
      </c>
      <c r="AI212" s="106">
        <f t="shared" si="82"/>
        <v>39993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39989</v>
      </c>
      <c r="AR212" s="114">
        <f t="shared" si="67"/>
        <v>39989</v>
      </c>
      <c r="AS212" s="109">
        <f t="shared" si="67"/>
        <v>39989</v>
      </c>
      <c r="AT212" s="110">
        <f t="shared" si="67"/>
        <v>39989</v>
      </c>
      <c r="AU212" s="111">
        <f t="shared" si="67"/>
        <v>39989</v>
      </c>
      <c r="AV212" s="112">
        <f t="shared" si="67"/>
        <v>39989</v>
      </c>
      <c r="AW212" s="106">
        <f t="shared" si="77"/>
        <v>39989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39993</v>
      </c>
      <c r="AD213" s="114">
        <f t="shared" si="66"/>
        <v>39993</v>
      </c>
      <c r="AE213" s="109">
        <f t="shared" si="66"/>
        <v>39993</v>
      </c>
      <c r="AF213" s="110">
        <f t="shared" si="66"/>
        <v>39993</v>
      </c>
      <c r="AG213" s="111">
        <f t="shared" si="66"/>
        <v>39993</v>
      </c>
      <c r="AH213" s="112">
        <f t="shared" si="66"/>
        <v>39993</v>
      </c>
      <c r="AI213" s="106">
        <f t="shared" si="82"/>
        <v>39993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39989</v>
      </c>
      <c r="AR213" s="114">
        <f t="shared" si="67"/>
        <v>39989</v>
      </c>
      <c r="AS213" s="109">
        <f t="shared" si="67"/>
        <v>39989</v>
      </c>
      <c r="AT213" s="110">
        <f t="shared" si="67"/>
        <v>39989</v>
      </c>
      <c r="AU213" s="111">
        <f t="shared" si="67"/>
        <v>39989</v>
      </c>
      <c r="AV213" s="112">
        <f t="shared" si="67"/>
        <v>39989</v>
      </c>
      <c r="AW213" s="106">
        <f t="shared" si="77"/>
        <v>39989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39993</v>
      </c>
      <c r="AD214" s="114">
        <f t="shared" si="66"/>
        <v>39993</v>
      </c>
      <c r="AE214" s="109">
        <f t="shared" si="66"/>
        <v>39993</v>
      </c>
      <c r="AF214" s="110">
        <f t="shared" si="66"/>
        <v>39993</v>
      </c>
      <c r="AG214" s="111">
        <f t="shared" si="66"/>
        <v>39993</v>
      </c>
      <c r="AH214" s="112">
        <f t="shared" si="66"/>
        <v>39993</v>
      </c>
      <c r="AI214" s="106">
        <f t="shared" si="82"/>
        <v>39993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39989</v>
      </c>
      <c r="AR214" s="114">
        <f t="shared" si="67"/>
        <v>39989</v>
      </c>
      <c r="AS214" s="109">
        <f t="shared" si="67"/>
        <v>39989</v>
      </c>
      <c r="AT214" s="110">
        <f t="shared" si="67"/>
        <v>39989</v>
      </c>
      <c r="AU214" s="111">
        <f t="shared" si="67"/>
        <v>39989</v>
      </c>
      <c r="AV214" s="112">
        <f t="shared" si="67"/>
        <v>39989</v>
      </c>
      <c r="AW214" s="106">
        <f t="shared" si="77"/>
        <v>39989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39993</v>
      </c>
      <c r="AD215" s="197">
        <f t="shared" si="66"/>
        <v>39993</v>
      </c>
      <c r="AE215" s="198">
        <f t="shared" si="66"/>
        <v>39993</v>
      </c>
      <c r="AF215" s="199">
        <f t="shared" si="66"/>
        <v>39993</v>
      </c>
      <c r="AG215" s="200">
        <f t="shared" si="66"/>
        <v>39993</v>
      </c>
      <c r="AH215" s="201">
        <f t="shared" si="66"/>
        <v>39993</v>
      </c>
      <c r="AI215" s="202">
        <f t="shared" si="82"/>
        <v>39993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39989</v>
      </c>
      <c r="AR215" s="197">
        <f t="shared" si="67"/>
        <v>39989</v>
      </c>
      <c r="AS215" s="198">
        <f t="shared" si="67"/>
        <v>39989</v>
      </c>
      <c r="AT215" s="199">
        <f t="shared" si="67"/>
        <v>39989</v>
      </c>
      <c r="AU215" s="200">
        <f t="shared" si="67"/>
        <v>39989</v>
      </c>
      <c r="AV215" s="201">
        <f t="shared" si="67"/>
        <v>39989</v>
      </c>
      <c r="AW215" s="202">
        <f t="shared" si="77"/>
        <v>39989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39993</v>
      </c>
      <c r="AD216" s="114">
        <f t="shared" si="66"/>
        <v>39993</v>
      </c>
      <c r="AE216" s="109">
        <f t="shared" si="66"/>
        <v>39993</v>
      </c>
      <c r="AF216" s="110">
        <f t="shared" si="66"/>
        <v>39993</v>
      </c>
      <c r="AG216" s="111">
        <f t="shared" si="66"/>
        <v>39993</v>
      </c>
      <c r="AH216" s="112">
        <f t="shared" si="66"/>
        <v>39993</v>
      </c>
      <c r="AI216" s="106">
        <f t="shared" si="82"/>
        <v>39993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39989</v>
      </c>
      <c r="AR216" s="114">
        <f t="shared" si="67"/>
        <v>39989</v>
      </c>
      <c r="AS216" s="109">
        <f t="shared" si="67"/>
        <v>39989</v>
      </c>
      <c r="AT216" s="110">
        <f t="shared" si="67"/>
        <v>39989</v>
      </c>
      <c r="AU216" s="111">
        <f t="shared" si="67"/>
        <v>39989</v>
      </c>
      <c r="AV216" s="112">
        <f t="shared" si="67"/>
        <v>39989</v>
      </c>
      <c r="AW216" s="106">
        <f t="shared" si="77"/>
        <v>39989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39993</v>
      </c>
      <c r="AD217" s="114">
        <f t="shared" si="66"/>
        <v>39993</v>
      </c>
      <c r="AE217" s="109">
        <f t="shared" si="66"/>
        <v>39993</v>
      </c>
      <c r="AF217" s="110">
        <f t="shared" si="66"/>
        <v>39993</v>
      </c>
      <c r="AG217" s="111">
        <f t="shared" si="66"/>
        <v>39993</v>
      </c>
      <c r="AH217" s="112">
        <f t="shared" si="66"/>
        <v>39993</v>
      </c>
      <c r="AI217" s="106">
        <f t="shared" si="82"/>
        <v>39993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39989</v>
      </c>
      <c r="AR217" s="114">
        <f t="shared" si="67"/>
        <v>39989</v>
      </c>
      <c r="AS217" s="109">
        <f t="shared" si="67"/>
        <v>39989</v>
      </c>
      <c r="AT217" s="110">
        <f t="shared" si="67"/>
        <v>39989</v>
      </c>
      <c r="AU217" s="111">
        <f t="shared" si="67"/>
        <v>39989</v>
      </c>
      <c r="AV217" s="112">
        <f t="shared" si="67"/>
        <v>39989</v>
      </c>
      <c r="AW217" s="106">
        <f t="shared" si="77"/>
        <v>39989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39993</v>
      </c>
      <c r="AD218" s="114">
        <f t="shared" si="66"/>
        <v>39993</v>
      </c>
      <c r="AE218" s="109">
        <f t="shared" si="66"/>
        <v>39993</v>
      </c>
      <c r="AF218" s="110">
        <f t="shared" si="66"/>
        <v>39993</v>
      </c>
      <c r="AG218" s="111">
        <f t="shared" si="66"/>
        <v>39993</v>
      </c>
      <c r="AH218" s="112">
        <f t="shared" si="66"/>
        <v>39993</v>
      </c>
      <c r="AI218" s="106">
        <f t="shared" si="82"/>
        <v>39993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39989</v>
      </c>
      <c r="AR218" s="114">
        <f t="shared" si="67"/>
        <v>39989</v>
      </c>
      <c r="AS218" s="109">
        <f t="shared" si="67"/>
        <v>39989</v>
      </c>
      <c r="AT218" s="110">
        <f t="shared" si="67"/>
        <v>39989</v>
      </c>
      <c r="AU218" s="111">
        <f t="shared" si="67"/>
        <v>39989</v>
      </c>
      <c r="AV218" s="112">
        <f t="shared" si="67"/>
        <v>39989</v>
      </c>
      <c r="AW218" s="106">
        <f t="shared" si="77"/>
        <v>39989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39993</v>
      </c>
      <c r="AD219" s="114">
        <f t="shared" si="66"/>
        <v>39993</v>
      </c>
      <c r="AE219" s="109">
        <f t="shared" si="66"/>
        <v>39993</v>
      </c>
      <c r="AF219" s="110">
        <f t="shared" si="66"/>
        <v>39993</v>
      </c>
      <c r="AG219" s="111">
        <f t="shared" si="66"/>
        <v>39993</v>
      </c>
      <c r="AH219" s="112">
        <f t="shared" si="66"/>
        <v>39993</v>
      </c>
      <c r="AI219" s="106">
        <f t="shared" si="82"/>
        <v>39993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39989</v>
      </c>
      <c r="AR219" s="114">
        <f t="shared" si="67"/>
        <v>39989</v>
      </c>
      <c r="AS219" s="109">
        <f t="shared" si="67"/>
        <v>39989</v>
      </c>
      <c r="AT219" s="110">
        <f t="shared" si="67"/>
        <v>39989</v>
      </c>
      <c r="AU219" s="111">
        <f t="shared" si="67"/>
        <v>39989</v>
      </c>
      <c r="AV219" s="112">
        <f t="shared" si="67"/>
        <v>39989</v>
      </c>
      <c r="AW219" s="106">
        <f t="shared" si="77"/>
        <v>39989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39993</v>
      </c>
      <c r="AD220" s="114">
        <f t="shared" si="66"/>
        <v>39993</v>
      </c>
      <c r="AE220" s="109">
        <f t="shared" si="66"/>
        <v>39993</v>
      </c>
      <c r="AF220" s="110">
        <f t="shared" si="66"/>
        <v>39993</v>
      </c>
      <c r="AG220" s="111">
        <f t="shared" si="66"/>
        <v>39993</v>
      </c>
      <c r="AH220" s="112">
        <f t="shared" si="66"/>
        <v>39993</v>
      </c>
      <c r="AI220" s="106">
        <f t="shared" si="82"/>
        <v>39993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39989</v>
      </c>
      <c r="AR220" s="114">
        <f t="shared" si="67"/>
        <v>39989</v>
      </c>
      <c r="AS220" s="109">
        <f t="shared" si="67"/>
        <v>39989</v>
      </c>
      <c r="AT220" s="110">
        <f t="shared" si="67"/>
        <v>39989</v>
      </c>
      <c r="AU220" s="111">
        <f t="shared" si="67"/>
        <v>39989</v>
      </c>
      <c r="AV220" s="112">
        <f t="shared" si="67"/>
        <v>39989</v>
      </c>
      <c r="AW220" s="106">
        <f t="shared" si="77"/>
        <v>39989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39993</v>
      </c>
      <c r="AD221" s="114">
        <f t="shared" si="66"/>
        <v>39993</v>
      </c>
      <c r="AE221" s="109">
        <f t="shared" si="66"/>
        <v>39993</v>
      </c>
      <c r="AF221" s="110">
        <f t="shared" si="66"/>
        <v>39993</v>
      </c>
      <c r="AG221" s="111">
        <f t="shared" si="66"/>
        <v>39993</v>
      </c>
      <c r="AH221" s="112">
        <f t="shared" si="66"/>
        <v>39993</v>
      </c>
      <c r="AI221" s="106">
        <f t="shared" si="82"/>
        <v>39993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39989</v>
      </c>
      <c r="AR221" s="114">
        <f t="shared" si="67"/>
        <v>39989</v>
      </c>
      <c r="AS221" s="109">
        <f t="shared" si="67"/>
        <v>39989</v>
      </c>
      <c r="AT221" s="110">
        <f t="shared" si="67"/>
        <v>39989</v>
      </c>
      <c r="AU221" s="111">
        <f t="shared" si="67"/>
        <v>39989</v>
      </c>
      <c r="AV221" s="112">
        <f t="shared" si="67"/>
        <v>39989</v>
      </c>
      <c r="AW221" s="106">
        <f t="shared" si="77"/>
        <v>39989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39993</v>
      </c>
      <c r="AD222" s="114">
        <f t="shared" si="66"/>
        <v>39993</v>
      </c>
      <c r="AE222" s="109">
        <f t="shared" si="66"/>
        <v>39993</v>
      </c>
      <c r="AF222" s="110">
        <f t="shared" si="66"/>
        <v>39993</v>
      </c>
      <c r="AG222" s="111">
        <f t="shared" si="66"/>
        <v>39993</v>
      </c>
      <c r="AH222" s="112">
        <f t="shared" si="66"/>
        <v>39993</v>
      </c>
      <c r="AI222" s="106">
        <f t="shared" si="82"/>
        <v>39993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39989</v>
      </c>
      <c r="AR222" s="114">
        <f t="shared" si="67"/>
        <v>39989</v>
      </c>
      <c r="AS222" s="109">
        <f t="shared" si="67"/>
        <v>39989</v>
      </c>
      <c r="AT222" s="110">
        <f t="shared" si="67"/>
        <v>39989</v>
      </c>
      <c r="AU222" s="111">
        <f t="shared" si="67"/>
        <v>39989</v>
      </c>
      <c r="AV222" s="112">
        <f t="shared" si="67"/>
        <v>39989</v>
      </c>
      <c r="AW222" s="106">
        <f t="shared" si="77"/>
        <v>39989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39993</v>
      </c>
      <c r="AD223" s="114">
        <f t="shared" si="66"/>
        <v>39993</v>
      </c>
      <c r="AE223" s="109">
        <f t="shared" si="66"/>
        <v>39993</v>
      </c>
      <c r="AF223" s="110">
        <f t="shared" si="66"/>
        <v>39993</v>
      </c>
      <c r="AG223" s="111">
        <f t="shared" si="66"/>
        <v>39993</v>
      </c>
      <c r="AH223" s="112">
        <f t="shared" si="66"/>
        <v>39993</v>
      </c>
      <c r="AI223" s="106">
        <f t="shared" si="82"/>
        <v>39993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39989</v>
      </c>
      <c r="AR223" s="114">
        <f t="shared" si="67"/>
        <v>39989</v>
      </c>
      <c r="AS223" s="109">
        <f t="shared" si="67"/>
        <v>39989</v>
      </c>
      <c r="AT223" s="110">
        <f t="shared" si="67"/>
        <v>39989</v>
      </c>
      <c r="AU223" s="111">
        <f t="shared" si="67"/>
        <v>39989</v>
      </c>
      <c r="AV223" s="112">
        <f t="shared" si="67"/>
        <v>39989</v>
      </c>
      <c r="AW223" s="106">
        <f t="shared" si="77"/>
        <v>39989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39993</v>
      </c>
      <c r="AD224" s="114">
        <f t="shared" ref="AD224:AH274" si="86">AC224</f>
        <v>39993</v>
      </c>
      <c r="AE224" s="109">
        <f t="shared" si="86"/>
        <v>39993</v>
      </c>
      <c r="AF224" s="110">
        <f t="shared" si="86"/>
        <v>39993</v>
      </c>
      <c r="AG224" s="111">
        <f t="shared" si="86"/>
        <v>39993</v>
      </c>
      <c r="AH224" s="112">
        <f t="shared" si="86"/>
        <v>39993</v>
      </c>
      <c r="AI224" s="106">
        <f t="shared" si="82"/>
        <v>39993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39989</v>
      </c>
      <c r="AR224" s="114">
        <f t="shared" ref="AR224:AV274" si="87">AQ224</f>
        <v>39989</v>
      </c>
      <c r="AS224" s="109">
        <f t="shared" si="87"/>
        <v>39989</v>
      </c>
      <c r="AT224" s="110">
        <f t="shared" si="87"/>
        <v>39989</v>
      </c>
      <c r="AU224" s="111">
        <f t="shared" si="87"/>
        <v>39989</v>
      </c>
      <c r="AV224" s="112">
        <f t="shared" si="87"/>
        <v>39989</v>
      </c>
      <c r="AW224" s="106">
        <f t="shared" si="77"/>
        <v>39989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39993</v>
      </c>
      <c r="AD225" s="114">
        <f t="shared" si="86"/>
        <v>39993</v>
      </c>
      <c r="AE225" s="109">
        <f t="shared" si="86"/>
        <v>39993</v>
      </c>
      <c r="AF225" s="110">
        <f t="shared" si="86"/>
        <v>39993</v>
      </c>
      <c r="AG225" s="111">
        <f t="shared" si="86"/>
        <v>39993</v>
      </c>
      <c r="AH225" s="112">
        <f t="shared" si="86"/>
        <v>39993</v>
      </c>
      <c r="AI225" s="106">
        <f t="shared" si="82"/>
        <v>39993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39989</v>
      </c>
      <c r="AR225" s="114">
        <f t="shared" si="87"/>
        <v>39989</v>
      </c>
      <c r="AS225" s="109">
        <f t="shared" si="87"/>
        <v>39989</v>
      </c>
      <c r="AT225" s="110">
        <f t="shared" si="87"/>
        <v>39989</v>
      </c>
      <c r="AU225" s="111">
        <f t="shared" si="87"/>
        <v>39989</v>
      </c>
      <c r="AV225" s="112">
        <f t="shared" si="87"/>
        <v>39989</v>
      </c>
      <c r="AW225" s="106">
        <f t="shared" si="77"/>
        <v>39989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39993</v>
      </c>
      <c r="AD226" s="114">
        <f t="shared" si="86"/>
        <v>39993</v>
      </c>
      <c r="AE226" s="109">
        <f t="shared" si="86"/>
        <v>39993</v>
      </c>
      <c r="AF226" s="110">
        <f t="shared" si="86"/>
        <v>39993</v>
      </c>
      <c r="AG226" s="111">
        <f t="shared" si="86"/>
        <v>39993</v>
      </c>
      <c r="AH226" s="112">
        <f t="shared" si="86"/>
        <v>39993</v>
      </c>
      <c r="AI226" s="106">
        <f t="shared" si="82"/>
        <v>39993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39989</v>
      </c>
      <c r="AR226" s="114">
        <f t="shared" si="87"/>
        <v>39989</v>
      </c>
      <c r="AS226" s="109">
        <f t="shared" si="87"/>
        <v>39989</v>
      </c>
      <c r="AT226" s="110">
        <f t="shared" si="87"/>
        <v>39989</v>
      </c>
      <c r="AU226" s="111">
        <f t="shared" si="87"/>
        <v>39989</v>
      </c>
      <c r="AV226" s="112">
        <f t="shared" si="87"/>
        <v>39989</v>
      </c>
      <c r="AW226" s="106">
        <f t="shared" si="77"/>
        <v>39989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39993</v>
      </c>
      <c r="AD227" s="114">
        <f t="shared" si="86"/>
        <v>39993</v>
      </c>
      <c r="AE227" s="109">
        <f t="shared" si="86"/>
        <v>39993</v>
      </c>
      <c r="AF227" s="110">
        <f t="shared" si="86"/>
        <v>39993</v>
      </c>
      <c r="AG227" s="111">
        <f t="shared" si="86"/>
        <v>39993</v>
      </c>
      <c r="AH227" s="112">
        <f t="shared" si="86"/>
        <v>39993</v>
      </c>
      <c r="AI227" s="106">
        <f t="shared" si="82"/>
        <v>39993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39989</v>
      </c>
      <c r="AR227" s="114">
        <f t="shared" si="87"/>
        <v>39989</v>
      </c>
      <c r="AS227" s="109">
        <f t="shared" si="87"/>
        <v>39989</v>
      </c>
      <c r="AT227" s="110">
        <f t="shared" si="87"/>
        <v>39989</v>
      </c>
      <c r="AU227" s="111">
        <f t="shared" si="87"/>
        <v>39989</v>
      </c>
      <c r="AV227" s="112">
        <f t="shared" si="87"/>
        <v>39989</v>
      </c>
      <c r="AW227" s="106">
        <f t="shared" si="77"/>
        <v>39989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39993</v>
      </c>
      <c r="AD228" s="114">
        <f t="shared" si="86"/>
        <v>39993</v>
      </c>
      <c r="AE228" s="109">
        <f t="shared" si="86"/>
        <v>39993</v>
      </c>
      <c r="AF228" s="110">
        <f t="shared" si="86"/>
        <v>39993</v>
      </c>
      <c r="AG228" s="111">
        <f t="shared" si="86"/>
        <v>39993</v>
      </c>
      <c r="AH228" s="112">
        <f t="shared" si="86"/>
        <v>39993</v>
      </c>
      <c r="AI228" s="106">
        <f t="shared" si="82"/>
        <v>39993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39989</v>
      </c>
      <c r="AR228" s="114">
        <f t="shared" si="87"/>
        <v>39989</v>
      </c>
      <c r="AS228" s="109">
        <f t="shared" si="87"/>
        <v>39989</v>
      </c>
      <c r="AT228" s="110">
        <f t="shared" si="87"/>
        <v>39989</v>
      </c>
      <c r="AU228" s="111">
        <f t="shared" si="87"/>
        <v>39989</v>
      </c>
      <c r="AV228" s="112">
        <f t="shared" si="87"/>
        <v>39989</v>
      </c>
      <c r="AW228" s="106">
        <f t="shared" si="77"/>
        <v>39989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39993</v>
      </c>
      <c r="AD229" s="114">
        <f t="shared" si="86"/>
        <v>39993</v>
      </c>
      <c r="AE229" s="109">
        <f t="shared" si="86"/>
        <v>39993</v>
      </c>
      <c r="AF229" s="110">
        <f t="shared" si="86"/>
        <v>39993</v>
      </c>
      <c r="AG229" s="111">
        <f t="shared" si="86"/>
        <v>39993</v>
      </c>
      <c r="AH229" s="112">
        <f t="shared" si="86"/>
        <v>39993</v>
      </c>
      <c r="AI229" s="106">
        <f t="shared" si="82"/>
        <v>39993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39989</v>
      </c>
      <c r="AR229" s="114">
        <f t="shared" si="87"/>
        <v>39989</v>
      </c>
      <c r="AS229" s="109">
        <f t="shared" si="87"/>
        <v>39989</v>
      </c>
      <c r="AT229" s="110">
        <f t="shared" si="87"/>
        <v>39989</v>
      </c>
      <c r="AU229" s="111">
        <f t="shared" si="87"/>
        <v>39989</v>
      </c>
      <c r="AV229" s="112">
        <f t="shared" si="87"/>
        <v>39989</v>
      </c>
      <c r="AW229" s="106">
        <f t="shared" si="77"/>
        <v>39989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39993</v>
      </c>
      <c r="AD230" s="114">
        <f t="shared" si="86"/>
        <v>39993</v>
      </c>
      <c r="AE230" s="109">
        <f t="shared" si="86"/>
        <v>39993</v>
      </c>
      <c r="AF230" s="110">
        <f t="shared" si="86"/>
        <v>39993</v>
      </c>
      <c r="AG230" s="111">
        <f t="shared" si="86"/>
        <v>39993</v>
      </c>
      <c r="AH230" s="112">
        <f t="shared" si="86"/>
        <v>39993</v>
      </c>
      <c r="AI230" s="106">
        <f t="shared" si="82"/>
        <v>39993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39989</v>
      </c>
      <c r="AR230" s="114">
        <f t="shared" si="87"/>
        <v>39989</v>
      </c>
      <c r="AS230" s="109">
        <f t="shared" si="87"/>
        <v>39989</v>
      </c>
      <c r="AT230" s="110">
        <f t="shared" si="87"/>
        <v>39989</v>
      </c>
      <c r="AU230" s="111">
        <f t="shared" si="87"/>
        <v>39989</v>
      </c>
      <c r="AV230" s="112">
        <f t="shared" si="87"/>
        <v>39989</v>
      </c>
      <c r="AW230" s="106">
        <f t="shared" si="77"/>
        <v>39989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39993</v>
      </c>
      <c r="AD231" s="114">
        <f t="shared" si="86"/>
        <v>39993</v>
      </c>
      <c r="AE231" s="109">
        <f t="shared" si="86"/>
        <v>39993</v>
      </c>
      <c r="AF231" s="110">
        <f t="shared" si="86"/>
        <v>39993</v>
      </c>
      <c r="AG231" s="111">
        <f t="shared" si="86"/>
        <v>39993</v>
      </c>
      <c r="AH231" s="112">
        <f t="shared" si="86"/>
        <v>39993</v>
      </c>
      <c r="AI231" s="106">
        <f t="shared" si="82"/>
        <v>39993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39989</v>
      </c>
      <c r="AR231" s="114">
        <f t="shared" si="87"/>
        <v>39989</v>
      </c>
      <c r="AS231" s="109">
        <f t="shared" si="87"/>
        <v>39989</v>
      </c>
      <c r="AT231" s="110">
        <f t="shared" si="87"/>
        <v>39989</v>
      </c>
      <c r="AU231" s="111">
        <f t="shared" si="87"/>
        <v>39989</v>
      </c>
      <c r="AV231" s="112">
        <f t="shared" si="87"/>
        <v>39989</v>
      </c>
      <c r="AW231" s="106">
        <f t="shared" si="77"/>
        <v>39989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39993</v>
      </c>
      <c r="AD232" s="114">
        <f t="shared" si="86"/>
        <v>39993</v>
      </c>
      <c r="AE232" s="109">
        <f t="shared" si="86"/>
        <v>39993</v>
      </c>
      <c r="AF232" s="110">
        <f t="shared" si="86"/>
        <v>39993</v>
      </c>
      <c r="AG232" s="111">
        <f t="shared" si="86"/>
        <v>39993</v>
      </c>
      <c r="AH232" s="112">
        <f t="shared" si="86"/>
        <v>39993</v>
      </c>
      <c r="AI232" s="106">
        <f t="shared" si="82"/>
        <v>39993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39989</v>
      </c>
      <c r="AR232" s="114">
        <f t="shared" si="87"/>
        <v>39989</v>
      </c>
      <c r="AS232" s="109">
        <f t="shared" si="87"/>
        <v>39989</v>
      </c>
      <c r="AT232" s="110">
        <f t="shared" si="87"/>
        <v>39989</v>
      </c>
      <c r="AU232" s="111">
        <f t="shared" si="87"/>
        <v>39989</v>
      </c>
      <c r="AV232" s="112">
        <f t="shared" si="87"/>
        <v>39989</v>
      </c>
      <c r="AW232" s="106">
        <f t="shared" si="77"/>
        <v>39989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39993</v>
      </c>
      <c r="AD233" s="114">
        <f t="shared" si="86"/>
        <v>39993</v>
      </c>
      <c r="AE233" s="109">
        <f t="shared" si="86"/>
        <v>39993</v>
      </c>
      <c r="AF233" s="110">
        <f t="shared" si="86"/>
        <v>39993</v>
      </c>
      <c r="AG233" s="111">
        <f t="shared" si="86"/>
        <v>39993</v>
      </c>
      <c r="AH233" s="112">
        <f t="shared" si="86"/>
        <v>39993</v>
      </c>
      <c r="AI233" s="106">
        <f t="shared" si="82"/>
        <v>39993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39989</v>
      </c>
      <c r="AR233" s="114">
        <f t="shared" si="87"/>
        <v>39989</v>
      </c>
      <c r="AS233" s="109">
        <f t="shared" si="87"/>
        <v>39989</v>
      </c>
      <c r="AT233" s="110">
        <f t="shared" si="87"/>
        <v>39989</v>
      </c>
      <c r="AU233" s="111">
        <f t="shared" si="87"/>
        <v>39989</v>
      </c>
      <c r="AV233" s="112">
        <f t="shared" si="87"/>
        <v>39989</v>
      </c>
      <c r="AW233" s="106">
        <f t="shared" si="77"/>
        <v>39989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39993</v>
      </c>
      <c r="AD234" s="114">
        <f t="shared" si="86"/>
        <v>39993</v>
      </c>
      <c r="AE234" s="109">
        <f t="shared" si="86"/>
        <v>39993</v>
      </c>
      <c r="AF234" s="110">
        <f t="shared" si="86"/>
        <v>39993</v>
      </c>
      <c r="AG234" s="111">
        <f t="shared" si="86"/>
        <v>39993</v>
      </c>
      <c r="AH234" s="112">
        <f t="shared" si="86"/>
        <v>39993</v>
      </c>
      <c r="AI234" s="106">
        <f t="shared" si="82"/>
        <v>39993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39989</v>
      </c>
      <c r="AR234" s="114">
        <f t="shared" si="87"/>
        <v>39989</v>
      </c>
      <c r="AS234" s="109">
        <f t="shared" si="87"/>
        <v>39989</v>
      </c>
      <c r="AT234" s="110">
        <f t="shared" si="87"/>
        <v>39989</v>
      </c>
      <c r="AU234" s="111">
        <f t="shared" si="87"/>
        <v>39989</v>
      </c>
      <c r="AV234" s="112">
        <f t="shared" si="87"/>
        <v>39989</v>
      </c>
      <c r="AW234" s="106">
        <f t="shared" si="77"/>
        <v>39989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39993</v>
      </c>
      <c r="AD235" s="114">
        <f t="shared" si="86"/>
        <v>39993</v>
      </c>
      <c r="AE235" s="109">
        <f t="shared" si="86"/>
        <v>39993</v>
      </c>
      <c r="AF235" s="110">
        <f t="shared" si="86"/>
        <v>39993</v>
      </c>
      <c r="AG235" s="111">
        <f t="shared" si="86"/>
        <v>39993</v>
      </c>
      <c r="AH235" s="112">
        <f t="shared" si="86"/>
        <v>39993</v>
      </c>
      <c r="AI235" s="106">
        <f t="shared" si="82"/>
        <v>39993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39989</v>
      </c>
      <c r="AR235" s="114">
        <f t="shared" si="87"/>
        <v>39989</v>
      </c>
      <c r="AS235" s="109">
        <f t="shared" si="87"/>
        <v>39989</v>
      </c>
      <c r="AT235" s="110">
        <f t="shared" si="87"/>
        <v>39989</v>
      </c>
      <c r="AU235" s="111">
        <f t="shared" si="87"/>
        <v>39989</v>
      </c>
      <c r="AV235" s="112">
        <f t="shared" si="87"/>
        <v>39989</v>
      </c>
      <c r="AW235" s="106">
        <f t="shared" si="77"/>
        <v>39989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39993</v>
      </c>
      <c r="AD236" s="114">
        <f t="shared" si="86"/>
        <v>39993</v>
      </c>
      <c r="AE236" s="109">
        <f t="shared" si="86"/>
        <v>39993</v>
      </c>
      <c r="AF236" s="110">
        <f t="shared" si="86"/>
        <v>39993</v>
      </c>
      <c r="AG236" s="111">
        <f t="shared" si="86"/>
        <v>39993</v>
      </c>
      <c r="AH236" s="112">
        <f t="shared" si="86"/>
        <v>39993</v>
      </c>
      <c r="AI236" s="106">
        <f t="shared" si="82"/>
        <v>39993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39989</v>
      </c>
      <c r="AR236" s="114">
        <f t="shared" si="87"/>
        <v>39989</v>
      </c>
      <c r="AS236" s="109">
        <f t="shared" si="87"/>
        <v>39989</v>
      </c>
      <c r="AT236" s="110">
        <f t="shared" si="87"/>
        <v>39989</v>
      </c>
      <c r="AU236" s="111">
        <f t="shared" si="87"/>
        <v>39989</v>
      </c>
      <c r="AV236" s="112">
        <f t="shared" si="87"/>
        <v>39989</v>
      </c>
      <c r="AW236" s="106">
        <f t="shared" si="77"/>
        <v>39989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39993</v>
      </c>
      <c r="AD237" s="114">
        <f t="shared" si="86"/>
        <v>39993</v>
      </c>
      <c r="AE237" s="109">
        <f t="shared" si="86"/>
        <v>39993</v>
      </c>
      <c r="AF237" s="110">
        <f t="shared" si="86"/>
        <v>39993</v>
      </c>
      <c r="AG237" s="111">
        <f t="shared" si="86"/>
        <v>39993</v>
      </c>
      <c r="AH237" s="112">
        <f t="shared" si="86"/>
        <v>39993</v>
      </c>
      <c r="AI237" s="106">
        <f t="shared" si="82"/>
        <v>39993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39989</v>
      </c>
      <c r="AR237" s="114">
        <f t="shared" si="87"/>
        <v>39989</v>
      </c>
      <c r="AS237" s="109">
        <f t="shared" si="87"/>
        <v>39989</v>
      </c>
      <c r="AT237" s="110">
        <f t="shared" si="87"/>
        <v>39989</v>
      </c>
      <c r="AU237" s="111">
        <f t="shared" si="87"/>
        <v>39989</v>
      </c>
      <c r="AV237" s="112">
        <f t="shared" si="87"/>
        <v>39989</v>
      </c>
      <c r="AW237" s="106">
        <f t="shared" si="77"/>
        <v>39989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39993</v>
      </c>
      <c r="AD238" s="114">
        <f t="shared" si="86"/>
        <v>39993</v>
      </c>
      <c r="AE238" s="109">
        <f t="shared" si="86"/>
        <v>39993</v>
      </c>
      <c r="AF238" s="110">
        <f t="shared" si="86"/>
        <v>39993</v>
      </c>
      <c r="AG238" s="111">
        <f t="shared" si="86"/>
        <v>39993</v>
      </c>
      <c r="AH238" s="112">
        <f t="shared" si="86"/>
        <v>39993</v>
      </c>
      <c r="AI238" s="106">
        <f t="shared" si="82"/>
        <v>39993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39989</v>
      </c>
      <c r="AR238" s="114">
        <f t="shared" si="87"/>
        <v>39989</v>
      </c>
      <c r="AS238" s="109">
        <f t="shared" si="87"/>
        <v>39989</v>
      </c>
      <c r="AT238" s="110">
        <f t="shared" si="87"/>
        <v>39989</v>
      </c>
      <c r="AU238" s="111">
        <f t="shared" si="87"/>
        <v>39989</v>
      </c>
      <c r="AV238" s="112">
        <f t="shared" si="87"/>
        <v>39989</v>
      </c>
      <c r="AW238" s="106">
        <f t="shared" si="77"/>
        <v>39989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39993</v>
      </c>
      <c r="AD239" s="114">
        <f t="shared" si="86"/>
        <v>39993</v>
      </c>
      <c r="AE239" s="109">
        <f t="shared" si="86"/>
        <v>39993</v>
      </c>
      <c r="AF239" s="110">
        <f t="shared" si="86"/>
        <v>39993</v>
      </c>
      <c r="AG239" s="111">
        <f t="shared" si="86"/>
        <v>39993</v>
      </c>
      <c r="AH239" s="112">
        <f t="shared" si="86"/>
        <v>39993</v>
      </c>
      <c r="AI239" s="106">
        <f t="shared" si="82"/>
        <v>39993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39989</v>
      </c>
      <c r="AR239" s="114">
        <f t="shared" si="87"/>
        <v>39989</v>
      </c>
      <c r="AS239" s="109">
        <f t="shared" si="87"/>
        <v>39989</v>
      </c>
      <c r="AT239" s="110">
        <f t="shared" si="87"/>
        <v>39989</v>
      </c>
      <c r="AU239" s="111">
        <f t="shared" si="87"/>
        <v>39989</v>
      </c>
      <c r="AV239" s="112">
        <f t="shared" si="87"/>
        <v>39989</v>
      </c>
      <c r="AW239" s="106">
        <f t="shared" si="77"/>
        <v>39989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39993</v>
      </c>
      <c r="AD240" s="114">
        <f t="shared" si="86"/>
        <v>39993</v>
      </c>
      <c r="AE240" s="109">
        <f t="shared" si="86"/>
        <v>39993</v>
      </c>
      <c r="AF240" s="110">
        <f t="shared" si="86"/>
        <v>39993</v>
      </c>
      <c r="AG240" s="111">
        <f t="shared" si="86"/>
        <v>39993</v>
      </c>
      <c r="AH240" s="112">
        <f t="shared" si="86"/>
        <v>39993</v>
      </c>
      <c r="AI240" s="106">
        <f t="shared" si="82"/>
        <v>39993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39989</v>
      </c>
      <c r="AR240" s="114">
        <f t="shared" si="87"/>
        <v>39989</v>
      </c>
      <c r="AS240" s="109">
        <f t="shared" si="87"/>
        <v>39989</v>
      </c>
      <c r="AT240" s="110">
        <f t="shared" si="87"/>
        <v>39989</v>
      </c>
      <c r="AU240" s="111">
        <f t="shared" si="87"/>
        <v>39989</v>
      </c>
      <c r="AV240" s="112">
        <f t="shared" si="87"/>
        <v>39989</v>
      </c>
      <c r="AW240" s="106">
        <f t="shared" si="77"/>
        <v>39989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39993</v>
      </c>
      <c r="AD241" s="114">
        <f t="shared" si="86"/>
        <v>39993</v>
      </c>
      <c r="AE241" s="109">
        <f t="shared" si="86"/>
        <v>39993</v>
      </c>
      <c r="AF241" s="110">
        <f t="shared" si="86"/>
        <v>39993</v>
      </c>
      <c r="AG241" s="111">
        <f t="shared" si="86"/>
        <v>39993</v>
      </c>
      <c r="AH241" s="112">
        <f t="shared" si="86"/>
        <v>39993</v>
      </c>
      <c r="AI241" s="106">
        <f t="shared" si="82"/>
        <v>39993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39989</v>
      </c>
      <c r="AR241" s="114">
        <f t="shared" si="87"/>
        <v>39989</v>
      </c>
      <c r="AS241" s="109">
        <f t="shared" si="87"/>
        <v>39989</v>
      </c>
      <c r="AT241" s="110">
        <f t="shared" si="87"/>
        <v>39989</v>
      </c>
      <c r="AU241" s="111">
        <f t="shared" si="87"/>
        <v>39989</v>
      </c>
      <c r="AV241" s="112">
        <f t="shared" si="87"/>
        <v>39989</v>
      </c>
      <c r="AW241" s="106">
        <f t="shared" si="77"/>
        <v>39989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39993</v>
      </c>
      <c r="AD242" s="114">
        <f t="shared" si="86"/>
        <v>39993</v>
      </c>
      <c r="AE242" s="109">
        <f t="shared" si="86"/>
        <v>39993</v>
      </c>
      <c r="AF242" s="110">
        <f t="shared" si="86"/>
        <v>39993</v>
      </c>
      <c r="AG242" s="111">
        <f t="shared" si="86"/>
        <v>39993</v>
      </c>
      <c r="AH242" s="112">
        <f t="shared" si="86"/>
        <v>39993</v>
      </c>
      <c r="AI242" s="106">
        <f t="shared" si="82"/>
        <v>39993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39989</v>
      </c>
      <c r="AR242" s="114">
        <f t="shared" si="87"/>
        <v>39989</v>
      </c>
      <c r="AS242" s="109">
        <f t="shared" si="87"/>
        <v>39989</v>
      </c>
      <c r="AT242" s="110">
        <f t="shared" si="87"/>
        <v>39989</v>
      </c>
      <c r="AU242" s="111">
        <f t="shared" si="87"/>
        <v>39989</v>
      </c>
      <c r="AV242" s="112">
        <f t="shared" si="87"/>
        <v>39989</v>
      </c>
      <c r="AW242" s="106">
        <f t="shared" si="77"/>
        <v>39989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39993</v>
      </c>
      <c r="AD243" s="114">
        <f t="shared" si="86"/>
        <v>39993</v>
      </c>
      <c r="AE243" s="109">
        <f t="shared" si="86"/>
        <v>39993</v>
      </c>
      <c r="AF243" s="110">
        <f t="shared" si="86"/>
        <v>39993</v>
      </c>
      <c r="AG243" s="111">
        <f t="shared" si="86"/>
        <v>39993</v>
      </c>
      <c r="AH243" s="112">
        <f t="shared" si="86"/>
        <v>39993</v>
      </c>
      <c r="AI243" s="106">
        <f t="shared" si="82"/>
        <v>39993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39989</v>
      </c>
      <c r="AR243" s="114">
        <f t="shared" si="87"/>
        <v>39989</v>
      </c>
      <c r="AS243" s="109">
        <f t="shared" si="87"/>
        <v>39989</v>
      </c>
      <c r="AT243" s="110">
        <f t="shared" si="87"/>
        <v>39989</v>
      </c>
      <c r="AU243" s="111">
        <f t="shared" si="87"/>
        <v>39989</v>
      </c>
      <c r="AV243" s="112">
        <f t="shared" si="87"/>
        <v>39989</v>
      </c>
      <c r="AW243" s="106">
        <f t="shared" si="77"/>
        <v>39989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39993</v>
      </c>
      <c r="AD244" s="114">
        <f t="shared" si="86"/>
        <v>39993</v>
      </c>
      <c r="AE244" s="109">
        <f t="shared" si="86"/>
        <v>39993</v>
      </c>
      <c r="AF244" s="110">
        <f t="shared" si="86"/>
        <v>39993</v>
      </c>
      <c r="AG244" s="111">
        <f t="shared" si="86"/>
        <v>39993</v>
      </c>
      <c r="AH244" s="112">
        <f t="shared" si="86"/>
        <v>39993</v>
      </c>
      <c r="AI244" s="106">
        <f t="shared" si="82"/>
        <v>39993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39989</v>
      </c>
      <c r="AR244" s="114">
        <f t="shared" si="87"/>
        <v>39989</v>
      </c>
      <c r="AS244" s="109">
        <f t="shared" si="87"/>
        <v>39989</v>
      </c>
      <c r="AT244" s="110">
        <f t="shared" si="87"/>
        <v>39989</v>
      </c>
      <c r="AU244" s="111">
        <f t="shared" si="87"/>
        <v>39989</v>
      </c>
      <c r="AV244" s="112">
        <f t="shared" si="87"/>
        <v>39989</v>
      </c>
      <c r="AW244" s="106">
        <f t="shared" si="77"/>
        <v>39989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39993</v>
      </c>
      <c r="AD245" s="114">
        <f t="shared" si="86"/>
        <v>39993</v>
      </c>
      <c r="AE245" s="109">
        <f t="shared" si="86"/>
        <v>39993</v>
      </c>
      <c r="AF245" s="110">
        <f t="shared" si="86"/>
        <v>39993</v>
      </c>
      <c r="AG245" s="111">
        <f t="shared" si="86"/>
        <v>39993</v>
      </c>
      <c r="AH245" s="112">
        <f t="shared" si="86"/>
        <v>39993</v>
      </c>
      <c r="AI245" s="106">
        <f t="shared" si="82"/>
        <v>39993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39989</v>
      </c>
      <c r="AR245" s="114">
        <f t="shared" si="87"/>
        <v>39989</v>
      </c>
      <c r="AS245" s="109">
        <f t="shared" si="87"/>
        <v>39989</v>
      </c>
      <c r="AT245" s="110">
        <f t="shared" si="87"/>
        <v>39989</v>
      </c>
      <c r="AU245" s="111">
        <f t="shared" si="87"/>
        <v>39989</v>
      </c>
      <c r="AV245" s="112">
        <f t="shared" si="87"/>
        <v>39989</v>
      </c>
      <c r="AW245" s="106">
        <f t="shared" si="77"/>
        <v>39989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39993</v>
      </c>
      <c r="AD246" s="197">
        <f t="shared" si="86"/>
        <v>39993</v>
      </c>
      <c r="AE246" s="198">
        <f t="shared" si="86"/>
        <v>39993</v>
      </c>
      <c r="AF246" s="199">
        <f t="shared" si="86"/>
        <v>39993</v>
      </c>
      <c r="AG246" s="200">
        <f t="shared" si="86"/>
        <v>39993</v>
      </c>
      <c r="AH246" s="201">
        <f t="shared" si="86"/>
        <v>39993</v>
      </c>
      <c r="AI246" s="202">
        <f t="shared" si="82"/>
        <v>39993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39989</v>
      </c>
      <c r="AR246" s="197">
        <f t="shared" si="87"/>
        <v>39989</v>
      </c>
      <c r="AS246" s="198">
        <f t="shared" si="87"/>
        <v>39989</v>
      </c>
      <c r="AT246" s="199">
        <f t="shared" si="87"/>
        <v>39989</v>
      </c>
      <c r="AU246" s="200">
        <f t="shared" si="87"/>
        <v>39989</v>
      </c>
      <c r="AV246" s="201">
        <f t="shared" si="87"/>
        <v>39989</v>
      </c>
      <c r="AW246" s="202">
        <f t="shared" si="77"/>
        <v>39989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39993</v>
      </c>
      <c r="AD247" s="114">
        <f t="shared" si="86"/>
        <v>39993</v>
      </c>
      <c r="AE247" s="109">
        <f t="shared" si="86"/>
        <v>39993</v>
      </c>
      <c r="AF247" s="110">
        <f t="shared" si="86"/>
        <v>39993</v>
      </c>
      <c r="AG247" s="111">
        <f t="shared" si="86"/>
        <v>39993</v>
      </c>
      <c r="AH247" s="112">
        <f t="shared" si="86"/>
        <v>39993</v>
      </c>
      <c r="AI247" s="106">
        <f t="shared" si="82"/>
        <v>39993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39989</v>
      </c>
      <c r="AR247" s="114">
        <f t="shared" si="87"/>
        <v>39989</v>
      </c>
      <c r="AS247" s="109">
        <f t="shared" si="87"/>
        <v>39989</v>
      </c>
      <c r="AT247" s="110">
        <f t="shared" si="87"/>
        <v>39989</v>
      </c>
      <c r="AU247" s="111">
        <f t="shared" si="87"/>
        <v>39989</v>
      </c>
      <c r="AV247" s="112">
        <f t="shared" si="87"/>
        <v>39989</v>
      </c>
      <c r="AW247" s="106">
        <f t="shared" si="77"/>
        <v>39989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39993</v>
      </c>
      <c r="AD248" s="114">
        <f t="shared" si="86"/>
        <v>39993</v>
      </c>
      <c r="AE248" s="109">
        <f t="shared" si="86"/>
        <v>39993</v>
      </c>
      <c r="AF248" s="110">
        <f t="shared" si="86"/>
        <v>39993</v>
      </c>
      <c r="AG248" s="111">
        <f t="shared" si="86"/>
        <v>39993</v>
      </c>
      <c r="AH248" s="112">
        <f t="shared" si="86"/>
        <v>39993</v>
      </c>
      <c r="AI248" s="106">
        <f t="shared" si="82"/>
        <v>39993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39989</v>
      </c>
      <c r="AR248" s="114">
        <f t="shared" si="87"/>
        <v>39989</v>
      </c>
      <c r="AS248" s="109">
        <f t="shared" si="87"/>
        <v>39989</v>
      </c>
      <c r="AT248" s="110">
        <f t="shared" si="87"/>
        <v>39989</v>
      </c>
      <c r="AU248" s="111">
        <f t="shared" si="87"/>
        <v>39989</v>
      </c>
      <c r="AV248" s="112">
        <f t="shared" si="87"/>
        <v>39989</v>
      </c>
      <c r="AW248" s="106">
        <f t="shared" si="77"/>
        <v>39989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39993</v>
      </c>
      <c r="AD249" s="114">
        <f t="shared" si="86"/>
        <v>39993</v>
      </c>
      <c r="AE249" s="109">
        <f t="shared" si="86"/>
        <v>39993</v>
      </c>
      <c r="AF249" s="110">
        <f t="shared" si="86"/>
        <v>39993</v>
      </c>
      <c r="AG249" s="111">
        <f t="shared" si="86"/>
        <v>39993</v>
      </c>
      <c r="AH249" s="112">
        <f t="shared" si="86"/>
        <v>39993</v>
      </c>
      <c r="AI249" s="106">
        <f t="shared" si="82"/>
        <v>39993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39989</v>
      </c>
      <c r="AR249" s="114">
        <f t="shared" si="87"/>
        <v>39989</v>
      </c>
      <c r="AS249" s="109">
        <f t="shared" si="87"/>
        <v>39989</v>
      </c>
      <c r="AT249" s="110">
        <f t="shared" si="87"/>
        <v>39989</v>
      </c>
      <c r="AU249" s="111">
        <f t="shared" si="87"/>
        <v>39989</v>
      </c>
      <c r="AV249" s="112">
        <f t="shared" si="87"/>
        <v>39989</v>
      </c>
      <c r="AW249" s="106">
        <f t="shared" si="77"/>
        <v>39989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39993</v>
      </c>
      <c r="AD250" s="114">
        <f t="shared" si="86"/>
        <v>39993</v>
      </c>
      <c r="AE250" s="109">
        <f t="shared" si="86"/>
        <v>39993</v>
      </c>
      <c r="AF250" s="110">
        <f t="shared" si="86"/>
        <v>39993</v>
      </c>
      <c r="AG250" s="111">
        <f t="shared" si="86"/>
        <v>39993</v>
      </c>
      <c r="AH250" s="112">
        <f t="shared" si="86"/>
        <v>39993</v>
      </c>
      <c r="AI250" s="106">
        <f t="shared" si="82"/>
        <v>39993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39989</v>
      </c>
      <c r="AR250" s="114">
        <f t="shared" si="87"/>
        <v>39989</v>
      </c>
      <c r="AS250" s="109">
        <f t="shared" si="87"/>
        <v>39989</v>
      </c>
      <c r="AT250" s="110">
        <f t="shared" si="87"/>
        <v>39989</v>
      </c>
      <c r="AU250" s="111">
        <f t="shared" si="87"/>
        <v>39989</v>
      </c>
      <c r="AV250" s="112">
        <f t="shared" si="87"/>
        <v>39989</v>
      </c>
      <c r="AW250" s="106">
        <f t="shared" si="77"/>
        <v>39989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39993</v>
      </c>
      <c r="AD251" s="114">
        <f t="shared" si="86"/>
        <v>39993</v>
      </c>
      <c r="AE251" s="109">
        <f t="shared" si="86"/>
        <v>39993</v>
      </c>
      <c r="AF251" s="110">
        <f t="shared" si="86"/>
        <v>39993</v>
      </c>
      <c r="AG251" s="111">
        <f t="shared" si="86"/>
        <v>39993</v>
      </c>
      <c r="AH251" s="112">
        <f t="shared" si="86"/>
        <v>39993</v>
      </c>
      <c r="AI251" s="106">
        <f t="shared" si="82"/>
        <v>39993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39989</v>
      </c>
      <c r="AR251" s="114">
        <f t="shared" si="87"/>
        <v>39989</v>
      </c>
      <c r="AS251" s="109">
        <f t="shared" si="87"/>
        <v>39989</v>
      </c>
      <c r="AT251" s="110">
        <f t="shared" si="87"/>
        <v>39989</v>
      </c>
      <c r="AU251" s="111">
        <f t="shared" si="87"/>
        <v>39989</v>
      </c>
      <c r="AV251" s="112">
        <f t="shared" si="87"/>
        <v>39989</v>
      </c>
      <c r="AW251" s="106">
        <f t="shared" si="77"/>
        <v>39989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39993</v>
      </c>
      <c r="AD252" s="114">
        <f t="shared" si="86"/>
        <v>39993</v>
      </c>
      <c r="AE252" s="109">
        <f t="shared" si="86"/>
        <v>39993</v>
      </c>
      <c r="AF252" s="110">
        <f t="shared" si="86"/>
        <v>39993</v>
      </c>
      <c r="AG252" s="111">
        <f t="shared" si="86"/>
        <v>39993</v>
      </c>
      <c r="AH252" s="112">
        <f t="shared" si="86"/>
        <v>39993</v>
      </c>
      <c r="AI252" s="106">
        <f t="shared" si="82"/>
        <v>39993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39989</v>
      </c>
      <c r="AR252" s="114">
        <f t="shared" si="87"/>
        <v>39989</v>
      </c>
      <c r="AS252" s="109">
        <f t="shared" si="87"/>
        <v>39989</v>
      </c>
      <c r="AT252" s="110">
        <f t="shared" si="87"/>
        <v>39989</v>
      </c>
      <c r="AU252" s="111">
        <f t="shared" si="87"/>
        <v>39989</v>
      </c>
      <c r="AV252" s="112">
        <f t="shared" si="87"/>
        <v>39989</v>
      </c>
      <c r="AW252" s="106">
        <f t="shared" si="77"/>
        <v>39989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39993</v>
      </c>
      <c r="AD253" s="114">
        <f t="shared" si="86"/>
        <v>39993</v>
      </c>
      <c r="AE253" s="109">
        <f t="shared" si="86"/>
        <v>39993</v>
      </c>
      <c r="AF253" s="110">
        <f t="shared" si="86"/>
        <v>39993</v>
      </c>
      <c r="AG253" s="111">
        <f t="shared" si="86"/>
        <v>39993</v>
      </c>
      <c r="AH253" s="112">
        <f t="shared" si="86"/>
        <v>39993</v>
      </c>
      <c r="AI253" s="106">
        <f t="shared" si="82"/>
        <v>39993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39989</v>
      </c>
      <c r="AR253" s="114">
        <f t="shared" si="87"/>
        <v>39989</v>
      </c>
      <c r="AS253" s="109">
        <f t="shared" si="87"/>
        <v>39989</v>
      </c>
      <c r="AT253" s="110">
        <f t="shared" si="87"/>
        <v>39989</v>
      </c>
      <c r="AU253" s="111">
        <f t="shared" si="87"/>
        <v>39989</v>
      </c>
      <c r="AV253" s="112">
        <f t="shared" si="87"/>
        <v>39989</v>
      </c>
      <c r="AW253" s="106">
        <f t="shared" si="77"/>
        <v>39989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39993</v>
      </c>
      <c r="AD254" s="114">
        <f t="shared" si="86"/>
        <v>39993</v>
      </c>
      <c r="AE254" s="109">
        <f t="shared" si="86"/>
        <v>39993</v>
      </c>
      <c r="AF254" s="110">
        <f t="shared" si="86"/>
        <v>39993</v>
      </c>
      <c r="AG254" s="111">
        <f t="shared" si="86"/>
        <v>39993</v>
      </c>
      <c r="AH254" s="112">
        <f t="shared" si="86"/>
        <v>39993</v>
      </c>
      <c r="AI254" s="106">
        <f t="shared" si="82"/>
        <v>39993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39989</v>
      </c>
      <c r="AR254" s="114">
        <f t="shared" si="87"/>
        <v>39989</v>
      </c>
      <c r="AS254" s="109">
        <f t="shared" si="87"/>
        <v>39989</v>
      </c>
      <c r="AT254" s="110">
        <f t="shared" si="87"/>
        <v>39989</v>
      </c>
      <c r="AU254" s="111">
        <f t="shared" si="87"/>
        <v>39989</v>
      </c>
      <c r="AV254" s="112">
        <f t="shared" si="87"/>
        <v>39989</v>
      </c>
      <c r="AW254" s="106">
        <f t="shared" si="77"/>
        <v>39989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39993</v>
      </c>
      <c r="AD255" s="114">
        <f t="shared" si="86"/>
        <v>39993</v>
      </c>
      <c r="AE255" s="109">
        <f t="shared" si="86"/>
        <v>39993</v>
      </c>
      <c r="AF255" s="110">
        <f t="shared" si="86"/>
        <v>39993</v>
      </c>
      <c r="AG255" s="111">
        <f t="shared" si="86"/>
        <v>39993</v>
      </c>
      <c r="AH255" s="112">
        <f t="shared" si="86"/>
        <v>39993</v>
      </c>
      <c r="AI255" s="106">
        <f t="shared" si="82"/>
        <v>39993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39989</v>
      </c>
      <c r="AR255" s="114">
        <f t="shared" si="87"/>
        <v>39989</v>
      </c>
      <c r="AS255" s="109">
        <f t="shared" si="87"/>
        <v>39989</v>
      </c>
      <c r="AT255" s="110">
        <f t="shared" si="87"/>
        <v>39989</v>
      </c>
      <c r="AU255" s="111">
        <f t="shared" si="87"/>
        <v>39989</v>
      </c>
      <c r="AV255" s="112">
        <f t="shared" si="87"/>
        <v>39989</v>
      </c>
      <c r="AW255" s="106">
        <f t="shared" si="77"/>
        <v>39989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39993</v>
      </c>
      <c r="AD256" s="114">
        <f t="shared" si="86"/>
        <v>39993</v>
      </c>
      <c r="AE256" s="109">
        <f t="shared" si="86"/>
        <v>39993</v>
      </c>
      <c r="AF256" s="110">
        <f t="shared" si="86"/>
        <v>39993</v>
      </c>
      <c r="AG256" s="111">
        <f t="shared" si="86"/>
        <v>39993</v>
      </c>
      <c r="AH256" s="112">
        <f t="shared" si="86"/>
        <v>39993</v>
      </c>
      <c r="AI256" s="106">
        <f t="shared" si="82"/>
        <v>39993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39989</v>
      </c>
      <c r="AR256" s="114">
        <f t="shared" si="87"/>
        <v>39989</v>
      </c>
      <c r="AS256" s="109">
        <f t="shared" si="87"/>
        <v>39989</v>
      </c>
      <c r="AT256" s="110">
        <f t="shared" si="87"/>
        <v>39989</v>
      </c>
      <c r="AU256" s="111">
        <f t="shared" si="87"/>
        <v>39989</v>
      </c>
      <c r="AV256" s="112">
        <f t="shared" si="87"/>
        <v>39989</v>
      </c>
      <c r="AW256" s="106">
        <f t="shared" si="77"/>
        <v>39989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39993</v>
      </c>
      <c r="AD257" s="114">
        <f t="shared" si="86"/>
        <v>39993</v>
      </c>
      <c r="AE257" s="109">
        <f t="shared" si="86"/>
        <v>39993</v>
      </c>
      <c r="AF257" s="110">
        <f t="shared" si="86"/>
        <v>39993</v>
      </c>
      <c r="AG257" s="111">
        <f t="shared" si="86"/>
        <v>39993</v>
      </c>
      <c r="AH257" s="112">
        <f t="shared" si="86"/>
        <v>39993</v>
      </c>
      <c r="AI257" s="106">
        <f t="shared" si="82"/>
        <v>39993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39989</v>
      </c>
      <c r="AR257" s="114">
        <f t="shared" si="87"/>
        <v>39989</v>
      </c>
      <c r="AS257" s="109">
        <f t="shared" si="87"/>
        <v>39989</v>
      </c>
      <c r="AT257" s="110">
        <f t="shared" si="87"/>
        <v>39989</v>
      </c>
      <c r="AU257" s="111">
        <f t="shared" si="87"/>
        <v>39989</v>
      </c>
      <c r="AV257" s="112">
        <f t="shared" si="87"/>
        <v>39989</v>
      </c>
      <c r="AW257" s="106">
        <f t="shared" si="77"/>
        <v>39989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39993</v>
      </c>
      <c r="AD258" s="114">
        <f t="shared" si="86"/>
        <v>39993</v>
      </c>
      <c r="AE258" s="109">
        <f t="shared" si="86"/>
        <v>39993</v>
      </c>
      <c r="AF258" s="110">
        <f t="shared" si="86"/>
        <v>39993</v>
      </c>
      <c r="AG258" s="111">
        <f t="shared" si="86"/>
        <v>39993</v>
      </c>
      <c r="AH258" s="112">
        <f t="shared" si="86"/>
        <v>39993</v>
      </c>
      <c r="AI258" s="106">
        <f t="shared" si="82"/>
        <v>39993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39989</v>
      </c>
      <c r="AR258" s="114">
        <f t="shared" si="87"/>
        <v>39989</v>
      </c>
      <c r="AS258" s="109">
        <f t="shared" si="87"/>
        <v>39989</v>
      </c>
      <c r="AT258" s="110">
        <f t="shared" si="87"/>
        <v>39989</v>
      </c>
      <c r="AU258" s="111">
        <f t="shared" si="87"/>
        <v>39989</v>
      </c>
      <c r="AV258" s="112">
        <f t="shared" si="87"/>
        <v>39989</v>
      </c>
      <c r="AW258" s="106">
        <f t="shared" si="77"/>
        <v>39989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39993</v>
      </c>
      <c r="AD259" s="114">
        <f t="shared" si="86"/>
        <v>39993</v>
      </c>
      <c r="AE259" s="109">
        <f t="shared" si="86"/>
        <v>39993</v>
      </c>
      <c r="AF259" s="110">
        <f t="shared" si="86"/>
        <v>39993</v>
      </c>
      <c r="AG259" s="111">
        <f t="shared" si="86"/>
        <v>39993</v>
      </c>
      <c r="AH259" s="112">
        <f t="shared" si="86"/>
        <v>39993</v>
      </c>
      <c r="AI259" s="106">
        <f t="shared" si="82"/>
        <v>39993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39989</v>
      </c>
      <c r="AR259" s="114">
        <f t="shared" si="87"/>
        <v>39989</v>
      </c>
      <c r="AS259" s="109">
        <f t="shared" si="87"/>
        <v>39989</v>
      </c>
      <c r="AT259" s="110">
        <f t="shared" si="87"/>
        <v>39989</v>
      </c>
      <c r="AU259" s="111">
        <f t="shared" si="87"/>
        <v>39989</v>
      </c>
      <c r="AV259" s="112">
        <f t="shared" si="87"/>
        <v>39989</v>
      </c>
      <c r="AW259" s="106">
        <f t="shared" si="77"/>
        <v>39989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39993</v>
      </c>
      <c r="AD260" s="114">
        <f t="shared" si="86"/>
        <v>39993</v>
      </c>
      <c r="AE260" s="109">
        <f t="shared" si="86"/>
        <v>39993</v>
      </c>
      <c r="AF260" s="110">
        <f t="shared" si="86"/>
        <v>39993</v>
      </c>
      <c r="AG260" s="111">
        <f t="shared" si="86"/>
        <v>39993</v>
      </c>
      <c r="AH260" s="112">
        <f t="shared" si="86"/>
        <v>39993</v>
      </c>
      <c r="AI260" s="106">
        <f t="shared" si="82"/>
        <v>39993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39989</v>
      </c>
      <c r="AR260" s="114">
        <f t="shared" si="87"/>
        <v>39989</v>
      </c>
      <c r="AS260" s="109">
        <f t="shared" si="87"/>
        <v>39989</v>
      </c>
      <c r="AT260" s="110">
        <f t="shared" si="87"/>
        <v>39989</v>
      </c>
      <c r="AU260" s="111">
        <f t="shared" si="87"/>
        <v>39989</v>
      </c>
      <c r="AV260" s="112">
        <f t="shared" si="87"/>
        <v>39989</v>
      </c>
      <c r="AW260" s="106">
        <f t="shared" si="77"/>
        <v>39989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39993</v>
      </c>
      <c r="AD261" s="114">
        <f t="shared" si="86"/>
        <v>39993</v>
      </c>
      <c r="AE261" s="109">
        <f t="shared" si="86"/>
        <v>39993</v>
      </c>
      <c r="AF261" s="110">
        <f t="shared" si="86"/>
        <v>39993</v>
      </c>
      <c r="AG261" s="111">
        <f t="shared" si="86"/>
        <v>39993</v>
      </c>
      <c r="AH261" s="112">
        <f t="shared" si="86"/>
        <v>39993</v>
      </c>
      <c r="AI261" s="106">
        <f t="shared" si="82"/>
        <v>39993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39989</v>
      </c>
      <c r="AR261" s="114">
        <f t="shared" si="87"/>
        <v>39989</v>
      </c>
      <c r="AS261" s="109">
        <f t="shared" si="87"/>
        <v>39989</v>
      </c>
      <c r="AT261" s="110">
        <f t="shared" si="87"/>
        <v>39989</v>
      </c>
      <c r="AU261" s="111">
        <f t="shared" si="87"/>
        <v>39989</v>
      </c>
      <c r="AV261" s="112">
        <f t="shared" si="87"/>
        <v>39989</v>
      </c>
      <c r="AW261" s="106">
        <f t="shared" ref="AW261:AW324" si="97">MAX(AR261, AT261, AV261)</f>
        <v>39989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39993</v>
      </c>
      <c r="AD262" s="114">
        <f t="shared" si="86"/>
        <v>39993</v>
      </c>
      <c r="AE262" s="109">
        <f t="shared" si="86"/>
        <v>39993</v>
      </c>
      <c r="AF262" s="110">
        <f t="shared" si="86"/>
        <v>39993</v>
      </c>
      <c r="AG262" s="111">
        <f t="shared" si="86"/>
        <v>39993</v>
      </c>
      <c r="AH262" s="112">
        <f t="shared" si="86"/>
        <v>39993</v>
      </c>
      <c r="AI262" s="106">
        <f t="shared" si="82"/>
        <v>39993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39989</v>
      </c>
      <c r="AR262" s="114">
        <f t="shared" si="87"/>
        <v>39989</v>
      </c>
      <c r="AS262" s="109">
        <f t="shared" si="87"/>
        <v>39989</v>
      </c>
      <c r="AT262" s="110">
        <f t="shared" si="87"/>
        <v>39989</v>
      </c>
      <c r="AU262" s="111">
        <f t="shared" si="87"/>
        <v>39989</v>
      </c>
      <c r="AV262" s="112">
        <f t="shared" si="87"/>
        <v>39989</v>
      </c>
      <c r="AW262" s="106">
        <f t="shared" si="97"/>
        <v>39989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39993</v>
      </c>
      <c r="AD263" s="114">
        <f t="shared" si="86"/>
        <v>39993</v>
      </c>
      <c r="AE263" s="109">
        <f t="shared" si="86"/>
        <v>39993</v>
      </c>
      <c r="AF263" s="110">
        <f t="shared" si="86"/>
        <v>39993</v>
      </c>
      <c r="AG263" s="111">
        <f t="shared" si="86"/>
        <v>39993</v>
      </c>
      <c r="AH263" s="112">
        <f t="shared" si="86"/>
        <v>39993</v>
      </c>
      <c r="AI263" s="106">
        <f t="shared" si="82"/>
        <v>39993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39989</v>
      </c>
      <c r="AR263" s="114">
        <f t="shared" si="87"/>
        <v>39989</v>
      </c>
      <c r="AS263" s="109">
        <f t="shared" si="87"/>
        <v>39989</v>
      </c>
      <c r="AT263" s="110">
        <f t="shared" si="87"/>
        <v>39989</v>
      </c>
      <c r="AU263" s="111">
        <f t="shared" si="87"/>
        <v>39989</v>
      </c>
      <c r="AV263" s="112">
        <f t="shared" si="87"/>
        <v>39989</v>
      </c>
      <c r="AW263" s="106">
        <f t="shared" si="97"/>
        <v>39989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39993</v>
      </c>
      <c r="AD264" s="114">
        <f t="shared" si="86"/>
        <v>39993</v>
      </c>
      <c r="AE264" s="109">
        <f t="shared" si="86"/>
        <v>39993</v>
      </c>
      <c r="AF264" s="110">
        <f t="shared" si="86"/>
        <v>39993</v>
      </c>
      <c r="AG264" s="111">
        <f t="shared" si="86"/>
        <v>39993</v>
      </c>
      <c r="AH264" s="112">
        <f t="shared" si="86"/>
        <v>39993</v>
      </c>
      <c r="AI264" s="106">
        <f t="shared" si="82"/>
        <v>39993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39989</v>
      </c>
      <c r="AR264" s="114">
        <f t="shared" si="87"/>
        <v>39989</v>
      </c>
      <c r="AS264" s="109">
        <f t="shared" si="87"/>
        <v>39989</v>
      </c>
      <c r="AT264" s="110">
        <f t="shared" si="87"/>
        <v>39989</v>
      </c>
      <c r="AU264" s="111">
        <f t="shared" si="87"/>
        <v>39989</v>
      </c>
      <c r="AV264" s="112">
        <f t="shared" si="87"/>
        <v>39989</v>
      </c>
      <c r="AW264" s="106">
        <f t="shared" si="97"/>
        <v>39989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39993</v>
      </c>
      <c r="AD265" s="114">
        <f t="shared" si="86"/>
        <v>39993</v>
      </c>
      <c r="AE265" s="109">
        <f t="shared" si="86"/>
        <v>39993</v>
      </c>
      <c r="AF265" s="110">
        <f t="shared" si="86"/>
        <v>39993</v>
      </c>
      <c r="AG265" s="111">
        <f t="shared" si="86"/>
        <v>39993</v>
      </c>
      <c r="AH265" s="112">
        <f t="shared" si="86"/>
        <v>39993</v>
      </c>
      <c r="AI265" s="106">
        <f t="shared" si="82"/>
        <v>39993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39989</v>
      </c>
      <c r="AR265" s="114">
        <f t="shared" si="87"/>
        <v>39989</v>
      </c>
      <c r="AS265" s="109">
        <f t="shared" si="87"/>
        <v>39989</v>
      </c>
      <c r="AT265" s="110">
        <f t="shared" si="87"/>
        <v>39989</v>
      </c>
      <c r="AU265" s="111">
        <f t="shared" si="87"/>
        <v>39989</v>
      </c>
      <c r="AV265" s="112">
        <f t="shared" si="87"/>
        <v>39989</v>
      </c>
      <c r="AW265" s="106">
        <f t="shared" si="97"/>
        <v>39989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39993</v>
      </c>
      <c r="AD266" s="114">
        <f t="shared" si="86"/>
        <v>39993</v>
      </c>
      <c r="AE266" s="109">
        <f t="shared" si="86"/>
        <v>39993</v>
      </c>
      <c r="AF266" s="110">
        <f t="shared" si="86"/>
        <v>39993</v>
      </c>
      <c r="AG266" s="111">
        <f t="shared" si="86"/>
        <v>39993</v>
      </c>
      <c r="AH266" s="112">
        <f t="shared" si="86"/>
        <v>39993</v>
      </c>
      <c r="AI266" s="106">
        <f t="shared" si="82"/>
        <v>39993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39989</v>
      </c>
      <c r="AR266" s="114">
        <f t="shared" si="87"/>
        <v>39989</v>
      </c>
      <c r="AS266" s="109">
        <f t="shared" si="87"/>
        <v>39989</v>
      </c>
      <c r="AT266" s="110">
        <f t="shared" si="87"/>
        <v>39989</v>
      </c>
      <c r="AU266" s="111">
        <f t="shared" si="87"/>
        <v>39989</v>
      </c>
      <c r="AV266" s="112">
        <f t="shared" si="87"/>
        <v>39989</v>
      </c>
      <c r="AW266" s="106">
        <f t="shared" si="97"/>
        <v>39989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39993</v>
      </c>
      <c r="AD267" s="114">
        <f t="shared" si="86"/>
        <v>39993</v>
      </c>
      <c r="AE267" s="109">
        <f t="shared" si="86"/>
        <v>39993</v>
      </c>
      <c r="AF267" s="110">
        <f t="shared" si="86"/>
        <v>39993</v>
      </c>
      <c r="AG267" s="111">
        <f t="shared" si="86"/>
        <v>39993</v>
      </c>
      <c r="AH267" s="112">
        <f t="shared" si="86"/>
        <v>39993</v>
      </c>
      <c r="AI267" s="106">
        <f t="shared" si="82"/>
        <v>39993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39989</v>
      </c>
      <c r="AR267" s="114">
        <f t="shared" si="87"/>
        <v>39989</v>
      </c>
      <c r="AS267" s="109">
        <f t="shared" si="87"/>
        <v>39989</v>
      </c>
      <c r="AT267" s="110">
        <f t="shared" si="87"/>
        <v>39989</v>
      </c>
      <c r="AU267" s="111">
        <f t="shared" si="87"/>
        <v>39989</v>
      </c>
      <c r="AV267" s="112">
        <f t="shared" si="87"/>
        <v>39989</v>
      </c>
      <c r="AW267" s="106">
        <f t="shared" si="97"/>
        <v>39989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39993</v>
      </c>
      <c r="AD268" s="114">
        <f t="shared" si="86"/>
        <v>39993</v>
      </c>
      <c r="AE268" s="109">
        <f t="shared" si="86"/>
        <v>39993</v>
      </c>
      <c r="AF268" s="110">
        <f t="shared" si="86"/>
        <v>39993</v>
      </c>
      <c r="AG268" s="111">
        <f t="shared" si="86"/>
        <v>39993</v>
      </c>
      <c r="AH268" s="112">
        <f t="shared" si="86"/>
        <v>39993</v>
      </c>
      <c r="AI268" s="106">
        <f t="shared" ref="AI268:AI331" si="102">MAX(AD268, AF268, AH268)</f>
        <v>39993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39989</v>
      </c>
      <c r="AR268" s="114">
        <f t="shared" si="87"/>
        <v>39989</v>
      </c>
      <c r="AS268" s="109">
        <f t="shared" si="87"/>
        <v>39989</v>
      </c>
      <c r="AT268" s="110">
        <f t="shared" si="87"/>
        <v>39989</v>
      </c>
      <c r="AU268" s="111">
        <f t="shared" si="87"/>
        <v>39989</v>
      </c>
      <c r="AV268" s="112">
        <f t="shared" si="87"/>
        <v>39989</v>
      </c>
      <c r="AW268" s="106">
        <f t="shared" si="97"/>
        <v>39989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39993</v>
      </c>
      <c r="AD269" s="114">
        <f t="shared" si="86"/>
        <v>39993</v>
      </c>
      <c r="AE269" s="109">
        <f t="shared" si="86"/>
        <v>39993</v>
      </c>
      <c r="AF269" s="110">
        <f t="shared" si="86"/>
        <v>39993</v>
      </c>
      <c r="AG269" s="111">
        <f t="shared" si="86"/>
        <v>39993</v>
      </c>
      <c r="AH269" s="112">
        <f t="shared" si="86"/>
        <v>39993</v>
      </c>
      <c r="AI269" s="106">
        <f t="shared" si="102"/>
        <v>39993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39989</v>
      </c>
      <c r="AR269" s="114">
        <f t="shared" si="87"/>
        <v>39989</v>
      </c>
      <c r="AS269" s="109">
        <f t="shared" si="87"/>
        <v>39989</v>
      </c>
      <c r="AT269" s="110">
        <f t="shared" si="87"/>
        <v>39989</v>
      </c>
      <c r="AU269" s="111">
        <f t="shared" si="87"/>
        <v>39989</v>
      </c>
      <c r="AV269" s="112">
        <f t="shared" si="87"/>
        <v>39989</v>
      </c>
      <c r="AW269" s="106">
        <f t="shared" si="97"/>
        <v>39989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39993</v>
      </c>
      <c r="AD270" s="114">
        <f t="shared" si="86"/>
        <v>39993</v>
      </c>
      <c r="AE270" s="109">
        <f t="shared" si="86"/>
        <v>39993</v>
      </c>
      <c r="AF270" s="110">
        <f t="shared" si="86"/>
        <v>39993</v>
      </c>
      <c r="AG270" s="111">
        <f t="shared" si="86"/>
        <v>39993</v>
      </c>
      <c r="AH270" s="112">
        <f t="shared" si="86"/>
        <v>39993</v>
      </c>
      <c r="AI270" s="106">
        <f t="shared" si="102"/>
        <v>39993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39989</v>
      </c>
      <c r="AR270" s="114">
        <f t="shared" si="87"/>
        <v>39989</v>
      </c>
      <c r="AS270" s="109">
        <f t="shared" si="87"/>
        <v>39989</v>
      </c>
      <c r="AT270" s="110">
        <f t="shared" si="87"/>
        <v>39989</v>
      </c>
      <c r="AU270" s="111">
        <f t="shared" si="87"/>
        <v>39989</v>
      </c>
      <c r="AV270" s="112">
        <f t="shared" si="87"/>
        <v>39989</v>
      </c>
      <c r="AW270" s="106">
        <f t="shared" si="97"/>
        <v>39989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39993</v>
      </c>
      <c r="AD271" s="114">
        <f t="shared" si="86"/>
        <v>39993</v>
      </c>
      <c r="AE271" s="109">
        <f t="shared" si="86"/>
        <v>39993</v>
      </c>
      <c r="AF271" s="110">
        <f t="shared" si="86"/>
        <v>39993</v>
      </c>
      <c r="AG271" s="111">
        <f t="shared" si="86"/>
        <v>39993</v>
      </c>
      <c r="AH271" s="112">
        <f t="shared" si="86"/>
        <v>39993</v>
      </c>
      <c r="AI271" s="106">
        <f t="shared" si="102"/>
        <v>39993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39989</v>
      </c>
      <c r="AR271" s="114">
        <f t="shared" si="87"/>
        <v>39989</v>
      </c>
      <c r="AS271" s="109">
        <f t="shared" si="87"/>
        <v>39989</v>
      </c>
      <c r="AT271" s="110">
        <f t="shared" si="87"/>
        <v>39989</v>
      </c>
      <c r="AU271" s="111">
        <f t="shared" si="87"/>
        <v>39989</v>
      </c>
      <c r="AV271" s="112">
        <f t="shared" si="87"/>
        <v>39989</v>
      </c>
      <c r="AW271" s="106">
        <f t="shared" si="97"/>
        <v>39989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39993</v>
      </c>
      <c r="AD272" s="114">
        <f t="shared" si="86"/>
        <v>39993</v>
      </c>
      <c r="AE272" s="109">
        <f t="shared" si="86"/>
        <v>39993</v>
      </c>
      <c r="AF272" s="110">
        <f t="shared" si="86"/>
        <v>39993</v>
      </c>
      <c r="AG272" s="111">
        <f t="shared" si="86"/>
        <v>39993</v>
      </c>
      <c r="AH272" s="112">
        <f t="shared" si="86"/>
        <v>39993</v>
      </c>
      <c r="AI272" s="106">
        <f t="shared" si="102"/>
        <v>39993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39989</v>
      </c>
      <c r="AR272" s="114">
        <f t="shared" si="87"/>
        <v>39989</v>
      </c>
      <c r="AS272" s="109">
        <f t="shared" si="87"/>
        <v>39989</v>
      </c>
      <c r="AT272" s="110">
        <f t="shared" si="87"/>
        <v>39989</v>
      </c>
      <c r="AU272" s="111">
        <f t="shared" si="87"/>
        <v>39989</v>
      </c>
      <c r="AV272" s="112">
        <f t="shared" si="87"/>
        <v>39989</v>
      </c>
      <c r="AW272" s="106">
        <f t="shared" si="97"/>
        <v>39989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39993</v>
      </c>
      <c r="AD273" s="114">
        <f t="shared" si="86"/>
        <v>39993</v>
      </c>
      <c r="AE273" s="109">
        <f t="shared" si="86"/>
        <v>39993</v>
      </c>
      <c r="AF273" s="110">
        <f t="shared" si="86"/>
        <v>39993</v>
      </c>
      <c r="AG273" s="111">
        <f t="shared" si="86"/>
        <v>39993</v>
      </c>
      <c r="AH273" s="112">
        <f t="shared" si="86"/>
        <v>39993</v>
      </c>
      <c r="AI273" s="106">
        <f t="shared" si="102"/>
        <v>39993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39989</v>
      </c>
      <c r="AR273" s="114">
        <f t="shared" si="87"/>
        <v>39989</v>
      </c>
      <c r="AS273" s="109">
        <f t="shared" si="87"/>
        <v>39989</v>
      </c>
      <c r="AT273" s="110">
        <f t="shared" si="87"/>
        <v>39989</v>
      </c>
      <c r="AU273" s="111">
        <f t="shared" si="87"/>
        <v>39989</v>
      </c>
      <c r="AV273" s="112">
        <f t="shared" si="87"/>
        <v>39989</v>
      </c>
      <c r="AW273" s="106">
        <f t="shared" si="97"/>
        <v>39989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39993</v>
      </c>
      <c r="AD274" s="114">
        <f t="shared" si="86"/>
        <v>39993</v>
      </c>
      <c r="AE274" s="109">
        <f t="shared" si="86"/>
        <v>39993</v>
      </c>
      <c r="AF274" s="110">
        <f t="shared" si="86"/>
        <v>39993</v>
      </c>
      <c r="AG274" s="111">
        <f t="shared" si="86"/>
        <v>39993</v>
      </c>
      <c r="AH274" s="112">
        <f t="shared" si="86"/>
        <v>39993</v>
      </c>
      <c r="AI274" s="106">
        <f t="shared" si="102"/>
        <v>39993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39989</v>
      </c>
      <c r="AR274" s="114">
        <f t="shared" si="87"/>
        <v>39989</v>
      </c>
      <c r="AS274" s="109">
        <f t="shared" si="87"/>
        <v>39989</v>
      </c>
      <c r="AT274" s="110">
        <f t="shared" si="87"/>
        <v>39989</v>
      </c>
      <c r="AU274" s="111">
        <f t="shared" si="87"/>
        <v>39989</v>
      </c>
      <c r="AV274" s="112">
        <f t="shared" si="87"/>
        <v>39989</v>
      </c>
      <c r="AW274" s="106">
        <f t="shared" si="97"/>
        <v>39989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39993</v>
      </c>
      <c r="AD275" s="114">
        <f t="shared" ref="AD275:AH325" si="105">AC275</f>
        <v>39993</v>
      </c>
      <c r="AE275" s="109">
        <f t="shared" si="105"/>
        <v>39993</v>
      </c>
      <c r="AF275" s="110">
        <f t="shared" si="105"/>
        <v>39993</v>
      </c>
      <c r="AG275" s="111">
        <f t="shared" si="105"/>
        <v>39993</v>
      </c>
      <c r="AH275" s="112">
        <f t="shared" si="105"/>
        <v>39993</v>
      </c>
      <c r="AI275" s="106">
        <f t="shared" si="102"/>
        <v>39993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39989</v>
      </c>
      <c r="AR275" s="114">
        <f t="shared" ref="AR275:AV325" si="106">AQ275</f>
        <v>39989</v>
      </c>
      <c r="AS275" s="109">
        <f t="shared" si="106"/>
        <v>39989</v>
      </c>
      <c r="AT275" s="110">
        <f t="shared" si="106"/>
        <v>39989</v>
      </c>
      <c r="AU275" s="111">
        <f t="shared" si="106"/>
        <v>39989</v>
      </c>
      <c r="AV275" s="112">
        <f t="shared" si="106"/>
        <v>39989</v>
      </c>
      <c r="AW275" s="106">
        <f t="shared" si="97"/>
        <v>39989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39993</v>
      </c>
      <c r="AD276" s="197">
        <f t="shared" si="105"/>
        <v>39993</v>
      </c>
      <c r="AE276" s="198">
        <f t="shared" si="105"/>
        <v>39993</v>
      </c>
      <c r="AF276" s="199">
        <f t="shared" si="105"/>
        <v>39993</v>
      </c>
      <c r="AG276" s="200">
        <f t="shared" si="105"/>
        <v>39993</v>
      </c>
      <c r="AH276" s="201">
        <f t="shared" si="105"/>
        <v>39993</v>
      </c>
      <c r="AI276" s="202">
        <f t="shared" si="102"/>
        <v>39993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39989</v>
      </c>
      <c r="AR276" s="197">
        <f t="shared" si="106"/>
        <v>39989</v>
      </c>
      <c r="AS276" s="198">
        <f t="shared" si="106"/>
        <v>39989</v>
      </c>
      <c r="AT276" s="199">
        <f t="shared" si="106"/>
        <v>39989</v>
      </c>
      <c r="AU276" s="200">
        <f t="shared" si="106"/>
        <v>39989</v>
      </c>
      <c r="AV276" s="201">
        <f t="shared" si="106"/>
        <v>39989</v>
      </c>
      <c r="AW276" s="202">
        <f t="shared" si="97"/>
        <v>39989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39993</v>
      </c>
      <c r="AD277" s="114">
        <f t="shared" si="105"/>
        <v>39993</v>
      </c>
      <c r="AE277" s="109">
        <f t="shared" si="105"/>
        <v>39993</v>
      </c>
      <c r="AF277" s="110">
        <f t="shared" si="105"/>
        <v>39993</v>
      </c>
      <c r="AG277" s="111">
        <f t="shared" si="105"/>
        <v>39993</v>
      </c>
      <c r="AH277" s="112">
        <f t="shared" si="105"/>
        <v>39993</v>
      </c>
      <c r="AI277" s="106">
        <f t="shared" si="102"/>
        <v>39993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39989</v>
      </c>
      <c r="AR277" s="114">
        <f t="shared" si="106"/>
        <v>39989</v>
      </c>
      <c r="AS277" s="109">
        <f t="shared" si="106"/>
        <v>39989</v>
      </c>
      <c r="AT277" s="110">
        <f t="shared" si="106"/>
        <v>39989</v>
      </c>
      <c r="AU277" s="111">
        <f t="shared" si="106"/>
        <v>39989</v>
      </c>
      <c r="AV277" s="112">
        <f t="shared" si="106"/>
        <v>39989</v>
      </c>
      <c r="AW277" s="106">
        <f t="shared" si="97"/>
        <v>39989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39993</v>
      </c>
      <c r="AD278" s="114">
        <f t="shared" si="105"/>
        <v>39993</v>
      </c>
      <c r="AE278" s="109">
        <f t="shared" si="105"/>
        <v>39993</v>
      </c>
      <c r="AF278" s="110">
        <f t="shared" si="105"/>
        <v>39993</v>
      </c>
      <c r="AG278" s="111">
        <f t="shared" si="105"/>
        <v>39993</v>
      </c>
      <c r="AH278" s="112">
        <f t="shared" si="105"/>
        <v>39993</v>
      </c>
      <c r="AI278" s="106">
        <f t="shared" si="102"/>
        <v>39993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39989</v>
      </c>
      <c r="AR278" s="114">
        <f t="shared" si="106"/>
        <v>39989</v>
      </c>
      <c r="AS278" s="109">
        <f t="shared" si="106"/>
        <v>39989</v>
      </c>
      <c r="AT278" s="110">
        <f t="shared" si="106"/>
        <v>39989</v>
      </c>
      <c r="AU278" s="111">
        <f t="shared" si="106"/>
        <v>39989</v>
      </c>
      <c r="AV278" s="112">
        <f t="shared" si="106"/>
        <v>39989</v>
      </c>
      <c r="AW278" s="106">
        <f t="shared" si="97"/>
        <v>39989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39993</v>
      </c>
      <c r="AD279" s="114">
        <f t="shared" si="105"/>
        <v>39993</v>
      </c>
      <c r="AE279" s="109">
        <f t="shared" si="105"/>
        <v>39993</v>
      </c>
      <c r="AF279" s="110">
        <f t="shared" si="105"/>
        <v>39993</v>
      </c>
      <c r="AG279" s="111">
        <f t="shared" si="105"/>
        <v>39993</v>
      </c>
      <c r="AH279" s="112">
        <f t="shared" si="105"/>
        <v>39993</v>
      </c>
      <c r="AI279" s="106">
        <f t="shared" si="102"/>
        <v>39993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39989</v>
      </c>
      <c r="AR279" s="114">
        <f t="shared" si="106"/>
        <v>39989</v>
      </c>
      <c r="AS279" s="109">
        <f t="shared" si="106"/>
        <v>39989</v>
      </c>
      <c r="AT279" s="110">
        <f t="shared" si="106"/>
        <v>39989</v>
      </c>
      <c r="AU279" s="111">
        <f t="shared" si="106"/>
        <v>39989</v>
      </c>
      <c r="AV279" s="112">
        <f t="shared" si="106"/>
        <v>39989</v>
      </c>
      <c r="AW279" s="106">
        <f t="shared" si="97"/>
        <v>39989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39993</v>
      </c>
      <c r="AD280" s="114">
        <f t="shared" si="105"/>
        <v>39993</v>
      </c>
      <c r="AE280" s="109">
        <f t="shared" si="105"/>
        <v>39993</v>
      </c>
      <c r="AF280" s="110">
        <f t="shared" si="105"/>
        <v>39993</v>
      </c>
      <c r="AG280" s="111">
        <f t="shared" si="105"/>
        <v>39993</v>
      </c>
      <c r="AH280" s="112">
        <f t="shared" si="105"/>
        <v>39993</v>
      </c>
      <c r="AI280" s="106">
        <f t="shared" si="102"/>
        <v>39993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39989</v>
      </c>
      <c r="AR280" s="114">
        <f t="shared" si="106"/>
        <v>39989</v>
      </c>
      <c r="AS280" s="109">
        <f t="shared" si="106"/>
        <v>39989</v>
      </c>
      <c r="AT280" s="110">
        <f t="shared" si="106"/>
        <v>39989</v>
      </c>
      <c r="AU280" s="111">
        <f t="shared" si="106"/>
        <v>39989</v>
      </c>
      <c r="AV280" s="112">
        <f t="shared" si="106"/>
        <v>39989</v>
      </c>
      <c r="AW280" s="106">
        <f t="shared" si="97"/>
        <v>39989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39993</v>
      </c>
      <c r="AD281" s="114">
        <f t="shared" si="105"/>
        <v>39993</v>
      </c>
      <c r="AE281" s="109">
        <f t="shared" si="105"/>
        <v>39993</v>
      </c>
      <c r="AF281" s="110">
        <f t="shared" si="105"/>
        <v>39993</v>
      </c>
      <c r="AG281" s="111">
        <f t="shared" si="105"/>
        <v>39993</v>
      </c>
      <c r="AH281" s="112">
        <f t="shared" si="105"/>
        <v>39993</v>
      </c>
      <c r="AI281" s="106">
        <f t="shared" si="102"/>
        <v>39993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39989</v>
      </c>
      <c r="AR281" s="114">
        <f t="shared" si="106"/>
        <v>39989</v>
      </c>
      <c r="AS281" s="109">
        <f t="shared" si="106"/>
        <v>39989</v>
      </c>
      <c r="AT281" s="110">
        <f t="shared" si="106"/>
        <v>39989</v>
      </c>
      <c r="AU281" s="111">
        <f t="shared" si="106"/>
        <v>39989</v>
      </c>
      <c r="AV281" s="112">
        <f t="shared" si="106"/>
        <v>39989</v>
      </c>
      <c r="AW281" s="106">
        <f t="shared" si="97"/>
        <v>39989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39993</v>
      </c>
      <c r="AD282" s="114">
        <f t="shared" si="105"/>
        <v>39993</v>
      </c>
      <c r="AE282" s="109">
        <f t="shared" si="105"/>
        <v>39993</v>
      </c>
      <c r="AF282" s="110">
        <f t="shared" si="105"/>
        <v>39993</v>
      </c>
      <c r="AG282" s="111">
        <f t="shared" si="105"/>
        <v>39993</v>
      </c>
      <c r="AH282" s="112">
        <f t="shared" si="105"/>
        <v>39993</v>
      </c>
      <c r="AI282" s="106">
        <f t="shared" si="102"/>
        <v>39993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39989</v>
      </c>
      <c r="AR282" s="114">
        <f t="shared" si="106"/>
        <v>39989</v>
      </c>
      <c r="AS282" s="109">
        <f t="shared" si="106"/>
        <v>39989</v>
      </c>
      <c r="AT282" s="110">
        <f t="shared" si="106"/>
        <v>39989</v>
      </c>
      <c r="AU282" s="111">
        <f t="shared" si="106"/>
        <v>39989</v>
      </c>
      <c r="AV282" s="112">
        <f t="shared" si="106"/>
        <v>39989</v>
      </c>
      <c r="AW282" s="106">
        <f t="shared" si="97"/>
        <v>39989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39993</v>
      </c>
      <c r="AD283" s="114">
        <f t="shared" si="105"/>
        <v>39993</v>
      </c>
      <c r="AE283" s="109">
        <f t="shared" si="105"/>
        <v>39993</v>
      </c>
      <c r="AF283" s="110">
        <f t="shared" si="105"/>
        <v>39993</v>
      </c>
      <c r="AG283" s="111">
        <f t="shared" si="105"/>
        <v>39993</v>
      </c>
      <c r="AH283" s="112">
        <f t="shared" si="105"/>
        <v>39993</v>
      </c>
      <c r="AI283" s="106">
        <f t="shared" si="102"/>
        <v>39993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39989</v>
      </c>
      <c r="AR283" s="114">
        <f t="shared" si="106"/>
        <v>39989</v>
      </c>
      <c r="AS283" s="109">
        <f t="shared" si="106"/>
        <v>39989</v>
      </c>
      <c r="AT283" s="110">
        <f t="shared" si="106"/>
        <v>39989</v>
      </c>
      <c r="AU283" s="111">
        <f t="shared" si="106"/>
        <v>39989</v>
      </c>
      <c r="AV283" s="112">
        <f t="shared" si="106"/>
        <v>39989</v>
      </c>
      <c r="AW283" s="106">
        <f t="shared" si="97"/>
        <v>39989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39993</v>
      </c>
      <c r="AD284" s="114">
        <f t="shared" si="105"/>
        <v>39993</v>
      </c>
      <c r="AE284" s="109">
        <f t="shared" si="105"/>
        <v>39993</v>
      </c>
      <c r="AF284" s="110">
        <f t="shared" si="105"/>
        <v>39993</v>
      </c>
      <c r="AG284" s="111">
        <f t="shared" si="105"/>
        <v>39993</v>
      </c>
      <c r="AH284" s="112">
        <f t="shared" si="105"/>
        <v>39993</v>
      </c>
      <c r="AI284" s="106">
        <f t="shared" si="102"/>
        <v>39993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39989</v>
      </c>
      <c r="AR284" s="114">
        <f t="shared" si="106"/>
        <v>39989</v>
      </c>
      <c r="AS284" s="109">
        <f t="shared" si="106"/>
        <v>39989</v>
      </c>
      <c r="AT284" s="110">
        <f t="shared" si="106"/>
        <v>39989</v>
      </c>
      <c r="AU284" s="111">
        <f t="shared" si="106"/>
        <v>39989</v>
      </c>
      <c r="AV284" s="112">
        <f t="shared" si="106"/>
        <v>39989</v>
      </c>
      <c r="AW284" s="106">
        <f t="shared" si="97"/>
        <v>39989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39993</v>
      </c>
      <c r="AD285" s="114">
        <f t="shared" si="105"/>
        <v>39993</v>
      </c>
      <c r="AE285" s="109">
        <f t="shared" si="105"/>
        <v>39993</v>
      </c>
      <c r="AF285" s="110">
        <f t="shared" si="105"/>
        <v>39993</v>
      </c>
      <c r="AG285" s="111">
        <f t="shared" si="105"/>
        <v>39993</v>
      </c>
      <c r="AH285" s="112">
        <f t="shared" si="105"/>
        <v>39993</v>
      </c>
      <c r="AI285" s="106">
        <f t="shared" si="102"/>
        <v>39993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39989</v>
      </c>
      <c r="AR285" s="114">
        <f t="shared" si="106"/>
        <v>39989</v>
      </c>
      <c r="AS285" s="109">
        <f t="shared" si="106"/>
        <v>39989</v>
      </c>
      <c r="AT285" s="110">
        <f t="shared" si="106"/>
        <v>39989</v>
      </c>
      <c r="AU285" s="111">
        <f t="shared" si="106"/>
        <v>39989</v>
      </c>
      <c r="AV285" s="112">
        <f t="shared" si="106"/>
        <v>39989</v>
      </c>
      <c r="AW285" s="106">
        <f t="shared" si="97"/>
        <v>39989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39993</v>
      </c>
      <c r="AD286" s="114">
        <f t="shared" si="105"/>
        <v>39993</v>
      </c>
      <c r="AE286" s="109">
        <f t="shared" si="105"/>
        <v>39993</v>
      </c>
      <c r="AF286" s="110">
        <f t="shared" si="105"/>
        <v>39993</v>
      </c>
      <c r="AG286" s="111">
        <f t="shared" si="105"/>
        <v>39993</v>
      </c>
      <c r="AH286" s="112">
        <f t="shared" si="105"/>
        <v>39993</v>
      </c>
      <c r="AI286" s="106">
        <f t="shared" si="102"/>
        <v>39993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39989</v>
      </c>
      <c r="AR286" s="114">
        <f t="shared" si="106"/>
        <v>39989</v>
      </c>
      <c r="AS286" s="109">
        <f t="shared" si="106"/>
        <v>39989</v>
      </c>
      <c r="AT286" s="110">
        <f t="shared" si="106"/>
        <v>39989</v>
      </c>
      <c r="AU286" s="111">
        <f t="shared" si="106"/>
        <v>39989</v>
      </c>
      <c r="AV286" s="112">
        <f t="shared" si="106"/>
        <v>39989</v>
      </c>
      <c r="AW286" s="106">
        <f t="shared" si="97"/>
        <v>39989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39993</v>
      </c>
      <c r="AD287" s="114">
        <f t="shared" si="105"/>
        <v>39993</v>
      </c>
      <c r="AE287" s="109">
        <f t="shared" si="105"/>
        <v>39993</v>
      </c>
      <c r="AF287" s="110">
        <f t="shared" si="105"/>
        <v>39993</v>
      </c>
      <c r="AG287" s="111">
        <f t="shared" si="105"/>
        <v>39993</v>
      </c>
      <c r="AH287" s="112">
        <f t="shared" si="105"/>
        <v>39993</v>
      </c>
      <c r="AI287" s="106">
        <f t="shared" si="102"/>
        <v>39993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39989</v>
      </c>
      <c r="AR287" s="114">
        <f t="shared" si="106"/>
        <v>39989</v>
      </c>
      <c r="AS287" s="109">
        <f t="shared" si="106"/>
        <v>39989</v>
      </c>
      <c r="AT287" s="110">
        <f t="shared" si="106"/>
        <v>39989</v>
      </c>
      <c r="AU287" s="111">
        <f t="shared" si="106"/>
        <v>39989</v>
      </c>
      <c r="AV287" s="112">
        <f t="shared" si="106"/>
        <v>39989</v>
      </c>
      <c r="AW287" s="106">
        <f t="shared" si="97"/>
        <v>39989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39993</v>
      </c>
      <c r="AD288" s="114">
        <f t="shared" si="105"/>
        <v>39993</v>
      </c>
      <c r="AE288" s="109">
        <f t="shared" si="105"/>
        <v>39993</v>
      </c>
      <c r="AF288" s="110">
        <f t="shared" si="105"/>
        <v>39993</v>
      </c>
      <c r="AG288" s="111">
        <f t="shared" si="105"/>
        <v>39993</v>
      </c>
      <c r="AH288" s="112">
        <f t="shared" si="105"/>
        <v>39993</v>
      </c>
      <c r="AI288" s="106">
        <f t="shared" si="102"/>
        <v>39993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39989</v>
      </c>
      <c r="AR288" s="114">
        <f t="shared" si="106"/>
        <v>39989</v>
      </c>
      <c r="AS288" s="109">
        <f t="shared" si="106"/>
        <v>39989</v>
      </c>
      <c r="AT288" s="110">
        <f t="shared" si="106"/>
        <v>39989</v>
      </c>
      <c r="AU288" s="111">
        <f t="shared" si="106"/>
        <v>39989</v>
      </c>
      <c r="AV288" s="112">
        <f t="shared" si="106"/>
        <v>39989</v>
      </c>
      <c r="AW288" s="106">
        <f t="shared" si="97"/>
        <v>39989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39993</v>
      </c>
      <c r="AD289" s="114">
        <f t="shared" si="105"/>
        <v>39993</v>
      </c>
      <c r="AE289" s="109">
        <f t="shared" si="105"/>
        <v>39993</v>
      </c>
      <c r="AF289" s="110">
        <f t="shared" si="105"/>
        <v>39993</v>
      </c>
      <c r="AG289" s="111">
        <f t="shared" si="105"/>
        <v>39993</v>
      </c>
      <c r="AH289" s="112">
        <f t="shared" si="105"/>
        <v>39993</v>
      </c>
      <c r="AI289" s="106">
        <f t="shared" si="102"/>
        <v>39993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39989</v>
      </c>
      <c r="AR289" s="114">
        <f t="shared" si="106"/>
        <v>39989</v>
      </c>
      <c r="AS289" s="109">
        <f t="shared" si="106"/>
        <v>39989</v>
      </c>
      <c r="AT289" s="110">
        <f t="shared" si="106"/>
        <v>39989</v>
      </c>
      <c r="AU289" s="111">
        <f t="shared" si="106"/>
        <v>39989</v>
      </c>
      <c r="AV289" s="112">
        <f t="shared" si="106"/>
        <v>39989</v>
      </c>
      <c r="AW289" s="106">
        <f t="shared" si="97"/>
        <v>39989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39993</v>
      </c>
      <c r="AD290" s="114">
        <f t="shared" si="105"/>
        <v>39993</v>
      </c>
      <c r="AE290" s="109">
        <f t="shared" si="105"/>
        <v>39993</v>
      </c>
      <c r="AF290" s="110">
        <f t="shared" si="105"/>
        <v>39993</v>
      </c>
      <c r="AG290" s="111">
        <f t="shared" si="105"/>
        <v>39993</v>
      </c>
      <c r="AH290" s="112">
        <f t="shared" si="105"/>
        <v>39993</v>
      </c>
      <c r="AI290" s="106">
        <f t="shared" si="102"/>
        <v>39993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39989</v>
      </c>
      <c r="AR290" s="114">
        <f t="shared" si="106"/>
        <v>39989</v>
      </c>
      <c r="AS290" s="109">
        <f t="shared" si="106"/>
        <v>39989</v>
      </c>
      <c r="AT290" s="110">
        <f t="shared" si="106"/>
        <v>39989</v>
      </c>
      <c r="AU290" s="111">
        <f t="shared" si="106"/>
        <v>39989</v>
      </c>
      <c r="AV290" s="112">
        <f t="shared" si="106"/>
        <v>39989</v>
      </c>
      <c r="AW290" s="106">
        <f t="shared" si="97"/>
        <v>39989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39993</v>
      </c>
      <c r="AD291" s="114">
        <f t="shared" si="105"/>
        <v>39993</v>
      </c>
      <c r="AE291" s="109">
        <f t="shared" si="105"/>
        <v>39993</v>
      </c>
      <c r="AF291" s="110">
        <f t="shared" si="105"/>
        <v>39993</v>
      </c>
      <c r="AG291" s="111">
        <f t="shared" si="105"/>
        <v>39993</v>
      </c>
      <c r="AH291" s="112">
        <f t="shared" si="105"/>
        <v>39993</v>
      </c>
      <c r="AI291" s="106">
        <f t="shared" si="102"/>
        <v>39993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39989</v>
      </c>
      <c r="AR291" s="114">
        <f t="shared" si="106"/>
        <v>39989</v>
      </c>
      <c r="AS291" s="109">
        <f t="shared" si="106"/>
        <v>39989</v>
      </c>
      <c r="AT291" s="110">
        <f t="shared" si="106"/>
        <v>39989</v>
      </c>
      <c r="AU291" s="111">
        <f t="shared" si="106"/>
        <v>39989</v>
      </c>
      <c r="AV291" s="112">
        <f t="shared" si="106"/>
        <v>39989</v>
      </c>
      <c r="AW291" s="106">
        <f t="shared" si="97"/>
        <v>39989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39993</v>
      </c>
      <c r="AD292" s="114">
        <f t="shared" si="105"/>
        <v>39993</v>
      </c>
      <c r="AE292" s="109">
        <f t="shared" si="105"/>
        <v>39993</v>
      </c>
      <c r="AF292" s="110">
        <f t="shared" si="105"/>
        <v>39993</v>
      </c>
      <c r="AG292" s="111">
        <f t="shared" si="105"/>
        <v>39993</v>
      </c>
      <c r="AH292" s="112">
        <f t="shared" si="105"/>
        <v>39993</v>
      </c>
      <c r="AI292" s="106">
        <f t="shared" si="102"/>
        <v>39993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39989</v>
      </c>
      <c r="AR292" s="114">
        <f t="shared" si="106"/>
        <v>39989</v>
      </c>
      <c r="AS292" s="109">
        <f t="shared" si="106"/>
        <v>39989</v>
      </c>
      <c r="AT292" s="110">
        <f t="shared" si="106"/>
        <v>39989</v>
      </c>
      <c r="AU292" s="111">
        <f t="shared" si="106"/>
        <v>39989</v>
      </c>
      <c r="AV292" s="112">
        <f t="shared" si="106"/>
        <v>39989</v>
      </c>
      <c r="AW292" s="106">
        <f t="shared" si="97"/>
        <v>39989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39993</v>
      </c>
      <c r="AD293" s="114">
        <f t="shared" si="105"/>
        <v>39993</v>
      </c>
      <c r="AE293" s="109">
        <f t="shared" si="105"/>
        <v>39993</v>
      </c>
      <c r="AF293" s="110">
        <f t="shared" si="105"/>
        <v>39993</v>
      </c>
      <c r="AG293" s="111">
        <f t="shared" si="105"/>
        <v>39993</v>
      </c>
      <c r="AH293" s="112">
        <f t="shared" si="105"/>
        <v>39993</v>
      </c>
      <c r="AI293" s="106">
        <f t="shared" si="102"/>
        <v>39993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39989</v>
      </c>
      <c r="AR293" s="114">
        <f t="shared" si="106"/>
        <v>39989</v>
      </c>
      <c r="AS293" s="109">
        <f t="shared" si="106"/>
        <v>39989</v>
      </c>
      <c r="AT293" s="110">
        <f t="shared" si="106"/>
        <v>39989</v>
      </c>
      <c r="AU293" s="111">
        <f t="shared" si="106"/>
        <v>39989</v>
      </c>
      <c r="AV293" s="112">
        <f t="shared" si="106"/>
        <v>39989</v>
      </c>
      <c r="AW293" s="106">
        <f t="shared" si="97"/>
        <v>39989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39993</v>
      </c>
      <c r="AD294" s="114">
        <f t="shared" si="105"/>
        <v>39993</v>
      </c>
      <c r="AE294" s="109">
        <f t="shared" si="105"/>
        <v>39993</v>
      </c>
      <c r="AF294" s="110">
        <f t="shared" si="105"/>
        <v>39993</v>
      </c>
      <c r="AG294" s="111">
        <f t="shared" si="105"/>
        <v>39993</v>
      </c>
      <c r="AH294" s="112">
        <f t="shared" si="105"/>
        <v>39993</v>
      </c>
      <c r="AI294" s="106">
        <f t="shared" si="102"/>
        <v>39993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39989</v>
      </c>
      <c r="AR294" s="114">
        <f t="shared" si="106"/>
        <v>39989</v>
      </c>
      <c r="AS294" s="109">
        <f t="shared" si="106"/>
        <v>39989</v>
      </c>
      <c r="AT294" s="110">
        <f t="shared" si="106"/>
        <v>39989</v>
      </c>
      <c r="AU294" s="111">
        <f t="shared" si="106"/>
        <v>39989</v>
      </c>
      <c r="AV294" s="112">
        <f t="shared" si="106"/>
        <v>39989</v>
      </c>
      <c r="AW294" s="106">
        <f t="shared" si="97"/>
        <v>39989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39993</v>
      </c>
      <c r="AD295" s="114">
        <f t="shared" si="105"/>
        <v>39993</v>
      </c>
      <c r="AE295" s="109">
        <f t="shared" si="105"/>
        <v>39993</v>
      </c>
      <c r="AF295" s="110">
        <f t="shared" si="105"/>
        <v>39993</v>
      </c>
      <c r="AG295" s="111">
        <f t="shared" si="105"/>
        <v>39993</v>
      </c>
      <c r="AH295" s="112">
        <f t="shared" si="105"/>
        <v>39993</v>
      </c>
      <c r="AI295" s="106">
        <f t="shared" si="102"/>
        <v>39993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39989</v>
      </c>
      <c r="AR295" s="114">
        <f t="shared" si="106"/>
        <v>39989</v>
      </c>
      <c r="AS295" s="109">
        <f t="shared" si="106"/>
        <v>39989</v>
      </c>
      <c r="AT295" s="110">
        <f t="shared" si="106"/>
        <v>39989</v>
      </c>
      <c r="AU295" s="111">
        <f t="shared" si="106"/>
        <v>39989</v>
      </c>
      <c r="AV295" s="112">
        <f t="shared" si="106"/>
        <v>39989</v>
      </c>
      <c r="AW295" s="106">
        <f t="shared" si="97"/>
        <v>39989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39993</v>
      </c>
      <c r="AD296" s="114">
        <f t="shared" si="105"/>
        <v>39993</v>
      </c>
      <c r="AE296" s="109">
        <f t="shared" si="105"/>
        <v>39993</v>
      </c>
      <c r="AF296" s="110">
        <f t="shared" si="105"/>
        <v>39993</v>
      </c>
      <c r="AG296" s="111">
        <f t="shared" si="105"/>
        <v>39993</v>
      </c>
      <c r="AH296" s="112">
        <f t="shared" si="105"/>
        <v>39993</v>
      </c>
      <c r="AI296" s="106">
        <f t="shared" si="102"/>
        <v>39993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39989</v>
      </c>
      <c r="AR296" s="114">
        <f t="shared" si="106"/>
        <v>39989</v>
      </c>
      <c r="AS296" s="109">
        <f t="shared" si="106"/>
        <v>39989</v>
      </c>
      <c r="AT296" s="110">
        <f t="shared" si="106"/>
        <v>39989</v>
      </c>
      <c r="AU296" s="111">
        <f t="shared" si="106"/>
        <v>39989</v>
      </c>
      <c r="AV296" s="112">
        <f t="shared" si="106"/>
        <v>39989</v>
      </c>
      <c r="AW296" s="106">
        <f t="shared" si="97"/>
        <v>39989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39993</v>
      </c>
      <c r="AD297" s="114">
        <f t="shared" si="105"/>
        <v>39993</v>
      </c>
      <c r="AE297" s="109">
        <f t="shared" si="105"/>
        <v>39993</v>
      </c>
      <c r="AF297" s="110">
        <f t="shared" si="105"/>
        <v>39993</v>
      </c>
      <c r="AG297" s="111">
        <f t="shared" si="105"/>
        <v>39993</v>
      </c>
      <c r="AH297" s="112">
        <f t="shared" si="105"/>
        <v>39993</v>
      </c>
      <c r="AI297" s="106">
        <f t="shared" si="102"/>
        <v>39993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39989</v>
      </c>
      <c r="AR297" s="114">
        <f t="shared" si="106"/>
        <v>39989</v>
      </c>
      <c r="AS297" s="109">
        <f t="shared" si="106"/>
        <v>39989</v>
      </c>
      <c r="AT297" s="110">
        <f t="shared" si="106"/>
        <v>39989</v>
      </c>
      <c r="AU297" s="111">
        <f t="shared" si="106"/>
        <v>39989</v>
      </c>
      <c r="AV297" s="112">
        <f t="shared" si="106"/>
        <v>39989</v>
      </c>
      <c r="AW297" s="106">
        <f t="shared" si="97"/>
        <v>39989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39993</v>
      </c>
      <c r="AD298" s="114">
        <f t="shared" si="105"/>
        <v>39993</v>
      </c>
      <c r="AE298" s="109">
        <f t="shared" si="105"/>
        <v>39993</v>
      </c>
      <c r="AF298" s="110">
        <f t="shared" si="105"/>
        <v>39993</v>
      </c>
      <c r="AG298" s="111">
        <f t="shared" si="105"/>
        <v>39993</v>
      </c>
      <c r="AH298" s="112">
        <f t="shared" si="105"/>
        <v>39993</v>
      </c>
      <c r="AI298" s="106">
        <f t="shared" si="102"/>
        <v>39993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39989</v>
      </c>
      <c r="AR298" s="114">
        <f t="shared" si="106"/>
        <v>39989</v>
      </c>
      <c r="AS298" s="109">
        <f t="shared" si="106"/>
        <v>39989</v>
      </c>
      <c r="AT298" s="110">
        <f t="shared" si="106"/>
        <v>39989</v>
      </c>
      <c r="AU298" s="111">
        <f t="shared" si="106"/>
        <v>39989</v>
      </c>
      <c r="AV298" s="112">
        <f t="shared" si="106"/>
        <v>39989</v>
      </c>
      <c r="AW298" s="106">
        <f t="shared" si="97"/>
        <v>39989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39993</v>
      </c>
      <c r="AD299" s="114">
        <f t="shared" si="105"/>
        <v>39993</v>
      </c>
      <c r="AE299" s="109">
        <f t="shared" si="105"/>
        <v>39993</v>
      </c>
      <c r="AF299" s="110">
        <f t="shared" si="105"/>
        <v>39993</v>
      </c>
      <c r="AG299" s="111">
        <f t="shared" si="105"/>
        <v>39993</v>
      </c>
      <c r="AH299" s="112">
        <f t="shared" si="105"/>
        <v>39993</v>
      </c>
      <c r="AI299" s="106">
        <f t="shared" si="102"/>
        <v>39993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39989</v>
      </c>
      <c r="AR299" s="114">
        <f t="shared" si="106"/>
        <v>39989</v>
      </c>
      <c r="AS299" s="109">
        <f t="shared" si="106"/>
        <v>39989</v>
      </c>
      <c r="AT299" s="110">
        <f t="shared" si="106"/>
        <v>39989</v>
      </c>
      <c r="AU299" s="111">
        <f t="shared" si="106"/>
        <v>39989</v>
      </c>
      <c r="AV299" s="112">
        <f t="shared" si="106"/>
        <v>39989</v>
      </c>
      <c r="AW299" s="106">
        <f t="shared" si="97"/>
        <v>39989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39993</v>
      </c>
      <c r="AD300" s="114">
        <f t="shared" si="105"/>
        <v>39993</v>
      </c>
      <c r="AE300" s="109">
        <f t="shared" si="105"/>
        <v>39993</v>
      </c>
      <c r="AF300" s="110">
        <f t="shared" si="105"/>
        <v>39993</v>
      </c>
      <c r="AG300" s="111">
        <f t="shared" si="105"/>
        <v>39993</v>
      </c>
      <c r="AH300" s="112">
        <f t="shared" si="105"/>
        <v>39993</v>
      </c>
      <c r="AI300" s="106">
        <f t="shared" si="102"/>
        <v>39993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39989</v>
      </c>
      <c r="AR300" s="114">
        <f t="shared" si="106"/>
        <v>39989</v>
      </c>
      <c r="AS300" s="109">
        <f t="shared" si="106"/>
        <v>39989</v>
      </c>
      <c r="AT300" s="110">
        <f t="shared" si="106"/>
        <v>39989</v>
      </c>
      <c r="AU300" s="111">
        <f t="shared" si="106"/>
        <v>39989</v>
      </c>
      <c r="AV300" s="112">
        <f t="shared" si="106"/>
        <v>39989</v>
      </c>
      <c r="AW300" s="106">
        <f t="shared" si="97"/>
        <v>39989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39993</v>
      </c>
      <c r="AD301" s="114">
        <f t="shared" si="105"/>
        <v>39993</v>
      </c>
      <c r="AE301" s="109">
        <f t="shared" si="105"/>
        <v>39993</v>
      </c>
      <c r="AF301" s="110">
        <f t="shared" si="105"/>
        <v>39993</v>
      </c>
      <c r="AG301" s="111">
        <f t="shared" si="105"/>
        <v>39993</v>
      </c>
      <c r="AH301" s="112">
        <f t="shared" si="105"/>
        <v>39993</v>
      </c>
      <c r="AI301" s="106">
        <f t="shared" si="102"/>
        <v>39993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39989</v>
      </c>
      <c r="AR301" s="114">
        <f t="shared" si="106"/>
        <v>39989</v>
      </c>
      <c r="AS301" s="109">
        <f t="shared" si="106"/>
        <v>39989</v>
      </c>
      <c r="AT301" s="110">
        <f t="shared" si="106"/>
        <v>39989</v>
      </c>
      <c r="AU301" s="111">
        <f t="shared" si="106"/>
        <v>39989</v>
      </c>
      <c r="AV301" s="112">
        <f t="shared" si="106"/>
        <v>39989</v>
      </c>
      <c r="AW301" s="106">
        <f t="shared" si="97"/>
        <v>39989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39993</v>
      </c>
      <c r="AD302" s="114">
        <f t="shared" si="105"/>
        <v>39993</v>
      </c>
      <c r="AE302" s="109">
        <f t="shared" si="105"/>
        <v>39993</v>
      </c>
      <c r="AF302" s="110">
        <f t="shared" si="105"/>
        <v>39993</v>
      </c>
      <c r="AG302" s="111">
        <f t="shared" si="105"/>
        <v>39993</v>
      </c>
      <c r="AH302" s="112">
        <f t="shared" si="105"/>
        <v>39993</v>
      </c>
      <c r="AI302" s="106">
        <f t="shared" si="102"/>
        <v>39993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39989</v>
      </c>
      <c r="AR302" s="114">
        <f t="shared" si="106"/>
        <v>39989</v>
      </c>
      <c r="AS302" s="109">
        <f t="shared" si="106"/>
        <v>39989</v>
      </c>
      <c r="AT302" s="110">
        <f t="shared" si="106"/>
        <v>39989</v>
      </c>
      <c r="AU302" s="111">
        <f t="shared" si="106"/>
        <v>39989</v>
      </c>
      <c r="AV302" s="112">
        <f t="shared" si="106"/>
        <v>39989</v>
      </c>
      <c r="AW302" s="106">
        <f t="shared" si="97"/>
        <v>39989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39993</v>
      </c>
      <c r="AD303" s="114">
        <f t="shared" si="105"/>
        <v>39993</v>
      </c>
      <c r="AE303" s="109">
        <f t="shared" si="105"/>
        <v>39993</v>
      </c>
      <c r="AF303" s="110">
        <f t="shared" si="105"/>
        <v>39993</v>
      </c>
      <c r="AG303" s="111">
        <f t="shared" si="105"/>
        <v>39993</v>
      </c>
      <c r="AH303" s="112">
        <f t="shared" si="105"/>
        <v>39993</v>
      </c>
      <c r="AI303" s="106">
        <f t="shared" si="102"/>
        <v>39993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39989</v>
      </c>
      <c r="AR303" s="114">
        <f t="shared" si="106"/>
        <v>39989</v>
      </c>
      <c r="AS303" s="109">
        <f t="shared" si="106"/>
        <v>39989</v>
      </c>
      <c r="AT303" s="110">
        <f t="shared" si="106"/>
        <v>39989</v>
      </c>
      <c r="AU303" s="111">
        <f t="shared" si="106"/>
        <v>39989</v>
      </c>
      <c r="AV303" s="112">
        <f t="shared" si="106"/>
        <v>39989</v>
      </c>
      <c r="AW303" s="106">
        <f t="shared" si="97"/>
        <v>39989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39993</v>
      </c>
      <c r="AD304" s="114">
        <f t="shared" si="105"/>
        <v>39993</v>
      </c>
      <c r="AE304" s="109">
        <f t="shared" si="105"/>
        <v>39993</v>
      </c>
      <c r="AF304" s="110">
        <f t="shared" si="105"/>
        <v>39993</v>
      </c>
      <c r="AG304" s="111">
        <f t="shared" si="105"/>
        <v>39993</v>
      </c>
      <c r="AH304" s="112">
        <f t="shared" si="105"/>
        <v>39993</v>
      </c>
      <c r="AI304" s="106">
        <f t="shared" si="102"/>
        <v>39993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39989</v>
      </c>
      <c r="AR304" s="114">
        <f t="shared" si="106"/>
        <v>39989</v>
      </c>
      <c r="AS304" s="109">
        <f t="shared" si="106"/>
        <v>39989</v>
      </c>
      <c r="AT304" s="110">
        <f t="shared" si="106"/>
        <v>39989</v>
      </c>
      <c r="AU304" s="111">
        <f t="shared" si="106"/>
        <v>39989</v>
      </c>
      <c r="AV304" s="112">
        <f t="shared" si="106"/>
        <v>39989</v>
      </c>
      <c r="AW304" s="106">
        <f t="shared" si="97"/>
        <v>39989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39993</v>
      </c>
      <c r="AD305" s="114">
        <f t="shared" si="105"/>
        <v>39993</v>
      </c>
      <c r="AE305" s="109">
        <f t="shared" si="105"/>
        <v>39993</v>
      </c>
      <c r="AF305" s="110">
        <f t="shared" si="105"/>
        <v>39993</v>
      </c>
      <c r="AG305" s="111">
        <f t="shared" si="105"/>
        <v>39993</v>
      </c>
      <c r="AH305" s="112">
        <f t="shared" si="105"/>
        <v>39993</v>
      </c>
      <c r="AI305" s="106">
        <f t="shared" si="102"/>
        <v>39993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39989</v>
      </c>
      <c r="AR305" s="114">
        <f t="shared" si="106"/>
        <v>39989</v>
      </c>
      <c r="AS305" s="109">
        <f t="shared" si="106"/>
        <v>39989</v>
      </c>
      <c r="AT305" s="110">
        <f t="shared" si="106"/>
        <v>39989</v>
      </c>
      <c r="AU305" s="111">
        <f t="shared" si="106"/>
        <v>39989</v>
      </c>
      <c r="AV305" s="112">
        <f t="shared" si="106"/>
        <v>39989</v>
      </c>
      <c r="AW305" s="106">
        <f t="shared" si="97"/>
        <v>39989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39993</v>
      </c>
      <c r="AD306" s="114">
        <f t="shared" si="105"/>
        <v>39993</v>
      </c>
      <c r="AE306" s="109">
        <f t="shared" si="105"/>
        <v>39993</v>
      </c>
      <c r="AF306" s="110">
        <f t="shared" si="105"/>
        <v>39993</v>
      </c>
      <c r="AG306" s="111">
        <f t="shared" si="105"/>
        <v>39993</v>
      </c>
      <c r="AH306" s="112">
        <f t="shared" si="105"/>
        <v>39993</v>
      </c>
      <c r="AI306" s="106">
        <f t="shared" si="102"/>
        <v>39993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39989</v>
      </c>
      <c r="AR306" s="114">
        <f t="shared" si="106"/>
        <v>39989</v>
      </c>
      <c r="AS306" s="109">
        <f t="shared" si="106"/>
        <v>39989</v>
      </c>
      <c r="AT306" s="110">
        <f t="shared" si="106"/>
        <v>39989</v>
      </c>
      <c r="AU306" s="111">
        <f t="shared" si="106"/>
        <v>39989</v>
      </c>
      <c r="AV306" s="112">
        <f t="shared" si="106"/>
        <v>39989</v>
      </c>
      <c r="AW306" s="106">
        <f t="shared" si="97"/>
        <v>39989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39993</v>
      </c>
      <c r="AD307" s="197">
        <f t="shared" si="105"/>
        <v>39993</v>
      </c>
      <c r="AE307" s="198">
        <f t="shared" si="105"/>
        <v>39993</v>
      </c>
      <c r="AF307" s="199">
        <f t="shared" si="105"/>
        <v>39993</v>
      </c>
      <c r="AG307" s="200">
        <f t="shared" si="105"/>
        <v>39993</v>
      </c>
      <c r="AH307" s="201">
        <f t="shared" si="105"/>
        <v>39993</v>
      </c>
      <c r="AI307" s="202">
        <f t="shared" si="102"/>
        <v>39993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39989</v>
      </c>
      <c r="AR307" s="197">
        <f t="shared" si="106"/>
        <v>39989</v>
      </c>
      <c r="AS307" s="198">
        <f t="shared" si="106"/>
        <v>39989</v>
      </c>
      <c r="AT307" s="199">
        <f t="shared" si="106"/>
        <v>39989</v>
      </c>
      <c r="AU307" s="200">
        <f t="shared" si="106"/>
        <v>39989</v>
      </c>
      <c r="AV307" s="201">
        <f t="shared" si="106"/>
        <v>39989</v>
      </c>
      <c r="AW307" s="202">
        <f t="shared" si="97"/>
        <v>39989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39993</v>
      </c>
      <c r="AD308" s="114">
        <f t="shared" si="105"/>
        <v>39993</v>
      </c>
      <c r="AE308" s="109">
        <f t="shared" si="105"/>
        <v>39993</v>
      </c>
      <c r="AF308" s="110">
        <f t="shared" si="105"/>
        <v>39993</v>
      </c>
      <c r="AG308" s="111">
        <f t="shared" si="105"/>
        <v>39993</v>
      </c>
      <c r="AH308" s="112">
        <f t="shared" si="105"/>
        <v>39993</v>
      </c>
      <c r="AI308" s="106">
        <f t="shared" si="102"/>
        <v>39993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39989</v>
      </c>
      <c r="AR308" s="114">
        <f t="shared" si="106"/>
        <v>39989</v>
      </c>
      <c r="AS308" s="109">
        <f t="shared" si="106"/>
        <v>39989</v>
      </c>
      <c r="AT308" s="110">
        <f t="shared" si="106"/>
        <v>39989</v>
      </c>
      <c r="AU308" s="111">
        <f t="shared" si="106"/>
        <v>39989</v>
      </c>
      <c r="AV308" s="112">
        <f t="shared" si="106"/>
        <v>39989</v>
      </c>
      <c r="AW308" s="106">
        <f t="shared" si="97"/>
        <v>39989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39993</v>
      </c>
      <c r="AD309" s="114">
        <f t="shared" si="105"/>
        <v>39993</v>
      </c>
      <c r="AE309" s="109">
        <f t="shared" si="105"/>
        <v>39993</v>
      </c>
      <c r="AF309" s="110">
        <f t="shared" si="105"/>
        <v>39993</v>
      </c>
      <c r="AG309" s="111">
        <f t="shared" si="105"/>
        <v>39993</v>
      </c>
      <c r="AH309" s="112">
        <f t="shared" si="105"/>
        <v>39993</v>
      </c>
      <c r="AI309" s="106">
        <f t="shared" si="102"/>
        <v>39993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39989</v>
      </c>
      <c r="AR309" s="114">
        <f t="shared" si="106"/>
        <v>39989</v>
      </c>
      <c r="AS309" s="109">
        <f t="shared" si="106"/>
        <v>39989</v>
      </c>
      <c r="AT309" s="110">
        <f t="shared" si="106"/>
        <v>39989</v>
      </c>
      <c r="AU309" s="111">
        <f t="shared" si="106"/>
        <v>39989</v>
      </c>
      <c r="AV309" s="112">
        <f t="shared" si="106"/>
        <v>39989</v>
      </c>
      <c r="AW309" s="106">
        <f t="shared" si="97"/>
        <v>39989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39993</v>
      </c>
      <c r="AD310" s="114">
        <f t="shared" si="105"/>
        <v>39993</v>
      </c>
      <c r="AE310" s="109">
        <f t="shared" si="105"/>
        <v>39993</v>
      </c>
      <c r="AF310" s="110">
        <f t="shared" si="105"/>
        <v>39993</v>
      </c>
      <c r="AG310" s="111">
        <f t="shared" si="105"/>
        <v>39993</v>
      </c>
      <c r="AH310" s="112">
        <f t="shared" si="105"/>
        <v>39993</v>
      </c>
      <c r="AI310" s="106">
        <f t="shared" si="102"/>
        <v>39993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39989</v>
      </c>
      <c r="AR310" s="114">
        <f t="shared" si="106"/>
        <v>39989</v>
      </c>
      <c r="AS310" s="109">
        <f t="shared" si="106"/>
        <v>39989</v>
      </c>
      <c r="AT310" s="110">
        <f t="shared" si="106"/>
        <v>39989</v>
      </c>
      <c r="AU310" s="111">
        <f t="shared" si="106"/>
        <v>39989</v>
      </c>
      <c r="AV310" s="112">
        <f t="shared" si="106"/>
        <v>39989</v>
      </c>
      <c r="AW310" s="106">
        <f t="shared" si="97"/>
        <v>39989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39993</v>
      </c>
      <c r="AD311" s="114">
        <f t="shared" si="105"/>
        <v>39993</v>
      </c>
      <c r="AE311" s="109">
        <f t="shared" si="105"/>
        <v>39993</v>
      </c>
      <c r="AF311" s="110">
        <f t="shared" si="105"/>
        <v>39993</v>
      </c>
      <c r="AG311" s="111">
        <f t="shared" si="105"/>
        <v>39993</v>
      </c>
      <c r="AH311" s="112">
        <f t="shared" si="105"/>
        <v>39993</v>
      </c>
      <c r="AI311" s="106">
        <f t="shared" si="102"/>
        <v>39993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39989</v>
      </c>
      <c r="AR311" s="114">
        <f t="shared" si="106"/>
        <v>39989</v>
      </c>
      <c r="AS311" s="109">
        <f t="shared" si="106"/>
        <v>39989</v>
      </c>
      <c r="AT311" s="110">
        <f t="shared" si="106"/>
        <v>39989</v>
      </c>
      <c r="AU311" s="111">
        <f t="shared" si="106"/>
        <v>39989</v>
      </c>
      <c r="AV311" s="112">
        <f t="shared" si="106"/>
        <v>39989</v>
      </c>
      <c r="AW311" s="106">
        <f t="shared" si="97"/>
        <v>39989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39993</v>
      </c>
      <c r="AD312" s="114">
        <f t="shared" si="105"/>
        <v>39993</v>
      </c>
      <c r="AE312" s="109">
        <f t="shared" si="105"/>
        <v>39993</v>
      </c>
      <c r="AF312" s="110">
        <f t="shared" si="105"/>
        <v>39993</v>
      </c>
      <c r="AG312" s="111">
        <f t="shared" si="105"/>
        <v>39993</v>
      </c>
      <c r="AH312" s="112">
        <f t="shared" si="105"/>
        <v>39993</v>
      </c>
      <c r="AI312" s="106">
        <f t="shared" si="102"/>
        <v>39993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39989</v>
      </c>
      <c r="AR312" s="114">
        <f t="shared" si="106"/>
        <v>39989</v>
      </c>
      <c r="AS312" s="109">
        <f t="shared" si="106"/>
        <v>39989</v>
      </c>
      <c r="AT312" s="110">
        <f t="shared" si="106"/>
        <v>39989</v>
      </c>
      <c r="AU312" s="111">
        <f t="shared" si="106"/>
        <v>39989</v>
      </c>
      <c r="AV312" s="112">
        <f t="shared" si="106"/>
        <v>39989</v>
      </c>
      <c r="AW312" s="106">
        <f t="shared" si="97"/>
        <v>39989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39993</v>
      </c>
      <c r="AD313" s="114">
        <f t="shared" si="105"/>
        <v>39993</v>
      </c>
      <c r="AE313" s="109">
        <f t="shared" si="105"/>
        <v>39993</v>
      </c>
      <c r="AF313" s="110">
        <f t="shared" si="105"/>
        <v>39993</v>
      </c>
      <c r="AG313" s="111">
        <f t="shared" si="105"/>
        <v>39993</v>
      </c>
      <c r="AH313" s="112">
        <f t="shared" si="105"/>
        <v>39993</v>
      </c>
      <c r="AI313" s="106">
        <f t="shared" si="102"/>
        <v>39993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39989</v>
      </c>
      <c r="AR313" s="114">
        <f t="shared" si="106"/>
        <v>39989</v>
      </c>
      <c r="AS313" s="109">
        <f t="shared" si="106"/>
        <v>39989</v>
      </c>
      <c r="AT313" s="110">
        <f t="shared" si="106"/>
        <v>39989</v>
      </c>
      <c r="AU313" s="111">
        <f t="shared" si="106"/>
        <v>39989</v>
      </c>
      <c r="AV313" s="112">
        <f t="shared" si="106"/>
        <v>39989</v>
      </c>
      <c r="AW313" s="106">
        <f t="shared" si="97"/>
        <v>39989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39993</v>
      </c>
      <c r="AD314" s="114">
        <f t="shared" si="105"/>
        <v>39993</v>
      </c>
      <c r="AE314" s="109">
        <f t="shared" si="105"/>
        <v>39993</v>
      </c>
      <c r="AF314" s="110">
        <f t="shared" si="105"/>
        <v>39993</v>
      </c>
      <c r="AG314" s="111">
        <f t="shared" si="105"/>
        <v>39993</v>
      </c>
      <c r="AH314" s="112">
        <f t="shared" si="105"/>
        <v>39993</v>
      </c>
      <c r="AI314" s="106">
        <f t="shared" si="102"/>
        <v>39993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39989</v>
      </c>
      <c r="AR314" s="114">
        <f t="shared" si="106"/>
        <v>39989</v>
      </c>
      <c r="AS314" s="109">
        <f t="shared" si="106"/>
        <v>39989</v>
      </c>
      <c r="AT314" s="110">
        <f t="shared" si="106"/>
        <v>39989</v>
      </c>
      <c r="AU314" s="111">
        <f t="shared" si="106"/>
        <v>39989</v>
      </c>
      <c r="AV314" s="112">
        <f t="shared" si="106"/>
        <v>39989</v>
      </c>
      <c r="AW314" s="106">
        <f t="shared" si="97"/>
        <v>39989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39993</v>
      </c>
      <c r="AD315" s="114">
        <f t="shared" si="105"/>
        <v>39993</v>
      </c>
      <c r="AE315" s="109">
        <f t="shared" si="105"/>
        <v>39993</v>
      </c>
      <c r="AF315" s="110">
        <f t="shared" si="105"/>
        <v>39993</v>
      </c>
      <c r="AG315" s="111">
        <f t="shared" si="105"/>
        <v>39993</v>
      </c>
      <c r="AH315" s="112">
        <f t="shared" si="105"/>
        <v>39993</v>
      </c>
      <c r="AI315" s="106">
        <f t="shared" si="102"/>
        <v>39993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39989</v>
      </c>
      <c r="AR315" s="114">
        <f t="shared" si="106"/>
        <v>39989</v>
      </c>
      <c r="AS315" s="109">
        <f t="shared" si="106"/>
        <v>39989</v>
      </c>
      <c r="AT315" s="110">
        <f t="shared" si="106"/>
        <v>39989</v>
      </c>
      <c r="AU315" s="111">
        <f t="shared" si="106"/>
        <v>39989</v>
      </c>
      <c r="AV315" s="112">
        <f t="shared" si="106"/>
        <v>39989</v>
      </c>
      <c r="AW315" s="106">
        <f t="shared" si="97"/>
        <v>39989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39993</v>
      </c>
      <c r="AD316" s="114">
        <f t="shared" si="105"/>
        <v>39993</v>
      </c>
      <c r="AE316" s="109">
        <f t="shared" si="105"/>
        <v>39993</v>
      </c>
      <c r="AF316" s="110">
        <f t="shared" si="105"/>
        <v>39993</v>
      </c>
      <c r="AG316" s="111">
        <f t="shared" si="105"/>
        <v>39993</v>
      </c>
      <c r="AH316" s="112">
        <f t="shared" si="105"/>
        <v>39993</v>
      </c>
      <c r="AI316" s="106">
        <f t="shared" si="102"/>
        <v>39993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39989</v>
      </c>
      <c r="AR316" s="114">
        <f t="shared" si="106"/>
        <v>39989</v>
      </c>
      <c r="AS316" s="109">
        <f t="shared" si="106"/>
        <v>39989</v>
      </c>
      <c r="AT316" s="110">
        <f t="shared" si="106"/>
        <v>39989</v>
      </c>
      <c r="AU316" s="111">
        <f t="shared" si="106"/>
        <v>39989</v>
      </c>
      <c r="AV316" s="112">
        <f t="shared" si="106"/>
        <v>39989</v>
      </c>
      <c r="AW316" s="106">
        <f t="shared" si="97"/>
        <v>39989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39993</v>
      </c>
      <c r="AD317" s="114">
        <f t="shared" si="105"/>
        <v>39993</v>
      </c>
      <c r="AE317" s="109">
        <f t="shared" si="105"/>
        <v>39993</v>
      </c>
      <c r="AF317" s="110">
        <f t="shared" si="105"/>
        <v>39993</v>
      </c>
      <c r="AG317" s="111">
        <f t="shared" si="105"/>
        <v>39993</v>
      </c>
      <c r="AH317" s="112">
        <f t="shared" si="105"/>
        <v>39993</v>
      </c>
      <c r="AI317" s="106">
        <f t="shared" si="102"/>
        <v>39993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39989</v>
      </c>
      <c r="AR317" s="114">
        <f t="shared" si="106"/>
        <v>39989</v>
      </c>
      <c r="AS317" s="109">
        <f t="shared" si="106"/>
        <v>39989</v>
      </c>
      <c r="AT317" s="110">
        <f t="shared" si="106"/>
        <v>39989</v>
      </c>
      <c r="AU317" s="111">
        <f t="shared" si="106"/>
        <v>39989</v>
      </c>
      <c r="AV317" s="112">
        <f t="shared" si="106"/>
        <v>39989</v>
      </c>
      <c r="AW317" s="106">
        <f t="shared" si="97"/>
        <v>39989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39993</v>
      </c>
      <c r="AD318" s="114">
        <f t="shared" si="105"/>
        <v>39993</v>
      </c>
      <c r="AE318" s="109">
        <f t="shared" si="105"/>
        <v>39993</v>
      </c>
      <c r="AF318" s="110">
        <f t="shared" si="105"/>
        <v>39993</v>
      </c>
      <c r="AG318" s="111">
        <f t="shared" si="105"/>
        <v>39993</v>
      </c>
      <c r="AH318" s="112">
        <f t="shared" si="105"/>
        <v>39993</v>
      </c>
      <c r="AI318" s="106">
        <f t="shared" si="102"/>
        <v>39993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39989</v>
      </c>
      <c r="AR318" s="114">
        <f t="shared" si="106"/>
        <v>39989</v>
      </c>
      <c r="AS318" s="109">
        <f t="shared" si="106"/>
        <v>39989</v>
      </c>
      <c r="AT318" s="110">
        <f t="shared" si="106"/>
        <v>39989</v>
      </c>
      <c r="AU318" s="111">
        <f t="shared" si="106"/>
        <v>39989</v>
      </c>
      <c r="AV318" s="112">
        <f t="shared" si="106"/>
        <v>39989</v>
      </c>
      <c r="AW318" s="106">
        <f t="shared" si="97"/>
        <v>39989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39993</v>
      </c>
      <c r="AD319" s="114">
        <f t="shared" si="105"/>
        <v>39993</v>
      </c>
      <c r="AE319" s="109">
        <f t="shared" si="105"/>
        <v>39993</v>
      </c>
      <c r="AF319" s="110">
        <f t="shared" si="105"/>
        <v>39993</v>
      </c>
      <c r="AG319" s="111">
        <f t="shared" si="105"/>
        <v>39993</v>
      </c>
      <c r="AH319" s="112">
        <f t="shared" si="105"/>
        <v>39993</v>
      </c>
      <c r="AI319" s="106">
        <f t="shared" si="102"/>
        <v>39993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39989</v>
      </c>
      <c r="AR319" s="114">
        <f t="shared" si="106"/>
        <v>39989</v>
      </c>
      <c r="AS319" s="109">
        <f t="shared" si="106"/>
        <v>39989</v>
      </c>
      <c r="AT319" s="110">
        <f t="shared" si="106"/>
        <v>39989</v>
      </c>
      <c r="AU319" s="111">
        <f t="shared" si="106"/>
        <v>39989</v>
      </c>
      <c r="AV319" s="112">
        <f t="shared" si="106"/>
        <v>39989</v>
      </c>
      <c r="AW319" s="106">
        <f t="shared" si="97"/>
        <v>39989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39993</v>
      </c>
      <c r="AD320" s="114">
        <f t="shared" si="105"/>
        <v>39993</v>
      </c>
      <c r="AE320" s="109">
        <f t="shared" si="105"/>
        <v>39993</v>
      </c>
      <c r="AF320" s="110">
        <f t="shared" si="105"/>
        <v>39993</v>
      </c>
      <c r="AG320" s="111">
        <f t="shared" si="105"/>
        <v>39993</v>
      </c>
      <c r="AH320" s="112">
        <f t="shared" si="105"/>
        <v>39993</v>
      </c>
      <c r="AI320" s="106">
        <f t="shared" si="102"/>
        <v>39993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39989</v>
      </c>
      <c r="AR320" s="114">
        <f t="shared" si="106"/>
        <v>39989</v>
      </c>
      <c r="AS320" s="109">
        <f t="shared" si="106"/>
        <v>39989</v>
      </c>
      <c r="AT320" s="110">
        <f t="shared" si="106"/>
        <v>39989</v>
      </c>
      <c r="AU320" s="111">
        <f t="shared" si="106"/>
        <v>39989</v>
      </c>
      <c r="AV320" s="112">
        <f t="shared" si="106"/>
        <v>39989</v>
      </c>
      <c r="AW320" s="106">
        <f t="shared" si="97"/>
        <v>39989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39993</v>
      </c>
      <c r="AD321" s="114">
        <f t="shared" si="105"/>
        <v>39993</v>
      </c>
      <c r="AE321" s="109">
        <f t="shared" si="105"/>
        <v>39993</v>
      </c>
      <c r="AF321" s="110">
        <f t="shared" si="105"/>
        <v>39993</v>
      </c>
      <c r="AG321" s="111">
        <f t="shared" si="105"/>
        <v>39993</v>
      </c>
      <c r="AH321" s="112">
        <f t="shared" si="105"/>
        <v>39993</v>
      </c>
      <c r="AI321" s="106">
        <f t="shared" si="102"/>
        <v>39993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39989</v>
      </c>
      <c r="AR321" s="114">
        <f t="shared" si="106"/>
        <v>39989</v>
      </c>
      <c r="AS321" s="109">
        <f t="shared" si="106"/>
        <v>39989</v>
      </c>
      <c r="AT321" s="110">
        <f t="shared" si="106"/>
        <v>39989</v>
      </c>
      <c r="AU321" s="111">
        <f t="shared" si="106"/>
        <v>39989</v>
      </c>
      <c r="AV321" s="112">
        <f t="shared" si="106"/>
        <v>39989</v>
      </c>
      <c r="AW321" s="106">
        <f t="shared" si="97"/>
        <v>39989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39993</v>
      </c>
      <c r="AD322" s="114">
        <f t="shared" si="105"/>
        <v>39993</v>
      </c>
      <c r="AE322" s="109">
        <f t="shared" si="105"/>
        <v>39993</v>
      </c>
      <c r="AF322" s="110">
        <f t="shared" si="105"/>
        <v>39993</v>
      </c>
      <c r="AG322" s="111">
        <f t="shared" si="105"/>
        <v>39993</v>
      </c>
      <c r="AH322" s="112">
        <f t="shared" si="105"/>
        <v>39993</v>
      </c>
      <c r="AI322" s="106">
        <f t="shared" si="102"/>
        <v>39993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39989</v>
      </c>
      <c r="AR322" s="114">
        <f t="shared" si="106"/>
        <v>39989</v>
      </c>
      <c r="AS322" s="109">
        <f t="shared" si="106"/>
        <v>39989</v>
      </c>
      <c r="AT322" s="110">
        <f t="shared" si="106"/>
        <v>39989</v>
      </c>
      <c r="AU322" s="111">
        <f t="shared" si="106"/>
        <v>39989</v>
      </c>
      <c r="AV322" s="112">
        <f t="shared" si="106"/>
        <v>39989</v>
      </c>
      <c r="AW322" s="106">
        <f t="shared" si="97"/>
        <v>39989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39993</v>
      </c>
      <c r="AD323" s="114">
        <f t="shared" si="105"/>
        <v>39993</v>
      </c>
      <c r="AE323" s="109">
        <f t="shared" si="105"/>
        <v>39993</v>
      </c>
      <c r="AF323" s="110">
        <f t="shared" si="105"/>
        <v>39993</v>
      </c>
      <c r="AG323" s="111">
        <f t="shared" si="105"/>
        <v>39993</v>
      </c>
      <c r="AH323" s="112">
        <f t="shared" si="105"/>
        <v>39993</v>
      </c>
      <c r="AI323" s="106">
        <f t="shared" si="102"/>
        <v>39993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39989</v>
      </c>
      <c r="AR323" s="114">
        <f t="shared" si="106"/>
        <v>39989</v>
      </c>
      <c r="AS323" s="109">
        <f t="shared" si="106"/>
        <v>39989</v>
      </c>
      <c r="AT323" s="110">
        <f t="shared" si="106"/>
        <v>39989</v>
      </c>
      <c r="AU323" s="111">
        <f t="shared" si="106"/>
        <v>39989</v>
      </c>
      <c r="AV323" s="112">
        <f t="shared" si="106"/>
        <v>39989</v>
      </c>
      <c r="AW323" s="106">
        <f t="shared" si="97"/>
        <v>39989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39993</v>
      </c>
      <c r="AD324" s="114">
        <f t="shared" si="105"/>
        <v>39993</v>
      </c>
      <c r="AE324" s="109">
        <f t="shared" si="105"/>
        <v>39993</v>
      </c>
      <c r="AF324" s="110">
        <f t="shared" si="105"/>
        <v>39993</v>
      </c>
      <c r="AG324" s="111">
        <f t="shared" si="105"/>
        <v>39993</v>
      </c>
      <c r="AH324" s="112">
        <f t="shared" si="105"/>
        <v>39993</v>
      </c>
      <c r="AI324" s="106">
        <f t="shared" si="102"/>
        <v>39993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39989</v>
      </c>
      <c r="AR324" s="114">
        <f t="shared" si="106"/>
        <v>39989</v>
      </c>
      <c r="AS324" s="109">
        <f t="shared" si="106"/>
        <v>39989</v>
      </c>
      <c r="AT324" s="110">
        <f t="shared" si="106"/>
        <v>39989</v>
      </c>
      <c r="AU324" s="111">
        <f t="shared" si="106"/>
        <v>39989</v>
      </c>
      <c r="AV324" s="112">
        <f t="shared" si="106"/>
        <v>39989</v>
      </c>
      <c r="AW324" s="106">
        <f t="shared" si="97"/>
        <v>39989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39993</v>
      </c>
      <c r="AD325" s="114">
        <f t="shared" si="105"/>
        <v>39993</v>
      </c>
      <c r="AE325" s="109">
        <f t="shared" si="105"/>
        <v>39993</v>
      </c>
      <c r="AF325" s="110">
        <f t="shared" si="105"/>
        <v>39993</v>
      </c>
      <c r="AG325" s="111">
        <f t="shared" si="105"/>
        <v>39993</v>
      </c>
      <c r="AH325" s="112">
        <f t="shared" si="105"/>
        <v>39993</v>
      </c>
      <c r="AI325" s="106">
        <f t="shared" si="102"/>
        <v>39993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39989</v>
      </c>
      <c r="AR325" s="114">
        <f t="shared" si="106"/>
        <v>39989</v>
      </c>
      <c r="AS325" s="109">
        <f t="shared" si="106"/>
        <v>39989</v>
      </c>
      <c r="AT325" s="110">
        <f t="shared" si="106"/>
        <v>39989</v>
      </c>
      <c r="AU325" s="111">
        <f t="shared" si="106"/>
        <v>39989</v>
      </c>
      <c r="AV325" s="112">
        <f t="shared" si="106"/>
        <v>39989</v>
      </c>
      <c r="AW325" s="106">
        <f t="shared" ref="AW325:AW369" si="117">MAX(AR325, AT325, AV325)</f>
        <v>39989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39993</v>
      </c>
      <c r="AD326" s="114">
        <f t="shared" ref="AD326:AH369" si="121">AC326</f>
        <v>39993</v>
      </c>
      <c r="AE326" s="109">
        <f t="shared" si="121"/>
        <v>39993</v>
      </c>
      <c r="AF326" s="110">
        <f t="shared" si="121"/>
        <v>39993</v>
      </c>
      <c r="AG326" s="111">
        <f t="shared" si="121"/>
        <v>39993</v>
      </c>
      <c r="AH326" s="112">
        <f t="shared" si="121"/>
        <v>39993</v>
      </c>
      <c r="AI326" s="106">
        <f t="shared" si="102"/>
        <v>39993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39989</v>
      </c>
      <c r="AR326" s="114">
        <f t="shared" ref="AR326:AV369" si="122">AQ326</f>
        <v>39989</v>
      </c>
      <c r="AS326" s="109">
        <f t="shared" si="122"/>
        <v>39989</v>
      </c>
      <c r="AT326" s="110">
        <f t="shared" si="122"/>
        <v>39989</v>
      </c>
      <c r="AU326" s="111">
        <f t="shared" si="122"/>
        <v>39989</v>
      </c>
      <c r="AV326" s="112">
        <f t="shared" si="122"/>
        <v>39989</v>
      </c>
      <c r="AW326" s="106">
        <f t="shared" si="117"/>
        <v>39989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39993</v>
      </c>
      <c r="AD327" s="114">
        <f t="shared" si="121"/>
        <v>39993</v>
      </c>
      <c r="AE327" s="109">
        <f t="shared" si="121"/>
        <v>39993</v>
      </c>
      <c r="AF327" s="110">
        <f t="shared" si="121"/>
        <v>39993</v>
      </c>
      <c r="AG327" s="111">
        <f t="shared" si="121"/>
        <v>39993</v>
      </c>
      <c r="AH327" s="112">
        <f t="shared" si="121"/>
        <v>39993</v>
      </c>
      <c r="AI327" s="106">
        <f t="shared" si="102"/>
        <v>39993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39989</v>
      </c>
      <c r="AR327" s="114">
        <f t="shared" si="122"/>
        <v>39989</v>
      </c>
      <c r="AS327" s="109">
        <f t="shared" si="122"/>
        <v>39989</v>
      </c>
      <c r="AT327" s="110">
        <f t="shared" si="122"/>
        <v>39989</v>
      </c>
      <c r="AU327" s="111">
        <f t="shared" si="122"/>
        <v>39989</v>
      </c>
      <c r="AV327" s="112">
        <f t="shared" si="122"/>
        <v>39989</v>
      </c>
      <c r="AW327" s="106">
        <f t="shared" si="117"/>
        <v>39989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39993</v>
      </c>
      <c r="AD328" s="114">
        <f t="shared" si="121"/>
        <v>39993</v>
      </c>
      <c r="AE328" s="109">
        <f t="shared" si="121"/>
        <v>39993</v>
      </c>
      <c r="AF328" s="110">
        <f t="shared" si="121"/>
        <v>39993</v>
      </c>
      <c r="AG328" s="111">
        <f t="shared" si="121"/>
        <v>39993</v>
      </c>
      <c r="AH328" s="112">
        <f t="shared" si="121"/>
        <v>39993</v>
      </c>
      <c r="AI328" s="106">
        <f t="shared" si="102"/>
        <v>39993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39989</v>
      </c>
      <c r="AR328" s="114">
        <f t="shared" si="122"/>
        <v>39989</v>
      </c>
      <c r="AS328" s="109">
        <f t="shared" si="122"/>
        <v>39989</v>
      </c>
      <c r="AT328" s="110">
        <f t="shared" si="122"/>
        <v>39989</v>
      </c>
      <c r="AU328" s="111">
        <f t="shared" si="122"/>
        <v>39989</v>
      </c>
      <c r="AV328" s="112">
        <f t="shared" si="122"/>
        <v>39989</v>
      </c>
      <c r="AW328" s="106">
        <f t="shared" si="117"/>
        <v>39989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39993</v>
      </c>
      <c r="AD329" s="114">
        <f t="shared" si="121"/>
        <v>39993</v>
      </c>
      <c r="AE329" s="109">
        <f t="shared" si="121"/>
        <v>39993</v>
      </c>
      <c r="AF329" s="110">
        <f t="shared" si="121"/>
        <v>39993</v>
      </c>
      <c r="AG329" s="111">
        <f t="shared" si="121"/>
        <v>39993</v>
      </c>
      <c r="AH329" s="112">
        <f t="shared" si="121"/>
        <v>39993</v>
      </c>
      <c r="AI329" s="106">
        <f t="shared" si="102"/>
        <v>39993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39989</v>
      </c>
      <c r="AR329" s="114">
        <f t="shared" si="122"/>
        <v>39989</v>
      </c>
      <c r="AS329" s="109">
        <f t="shared" si="122"/>
        <v>39989</v>
      </c>
      <c r="AT329" s="110">
        <f t="shared" si="122"/>
        <v>39989</v>
      </c>
      <c r="AU329" s="111">
        <f t="shared" si="122"/>
        <v>39989</v>
      </c>
      <c r="AV329" s="112">
        <f t="shared" si="122"/>
        <v>39989</v>
      </c>
      <c r="AW329" s="106">
        <f t="shared" si="117"/>
        <v>39989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39993</v>
      </c>
      <c r="AD330" s="114">
        <f t="shared" si="121"/>
        <v>39993</v>
      </c>
      <c r="AE330" s="109">
        <f t="shared" si="121"/>
        <v>39993</v>
      </c>
      <c r="AF330" s="110">
        <f t="shared" si="121"/>
        <v>39993</v>
      </c>
      <c r="AG330" s="111">
        <f t="shared" si="121"/>
        <v>39993</v>
      </c>
      <c r="AH330" s="112">
        <f t="shared" si="121"/>
        <v>39993</v>
      </c>
      <c r="AI330" s="106">
        <f t="shared" si="102"/>
        <v>39993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39989</v>
      </c>
      <c r="AR330" s="114">
        <f t="shared" si="122"/>
        <v>39989</v>
      </c>
      <c r="AS330" s="109">
        <f t="shared" si="122"/>
        <v>39989</v>
      </c>
      <c r="AT330" s="110">
        <f t="shared" si="122"/>
        <v>39989</v>
      </c>
      <c r="AU330" s="111">
        <f t="shared" si="122"/>
        <v>39989</v>
      </c>
      <c r="AV330" s="112">
        <f t="shared" si="122"/>
        <v>39989</v>
      </c>
      <c r="AW330" s="106">
        <f t="shared" si="117"/>
        <v>39989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39993</v>
      </c>
      <c r="AD331" s="114">
        <f t="shared" si="121"/>
        <v>39993</v>
      </c>
      <c r="AE331" s="109">
        <f t="shared" si="121"/>
        <v>39993</v>
      </c>
      <c r="AF331" s="110">
        <f t="shared" si="121"/>
        <v>39993</v>
      </c>
      <c r="AG331" s="111">
        <f t="shared" si="121"/>
        <v>39993</v>
      </c>
      <c r="AH331" s="112">
        <f t="shared" si="121"/>
        <v>39993</v>
      </c>
      <c r="AI331" s="106">
        <f t="shared" si="102"/>
        <v>39993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39989</v>
      </c>
      <c r="AR331" s="114">
        <f t="shared" si="122"/>
        <v>39989</v>
      </c>
      <c r="AS331" s="109">
        <f t="shared" si="122"/>
        <v>39989</v>
      </c>
      <c r="AT331" s="110">
        <f t="shared" si="122"/>
        <v>39989</v>
      </c>
      <c r="AU331" s="111">
        <f t="shared" si="122"/>
        <v>39989</v>
      </c>
      <c r="AV331" s="112">
        <f t="shared" si="122"/>
        <v>39989</v>
      </c>
      <c r="AW331" s="106">
        <f t="shared" si="117"/>
        <v>39989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39993</v>
      </c>
      <c r="AD332" s="114">
        <f t="shared" si="121"/>
        <v>39993</v>
      </c>
      <c r="AE332" s="109">
        <f t="shared" si="121"/>
        <v>39993</v>
      </c>
      <c r="AF332" s="110">
        <f t="shared" si="121"/>
        <v>39993</v>
      </c>
      <c r="AG332" s="111">
        <f t="shared" si="121"/>
        <v>39993</v>
      </c>
      <c r="AH332" s="112">
        <f t="shared" si="121"/>
        <v>39993</v>
      </c>
      <c r="AI332" s="106">
        <f t="shared" ref="AI332:AI369" si="124">MAX(AD332, AF332, AH332)</f>
        <v>39993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39989</v>
      </c>
      <c r="AR332" s="114">
        <f t="shared" si="122"/>
        <v>39989</v>
      </c>
      <c r="AS332" s="109">
        <f t="shared" si="122"/>
        <v>39989</v>
      </c>
      <c r="AT332" s="110">
        <f t="shared" si="122"/>
        <v>39989</v>
      </c>
      <c r="AU332" s="111">
        <f t="shared" si="122"/>
        <v>39989</v>
      </c>
      <c r="AV332" s="112">
        <f t="shared" si="122"/>
        <v>39989</v>
      </c>
      <c r="AW332" s="106">
        <f t="shared" si="117"/>
        <v>39989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39993</v>
      </c>
      <c r="AD333" s="114">
        <f t="shared" si="121"/>
        <v>39993</v>
      </c>
      <c r="AE333" s="109">
        <f t="shared" si="121"/>
        <v>39993</v>
      </c>
      <c r="AF333" s="110">
        <f t="shared" si="121"/>
        <v>39993</v>
      </c>
      <c r="AG333" s="111">
        <f t="shared" si="121"/>
        <v>39993</v>
      </c>
      <c r="AH333" s="112">
        <f t="shared" si="121"/>
        <v>39993</v>
      </c>
      <c r="AI333" s="106">
        <f t="shared" si="124"/>
        <v>39993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39989</v>
      </c>
      <c r="AR333" s="114">
        <f t="shared" si="122"/>
        <v>39989</v>
      </c>
      <c r="AS333" s="109">
        <f t="shared" si="122"/>
        <v>39989</v>
      </c>
      <c r="AT333" s="110">
        <f t="shared" si="122"/>
        <v>39989</v>
      </c>
      <c r="AU333" s="111">
        <f t="shared" si="122"/>
        <v>39989</v>
      </c>
      <c r="AV333" s="112">
        <f t="shared" si="122"/>
        <v>39989</v>
      </c>
      <c r="AW333" s="106">
        <f t="shared" si="117"/>
        <v>39989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39993</v>
      </c>
      <c r="AD334" s="114">
        <f t="shared" si="121"/>
        <v>39993</v>
      </c>
      <c r="AE334" s="109">
        <f t="shared" si="121"/>
        <v>39993</v>
      </c>
      <c r="AF334" s="110">
        <f t="shared" si="121"/>
        <v>39993</v>
      </c>
      <c r="AG334" s="111">
        <f t="shared" si="121"/>
        <v>39993</v>
      </c>
      <c r="AH334" s="112">
        <f t="shared" si="121"/>
        <v>39993</v>
      </c>
      <c r="AI334" s="106">
        <f t="shared" si="124"/>
        <v>39993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39989</v>
      </c>
      <c r="AR334" s="114">
        <f t="shared" si="122"/>
        <v>39989</v>
      </c>
      <c r="AS334" s="109">
        <f t="shared" si="122"/>
        <v>39989</v>
      </c>
      <c r="AT334" s="110">
        <f t="shared" si="122"/>
        <v>39989</v>
      </c>
      <c r="AU334" s="111">
        <f t="shared" si="122"/>
        <v>39989</v>
      </c>
      <c r="AV334" s="112">
        <f t="shared" si="122"/>
        <v>39989</v>
      </c>
      <c r="AW334" s="106">
        <f t="shared" si="117"/>
        <v>39989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39993</v>
      </c>
      <c r="AD335" s="114">
        <f t="shared" si="121"/>
        <v>39993</v>
      </c>
      <c r="AE335" s="109">
        <f t="shared" si="121"/>
        <v>39993</v>
      </c>
      <c r="AF335" s="110">
        <f t="shared" si="121"/>
        <v>39993</v>
      </c>
      <c r="AG335" s="111">
        <f t="shared" si="121"/>
        <v>39993</v>
      </c>
      <c r="AH335" s="112">
        <f t="shared" si="121"/>
        <v>39993</v>
      </c>
      <c r="AI335" s="106">
        <f t="shared" si="124"/>
        <v>39993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39989</v>
      </c>
      <c r="AR335" s="114">
        <f t="shared" si="122"/>
        <v>39989</v>
      </c>
      <c r="AS335" s="109">
        <f t="shared" si="122"/>
        <v>39989</v>
      </c>
      <c r="AT335" s="110">
        <f t="shared" si="122"/>
        <v>39989</v>
      </c>
      <c r="AU335" s="111">
        <f t="shared" si="122"/>
        <v>39989</v>
      </c>
      <c r="AV335" s="112">
        <f t="shared" si="122"/>
        <v>39989</v>
      </c>
      <c r="AW335" s="106">
        <f t="shared" si="117"/>
        <v>39989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39993</v>
      </c>
      <c r="AD336" s="114">
        <f t="shared" si="121"/>
        <v>39993</v>
      </c>
      <c r="AE336" s="109">
        <f t="shared" si="121"/>
        <v>39993</v>
      </c>
      <c r="AF336" s="110">
        <f t="shared" si="121"/>
        <v>39993</v>
      </c>
      <c r="AG336" s="111">
        <f t="shared" si="121"/>
        <v>39993</v>
      </c>
      <c r="AH336" s="112">
        <f t="shared" si="121"/>
        <v>39993</v>
      </c>
      <c r="AI336" s="106">
        <f t="shared" si="124"/>
        <v>39993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39989</v>
      </c>
      <c r="AR336" s="114">
        <f t="shared" si="122"/>
        <v>39989</v>
      </c>
      <c r="AS336" s="109">
        <f t="shared" si="122"/>
        <v>39989</v>
      </c>
      <c r="AT336" s="110">
        <f t="shared" si="122"/>
        <v>39989</v>
      </c>
      <c r="AU336" s="111">
        <f t="shared" si="122"/>
        <v>39989</v>
      </c>
      <c r="AV336" s="112">
        <f t="shared" si="122"/>
        <v>39989</v>
      </c>
      <c r="AW336" s="106">
        <f t="shared" si="117"/>
        <v>39989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39993</v>
      </c>
      <c r="AD337" s="197">
        <f t="shared" si="121"/>
        <v>39993</v>
      </c>
      <c r="AE337" s="198">
        <f t="shared" si="121"/>
        <v>39993</v>
      </c>
      <c r="AF337" s="199">
        <f t="shared" si="121"/>
        <v>39993</v>
      </c>
      <c r="AG337" s="200">
        <f t="shared" si="121"/>
        <v>39993</v>
      </c>
      <c r="AH337" s="201">
        <f t="shared" si="121"/>
        <v>39993</v>
      </c>
      <c r="AI337" s="202">
        <f t="shared" si="124"/>
        <v>39993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39989</v>
      </c>
      <c r="AR337" s="197">
        <f t="shared" si="122"/>
        <v>39989</v>
      </c>
      <c r="AS337" s="198">
        <f t="shared" si="122"/>
        <v>39989</v>
      </c>
      <c r="AT337" s="199">
        <f t="shared" si="122"/>
        <v>39989</v>
      </c>
      <c r="AU337" s="200">
        <f t="shared" si="122"/>
        <v>39989</v>
      </c>
      <c r="AV337" s="201">
        <f t="shared" si="122"/>
        <v>39989</v>
      </c>
      <c r="AW337" s="202">
        <f t="shared" si="117"/>
        <v>39989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39993</v>
      </c>
      <c r="AD338" s="114">
        <f t="shared" si="121"/>
        <v>39993</v>
      </c>
      <c r="AE338" s="109">
        <f t="shared" si="121"/>
        <v>39993</v>
      </c>
      <c r="AF338" s="110">
        <f t="shared" si="121"/>
        <v>39993</v>
      </c>
      <c r="AG338" s="111">
        <f t="shared" si="121"/>
        <v>39993</v>
      </c>
      <c r="AH338" s="112">
        <f t="shared" si="121"/>
        <v>39993</v>
      </c>
      <c r="AI338" s="106">
        <f t="shared" si="124"/>
        <v>39993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39989</v>
      </c>
      <c r="AR338" s="114">
        <f t="shared" si="122"/>
        <v>39989</v>
      </c>
      <c r="AS338" s="109">
        <f t="shared" si="122"/>
        <v>39989</v>
      </c>
      <c r="AT338" s="110">
        <f t="shared" si="122"/>
        <v>39989</v>
      </c>
      <c r="AU338" s="111">
        <f t="shared" si="122"/>
        <v>39989</v>
      </c>
      <c r="AV338" s="112">
        <f t="shared" si="122"/>
        <v>39989</v>
      </c>
      <c r="AW338" s="106">
        <f t="shared" si="117"/>
        <v>39989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39993</v>
      </c>
      <c r="AD339" s="114">
        <f t="shared" si="121"/>
        <v>39993</v>
      </c>
      <c r="AE339" s="109">
        <f t="shared" si="121"/>
        <v>39993</v>
      </c>
      <c r="AF339" s="110">
        <f t="shared" si="121"/>
        <v>39993</v>
      </c>
      <c r="AG339" s="111">
        <f t="shared" si="121"/>
        <v>39993</v>
      </c>
      <c r="AH339" s="112">
        <f t="shared" si="121"/>
        <v>39993</v>
      </c>
      <c r="AI339" s="106">
        <f t="shared" si="124"/>
        <v>39993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39989</v>
      </c>
      <c r="AR339" s="114">
        <f t="shared" si="122"/>
        <v>39989</v>
      </c>
      <c r="AS339" s="109">
        <f t="shared" si="122"/>
        <v>39989</v>
      </c>
      <c r="AT339" s="110">
        <f t="shared" si="122"/>
        <v>39989</v>
      </c>
      <c r="AU339" s="111">
        <f t="shared" si="122"/>
        <v>39989</v>
      </c>
      <c r="AV339" s="112">
        <f t="shared" si="122"/>
        <v>39989</v>
      </c>
      <c r="AW339" s="106">
        <f t="shared" si="117"/>
        <v>39989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39993</v>
      </c>
      <c r="AD340" s="114">
        <f t="shared" si="121"/>
        <v>39993</v>
      </c>
      <c r="AE340" s="109">
        <f t="shared" si="121"/>
        <v>39993</v>
      </c>
      <c r="AF340" s="110">
        <f t="shared" si="121"/>
        <v>39993</v>
      </c>
      <c r="AG340" s="111">
        <f t="shared" si="121"/>
        <v>39993</v>
      </c>
      <c r="AH340" s="112">
        <f t="shared" si="121"/>
        <v>39993</v>
      </c>
      <c r="AI340" s="106">
        <f t="shared" si="124"/>
        <v>39993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39989</v>
      </c>
      <c r="AR340" s="114">
        <f t="shared" si="122"/>
        <v>39989</v>
      </c>
      <c r="AS340" s="109">
        <f t="shared" si="122"/>
        <v>39989</v>
      </c>
      <c r="AT340" s="110">
        <f t="shared" si="122"/>
        <v>39989</v>
      </c>
      <c r="AU340" s="111">
        <f t="shared" si="122"/>
        <v>39989</v>
      </c>
      <c r="AV340" s="112">
        <f t="shared" si="122"/>
        <v>39989</v>
      </c>
      <c r="AW340" s="106">
        <f t="shared" si="117"/>
        <v>39989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39993</v>
      </c>
      <c r="AD341" s="114">
        <f t="shared" si="121"/>
        <v>39993</v>
      </c>
      <c r="AE341" s="109">
        <f t="shared" si="121"/>
        <v>39993</v>
      </c>
      <c r="AF341" s="110">
        <f t="shared" si="121"/>
        <v>39993</v>
      </c>
      <c r="AG341" s="111">
        <f t="shared" si="121"/>
        <v>39993</v>
      </c>
      <c r="AH341" s="112">
        <f t="shared" si="121"/>
        <v>39993</v>
      </c>
      <c r="AI341" s="106">
        <f t="shared" si="124"/>
        <v>39993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39989</v>
      </c>
      <c r="AR341" s="114">
        <f t="shared" si="122"/>
        <v>39989</v>
      </c>
      <c r="AS341" s="109">
        <f t="shared" si="122"/>
        <v>39989</v>
      </c>
      <c r="AT341" s="110">
        <f t="shared" si="122"/>
        <v>39989</v>
      </c>
      <c r="AU341" s="111">
        <f t="shared" si="122"/>
        <v>39989</v>
      </c>
      <c r="AV341" s="112">
        <f t="shared" si="122"/>
        <v>39989</v>
      </c>
      <c r="AW341" s="106">
        <f t="shared" si="117"/>
        <v>39989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39993</v>
      </c>
      <c r="AD342" s="114">
        <f t="shared" si="121"/>
        <v>39993</v>
      </c>
      <c r="AE342" s="109">
        <f t="shared" si="121"/>
        <v>39993</v>
      </c>
      <c r="AF342" s="110">
        <f t="shared" si="121"/>
        <v>39993</v>
      </c>
      <c r="AG342" s="111">
        <f t="shared" si="121"/>
        <v>39993</v>
      </c>
      <c r="AH342" s="112">
        <f t="shared" si="121"/>
        <v>39993</v>
      </c>
      <c r="AI342" s="106">
        <f t="shared" si="124"/>
        <v>39993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39989</v>
      </c>
      <c r="AR342" s="114">
        <f t="shared" si="122"/>
        <v>39989</v>
      </c>
      <c r="AS342" s="109">
        <f t="shared" si="122"/>
        <v>39989</v>
      </c>
      <c r="AT342" s="110">
        <f t="shared" si="122"/>
        <v>39989</v>
      </c>
      <c r="AU342" s="111">
        <f t="shared" si="122"/>
        <v>39989</v>
      </c>
      <c r="AV342" s="112">
        <f t="shared" si="122"/>
        <v>39989</v>
      </c>
      <c r="AW342" s="106">
        <f t="shared" si="117"/>
        <v>39989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39993</v>
      </c>
      <c r="AD343" s="114">
        <f t="shared" si="121"/>
        <v>39993</v>
      </c>
      <c r="AE343" s="109">
        <f t="shared" si="121"/>
        <v>39993</v>
      </c>
      <c r="AF343" s="110">
        <f t="shared" si="121"/>
        <v>39993</v>
      </c>
      <c r="AG343" s="111">
        <f t="shared" si="121"/>
        <v>39993</v>
      </c>
      <c r="AH343" s="112">
        <f t="shared" si="121"/>
        <v>39993</v>
      </c>
      <c r="AI343" s="106">
        <f t="shared" si="124"/>
        <v>39993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39989</v>
      </c>
      <c r="AR343" s="114">
        <f t="shared" si="122"/>
        <v>39989</v>
      </c>
      <c r="AS343" s="109">
        <f t="shared" si="122"/>
        <v>39989</v>
      </c>
      <c r="AT343" s="110">
        <f t="shared" si="122"/>
        <v>39989</v>
      </c>
      <c r="AU343" s="111">
        <f t="shared" si="122"/>
        <v>39989</v>
      </c>
      <c r="AV343" s="112">
        <f t="shared" si="122"/>
        <v>39989</v>
      </c>
      <c r="AW343" s="106">
        <f t="shared" si="117"/>
        <v>39989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39993</v>
      </c>
      <c r="AD344" s="114">
        <f t="shared" si="121"/>
        <v>39993</v>
      </c>
      <c r="AE344" s="109">
        <f t="shared" si="121"/>
        <v>39993</v>
      </c>
      <c r="AF344" s="110">
        <f t="shared" si="121"/>
        <v>39993</v>
      </c>
      <c r="AG344" s="111">
        <f t="shared" si="121"/>
        <v>39993</v>
      </c>
      <c r="AH344" s="112">
        <f t="shared" si="121"/>
        <v>39993</v>
      </c>
      <c r="AI344" s="106">
        <f t="shared" si="124"/>
        <v>39993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39989</v>
      </c>
      <c r="AR344" s="114">
        <f t="shared" si="122"/>
        <v>39989</v>
      </c>
      <c r="AS344" s="109">
        <f t="shared" si="122"/>
        <v>39989</v>
      </c>
      <c r="AT344" s="110">
        <f t="shared" si="122"/>
        <v>39989</v>
      </c>
      <c r="AU344" s="111">
        <f t="shared" si="122"/>
        <v>39989</v>
      </c>
      <c r="AV344" s="112">
        <f t="shared" si="122"/>
        <v>39989</v>
      </c>
      <c r="AW344" s="106">
        <f t="shared" si="117"/>
        <v>39989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39993</v>
      </c>
      <c r="AD345" s="114">
        <f t="shared" si="121"/>
        <v>39993</v>
      </c>
      <c r="AE345" s="109">
        <f t="shared" si="121"/>
        <v>39993</v>
      </c>
      <c r="AF345" s="110">
        <f t="shared" si="121"/>
        <v>39993</v>
      </c>
      <c r="AG345" s="111">
        <f t="shared" si="121"/>
        <v>39993</v>
      </c>
      <c r="AH345" s="112">
        <f t="shared" si="121"/>
        <v>39993</v>
      </c>
      <c r="AI345" s="106">
        <f t="shared" si="124"/>
        <v>39993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39989</v>
      </c>
      <c r="AR345" s="114">
        <f t="shared" si="122"/>
        <v>39989</v>
      </c>
      <c r="AS345" s="109">
        <f t="shared" si="122"/>
        <v>39989</v>
      </c>
      <c r="AT345" s="110">
        <f t="shared" si="122"/>
        <v>39989</v>
      </c>
      <c r="AU345" s="111">
        <f t="shared" si="122"/>
        <v>39989</v>
      </c>
      <c r="AV345" s="112">
        <f t="shared" si="122"/>
        <v>39989</v>
      </c>
      <c r="AW345" s="106">
        <f t="shared" si="117"/>
        <v>39989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39993</v>
      </c>
      <c r="AD346" s="114">
        <f t="shared" si="121"/>
        <v>39993</v>
      </c>
      <c r="AE346" s="109">
        <f t="shared" si="121"/>
        <v>39993</v>
      </c>
      <c r="AF346" s="110">
        <f t="shared" si="121"/>
        <v>39993</v>
      </c>
      <c r="AG346" s="111">
        <f t="shared" si="121"/>
        <v>39993</v>
      </c>
      <c r="AH346" s="112">
        <f t="shared" si="121"/>
        <v>39993</v>
      </c>
      <c r="AI346" s="106">
        <f t="shared" si="124"/>
        <v>39993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39989</v>
      </c>
      <c r="AR346" s="114">
        <f t="shared" si="122"/>
        <v>39989</v>
      </c>
      <c r="AS346" s="109">
        <f t="shared" si="122"/>
        <v>39989</v>
      </c>
      <c r="AT346" s="110">
        <f t="shared" si="122"/>
        <v>39989</v>
      </c>
      <c r="AU346" s="111">
        <f t="shared" si="122"/>
        <v>39989</v>
      </c>
      <c r="AV346" s="112">
        <f t="shared" si="122"/>
        <v>39989</v>
      </c>
      <c r="AW346" s="106">
        <f t="shared" si="117"/>
        <v>39989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39993</v>
      </c>
      <c r="AD347" s="114">
        <f t="shared" si="121"/>
        <v>39993</v>
      </c>
      <c r="AE347" s="109">
        <f t="shared" si="121"/>
        <v>39993</v>
      </c>
      <c r="AF347" s="110">
        <f t="shared" si="121"/>
        <v>39993</v>
      </c>
      <c r="AG347" s="111">
        <f t="shared" si="121"/>
        <v>39993</v>
      </c>
      <c r="AH347" s="112">
        <f t="shared" si="121"/>
        <v>39993</v>
      </c>
      <c r="AI347" s="106">
        <f t="shared" si="124"/>
        <v>39993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39989</v>
      </c>
      <c r="AR347" s="114">
        <f t="shared" si="122"/>
        <v>39989</v>
      </c>
      <c r="AS347" s="109">
        <f t="shared" si="122"/>
        <v>39989</v>
      </c>
      <c r="AT347" s="110">
        <f t="shared" si="122"/>
        <v>39989</v>
      </c>
      <c r="AU347" s="111">
        <f t="shared" si="122"/>
        <v>39989</v>
      </c>
      <c r="AV347" s="112">
        <f t="shared" si="122"/>
        <v>39989</v>
      </c>
      <c r="AW347" s="106">
        <f t="shared" si="117"/>
        <v>39989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39993</v>
      </c>
      <c r="AD348" s="114">
        <f t="shared" si="121"/>
        <v>39993</v>
      </c>
      <c r="AE348" s="109">
        <f t="shared" si="121"/>
        <v>39993</v>
      </c>
      <c r="AF348" s="110">
        <f t="shared" si="121"/>
        <v>39993</v>
      </c>
      <c r="AG348" s="111">
        <f t="shared" si="121"/>
        <v>39993</v>
      </c>
      <c r="AH348" s="112">
        <f t="shared" si="121"/>
        <v>39993</v>
      </c>
      <c r="AI348" s="106">
        <f t="shared" si="124"/>
        <v>39993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39989</v>
      </c>
      <c r="AR348" s="114">
        <f t="shared" si="122"/>
        <v>39989</v>
      </c>
      <c r="AS348" s="109">
        <f t="shared" si="122"/>
        <v>39989</v>
      </c>
      <c r="AT348" s="110">
        <f t="shared" si="122"/>
        <v>39989</v>
      </c>
      <c r="AU348" s="111">
        <f t="shared" si="122"/>
        <v>39989</v>
      </c>
      <c r="AV348" s="112">
        <f t="shared" si="122"/>
        <v>39989</v>
      </c>
      <c r="AW348" s="106">
        <f t="shared" si="117"/>
        <v>39989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39993</v>
      </c>
      <c r="AD349" s="114">
        <f t="shared" si="121"/>
        <v>39993</v>
      </c>
      <c r="AE349" s="109">
        <f t="shared" si="121"/>
        <v>39993</v>
      </c>
      <c r="AF349" s="110">
        <f t="shared" si="121"/>
        <v>39993</v>
      </c>
      <c r="AG349" s="111">
        <f t="shared" si="121"/>
        <v>39993</v>
      </c>
      <c r="AH349" s="112">
        <f t="shared" si="121"/>
        <v>39993</v>
      </c>
      <c r="AI349" s="106">
        <f t="shared" si="124"/>
        <v>39993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39989</v>
      </c>
      <c r="AR349" s="114">
        <f t="shared" si="122"/>
        <v>39989</v>
      </c>
      <c r="AS349" s="109">
        <f t="shared" si="122"/>
        <v>39989</v>
      </c>
      <c r="AT349" s="110">
        <f t="shared" si="122"/>
        <v>39989</v>
      </c>
      <c r="AU349" s="111">
        <f t="shared" si="122"/>
        <v>39989</v>
      </c>
      <c r="AV349" s="112">
        <f t="shared" si="122"/>
        <v>39989</v>
      </c>
      <c r="AW349" s="106">
        <f t="shared" si="117"/>
        <v>39989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39993</v>
      </c>
      <c r="AD350" s="114">
        <f t="shared" si="121"/>
        <v>39993</v>
      </c>
      <c r="AE350" s="109">
        <f t="shared" si="121"/>
        <v>39993</v>
      </c>
      <c r="AF350" s="110">
        <f t="shared" si="121"/>
        <v>39993</v>
      </c>
      <c r="AG350" s="111">
        <f t="shared" si="121"/>
        <v>39993</v>
      </c>
      <c r="AH350" s="112">
        <f t="shared" si="121"/>
        <v>39993</v>
      </c>
      <c r="AI350" s="106">
        <f t="shared" si="124"/>
        <v>39993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39989</v>
      </c>
      <c r="AR350" s="114">
        <f t="shared" si="122"/>
        <v>39989</v>
      </c>
      <c r="AS350" s="109">
        <f t="shared" si="122"/>
        <v>39989</v>
      </c>
      <c r="AT350" s="110">
        <f t="shared" si="122"/>
        <v>39989</v>
      </c>
      <c r="AU350" s="111">
        <f t="shared" si="122"/>
        <v>39989</v>
      </c>
      <c r="AV350" s="112">
        <f t="shared" si="122"/>
        <v>39989</v>
      </c>
      <c r="AW350" s="106">
        <f t="shared" si="117"/>
        <v>39989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39993</v>
      </c>
      <c r="AD351" s="114">
        <f t="shared" si="121"/>
        <v>39993</v>
      </c>
      <c r="AE351" s="109">
        <f t="shared" si="121"/>
        <v>39993</v>
      </c>
      <c r="AF351" s="110">
        <f t="shared" si="121"/>
        <v>39993</v>
      </c>
      <c r="AG351" s="111">
        <f t="shared" si="121"/>
        <v>39993</v>
      </c>
      <c r="AH351" s="112">
        <f t="shared" si="121"/>
        <v>39993</v>
      </c>
      <c r="AI351" s="106">
        <f t="shared" si="124"/>
        <v>39993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39989</v>
      </c>
      <c r="AR351" s="114">
        <f t="shared" si="122"/>
        <v>39989</v>
      </c>
      <c r="AS351" s="109">
        <f t="shared" si="122"/>
        <v>39989</v>
      </c>
      <c r="AT351" s="110">
        <f t="shared" si="122"/>
        <v>39989</v>
      </c>
      <c r="AU351" s="111">
        <f t="shared" si="122"/>
        <v>39989</v>
      </c>
      <c r="AV351" s="112">
        <f t="shared" si="122"/>
        <v>39989</v>
      </c>
      <c r="AW351" s="106">
        <f t="shared" si="117"/>
        <v>39989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39993</v>
      </c>
      <c r="AD352" s="114">
        <f t="shared" si="121"/>
        <v>39993</v>
      </c>
      <c r="AE352" s="109">
        <f t="shared" si="121"/>
        <v>39993</v>
      </c>
      <c r="AF352" s="110">
        <f t="shared" si="121"/>
        <v>39993</v>
      </c>
      <c r="AG352" s="111">
        <f t="shared" si="121"/>
        <v>39993</v>
      </c>
      <c r="AH352" s="112">
        <f t="shared" si="121"/>
        <v>39993</v>
      </c>
      <c r="AI352" s="106">
        <f t="shared" si="124"/>
        <v>39993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39989</v>
      </c>
      <c r="AR352" s="114">
        <f t="shared" si="122"/>
        <v>39989</v>
      </c>
      <c r="AS352" s="109">
        <f t="shared" si="122"/>
        <v>39989</v>
      </c>
      <c r="AT352" s="110">
        <f t="shared" si="122"/>
        <v>39989</v>
      </c>
      <c r="AU352" s="111">
        <f t="shared" si="122"/>
        <v>39989</v>
      </c>
      <c r="AV352" s="112">
        <f t="shared" si="122"/>
        <v>39989</v>
      </c>
      <c r="AW352" s="106">
        <f t="shared" si="117"/>
        <v>39989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39993</v>
      </c>
      <c r="AD353" s="114">
        <f t="shared" si="121"/>
        <v>39993</v>
      </c>
      <c r="AE353" s="109">
        <f t="shared" si="121"/>
        <v>39993</v>
      </c>
      <c r="AF353" s="110">
        <f t="shared" si="121"/>
        <v>39993</v>
      </c>
      <c r="AG353" s="111">
        <f t="shared" si="121"/>
        <v>39993</v>
      </c>
      <c r="AH353" s="112">
        <f t="shared" si="121"/>
        <v>39993</v>
      </c>
      <c r="AI353" s="106">
        <f t="shared" si="124"/>
        <v>39993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39989</v>
      </c>
      <c r="AR353" s="114">
        <f t="shared" si="122"/>
        <v>39989</v>
      </c>
      <c r="AS353" s="109">
        <f t="shared" si="122"/>
        <v>39989</v>
      </c>
      <c r="AT353" s="110">
        <f t="shared" si="122"/>
        <v>39989</v>
      </c>
      <c r="AU353" s="111">
        <f t="shared" si="122"/>
        <v>39989</v>
      </c>
      <c r="AV353" s="112">
        <f t="shared" si="122"/>
        <v>39989</v>
      </c>
      <c r="AW353" s="106">
        <f t="shared" si="117"/>
        <v>39989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39993</v>
      </c>
      <c r="AD354" s="114">
        <f t="shared" si="121"/>
        <v>39993</v>
      </c>
      <c r="AE354" s="109">
        <f t="shared" si="121"/>
        <v>39993</v>
      </c>
      <c r="AF354" s="110">
        <f t="shared" si="121"/>
        <v>39993</v>
      </c>
      <c r="AG354" s="111">
        <f t="shared" si="121"/>
        <v>39993</v>
      </c>
      <c r="AH354" s="112">
        <f t="shared" si="121"/>
        <v>39993</v>
      </c>
      <c r="AI354" s="106">
        <f t="shared" si="124"/>
        <v>39993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39989</v>
      </c>
      <c r="AR354" s="114">
        <f t="shared" si="122"/>
        <v>39989</v>
      </c>
      <c r="AS354" s="109">
        <f t="shared" si="122"/>
        <v>39989</v>
      </c>
      <c r="AT354" s="110">
        <f t="shared" si="122"/>
        <v>39989</v>
      </c>
      <c r="AU354" s="111">
        <f t="shared" si="122"/>
        <v>39989</v>
      </c>
      <c r="AV354" s="112">
        <f t="shared" si="122"/>
        <v>39989</v>
      </c>
      <c r="AW354" s="106">
        <f t="shared" si="117"/>
        <v>39989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39993</v>
      </c>
      <c r="AD355" s="114">
        <f t="shared" si="121"/>
        <v>39993</v>
      </c>
      <c r="AE355" s="109">
        <f t="shared" si="121"/>
        <v>39993</v>
      </c>
      <c r="AF355" s="110">
        <f t="shared" si="121"/>
        <v>39993</v>
      </c>
      <c r="AG355" s="111">
        <f t="shared" si="121"/>
        <v>39993</v>
      </c>
      <c r="AH355" s="112">
        <f t="shared" si="121"/>
        <v>39993</v>
      </c>
      <c r="AI355" s="106">
        <f t="shared" si="124"/>
        <v>39993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39989</v>
      </c>
      <c r="AR355" s="114">
        <f t="shared" si="122"/>
        <v>39989</v>
      </c>
      <c r="AS355" s="109">
        <f t="shared" si="122"/>
        <v>39989</v>
      </c>
      <c r="AT355" s="110">
        <f t="shared" si="122"/>
        <v>39989</v>
      </c>
      <c r="AU355" s="111">
        <f t="shared" si="122"/>
        <v>39989</v>
      </c>
      <c r="AV355" s="112">
        <f t="shared" si="122"/>
        <v>39989</v>
      </c>
      <c r="AW355" s="106">
        <f t="shared" si="117"/>
        <v>39989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39993</v>
      </c>
      <c r="AD356" s="114">
        <f t="shared" si="121"/>
        <v>39993</v>
      </c>
      <c r="AE356" s="109">
        <f t="shared" si="121"/>
        <v>39993</v>
      </c>
      <c r="AF356" s="110">
        <f t="shared" si="121"/>
        <v>39993</v>
      </c>
      <c r="AG356" s="111">
        <f t="shared" si="121"/>
        <v>39993</v>
      </c>
      <c r="AH356" s="112">
        <f t="shared" si="121"/>
        <v>39993</v>
      </c>
      <c r="AI356" s="106">
        <f t="shared" si="124"/>
        <v>39993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39989</v>
      </c>
      <c r="AR356" s="114">
        <f t="shared" si="122"/>
        <v>39989</v>
      </c>
      <c r="AS356" s="109">
        <f t="shared" si="122"/>
        <v>39989</v>
      </c>
      <c r="AT356" s="110">
        <f t="shared" si="122"/>
        <v>39989</v>
      </c>
      <c r="AU356" s="111">
        <f t="shared" si="122"/>
        <v>39989</v>
      </c>
      <c r="AV356" s="112">
        <f t="shared" si="122"/>
        <v>39989</v>
      </c>
      <c r="AW356" s="106">
        <f t="shared" si="117"/>
        <v>39989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39993</v>
      </c>
      <c r="AD357" s="114">
        <f t="shared" si="121"/>
        <v>39993</v>
      </c>
      <c r="AE357" s="109">
        <f t="shared" si="121"/>
        <v>39993</v>
      </c>
      <c r="AF357" s="110">
        <f t="shared" si="121"/>
        <v>39993</v>
      </c>
      <c r="AG357" s="111">
        <f t="shared" si="121"/>
        <v>39993</v>
      </c>
      <c r="AH357" s="112">
        <f t="shared" si="121"/>
        <v>39993</v>
      </c>
      <c r="AI357" s="106">
        <f t="shared" si="124"/>
        <v>39993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39989</v>
      </c>
      <c r="AR357" s="114">
        <f t="shared" si="122"/>
        <v>39989</v>
      </c>
      <c r="AS357" s="109">
        <f t="shared" si="122"/>
        <v>39989</v>
      </c>
      <c r="AT357" s="110">
        <f t="shared" si="122"/>
        <v>39989</v>
      </c>
      <c r="AU357" s="111">
        <f t="shared" si="122"/>
        <v>39989</v>
      </c>
      <c r="AV357" s="112">
        <f t="shared" si="122"/>
        <v>39989</v>
      </c>
      <c r="AW357" s="106">
        <f t="shared" si="117"/>
        <v>39989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39993</v>
      </c>
      <c r="AD358" s="114">
        <f t="shared" si="121"/>
        <v>39993</v>
      </c>
      <c r="AE358" s="109">
        <f t="shared" si="121"/>
        <v>39993</v>
      </c>
      <c r="AF358" s="110">
        <f t="shared" si="121"/>
        <v>39993</v>
      </c>
      <c r="AG358" s="111">
        <f t="shared" si="121"/>
        <v>39993</v>
      </c>
      <c r="AH358" s="112">
        <f t="shared" si="121"/>
        <v>39993</v>
      </c>
      <c r="AI358" s="106">
        <f t="shared" si="124"/>
        <v>39993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39989</v>
      </c>
      <c r="AR358" s="114">
        <f t="shared" si="122"/>
        <v>39989</v>
      </c>
      <c r="AS358" s="109">
        <f t="shared" si="122"/>
        <v>39989</v>
      </c>
      <c r="AT358" s="110">
        <f t="shared" si="122"/>
        <v>39989</v>
      </c>
      <c r="AU358" s="111">
        <f t="shared" si="122"/>
        <v>39989</v>
      </c>
      <c r="AV358" s="112">
        <f t="shared" si="122"/>
        <v>39989</v>
      </c>
      <c r="AW358" s="106">
        <f t="shared" si="117"/>
        <v>39989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39993</v>
      </c>
      <c r="AD359" s="114">
        <f t="shared" si="121"/>
        <v>39993</v>
      </c>
      <c r="AE359" s="109">
        <f t="shared" si="121"/>
        <v>39993</v>
      </c>
      <c r="AF359" s="110">
        <f t="shared" si="121"/>
        <v>39993</v>
      </c>
      <c r="AG359" s="111">
        <f t="shared" si="121"/>
        <v>39993</v>
      </c>
      <c r="AH359" s="112">
        <f t="shared" si="121"/>
        <v>39993</v>
      </c>
      <c r="AI359" s="106">
        <f t="shared" si="124"/>
        <v>39993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39989</v>
      </c>
      <c r="AR359" s="114">
        <f t="shared" si="122"/>
        <v>39989</v>
      </c>
      <c r="AS359" s="109">
        <f t="shared" si="122"/>
        <v>39989</v>
      </c>
      <c r="AT359" s="110">
        <f t="shared" si="122"/>
        <v>39989</v>
      </c>
      <c r="AU359" s="111">
        <f t="shared" si="122"/>
        <v>39989</v>
      </c>
      <c r="AV359" s="112">
        <f t="shared" si="122"/>
        <v>39989</v>
      </c>
      <c r="AW359" s="106">
        <f t="shared" si="117"/>
        <v>39989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39993</v>
      </c>
      <c r="AD360" s="114">
        <f t="shared" si="121"/>
        <v>39993</v>
      </c>
      <c r="AE360" s="109">
        <f t="shared" si="121"/>
        <v>39993</v>
      </c>
      <c r="AF360" s="110">
        <f t="shared" si="121"/>
        <v>39993</v>
      </c>
      <c r="AG360" s="111">
        <f t="shared" si="121"/>
        <v>39993</v>
      </c>
      <c r="AH360" s="112">
        <f t="shared" si="121"/>
        <v>39993</v>
      </c>
      <c r="AI360" s="106">
        <f t="shared" si="124"/>
        <v>39993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39989</v>
      </c>
      <c r="AR360" s="114">
        <f t="shared" si="122"/>
        <v>39989</v>
      </c>
      <c r="AS360" s="109">
        <f t="shared" si="122"/>
        <v>39989</v>
      </c>
      <c r="AT360" s="110">
        <f t="shared" si="122"/>
        <v>39989</v>
      </c>
      <c r="AU360" s="111">
        <f t="shared" si="122"/>
        <v>39989</v>
      </c>
      <c r="AV360" s="112">
        <f t="shared" si="122"/>
        <v>39989</v>
      </c>
      <c r="AW360" s="106">
        <f t="shared" si="117"/>
        <v>39989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39993</v>
      </c>
      <c r="AD361" s="114">
        <f t="shared" si="121"/>
        <v>39993</v>
      </c>
      <c r="AE361" s="109">
        <f t="shared" si="121"/>
        <v>39993</v>
      </c>
      <c r="AF361" s="110">
        <f t="shared" si="121"/>
        <v>39993</v>
      </c>
      <c r="AG361" s="111">
        <f t="shared" si="121"/>
        <v>39993</v>
      </c>
      <c r="AH361" s="112">
        <f t="shared" si="121"/>
        <v>39993</v>
      </c>
      <c r="AI361" s="106">
        <f t="shared" si="124"/>
        <v>39993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39989</v>
      </c>
      <c r="AR361" s="114">
        <f t="shared" si="122"/>
        <v>39989</v>
      </c>
      <c r="AS361" s="109">
        <f t="shared" si="122"/>
        <v>39989</v>
      </c>
      <c r="AT361" s="110">
        <f t="shared" si="122"/>
        <v>39989</v>
      </c>
      <c r="AU361" s="111">
        <f t="shared" si="122"/>
        <v>39989</v>
      </c>
      <c r="AV361" s="112">
        <f t="shared" si="122"/>
        <v>39989</v>
      </c>
      <c r="AW361" s="106">
        <f t="shared" si="117"/>
        <v>39989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39993</v>
      </c>
      <c r="AD362" s="114">
        <f t="shared" si="121"/>
        <v>39993</v>
      </c>
      <c r="AE362" s="109">
        <f t="shared" si="121"/>
        <v>39993</v>
      </c>
      <c r="AF362" s="110">
        <f t="shared" si="121"/>
        <v>39993</v>
      </c>
      <c r="AG362" s="111">
        <f t="shared" si="121"/>
        <v>39993</v>
      </c>
      <c r="AH362" s="112">
        <f t="shared" si="121"/>
        <v>39993</v>
      </c>
      <c r="AI362" s="106">
        <f t="shared" si="124"/>
        <v>39993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39989</v>
      </c>
      <c r="AR362" s="114">
        <f t="shared" si="122"/>
        <v>39989</v>
      </c>
      <c r="AS362" s="109">
        <f t="shared" si="122"/>
        <v>39989</v>
      </c>
      <c r="AT362" s="110">
        <f t="shared" si="122"/>
        <v>39989</v>
      </c>
      <c r="AU362" s="111">
        <f t="shared" si="122"/>
        <v>39989</v>
      </c>
      <c r="AV362" s="112">
        <f t="shared" si="122"/>
        <v>39989</v>
      </c>
      <c r="AW362" s="106">
        <f t="shared" si="117"/>
        <v>39989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39993</v>
      </c>
      <c r="AD363" s="114">
        <f t="shared" si="121"/>
        <v>39993</v>
      </c>
      <c r="AE363" s="109">
        <f t="shared" si="121"/>
        <v>39993</v>
      </c>
      <c r="AF363" s="110">
        <f t="shared" si="121"/>
        <v>39993</v>
      </c>
      <c r="AG363" s="111">
        <f t="shared" si="121"/>
        <v>39993</v>
      </c>
      <c r="AH363" s="112">
        <f t="shared" si="121"/>
        <v>39993</v>
      </c>
      <c r="AI363" s="106">
        <f t="shared" si="124"/>
        <v>39993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39989</v>
      </c>
      <c r="AR363" s="114">
        <f t="shared" si="122"/>
        <v>39989</v>
      </c>
      <c r="AS363" s="109">
        <f t="shared" si="122"/>
        <v>39989</v>
      </c>
      <c r="AT363" s="110">
        <f t="shared" si="122"/>
        <v>39989</v>
      </c>
      <c r="AU363" s="111">
        <f t="shared" si="122"/>
        <v>39989</v>
      </c>
      <c r="AV363" s="112">
        <f t="shared" si="122"/>
        <v>39989</v>
      </c>
      <c r="AW363" s="106">
        <f t="shared" si="117"/>
        <v>39989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39993</v>
      </c>
      <c r="AD364" s="114">
        <f t="shared" si="121"/>
        <v>39993</v>
      </c>
      <c r="AE364" s="109">
        <f t="shared" si="121"/>
        <v>39993</v>
      </c>
      <c r="AF364" s="110">
        <f t="shared" si="121"/>
        <v>39993</v>
      </c>
      <c r="AG364" s="111">
        <f t="shared" si="121"/>
        <v>39993</v>
      </c>
      <c r="AH364" s="112">
        <f t="shared" si="121"/>
        <v>39993</v>
      </c>
      <c r="AI364" s="106">
        <f t="shared" si="124"/>
        <v>39993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39989</v>
      </c>
      <c r="AR364" s="114">
        <f t="shared" si="122"/>
        <v>39989</v>
      </c>
      <c r="AS364" s="109">
        <f t="shared" si="122"/>
        <v>39989</v>
      </c>
      <c r="AT364" s="110">
        <f t="shared" si="122"/>
        <v>39989</v>
      </c>
      <c r="AU364" s="111">
        <f t="shared" si="122"/>
        <v>39989</v>
      </c>
      <c r="AV364" s="112">
        <f t="shared" si="122"/>
        <v>39989</v>
      </c>
      <c r="AW364" s="106">
        <f t="shared" si="117"/>
        <v>39989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39993</v>
      </c>
      <c r="AD365" s="114">
        <f t="shared" si="121"/>
        <v>39993</v>
      </c>
      <c r="AE365" s="109">
        <f t="shared" si="121"/>
        <v>39993</v>
      </c>
      <c r="AF365" s="110">
        <f t="shared" si="121"/>
        <v>39993</v>
      </c>
      <c r="AG365" s="111">
        <f t="shared" si="121"/>
        <v>39993</v>
      </c>
      <c r="AH365" s="112">
        <f t="shared" si="121"/>
        <v>39993</v>
      </c>
      <c r="AI365" s="106">
        <f t="shared" si="124"/>
        <v>39993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39989</v>
      </c>
      <c r="AR365" s="114">
        <f t="shared" si="122"/>
        <v>39989</v>
      </c>
      <c r="AS365" s="109">
        <f t="shared" si="122"/>
        <v>39989</v>
      </c>
      <c r="AT365" s="110">
        <f t="shared" si="122"/>
        <v>39989</v>
      </c>
      <c r="AU365" s="111">
        <f t="shared" si="122"/>
        <v>39989</v>
      </c>
      <c r="AV365" s="112">
        <f t="shared" si="122"/>
        <v>39989</v>
      </c>
      <c r="AW365" s="106">
        <f t="shared" si="117"/>
        <v>39989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39993</v>
      </c>
      <c r="AD366" s="114">
        <f t="shared" si="121"/>
        <v>39993</v>
      </c>
      <c r="AE366" s="109">
        <f t="shared" si="121"/>
        <v>39993</v>
      </c>
      <c r="AF366" s="110">
        <f t="shared" si="121"/>
        <v>39993</v>
      </c>
      <c r="AG366" s="111">
        <f t="shared" si="121"/>
        <v>39993</v>
      </c>
      <c r="AH366" s="112">
        <f t="shared" si="121"/>
        <v>39993</v>
      </c>
      <c r="AI366" s="106">
        <f t="shared" si="124"/>
        <v>39993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39989</v>
      </c>
      <c r="AR366" s="114">
        <f t="shared" si="122"/>
        <v>39989</v>
      </c>
      <c r="AS366" s="109">
        <f t="shared" si="122"/>
        <v>39989</v>
      </c>
      <c r="AT366" s="110">
        <f t="shared" si="122"/>
        <v>39989</v>
      </c>
      <c r="AU366" s="111">
        <f t="shared" si="122"/>
        <v>39989</v>
      </c>
      <c r="AV366" s="112">
        <f t="shared" si="122"/>
        <v>39989</v>
      </c>
      <c r="AW366" s="106">
        <f t="shared" si="117"/>
        <v>39989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39993</v>
      </c>
      <c r="AD367" s="114">
        <f t="shared" si="121"/>
        <v>39993</v>
      </c>
      <c r="AE367" s="109">
        <f t="shared" si="121"/>
        <v>39993</v>
      </c>
      <c r="AF367" s="110">
        <f t="shared" si="121"/>
        <v>39993</v>
      </c>
      <c r="AG367" s="111">
        <f t="shared" si="121"/>
        <v>39993</v>
      </c>
      <c r="AH367" s="112">
        <f t="shared" si="121"/>
        <v>39993</v>
      </c>
      <c r="AI367" s="106">
        <f t="shared" si="124"/>
        <v>39993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39989</v>
      </c>
      <c r="AR367" s="114">
        <f t="shared" si="122"/>
        <v>39989</v>
      </c>
      <c r="AS367" s="109">
        <f t="shared" si="122"/>
        <v>39989</v>
      </c>
      <c r="AT367" s="110">
        <f t="shared" si="122"/>
        <v>39989</v>
      </c>
      <c r="AU367" s="111">
        <f t="shared" si="122"/>
        <v>39989</v>
      </c>
      <c r="AV367" s="112">
        <f t="shared" si="122"/>
        <v>39989</v>
      </c>
      <c r="AW367" s="106">
        <f t="shared" si="117"/>
        <v>39989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39993</v>
      </c>
      <c r="AD368" s="197">
        <f t="shared" si="121"/>
        <v>39993</v>
      </c>
      <c r="AE368" s="198">
        <f t="shared" si="121"/>
        <v>39993</v>
      </c>
      <c r="AF368" s="199">
        <f t="shared" si="121"/>
        <v>39993</v>
      </c>
      <c r="AG368" s="200">
        <f t="shared" si="121"/>
        <v>39993</v>
      </c>
      <c r="AH368" s="201">
        <f t="shared" si="121"/>
        <v>39993</v>
      </c>
      <c r="AI368" s="202">
        <f t="shared" si="124"/>
        <v>39993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39989</v>
      </c>
      <c r="AR368" s="197">
        <f t="shared" si="122"/>
        <v>39989</v>
      </c>
      <c r="AS368" s="198">
        <f t="shared" si="122"/>
        <v>39989</v>
      </c>
      <c r="AT368" s="199">
        <f t="shared" si="122"/>
        <v>39989</v>
      </c>
      <c r="AU368" s="200">
        <f t="shared" si="122"/>
        <v>39989</v>
      </c>
      <c r="AV368" s="201">
        <f t="shared" si="122"/>
        <v>39989</v>
      </c>
      <c r="AW368" s="202">
        <f t="shared" si="117"/>
        <v>39989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39993</v>
      </c>
      <c r="AD369" s="124">
        <f t="shared" si="121"/>
        <v>39993</v>
      </c>
      <c r="AE369" s="125">
        <f t="shared" si="121"/>
        <v>39993</v>
      </c>
      <c r="AF369" s="126">
        <f t="shared" si="121"/>
        <v>39993</v>
      </c>
      <c r="AG369" s="127">
        <f t="shared" si="121"/>
        <v>39993</v>
      </c>
      <c r="AH369" s="128">
        <f t="shared" si="121"/>
        <v>39993</v>
      </c>
      <c r="AI369" s="129">
        <f t="shared" si="124"/>
        <v>39993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39989</v>
      </c>
      <c r="AR369" s="124">
        <f t="shared" si="122"/>
        <v>39989</v>
      </c>
      <c r="AS369" s="125">
        <f t="shared" si="122"/>
        <v>39989</v>
      </c>
      <c r="AT369" s="126">
        <f t="shared" si="122"/>
        <v>39989</v>
      </c>
      <c r="AU369" s="127">
        <f t="shared" si="122"/>
        <v>39989</v>
      </c>
      <c r="AV369" s="128">
        <f t="shared" si="122"/>
        <v>39989</v>
      </c>
      <c r="AW369" s="129">
        <f t="shared" si="117"/>
        <v>39989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925" priority="465" operator="equal">
      <formula>"Actual less than revenue"</formula>
    </cfRule>
    <cfRule type="cellIs" dxfId="3924" priority="474" operator="equal">
      <formula>0</formula>
    </cfRule>
  </conditionalFormatting>
  <conditionalFormatting sqref="AA1:AA3 AA370:AA1048576">
    <cfRule type="cellIs" dxfId="3923" priority="473" operator="notEqual">
      <formula>""</formula>
    </cfRule>
  </conditionalFormatting>
  <conditionalFormatting sqref="BD1:BD3 BD370:BD1048576">
    <cfRule type="cellIs" dxfId="3922" priority="472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921" priority="277" operator="equal">
      <formula>"Actual less than revenue"</formula>
    </cfRule>
    <cfRule type="cellIs" dxfId="392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91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918" priority="284" operator="notEqual">
      <formula>""</formula>
    </cfRule>
  </conditionalFormatting>
  <conditionalFormatting sqref="H4:I33 H65:I93 H157:I184 H96:I123 H187:I215 H218:I246 H249:I276 H279:I307 H310:I337 H340:I369">
    <cfRule type="cellIs" dxfId="3917" priority="281" operator="lessThan">
      <formula>0</formula>
    </cfRule>
    <cfRule type="cellIs" dxfId="3916" priority="282" operator="greaterThan">
      <formula>0</formula>
    </cfRule>
  </conditionalFormatting>
  <conditionalFormatting sqref="U4:V33 U65:V93 U157:V184 U96:V123 U187:V215 U218:V246 U249:V276 U279:V307 U310:V337 U340:V369">
    <cfRule type="cellIs" dxfId="3915" priority="279" operator="lessThan">
      <formula>0</formula>
    </cfRule>
    <cfRule type="cellIs" dxfId="391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913" priority="278" operator="lessThan">
      <formula>0</formula>
    </cfRule>
    <cfRule type="cellIs" dxfId="391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911" priority="275" operator="lessThan">
      <formula>0</formula>
    </cfRule>
    <cfRule type="cellIs" dxfId="391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909" priority="273" operator="lessThan">
      <formula>0</formula>
    </cfRule>
    <cfRule type="cellIs" dxfId="390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907" priority="271" operator="lessThan">
      <formula>0</formula>
    </cfRule>
    <cfRule type="cellIs" dxfId="3906" priority="272" operator="greaterThan">
      <formula>0</formula>
    </cfRule>
  </conditionalFormatting>
  <conditionalFormatting sqref="B4:G33 B65:G93 B157:G184 B96:G123 B187:G215 B218:G246 B249:G276 B279:G307 B310:G337 B340:G369">
    <cfRule type="cellIs" dxfId="390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904" priority="269" operator="notEqual">
      <formula>""</formula>
    </cfRule>
  </conditionalFormatting>
  <conditionalFormatting sqref="B36:N62 U36:XFD62 AW63:XFD63">
    <cfRule type="cellIs" dxfId="3903" priority="259" operator="equal">
      <formula>"Actual less than revenue"</formula>
    </cfRule>
    <cfRule type="cellIs" dxfId="3902" priority="268" operator="equal">
      <formula>0</formula>
    </cfRule>
  </conditionalFormatting>
  <conditionalFormatting sqref="AA36:AA62">
    <cfRule type="cellIs" dxfId="3901" priority="267" operator="notEqual">
      <formula>""</formula>
    </cfRule>
  </conditionalFormatting>
  <conditionalFormatting sqref="BD36:BD63">
    <cfRule type="cellIs" dxfId="3900" priority="266" operator="notEqual">
      <formula>""</formula>
    </cfRule>
  </conditionalFormatting>
  <conditionalFormatting sqref="H36:I62">
    <cfRule type="cellIs" dxfId="3899" priority="263" operator="lessThan">
      <formula>0</formula>
    </cfRule>
    <cfRule type="cellIs" dxfId="3898" priority="264" operator="greaterThan">
      <formula>0</formula>
    </cfRule>
  </conditionalFormatting>
  <conditionalFormatting sqref="U36:V62">
    <cfRule type="cellIs" dxfId="3897" priority="261" operator="lessThan">
      <formula>0</formula>
    </cfRule>
    <cfRule type="cellIs" dxfId="3896" priority="262" operator="greaterThan">
      <formula>0</formula>
    </cfRule>
  </conditionalFormatting>
  <conditionalFormatting sqref="AJ36:AK62">
    <cfRule type="cellIs" dxfId="3895" priority="260" operator="lessThan">
      <formula>0</formula>
    </cfRule>
    <cfRule type="cellIs" dxfId="3894" priority="265" operator="greaterThan">
      <formula>0</formula>
    </cfRule>
  </conditionalFormatting>
  <conditionalFormatting sqref="AX36:AX63">
    <cfRule type="cellIs" dxfId="3893" priority="257" operator="lessThan">
      <formula>0</formula>
    </cfRule>
    <cfRule type="cellIs" dxfId="3892" priority="258" operator="greaterThan">
      <formula>0</formula>
    </cfRule>
  </conditionalFormatting>
  <conditionalFormatting sqref="AX36:AY63">
    <cfRule type="cellIs" dxfId="3891" priority="255" operator="lessThan">
      <formula>0</formula>
    </cfRule>
    <cfRule type="cellIs" dxfId="3890" priority="256" operator="greaterThan">
      <formula>0</formula>
    </cfRule>
  </conditionalFormatting>
  <conditionalFormatting sqref="AX36:AY63">
    <cfRule type="cellIs" dxfId="3889" priority="253" operator="lessThan">
      <formula>0</formula>
    </cfRule>
    <cfRule type="cellIs" dxfId="3888" priority="254" operator="greaterThan">
      <formula>0</formula>
    </cfRule>
  </conditionalFormatting>
  <conditionalFormatting sqref="B36:G62">
    <cfRule type="cellIs" dxfId="3887" priority="252" operator="equal">
      <formula>""</formula>
    </cfRule>
  </conditionalFormatting>
  <conditionalFormatting sqref="BD36:BD63">
    <cfRule type="cellIs" dxfId="3886" priority="251" operator="notEqual">
      <formula>""</formula>
    </cfRule>
  </conditionalFormatting>
  <conditionalFormatting sqref="B126:N154 U126:XFD154">
    <cfRule type="cellIs" dxfId="3885" priority="241" operator="equal">
      <formula>"Actual less than revenue"</formula>
    </cfRule>
    <cfRule type="cellIs" dxfId="3884" priority="250" operator="equal">
      <formula>0</formula>
    </cfRule>
  </conditionalFormatting>
  <conditionalFormatting sqref="AA126:AA154">
    <cfRule type="cellIs" dxfId="3883" priority="249" operator="notEqual">
      <formula>""</formula>
    </cfRule>
  </conditionalFormatting>
  <conditionalFormatting sqref="BD126:BD154">
    <cfRule type="cellIs" dxfId="3882" priority="248" operator="notEqual">
      <formula>""</formula>
    </cfRule>
  </conditionalFormatting>
  <conditionalFormatting sqref="H126:I154">
    <cfRule type="cellIs" dxfId="3881" priority="245" operator="lessThan">
      <formula>0</formula>
    </cfRule>
    <cfRule type="cellIs" dxfId="3880" priority="246" operator="greaterThan">
      <formula>0</formula>
    </cfRule>
  </conditionalFormatting>
  <conditionalFormatting sqref="U126:V154">
    <cfRule type="cellIs" dxfId="3879" priority="243" operator="lessThan">
      <formula>0</formula>
    </cfRule>
    <cfRule type="cellIs" dxfId="3878" priority="244" operator="greaterThan">
      <formula>0</formula>
    </cfRule>
  </conditionalFormatting>
  <conditionalFormatting sqref="AJ126:AK154">
    <cfRule type="cellIs" dxfId="3877" priority="242" operator="lessThan">
      <formula>0</formula>
    </cfRule>
    <cfRule type="cellIs" dxfId="3876" priority="247" operator="greaterThan">
      <formula>0</formula>
    </cfRule>
  </conditionalFormatting>
  <conditionalFormatting sqref="AX126:AX154">
    <cfRule type="cellIs" dxfId="3875" priority="239" operator="lessThan">
      <formula>0</formula>
    </cfRule>
    <cfRule type="cellIs" dxfId="3874" priority="240" operator="greaterThan">
      <formula>0</formula>
    </cfRule>
  </conditionalFormatting>
  <conditionalFormatting sqref="AX126:AY154">
    <cfRule type="cellIs" dxfId="3873" priority="237" operator="lessThan">
      <formula>0</formula>
    </cfRule>
    <cfRule type="cellIs" dxfId="3872" priority="238" operator="greaterThan">
      <formula>0</formula>
    </cfRule>
  </conditionalFormatting>
  <conditionalFormatting sqref="AX126:AY154">
    <cfRule type="cellIs" dxfId="3871" priority="235" operator="lessThan">
      <formula>0</formula>
    </cfRule>
    <cfRule type="cellIs" dxfId="3870" priority="236" operator="greaterThan">
      <formula>0</formula>
    </cfRule>
  </conditionalFormatting>
  <conditionalFormatting sqref="B126:G154">
    <cfRule type="cellIs" dxfId="3869" priority="234" operator="equal">
      <formula>""</formula>
    </cfRule>
  </conditionalFormatting>
  <conditionalFormatting sqref="BD126:BD154">
    <cfRule type="cellIs" dxfId="3868" priority="233" operator="notEqual">
      <formula>""</formula>
    </cfRule>
  </conditionalFormatting>
  <conditionalFormatting sqref="O65:T93 O157:T184 O4:T33 O96:T123 O187:T215 O218:T246 O249:T276 O279:T307 O310:T337 O340:T369">
    <cfRule type="cellIs" dxfId="3867" priority="231" operator="equal">
      <formula>"Actual less than revenue"</formula>
    </cfRule>
    <cfRule type="cellIs" dxfId="3866" priority="232" operator="equal">
      <formula>0</formula>
    </cfRule>
  </conditionalFormatting>
  <conditionalFormatting sqref="O4:T33 O65:T93 O157:T184 O96:T123 O187:T215 O218:T246 O249:T276 O279:T307 O310:T337 O340:T369">
    <cfRule type="cellIs" dxfId="3865" priority="230" operator="equal">
      <formula>""</formula>
    </cfRule>
  </conditionalFormatting>
  <conditionalFormatting sqref="O36:T62">
    <cfRule type="cellIs" dxfId="3864" priority="228" operator="equal">
      <formula>"Actual less than revenue"</formula>
    </cfRule>
    <cfRule type="cellIs" dxfId="3863" priority="229" operator="equal">
      <formula>0</formula>
    </cfRule>
  </conditionalFormatting>
  <conditionalFormatting sqref="O36:T62">
    <cfRule type="cellIs" dxfId="3862" priority="227" operator="equal">
      <formula>""</formula>
    </cfRule>
  </conditionalFormatting>
  <conditionalFormatting sqref="O126:T154">
    <cfRule type="cellIs" dxfId="3861" priority="225" operator="equal">
      <formula>"Actual less than revenue"</formula>
    </cfRule>
    <cfRule type="cellIs" dxfId="3860" priority="226" operator="equal">
      <formula>0</formula>
    </cfRule>
  </conditionalFormatting>
  <conditionalFormatting sqref="O126:T154">
    <cfRule type="cellIs" dxfId="3859" priority="224" operator="equal">
      <formula>""</formula>
    </cfRule>
  </conditionalFormatting>
  <conditionalFormatting sqref="B63:N64 U63:AV64">
    <cfRule type="cellIs" dxfId="3858" priority="215" operator="equal">
      <formula>"Actual less than revenue"</formula>
    </cfRule>
    <cfRule type="cellIs" dxfId="3857" priority="223" operator="equal">
      <formula>0</formula>
    </cfRule>
  </conditionalFormatting>
  <conditionalFormatting sqref="AA63:AA64">
    <cfRule type="cellIs" dxfId="3856" priority="222" operator="notEqual">
      <formula>""</formula>
    </cfRule>
  </conditionalFormatting>
  <conditionalFormatting sqref="H63:I64">
    <cfRule type="cellIs" dxfId="3855" priority="219" operator="lessThan">
      <formula>0</formula>
    </cfRule>
    <cfRule type="cellIs" dxfId="3854" priority="220" operator="greaterThan">
      <formula>0</formula>
    </cfRule>
  </conditionalFormatting>
  <conditionalFormatting sqref="U63:V64">
    <cfRule type="cellIs" dxfId="3853" priority="217" operator="lessThan">
      <formula>0</formula>
    </cfRule>
    <cfRule type="cellIs" dxfId="3852" priority="218" operator="greaterThan">
      <formula>0</formula>
    </cfRule>
  </conditionalFormatting>
  <conditionalFormatting sqref="AJ63:AK64">
    <cfRule type="cellIs" dxfId="3851" priority="216" operator="lessThan">
      <formula>0</formula>
    </cfRule>
    <cfRule type="cellIs" dxfId="3850" priority="221" operator="greaterThan">
      <formula>0</formula>
    </cfRule>
  </conditionalFormatting>
  <conditionalFormatting sqref="B63:G64">
    <cfRule type="cellIs" dxfId="3849" priority="214" operator="equal">
      <formula>""</formula>
    </cfRule>
  </conditionalFormatting>
  <conditionalFormatting sqref="O63:T64">
    <cfRule type="cellIs" dxfId="3848" priority="212" operator="equal">
      <formula>"Actual less than revenue"</formula>
    </cfRule>
    <cfRule type="cellIs" dxfId="3847" priority="213" operator="equal">
      <formula>0</formula>
    </cfRule>
  </conditionalFormatting>
  <conditionalFormatting sqref="O63:T64">
    <cfRule type="cellIs" dxfId="3846" priority="211" operator="equal">
      <formula>""</formula>
    </cfRule>
  </conditionalFormatting>
  <conditionalFormatting sqref="A94:N95 U94:XFD95">
    <cfRule type="cellIs" dxfId="3845" priority="201" operator="equal">
      <formula>"Actual less than revenue"</formula>
    </cfRule>
    <cfRule type="cellIs" dxfId="3844" priority="210" operator="equal">
      <formula>0</formula>
    </cfRule>
  </conditionalFormatting>
  <conditionalFormatting sqref="AA94:AA95">
    <cfRule type="cellIs" dxfId="3843" priority="209" operator="notEqual">
      <formula>""</formula>
    </cfRule>
  </conditionalFormatting>
  <conditionalFormatting sqref="BD94:BD95">
    <cfRule type="cellIs" dxfId="3842" priority="208" operator="notEqual">
      <formula>""</formula>
    </cfRule>
  </conditionalFormatting>
  <conditionalFormatting sqref="H94:I95">
    <cfRule type="cellIs" dxfId="3841" priority="205" operator="lessThan">
      <formula>0</formula>
    </cfRule>
    <cfRule type="cellIs" dxfId="3840" priority="206" operator="greaterThan">
      <formula>0</formula>
    </cfRule>
  </conditionalFormatting>
  <conditionalFormatting sqref="U94:V95">
    <cfRule type="cellIs" dxfId="3839" priority="203" operator="lessThan">
      <formula>0</formula>
    </cfRule>
    <cfRule type="cellIs" dxfId="3838" priority="204" operator="greaterThan">
      <formula>0</formula>
    </cfRule>
  </conditionalFormatting>
  <conditionalFormatting sqref="AJ94:AK95">
    <cfRule type="cellIs" dxfId="3837" priority="202" operator="lessThan">
      <formula>0</formula>
    </cfRule>
    <cfRule type="cellIs" dxfId="3836" priority="207" operator="greaterThan">
      <formula>0</formula>
    </cfRule>
  </conditionalFormatting>
  <conditionalFormatting sqref="AX94:AX95">
    <cfRule type="cellIs" dxfId="3835" priority="199" operator="lessThan">
      <formula>0</formula>
    </cfRule>
    <cfRule type="cellIs" dxfId="3834" priority="200" operator="greaterThan">
      <formula>0</formula>
    </cfRule>
  </conditionalFormatting>
  <conditionalFormatting sqref="AX94:AY95">
    <cfRule type="cellIs" dxfId="3833" priority="197" operator="lessThan">
      <formula>0</formula>
    </cfRule>
    <cfRule type="cellIs" dxfId="3832" priority="198" operator="greaterThan">
      <formula>0</formula>
    </cfRule>
  </conditionalFormatting>
  <conditionalFormatting sqref="AX94:AY95">
    <cfRule type="cellIs" dxfId="3831" priority="195" operator="lessThan">
      <formula>0</formula>
    </cfRule>
    <cfRule type="cellIs" dxfId="3830" priority="196" operator="greaterThan">
      <formula>0</formula>
    </cfRule>
  </conditionalFormatting>
  <conditionalFormatting sqref="B94:G95">
    <cfRule type="cellIs" dxfId="3829" priority="194" operator="equal">
      <formula>""</formula>
    </cfRule>
  </conditionalFormatting>
  <conditionalFormatting sqref="BD94:BD95">
    <cfRule type="cellIs" dxfId="3828" priority="193" operator="notEqual">
      <formula>""</formula>
    </cfRule>
  </conditionalFormatting>
  <conditionalFormatting sqref="O94:T95">
    <cfRule type="cellIs" dxfId="3827" priority="191" operator="equal">
      <formula>"Actual less than revenue"</formula>
    </cfRule>
    <cfRule type="cellIs" dxfId="3826" priority="192" operator="equal">
      <formula>0</formula>
    </cfRule>
  </conditionalFormatting>
  <conditionalFormatting sqref="O94:T95">
    <cfRule type="cellIs" dxfId="3825" priority="190" operator="equal">
      <formula>""</formula>
    </cfRule>
  </conditionalFormatting>
  <conditionalFormatting sqref="A34:N35 U34:XFD35">
    <cfRule type="cellIs" dxfId="3824" priority="180" operator="equal">
      <formula>"Actual less than revenue"</formula>
    </cfRule>
    <cfRule type="cellIs" dxfId="3823" priority="189" operator="equal">
      <formula>0</formula>
    </cfRule>
  </conditionalFormatting>
  <conditionalFormatting sqref="AA34:AA35">
    <cfRule type="cellIs" dxfId="3822" priority="188" operator="notEqual">
      <formula>""</formula>
    </cfRule>
  </conditionalFormatting>
  <conditionalFormatting sqref="BD34:BD35">
    <cfRule type="cellIs" dxfId="3821" priority="187" operator="notEqual">
      <formula>""</formula>
    </cfRule>
  </conditionalFormatting>
  <conditionalFormatting sqref="H34:I35">
    <cfRule type="cellIs" dxfId="3820" priority="184" operator="lessThan">
      <formula>0</formula>
    </cfRule>
    <cfRule type="cellIs" dxfId="3819" priority="185" operator="greaterThan">
      <formula>0</formula>
    </cfRule>
  </conditionalFormatting>
  <conditionalFormatting sqref="U34:V35">
    <cfRule type="cellIs" dxfId="3818" priority="182" operator="lessThan">
      <formula>0</formula>
    </cfRule>
    <cfRule type="cellIs" dxfId="3817" priority="183" operator="greaterThan">
      <formula>0</formula>
    </cfRule>
  </conditionalFormatting>
  <conditionalFormatting sqref="AJ34:AK35">
    <cfRule type="cellIs" dxfId="3816" priority="181" operator="lessThan">
      <formula>0</formula>
    </cfRule>
    <cfRule type="cellIs" dxfId="3815" priority="186" operator="greaterThan">
      <formula>0</formula>
    </cfRule>
  </conditionalFormatting>
  <conditionalFormatting sqref="AX34:AX35">
    <cfRule type="cellIs" dxfId="3814" priority="178" operator="lessThan">
      <formula>0</formula>
    </cfRule>
    <cfRule type="cellIs" dxfId="3813" priority="179" operator="greaterThan">
      <formula>0</formula>
    </cfRule>
  </conditionalFormatting>
  <conditionalFormatting sqref="AX34:AY35">
    <cfRule type="cellIs" dxfId="3812" priority="176" operator="lessThan">
      <formula>0</formula>
    </cfRule>
    <cfRule type="cellIs" dxfId="3811" priority="177" operator="greaterThan">
      <formula>0</formula>
    </cfRule>
  </conditionalFormatting>
  <conditionalFormatting sqref="AX34:AY35">
    <cfRule type="cellIs" dxfId="3810" priority="174" operator="lessThan">
      <formula>0</formula>
    </cfRule>
    <cfRule type="cellIs" dxfId="3809" priority="175" operator="greaterThan">
      <formula>0</formula>
    </cfRule>
  </conditionalFormatting>
  <conditionalFormatting sqref="B34:G35">
    <cfRule type="cellIs" dxfId="3808" priority="173" operator="equal">
      <formula>""</formula>
    </cfRule>
  </conditionalFormatting>
  <conditionalFormatting sqref="BD34:BD35">
    <cfRule type="cellIs" dxfId="3807" priority="172" operator="notEqual">
      <formula>""</formula>
    </cfRule>
  </conditionalFormatting>
  <conditionalFormatting sqref="O34:T35">
    <cfRule type="cellIs" dxfId="3806" priority="170" operator="equal">
      <formula>"Actual less than revenue"</formula>
    </cfRule>
    <cfRule type="cellIs" dxfId="3805" priority="171" operator="equal">
      <formula>0</formula>
    </cfRule>
  </conditionalFormatting>
  <conditionalFormatting sqref="O34:T35">
    <cfRule type="cellIs" dxfId="3804" priority="169" operator="equal">
      <formula>""</formula>
    </cfRule>
  </conditionalFormatting>
  <conditionalFormatting sqref="A124:N125 U124:XFD125">
    <cfRule type="cellIs" dxfId="3803" priority="159" operator="equal">
      <formula>"Actual less than revenue"</formula>
    </cfRule>
    <cfRule type="cellIs" dxfId="3802" priority="168" operator="equal">
      <formula>0</formula>
    </cfRule>
  </conditionalFormatting>
  <conditionalFormatting sqref="AA124:AA125">
    <cfRule type="cellIs" dxfId="3801" priority="167" operator="notEqual">
      <formula>""</formula>
    </cfRule>
  </conditionalFormatting>
  <conditionalFormatting sqref="BD124:BD125">
    <cfRule type="cellIs" dxfId="3800" priority="166" operator="notEqual">
      <formula>""</formula>
    </cfRule>
  </conditionalFormatting>
  <conditionalFormatting sqref="H124:I125">
    <cfRule type="cellIs" dxfId="3799" priority="163" operator="lessThan">
      <formula>0</formula>
    </cfRule>
    <cfRule type="cellIs" dxfId="3798" priority="164" operator="greaterThan">
      <formula>0</formula>
    </cfRule>
  </conditionalFormatting>
  <conditionalFormatting sqref="U124:V125">
    <cfRule type="cellIs" dxfId="3797" priority="161" operator="lessThan">
      <formula>0</formula>
    </cfRule>
    <cfRule type="cellIs" dxfId="3796" priority="162" operator="greaterThan">
      <formula>0</formula>
    </cfRule>
  </conditionalFormatting>
  <conditionalFormatting sqref="AJ124:AK125">
    <cfRule type="cellIs" dxfId="3795" priority="160" operator="lessThan">
      <formula>0</formula>
    </cfRule>
    <cfRule type="cellIs" dxfId="3794" priority="165" operator="greaterThan">
      <formula>0</formula>
    </cfRule>
  </conditionalFormatting>
  <conditionalFormatting sqref="AX124:AX125">
    <cfRule type="cellIs" dxfId="3793" priority="157" operator="lessThan">
      <formula>0</formula>
    </cfRule>
    <cfRule type="cellIs" dxfId="3792" priority="158" operator="greaterThan">
      <formula>0</formula>
    </cfRule>
  </conditionalFormatting>
  <conditionalFormatting sqref="AX124:AY125">
    <cfRule type="cellIs" dxfId="3791" priority="155" operator="lessThan">
      <formula>0</formula>
    </cfRule>
    <cfRule type="cellIs" dxfId="3790" priority="156" operator="greaterThan">
      <formula>0</formula>
    </cfRule>
  </conditionalFormatting>
  <conditionalFormatting sqref="AX124:AY125">
    <cfRule type="cellIs" dxfId="3789" priority="153" operator="lessThan">
      <formula>0</formula>
    </cfRule>
    <cfRule type="cellIs" dxfId="3788" priority="154" operator="greaterThan">
      <formula>0</formula>
    </cfRule>
  </conditionalFormatting>
  <conditionalFormatting sqref="B124:G125">
    <cfRule type="cellIs" dxfId="3787" priority="152" operator="equal">
      <formula>""</formula>
    </cfRule>
  </conditionalFormatting>
  <conditionalFormatting sqref="BD124:BD125">
    <cfRule type="cellIs" dxfId="3786" priority="151" operator="notEqual">
      <formula>""</formula>
    </cfRule>
  </conditionalFormatting>
  <conditionalFormatting sqref="O124:T125">
    <cfRule type="cellIs" dxfId="3785" priority="149" operator="equal">
      <formula>"Actual less than revenue"</formula>
    </cfRule>
    <cfRule type="cellIs" dxfId="3784" priority="150" operator="equal">
      <formula>0</formula>
    </cfRule>
  </conditionalFormatting>
  <conditionalFormatting sqref="O124:T125">
    <cfRule type="cellIs" dxfId="3783" priority="148" operator="equal">
      <formula>""</formula>
    </cfRule>
  </conditionalFormatting>
  <conditionalFormatting sqref="A155:N156 U155:XFD156">
    <cfRule type="cellIs" dxfId="3782" priority="138" operator="equal">
      <formula>"Actual less than revenue"</formula>
    </cfRule>
    <cfRule type="cellIs" dxfId="3781" priority="147" operator="equal">
      <formula>0</formula>
    </cfRule>
  </conditionalFormatting>
  <conditionalFormatting sqref="AA155:AA156">
    <cfRule type="cellIs" dxfId="3780" priority="146" operator="notEqual">
      <formula>""</formula>
    </cfRule>
  </conditionalFormatting>
  <conditionalFormatting sqref="BD155:BD156">
    <cfRule type="cellIs" dxfId="3779" priority="145" operator="notEqual">
      <formula>""</formula>
    </cfRule>
  </conditionalFormatting>
  <conditionalFormatting sqref="H155:I156">
    <cfRule type="cellIs" dxfId="3778" priority="142" operator="lessThan">
      <formula>0</formula>
    </cfRule>
    <cfRule type="cellIs" dxfId="3777" priority="143" operator="greaterThan">
      <formula>0</formula>
    </cfRule>
  </conditionalFormatting>
  <conditionalFormatting sqref="U155:V156">
    <cfRule type="cellIs" dxfId="3776" priority="140" operator="lessThan">
      <formula>0</formula>
    </cfRule>
    <cfRule type="cellIs" dxfId="3775" priority="141" operator="greaterThan">
      <formula>0</formula>
    </cfRule>
  </conditionalFormatting>
  <conditionalFormatting sqref="AJ155:AK156">
    <cfRule type="cellIs" dxfId="3774" priority="139" operator="lessThan">
      <formula>0</formula>
    </cfRule>
    <cfRule type="cellIs" dxfId="3773" priority="144" operator="greaterThan">
      <formula>0</formula>
    </cfRule>
  </conditionalFormatting>
  <conditionalFormatting sqref="AX155:AX156">
    <cfRule type="cellIs" dxfId="3772" priority="136" operator="lessThan">
      <formula>0</formula>
    </cfRule>
    <cfRule type="cellIs" dxfId="3771" priority="137" operator="greaterThan">
      <formula>0</formula>
    </cfRule>
  </conditionalFormatting>
  <conditionalFormatting sqref="AX155:AY156">
    <cfRule type="cellIs" dxfId="3770" priority="134" operator="lessThan">
      <formula>0</formula>
    </cfRule>
    <cfRule type="cellIs" dxfId="3769" priority="135" operator="greaterThan">
      <formula>0</formula>
    </cfRule>
  </conditionalFormatting>
  <conditionalFormatting sqref="AX155:AY156">
    <cfRule type="cellIs" dxfId="3768" priority="132" operator="lessThan">
      <formula>0</formula>
    </cfRule>
    <cfRule type="cellIs" dxfId="3767" priority="133" operator="greaterThan">
      <formula>0</formula>
    </cfRule>
  </conditionalFormatting>
  <conditionalFormatting sqref="B155:G156">
    <cfRule type="cellIs" dxfId="3766" priority="131" operator="equal">
      <formula>""</formula>
    </cfRule>
  </conditionalFormatting>
  <conditionalFormatting sqref="BD155:BD156">
    <cfRule type="cellIs" dxfId="3765" priority="130" operator="notEqual">
      <formula>""</formula>
    </cfRule>
  </conditionalFormatting>
  <conditionalFormatting sqref="O155:T156">
    <cfRule type="cellIs" dxfId="3764" priority="128" operator="equal">
      <formula>"Actual less than revenue"</formula>
    </cfRule>
    <cfRule type="cellIs" dxfId="3763" priority="129" operator="equal">
      <formula>0</formula>
    </cfRule>
  </conditionalFormatting>
  <conditionalFormatting sqref="O155:T156">
    <cfRule type="cellIs" dxfId="3762" priority="127" operator="equal">
      <formula>""</formula>
    </cfRule>
  </conditionalFormatting>
  <conditionalFormatting sqref="A185:N186 U185:XFD186">
    <cfRule type="cellIs" dxfId="3761" priority="117" operator="equal">
      <formula>"Actual less than revenue"</formula>
    </cfRule>
    <cfRule type="cellIs" dxfId="3760" priority="126" operator="equal">
      <formula>0</formula>
    </cfRule>
  </conditionalFormatting>
  <conditionalFormatting sqref="AA185:AA186">
    <cfRule type="cellIs" dxfId="3759" priority="125" operator="notEqual">
      <formula>""</formula>
    </cfRule>
  </conditionalFormatting>
  <conditionalFormatting sqref="BD185:BD186">
    <cfRule type="cellIs" dxfId="3758" priority="124" operator="notEqual">
      <formula>""</formula>
    </cfRule>
  </conditionalFormatting>
  <conditionalFormatting sqref="H185:I186">
    <cfRule type="cellIs" dxfId="3757" priority="121" operator="lessThan">
      <formula>0</formula>
    </cfRule>
    <cfRule type="cellIs" dxfId="3756" priority="122" operator="greaterThan">
      <formula>0</formula>
    </cfRule>
  </conditionalFormatting>
  <conditionalFormatting sqref="U185:V186">
    <cfRule type="cellIs" dxfId="3755" priority="119" operator="lessThan">
      <formula>0</formula>
    </cfRule>
    <cfRule type="cellIs" dxfId="3754" priority="120" operator="greaterThan">
      <formula>0</formula>
    </cfRule>
  </conditionalFormatting>
  <conditionalFormatting sqref="AJ185:AK186">
    <cfRule type="cellIs" dxfId="3753" priority="118" operator="lessThan">
      <formula>0</formula>
    </cfRule>
    <cfRule type="cellIs" dxfId="3752" priority="123" operator="greaterThan">
      <formula>0</formula>
    </cfRule>
  </conditionalFormatting>
  <conditionalFormatting sqref="AX185:AX186">
    <cfRule type="cellIs" dxfId="3751" priority="115" operator="lessThan">
      <formula>0</formula>
    </cfRule>
    <cfRule type="cellIs" dxfId="3750" priority="116" operator="greaterThan">
      <formula>0</formula>
    </cfRule>
  </conditionalFormatting>
  <conditionalFormatting sqref="AX185:AY186">
    <cfRule type="cellIs" dxfId="3749" priority="113" operator="lessThan">
      <formula>0</formula>
    </cfRule>
    <cfRule type="cellIs" dxfId="3748" priority="114" operator="greaterThan">
      <formula>0</formula>
    </cfRule>
  </conditionalFormatting>
  <conditionalFormatting sqref="AX185:AY186">
    <cfRule type="cellIs" dxfId="3747" priority="111" operator="lessThan">
      <formula>0</formula>
    </cfRule>
    <cfRule type="cellIs" dxfId="3746" priority="112" operator="greaterThan">
      <formula>0</formula>
    </cfRule>
  </conditionalFormatting>
  <conditionalFormatting sqref="B185:G186">
    <cfRule type="cellIs" dxfId="3745" priority="110" operator="equal">
      <formula>""</formula>
    </cfRule>
  </conditionalFormatting>
  <conditionalFormatting sqref="BD185:BD186">
    <cfRule type="cellIs" dxfId="3744" priority="109" operator="notEqual">
      <formula>""</formula>
    </cfRule>
  </conditionalFormatting>
  <conditionalFormatting sqref="O185:T186">
    <cfRule type="cellIs" dxfId="3743" priority="107" operator="equal">
      <formula>"Actual less than revenue"</formula>
    </cfRule>
    <cfRule type="cellIs" dxfId="3742" priority="108" operator="equal">
      <formula>0</formula>
    </cfRule>
  </conditionalFormatting>
  <conditionalFormatting sqref="O185:T186">
    <cfRule type="cellIs" dxfId="3741" priority="106" operator="equal">
      <formula>""</formula>
    </cfRule>
  </conditionalFormatting>
  <conditionalFormatting sqref="A216:N217 U216:XFD217">
    <cfRule type="cellIs" dxfId="3740" priority="96" operator="equal">
      <formula>"Actual less than revenue"</formula>
    </cfRule>
    <cfRule type="cellIs" dxfId="3739" priority="105" operator="equal">
      <formula>0</formula>
    </cfRule>
  </conditionalFormatting>
  <conditionalFormatting sqref="AA216:AA217">
    <cfRule type="cellIs" dxfId="3738" priority="104" operator="notEqual">
      <formula>""</formula>
    </cfRule>
  </conditionalFormatting>
  <conditionalFormatting sqref="BD216:BD217">
    <cfRule type="cellIs" dxfId="3737" priority="103" operator="notEqual">
      <formula>""</formula>
    </cfRule>
  </conditionalFormatting>
  <conditionalFormatting sqref="H216:I217">
    <cfRule type="cellIs" dxfId="3736" priority="100" operator="lessThan">
      <formula>0</formula>
    </cfRule>
    <cfRule type="cellIs" dxfId="3735" priority="101" operator="greaterThan">
      <formula>0</formula>
    </cfRule>
  </conditionalFormatting>
  <conditionalFormatting sqref="U216:V217">
    <cfRule type="cellIs" dxfId="3734" priority="98" operator="lessThan">
      <formula>0</formula>
    </cfRule>
    <cfRule type="cellIs" dxfId="3733" priority="99" operator="greaterThan">
      <formula>0</formula>
    </cfRule>
  </conditionalFormatting>
  <conditionalFormatting sqref="AJ216:AK217">
    <cfRule type="cellIs" dxfId="3732" priority="97" operator="lessThan">
      <formula>0</formula>
    </cfRule>
    <cfRule type="cellIs" dxfId="3731" priority="102" operator="greaterThan">
      <formula>0</formula>
    </cfRule>
  </conditionalFormatting>
  <conditionalFormatting sqref="AX216:AX217">
    <cfRule type="cellIs" dxfId="3730" priority="94" operator="lessThan">
      <formula>0</formula>
    </cfRule>
    <cfRule type="cellIs" dxfId="3729" priority="95" operator="greaterThan">
      <formula>0</formula>
    </cfRule>
  </conditionalFormatting>
  <conditionalFormatting sqref="AX216:AY217">
    <cfRule type="cellIs" dxfId="3728" priority="92" operator="lessThan">
      <formula>0</formula>
    </cfRule>
    <cfRule type="cellIs" dxfId="3727" priority="93" operator="greaterThan">
      <formula>0</formula>
    </cfRule>
  </conditionalFormatting>
  <conditionalFormatting sqref="AX216:AY217">
    <cfRule type="cellIs" dxfId="3726" priority="90" operator="lessThan">
      <formula>0</formula>
    </cfRule>
    <cfRule type="cellIs" dxfId="3725" priority="91" operator="greaterThan">
      <formula>0</formula>
    </cfRule>
  </conditionalFormatting>
  <conditionalFormatting sqref="B216:G217">
    <cfRule type="cellIs" dxfId="3724" priority="89" operator="equal">
      <formula>""</formula>
    </cfRule>
  </conditionalFormatting>
  <conditionalFormatting sqref="BD216:BD217">
    <cfRule type="cellIs" dxfId="3723" priority="88" operator="notEqual">
      <formula>""</formula>
    </cfRule>
  </conditionalFormatting>
  <conditionalFormatting sqref="O216:T217">
    <cfRule type="cellIs" dxfId="3722" priority="86" operator="equal">
      <formula>"Actual less than revenue"</formula>
    </cfRule>
    <cfRule type="cellIs" dxfId="3721" priority="87" operator="equal">
      <formula>0</formula>
    </cfRule>
  </conditionalFormatting>
  <conditionalFormatting sqref="O216:T217">
    <cfRule type="cellIs" dxfId="3720" priority="85" operator="equal">
      <formula>""</formula>
    </cfRule>
  </conditionalFormatting>
  <conditionalFormatting sqref="A247:N248 U247:XFD248">
    <cfRule type="cellIs" dxfId="3719" priority="75" operator="equal">
      <formula>"Actual less than revenue"</formula>
    </cfRule>
    <cfRule type="cellIs" dxfId="3718" priority="84" operator="equal">
      <formula>0</formula>
    </cfRule>
  </conditionalFormatting>
  <conditionalFormatting sqref="AA247:AA248">
    <cfRule type="cellIs" dxfId="3717" priority="83" operator="notEqual">
      <formula>""</formula>
    </cfRule>
  </conditionalFormatting>
  <conditionalFormatting sqref="BD247:BD248">
    <cfRule type="cellIs" dxfId="3716" priority="82" operator="notEqual">
      <formula>""</formula>
    </cfRule>
  </conditionalFormatting>
  <conditionalFormatting sqref="H247:I248">
    <cfRule type="cellIs" dxfId="3715" priority="79" operator="lessThan">
      <formula>0</formula>
    </cfRule>
    <cfRule type="cellIs" dxfId="3714" priority="80" operator="greaterThan">
      <formula>0</formula>
    </cfRule>
  </conditionalFormatting>
  <conditionalFormatting sqref="U247:V248">
    <cfRule type="cellIs" dxfId="3713" priority="77" operator="lessThan">
      <formula>0</formula>
    </cfRule>
    <cfRule type="cellIs" dxfId="3712" priority="78" operator="greaterThan">
      <formula>0</formula>
    </cfRule>
  </conditionalFormatting>
  <conditionalFormatting sqref="AJ247:AK248">
    <cfRule type="cellIs" dxfId="3711" priority="76" operator="lessThan">
      <formula>0</formula>
    </cfRule>
    <cfRule type="cellIs" dxfId="3710" priority="81" operator="greaterThan">
      <formula>0</formula>
    </cfRule>
  </conditionalFormatting>
  <conditionalFormatting sqref="AX247:AX248">
    <cfRule type="cellIs" dxfId="3709" priority="73" operator="lessThan">
      <formula>0</formula>
    </cfRule>
    <cfRule type="cellIs" dxfId="3708" priority="74" operator="greaterThan">
      <formula>0</formula>
    </cfRule>
  </conditionalFormatting>
  <conditionalFormatting sqref="AX247:AY248">
    <cfRule type="cellIs" dxfId="3707" priority="71" operator="lessThan">
      <formula>0</formula>
    </cfRule>
    <cfRule type="cellIs" dxfId="3706" priority="72" operator="greaterThan">
      <formula>0</formula>
    </cfRule>
  </conditionalFormatting>
  <conditionalFormatting sqref="AX247:AY248">
    <cfRule type="cellIs" dxfId="3705" priority="69" operator="lessThan">
      <formula>0</formula>
    </cfRule>
    <cfRule type="cellIs" dxfId="3704" priority="70" operator="greaterThan">
      <formula>0</formula>
    </cfRule>
  </conditionalFormatting>
  <conditionalFormatting sqref="B247:G248">
    <cfRule type="cellIs" dxfId="3703" priority="68" operator="equal">
      <formula>""</formula>
    </cfRule>
  </conditionalFormatting>
  <conditionalFormatting sqref="BD247:BD248">
    <cfRule type="cellIs" dxfId="3702" priority="67" operator="notEqual">
      <formula>""</formula>
    </cfRule>
  </conditionalFormatting>
  <conditionalFormatting sqref="O247:T248">
    <cfRule type="cellIs" dxfId="3701" priority="65" operator="equal">
      <formula>"Actual less than revenue"</formula>
    </cfRule>
    <cfRule type="cellIs" dxfId="3700" priority="66" operator="equal">
      <formula>0</formula>
    </cfRule>
  </conditionalFormatting>
  <conditionalFormatting sqref="O247:T248">
    <cfRule type="cellIs" dxfId="3699" priority="64" operator="equal">
      <formula>""</formula>
    </cfRule>
  </conditionalFormatting>
  <conditionalFormatting sqref="A277:N278 U277:XFD278">
    <cfRule type="cellIs" dxfId="3698" priority="54" operator="equal">
      <formula>"Actual less than revenue"</formula>
    </cfRule>
    <cfRule type="cellIs" dxfId="3697" priority="63" operator="equal">
      <formula>0</formula>
    </cfRule>
  </conditionalFormatting>
  <conditionalFormatting sqref="AA277:AA278">
    <cfRule type="cellIs" dxfId="3696" priority="62" operator="notEqual">
      <formula>""</formula>
    </cfRule>
  </conditionalFormatting>
  <conditionalFormatting sqref="BD277:BD278">
    <cfRule type="cellIs" dxfId="3695" priority="61" operator="notEqual">
      <formula>""</formula>
    </cfRule>
  </conditionalFormatting>
  <conditionalFormatting sqref="H277:I278">
    <cfRule type="cellIs" dxfId="3694" priority="58" operator="lessThan">
      <formula>0</formula>
    </cfRule>
    <cfRule type="cellIs" dxfId="3693" priority="59" operator="greaterThan">
      <formula>0</formula>
    </cfRule>
  </conditionalFormatting>
  <conditionalFormatting sqref="U277:V278">
    <cfRule type="cellIs" dxfId="3692" priority="56" operator="lessThan">
      <formula>0</formula>
    </cfRule>
    <cfRule type="cellIs" dxfId="3691" priority="57" operator="greaterThan">
      <formula>0</formula>
    </cfRule>
  </conditionalFormatting>
  <conditionalFormatting sqref="AJ277:AK278">
    <cfRule type="cellIs" dxfId="3690" priority="55" operator="lessThan">
      <formula>0</formula>
    </cfRule>
    <cfRule type="cellIs" dxfId="3689" priority="60" operator="greaterThan">
      <formula>0</formula>
    </cfRule>
  </conditionalFormatting>
  <conditionalFormatting sqref="AX277:AX278">
    <cfRule type="cellIs" dxfId="3688" priority="52" operator="lessThan">
      <formula>0</formula>
    </cfRule>
    <cfRule type="cellIs" dxfId="3687" priority="53" operator="greaterThan">
      <formula>0</formula>
    </cfRule>
  </conditionalFormatting>
  <conditionalFormatting sqref="AX277:AY278">
    <cfRule type="cellIs" dxfId="3686" priority="50" operator="lessThan">
      <formula>0</formula>
    </cfRule>
    <cfRule type="cellIs" dxfId="3685" priority="51" operator="greaterThan">
      <formula>0</formula>
    </cfRule>
  </conditionalFormatting>
  <conditionalFormatting sqref="AX277:AY278">
    <cfRule type="cellIs" dxfId="3684" priority="48" operator="lessThan">
      <formula>0</formula>
    </cfRule>
    <cfRule type="cellIs" dxfId="3683" priority="49" operator="greaterThan">
      <formula>0</formula>
    </cfRule>
  </conditionalFormatting>
  <conditionalFormatting sqref="B277:G278">
    <cfRule type="cellIs" dxfId="3682" priority="47" operator="equal">
      <formula>""</formula>
    </cfRule>
  </conditionalFormatting>
  <conditionalFormatting sqref="BD277:BD278">
    <cfRule type="cellIs" dxfId="3681" priority="46" operator="notEqual">
      <formula>""</formula>
    </cfRule>
  </conditionalFormatting>
  <conditionalFormatting sqref="O277:T278">
    <cfRule type="cellIs" dxfId="3680" priority="44" operator="equal">
      <formula>"Actual less than revenue"</formula>
    </cfRule>
    <cfRule type="cellIs" dxfId="3679" priority="45" operator="equal">
      <formula>0</formula>
    </cfRule>
  </conditionalFormatting>
  <conditionalFormatting sqref="O277:T278">
    <cfRule type="cellIs" dxfId="3678" priority="43" operator="equal">
      <formula>""</formula>
    </cfRule>
  </conditionalFormatting>
  <conditionalFormatting sqref="A308:N309 U308:XFD309">
    <cfRule type="cellIs" dxfId="3677" priority="33" operator="equal">
      <formula>"Actual less than revenue"</formula>
    </cfRule>
    <cfRule type="cellIs" dxfId="3676" priority="42" operator="equal">
      <formula>0</formula>
    </cfRule>
  </conditionalFormatting>
  <conditionalFormatting sqref="AA308:AA309">
    <cfRule type="cellIs" dxfId="3675" priority="41" operator="notEqual">
      <formula>""</formula>
    </cfRule>
  </conditionalFormatting>
  <conditionalFormatting sqref="BD308:BD309">
    <cfRule type="cellIs" dxfId="3674" priority="40" operator="notEqual">
      <formula>""</formula>
    </cfRule>
  </conditionalFormatting>
  <conditionalFormatting sqref="H308:I309">
    <cfRule type="cellIs" dxfId="3673" priority="37" operator="lessThan">
      <formula>0</formula>
    </cfRule>
    <cfRule type="cellIs" dxfId="3672" priority="38" operator="greaterThan">
      <formula>0</formula>
    </cfRule>
  </conditionalFormatting>
  <conditionalFormatting sqref="U308:V309">
    <cfRule type="cellIs" dxfId="3671" priority="35" operator="lessThan">
      <formula>0</formula>
    </cfRule>
    <cfRule type="cellIs" dxfId="3670" priority="36" operator="greaterThan">
      <formula>0</formula>
    </cfRule>
  </conditionalFormatting>
  <conditionalFormatting sqref="AJ308:AK309">
    <cfRule type="cellIs" dxfId="3669" priority="34" operator="lessThan">
      <formula>0</formula>
    </cfRule>
    <cfRule type="cellIs" dxfId="3668" priority="39" operator="greaterThan">
      <formula>0</formula>
    </cfRule>
  </conditionalFormatting>
  <conditionalFormatting sqref="AX308:AX309">
    <cfRule type="cellIs" dxfId="3667" priority="31" operator="lessThan">
      <formula>0</formula>
    </cfRule>
    <cfRule type="cellIs" dxfId="3666" priority="32" operator="greaterThan">
      <formula>0</formula>
    </cfRule>
  </conditionalFormatting>
  <conditionalFormatting sqref="AX308:AY309">
    <cfRule type="cellIs" dxfId="3665" priority="29" operator="lessThan">
      <formula>0</formula>
    </cfRule>
    <cfRule type="cellIs" dxfId="3664" priority="30" operator="greaterThan">
      <formula>0</formula>
    </cfRule>
  </conditionalFormatting>
  <conditionalFormatting sqref="AX308:AY309">
    <cfRule type="cellIs" dxfId="3663" priority="27" operator="lessThan">
      <formula>0</formula>
    </cfRule>
    <cfRule type="cellIs" dxfId="3662" priority="28" operator="greaterThan">
      <formula>0</formula>
    </cfRule>
  </conditionalFormatting>
  <conditionalFormatting sqref="B308:G309">
    <cfRule type="cellIs" dxfId="3661" priority="26" operator="equal">
      <formula>""</formula>
    </cfRule>
  </conditionalFormatting>
  <conditionalFormatting sqref="BD308:BD309">
    <cfRule type="cellIs" dxfId="3660" priority="25" operator="notEqual">
      <formula>""</formula>
    </cfRule>
  </conditionalFormatting>
  <conditionalFormatting sqref="O308:T309">
    <cfRule type="cellIs" dxfId="3659" priority="23" operator="equal">
      <formula>"Actual less than revenue"</formula>
    </cfRule>
    <cfRule type="cellIs" dxfId="3658" priority="24" operator="equal">
      <formula>0</formula>
    </cfRule>
  </conditionalFormatting>
  <conditionalFormatting sqref="O308:T309">
    <cfRule type="cellIs" dxfId="3657" priority="22" operator="equal">
      <formula>""</formula>
    </cfRule>
  </conditionalFormatting>
  <conditionalFormatting sqref="A338:N339 U338:XFD339">
    <cfRule type="cellIs" dxfId="3656" priority="12" operator="equal">
      <formula>"Actual less than revenue"</formula>
    </cfRule>
    <cfRule type="cellIs" dxfId="3655" priority="21" operator="equal">
      <formula>0</formula>
    </cfRule>
  </conditionalFormatting>
  <conditionalFormatting sqref="AA338:AA339">
    <cfRule type="cellIs" dxfId="3654" priority="20" operator="notEqual">
      <formula>""</formula>
    </cfRule>
  </conditionalFormatting>
  <conditionalFormatting sqref="BD338:BD339">
    <cfRule type="cellIs" dxfId="3653" priority="19" operator="notEqual">
      <formula>""</formula>
    </cfRule>
  </conditionalFormatting>
  <conditionalFormatting sqref="H338:I339">
    <cfRule type="cellIs" dxfId="3652" priority="16" operator="lessThan">
      <formula>0</formula>
    </cfRule>
    <cfRule type="cellIs" dxfId="3651" priority="17" operator="greaterThan">
      <formula>0</formula>
    </cfRule>
  </conditionalFormatting>
  <conditionalFormatting sqref="U338:V339">
    <cfRule type="cellIs" dxfId="3650" priority="14" operator="lessThan">
      <formula>0</formula>
    </cfRule>
    <cfRule type="cellIs" dxfId="3649" priority="15" operator="greaterThan">
      <formula>0</formula>
    </cfRule>
  </conditionalFormatting>
  <conditionalFormatting sqref="AJ338:AK339">
    <cfRule type="cellIs" dxfId="3648" priority="13" operator="lessThan">
      <formula>0</formula>
    </cfRule>
    <cfRule type="cellIs" dxfId="3647" priority="18" operator="greaterThan">
      <formula>0</formula>
    </cfRule>
  </conditionalFormatting>
  <conditionalFormatting sqref="AX338:AX339">
    <cfRule type="cellIs" dxfId="3646" priority="10" operator="lessThan">
      <formula>0</formula>
    </cfRule>
    <cfRule type="cellIs" dxfId="3645" priority="11" operator="greaterThan">
      <formula>0</formula>
    </cfRule>
  </conditionalFormatting>
  <conditionalFormatting sqref="AX338:AY339">
    <cfRule type="cellIs" dxfId="3644" priority="8" operator="lessThan">
      <formula>0</formula>
    </cfRule>
    <cfRule type="cellIs" dxfId="3643" priority="9" operator="greaterThan">
      <formula>0</formula>
    </cfRule>
  </conditionalFormatting>
  <conditionalFormatting sqref="AX338:AY339">
    <cfRule type="cellIs" dxfId="3642" priority="6" operator="lessThan">
      <formula>0</formula>
    </cfRule>
    <cfRule type="cellIs" dxfId="3641" priority="7" operator="greaterThan">
      <formula>0</formula>
    </cfRule>
  </conditionalFormatting>
  <conditionalFormatting sqref="B338:G339">
    <cfRule type="cellIs" dxfId="3640" priority="5" operator="equal">
      <formula>""</formula>
    </cfRule>
  </conditionalFormatting>
  <conditionalFormatting sqref="BD338:BD339">
    <cfRule type="cellIs" dxfId="3639" priority="4" operator="notEqual">
      <formula>""</formula>
    </cfRule>
  </conditionalFormatting>
  <conditionalFormatting sqref="O338:T339">
    <cfRule type="cellIs" dxfId="3638" priority="2" operator="equal">
      <formula>"Actual less than revenue"</formula>
    </cfRule>
    <cfRule type="cellIs" dxfId="3637" priority="3" operator="equal">
      <formula>0</formula>
    </cfRule>
  </conditionalFormatting>
  <conditionalFormatting sqref="O338:T339">
    <cfRule type="cellIs" dxfId="363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AD9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I138" sqref="AI13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1" style="92" customWidth="1"/>
    <col min="31" max="31" width="8.85546875" style="3" bestFit="1" customWidth="1"/>
    <col min="32" max="32" width="13.5703125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34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45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38642</v>
      </c>
      <c r="AD4" s="114">
        <f t="shared" ref="AD4:AH19" si="4">AC4</f>
        <v>38642</v>
      </c>
      <c r="AE4" s="109">
        <f t="shared" si="4"/>
        <v>38642</v>
      </c>
      <c r="AF4" s="110">
        <f t="shared" si="4"/>
        <v>38642</v>
      </c>
      <c r="AG4" s="111">
        <f t="shared" si="4"/>
        <v>38642</v>
      </c>
      <c r="AH4" s="112">
        <f t="shared" si="4"/>
        <v>38642</v>
      </c>
      <c r="AI4" s="106">
        <f>MAX(AD4, AF4, AH4)</f>
        <v>38642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38642</v>
      </c>
      <c r="AR4" s="114">
        <f t="shared" ref="AR4:AV19" si="6">AQ4</f>
        <v>38642</v>
      </c>
      <c r="AS4" s="109">
        <f t="shared" si="6"/>
        <v>38642</v>
      </c>
      <c r="AT4" s="110">
        <f t="shared" si="6"/>
        <v>38642</v>
      </c>
      <c r="AU4" s="111">
        <f t="shared" si="6"/>
        <v>38642</v>
      </c>
      <c r="AV4" s="112">
        <f t="shared" si="6"/>
        <v>38642</v>
      </c>
      <c r="AW4" s="106">
        <f>MAX(AR4, AT4, AV4)</f>
        <v>38642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38642</v>
      </c>
      <c r="AD5" s="114">
        <f t="shared" si="4"/>
        <v>38642</v>
      </c>
      <c r="AE5" s="109">
        <f t="shared" si="4"/>
        <v>38642</v>
      </c>
      <c r="AF5" s="110">
        <f t="shared" si="4"/>
        <v>38642</v>
      </c>
      <c r="AG5" s="111">
        <f t="shared" si="4"/>
        <v>38642</v>
      </c>
      <c r="AH5" s="112">
        <f t="shared" si="4"/>
        <v>38642</v>
      </c>
      <c r="AI5" s="106">
        <f t="shared" ref="AI5:AI10" si="12">MAX(AD5, AF5, AH5)</f>
        <v>38642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38642</v>
      </c>
      <c r="AR5" s="114">
        <f t="shared" si="6"/>
        <v>38642</v>
      </c>
      <c r="AS5" s="109">
        <f t="shared" si="6"/>
        <v>38642</v>
      </c>
      <c r="AT5" s="110">
        <f t="shared" si="6"/>
        <v>38642</v>
      </c>
      <c r="AU5" s="111">
        <f t="shared" si="6"/>
        <v>38642</v>
      </c>
      <c r="AV5" s="112">
        <f t="shared" si="6"/>
        <v>38642</v>
      </c>
      <c r="AW5" s="106">
        <f t="shared" ref="AW5:AW68" si="15">MAX(AR5, AT5, AV5)</f>
        <v>38642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38642</v>
      </c>
      <c r="AD6" s="114">
        <f t="shared" si="4"/>
        <v>38642</v>
      </c>
      <c r="AE6" s="109">
        <f t="shared" si="4"/>
        <v>38642</v>
      </c>
      <c r="AF6" s="110">
        <f t="shared" si="4"/>
        <v>38642</v>
      </c>
      <c r="AG6" s="111">
        <f t="shared" si="4"/>
        <v>38642</v>
      </c>
      <c r="AH6" s="112">
        <f t="shared" si="4"/>
        <v>38642</v>
      </c>
      <c r="AI6" s="106">
        <f t="shared" si="12"/>
        <v>38642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38642</v>
      </c>
      <c r="AR6" s="114">
        <f t="shared" si="6"/>
        <v>38642</v>
      </c>
      <c r="AS6" s="109">
        <f t="shared" si="6"/>
        <v>38642</v>
      </c>
      <c r="AT6" s="110">
        <f t="shared" si="6"/>
        <v>38642</v>
      </c>
      <c r="AU6" s="111">
        <f t="shared" si="6"/>
        <v>38642</v>
      </c>
      <c r="AV6" s="112">
        <f t="shared" si="6"/>
        <v>38642</v>
      </c>
      <c r="AW6" s="106">
        <f t="shared" si="15"/>
        <v>38642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>
        <v>0.75</v>
      </c>
      <c r="C7" s="96">
        <v>0.8125</v>
      </c>
      <c r="D7" s="95"/>
      <c r="E7" s="96"/>
      <c r="F7" s="95"/>
      <c r="G7" s="101"/>
      <c r="H7" s="6">
        <f t="shared" si="0"/>
        <v>6.25E-2</v>
      </c>
      <c r="I7" s="7">
        <f t="shared" si="8"/>
        <v>1.5</v>
      </c>
      <c r="J7" s="39"/>
      <c r="L7" s="9"/>
      <c r="M7" s="10">
        <f t="shared" si="1"/>
        <v>1</v>
      </c>
      <c r="N7" s="83">
        <v>42739</v>
      </c>
      <c r="O7" s="95">
        <v>0.75</v>
      </c>
      <c r="P7" s="96">
        <v>0.79513888888888884</v>
      </c>
      <c r="Q7" s="95"/>
      <c r="R7" s="96"/>
      <c r="S7" s="95"/>
      <c r="T7" s="101"/>
      <c r="U7" s="6">
        <f t="shared" si="2"/>
        <v>4.513888888888884E-2</v>
      </c>
      <c r="V7" s="7">
        <f t="shared" si="9"/>
        <v>1.0833333333333321</v>
      </c>
      <c r="W7" s="39"/>
      <c r="Y7" s="9"/>
      <c r="Z7" s="10">
        <f t="shared" si="3"/>
        <v>1</v>
      </c>
      <c r="AA7" s="64" t="str">
        <f t="shared" si="10"/>
        <v>Same Start 1st</v>
      </c>
      <c r="AB7" s="83">
        <v>42739</v>
      </c>
      <c r="AC7" s="113">
        <v>38649</v>
      </c>
      <c r="AD7" s="114">
        <v>38669</v>
      </c>
      <c r="AE7" s="109">
        <f t="shared" si="4"/>
        <v>38669</v>
      </c>
      <c r="AF7" s="110">
        <f t="shared" si="4"/>
        <v>38669</v>
      </c>
      <c r="AG7" s="111">
        <f t="shared" si="4"/>
        <v>38669</v>
      </c>
      <c r="AH7" s="112">
        <f t="shared" si="4"/>
        <v>38669</v>
      </c>
      <c r="AI7" s="106">
        <f t="shared" si="12"/>
        <v>38669</v>
      </c>
      <c r="AJ7" s="94">
        <f t="shared" ref="AJ7:AJ70" si="19">IF(AC7=AI6, 0, AC7-AI6)</f>
        <v>7</v>
      </c>
      <c r="AK7" s="94">
        <f t="shared" si="5"/>
        <v>20</v>
      </c>
      <c r="AL7" s="39"/>
      <c r="AN7" s="9"/>
      <c r="AO7" s="10">
        <f t="shared" si="13"/>
        <v>1</v>
      </c>
      <c r="AP7" s="83">
        <v>42739</v>
      </c>
      <c r="AQ7" s="113">
        <v>38650</v>
      </c>
      <c r="AR7" s="114">
        <v>38665</v>
      </c>
      <c r="AS7" s="109">
        <f t="shared" si="6"/>
        <v>38665</v>
      </c>
      <c r="AT7" s="110">
        <f t="shared" si="6"/>
        <v>38665</v>
      </c>
      <c r="AU7" s="111">
        <f t="shared" si="6"/>
        <v>38665</v>
      </c>
      <c r="AV7" s="112">
        <f t="shared" si="6"/>
        <v>38665</v>
      </c>
      <c r="AW7" s="106">
        <f t="shared" si="15"/>
        <v>38665</v>
      </c>
      <c r="AX7" s="94">
        <f t="shared" si="16"/>
        <v>8</v>
      </c>
      <c r="AY7" s="94">
        <f t="shared" si="17"/>
        <v>15</v>
      </c>
      <c r="AZ7" s="39"/>
      <c r="BB7" s="9"/>
      <c r="BC7" s="10">
        <f>IF(AY7&gt;0, 1, 0)</f>
        <v>1</v>
      </c>
      <c r="BD7" s="64" t="str">
        <f t="shared" si="18"/>
        <v/>
      </c>
    </row>
    <row r="8" spans="1:56" s="38" customFormat="1" x14ac:dyDescent="0.25">
      <c r="A8" s="83">
        <v>42740</v>
      </c>
      <c r="B8" s="95">
        <v>0.28472222222222221</v>
      </c>
      <c r="C8" s="96">
        <v>0.53819444444444442</v>
      </c>
      <c r="D8" s="95">
        <v>0.53819444444444442</v>
      </c>
      <c r="E8" s="96">
        <v>0.80555555555555547</v>
      </c>
      <c r="F8" s="95"/>
      <c r="G8" s="101"/>
      <c r="H8" s="6">
        <f t="shared" si="0"/>
        <v>0.52083333333333326</v>
      </c>
      <c r="I8" s="7">
        <f t="shared" si="8"/>
        <v>12.499999999999998</v>
      </c>
      <c r="L8" s="9"/>
      <c r="M8" s="10">
        <f t="shared" si="1"/>
        <v>1</v>
      </c>
      <c r="N8" s="83">
        <v>42740</v>
      </c>
      <c r="O8" s="238">
        <v>0.28819444444444448</v>
      </c>
      <c r="P8" s="96">
        <v>0.53819444444444442</v>
      </c>
      <c r="Q8" s="95">
        <v>0.53819444444444442</v>
      </c>
      <c r="R8" s="96">
        <v>0.78819444444444453</v>
      </c>
      <c r="S8" s="95"/>
      <c r="T8" s="101"/>
      <c r="U8" s="6">
        <f t="shared" si="2"/>
        <v>0.5</v>
      </c>
      <c r="V8" s="7">
        <f t="shared" si="9"/>
        <v>12</v>
      </c>
      <c r="Y8" s="9"/>
      <c r="Z8" s="10">
        <f t="shared" si="3"/>
        <v>1</v>
      </c>
      <c r="AA8" s="64" t="str">
        <f t="shared" si="10"/>
        <v>Same Start 2nd</v>
      </c>
      <c r="AB8" s="83">
        <v>42740</v>
      </c>
      <c r="AC8" s="113">
        <v>38669</v>
      </c>
      <c r="AD8" s="114">
        <v>38733</v>
      </c>
      <c r="AE8" s="109">
        <f t="shared" si="4"/>
        <v>38733</v>
      </c>
      <c r="AF8" s="110">
        <v>38796</v>
      </c>
      <c r="AG8" s="111">
        <f t="shared" si="4"/>
        <v>38796</v>
      </c>
      <c r="AH8" s="112">
        <f t="shared" si="4"/>
        <v>38796</v>
      </c>
      <c r="AI8" s="106">
        <f t="shared" si="12"/>
        <v>38796</v>
      </c>
      <c r="AJ8" s="94">
        <f t="shared" si="19"/>
        <v>0</v>
      </c>
      <c r="AK8" s="94">
        <f t="shared" si="5"/>
        <v>127</v>
      </c>
      <c r="AN8" s="9"/>
      <c r="AO8" s="10">
        <f t="shared" si="13"/>
        <v>1</v>
      </c>
      <c r="AP8" s="83">
        <v>42740</v>
      </c>
      <c r="AQ8" s="113">
        <v>38671</v>
      </c>
      <c r="AR8" s="114">
        <v>38733</v>
      </c>
      <c r="AS8" s="109">
        <f t="shared" si="6"/>
        <v>38733</v>
      </c>
      <c r="AT8" s="110">
        <v>38791</v>
      </c>
      <c r="AU8" s="111">
        <f t="shared" si="6"/>
        <v>38791</v>
      </c>
      <c r="AV8" s="112">
        <f t="shared" si="6"/>
        <v>38791</v>
      </c>
      <c r="AW8" s="106">
        <f t="shared" si="15"/>
        <v>38791</v>
      </c>
      <c r="AX8" s="94">
        <f t="shared" si="16"/>
        <v>6</v>
      </c>
      <c r="AY8" s="94">
        <f t="shared" si="17"/>
        <v>120</v>
      </c>
      <c r="BB8" s="9"/>
      <c r="BC8" s="10">
        <f t="shared" si="7"/>
        <v>1</v>
      </c>
      <c r="BD8" s="64" t="str">
        <f t="shared" si="18"/>
        <v>Same Start 2nd</v>
      </c>
    </row>
    <row r="9" spans="1:56" s="38" customFormat="1" x14ac:dyDescent="0.25">
      <c r="A9" s="83">
        <v>42741</v>
      </c>
      <c r="B9" s="95">
        <v>0.28472222222222221</v>
      </c>
      <c r="C9" s="96">
        <v>0.53819444444444442</v>
      </c>
      <c r="D9" s="95">
        <v>0.53819444444444442</v>
      </c>
      <c r="E9" s="96">
        <v>0.8125</v>
      </c>
      <c r="F9" s="95"/>
      <c r="G9" s="101"/>
      <c r="H9" s="6">
        <f t="shared" si="0"/>
        <v>0.52777777777777779</v>
      </c>
      <c r="I9" s="7">
        <f t="shared" si="8"/>
        <v>12.666666666666668</v>
      </c>
      <c r="J9" s="37"/>
      <c r="L9" s="9"/>
      <c r="M9" s="10">
        <f t="shared" si="1"/>
        <v>1</v>
      </c>
      <c r="N9" s="83">
        <v>42741</v>
      </c>
      <c r="O9" s="95">
        <v>0.28819444444444448</v>
      </c>
      <c r="P9" s="96">
        <v>0.53819444444444442</v>
      </c>
      <c r="Q9" s="95">
        <v>0.53819444444444442</v>
      </c>
      <c r="R9" s="96">
        <v>0.79513888888888884</v>
      </c>
      <c r="S9" s="95"/>
      <c r="T9" s="101"/>
      <c r="U9" s="6">
        <f t="shared" si="2"/>
        <v>0.50694444444444442</v>
      </c>
      <c r="V9" s="7">
        <f t="shared" si="9"/>
        <v>12.166666666666666</v>
      </c>
      <c r="W9" s="37"/>
      <c r="Y9" s="9"/>
      <c r="Z9" s="10">
        <f t="shared" si="3"/>
        <v>1</v>
      </c>
      <c r="AA9" s="64" t="str">
        <f t="shared" si="10"/>
        <v>Same Start 2nd</v>
      </c>
      <c r="AB9" s="83">
        <v>42741</v>
      </c>
      <c r="AC9" s="113">
        <f t="shared" si="11"/>
        <v>38796</v>
      </c>
      <c r="AD9" s="114">
        <v>38872</v>
      </c>
      <c r="AE9" s="109">
        <f t="shared" si="4"/>
        <v>38872</v>
      </c>
      <c r="AF9" s="110">
        <v>38954</v>
      </c>
      <c r="AG9" s="111">
        <f t="shared" si="4"/>
        <v>38954</v>
      </c>
      <c r="AH9" s="112">
        <f t="shared" si="4"/>
        <v>38954</v>
      </c>
      <c r="AI9" s="106">
        <f t="shared" si="12"/>
        <v>38954</v>
      </c>
      <c r="AJ9" s="94">
        <f t="shared" si="19"/>
        <v>0</v>
      </c>
      <c r="AK9" s="94">
        <f t="shared" si="5"/>
        <v>158</v>
      </c>
      <c r="AL9" s="37"/>
      <c r="AN9" s="9"/>
      <c r="AO9" s="10">
        <f t="shared" si="13"/>
        <v>1</v>
      </c>
      <c r="AP9" s="83">
        <v>42741</v>
      </c>
      <c r="AQ9" s="113">
        <v>38797</v>
      </c>
      <c r="AR9" s="114">
        <v>38872</v>
      </c>
      <c r="AS9" s="109">
        <f t="shared" si="6"/>
        <v>38872</v>
      </c>
      <c r="AT9" s="110">
        <v>38947</v>
      </c>
      <c r="AU9" s="111">
        <f t="shared" si="6"/>
        <v>38947</v>
      </c>
      <c r="AV9" s="112">
        <f t="shared" si="6"/>
        <v>38947</v>
      </c>
      <c r="AW9" s="106">
        <f t="shared" si="15"/>
        <v>38947</v>
      </c>
      <c r="AX9" s="94">
        <f t="shared" si="16"/>
        <v>6</v>
      </c>
      <c r="AY9" s="94">
        <f t="shared" si="17"/>
        <v>150</v>
      </c>
      <c r="AZ9" s="37"/>
      <c r="BB9" s="9"/>
      <c r="BC9" s="10">
        <f t="shared" si="7"/>
        <v>1</v>
      </c>
      <c r="BD9" s="64" t="str">
        <f t="shared" si="18"/>
        <v>Same Start 2nd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38954</v>
      </c>
      <c r="AD10" s="114">
        <f t="shared" si="4"/>
        <v>38954</v>
      </c>
      <c r="AE10" s="109">
        <f t="shared" si="4"/>
        <v>38954</v>
      </c>
      <c r="AF10" s="110">
        <f t="shared" si="4"/>
        <v>38954</v>
      </c>
      <c r="AG10" s="111">
        <f t="shared" si="4"/>
        <v>38954</v>
      </c>
      <c r="AH10" s="112">
        <f t="shared" si="4"/>
        <v>38954</v>
      </c>
      <c r="AI10" s="106">
        <f t="shared" si="12"/>
        <v>38954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38947</v>
      </c>
      <c r="AR10" s="114">
        <f t="shared" si="6"/>
        <v>38947</v>
      </c>
      <c r="AS10" s="109">
        <f t="shared" si="6"/>
        <v>38947</v>
      </c>
      <c r="AT10" s="110">
        <f t="shared" si="6"/>
        <v>38947</v>
      </c>
      <c r="AU10" s="111">
        <f t="shared" si="6"/>
        <v>38947</v>
      </c>
      <c r="AV10" s="112">
        <f t="shared" si="6"/>
        <v>38947</v>
      </c>
      <c r="AW10" s="106">
        <f t="shared" si="15"/>
        <v>38947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38954</v>
      </c>
      <c r="AD11" s="114">
        <f t="shared" si="4"/>
        <v>38954</v>
      </c>
      <c r="AE11" s="109">
        <f t="shared" si="4"/>
        <v>38954</v>
      </c>
      <c r="AF11" s="110">
        <f t="shared" si="4"/>
        <v>38954</v>
      </c>
      <c r="AG11" s="111">
        <f t="shared" si="4"/>
        <v>38954</v>
      </c>
      <c r="AH11" s="112">
        <f t="shared" si="4"/>
        <v>38954</v>
      </c>
      <c r="AI11" s="106">
        <f>MAX(AD11, AF11, AH11)</f>
        <v>38954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38947</v>
      </c>
      <c r="AR11" s="114">
        <f t="shared" si="6"/>
        <v>38947</v>
      </c>
      <c r="AS11" s="109">
        <f t="shared" si="6"/>
        <v>38947</v>
      </c>
      <c r="AT11" s="110">
        <f t="shared" si="6"/>
        <v>38947</v>
      </c>
      <c r="AU11" s="111">
        <f t="shared" si="6"/>
        <v>38947</v>
      </c>
      <c r="AV11" s="112">
        <f t="shared" si="6"/>
        <v>38947</v>
      </c>
      <c r="AW11" s="106">
        <f>MAX(AR11, AT11, AV11)</f>
        <v>38947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>
        <v>0.28472222222222221</v>
      </c>
      <c r="C12" s="96">
        <v>0.53819444444444442</v>
      </c>
      <c r="D12" s="95">
        <v>0.53819444444444442</v>
      </c>
      <c r="E12" s="96">
        <v>0.81388888888888899</v>
      </c>
      <c r="F12" s="95"/>
      <c r="G12" s="101"/>
      <c r="H12" s="6">
        <f t="shared" si="0"/>
        <v>0.52916666666666679</v>
      </c>
      <c r="I12" s="7">
        <f t="shared" si="8"/>
        <v>12.700000000000003</v>
      </c>
      <c r="L12" s="9"/>
      <c r="M12" s="10">
        <f t="shared" si="1"/>
        <v>1</v>
      </c>
      <c r="N12" s="83">
        <v>42744</v>
      </c>
      <c r="O12" s="95">
        <v>0.28819444444444448</v>
      </c>
      <c r="P12" s="96">
        <v>0.53819444444444442</v>
      </c>
      <c r="Q12" s="95">
        <v>0.53819444444444442</v>
      </c>
      <c r="R12" s="96">
        <v>0.78819444444444453</v>
      </c>
      <c r="S12" s="95"/>
      <c r="T12" s="101"/>
      <c r="U12" s="6">
        <f t="shared" si="2"/>
        <v>0.5</v>
      </c>
      <c r="V12" s="7">
        <f t="shared" si="9"/>
        <v>12</v>
      </c>
      <c r="Y12" s="9"/>
      <c r="Z12" s="10">
        <f t="shared" si="3"/>
        <v>1</v>
      </c>
      <c r="AA12" s="64" t="str">
        <f t="shared" si="10"/>
        <v>Same Start 2nd</v>
      </c>
      <c r="AB12" s="83">
        <v>42744</v>
      </c>
      <c r="AC12" s="113">
        <f>AI11</f>
        <v>38954</v>
      </c>
      <c r="AD12" s="114">
        <v>39017</v>
      </c>
      <c r="AE12" s="109">
        <f>AD12</f>
        <v>39017</v>
      </c>
      <c r="AF12" s="110">
        <v>39084</v>
      </c>
      <c r="AG12" s="111">
        <f>AF12</f>
        <v>39084</v>
      </c>
      <c r="AH12" s="112">
        <f>AG12</f>
        <v>39084</v>
      </c>
      <c r="AI12" s="106">
        <f t="shared" ref="AI12:AI75" si="20">MAX(AD12, AF12, AH12)</f>
        <v>39084</v>
      </c>
      <c r="AJ12" s="94">
        <f t="shared" si="19"/>
        <v>0</v>
      </c>
      <c r="AK12" s="94">
        <f t="shared" si="5"/>
        <v>130</v>
      </c>
      <c r="AN12" s="9"/>
      <c r="AO12" s="10">
        <f t="shared" si="13"/>
        <v>1</v>
      </c>
      <c r="AP12" s="83">
        <v>42744</v>
      </c>
      <c r="AQ12" s="113">
        <v>38955</v>
      </c>
      <c r="AR12" s="114">
        <v>39017</v>
      </c>
      <c r="AS12" s="109">
        <f>AR12</f>
        <v>39017</v>
      </c>
      <c r="AT12" s="110">
        <v>39080</v>
      </c>
      <c r="AU12" s="111">
        <f>AT12</f>
        <v>39080</v>
      </c>
      <c r="AV12" s="112">
        <f>AU12</f>
        <v>39080</v>
      </c>
      <c r="AW12" s="106">
        <f t="shared" si="15"/>
        <v>39080</v>
      </c>
      <c r="AX12" s="94">
        <f t="shared" si="16"/>
        <v>8</v>
      </c>
      <c r="AY12" s="94">
        <f t="shared" si="17"/>
        <v>125</v>
      </c>
      <c r="BB12" s="9"/>
      <c r="BC12" s="10">
        <f t="shared" si="7"/>
        <v>1</v>
      </c>
      <c r="BD12" s="64" t="str">
        <f t="shared" si="18"/>
        <v>Same Start 2nd</v>
      </c>
    </row>
    <row r="13" spans="1:56" s="38" customFormat="1" x14ac:dyDescent="0.25">
      <c r="A13" s="83">
        <v>42745</v>
      </c>
      <c r="B13" s="95">
        <v>0.28472222222222221</v>
      </c>
      <c r="C13" s="96">
        <v>0.53819444444444442</v>
      </c>
      <c r="D13" s="95">
        <v>0.53819444444444442</v>
      </c>
      <c r="E13" s="96">
        <v>0.8125</v>
      </c>
      <c r="F13" s="95"/>
      <c r="G13" s="101"/>
      <c r="H13" s="6">
        <f t="shared" si="0"/>
        <v>0.52777777777777779</v>
      </c>
      <c r="I13" s="7">
        <f t="shared" si="8"/>
        <v>12.666666666666668</v>
      </c>
      <c r="L13" s="9"/>
      <c r="M13" s="10">
        <f t="shared" si="1"/>
        <v>1</v>
      </c>
      <c r="N13" s="83">
        <v>42745</v>
      </c>
      <c r="O13" s="95">
        <v>0.28819444444444448</v>
      </c>
      <c r="P13" s="96">
        <v>0.53819444444444442</v>
      </c>
      <c r="Q13" s="95">
        <v>0.53819444444444442</v>
      </c>
      <c r="R13" s="96">
        <v>0.79513888888888884</v>
      </c>
      <c r="S13" s="95"/>
      <c r="T13" s="101"/>
      <c r="U13" s="6">
        <f t="shared" si="2"/>
        <v>0.50694444444444442</v>
      </c>
      <c r="V13" s="7">
        <f t="shared" si="9"/>
        <v>12.166666666666666</v>
      </c>
      <c r="Y13" s="9"/>
      <c r="Z13" s="10">
        <f t="shared" si="3"/>
        <v>1</v>
      </c>
      <c r="AA13" s="64" t="str">
        <f t="shared" si="10"/>
        <v>Same Start 2nd</v>
      </c>
      <c r="AB13" s="83">
        <v>42745</v>
      </c>
      <c r="AC13" s="113">
        <f t="shared" ref="AC13:AC76" si="21">AI12</f>
        <v>39084</v>
      </c>
      <c r="AD13" s="114">
        <v>39152</v>
      </c>
      <c r="AE13" s="109">
        <f t="shared" si="4"/>
        <v>39152</v>
      </c>
      <c r="AF13" s="110">
        <v>39241</v>
      </c>
      <c r="AG13" s="111">
        <f t="shared" si="4"/>
        <v>39241</v>
      </c>
      <c r="AH13" s="112">
        <f t="shared" si="4"/>
        <v>39241</v>
      </c>
      <c r="AI13" s="106">
        <f t="shared" si="20"/>
        <v>39241</v>
      </c>
      <c r="AJ13" s="94">
        <f t="shared" si="19"/>
        <v>0</v>
      </c>
      <c r="AK13" s="94">
        <f t="shared" si="5"/>
        <v>157</v>
      </c>
      <c r="AN13" s="9"/>
      <c r="AO13" s="10">
        <f t="shared" si="13"/>
        <v>1</v>
      </c>
      <c r="AP13" s="83">
        <v>42745</v>
      </c>
      <c r="AQ13" s="113">
        <v>39085</v>
      </c>
      <c r="AR13" s="114">
        <v>39152</v>
      </c>
      <c r="AS13" s="109">
        <f t="shared" si="6"/>
        <v>39152</v>
      </c>
      <c r="AT13" s="110">
        <v>39237</v>
      </c>
      <c r="AU13" s="111">
        <f t="shared" si="6"/>
        <v>39237</v>
      </c>
      <c r="AV13" s="112">
        <f t="shared" si="6"/>
        <v>39237</v>
      </c>
      <c r="AW13" s="106">
        <f t="shared" si="15"/>
        <v>39237</v>
      </c>
      <c r="AX13" s="94">
        <f t="shared" si="16"/>
        <v>5</v>
      </c>
      <c r="AY13" s="94">
        <f t="shared" si="17"/>
        <v>152</v>
      </c>
      <c r="BB13" s="9"/>
      <c r="BC13" s="10">
        <f t="shared" si="7"/>
        <v>1</v>
      </c>
      <c r="BD13" s="64" t="str">
        <f t="shared" si="18"/>
        <v>Same Start 2nd</v>
      </c>
    </row>
    <row r="14" spans="1:56" s="38" customFormat="1" x14ac:dyDescent="0.25">
      <c r="A14" s="83">
        <v>42746</v>
      </c>
      <c r="B14" s="95">
        <v>0.28472222222222221</v>
      </c>
      <c r="C14" s="96">
        <v>0.53819444444444442</v>
      </c>
      <c r="D14" s="95">
        <v>0.53819444444444442</v>
      </c>
      <c r="E14" s="96">
        <v>0.81180555555555556</v>
      </c>
      <c r="F14" s="95"/>
      <c r="G14" s="101"/>
      <c r="H14" s="6">
        <f t="shared" si="0"/>
        <v>0.52708333333333335</v>
      </c>
      <c r="I14" s="7">
        <f t="shared" si="8"/>
        <v>12.65</v>
      </c>
      <c r="L14" s="9"/>
      <c r="M14" s="10">
        <f t="shared" si="1"/>
        <v>1</v>
      </c>
      <c r="N14" s="83">
        <v>42746</v>
      </c>
      <c r="O14" s="95">
        <v>0.28819444444444448</v>
      </c>
      <c r="P14" s="96">
        <v>0.53819444444444442</v>
      </c>
      <c r="Q14" s="95">
        <v>0.53819444444444442</v>
      </c>
      <c r="R14" s="96">
        <v>0.78819444444444453</v>
      </c>
      <c r="S14" s="95"/>
      <c r="T14" s="101"/>
      <c r="U14" s="6">
        <f t="shared" si="2"/>
        <v>0.5</v>
      </c>
      <c r="V14" s="7">
        <f t="shared" si="9"/>
        <v>12</v>
      </c>
      <c r="Y14" s="9"/>
      <c r="Z14" s="10">
        <f t="shared" si="3"/>
        <v>1</v>
      </c>
      <c r="AA14" s="64" t="str">
        <f t="shared" si="10"/>
        <v>Same Start 2nd</v>
      </c>
      <c r="AB14" s="83">
        <v>42746</v>
      </c>
      <c r="AC14" s="113">
        <v>39241</v>
      </c>
      <c r="AD14" s="114">
        <v>39305</v>
      </c>
      <c r="AE14" s="109">
        <f t="shared" si="4"/>
        <v>39305</v>
      </c>
      <c r="AF14" s="110">
        <v>39368</v>
      </c>
      <c r="AG14" s="111">
        <f t="shared" si="4"/>
        <v>39368</v>
      </c>
      <c r="AH14" s="112">
        <f t="shared" si="4"/>
        <v>39368</v>
      </c>
      <c r="AI14" s="106">
        <f t="shared" si="20"/>
        <v>39368</v>
      </c>
      <c r="AJ14" s="94">
        <f t="shared" si="19"/>
        <v>0</v>
      </c>
      <c r="AK14" s="94">
        <f t="shared" si="5"/>
        <v>127</v>
      </c>
      <c r="AN14" s="9"/>
      <c r="AO14" s="10">
        <f t="shared" si="13"/>
        <v>1</v>
      </c>
      <c r="AP14" s="83">
        <v>42746</v>
      </c>
      <c r="AQ14" s="113">
        <v>39243</v>
      </c>
      <c r="AR14" s="114">
        <v>39305</v>
      </c>
      <c r="AS14" s="109">
        <f t="shared" si="6"/>
        <v>39305</v>
      </c>
      <c r="AT14" s="110">
        <v>39366</v>
      </c>
      <c r="AU14" s="111">
        <f t="shared" si="6"/>
        <v>39366</v>
      </c>
      <c r="AV14" s="112">
        <f t="shared" si="6"/>
        <v>39366</v>
      </c>
      <c r="AW14" s="106">
        <f t="shared" si="15"/>
        <v>39366</v>
      </c>
      <c r="AX14" s="94">
        <f t="shared" si="16"/>
        <v>6</v>
      </c>
      <c r="AY14" s="94">
        <f t="shared" si="17"/>
        <v>123</v>
      </c>
      <c r="BB14" s="9"/>
      <c r="BC14" s="10">
        <f t="shared" si="7"/>
        <v>1</v>
      </c>
      <c r="BD14" s="64" t="str">
        <f t="shared" si="18"/>
        <v>Same Start 2nd</v>
      </c>
    </row>
    <row r="15" spans="1:56" s="38" customFormat="1" x14ac:dyDescent="0.25">
      <c r="A15" s="83">
        <v>42747</v>
      </c>
      <c r="B15" s="95">
        <v>0.28472222222222221</v>
      </c>
      <c r="C15" s="96">
        <v>0.53819444444444442</v>
      </c>
      <c r="D15" s="95">
        <v>0.53819444444444442</v>
      </c>
      <c r="E15" s="96">
        <v>0.81111111111111101</v>
      </c>
      <c r="F15" s="95"/>
      <c r="G15" s="101"/>
      <c r="H15" s="6">
        <f t="shared" si="0"/>
        <v>0.5263888888888888</v>
      </c>
      <c r="I15" s="7">
        <f t="shared" si="8"/>
        <v>12.633333333333331</v>
      </c>
      <c r="L15" s="9"/>
      <c r="M15" s="10">
        <f t="shared" si="1"/>
        <v>1</v>
      </c>
      <c r="N15" s="83">
        <v>42747</v>
      </c>
      <c r="O15" s="95">
        <v>0.28819444444444448</v>
      </c>
      <c r="P15" s="96">
        <v>0.53819444444444442</v>
      </c>
      <c r="Q15" s="95">
        <v>0.53819444444444442</v>
      </c>
      <c r="R15" s="96">
        <v>0.79513888888888884</v>
      </c>
      <c r="S15" s="95"/>
      <c r="T15" s="101"/>
      <c r="U15" s="6">
        <f>(P15-O15)+(R15-Q15)+(T15-S15)</f>
        <v>0.50694444444444442</v>
      </c>
      <c r="V15" s="7">
        <f t="shared" si="9"/>
        <v>12.166666666666666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>Same Start 2nd</v>
      </c>
      <c r="AB15" s="83">
        <v>42747</v>
      </c>
      <c r="AC15" s="113">
        <f t="shared" si="21"/>
        <v>39368</v>
      </c>
      <c r="AD15" s="114">
        <v>39436</v>
      </c>
      <c r="AE15" s="109">
        <f t="shared" si="4"/>
        <v>39436</v>
      </c>
      <c r="AF15" s="110">
        <v>39525</v>
      </c>
      <c r="AG15" s="111">
        <f t="shared" si="4"/>
        <v>39525</v>
      </c>
      <c r="AH15" s="112">
        <f t="shared" si="4"/>
        <v>39525</v>
      </c>
      <c r="AI15" s="106">
        <f t="shared" si="20"/>
        <v>39525</v>
      </c>
      <c r="AJ15" s="94">
        <f t="shared" si="19"/>
        <v>0</v>
      </c>
      <c r="AK15" s="94">
        <f t="shared" si="5"/>
        <v>157</v>
      </c>
      <c r="AN15" s="9"/>
      <c r="AO15" s="10">
        <f t="shared" si="13"/>
        <v>1</v>
      </c>
      <c r="AP15" s="83">
        <v>42747</v>
      </c>
      <c r="AQ15" s="113">
        <v>39369</v>
      </c>
      <c r="AR15" s="114">
        <v>39436</v>
      </c>
      <c r="AS15" s="109">
        <f t="shared" si="6"/>
        <v>39436</v>
      </c>
      <c r="AT15" s="110">
        <v>39521</v>
      </c>
      <c r="AU15" s="111">
        <f t="shared" si="6"/>
        <v>39521</v>
      </c>
      <c r="AV15" s="112">
        <f t="shared" si="6"/>
        <v>39521</v>
      </c>
      <c r="AW15" s="106">
        <f t="shared" si="15"/>
        <v>39521</v>
      </c>
      <c r="AX15" s="94">
        <f t="shared" si="16"/>
        <v>3</v>
      </c>
      <c r="AY15" s="94">
        <f t="shared" si="17"/>
        <v>152</v>
      </c>
      <c r="BB15" s="9"/>
      <c r="BC15" s="10">
        <f t="shared" si="7"/>
        <v>1</v>
      </c>
      <c r="BD15" s="64" t="str">
        <f t="shared" si="18"/>
        <v>Same Start 2nd</v>
      </c>
    </row>
    <row r="16" spans="1:56" s="38" customFormat="1" x14ac:dyDescent="0.25">
      <c r="A16" s="83">
        <v>42748</v>
      </c>
      <c r="B16" s="95">
        <v>0.28472222222222221</v>
      </c>
      <c r="C16" s="96">
        <v>0.53819444444444442</v>
      </c>
      <c r="D16" s="95">
        <v>0.53819444444444442</v>
      </c>
      <c r="E16" s="96">
        <v>0.80555555555555547</v>
      </c>
      <c r="F16" s="95"/>
      <c r="G16" s="101"/>
      <c r="H16" s="6">
        <f t="shared" si="0"/>
        <v>0.52083333333333326</v>
      </c>
      <c r="I16" s="7">
        <f t="shared" si="8"/>
        <v>12.499999999999998</v>
      </c>
      <c r="L16" s="9"/>
      <c r="M16" s="10">
        <f t="shared" si="1"/>
        <v>1</v>
      </c>
      <c r="N16" s="83">
        <v>42748</v>
      </c>
      <c r="O16" s="95">
        <v>0.28819444444444448</v>
      </c>
      <c r="P16" s="96">
        <v>0.53819444444444442</v>
      </c>
      <c r="Q16" s="95">
        <v>0.53819444444444442</v>
      </c>
      <c r="R16" s="96">
        <v>0.78819444444444453</v>
      </c>
      <c r="S16" s="95"/>
      <c r="T16" s="101"/>
      <c r="U16" s="6">
        <f t="shared" si="2"/>
        <v>0.5</v>
      </c>
      <c r="V16" s="7">
        <f t="shared" si="9"/>
        <v>12</v>
      </c>
      <c r="Y16" s="9"/>
      <c r="Z16" s="10">
        <f t="shared" si="3"/>
        <v>1</v>
      </c>
      <c r="AA16" s="64" t="str">
        <f t="shared" si="10"/>
        <v>Same Start 2nd</v>
      </c>
      <c r="AB16" s="83">
        <v>42748</v>
      </c>
      <c r="AC16" s="113">
        <f t="shared" si="21"/>
        <v>39525</v>
      </c>
      <c r="AD16" s="114">
        <v>38588</v>
      </c>
      <c r="AE16" s="109">
        <f t="shared" si="4"/>
        <v>38588</v>
      </c>
      <c r="AF16" s="110">
        <v>39652</v>
      </c>
      <c r="AG16" s="111">
        <f t="shared" si="4"/>
        <v>39652</v>
      </c>
      <c r="AH16" s="112">
        <f t="shared" si="4"/>
        <v>39652</v>
      </c>
      <c r="AI16" s="106">
        <f t="shared" si="20"/>
        <v>39652</v>
      </c>
      <c r="AJ16" s="94">
        <f t="shared" si="19"/>
        <v>0</v>
      </c>
      <c r="AK16" s="94">
        <f t="shared" si="5"/>
        <v>127</v>
      </c>
      <c r="AN16" s="9"/>
      <c r="AO16" s="10">
        <f t="shared" si="13"/>
        <v>1</v>
      </c>
      <c r="AP16" s="83">
        <v>42748</v>
      </c>
      <c r="AQ16" s="113">
        <v>39526</v>
      </c>
      <c r="AR16" s="114">
        <v>39588</v>
      </c>
      <c r="AS16" s="109">
        <f t="shared" si="6"/>
        <v>39588</v>
      </c>
      <c r="AT16" s="110">
        <v>39648</v>
      </c>
      <c r="AU16" s="111">
        <f t="shared" si="6"/>
        <v>39648</v>
      </c>
      <c r="AV16" s="112">
        <f t="shared" si="6"/>
        <v>39648</v>
      </c>
      <c r="AW16" s="106">
        <f t="shared" si="15"/>
        <v>39648</v>
      </c>
      <c r="AX16" s="94">
        <f t="shared" si="16"/>
        <v>5</v>
      </c>
      <c r="AY16" s="94">
        <f t="shared" si="17"/>
        <v>122</v>
      </c>
      <c r="BB16" s="9"/>
      <c r="BC16" s="10">
        <f t="shared" si="7"/>
        <v>1</v>
      </c>
      <c r="BD16" s="64" t="str">
        <f t="shared" si="18"/>
        <v>Rev Over Act End 1st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39652</v>
      </c>
      <c r="AD17" s="114">
        <f t="shared" si="4"/>
        <v>39652</v>
      </c>
      <c r="AE17" s="109">
        <f t="shared" si="4"/>
        <v>39652</v>
      </c>
      <c r="AF17" s="110">
        <f t="shared" si="4"/>
        <v>39652</v>
      </c>
      <c r="AG17" s="111">
        <f t="shared" si="4"/>
        <v>39652</v>
      </c>
      <c r="AH17" s="112">
        <f t="shared" si="4"/>
        <v>39652</v>
      </c>
      <c r="AI17" s="106">
        <f t="shared" si="20"/>
        <v>39652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ref="AQ17:AQ76" si="22">AW16</f>
        <v>39648</v>
      </c>
      <c r="AR17" s="114">
        <f t="shared" si="6"/>
        <v>39648</v>
      </c>
      <c r="AS17" s="109">
        <f t="shared" si="6"/>
        <v>39648</v>
      </c>
      <c r="AT17" s="110">
        <f t="shared" si="6"/>
        <v>39648</v>
      </c>
      <c r="AU17" s="111">
        <f t="shared" si="6"/>
        <v>39648</v>
      </c>
      <c r="AV17" s="112">
        <f t="shared" si="6"/>
        <v>39648</v>
      </c>
      <c r="AW17" s="106">
        <f t="shared" si="15"/>
        <v>39648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39652</v>
      </c>
      <c r="AD18" s="114">
        <f t="shared" si="4"/>
        <v>39652</v>
      </c>
      <c r="AE18" s="109">
        <f t="shared" si="4"/>
        <v>39652</v>
      </c>
      <c r="AF18" s="110">
        <f t="shared" si="4"/>
        <v>39652</v>
      </c>
      <c r="AG18" s="111">
        <f t="shared" si="4"/>
        <v>39652</v>
      </c>
      <c r="AH18" s="112">
        <f t="shared" si="4"/>
        <v>39652</v>
      </c>
      <c r="AI18" s="106">
        <f t="shared" si="20"/>
        <v>39652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39648</v>
      </c>
      <c r="AR18" s="114">
        <f t="shared" si="6"/>
        <v>39648</v>
      </c>
      <c r="AS18" s="109">
        <f t="shared" si="6"/>
        <v>39648</v>
      </c>
      <c r="AT18" s="110">
        <f t="shared" si="6"/>
        <v>39648</v>
      </c>
      <c r="AU18" s="111">
        <f t="shared" si="6"/>
        <v>39648</v>
      </c>
      <c r="AV18" s="112">
        <f t="shared" si="6"/>
        <v>39648</v>
      </c>
      <c r="AW18" s="106">
        <f t="shared" si="15"/>
        <v>39648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>
        <v>0.28472222222222221</v>
      </c>
      <c r="C19" s="96">
        <v>0.53819444444444442</v>
      </c>
      <c r="D19" s="95">
        <v>0.53819444444444442</v>
      </c>
      <c r="E19" s="96">
        <v>0.82291666666666663</v>
      </c>
      <c r="F19" s="95"/>
      <c r="G19" s="101"/>
      <c r="H19" s="6">
        <f t="shared" si="0"/>
        <v>0.53819444444444442</v>
      </c>
      <c r="I19" s="7">
        <f t="shared" si="8"/>
        <v>12.916666666666666</v>
      </c>
      <c r="L19" s="9"/>
      <c r="M19" s="10">
        <f t="shared" si="1"/>
        <v>1</v>
      </c>
      <c r="N19" s="83">
        <v>42751</v>
      </c>
      <c r="O19" s="95">
        <v>0.28819444444444448</v>
      </c>
      <c r="P19" s="96">
        <v>0.53819444444444442</v>
      </c>
      <c r="Q19" s="95">
        <v>0.53819444444444442</v>
      </c>
      <c r="R19" s="96">
        <v>0.79513888888888884</v>
      </c>
      <c r="S19" s="95"/>
      <c r="T19" s="101"/>
      <c r="U19" s="6">
        <f t="shared" si="2"/>
        <v>0.50694444444444442</v>
      </c>
      <c r="V19" s="7">
        <f t="shared" si="9"/>
        <v>12.166666666666666</v>
      </c>
      <c r="Y19" s="9"/>
      <c r="Z19" s="10">
        <f t="shared" si="3"/>
        <v>1</v>
      </c>
      <c r="AA19" s="64" t="str">
        <f t="shared" si="10"/>
        <v>Same Start 2nd</v>
      </c>
      <c r="AB19" s="83">
        <v>42751</v>
      </c>
      <c r="AC19" s="113">
        <v>39652</v>
      </c>
      <c r="AD19" s="114">
        <v>39825</v>
      </c>
      <c r="AE19" s="109">
        <f t="shared" si="4"/>
        <v>39825</v>
      </c>
      <c r="AF19" s="110">
        <v>39807</v>
      </c>
      <c r="AG19" s="111">
        <f t="shared" si="4"/>
        <v>39807</v>
      </c>
      <c r="AH19" s="112">
        <f t="shared" si="4"/>
        <v>39807</v>
      </c>
      <c r="AI19" s="106">
        <f t="shared" si="20"/>
        <v>39825</v>
      </c>
      <c r="AJ19" s="94">
        <f t="shared" si="19"/>
        <v>0</v>
      </c>
      <c r="AK19" s="94">
        <f t="shared" si="5"/>
        <v>155</v>
      </c>
      <c r="AN19" s="9"/>
      <c r="AO19" s="10">
        <f t="shared" si="13"/>
        <v>1</v>
      </c>
      <c r="AP19" s="83">
        <v>42751</v>
      </c>
      <c r="AQ19" s="113">
        <v>39653</v>
      </c>
      <c r="AR19" s="114">
        <v>39725</v>
      </c>
      <c r="AS19" s="109">
        <f t="shared" si="6"/>
        <v>39725</v>
      </c>
      <c r="AT19" s="110">
        <v>39800</v>
      </c>
      <c r="AU19" s="111">
        <f t="shared" si="6"/>
        <v>39800</v>
      </c>
      <c r="AV19" s="112">
        <f t="shared" si="6"/>
        <v>39800</v>
      </c>
      <c r="AW19" s="106">
        <f t="shared" si="15"/>
        <v>39800</v>
      </c>
      <c r="AX19" s="94">
        <f t="shared" si="16"/>
        <v>5</v>
      </c>
      <c r="AY19" s="94">
        <f t="shared" si="17"/>
        <v>147</v>
      </c>
      <c r="BB19" s="9"/>
      <c r="BC19" s="10">
        <f t="shared" si="7"/>
        <v>1</v>
      </c>
      <c r="BD19" s="64" t="str">
        <f t="shared" si="18"/>
        <v>Rev Less Act Start 2nd</v>
      </c>
    </row>
    <row r="20" spans="1:56" s="38" customFormat="1" x14ac:dyDescent="0.25">
      <c r="A20" s="83">
        <v>42752</v>
      </c>
      <c r="B20" s="95">
        <v>0.28472222222222221</v>
      </c>
      <c r="C20" s="96">
        <v>0.53819444444444442</v>
      </c>
      <c r="D20" s="95">
        <v>0.53819444444444442</v>
      </c>
      <c r="E20" s="96">
        <v>0.8125</v>
      </c>
      <c r="F20" s="95"/>
      <c r="G20" s="101"/>
      <c r="H20" s="6">
        <f t="shared" si="0"/>
        <v>0.52777777777777779</v>
      </c>
      <c r="I20" s="7">
        <f t="shared" si="8"/>
        <v>12.666666666666668</v>
      </c>
      <c r="L20" s="9"/>
      <c r="M20" s="10">
        <f t="shared" si="1"/>
        <v>1</v>
      </c>
      <c r="N20" s="83">
        <v>42752</v>
      </c>
      <c r="O20" s="95">
        <v>0.28819444444444448</v>
      </c>
      <c r="P20" s="96">
        <v>0.53819444444444442</v>
      </c>
      <c r="Q20" s="95">
        <v>0.53819444444444442</v>
      </c>
      <c r="R20" s="96">
        <v>0.78819444444444453</v>
      </c>
      <c r="S20" s="95"/>
      <c r="T20" s="101"/>
      <c r="U20" s="6">
        <f t="shared" si="2"/>
        <v>0.5</v>
      </c>
      <c r="V20" s="7">
        <f t="shared" si="9"/>
        <v>12</v>
      </c>
      <c r="Y20" s="9"/>
      <c r="Z20" s="10">
        <f t="shared" si="3"/>
        <v>1</v>
      </c>
      <c r="AA20" s="64" t="str">
        <f t="shared" si="10"/>
        <v>Same Start 2nd</v>
      </c>
      <c r="AB20" s="83">
        <v>42752</v>
      </c>
      <c r="AC20" s="113">
        <v>39807</v>
      </c>
      <c r="AD20" s="114">
        <v>39871</v>
      </c>
      <c r="AE20" s="109">
        <v>39871</v>
      </c>
      <c r="AF20" s="110">
        <v>39937</v>
      </c>
      <c r="AG20" s="111">
        <f t="shared" ref="AD20:AH70" si="23">AF20</f>
        <v>39937</v>
      </c>
      <c r="AH20" s="112">
        <f t="shared" si="23"/>
        <v>39937</v>
      </c>
      <c r="AI20" s="106">
        <f t="shared" si="20"/>
        <v>39937</v>
      </c>
      <c r="AJ20" s="94">
        <f t="shared" si="19"/>
        <v>-18</v>
      </c>
      <c r="AK20" s="94">
        <f t="shared" si="5"/>
        <v>130</v>
      </c>
      <c r="AN20" s="9"/>
      <c r="AO20" s="10">
        <f t="shared" si="13"/>
        <v>1</v>
      </c>
      <c r="AP20" s="83">
        <v>42752</v>
      </c>
      <c r="AQ20" s="113">
        <v>39809</v>
      </c>
      <c r="AR20" s="114">
        <v>39871</v>
      </c>
      <c r="AS20" s="109">
        <f t="shared" ref="AR20:AV70" si="24">AR20</f>
        <v>39871</v>
      </c>
      <c r="AT20" s="110">
        <v>39933</v>
      </c>
      <c r="AU20" s="111">
        <f t="shared" si="24"/>
        <v>39933</v>
      </c>
      <c r="AV20" s="112">
        <f t="shared" si="24"/>
        <v>39933</v>
      </c>
      <c r="AW20" s="106">
        <f t="shared" si="15"/>
        <v>39933</v>
      </c>
      <c r="AX20" s="94">
        <f t="shared" si="16"/>
        <v>9</v>
      </c>
      <c r="AY20" s="94">
        <f t="shared" si="17"/>
        <v>124</v>
      </c>
      <c r="BB20" s="9"/>
      <c r="BC20" s="10">
        <f t="shared" si="7"/>
        <v>1</v>
      </c>
      <c r="BD20" s="64" t="str">
        <f t="shared" si="18"/>
        <v>Same Start 2nd</v>
      </c>
    </row>
    <row r="21" spans="1:56" s="38" customFormat="1" x14ac:dyDescent="0.25">
      <c r="A21" s="83">
        <v>42753</v>
      </c>
      <c r="B21" s="95">
        <v>0.28472222222222221</v>
      </c>
      <c r="C21" s="96">
        <v>0.53819444444444442</v>
      </c>
      <c r="D21" s="95">
        <v>0.53819444444444442</v>
      </c>
      <c r="E21" s="96">
        <v>0.8125</v>
      </c>
      <c r="F21" s="95"/>
      <c r="G21" s="101"/>
      <c r="H21" s="6">
        <f t="shared" si="0"/>
        <v>0.52777777777777779</v>
      </c>
      <c r="I21" s="7">
        <f t="shared" si="8"/>
        <v>12.666666666666668</v>
      </c>
      <c r="L21" s="9"/>
      <c r="M21" s="10">
        <f t="shared" si="1"/>
        <v>1</v>
      </c>
      <c r="N21" s="83">
        <v>42753</v>
      </c>
      <c r="O21" s="95">
        <v>0.28819444444444448</v>
      </c>
      <c r="P21" s="96">
        <v>0.53819444444444442</v>
      </c>
      <c r="Q21" s="95">
        <v>0.53819444444444442</v>
      </c>
      <c r="R21" s="96">
        <v>0.79513888888888884</v>
      </c>
      <c r="S21" s="95"/>
      <c r="T21" s="101"/>
      <c r="U21" s="6">
        <f t="shared" si="2"/>
        <v>0.50694444444444442</v>
      </c>
      <c r="V21" s="7">
        <f t="shared" si="9"/>
        <v>12.166666666666666</v>
      </c>
      <c r="Y21" s="9"/>
      <c r="Z21" s="10">
        <f t="shared" si="3"/>
        <v>1</v>
      </c>
      <c r="AA21" s="64" t="str">
        <f t="shared" si="10"/>
        <v>Same Start 2nd</v>
      </c>
      <c r="AB21" s="83">
        <v>42753</v>
      </c>
      <c r="AC21" s="113">
        <f t="shared" si="21"/>
        <v>39937</v>
      </c>
      <c r="AD21" s="114">
        <v>40013</v>
      </c>
      <c r="AE21" s="109">
        <f t="shared" si="23"/>
        <v>40013</v>
      </c>
      <c r="AF21" s="110">
        <v>40095</v>
      </c>
      <c r="AG21" s="111">
        <f t="shared" si="23"/>
        <v>40095</v>
      </c>
      <c r="AH21" s="112">
        <f t="shared" si="23"/>
        <v>40095</v>
      </c>
      <c r="AI21" s="106">
        <f t="shared" si="20"/>
        <v>40095</v>
      </c>
      <c r="AJ21" s="94">
        <f t="shared" si="19"/>
        <v>0</v>
      </c>
      <c r="AK21" s="94">
        <f t="shared" si="5"/>
        <v>158</v>
      </c>
      <c r="AN21" s="9"/>
      <c r="AO21" s="10">
        <f t="shared" si="13"/>
        <v>1</v>
      </c>
      <c r="AP21" s="83">
        <v>42753</v>
      </c>
      <c r="AQ21" s="113">
        <v>39938</v>
      </c>
      <c r="AR21" s="114">
        <v>40013</v>
      </c>
      <c r="AS21" s="109">
        <f t="shared" si="24"/>
        <v>40013</v>
      </c>
      <c r="AT21" s="110">
        <v>40091</v>
      </c>
      <c r="AU21" s="111">
        <f t="shared" si="24"/>
        <v>40091</v>
      </c>
      <c r="AV21" s="112">
        <f t="shared" si="24"/>
        <v>40091</v>
      </c>
      <c r="AW21" s="106">
        <f t="shared" si="15"/>
        <v>40091</v>
      </c>
      <c r="AX21" s="94">
        <f t="shared" si="16"/>
        <v>5</v>
      </c>
      <c r="AY21" s="94">
        <f t="shared" si="17"/>
        <v>153</v>
      </c>
      <c r="BB21" s="9"/>
      <c r="BC21" s="10">
        <f t="shared" si="7"/>
        <v>1</v>
      </c>
      <c r="BD21" s="64" t="str">
        <f t="shared" si="18"/>
        <v>Same Start 2nd</v>
      </c>
    </row>
    <row r="22" spans="1:56" s="38" customFormat="1" x14ac:dyDescent="0.25">
      <c r="A22" s="83">
        <v>42754</v>
      </c>
      <c r="B22" s="95">
        <v>0.28472222222222221</v>
      </c>
      <c r="C22" s="96">
        <v>0.53819444444444442</v>
      </c>
      <c r="D22" s="95">
        <v>0.53819444444444442</v>
      </c>
      <c r="E22" s="96">
        <v>0.81944444444444453</v>
      </c>
      <c r="F22" s="95"/>
      <c r="G22" s="101"/>
      <c r="H22" s="6">
        <f t="shared" si="0"/>
        <v>0.53472222222222232</v>
      </c>
      <c r="I22" s="7">
        <f t="shared" si="8"/>
        <v>12.833333333333336</v>
      </c>
      <c r="L22" s="9"/>
      <c r="M22" s="10">
        <f t="shared" si="1"/>
        <v>1</v>
      </c>
      <c r="N22" s="83">
        <v>42754</v>
      </c>
      <c r="O22" s="95">
        <v>0.28819444444444448</v>
      </c>
      <c r="P22" s="96">
        <v>0.53819444444444442</v>
      </c>
      <c r="Q22" s="95">
        <v>0.53819444444444442</v>
      </c>
      <c r="R22" s="96">
        <v>0.78819444444444453</v>
      </c>
      <c r="S22" s="95"/>
      <c r="T22" s="101"/>
      <c r="U22" s="6">
        <f t="shared" si="2"/>
        <v>0.5</v>
      </c>
      <c r="V22" s="7">
        <f t="shared" si="9"/>
        <v>12</v>
      </c>
      <c r="Y22" s="9"/>
      <c r="Z22" s="10">
        <f t="shared" si="3"/>
        <v>1</v>
      </c>
      <c r="AA22" s="64" t="str">
        <f t="shared" si="10"/>
        <v>Same Start 2nd</v>
      </c>
      <c r="AB22" s="83">
        <v>42754</v>
      </c>
      <c r="AC22" s="113">
        <f t="shared" si="21"/>
        <v>40095</v>
      </c>
      <c r="AD22" s="114">
        <v>40158</v>
      </c>
      <c r="AE22" s="109">
        <f t="shared" si="23"/>
        <v>40158</v>
      </c>
      <c r="AF22" s="110">
        <v>40225</v>
      </c>
      <c r="AG22" s="111">
        <f t="shared" si="23"/>
        <v>40225</v>
      </c>
      <c r="AH22" s="112">
        <f t="shared" si="23"/>
        <v>40225</v>
      </c>
      <c r="AI22" s="106">
        <f t="shared" si="20"/>
        <v>40225</v>
      </c>
      <c r="AJ22" s="94">
        <f t="shared" si="19"/>
        <v>0</v>
      </c>
      <c r="AK22" s="94">
        <f t="shared" si="5"/>
        <v>130</v>
      </c>
      <c r="AN22" s="9"/>
      <c r="AO22" s="10">
        <f t="shared" si="13"/>
        <v>1</v>
      </c>
      <c r="AP22" s="83">
        <v>42754</v>
      </c>
      <c r="AQ22" s="113">
        <v>40096</v>
      </c>
      <c r="AR22" s="114">
        <v>40158</v>
      </c>
      <c r="AS22" s="109">
        <f t="shared" si="24"/>
        <v>40158</v>
      </c>
      <c r="AT22" s="110">
        <v>40222</v>
      </c>
      <c r="AU22" s="111">
        <f t="shared" si="24"/>
        <v>40222</v>
      </c>
      <c r="AV22" s="112">
        <f t="shared" si="24"/>
        <v>40222</v>
      </c>
      <c r="AW22" s="106">
        <f t="shared" si="15"/>
        <v>40222</v>
      </c>
      <c r="AX22" s="94">
        <f t="shared" si="16"/>
        <v>5</v>
      </c>
      <c r="AY22" s="94">
        <f t="shared" si="17"/>
        <v>126</v>
      </c>
      <c r="BB22" s="9"/>
      <c r="BC22" s="10">
        <f t="shared" si="7"/>
        <v>1</v>
      </c>
      <c r="BD22" s="64" t="str">
        <f t="shared" si="18"/>
        <v>Same Start 2nd</v>
      </c>
    </row>
    <row r="23" spans="1:56" s="38" customFormat="1" x14ac:dyDescent="0.25">
      <c r="A23" s="83">
        <v>42755</v>
      </c>
      <c r="B23" s="97">
        <v>0.28472222222222221</v>
      </c>
      <c r="C23" s="98">
        <v>0.8125</v>
      </c>
      <c r="D23" s="97"/>
      <c r="E23" s="98"/>
      <c r="F23" s="97"/>
      <c r="G23" s="102"/>
      <c r="H23" s="6">
        <f t="shared" si="0"/>
        <v>0.52777777777777779</v>
      </c>
      <c r="I23" s="7">
        <f t="shared" si="8"/>
        <v>12.666666666666668</v>
      </c>
      <c r="L23" s="9"/>
      <c r="M23" s="10">
        <f t="shared" si="1"/>
        <v>1</v>
      </c>
      <c r="N23" s="83">
        <v>42755</v>
      </c>
      <c r="O23" s="97">
        <v>0.28819444444444448</v>
      </c>
      <c r="P23" s="98">
        <v>0.79513888888888884</v>
      </c>
      <c r="Q23" s="97"/>
      <c r="R23" s="98"/>
      <c r="S23" s="97"/>
      <c r="T23" s="102"/>
      <c r="U23" s="6">
        <f t="shared" si="2"/>
        <v>0.50694444444444442</v>
      </c>
      <c r="V23" s="7">
        <f t="shared" si="9"/>
        <v>12.166666666666666</v>
      </c>
      <c r="Y23" s="9"/>
      <c r="Z23" s="10">
        <f t="shared" si="3"/>
        <v>1</v>
      </c>
      <c r="AA23" s="64" t="str">
        <f t="shared" si="10"/>
        <v/>
      </c>
      <c r="AB23" s="83">
        <v>42755</v>
      </c>
      <c r="AC23" s="113">
        <f t="shared" si="21"/>
        <v>40225</v>
      </c>
      <c r="AD23" s="114">
        <v>40381</v>
      </c>
      <c r="AE23" s="109">
        <f t="shared" si="23"/>
        <v>40381</v>
      </c>
      <c r="AF23" s="110">
        <v>40225</v>
      </c>
      <c r="AG23" s="111">
        <f t="shared" si="23"/>
        <v>40225</v>
      </c>
      <c r="AH23" s="112">
        <f t="shared" si="23"/>
        <v>40225</v>
      </c>
      <c r="AI23" s="106">
        <f t="shared" si="20"/>
        <v>40381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v>40226</v>
      </c>
      <c r="AR23" s="114">
        <v>40377</v>
      </c>
      <c r="AS23" s="109">
        <f t="shared" si="24"/>
        <v>40377</v>
      </c>
      <c r="AT23" s="110">
        <f t="shared" si="24"/>
        <v>40377</v>
      </c>
      <c r="AU23" s="111">
        <f t="shared" si="24"/>
        <v>40377</v>
      </c>
      <c r="AV23" s="112">
        <f t="shared" si="24"/>
        <v>40377</v>
      </c>
      <c r="AW23" s="106">
        <f t="shared" si="15"/>
        <v>40377</v>
      </c>
      <c r="AX23" s="94">
        <f t="shared" si="16"/>
        <v>4</v>
      </c>
      <c r="AY23" s="94">
        <f t="shared" si="17"/>
        <v>151</v>
      </c>
      <c r="BB23" s="9"/>
      <c r="BC23" s="10">
        <f t="shared" si="7"/>
        <v>1</v>
      </c>
      <c r="BD23" s="64" t="str">
        <f t="shared" si="18"/>
        <v>Actual less than Revenue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40381</v>
      </c>
      <c r="AD24" s="114">
        <f t="shared" si="23"/>
        <v>40381</v>
      </c>
      <c r="AE24" s="109">
        <f t="shared" si="23"/>
        <v>40381</v>
      </c>
      <c r="AF24" s="110">
        <f t="shared" si="23"/>
        <v>40381</v>
      </c>
      <c r="AG24" s="111">
        <f t="shared" si="23"/>
        <v>40381</v>
      </c>
      <c r="AH24" s="112">
        <f t="shared" si="23"/>
        <v>40381</v>
      </c>
      <c r="AI24" s="106">
        <f t="shared" si="20"/>
        <v>40381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v>40226</v>
      </c>
      <c r="AR24" s="114">
        <f t="shared" si="24"/>
        <v>40226</v>
      </c>
      <c r="AS24" s="109">
        <f t="shared" si="24"/>
        <v>40226</v>
      </c>
      <c r="AT24" s="110">
        <f t="shared" si="24"/>
        <v>40226</v>
      </c>
      <c r="AU24" s="111">
        <f t="shared" si="24"/>
        <v>40226</v>
      </c>
      <c r="AV24" s="112">
        <f t="shared" si="24"/>
        <v>40226</v>
      </c>
      <c r="AW24" s="106">
        <f t="shared" si="15"/>
        <v>40226</v>
      </c>
      <c r="AX24" s="94">
        <f t="shared" si="16"/>
        <v>-151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40381</v>
      </c>
      <c r="AD25" s="114">
        <f t="shared" si="23"/>
        <v>40381</v>
      </c>
      <c r="AE25" s="109">
        <f t="shared" si="23"/>
        <v>40381</v>
      </c>
      <c r="AF25" s="110">
        <f t="shared" si="23"/>
        <v>40381</v>
      </c>
      <c r="AG25" s="111">
        <f t="shared" si="23"/>
        <v>40381</v>
      </c>
      <c r="AH25" s="112">
        <f t="shared" si="23"/>
        <v>40381</v>
      </c>
      <c r="AI25" s="106">
        <f t="shared" si="20"/>
        <v>40381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40226</v>
      </c>
      <c r="AR25" s="114">
        <f t="shared" si="24"/>
        <v>40226</v>
      </c>
      <c r="AS25" s="109">
        <f t="shared" si="24"/>
        <v>40226</v>
      </c>
      <c r="AT25" s="110">
        <f t="shared" si="24"/>
        <v>40226</v>
      </c>
      <c r="AU25" s="111">
        <f t="shared" si="24"/>
        <v>40226</v>
      </c>
      <c r="AV25" s="112">
        <f t="shared" si="24"/>
        <v>40226</v>
      </c>
      <c r="AW25" s="106">
        <f t="shared" si="15"/>
        <v>40226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>
        <v>0.28472222222222221</v>
      </c>
      <c r="C26" s="96">
        <v>0.53819444444444442</v>
      </c>
      <c r="D26" s="95">
        <v>0.53819444444444442</v>
      </c>
      <c r="E26" s="96">
        <v>0.80902777777777779</v>
      </c>
      <c r="F26" s="95"/>
      <c r="G26" s="101"/>
      <c r="H26" s="6">
        <f>(C26-B26)+(E26-D26)+(G26-F26)</f>
        <v>0.52430555555555558</v>
      </c>
      <c r="I26" s="7">
        <f t="shared" si="8"/>
        <v>12.583333333333334</v>
      </c>
      <c r="L26" s="9"/>
      <c r="M26" s="10">
        <f t="shared" si="1"/>
        <v>1</v>
      </c>
      <c r="N26" s="83">
        <v>42758</v>
      </c>
      <c r="O26" s="95">
        <v>0.28819444444444448</v>
      </c>
      <c r="P26" s="96">
        <v>0.53819444444444442</v>
      </c>
      <c r="Q26" s="95">
        <v>0.53819444444444442</v>
      </c>
      <c r="R26" s="96">
        <v>0.79513888888888884</v>
      </c>
      <c r="S26" s="95"/>
      <c r="T26" s="101"/>
      <c r="U26" s="6">
        <f t="shared" si="2"/>
        <v>0.50694444444444442</v>
      </c>
      <c r="V26" s="7">
        <f t="shared" si="9"/>
        <v>12.166666666666666</v>
      </c>
      <c r="Y26" s="9"/>
      <c r="Z26" s="10">
        <f t="shared" si="3"/>
        <v>1</v>
      </c>
      <c r="AA26" s="64" t="str">
        <f t="shared" si="10"/>
        <v>Same Start 2nd</v>
      </c>
      <c r="AB26" s="83">
        <v>42758</v>
      </c>
      <c r="AC26" s="113">
        <f t="shared" si="21"/>
        <v>40381</v>
      </c>
      <c r="AD26" s="114">
        <v>40444</v>
      </c>
      <c r="AE26" s="109">
        <f t="shared" si="23"/>
        <v>40444</v>
      </c>
      <c r="AF26" s="110">
        <v>40511</v>
      </c>
      <c r="AG26" s="111">
        <f t="shared" si="23"/>
        <v>40511</v>
      </c>
      <c r="AH26" s="112">
        <f t="shared" si="23"/>
        <v>40511</v>
      </c>
      <c r="AI26" s="106">
        <f t="shared" si="20"/>
        <v>40511</v>
      </c>
      <c r="AJ26" s="94">
        <f t="shared" si="19"/>
        <v>0</v>
      </c>
      <c r="AK26" s="94">
        <f t="shared" si="5"/>
        <v>130</v>
      </c>
      <c r="AN26" s="9"/>
      <c r="AO26" s="10">
        <f t="shared" si="13"/>
        <v>1</v>
      </c>
      <c r="AP26" s="83">
        <v>42758</v>
      </c>
      <c r="AQ26" s="113">
        <v>40382</v>
      </c>
      <c r="AR26" s="114">
        <v>40444</v>
      </c>
      <c r="AS26" s="109">
        <f t="shared" si="24"/>
        <v>40444</v>
      </c>
      <c r="AT26" s="110">
        <v>40506</v>
      </c>
      <c r="AU26" s="111">
        <f t="shared" si="24"/>
        <v>40506</v>
      </c>
      <c r="AV26" s="112">
        <f t="shared" si="24"/>
        <v>40506</v>
      </c>
      <c r="AW26" s="106">
        <f t="shared" si="15"/>
        <v>40506</v>
      </c>
      <c r="AX26" s="94">
        <f t="shared" si="16"/>
        <v>156</v>
      </c>
      <c r="AY26" s="94">
        <f t="shared" si="17"/>
        <v>124</v>
      </c>
      <c r="BB26" s="9"/>
      <c r="BC26" s="10">
        <f t="shared" si="7"/>
        <v>1</v>
      </c>
      <c r="BD26" s="64" t="str">
        <f t="shared" si="18"/>
        <v>Same Start 2nd</v>
      </c>
    </row>
    <row r="27" spans="1:56" s="38" customFormat="1" x14ac:dyDescent="0.25">
      <c r="A27" s="83">
        <v>42759</v>
      </c>
      <c r="B27" s="95">
        <v>0.28472222222222221</v>
      </c>
      <c r="C27" s="96">
        <v>0.53819444444444442</v>
      </c>
      <c r="D27" s="95">
        <v>0.53819444444444442</v>
      </c>
      <c r="E27" s="96">
        <v>0.81319444444444444</v>
      </c>
      <c r="F27" s="95"/>
      <c r="G27" s="101"/>
      <c r="H27" s="6">
        <f t="shared" ref="H27:H90" si="25">(C27-B27)+(E27-D27)+(G27-F27)</f>
        <v>0.52847222222222223</v>
      </c>
      <c r="I27" s="7">
        <f t="shared" si="8"/>
        <v>12.683333333333334</v>
      </c>
      <c r="L27" s="9"/>
      <c r="M27" s="10">
        <f t="shared" si="1"/>
        <v>1</v>
      </c>
      <c r="N27" s="83">
        <v>42759</v>
      </c>
      <c r="O27" s="95">
        <v>0.28819444444444448</v>
      </c>
      <c r="P27" s="96">
        <v>0.53819444444444442</v>
      </c>
      <c r="Q27" s="95">
        <v>0.53819444444444442</v>
      </c>
      <c r="R27" s="96">
        <v>0.78819444444444453</v>
      </c>
      <c r="S27" s="95"/>
      <c r="T27" s="101"/>
      <c r="U27" s="6">
        <f t="shared" si="2"/>
        <v>0.5</v>
      </c>
      <c r="V27" s="7">
        <f t="shared" si="9"/>
        <v>12</v>
      </c>
      <c r="Y27" s="9"/>
      <c r="Z27" s="10">
        <f t="shared" si="3"/>
        <v>1</v>
      </c>
      <c r="AA27" s="64" t="str">
        <f t="shared" si="10"/>
        <v>Same Start 2nd</v>
      </c>
      <c r="AB27" s="83">
        <v>42759</v>
      </c>
      <c r="AC27" s="113">
        <f t="shared" si="21"/>
        <v>40511</v>
      </c>
      <c r="AD27" s="114">
        <v>40585</v>
      </c>
      <c r="AE27" s="109">
        <f t="shared" si="23"/>
        <v>40585</v>
      </c>
      <c r="AF27" s="110">
        <v>40669</v>
      </c>
      <c r="AG27" s="111">
        <f t="shared" si="23"/>
        <v>40669</v>
      </c>
      <c r="AH27" s="112">
        <f t="shared" si="23"/>
        <v>40669</v>
      </c>
      <c r="AI27" s="106">
        <f t="shared" si="20"/>
        <v>40669</v>
      </c>
      <c r="AJ27" s="94">
        <f t="shared" si="19"/>
        <v>0</v>
      </c>
      <c r="AK27" s="94">
        <f t="shared" si="5"/>
        <v>158</v>
      </c>
      <c r="AN27" s="9"/>
      <c r="AO27" s="10">
        <f t="shared" si="13"/>
        <v>1</v>
      </c>
      <c r="AP27" s="83">
        <v>42759</v>
      </c>
      <c r="AQ27" s="113">
        <v>40512</v>
      </c>
      <c r="AR27" s="114">
        <v>40585</v>
      </c>
      <c r="AS27" s="109">
        <f t="shared" si="24"/>
        <v>40585</v>
      </c>
      <c r="AT27" s="110">
        <v>40664</v>
      </c>
      <c r="AU27" s="111">
        <f t="shared" si="24"/>
        <v>40664</v>
      </c>
      <c r="AV27" s="112">
        <f t="shared" si="24"/>
        <v>40664</v>
      </c>
      <c r="AW27" s="106">
        <f t="shared" si="15"/>
        <v>40664</v>
      </c>
      <c r="AX27" s="94">
        <f t="shared" si="16"/>
        <v>6</v>
      </c>
      <c r="AY27" s="94">
        <f t="shared" si="17"/>
        <v>152</v>
      </c>
      <c r="BB27" s="9"/>
      <c r="BC27" s="10">
        <f t="shared" si="7"/>
        <v>1</v>
      </c>
      <c r="BD27" s="64" t="str">
        <f t="shared" si="18"/>
        <v>Same Start 2nd</v>
      </c>
    </row>
    <row r="28" spans="1:56" s="38" customFormat="1" x14ac:dyDescent="0.25">
      <c r="A28" s="83">
        <v>42760</v>
      </c>
      <c r="B28" s="95">
        <v>0.28472222222222221</v>
      </c>
      <c r="C28" s="96">
        <v>0.53819444444444442</v>
      </c>
      <c r="D28" s="95">
        <v>0.53819444444444442</v>
      </c>
      <c r="E28" s="96">
        <v>0.81319444444444444</v>
      </c>
      <c r="F28" s="95"/>
      <c r="G28" s="101"/>
      <c r="H28" s="6">
        <f t="shared" si="25"/>
        <v>0.52847222222222223</v>
      </c>
      <c r="I28" s="7">
        <f t="shared" si="8"/>
        <v>12.683333333333334</v>
      </c>
      <c r="L28" s="9"/>
      <c r="M28" s="10">
        <f t="shared" si="1"/>
        <v>1</v>
      </c>
      <c r="N28" s="83">
        <v>42760</v>
      </c>
      <c r="O28" s="95">
        <v>0.28819444444444448</v>
      </c>
      <c r="P28" s="96">
        <v>0.53819444444444442</v>
      </c>
      <c r="Q28" s="95">
        <v>0.53819444444444442</v>
      </c>
      <c r="R28" s="96">
        <v>0.79513888888888884</v>
      </c>
      <c r="S28" s="95"/>
      <c r="T28" s="101"/>
      <c r="U28" s="6">
        <f t="shared" si="2"/>
        <v>0.50694444444444442</v>
      </c>
      <c r="V28" s="7">
        <f t="shared" si="9"/>
        <v>12.166666666666666</v>
      </c>
      <c r="Y28" s="9"/>
      <c r="Z28" s="10">
        <f t="shared" si="3"/>
        <v>1</v>
      </c>
      <c r="AA28" s="64" t="str">
        <f t="shared" si="10"/>
        <v>Same Start 2nd</v>
      </c>
      <c r="AB28" s="83">
        <v>42760</v>
      </c>
      <c r="AC28" s="113">
        <f t="shared" si="21"/>
        <v>40669</v>
      </c>
      <c r="AD28" s="114">
        <v>40732</v>
      </c>
      <c r="AE28" s="109">
        <f t="shared" si="23"/>
        <v>40732</v>
      </c>
      <c r="AF28" s="110">
        <v>40798</v>
      </c>
      <c r="AG28" s="111">
        <f t="shared" si="23"/>
        <v>40798</v>
      </c>
      <c r="AH28" s="112">
        <f t="shared" si="23"/>
        <v>40798</v>
      </c>
      <c r="AI28" s="106">
        <f t="shared" si="20"/>
        <v>40798</v>
      </c>
      <c r="AJ28" s="94">
        <f t="shared" si="19"/>
        <v>0</v>
      </c>
      <c r="AK28" s="94">
        <f t="shared" si="5"/>
        <v>129</v>
      </c>
      <c r="AN28" s="9"/>
      <c r="AO28" s="10">
        <f t="shared" si="13"/>
        <v>1</v>
      </c>
      <c r="AP28" s="83">
        <v>42760</v>
      </c>
      <c r="AQ28" s="113">
        <v>40670</v>
      </c>
      <c r="AR28" s="114">
        <v>40732</v>
      </c>
      <c r="AS28" s="109">
        <f t="shared" si="24"/>
        <v>40732</v>
      </c>
      <c r="AT28" s="110">
        <v>40794</v>
      </c>
      <c r="AU28" s="111">
        <f t="shared" si="24"/>
        <v>40794</v>
      </c>
      <c r="AV28" s="112">
        <f t="shared" si="24"/>
        <v>40794</v>
      </c>
      <c r="AW28" s="106">
        <f t="shared" si="15"/>
        <v>40794</v>
      </c>
      <c r="AX28" s="94">
        <f t="shared" si="16"/>
        <v>6</v>
      </c>
      <c r="AY28" s="94">
        <f t="shared" si="17"/>
        <v>124</v>
      </c>
      <c r="BB28" s="9"/>
      <c r="BC28" s="10">
        <f t="shared" si="7"/>
        <v>1</v>
      </c>
      <c r="BD28" s="64" t="str">
        <f t="shared" si="18"/>
        <v>Same Start 2nd</v>
      </c>
    </row>
    <row r="29" spans="1:56" s="38" customFormat="1" x14ac:dyDescent="0.25">
      <c r="A29" s="83">
        <v>42761</v>
      </c>
      <c r="B29" s="95">
        <v>0.28472222222222221</v>
      </c>
      <c r="C29" s="98">
        <v>0.53819444444444442</v>
      </c>
      <c r="D29" s="95">
        <v>0.53819444444444442</v>
      </c>
      <c r="E29" s="98">
        <v>0.8125</v>
      </c>
      <c r="F29" s="95"/>
      <c r="G29" s="102"/>
      <c r="H29" s="6">
        <f t="shared" si="25"/>
        <v>0.52777777777777779</v>
      </c>
      <c r="I29" s="7">
        <f t="shared" si="8"/>
        <v>12.666666666666668</v>
      </c>
      <c r="L29" s="9"/>
      <c r="M29" s="10">
        <f t="shared" si="1"/>
        <v>1</v>
      </c>
      <c r="N29" s="83">
        <v>42761</v>
      </c>
      <c r="O29" s="95">
        <v>0.28819444444444448</v>
      </c>
      <c r="P29" s="98">
        <v>0.53819444444444442</v>
      </c>
      <c r="Q29" s="95">
        <v>0.53819444444444442</v>
      </c>
      <c r="R29" s="98">
        <v>0.78819444444444453</v>
      </c>
      <c r="S29" s="95"/>
      <c r="T29" s="102"/>
      <c r="U29" s="6">
        <f t="shared" si="2"/>
        <v>0.5</v>
      </c>
      <c r="V29" s="7">
        <f t="shared" si="9"/>
        <v>12</v>
      </c>
      <c r="Y29" s="9"/>
      <c r="Z29" s="10">
        <f t="shared" si="3"/>
        <v>1</v>
      </c>
      <c r="AA29" s="64" t="str">
        <f t="shared" si="10"/>
        <v>Same Start 2nd</v>
      </c>
      <c r="AB29" s="83">
        <v>42761</v>
      </c>
      <c r="AC29" s="113">
        <v>40798</v>
      </c>
      <c r="AD29" s="114">
        <v>40878</v>
      </c>
      <c r="AE29" s="109">
        <f t="shared" si="23"/>
        <v>40878</v>
      </c>
      <c r="AF29" s="110">
        <v>40956</v>
      </c>
      <c r="AG29" s="111">
        <f t="shared" si="23"/>
        <v>40956</v>
      </c>
      <c r="AH29" s="112">
        <f t="shared" si="23"/>
        <v>40956</v>
      </c>
      <c r="AI29" s="106">
        <f t="shared" si="20"/>
        <v>40956</v>
      </c>
      <c r="AJ29" s="94">
        <f t="shared" si="19"/>
        <v>0</v>
      </c>
      <c r="AK29" s="94">
        <f t="shared" si="5"/>
        <v>158</v>
      </c>
      <c r="AN29" s="9"/>
      <c r="AO29" s="10">
        <f t="shared" si="13"/>
        <v>1</v>
      </c>
      <c r="AP29" s="83">
        <v>42761</v>
      </c>
      <c r="AQ29" s="113">
        <v>40800</v>
      </c>
      <c r="AR29" s="114">
        <v>40878</v>
      </c>
      <c r="AS29" s="109">
        <f t="shared" si="24"/>
        <v>40878</v>
      </c>
      <c r="AT29" s="110">
        <v>40952</v>
      </c>
      <c r="AU29" s="111">
        <f t="shared" si="24"/>
        <v>40952</v>
      </c>
      <c r="AV29" s="112">
        <f t="shared" si="24"/>
        <v>40952</v>
      </c>
      <c r="AW29" s="106">
        <f t="shared" si="15"/>
        <v>40952</v>
      </c>
      <c r="AX29" s="94">
        <f t="shared" si="16"/>
        <v>6</v>
      </c>
      <c r="AY29" s="94">
        <f t="shared" si="17"/>
        <v>152</v>
      </c>
      <c r="BB29" s="9"/>
      <c r="BC29" s="10">
        <f t="shared" si="7"/>
        <v>1</v>
      </c>
      <c r="BD29" s="64" t="str">
        <f t="shared" si="18"/>
        <v>Same Start 2nd</v>
      </c>
    </row>
    <row r="30" spans="1:56" s="38" customFormat="1" x14ac:dyDescent="0.25">
      <c r="A30" s="83">
        <v>42762</v>
      </c>
      <c r="B30" s="95">
        <v>0.28472222222222221</v>
      </c>
      <c r="C30" s="96">
        <v>0.81805555555555554</v>
      </c>
      <c r="D30" s="95"/>
      <c r="E30" s="96"/>
      <c r="F30" s="95"/>
      <c r="G30" s="101"/>
      <c r="H30" s="6">
        <f t="shared" si="25"/>
        <v>0.53333333333333333</v>
      </c>
      <c r="I30" s="7">
        <f t="shared" si="8"/>
        <v>12.8</v>
      </c>
      <c r="J30" s="37"/>
      <c r="L30" s="9"/>
      <c r="M30" s="10">
        <f t="shared" si="1"/>
        <v>1</v>
      </c>
      <c r="N30" s="83">
        <v>42762</v>
      </c>
      <c r="O30" s="95">
        <v>0.28819444444444448</v>
      </c>
      <c r="P30" s="96">
        <v>0.78819444444444453</v>
      </c>
      <c r="Q30" s="95"/>
      <c r="R30" s="96"/>
      <c r="S30" s="95"/>
      <c r="T30" s="101"/>
      <c r="U30" s="6">
        <f t="shared" si="2"/>
        <v>0.5</v>
      </c>
      <c r="V30" s="7">
        <f t="shared" si="9"/>
        <v>12</v>
      </c>
      <c r="W30" s="37"/>
      <c r="Y30" s="9"/>
      <c r="Z30" s="10">
        <f t="shared" si="3"/>
        <v>1</v>
      </c>
      <c r="AA30" s="64" t="str">
        <f t="shared" si="10"/>
        <v/>
      </c>
      <c r="AB30" s="83">
        <v>42762</v>
      </c>
      <c r="AC30" s="113">
        <f t="shared" si="21"/>
        <v>40956</v>
      </c>
      <c r="AD30" s="114">
        <v>41086</v>
      </c>
      <c r="AE30" s="109">
        <f t="shared" si="23"/>
        <v>41086</v>
      </c>
      <c r="AF30" s="110">
        <f t="shared" si="23"/>
        <v>41086</v>
      </c>
      <c r="AG30" s="111">
        <f t="shared" si="23"/>
        <v>41086</v>
      </c>
      <c r="AH30" s="112">
        <f t="shared" si="23"/>
        <v>41086</v>
      </c>
      <c r="AI30" s="106">
        <f t="shared" si="20"/>
        <v>41086</v>
      </c>
      <c r="AJ30" s="94">
        <f t="shared" si="19"/>
        <v>0</v>
      </c>
      <c r="AK30" s="94">
        <f t="shared" si="5"/>
        <v>130</v>
      </c>
      <c r="AL30" s="37"/>
      <c r="AN30" s="9"/>
      <c r="AO30" s="10">
        <f t="shared" si="13"/>
        <v>1</v>
      </c>
      <c r="AP30" s="83">
        <v>42762</v>
      </c>
      <c r="AQ30" s="113">
        <f t="shared" si="22"/>
        <v>40952</v>
      </c>
      <c r="AR30" s="114">
        <v>41081</v>
      </c>
      <c r="AS30" s="109">
        <f t="shared" si="24"/>
        <v>41081</v>
      </c>
      <c r="AT30" s="110">
        <f t="shared" si="24"/>
        <v>41081</v>
      </c>
      <c r="AU30" s="111">
        <f t="shared" si="24"/>
        <v>41081</v>
      </c>
      <c r="AV30" s="112">
        <f t="shared" si="24"/>
        <v>41081</v>
      </c>
      <c r="AW30" s="106">
        <f t="shared" si="15"/>
        <v>41081</v>
      </c>
      <c r="AX30" s="94">
        <f t="shared" si="16"/>
        <v>0</v>
      </c>
      <c r="AY30" s="94">
        <f t="shared" si="17"/>
        <v>129</v>
      </c>
      <c r="AZ30" s="37"/>
      <c r="BB30" s="9"/>
      <c r="BC30" s="10">
        <f t="shared" si="7"/>
        <v>1</v>
      </c>
      <c r="BD30" s="64" t="str">
        <f t="shared" si="18"/>
        <v>Rev Less Act Start 1st</v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41086</v>
      </c>
      <c r="AD31" s="114">
        <f t="shared" si="23"/>
        <v>41086</v>
      </c>
      <c r="AE31" s="109">
        <f t="shared" si="23"/>
        <v>41086</v>
      </c>
      <c r="AF31" s="110">
        <f t="shared" si="23"/>
        <v>41086</v>
      </c>
      <c r="AG31" s="111">
        <f t="shared" si="23"/>
        <v>41086</v>
      </c>
      <c r="AH31" s="112">
        <f t="shared" si="23"/>
        <v>41086</v>
      </c>
      <c r="AI31" s="106">
        <f t="shared" si="20"/>
        <v>41086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41081</v>
      </c>
      <c r="AR31" s="114">
        <f t="shared" si="24"/>
        <v>41081</v>
      </c>
      <c r="AS31" s="109">
        <f t="shared" si="24"/>
        <v>41081</v>
      </c>
      <c r="AT31" s="110">
        <f t="shared" si="24"/>
        <v>41081</v>
      </c>
      <c r="AU31" s="111">
        <f t="shared" si="24"/>
        <v>41081</v>
      </c>
      <c r="AV31" s="112">
        <f t="shared" si="24"/>
        <v>41081</v>
      </c>
      <c r="AW31" s="106">
        <f t="shared" si="15"/>
        <v>41081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41086</v>
      </c>
      <c r="AD32" s="114">
        <f t="shared" si="23"/>
        <v>41086</v>
      </c>
      <c r="AE32" s="109">
        <f t="shared" si="23"/>
        <v>41086</v>
      </c>
      <c r="AF32" s="110">
        <f t="shared" si="23"/>
        <v>41086</v>
      </c>
      <c r="AG32" s="111">
        <f t="shared" si="23"/>
        <v>41086</v>
      </c>
      <c r="AH32" s="112">
        <f t="shared" si="23"/>
        <v>41086</v>
      </c>
      <c r="AI32" s="106">
        <f t="shared" si="20"/>
        <v>41086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41081</v>
      </c>
      <c r="AR32" s="114">
        <f t="shared" si="24"/>
        <v>41081</v>
      </c>
      <c r="AS32" s="109">
        <f t="shared" si="24"/>
        <v>41081</v>
      </c>
      <c r="AT32" s="110">
        <f t="shared" si="24"/>
        <v>41081</v>
      </c>
      <c r="AU32" s="111">
        <f t="shared" si="24"/>
        <v>41081</v>
      </c>
      <c r="AV32" s="112">
        <f t="shared" si="24"/>
        <v>41081</v>
      </c>
      <c r="AW32" s="106">
        <f t="shared" si="15"/>
        <v>41081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>
        <v>0.28472222222222221</v>
      </c>
      <c r="C33" s="96">
        <v>0.53819444444444442</v>
      </c>
      <c r="D33" s="95">
        <v>0.53819444444444442</v>
      </c>
      <c r="E33" s="96">
        <v>0.81944444444444453</v>
      </c>
      <c r="F33" s="95"/>
      <c r="G33" s="101"/>
      <c r="H33" s="6">
        <f t="shared" si="25"/>
        <v>0.53472222222222232</v>
      </c>
      <c r="I33" s="7">
        <f t="shared" si="8"/>
        <v>12.833333333333336</v>
      </c>
      <c r="J33" s="37"/>
      <c r="L33" s="9"/>
      <c r="M33" s="10">
        <f t="shared" si="1"/>
        <v>1</v>
      </c>
      <c r="N33" s="83">
        <v>42765</v>
      </c>
      <c r="O33" s="95">
        <v>0.28819444444444448</v>
      </c>
      <c r="P33" s="96">
        <v>0.53819444444444442</v>
      </c>
      <c r="Q33" s="95">
        <v>0.53819444444444442</v>
      </c>
      <c r="R33" s="96">
        <v>0.79513888888888884</v>
      </c>
      <c r="S33" s="95"/>
      <c r="T33" s="101"/>
      <c r="U33" s="6">
        <f t="shared" si="2"/>
        <v>0.50694444444444442</v>
      </c>
      <c r="V33" s="7">
        <f t="shared" si="9"/>
        <v>12.166666666666666</v>
      </c>
      <c r="W33" s="37"/>
      <c r="Y33" s="9"/>
      <c r="Z33" s="10">
        <f t="shared" si="3"/>
        <v>1</v>
      </c>
      <c r="AA33" s="64" t="str">
        <f t="shared" si="10"/>
        <v>Same Start 2nd</v>
      </c>
      <c r="AB33" s="83">
        <v>42765</v>
      </c>
      <c r="AC33" s="113">
        <f t="shared" si="21"/>
        <v>41086</v>
      </c>
      <c r="AD33" s="114">
        <v>41166</v>
      </c>
      <c r="AE33" s="109">
        <f t="shared" si="23"/>
        <v>41166</v>
      </c>
      <c r="AF33" s="110">
        <v>41243</v>
      </c>
      <c r="AG33" s="111">
        <f t="shared" si="23"/>
        <v>41243</v>
      </c>
      <c r="AH33" s="112">
        <f t="shared" si="23"/>
        <v>41243</v>
      </c>
      <c r="AI33" s="106">
        <f t="shared" si="20"/>
        <v>41243</v>
      </c>
      <c r="AJ33" s="94">
        <f t="shared" si="19"/>
        <v>0</v>
      </c>
      <c r="AK33" s="94">
        <f t="shared" si="5"/>
        <v>157</v>
      </c>
      <c r="AL33" s="37"/>
      <c r="AN33" s="9"/>
      <c r="AO33" s="10">
        <f t="shared" si="13"/>
        <v>1</v>
      </c>
      <c r="AP33" s="83">
        <v>42765</v>
      </c>
      <c r="AQ33" s="113">
        <v>41087</v>
      </c>
      <c r="AR33" s="114">
        <v>41166</v>
      </c>
      <c r="AS33" s="109">
        <f t="shared" si="24"/>
        <v>41166</v>
      </c>
      <c r="AT33" s="110">
        <v>41236</v>
      </c>
      <c r="AU33" s="111">
        <f t="shared" si="24"/>
        <v>41236</v>
      </c>
      <c r="AV33" s="112">
        <f t="shared" si="24"/>
        <v>41236</v>
      </c>
      <c r="AW33" s="106">
        <f t="shared" si="15"/>
        <v>41236</v>
      </c>
      <c r="AX33" s="94">
        <f t="shared" si="16"/>
        <v>6</v>
      </c>
      <c r="AY33" s="94">
        <f t="shared" si="17"/>
        <v>149</v>
      </c>
      <c r="AZ33" s="37"/>
      <c r="BB33" s="9"/>
      <c r="BC33" s="10">
        <f t="shared" si="7"/>
        <v>1</v>
      </c>
      <c r="BD33" s="64" t="str">
        <f t="shared" si="18"/>
        <v>Same Start 2nd</v>
      </c>
    </row>
    <row r="34" spans="1:56" s="192" customFormat="1" ht="15.75" thickBot="1" x14ac:dyDescent="0.3">
      <c r="A34" s="186">
        <v>42766</v>
      </c>
      <c r="B34" s="187">
        <v>0.28472222222222221</v>
      </c>
      <c r="C34" s="188">
        <v>0.53819444444444442</v>
      </c>
      <c r="D34" s="187">
        <v>0.53819444444444442</v>
      </c>
      <c r="E34" s="188">
        <v>0.81180555555555556</v>
      </c>
      <c r="F34" s="187"/>
      <c r="G34" s="189"/>
      <c r="H34" s="190">
        <f t="shared" si="25"/>
        <v>0.52708333333333335</v>
      </c>
      <c r="I34" s="191">
        <f t="shared" si="8"/>
        <v>12.65</v>
      </c>
      <c r="L34" s="193"/>
      <c r="M34" s="194">
        <f t="shared" si="1"/>
        <v>1</v>
      </c>
      <c r="N34" s="186">
        <v>42766</v>
      </c>
      <c r="O34" s="187">
        <v>0.28819444444444448</v>
      </c>
      <c r="P34" s="188">
        <v>0.53819444444444442</v>
      </c>
      <c r="Q34" s="187">
        <v>0.53819444444444442</v>
      </c>
      <c r="R34" s="188">
        <v>0.78819444444444453</v>
      </c>
      <c r="S34" s="187"/>
      <c r="T34" s="189"/>
      <c r="U34" s="190">
        <f t="shared" si="2"/>
        <v>0.5</v>
      </c>
      <c r="V34" s="191">
        <f t="shared" si="9"/>
        <v>12</v>
      </c>
      <c r="Y34" s="193"/>
      <c r="Z34" s="194">
        <f t="shared" si="3"/>
        <v>1</v>
      </c>
      <c r="AA34" s="195" t="str">
        <f t="shared" si="10"/>
        <v>Same Start 2nd</v>
      </c>
      <c r="AB34" s="186">
        <v>42766</v>
      </c>
      <c r="AC34" s="196">
        <f t="shared" si="21"/>
        <v>41243</v>
      </c>
      <c r="AD34" s="197">
        <v>41327</v>
      </c>
      <c r="AE34" s="198">
        <f t="shared" si="23"/>
        <v>41327</v>
      </c>
      <c r="AF34" s="199">
        <v>41373</v>
      </c>
      <c r="AG34" s="200">
        <f t="shared" si="23"/>
        <v>41373</v>
      </c>
      <c r="AH34" s="201">
        <f t="shared" si="23"/>
        <v>41373</v>
      </c>
      <c r="AI34" s="202">
        <f t="shared" si="20"/>
        <v>41373</v>
      </c>
      <c r="AJ34" s="203">
        <f t="shared" si="19"/>
        <v>0</v>
      </c>
      <c r="AK34" s="203">
        <f t="shared" si="5"/>
        <v>130</v>
      </c>
      <c r="AN34" s="193"/>
      <c r="AO34" s="194">
        <f t="shared" si="13"/>
        <v>1</v>
      </c>
      <c r="AP34" s="186">
        <v>42766</v>
      </c>
      <c r="AQ34" s="196">
        <v>41244</v>
      </c>
      <c r="AR34" s="197">
        <v>41327</v>
      </c>
      <c r="AS34" s="198">
        <f t="shared" si="24"/>
        <v>41327</v>
      </c>
      <c r="AT34" s="199">
        <v>41369</v>
      </c>
      <c r="AU34" s="200">
        <f t="shared" si="24"/>
        <v>41369</v>
      </c>
      <c r="AV34" s="201">
        <f t="shared" si="24"/>
        <v>41369</v>
      </c>
      <c r="AW34" s="202">
        <f t="shared" si="15"/>
        <v>41369</v>
      </c>
      <c r="AX34" s="203">
        <f t="shared" si="16"/>
        <v>8</v>
      </c>
      <c r="AY34" s="203">
        <f t="shared" si="17"/>
        <v>125</v>
      </c>
      <c r="BB34" s="193"/>
      <c r="BC34" s="194">
        <f t="shared" si="7"/>
        <v>1</v>
      </c>
      <c r="BD34" s="195" t="str">
        <f t="shared" si="18"/>
        <v>Same Start 2nd</v>
      </c>
    </row>
    <row r="35" spans="1:56" s="38" customFormat="1" ht="15.75" thickTop="1" x14ac:dyDescent="0.25">
      <c r="A35" s="83">
        <v>42767</v>
      </c>
      <c r="B35" s="115">
        <v>0.28472222222222221</v>
      </c>
      <c r="C35" s="116">
        <v>0.53819444444444442</v>
      </c>
      <c r="D35" s="115">
        <v>0.53819444444444442</v>
      </c>
      <c r="E35" s="116">
        <v>0.8125</v>
      </c>
      <c r="F35" s="115"/>
      <c r="G35" s="117"/>
      <c r="H35" s="6">
        <f t="shared" si="25"/>
        <v>0.52777777777777779</v>
      </c>
      <c r="I35" s="7">
        <f t="shared" si="8"/>
        <v>12.666666666666668</v>
      </c>
      <c r="L35" s="9"/>
      <c r="M35" s="10">
        <f t="shared" si="1"/>
        <v>1</v>
      </c>
      <c r="N35" s="83">
        <v>42767</v>
      </c>
      <c r="O35" s="115">
        <v>0.28819444444444448</v>
      </c>
      <c r="P35" s="116">
        <v>0.53819444444444442</v>
      </c>
      <c r="Q35" s="115">
        <v>0.53819444444444442</v>
      </c>
      <c r="R35" s="116">
        <v>0.79513888888888884</v>
      </c>
      <c r="S35" s="115"/>
      <c r="T35" s="117"/>
      <c r="U35" s="6">
        <f t="shared" si="2"/>
        <v>0.50694444444444442</v>
      </c>
      <c r="V35" s="7">
        <f t="shared" si="9"/>
        <v>12.166666666666666</v>
      </c>
      <c r="Y35" s="9"/>
      <c r="Z35" s="10">
        <f t="shared" si="3"/>
        <v>1</v>
      </c>
      <c r="AA35" s="64" t="str">
        <f t="shared" si="10"/>
        <v>Same Start 2nd</v>
      </c>
      <c r="AB35" s="83">
        <v>42767</v>
      </c>
      <c r="AC35" s="113">
        <f t="shared" si="21"/>
        <v>41373</v>
      </c>
      <c r="AD35" s="114">
        <v>41449</v>
      </c>
      <c r="AE35" s="109">
        <f t="shared" si="23"/>
        <v>41449</v>
      </c>
      <c r="AF35" s="110">
        <v>41530</v>
      </c>
      <c r="AG35" s="111">
        <f t="shared" si="23"/>
        <v>41530</v>
      </c>
      <c r="AH35" s="112">
        <f t="shared" si="23"/>
        <v>41530</v>
      </c>
      <c r="AI35" s="106">
        <f t="shared" si="20"/>
        <v>41530</v>
      </c>
      <c r="AJ35" s="94">
        <f t="shared" si="19"/>
        <v>0</v>
      </c>
      <c r="AK35" s="94">
        <f t="shared" si="5"/>
        <v>157</v>
      </c>
      <c r="AN35" s="9"/>
      <c r="AO35" s="10">
        <f t="shared" si="13"/>
        <v>1</v>
      </c>
      <c r="AP35" s="83">
        <v>42767</v>
      </c>
      <c r="AQ35" s="113">
        <v>41374</v>
      </c>
      <c r="AR35" s="114">
        <v>41449</v>
      </c>
      <c r="AS35" s="109">
        <f t="shared" si="24"/>
        <v>41449</v>
      </c>
      <c r="AT35" s="110">
        <v>41526</v>
      </c>
      <c r="AU35" s="111">
        <f t="shared" si="24"/>
        <v>41526</v>
      </c>
      <c r="AV35" s="112">
        <f t="shared" si="24"/>
        <v>41526</v>
      </c>
      <c r="AW35" s="106">
        <f t="shared" si="15"/>
        <v>41526</v>
      </c>
      <c r="AX35" s="94">
        <f t="shared" si="16"/>
        <v>5</v>
      </c>
      <c r="AY35" s="94">
        <f t="shared" si="17"/>
        <v>152</v>
      </c>
      <c r="BB35" s="9"/>
      <c r="BC35" s="10">
        <f t="shared" si="7"/>
        <v>1</v>
      </c>
      <c r="BD35" s="64" t="str">
        <f t="shared" si="18"/>
        <v>Same Start 2nd</v>
      </c>
    </row>
    <row r="36" spans="1:56" s="38" customFormat="1" x14ac:dyDescent="0.25">
      <c r="A36" s="83">
        <v>42768</v>
      </c>
      <c r="B36" s="95">
        <v>0.28472222222222221</v>
      </c>
      <c r="C36" s="96">
        <v>0.81597222222222221</v>
      </c>
      <c r="D36" s="95"/>
      <c r="E36" s="96"/>
      <c r="F36" s="95"/>
      <c r="G36" s="101"/>
      <c r="H36" s="6">
        <f t="shared" si="25"/>
        <v>0.53125</v>
      </c>
      <c r="I36" s="7">
        <f t="shared" si="8"/>
        <v>12.75</v>
      </c>
      <c r="J36" s="37"/>
      <c r="L36" s="9"/>
      <c r="M36" s="10">
        <f t="shared" si="1"/>
        <v>1</v>
      </c>
      <c r="N36" s="83">
        <v>42768</v>
      </c>
      <c r="O36" s="95">
        <v>0.28819444444444448</v>
      </c>
      <c r="P36" s="96">
        <v>0.78819444444444453</v>
      </c>
      <c r="Q36" s="95"/>
      <c r="R36" s="96"/>
      <c r="S36" s="95"/>
      <c r="T36" s="101"/>
      <c r="U36" s="6">
        <f t="shared" si="2"/>
        <v>0.5</v>
      </c>
      <c r="V36" s="7">
        <f t="shared" si="9"/>
        <v>12</v>
      </c>
      <c r="W36" s="37"/>
      <c r="Y36" s="9"/>
      <c r="Z36" s="10">
        <f t="shared" si="3"/>
        <v>1</v>
      </c>
      <c r="AA36" s="64" t="str">
        <f t="shared" si="10"/>
        <v/>
      </c>
      <c r="AB36" s="83">
        <v>42768</v>
      </c>
      <c r="AC36" s="113">
        <f t="shared" si="21"/>
        <v>41530</v>
      </c>
      <c r="AD36" s="114">
        <v>41660</v>
      </c>
      <c r="AE36" s="109">
        <f t="shared" si="23"/>
        <v>41660</v>
      </c>
      <c r="AF36" s="110">
        <f t="shared" si="23"/>
        <v>41660</v>
      </c>
      <c r="AG36" s="111">
        <f t="shared" si="23"/>
        <v>41660</v>
      </c>
      <c r="AH36" s="112">
        <f t="shared" si="23"/>
        <v>41660</v>
      </c>
      <c r="AI36" s="106">
        <f t="shared" si="20"/>
        <v>41660</v>
      </c>
      <c r="AJ36" s="94">
        <f t="shared" si="19"/>
        <v>0</v>
      </c>
      <c r="AK36" s="94">
        <f t="shared" si="5"/>
        <v>130</v>
      </c>
      <c r="AL36" s="37"/>
      <c r="AN36" s="9"/>
      <c r="AO36" s="10">
        <f t="shared" si="13"/>
        <v>1</v>
      </c>
      <c r="AP36" s="83">
        <v>42768</v>
      </c>
      <c r="AQ36" s="113">
        <v>41532</v>
      </c>
      <c r="AR36" s="114">
        <v>41656</v>
      </c>
      <c r="AS36" s="109">
        <f t="shared" si="24"/>
        <v>41656</v>
      </c>
      <c r="AT36" s="110">
        <f t="shared" si="24"/>
        <v>41656</v>
      </c>
      <c r="AU36" s="111">
        <f t="shared" si="24"/>
        <v>41656</v>
      </c>
      <c r="AV36" s="112">
        <f t="shared" si="24"/>
        <v>41656</v>
      </c>
      <c r="AW36" s="106">
        <f t="shared" si="15"/>
        <v>41656</v>
      </c>
      <c r="AX36" s="94">
        <f t="shared" si="16"/>
        <v>6</v>
      </c>
      <c r="AY36" s="94">
        <f t="shared" si="17"/>
        <v>124</v>
      </c>
      <c r="AZ36" s="37"/>
      <c r="BB36" s="9"/>
      <c r="BC36" s="10">
        <f t="shared" si="7"/>
        <v>1</v>
      </c>
      <c r="BD36" s="64" t="str">
        <f t="shared" si="18"/>
        <v/>
      </c>
    </row>
    <row r="37" spans="1:56" s="38" customFormat="1" x14ac:dyDescent="0.25">
      <c r="A37" s="83">
        <v>42769</v>
      </c>
      <c r="B37" s="95">
        <v>0.28472222222222221</v>
      </c>
      <c r="C37" s="96">
        <v>0.53819444444444442</v>
      </c>
      <c r="D37" s="95">
        <v>0.53819444444444442</v>
      </c>
      <c r="E37" s="96">
        <v>0.80902777777777779</v>
      </c>
      <c r="F37" s="95"/>
      <c r="G37" s="101"/>
      <c r="H37" s="6">
        <f t="shared" si="25"/>
        <v>0.52430555555555558</v>
      </c>
      <c r="I37" s="7">
        <f t="shared" si="8"/>
        <v>12.583333333333334</v>
      </c>
      <c r="J37" s="39"/>
      <c r="L37" s="9"/>
      <c r="M37" s="10">
        <f t="shared" si="1"/>
        <v>1</v>
      </c>
      <c r="N37" s="83">
        <v>42769</v>
      </c>
      <c r="O37" s="95">
        <v>0.28819444444444448</v>
      </c>
      <c r="P37" s="96">
        <v>0.53819444444444442</v>
      </c>
      <c r="Q37" s="95">
        <v>0.53819444444444442</v>
      </c>
      <c r="R37" s="96">
        <v>0.79513888888888884</v>
      </c>
      <c r="S37" s="95"/>
      <c r="T37" s="101"/>
      <c r="U37" s="6">
        <f t="shared" si="2"/>
        <v>0.50694444444444442</v>
      </c>
      <c r="V37" s="7">
        <f t="shared" si="9"/>
        <v>12.166666666666666</v>
      </c>
      <c r="W37" s="39"/>
      <c r="Y37" s="9"/>
      <c r="Z37" s="10">
        <f t="shared" si="3"/>
        <v>1</v>
      </c>
      <c r="AA37" s="64" t="str">
        <f t="shared" si="10"/>
        <v>Same Start 2nd</v>
      </c>
      <c r="AB37" s="83">
        <v>42769</v>
      </c>
      <c r="AC37" s="113">
        <f t="shared" si="21"/>
        <v>41660</v>
      </c>
      <c r="AD37" s="114">
        <v>41738</v>
      </c>
      <c r="AE37" s="109">
        <f t="shared" si="23"/>
        <v>41738</v>
      </c>
      <c r="AF37" s="110">
        <v>41819</v>
      </c>
      <c r="AG37" s="111">
        <f t="shared" si="23"/>
        <v>41819</v>
      </c>
      <c r="AH37" s="112">
        <f t="shared" si="23"/>
        <v>41819</v>
      </c>
      <c r="AI37" s="106">
        <f t="shared" si="20"/>
        <v>41819</v>
      </c>
      <c r="AJ37" s="94">
        <f t="shared" si="19"/>
        <v>0</v>
      </c>
      <c r="AK37" s="94">
        <f t="shared" si="5"/>
        <v>159</v>
      </c>
      <c r="AL37" s="39"/>
      <c r="AN37" s="9"/>
      <c r="AO37" s="10">
        <f t="shared" si="13"/>
        <v>1</v>
      </c>
      <c r="AP37" s="83">
        <v>42769</v>
      </c>
      <c r="AQ37" s="113">
        <v>41661</v>
      </c>
      <c r="AR37" s="114">
        <v>41738</v>
      </c>
      <c r="AS37" s="109">
        <f t="shared" si="24"/>
        <v>41738</v>
      </c>
      <c r="AT37" s="110">
        <v>41815</v>
      </c>
      <c r="AU37" s="111">
        <f t="shared" si="24"/>
        <v>41815</v>
      </c>
      <c r="AV37" s="112">
        <f t="shared" si="24"/>
        <v>41815</v>
      </c>
      <c r="AW37" s="106">
        <f t="shared" si="15"/>
        <v>41815</v>
      </c>
      <c r="AX37" s="94">
        <f t="shared" si="16"/>
        <v>5</v>
      </c>
      <c r="AY37" s="94">
        <f t="shared" si="17"/>
        <v>154</v>
      </c>
      <c r="AZ37" s="39"/>
      <c r="BB37" s="9"/>
      <c r="BC37" s="10">
        <f t="shared" si="7"/>
        <v>1</v>
      </c>
      <c r="BD37" s="64" t="str">
        <f t="shared" si="18"/>
        <v>Same Start 2nd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41819</v>
      </c>
      <c r="AD38" s="114">
        <f t="shared" si="23"/>
        <v>41819</v>
      </c>
      <c r="AE38" s="109">
        <f t="shared" si="23"/>
        <v>41819</v>
      </c>
      <c r="AF38" s="110">
        <f t="shared" si="23"/>
        <v>41819</v>
      </c>
      <c r="AG38" s="111">
        <f t="shared" si="23"/>
        <v>41819</v>
      </c>
      <c r="AH38" s="112">
        <f t="shared" si="23"/>
        <v>41819</v>
      </c>
      <c r="AI38" s="106">
        <f t="shared" si="20"/>
        <v>41819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41815</v>
      </c>
      <c r="AR38" s="114">
        <f t="shared" si="24"/>
        <v>41815</v>
      </c>
      <c r="AS38" s="109">
        <f t="shared" si="24"/>
        <v>41815</v>
      </c>
      <c r="AT38" s="110">
        <f t="shared" si="24"/>
        <v>41815</v>
      </c>
      <c r="AU38" s="111">
        <f t="shared" si="24"/>
        <v>41815</v>
      </c>
      <c r="AV38" s="112">
        <f t="shared" si="24"/>
        <v>41815</v>
      </c>
      <c r="AW38" s="106">
        <f t="shared" si="15"/>
        <v>41815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41819</v>
      </c>
      <c r="AD39" s="114">
        <f t="shared" si="23"/>
        <v>41819</v>
      </c>
      <c r="AE39" s="109">
        <f t="shared" si="23"/>
        <v>41819</v>
      </c>
      <c r="AF39" s="110">
        <f t="shared" si="23"/>
        <v>41819</v>
      </c>
      <c r="AG39" s="111">
        <f t="shared" si="23"/>
        <v>41819</v>
      </c>
      <c r="AH39" s="112">
        <f t="shared" si="23"/>
        <v>41819</v>
      </c>
      <c r="AI39" s="106">
        <f t="shared" si="20"/>
        <v>41819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41815</v>
      </c>
      <c r="AR39" s="114">
        <f t="shared" si="24"/>
        <v>41815</v>
      </c>
      <c r="AS39" s="109">
        <f t="shared" si="24"/>
        <v>41815</v>
      </c>
      <c r="AT39" s="110">
        <f t="shared" si="24"/>
        <v>41815</v>
      </c>
      <c r="AU39" s="111">
        <f t="shared" si="24"/>
        <v>41815</v>
      </c>
      <c r="AV39" s="112">
        <f t="shared" si="24"/>
        <v>41815</v>
      </c>
      <c r="AW39" s="106">
        <f t="shared" si="15"/>
        <v>41815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>
        <v>0.28472222222222221</v>
      </c>
      <c r="C40" s="96">
        <v>0.53819444444444442</v>
      </c>
      <c r="D40" s="95">
        <v>0.53819444444444442</v>
      </c>
      <c r="E40" s="96">
        <v>0.81597222222222221</v>
      </c>
      <c r="F40" s="95"/>
      <c r="G40" s="101"/>
      <c r="H40" s="6">
        <f t="shared" si="25"/>
        <v>0.53125</v>
      </c>
      <c r="I40" s="7">
        <f t="shared" si="8"/>
        <v>12.75</v>
      </c>
      <c r="L40" s="9"/>
      <c r="M40" s="10">
        <f t="shared" si="1"/>
        <v>1</v>
      </c>
      <c r="N40" s="83">
        <v>42772</v>
      </c>
      <c r="O40" s="95">
        <v>0.28819444444444448</v>
      </c>
      <c r="P40" s="96">
        <v>0.53819444444444442</v>
      </c>
      <c r="Q40" s="95">
        <v>0.53819444444444442</v>
      </c>
      <c r="R40" s="96">
        <v>0.78819444444444453</v>
      </c>
      <c r="S40" s="95"/>
      <c r="T40" s="101"/>
      <c r="U40" s="6">
        <f t="shared" si="2"/>
        <v>0.5</v>
      </c>
      <c r="V40" s="7">
        <f t="shared" si="9"/>
        <v>12</v>
      </c>
      <c r="Y40" s="9"/>
      <c r="Z40" s="10">
        <f t="shared" si="3"/>
        <v>1</v>
      </c>
      <c r="AA40" s="64" t="str">
        <f t="shared" si="10"/>
        <v>Same Start 2nd</v>
      </c>
      <c r="AB40" s="83">
        <v>42772</v>
      </c>
      <c r="AC40" s="113">
        <f t="shared" si="21"/>
        <v>41819</v>
      </c>
      <c r="AD40" s="114">
        <v>41882</v>
      </c>
      <c r="AE40" s="109">
        <f t="shared" si="23"/>
        <v>41882</v>
      </c>
      <c r="AF40" s="110">
        <v>41949</v>
      </c>
      <c r="AG40" s="111">
        <f t="shared" si="23"/>
        <v>41949</v>
      </c>
      <c r="AH40" s="112">
        <f t="shared" si="23"/>
        <v>41949</v>
      </c>
      <c r="AI40" s="106">
        <f t="shared" si="20"/>
        <v>41949</v>
      </c>
      <c r="AJ40" s="94">
        <f t="shared" si="19"/>
        <v>0</v>
      </c>
      <c r="AK40" s="94">
        <f t="shared" si="5"/>
        <v>130</v>
      </c>
      <c r="AN40" s="9"/>
      <c r="AO40" s="10">
        <f t="shared" si="13"/>
        <v>1</v>
      </c>
      <c r="AP40" s="83">
        <v>42772</v>
      </c>
      <c r="AQ40" s="113">
        <f t="shared" si="22"/>
        <v>41815</v>
      </c>
      <c r="AR40" s="114">
        <f t="shared" si="24"/>
        <v>41815</v>
      </c>
      <c r="AS40" s="109">
        <f t="shared" si="24"/>
        <v>41815</v>
      </c>
      <c r="AT40" s="110">
        <v>41944</v>
      </c>
      <c r="AU40" s="111">
        <f t="shared" si="24"/>
        <v>41944</v>
      </c>
      <c r="AV40" s="112">
        <f t="shared" si="24"/>
        <v>41944</v>
      </c>
      <c r="AW40" s="106">
        <f t="shared" si="15"/>
        <v>41944</v>
      </c>
      <c r="AX40" s="94">
        <f t="shared" si="16"/>
        <v>0</v>
      </c>
      <c r="AY40" s="94">
        <f t="shared" si="17"/>
        <v>129</v>
      </c>
      <c r="BB40" s="9"/>
      <c r="BC40" s="10">
        <f t="shared" si="7"/>
        <v>1</v>
      </c>
      <c r="BD40" s="64" t="str">
        <f t="shared" si="18"/>
        <v>Rev Less Act Start 2nd</v>
      </c>
    </row>
    <row r="41" spans="1:56" s="38" customFormat="1" x14ac:dyDescent="0.25">
      <c r="A41" s="83">
        <v>42773</v>
      </c>
      <c r="B41" s="95">
        <v>0.28472222222222221</v>
      </c>
      <c r="C41" s="96">
        <v>0.53819444444444442</v>
      </c>
      <c r="D41" s="95">
        <v>0.53819444444444442</v>
      </c>
      <c r="E41" s="96">
        <v>0.81666666666666676</v>
      </c>
      <c r="F41" s="95"/>
      <c r="G41" s="101"/>
      <c r="H41" s="6">
        <f t="shared" si="25"/>
        <v>0.53194444444444455</v>
      </c>
      <c r="I41" s="7">
        <f t="shared" si="8"/>
        <v>12.766666666666669</v>
      </c>
      <c r="L41" s="9"/>
      <c r="M41" s="10">
        <f t="shared" si="1"/>
        <v>1</v>
      </c>
      <c r="N41" s="83">
        <v>42773</v>
      </c>
      <c r="O41" s="95">
        <v>0.28819444444444448</v>
      </c>
      <c r="P41" s="96">
        <v>0.53819444444444442</v>
      </c>
      <c r="Q41" s="95">
        <v>0.53819444444444442</v>
      </c>
      <c r="R41" s="96">
        <v>0.79513888888888884</v>
      </c>
      <c r="S41" s="95"/>
      <c r="T41" s="101"/>
      <c r="U41" s="6">
        <f t="shared" si="2"/>
        <v>0.50694444444444442</v>
      </c>
      <c r="V41" s="7">
        <f t="shared" si="9"/>
        <v>12.166666666666666</v>
      </c>
      <c r="Y41" s="9"/>
      <c r="Z41" s="10">
        <f t="shared" si="3"/>
        <v>1</v>
      </c>
      <c r="AA41" s="64" t="str">
        <f t="shared" si="10"/>
        <v>Same Start 2nd</v>
      </c>
      <c r="AB41" s="83">
        <v>42773</v>
      </c>
      <c r="AC41" s="113">
        <f t="shared" si="21"/>
        <v>41949</v>
      </c>
      <c r="AD41" s="114">
        <v>42025</v>
      </c>
      <c r="AE41" s="109">
        <f t="shared" si="23"/>
        <v>42025</v>
      </c>
      <c r="AF41" s="110">
        <v>42107</v>
      </c>
      <c r="AG41" s="111">
        <f t="shared" si="23"/>
        <v>42107</v>
      </c>
      <c r="AH41" s="112">
        <f t="shared" si="23"/>
        <v>42107</v>
      </c>
      <c r="AI41" s="106">
        <f t="shared" si="20"/>
        <v>42107</v>
      </c>
      <c r="AJ41" s="94">
        <f t="shared" si="19"/>
        <v>0</v>
      </c>
      <c r="AK41" s="94">
        <f t="shared" si="5"/>
        <v>158</v>
      </c>
      <c r="AN41" s="9"/>
      <c r="AO41" s="10">
        <f t="shared" si="13"/>
        <v>1</v>
      </c>
      <c r="AP41" s="83">
        <v>42773</v>
      </c>
      <c r="AQ41" s="113">
        <v>41950</v>
      </c>
      <c r="AR41" s="114">
        <v>42025</v>
      </c>
      <c r="AS41" s="109">
        <f t="shared" si="24"/>
        <v>42025</v>
      </c>
      <c r="AT41" s="110">
        <v>42102</v>
      </c>
      <c r="AU41" s="111">
        <f t="shared" si="24"/>
        <v>42102</v>
      </c>
      <c r="AV41" s="112">
        <f t="shared" si="24"/>
        <v>42102</v>
      </c>
      <c r="AW41" s="106">
        <f t="shared" si="15"/>
        <v>42102</v>
      </c>
      <c r="AX41" s="94">
        <f t="shared" si="16"/>
        <v>6</v>
      </c>
      <c r="AY41" s="94">
        <f t="shared" si="17"/>
        <v>152</v>
      </c>
      <c r="BB41" s="9"/>
      <c r="BC41" s="10">
        <f t="shared" si="7"/>
        <v>1</v>
      </c>
      <c r="BD41" s="64" t="str">
        <f t="shared" si="18"/>
        <v>Same Start 2nd</v>
      </c>
    </row>
    <row r="42" spans="1:56" s="38" customFormat="1" x14ac:dyDescent="0.25">
      <c r="A42" s="83">
        <v>42774</v>
      </c>
      <c r="B42" s="95">
        <v>0.28472222222222221</v>
      </c>
      <c r="C42" s="96">
        <v>0.53819444444444442</v>
      </c>
      <c r="D42" s="95">
        <v>0.53819444444444442</v>
      </c>
      <c r="E42" s="96">
        <v>0.80902777777777779</v>
      </c>
      <c r="F42" s="95"/>
      <c r="G42" s="101"/>
      <c r="H42" s="6">
        <f t="shared" si="25"/>
        <v>0.52430555555555558</v>
      </c>
      <c r="I42" s="7">
        <f t="shared" si="8"/>
        <v>12.583333333333334</v>
      </c>
      <c r="L42" s="9"/>
      <c r="M42" s="10">
        <f t="shared" si="1"/>
        <v>1</v>
      </c>
      <c r="N42" s="83">
        <v>42774</v>
      </c>
      <c r="O42" s="95">
        <v>0.28819444444444448</v>
      </c>
      <c r="P42" s="96">
        <v>0.53819444444444442</v>
      </c>
      <c r="Q42" s="95">
        <v>0.53819444444444442</v>
      </c>
      <c r="R42" s="96">
        <v>0.78819444444444453</v>
      </c>
      <c r="S42" s="95"/>
      <c r="T42" s="101"/>
      <c r="U42" s="6">
        <f t="shared" si="2"/>
        <v>0.5</v>
      </c>
      <c r="V42" s="7">
        <f t="shared" si="9"/>
        <v>12</v>
      </c>
      <c r="Y42" s="9"/>
      <c r="Z42" s="10">
        <f t="shared" si="3"/>
        <v>1</v>
      </c>
      <c r="AA42" s="64" t="str">
        <f t="shared" si="10"/>
        <v>Same Start 2nd</v>
      </c>
      <c r="AB42" s="83">
        <v>42774</v>
      </c>
      <c r="AC42" s="113">
        <f t="shared" si="21"/>
        <v>42107</v>
      </c>
      <c r="AD42" s="114">
        <v>42170</v>
      </c>
      <c r="AE42" s="109">
        <f t="shared" si="23"/>
        <v>42170</v>
      </c>
      <c r="AF42" s="110">
        <v>42234</v>
      </c>
      <c r="AG42" s="111">
        <f t="shared" si="23"/>
        <v>42234</v>
      </c>
      <c r="AH42" s="112">
        <f t="shared" si="23"/>
        <v>42234</v>
      </c>
      <c r="AI42" s="106">
        <f t="shared" si="20"/>
        <v>42234</v>
      </c>
      <c r="AJ42" s="94">
        <f t="shared" si="19"/>
        <v>0</v>
      </c>
      <c r="AK42" s="94">
        <f t="shared" si="5"/>
        <v>127</v>
      </c>
      <c r="AN42" s="9"/>
      <c r="AO42" s="10">
        <f t="shared" si="13"/>
        <v>1</v>
      </c>
      <c r="AP42" s="83">
        <v>42774</v>
      </c>
      <c r="AQ42" s="113">
        <v>42108</v>
      </c>
      <c r="AR42" s="114">
        <v>42170</v>
      </c>
      <c r="AS42" s="109">
        <f t="shared" si="24"/>
        <v>42170</v>
      </c>
      <c r="AT42" s="110">
        <v>42232</v>
      </c>
      <c r="AU42" s="111">
        <f t="shared" si="24"/>
        <v>42232</v>
      </c>
      <c r="AV42" s="112">
        <f t="shared" si="24"/>
        <v>42232</v>
      </c>
      <c r="AW42" s="106">
        <f t="shared" si="15"/>
        <v>42232</v>
      </c>
      <c r="AX42" s="94">
        <f t="shared" si="16"/>
        <v>6</v>
      </c>
      <c r="AY42" s="94">
        <f t="shared" si="17"/>
        <v>124</v>
      </c>
      <c r="BB42" s="9"/>
      <c r="BC42" s="10">
        <f t="shared" si="7"/>
        <v>1</v>
      </c>
      <c r="BD42" s="64" t="str">
        <f t="shared" si="18"/>
        <v>Same Start 2nd</v>
      </c>
    </row>
    <row r="43" spans="1:56" s="38" customFormat="1" x14ac:dyDescent="0.25">
      <c r="A43" s="83">
        <v>42775</v>
      </c>
      <c r="B43" s="95">
        <v>0.28472222222222221</v>
      </c>
      <c r="C43" s="96">
        <v>0.53819444444444442</v>
      </c>
      <c r="D43" s="95">
        <v>0.53819444444444442</v>
      </c>
      <c r="E43" s="96">
        <v>0.8125</v>
      </c>
      <c r="F43" s="95"/>
      <c r="G43" s="101"/>
      <c r="H43" s="6">
        <f t="shared" si="25"/>
        <v>0.52777777777777779</v>
      </c>
      <c r="I43" s="7">
        <f t="shared" si="8"/>
        <v>12.666666666666668</v>
      </c>
      <c r="L43" s="9"/>
      <c r="M43" s="10">
        <f t="shared" si="1"/>
        <v>1</v>
      </c>
      <c r="N43" s="83">
        <v>42775</v>
      </c>
      <c r="O43" s="95">
        <v>0.28819444444444448</v>
      </c>
      <c r="P43" s="96">
        <v>0.53819444444444442</v>
      </c>
      <c r="Q43" s="95">
        <v>0.53819444444444442</v>
      </c>
      <c r="R43" s="96">
        <v>0.79513888888888884</v>
      </c>
      <c r="S43" s="95"/>
      <c r="T43" s="101"/>
      <c r="U43" s="6">
        <f t="shared" si="2"/>
        <v>0.50694444444444442</v>
      </c>
      <c r="V43" s="7">
        <f t="shared" si="9"/>
        <v>12.166666666666666</v>
      </c>
      <c r="Y43" s="9"/>
      <c r="Z43" s="10">
        <f t="shared" si="3"/>
        <v>1</v>
      </c>
      <c r="AA43" s="64" t="str">
        <f t="shared" si="10"/>
        <v>Same Start 2nd</v>
      </c>
      <c r="AB43" s="83">
        <v>42775</v>
      </c>
      <c r="AC43" s="113">
        <f t="shared" si="21"/>
        <v>42234</v>
      </c>
      <c r="AD43" s="114">
        <v>42310</v>
      </c>
      <c r="AE43" s="109">
        <f t="shared" si="23"/>
        <v>42310</v>
      </c>
      <c r="AF43" s="110">
        <v>42391</v>
      </c>
      <c r="AG43" s="111">
        <f t="shared" si="23"/>
        <v>42391</v>
      </c>
      <c r="AH43" s="112">
        <f t="shared" si="23"/>
        <v>42391</v>
      </c>
      <c r="AI43" s="106">
        <f t="shared" si="20"/>
        <v>42391</v>
      </c>
      <c r="AJ43" s="94">
        <f t="shared" si="19"/>
        <v>0</v>
      </c>
      <c r="AK43" s="94">
        <f t="shared" si="5"/>
        <v>157</v>
      </c>
      <c r="AN43" s="9"/>
      <c r="AO43" s="10">
        <f t="shared" si="13"/>
        <v>1</v>
      </c>
      <c r="AP43" s="83">
        <v>42775</v>
      </c>
      <c r="AQ43" s="113">
        <v>42235</v>
      </c>
      <c r="AR43" s="114">
        <v>42310</v>
      </c>
      <c r="AS43" s="109">
        <f t="shared" si="24"/>
        <v>42310</v>
      </c>
      <c r="AT43" s="110">
        <v>42386</v>
      </c>
      <c r="AU43" s="111">
        <f t="shared" si="24"/>
        <v>42386</v>
      </c>
      <c r="AV43" s="112">
        <f t="shared" si="24"/>
        <v>42386</v>
      </c>
      <c r="AW43" s="106">
        <f t="shared" si="15"/>
        <v>42386</v>
      </c>
      <c r="AX43" s="94">
        <f t="shared" si="16"/>
        <v>3</v>
      </c>
      <c r="AY43" s="94">
        <f t="shared" si="17"/>
        <v>151</v>
      </c>
      <c r="BB43" s="9"/>
      <c r="BC43" s="10">
        <f t="shared" si="7"/>
        <v>1</v>
      </c>
      <c r="BD43" s="64" t="str">
        <f t="shared" si="18"/>
        <v>Same Start 2nd</v>
      </c>
    </row>
    <row r="44" spans="1:56" s="38" customFormat="1" x14ac:dyDescent="0.25">
      <c r="A44" s="83">
        <v>42776</v>
      </c>
      <c r="B44" s="95">
        <v>0.28472222222222221</v>
      </c>
      <c r="C44" s="96">
        <v>0.81944444444444453</v>
      </c>
      <c r="D44" s="95"/>
      <c r="E44" s="96"/>
      <c r="F44" s="95"/>
      <c r="G44" s="101"/>
      <c r="H44" s="6">
        <f t="shared" si="25"/>
        <v>0.53472222222222232</v>
      </c>
      <c r="I44" s="7">
        <f t="shared" si="8"/>
        <v>12.833333333333336</v>
      </c>
      <c r="L44" s="9"/>
      <c r="M44" s="10">
        <f t="shared" si="1"/>
        <v>1</v>
      </c>
      <c r="N44" s="83">
        <v>42776</v>
      </c>
      <c r="O44" s="95">
        <v>0.28819444444444448</v>
      </c>
      <c r="P44" s="96">
        <v>0.78819444444444453</v>
      </c>
      <c r="Q44" s="95"/>
      <c r="R44" s="96"/>
      <c r="S44" s="95"/>
      <c r="T44" s="101"/>
      <c r="U44" s="6">
        <f t="shared" si="2"/>
        <v>0.5</v>
      </c>
      <c r="V44" s="7">
        <f t="shared" si="9"/>
        <v>12</v>
      </c>
      <c r="Y44" s="9"/>
      <c r="Z44" s="10">
        <f t="shared" si="3"/>
        <v>1</v>
      </c>
      <c r="AA44" s="64" t="str">
        <f t="shared" si="10"/>
        <v/>
      </c>
      <c r="AB44" s="83">
        <v>42776</v>
      </c>
      <c r="AC44" s="113">
        <f t="shared" si="21"/>
        <v>42391</v>
      </c>
      <c r="AD44" s="114">
        <v>42521</v>
      </c>
      <c r="AE44" s="109">
        <f t="shared" si="23"/>
        <v>42521</v>
      </c>
      <c r="AF44" s="110">
        <f t="shared" si="23"/>
        <v>42521</v>
      </c>
      <c r="AG44" s="111">
        <f t="shared" si="23"/>
        <v>42521</v>
      </c>
      <c r="AH44" s="112">
        <f t="shared" si="23"/>
        <v>42521</v>
      </c>
      <c r="AI44" s="106">
        <f t="shared" si="20"/>
        <v>42521</v>
      </c>
      <c r="AJ44" s="94">
        <f t="shared" si="19"/>
        <v>0</v>
      </c>
      <c r="AK44" s="94">
        <f t="shared" si="5"/>
        <v>130</v>
      </c>
      <c r="AN44" s="9"/>
      <c r="AO44" s="10">
        <f t="shared" si="13"/>
        <v>1</v>
      </c>
      <c r="AP44" s="83">
        <v>42776</v>
      </c>
      <c r="AQ44" s="113">
        <v>42392</v>
      </c>
      <c r="AR44" s="114">
        <v>42516</v>
      </c>
      <c r="AS44" s="109">
        <f t="shared" si="24"/>
        <v>42516</v>
      </c>
      <c r="AT44" s="110">
        <f t="shared" si="24"/>
        <v>42516</v>
      </c>
      <c r="AU44" s="111">
        <f t="shared" si="24"/>
        <v>42516</v>
      </c>
      <c r="AV44" s="112">
        <f t="shared" si="24"/>
        <v>42516</v>
      </c>
      <c r="AW44" s="106">
        <f t="shared" si="15"/>
        <v>42516</v>
      </c>
      <c r="AX44" s="94">
        <f t="shared" si="16"/>
        <v>6</v>
      </c>
      <c r="AY44" s="94">
        <f t="shared" si="17"/>
        <v>124</v>
      </c>
      <c r="BB44" s="9"/>
      <c r="BC44" s="10">
        <f t="shared" si="7"/>
        <v>1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42521</v>
      </c>
      <c r="AD45" s="114">
        <f t="shared" si="23"/>
        <v>42521</v>
      </c>
      <c r="AE45" s="109">
        <f t="shared" si="23"/>
        <v>42521</v>
      </c>
      <c r="AF45" s="110">
        <f t="shared" si="23"/>
        <v>42521</v>
      </c>
      <c r="AG45" s="111">
        <f t="shared" si="23"/>
        <v>42521</v>
      </c>
      <c r="AH45" s="112">
        <f t="shared" si="23"/>
        <v>42521</v>
      </c>
      <c r="AI45" s="106">
        <f t="shared" si="20"/>
        <v>42521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42516</v>
      </c>
      <c r="AR45" s="114">
        <f t="shared" si="24"/>
        <v>42516</v>
      </c>
      <c r="AS45" s="109">
        <f t="shared" si="24"/>
        <v>42516</v>
      </c>
      <c r="AT45" s="110">
        <f t="shared" si="24"/>
        <v>42516</v>
      </c>
      <c r="AU45" s="111">
        <f t="shared" si="24"/>
        <v>42516</v>
      </c>
      <c r="AV45" s="112">
        <f t="shared" si="24"/>
        <v>42516</v>
      </c>
      <c r="AW45" s="106">
        <f t="shared" si="15"/>
        <v>42516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42521</v>
      </c>
      <c r="AD46" s="114">
        <f t="shared" si="23"/>
        <v>42521</v>
      </c>
      <c r="AE46" s="109">
        <f t="shared" si="23"/>
        <v>42521</v>
      </c>
      <c r="AF46" s="110">
        <f t="shared" si="23"/>
        <v>42521</v>
      </c>
      <c r="AG46" s="111">
        <f t="shared" si="23"/>
        <v>42521</v>
      </c>
      <c r="AH46" s="112">
        <f t="shared" si="23"/>
        <v>42521</v>
      </c>
      <c r="AI46" s="106">
        <f t="shared" si="20"/>
        <v>42521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42516</v>
      </c>
      <c r="AR46" s="114">
        <f t="shared" si="24"/>
        <v>42516</v>
      </c>
      <c r="AS46" s="109">
        <f t="shared" si="24"/>
        <v>42516</v>
      </c>
      <c r="AT46" s="110">
        <f t="shared" si="24"/>
        <v>42516</v>
      </c>
      <c r="AU46" s="111">
        <f t="shared" si="24"/>
        <v>42516</v>
      </c>
      <c r="AV46" s="112">
        <f t="shared" si="24"/>
        <v>42516</v>
      </c>
      <c r="AW46" s="106">
        <f t="shared" si="15"/>
        <v>42516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>
        <v>0.28472222222222221</v>
      </c>
      <c r="C47" s="96">
        <v>0.53819444444444442</v>
      </c>
      <c r="D47" s="95">
        <v>0.53819444444444442</v>
      </c>
      <c r="E47" s="96">
        <v>0.81666666666666676</v>
      </c>
      <c r="F47" s="95"/>
      <c r="G47" s="101"/>
      <c r="H47" s="6">
        <f t="shared" si="25"/>
        <v>0.53194444444444455</v>
      </c>
      <c r="I47" s="7">
        <f t="shared" si="8"/>
        <v>12.766666666666669</v>
      </c>
      <c r="L47" s="9"/>
      <c r="M47" s="10">
        <f t="shared" si="1"/>
        <v>1</v>
      </c>
      <c r="N47" s="83">
        <v>42779</v>
      </c>
      <c r="O47" s="95">
        <v>0.28819444444444448</v>
      </c>
      <c r="P47" s="96">
        <v>0.53819444444444442</v>
      </c>
      <c r="Q47" s="95">
        <v>0.53819444444444442</v>
      </c>
      <c r="R47" s="96">
        <v>0.79513888888888884</v>
      </c>
      <c r="S47" s="95"/>
      <c r="T47" s="101"/>
      <c r="U47" s="6">
        <f t="shared" si="2"/>
        <v>0.50694444444444442</v>
      </c>
      <c r="V47" s="7">
        <f t="shared" si="9"/>
        <v>12.166666666666666</v>
      </c>
      <c r="Y47" s="9"/>
      <c r="Z47" s="10">
        <f t="shared" si="3"/>
        <v>1</v>
      </c>
      <c r="AA47" s="64" t="str">
        <f t="shared" si="10"/>
        <v>Same Start 2nd</v>
      </c>
      <c r="AB47" s="83">
        <v>42779</v>
      </c>
      <c r="AC47" s="113">
        <v>42522</v>
      </c>
      <c r="AD47" s="114">
        <v>42597</v>
      </c>
      <c r="AE47" s="109">
        <f t="shared" si="23"/>
        <v>42597</v>
      </c>
      <c r="AF47" s="110">
        <v>42679</v>
      </c>
      <c r="AG47" s="111">
        <f t="shared" si="23"/>
        <v>42679</v>
      </c>
      <c r="AH47" s="112">
        <f t="shared" si="23"/>
        <v>42679</v>
      </c>
      <c r="AI47" s="106">
        <f t="shared" si="20"/>
        <v>42679</v>
      </c>
      <c r="AJ47" s="94">
        <f t="shared" si="19"/>
        <v>1</v>
      </c>
      <c r="AK47" s="94">
        <f t="shared" si="5"/>
        <v>157</v>
      </c>
      <c r="AN47" s="9"/>
      <c r="AO47" s="10">
        <f t="shared" si="13"/>
        <v>1</v>
      </c>
      <c r="AP47" s="83">
        <v>42779</v>
      </c>
      <c r="AQ47" s="113">
        <v>42523</v>
      </c>
      <c r="AR47" s="114">
        <v>42597</v>
      </c>
      <c r="AS47" s="109">
        <f t="shared" si="24"/>
        <v>42597</v>
      </c>
      <c r="AT47" s="110">
        <v>42672</v>
      </c>
      <c r="AU47" s="111">
        <f t="shared" si="24"/>
        <v>42672</v>
      </c>
      <c r="AV47" s="112">
        <f t="shared" si="24"/>
        <v>42672</v>
      </c>
      <c r="AW47" s="106">
        <f t="shared" si="15"/>
        <v>42672</v>
      </c>
      <c r="AX47" s="94">
        <f t="shared" si="16"/>
        <v>7</v>
      </c>
      <c r="AY47" s="94">
        <f t="shared" si="17"/>
        <v>149</v>
      </c>
      <c r="BB47" s="9"/>
      <c r="BC47" s="10">
        <f t="shared" si="7"/>
        <v>1</v>
      </c>
      <c r="BD47" s="64" t="str">
        <f t="shared" si="18"/>
        <v>Same Start 2nd</v>
      </c>
    </row>
    <row r="48" spans="1:56" s="38" customFormat="1" x14ac:dyDescent="0.25">
      <c r="A48" s="83">
        <v>42780</v>
      </c>
      <c r="B48" s="95">
        <v>0.28472222222222221</v>
      </c>
      <c r="C48" s="96">
        <v>0.53819444444444442</v>
      </c>
      <c r="D48" s="95">
        <v>0.53819444444444442</v>
      </c>
      <c r="E48" s="96">
        <v>0.8125</v>
      </c>
      <c r="F48" s="95"/>
      <c r="G48" s="101"/>
      <c r="H48" s="6">
        <f t="shared" si="25"/>
        <v>0.52777777777777779</v>
      </c>
      <c r="I48" s="7">
        <f t="shared" si="8"/>
        <v>12.666666666666668</v>
      </c>
      <c r="L48" s="9"/>
      <c r="M48" s="10">
        <f t="shared" si="1"/>
        <v>1</v>
      </c>
      <c r="N48" s="83">
        <v>42780</v>
      </c>
      <c r="O48" s="95">
        <v>0.28819444444444448</v>
      </c>
      <c r="P48" s="96">
        <v>0.53819444444444442</v>
      </c>
      <c r="Q48" s="95">
        <v>0.53819444444444442</v>
      </c>
      <c r="R48" s="96">
        <v>0.78819444444444453</v>
      </c>
      <c r="S48" s="95"/>
      <c r="T48" s="101"/>
      <c r="U48" s="6">
        <f t="shared" si="2"/>
        <v>0.5</v>
      </c>
      <c r="V48" s="7">
        <f t="shared" si="9"/>
        <v>12</v>
      </c>
      <c r="Y48" s="9"/>
      <c r="Z48" s="10">
        <f t="shared" si="3"/>
        <v>1</v>
      </c>
      <c r="AA48" s="64" t="str">
        <f t="shared" si="10"/>
        <v>Same Start 2nd</v>
      </c>
      <c r="AB48" s="83">
        <v>42780</v>
      </c>
      <c r="AC48" s="113">
        <f t="shared" si="21"/>
        <v>42679</v>
      </c>
      <c r="AD48" s="114">
        <v>42742</v>
      </c>
      <c r="AE48" s="109">
        <f t="shared" si="23"/>
        <v>42742</v>
      </c>
      <c r="AF48" s="110">
        <v>42809</v>
      </c>
      <c r="AG48" s="111">
        <f t="shared" si="23"/>
        <v>42809</v>
      </c>
      <c r="AH48" s="112">
        <f t="shared" si="23"/>
        <v>42809</v>
      </c>
      <c r="AI48" s="106">
        <f t="shared" si="20"/>
        <v>42809</v>
      </c>
      <c r="AJ48" s="94">
        <f t="shared" si="19"/>
        <v>0</v>
      </c>
      <c r="AK48" s="94">
        <f t="shared" si="5"/>
        <v>130</v>
      </c>
      <c r="AN48" s="9"/>
      <c r="AO48" s="10">
        <f t="shared" si="13"/>
        <v>1</v>
      </c>
      <c r="AP48" s="83">
        <v>42780</v>
      </c>
      <c r="AQ48" s="113">
        <v>42680</v>
      </c>
      <c r="AR48" s="114">
        <v>42742</v>
      </c>
      <c r="AS48" s="109">
        <f t="shared" si="24"/>
        <v>42742</v>
      </c>
      <c r="AT48" s="110">
        <v>42804</v>
      </c>
      <c r="AU48" s="111">
        <f t="shared" si="24"/>
        <v>42804</v>
      </c>
      <c r="AV48" s="112">
        <f t="shared" si="24"/>
        <v>42804</v>
      </c>
      <c r="AW48" s="106">
        <f t="shared" si="15"/>
        <v>42804</v>
      </c>
      <c r="AX48" s="94">
        <f t="shared" si="16"/>
        <v>8</v>
      </c>
      <c r="AY48" s="94">
        <f t="shared" si="17"/>
        <v>124</v>
      </c>
      <c r="BB48" s="9"/>
      <c r="BC48" s="10">
        <f t="shared" si="7"/>
        <v>1</v>
      </c>
      <c r="BD48" s="64" t="str">
        <f t="shared" si="18"/>
        <v>Same Start 2nd</v>
      </c>
    </row>
    <row r="49" spans="1:56" s="38" customFormat="1" x14ac:dyDescent="0.25">
      <c r="A49" s="83">
        <v>42781</v>
      </c>
      <c r="B49" s="95">
        <v>0.28472222222222221</v>
      </c>
      <c r="C49" s="96">
        <v>0.53819444444444442</v>
      </c>
      <c r="D49" s="95">
        <v>0.53819444444444442</v>
      </c>
      <c r="E49" s="96">
        <v>0.8125</v>
      </c>
      <c r="F49" s="95"/>
      <c r="G49" s="101"/>
      <c r="H49" s="6">
        <f t="shared" si="25"/>
        <v>0.52777777777777779</v>
      </c>
      <c r="I49" s="7">
        <f t="shared" si="8"/>
        <v>12.666666666666668</v>
      </c>
      <c r="L49" s="9"/>
      <c r="M49" s="10">
        <f t="shared" si="1"/>
        <v>1</v>
      </c>
      <c r="N49" s="83">
        <v>42781</v>
      </c>
      <c r="O49" s="95">
        <v>0.28819444444444448</v>
      </c>
      <c r="P49" s="96">
        <v>0.53819444444444442</v>
      </c>
      <c r="Q49" s="95">
        <v>0.53819444444444442</v>
      </c>
      <c r="R49" s="96">
        <v>0.79513888888888884</v>
      </c>
      <c r="S49" s="95"/>
      <c r="T49" s="101"/>
      <c r="U49" s="6">
        <f t="shared" si="2"/>
        <v>0.50694444444444442</v>
      </c>
      <c r="V49" s="7">
        <f t="shared" si="9"/>
        <v>12.166666666666666</v>
      </c>
      <c r="Y49" s="9"/>
      <c r="Z49" s="10">
        <f t="shared" si="3"/>
        <v>1</v>
      </c>
      <c r="AA49" s="64" t="str">
        <f t="shared" si="10"/>
        <v>Same Start 2nd</v>
      </c>
      <c r="AB49" s="83">
        <v>42781</v>
      </c>
      <c r="AC49" s="113">
        <v>42809</v>
      </c>
      <c r="AD49" s="114">
        <v>42885</v>
      </c>
      <c r="AE49" s="109">
        <f t="shared" si="23"/>
        <v>42885</v>
      </c>
      <c r="AF49" s="110">
        <v>42966</v>
      </c>
      <c r="AG49" s="111">
        <f t="shared" si="23"/>
        <v>42966</v>
      </c>
      <c r="AH49" s="112">
        <f t="shared" si="23"/>
        <v>42966</v>
      </c>
      <c r="AI49" s="106">
        <f t="shared" si="20"/>
        <v>42966</v>
      </c>
      <c r="AJ49" s="94">
        <f t="shared" si="19"/>
        <v>0</v>
      </c>
      <c r="AK49" s="94">
        <f t="shared" si="5"/>
        <v>157</v>
      </c>
      <c r="AN49" s="9"/>
      <c r="AO49" s="10">
        <f t="shared" si="13"/>
        <v>1</v>
      </c>
      <c r="AP49" s="83">
        <v>42781</v>
      </c>
      <c r="AQ49" s="113">
        <v>42809</v>
      </c>
      <c r="AR49" s="114">
        <v>42885</v>
      </c>
      <c r="AS49" s="109">
        <f t="shared" si="24"/>
        <v>42885</v>
      </c>
      <c r="AT49" s="110">
        <v>42961</v>
      </c>
      <c r="AU49" s="111">
        <f t="shared" si="24"/>
        <v>42961</v>
      </c>
      <c r="AV49" s="112">
        <f t="shared" si="24"/>
        <v>42961</v>
      </c>
      <c r="AW49" s="106">
        <f t="shared" si="15"/>
        <v>42961</v>
      </c>
      <c r="AX49" s="94">
        <f t="shared" si="16"/>
        <v>5</v>
      </c>
      <c r="AY49" s="94">
        <f t="shared" si="17"/>
        <v>152</v>
      </c>
      <c r="BB49" s="9"/>
      <c r="BC49" s="10">
        <f t="shared" si="7"/>
        <v>1</v>
      </c>
      <c r="BD49" s="64" t="str">
        <f t="shared" si="18"/>
        <v>Same Start 2nd</v>
      </c>
    </row>
    <row r="50" spans="1:56" s="38" customFormat="1" x14ac:dyDescent="0.25">
      <c r="A50" s="83">
        <v>42782</v>
      </c>
      <c r="B50" s="95">
        <v>0.28472222222222221</v>
      </c>
      <c r="C50" s="96">
        <v>0.53819444444444442</v>
      </c>
      <c r="D50" s="95">
        <v>0.53819444444444442</v>
      </c>
      <c r="E50" s="96">
        <v>0.80902777777777779</v>
      </c>
      <c r="F50" s="95"/>
      <c r="G50" s="101"/>
      <c r="H50" s="6">
        <f t="shared" si="25"/>
        <v>0.52430555555555558</v>
      </c>
      <c r="I50" s="7">
        <f t="shared" si="8"/>
        <v>12.583333333333334</v>
      </c>
      <c r="L50" s="9"/>
      <c r="M50" s="10">
        <f t="shared" si="1"/>
        <v>1</v>
      </c>
      <c r="N50" s="83">
        <v>42782</v>
      </c>
      <c r="O50" s="95">
        <v>0.28819444444444448</v>
      </c>
      <c r="P50" s="96">
        <v>0.53819444444444442</v>
      </c>
      <c r="Q50" s="95">
        <v>0.53819444444444442</v>
      </c>
      <c r="R50" s="96">
        <v>0.78819444444444453</v>
      </c>
      <c r="S50" s="95"/>
      <c r="T50" s="101"/>
      <c r="U50" s="6">
        <f t="shared" si="2"/>
        <v>0.5</v>
      </c>
      <c r="V50" s="7">
        <f t="shared" si="9"/>
        <v>12</v>
      </c>
      <c r="Y50" s="9"/>
      <c r="Z50" s="10">
        <f t="shared" si="3"/>
        <v>1</v>
      </c>
      <c r="AA50" s="64" t="str">
        <f t="shared" si="10"/>
        <v>Same Start 2nd</v>
      </c>
      <c r="AB50" s="83">
        <v>42782</v>
      </c>
      <c r="AC50" s="113">
        <v>42966</v>
      </c>
      <c r="AD50" s="114">
        <v>43029</v>
      </c>
      <c r="AE50" s="109">
        <f t="shared" si="23"/>
        <v>43029</v>
      </c>
      <c r="AF50" s="110">
        <v>43095</v>
      </c>
      <c r="AG50" s="111">
        <f t="shared" si="23"/>
        <v>43095</v>
      </c>
      <c r="AH50" s="112">
        <f t="shared" si="23"/>
        <v>43095</v>
      </c>
      <c r="AI50" s="106">
        <f t="shared" si="20"/>
        <v>43095</v>
      </c>
      <c r="AJ50" s="94">
        <f t="shared" si="19"/>
        <v>0</v>
      </c>
      <c r="AK50" s="94">
        <f t="shared" si="5"/>
        <v>129</v>
      </c>
      <c r="AN50" s="9"/>
      <c r="AO50" s="10">
        <f t="shared" si="13"/>
        <v>1</v>
      </c>
      <c r="AP50" s="83">
        <v>42782</v>
      </c>
      <c r="AQ50" s="113">
        <v>42967</v>
      </c>
      <c r="AR50" s="114">
        <v>43029</v>
      </c>
      <c r="AS50" s="109">
        <f t="shared" si="24"/>
        <v>43029</v>
      </c>
      <c r="AT50" s="110">
        <v>43091</v>
      </c>
      <c r="AU50" s="111">
        <f t="shared" si="24"/>
        <v>43091</v>
      </c>
      <c r="AV50" s="112">
        <f t="shared" si="24"/>
        <v>43091</v>
      </c>
      <c r="AW50" s="106">
        <f t="shared" si="15"/>
        <v>43091</v>
      </c>
      <c r="AX50" s="94">
        <f t="shared" si="16"/>
        <v>6</v>
      </c>
      <c r="AY50" s="94">
        <f t="shared" si="17"/>
        <v>124</v>
      </c>
      <c r="BB50" s="9"/>
      <c r="BC50" s="10">
        <f t="shared" si="7"/>
        <v>1</v>
      </c>
      <c r="BD50" s="64" t="str">
        <f t="shared" si="18"/>
        <v>Same Start 2nd</v>
      </c>
    </row>
    <row r="51" spans="1:56" s="38" customFormat="1" x14ac:dyDescent="0.25">
      <c r="A51" s="83">
        <v>42783</v>
      </c>
      <c r="B51" s="95">
        <v>0.28472222222222221</v>
      </c>
      <c r="C51" s="96">
        <v>0.81666666666666676</v>
      </c>
      <c r="D51" s="95"/>
      <c r="E51" s="96"/>
      <c r="F51" s="95"/>
      <c r="G51" s="101"/>
      <c r="H51" s="6">
        <f t="shared" si="25"/>
        <v>0.53194444444444455</v>
      </c>
      <c r="I51" s="7">
        <f t="shared" si="8"/>
        <v>12.766666666666669</v>
      </c>
      <c r="L51" s="9"/>
      <c r="M51" s="10">
        <f t="shared" si="1"/>
        <v>1</v>
      </c>
      <c r="N51" s="83">
        <v>42783</v>
      </c>
      <c r="O51" s="95">
        <v>0.28819444444444448</v>
      </c>
      <c r="P51" s="96">
        <v>0.79513888888888884</v>
      </c>
      <c r="Q51" s="95"/>
      <c r="R51" s="96"/>
      <c r="S51" s="95"/>
      <c r="T51" s="101"/>
      <c r="U51" s="6">
        <f t="shared" si="2"/>
        <v>0.50694444444444442</v>
      </c>
      <c r="V51" s="7">
        <f t="shared" si="9"/>
        <v>12.166666666666666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v>43096</v>
      </c>
      <c r="AD51" s="114">
        <v>43253</v>
      </c>
      <c r="AE51" s="109">
        <f t="shared" si="23"/>
        <v>43253</v>
      </c>
      <c r="AF51" s="110">
        <f t="shared" si="23"/>
        <v>43253</v>
      </c>
      <c r="AG51" s="111">
        <f t="shared" si="23"/>
        <v>43253</v>
      </c>
      <c r="AH51" s="112">
        <f t="shared" si="23"/>
        <v>43253</v>
      </c>
      <c r="AI51" s="106">
        <f t="shared" si="20"/>
        <v>43253</v>
      </c>
      <c r="AJ51" s="94">
        <f t="shared" si="19"/>
        <v>1</v>
      </c>
      <c r="AK51" s="94">
        <f t="shared" si="5"/>
        <v>157</v>
      </c>
      <c r="AN51" s="9"/>
      <c r="AO51" s="10">
        <f t="shared" si="13"/>
        <v>1</v>
      </c>
      <c r="AP51" s="83">
        <v>42783</v>
      </c>
      <c r="AQ51" s="113">
        <v>43097</v>
      </c>
      <c r="AR51" s="114">
        <v>43253</v>
      </c>
      <c r="AS51" s="109">
        <f t="shared" si="24"/>
        <v>43253</v>
      </c>
      <c r="AT51" s="110">
        <f t="shared" si="24"/>
        <v>43253</v>
      </c>
      <c r="AU51" s="111">
        <f t="shared" si="24"/>
        <v>43253</v>
      </c>
      <c r="AV51" s="112">
        <f t="shared" si="24"/>
        <v>43253</v>
      </c>
      <c r="AW51" s="106">
        <f t="shared" si="15"/>
        <v>43253</v>
      </c>
      <c r="AX51" s="94">
        <f t="shared" si="16"/>
        <v>6</v>
      </c>
      <c r="AY51" s="94">
        <f t="shared" si="17"/>
        <v>156</v>
      </c>
      <c r="BB51" s="9"/>
      <c r="BC51" s="10">
        <f t="shared" si="7"/>
        <v>1</v>
      </c>
      <c r="BD51" s="64" t="str">
        <f t="shared" si="18"/>
        <v>Same End 1st</v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43253</v>
      </c>
      <c r="AD52" s="114">
        <f t="shared" si="23"/>
        <v>43253</v>
      </c>
      <c r="AE52" s="109">
        <f t="shared" si="23"/>
        <v>43253</v>
      </c>
      <c r="AF52" s="110">
        <f t="shared" si="23"/>
        <v>43253</v>
      </c>
      <c r="AG52" s="111">
        <f t="shared" si="23"/>
        <v>43253</v>
      </c>
      <c r="AH52" s="112">
        <f t="shared" si="23"/>
        <v>43253</v>
      </c>
      <c r="AI52" s="106">
        <f t="shared" si="20"/>
        <v>43253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43253</v>
      </c>
      <c r="AR52" s="114">
        <f t="shared" si="24"/>
        <v>43253</v>
      </c>
      <c r="AS52" s="109">
        <f t="shared" si="24"/>
        <v>43253</v>
      </c>
      <c r="AT52" s="110">
        <f t="shared" si="24"/>
        <v>43253</v>
      </c>
      <c r="AU52" s="111">
        <f t="shared" si="24"/>
        <v>43253</v>
      </c>
      <c r="AV52" s="112">
        <f t="shared" si="24"/>
        <v>43253</v>
      </c>
      <c r="AW52" s="106">
        <f t="shared" si="15"/>
        <v>43253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43253</v>
      </c>
      <c r="AD53" s="114">
        <f t="shared" si="23"/>
        <v>43253</v>
      </c>
      <c r="AE53" s="109">
        <f t="shared" si="23"/>
        <v>43253</v>
      </c>
      <c r="AF53" s="110">
        <f t="shared" si="23"/>
        <v>43253</v>
      </c>
      <c r="AG53" s="111">
        <f t="shared" si="23"/>
        <v>43253</v>
      </c>
      <c r="AH53" s="112">
        <f t="shared" si="23"/>
        <v>43253</v>
      </c>
      <c r="AI53" s="106">
        <f t="shared" si="20"/>
        <v>43253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43253</v>
      </c>
      <c r="AR53" s="114">
        <f t="shared" si="24"/>
        <v>43253</v>
      </c>
      <c r="AS53" s="109">
        <f t="shared" si="24"/>
        <v>43253</v>
      </c>
      <c r="AT53" s="110">
        <f t="shared" si="24"/>
        <v>43253</v>
      </c>
      <c r="AU53" s="111">
        <f t="shared" si="24"/>
        <v>43253</v>
      </c>
      <c r="AV53" s="112">
        <f t="shared" si="24"/>
        <v>43253</v>
      </c>
      <c r="AW53" s="106">
        <f t="shared" si="15"/>
        <v>43253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43253</v>
      </c>
      <c r="AD54" s="114">
        <f t="shared" si="23"/>
        <v>43253</v>
      </c>
      <c r="AE54" s="109">
        <f t="shared" si="23"/>
        <v>43253</v>
      </c>
      <c r="AF54" s="110">
        <f t="shared" si="23"/>
        <v>43253</v>
      </c>
      <c r="AG54" s="111">
        <f t="shared" si="23"/>
        <v>43253</v>
      </c>
      <c r="AH54" s="112">
        <f t="shared" si="23"/>
        <v>43253</v>
      </c>
      <c r="AI54" s="106">
        <f t="shared" si="20"/>
        <v>43253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43253</v>
      </c>
      <c r="AR54" s="114">
        <f t="shared" si="24"/>
        <v>43253</v>
      </c>
      <c r="AS54" s="109">
        <f t="shared" si="24"/>
        <v>43253</v>
      </c>
      <c r="AT54" s="110">
        <f t="shared" si="24"/>
        <v>43253</v>
      </c>
      <c r="AU54" s="111">
        <f t="shared" si="24"/>
        <v>43253</v>
      </c>
      <c r="AV54" s="112">
        <f t="shared" si="24"/>
        <v>43253</v>
      </c>
      <c r="AW54" s="106">
        <f t="shared" si="15"/>
        <v>43253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>
        <v>0.28472222222222221</v>
      </c>
      <c r="C55" s="96">
        <v>0.53819444444444442</v>
      </c>
      <c r="D55" s="95">
        <v>0.53819444444444442</v>
      </c>
      <c r="E55" s="96">
        <v>0.8125</v>
      </c>
      <c r="F55" s="95"/>
      <c r="G55" s="101"/>
      <c r="H55" s="6">
        <f t="shared" si="25"/>
        <v>0.52777777777777779</v>
      </c>
      <c r="I55" s="7">
        <f t="shared" si="8"/>
        <v>12.666666666666668</v>
      </c>
      <c r="L55" s="9"/>
      <c r="M55" s="10">
        <f t="shared" si="1"/>
        <v>1</v>
      </c>
      <c r="N55" s="83">
        <v>42787</v>
      </c>
      <c r="O55" s="95">
        <v>0.28819444444444448</v>
      </c>
      <c r="P55" s="96">
        <v>0.53819444444444442</v>
      </c>
      <c r="Q55" s="95">
        <v>0.53819444444444442</v>
      </c>
      <c r="R55" s="96">
        <v>0.79513888888888884</v>
      </c>
      <c r="S55" s="95"/>
      <c r="T55" s="101"/>
      <c r="U55" s="6">
        <f t="shared" si="2"/>
        <v>0.50694444444444442</v>
      </c>
      <c r="V55" s="7">
        <f t="shared" si="9"/>
        <v>12.166666666666666</v>
      </c>
      <c r="Y55" s="9"/>
      <c r="Z55" s="10">
        <f t="shared" si="3"/>
        <v>1</v>
      </c>
      <c r="AA55" s="64" t="str">
        <f t="shared" si="10"/>
        <v>Same Start 2nd</v>
      </c>
      <c r="AB55" s="83">
        <v>42787</v>
      </c>
      <c r="AC55" s="113">
        <f t="shared" si="21"/>
        <v>43253</v>
      </c>
      <c r="AD55" s="114">
        <f t="shared" si="23"/>
        <v>43253</v>
      </c>
      <c r="AE55" s="109">
        <f t="shared" si="23"/>
        <v>43253</v>
      </c>
      <c r="AF55" s="110">
        <f t="shared" si="23"/>
        <v>43253</v>
      </c>
      <c r="AG55" s="111">
        <f t="shared" si="23"/>
        <v>43253</v>
      </c>
      <c r="AH55" s="112">
        <f t="shared" si="23"/>
        <v>43253</v>
      </c>
      <c r="AI55" s="106">
        <f t="shared" si="20"/>
        <v>43253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43253</v>
      </c>
      <c r="AR55" s="114">
        <f t="shared" si="24"/>
        <v>43253</v>
      </c>
      <c r="AS55" s="109">
        <f t="shared" si="24"/>
        <v>43253</v>
      </c>
      <c r="AT55" s="110">
        <f t="shared" si="24"/>
        <v>43253</v>
      </c>
      <c r="AU55" s="111">
        <f t="shared" si="24"/>
        <v>43253</v>
      </c>
      <c r="AV55" s="112">
        <f t="shared" si="24"/>
        <v>43253</v>
      </c>
      <c r="AW55" s="106">
        <f t="shared" si="15"/>
        <v>43253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v>43384</v>
      </c>
      <c r="AD56" s="114">
        <v>43435</v>
      </c>
      <c r="AE56" s="109">
        <f t="shared" si="23"/>
        <v>43435</v>
      </c>
      <c r="AF56" s="110">
        <v>43541</v>
      </c>
      <c r="AG56" s="111">
        <f t="shared" si="23"/>
        <v>43541</v>
      </c>
      <c r="AH56" s="112">
        <f t="shared" si="23"/>
        <v>43541</v>
      </c>
      <c r="AI56" s="106">
        <f t="shared" si="20"/>
        <v>43541</v>
      </c>
      <c r="AJ56" s="94">
        <f t="shared" si="19"/>
        <v>131</v>
      </c>
      <c r="AK56" s="94">
        <f t="shared" si="5"/>
        <v>157</v>
      </c>
      <c r="AN56" s="9"/>
      <c r="AO56" s="10">
        <f t="shared" si="13"/>
        <v>1</v>
      </c>
      <c r="AP56" s="83">
        <v>42788</v>
      </c>
      <c r="AQ56" s="113">
        <v>43385</v>
      </c>
      <c r="AR56" s="114">
        <v>43435</v>
      </c>
      <c r="AS56" s="109">
        <f t="shared" si="24"/>
        <v>43435</v>
      </c>
      <c r="AT56" s="110">
        <v>43537</v>
      </c>
      <c r="AU56" s="111">
        <f t="shared" si="24"/>
        <v>43537</v>
      </c>
      <c r="AV56" s="112">
        <f t="shared" si="24"/>
        <v>43537</v>
      </c>
      <c r="AW56" s="106">
        <f t="shared" si="15"/>
        <v>43537</v>
      </c>
      <c r="AX56" s="94">
        <f t="shared" si="16"/>
        <v>132</v>
      </c>
      <c r="AY56" s="94">
        <f t="shared" si="17"/>
        <v>152</v>
      </c>
      <c r="BB56" s="9"/>
      <c r="BC56" s="10">
        <f t="shared" si="7"/>
        <v>1</v>
      </c>
      <c r="BD56" s="64" t="str">
        <f t="shared" si="18"/>
        <v>Same Start 2nd</v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43541</v>
      </c>
      <c r="AD57" s="114">
        <f t="shared" si="23"/>
        <v>43541</v>
      </c>
      <c r="AE57" s="109">
        <f t="shared" si="23"/>
        <v>43541</v>
      </c>
      <c r="AF57" s="110">
        <f t="shared" si="23"/>
        <v>43541</v>
      </c>
      <c r="AG57" s="111">
        <f t="shared" si="23"/>
        <v>43541</v>
      </c>
      <c r="AH57" s="112">
        <f t="shared" si="23"/>
        <v>43541</v>
      </c>
      <c r="AI57" s="106">
        <f t="shared" si="20"/>
        <v>43541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43537</v>
      </c>
      <c r="AR57" s="114">
        <f t="shared" si="24"/>
        <v>43537</v>
      </c>
      <c r="AS57" s="109">
        <f t="shared" si="24"/>
        <v>43537</v>
      </c>
      <c r="AT57" s="110">
        <f t="shared" si="24"/>
        <v>43537</v>
      </c>
      <c r="AU57" s="111">
        <f t="shared" si="24"/>
        <v>43537</v>
      </c>
      <c r="AV57" s="112">
        <f t="shared" si="24"/>
        <v>43537</v>
      </c>
      <c r="AW57" s="106">
        <f t="shared" si="15"/>
        <v>43537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v>43549</v>
      </c>
      <c r="AD58" s="114">
        <v>43556</v>
      </c>
      <c r="AE58" s="109">
        <f t="shared" si="23"/>
        <v>43556</v>
      </c>
      <c r="AF58" s="110">
        <f t="shared" si="23"/>
        <v>43556</v>
      </c>
      <c r="AG58" s="111">
        <f t="shared" si="23"/>
        <v>43556</v>
      </c>
      <c r="AH58" s="112">
        <f t="shared" si="23"/>
        <v>43556</v>
      </c>
      <c r="AI58" s="106">
        <f t="shared" si="20"/>
        <v>43556</v>
      </c>
      <c r="AJ58" s="94">
        <f t="shared" si="19"/>
        <v>8</v>
      </c>
      <c r="AK58" s="94">
        <f t="shared" si="5"/>
        <v>7</v>
      </c>
      <c r="AN58" s="9"/>
      <c r="AO58" s="10">
        <f t="shared" si="13"/>
        <v>1</v>
      </c>
      <c r="AP58" s="83">
        <v>42790</v>
      </c>
      <c r="AQ58" s="113">
        <f t="shared" si="22"/>
        <v>43537</v>
      </c>
      <c r="AR58" s="114">
        <f t="shared" si="24"/>
        <v>43537</v>
      </c>
      <c r="AS58" s="109">
        <f t="shared" si="24"/>
        <v>43537</v>
      </c>
      <c r="AT58" s="110">
        <f t="shared" si="24"/>
        <v>43537</v>
      </c>
      <c r="AU58" s="111">
        <f t="shared" si="24"/>
        <v>43537</v>
      </c>
      <c r="AV58" s="112">
        <f t="shared" si="24"/>
        <v>43537</v>
      </c>
      <c r="AW58" s="106">
        <f t="shared" si="15"/>
        <v>43537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>
        <v>0.4375</v>
      </c>
      <c r="C59" s="96">
        <v>0.60416666666666663</v>
      </c>
      <c r="D59" s="95"/>
      <c r="E59" s="96"/>
      <c r="F59" s="95"/>
      <c r="G59" s="101"/>
      <c r="H59" s="6">
        <f t="shared" si="25"/>
        <v>0.16666666666666663</v>
      </c>
      <c r="I59" s="7">
        <f t="shared" si="8"/>
        <v>3.9999999999999991</v>
      </c>
      <c r="L59" s="9"/>
      <c r="M59" s="10">
        <f t="shared" si="1"/>
        <v>1</v>
      </c>
      <c r="N59" s="83">
        <v>42791</v>
      </c>
      <c r="O59" s="95">
        <v>0.44791666666666669</v>
      </c>
      <c r="P59" s="96">
        <v>0.58333333333333337</v>
      </c>
      <c r="Q59" s="95"/>
      <c r="R59" s="96"/>
      <c r="S59" s="95"/>
      <c r="T59" s="101"/>
      <c r="U59" s="6">
        <f t="shared" si="2"/>
        <v>0.13541666666666669</v>
      </c>
      <c r="V59" s="7">
        <f t="shared" si="9"/>
        <v>3.2500000000000004</v>
      </c>
      <c r="Y59" s="9"/>
      <c r="Z59" s="10">
        <f t="shared" si="3"/>
        <v>1</v>
      </c>
      <c r="AA59" s="64" t="str">
        <f t="shared" si="10"/>
        <v/>
      </c>
      <c r="AB59" s="83">
        <v>42791</v>
      </c>
      <c r="AC59" s="113">
        <v>43549</v>
      </c>
      <c r="AD59" s="114">
        <v>43556</v>
      </c>
      <c r="AE59" s="109">
        <f t="shared" si="23"/>
        <v>43556</v>
      </c>
      <c r="AF59" s="110">
        <f t="shared" si="23"/>
        <v>43556</v>
      </c>
      <c r="AG59" s="111">
        <f t="shared" si="23"/>
        <v>43556</v>
      </c>
      <c r="AH59" s="112">
        <f t="shared" si="23"/>
        <v>43556</v>
      </c>
      <c r="AI59" s="106">
        <f t="shared" si="20"/>
        <v>43556</v>
      </c>
      <c r="AJ59" s="94">
        <f t="shared" si="19"/>
        <v>-7</v>
      </c>
      <c r="AK59" s="94">
        <f t="shared" si="5"/>
        <v>7</v>
      </c>
      <c r="AN59" s="9"/>
      <c r="AO59" s="10">
        <f t="shared" si="13"/>
        <v>1</v>
      </c>
      <c r="AP59" s="83">
        <v>42791</v>
      </c>
      <c r="AQ59" s="113">
        <v>43551</v>
      </c>
      <c r="AR59" s="114">
        <v>43553</v>
      </c>
      <c r="AS59" s="109">
        <f t="shared" si="24"/>
        <v>43553</v>
      </c>
      <c r="AT59" s="110">
        <f t="shared" si="24"/>
        <v>43553</v>
      </c>
      <c r="AU59" s="111">
        <f t="shared" si="24"/>
        <v>43553</v>
      </c>
      <c r="AV59" s="112">
        <f t="shared" si="24"/>
        <v>43553</v>
      </c>
      <c r="AW59" s="106">
        <f t="shared" si="15"/>
        <v>43553</v>
      </c>
      <c r="AX59" s="94">
        <f t="shared" si="16"/>
        <v>14</v>
      </c>
      <c r="AY59" s="94">
        <f t="shared" si="17"/>
        <v>2</v>
      </c>
      <c r="BB59" s="9"/>
      <c r="BC59" s="10">
        <f t="shared" si="7"/>
        <v>1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43556</v>
      </c>
      <c r="AD60" s="114">
        <f t="shared" si="23"/>
        <v>43556</v>
      </c>
      <c r="AE60" s="109">
        <f t="shared" si="23"/>
        <v>43556</v>
      </c>
      <c r="AF60" s="110">
        <f t="shared" si="23"/>
        <v>43556</v>
      </c>
      <c r="AG60" s="111">
        <f t="shared" si="23"/>
        <v>43556</v>
      </c>
      <c r="AH60" s="112">
        <f t="shared" si="23"/>
        <v>43556</v>
      </c>
      <c r="AI60" s="106">
        <f t="shared" si="20"/>
        <v>43556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43553</v>
      </c>
      <c r="AR60" s="114">
        <f t="shared" si="24"/>
        <v>43553</v>
      </c>
      <c r="AS60" s="109">
        <f t="shared" si="24"/>
        <v>43553</v>
      </c>
      <c r="AT60" s="110">
        <f t="shared" si="24"/>
        <v>43553</v>
      </c>
      <c r="AU60" s="111">
        <f t="shared" si="24"/>
        <v>43553</v>
      </c>
      <c r="AV60" s="112">
        <f t="shared" si="24"/>
        <v>43553</v>
      </c>
      <c r="AW60" s="106">
        <f>MAX(AR60, AT60, AV60)</f>
        <v>43553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>
        <v>0.28472222222222221</v>
      </c>
      <c r="C61" s="96">
        <v>0.53819444444444442</v>
      </c>
      <c r="D61" s="95">
        <v>0.53819444444444442</v>
      </c>
      <c r="E61" s="96">
        <v>0.81666666666666676</v>
      </c>
      <c r="F61" s="95"/>
      <c r="G61" s="101"/>
      <c r="H61" s="6">
        <f t="shared" si="25"/>
        <v>0.53194444444444455</v>
      </c>
      <c r="I61" s="7">
        <f t="shared" si="8"/>
        <v>12.766666666666669</v>
      </c>
      <c r="J61" s="37"/>
      <c r="L61" s="9"/>
      <c r="M61" s="10">
        <f t="shared" si="1"/>
        <v>1</v>
      </c>
      <c r="N61" s="83">
        <v>42793</v>
      </c>
      <c r="O61" s="95">
        <v>0.28819444444444448</v>
      </c>
      <c r="P61" s="96">
        <v>0.53819444444444442</v>
      </c>
      <c r="Q61" s="95">
        <v>0.53819444444444442</v>
      </c>
      <c r="R61" s="96">
        <v>0.79513888888888884</v>
      </c>
      <c r="S61" s="95"/>
      <c r="T61" s="101"/>
      <c r="U61" s="6">
        <f t="shared" si="2"/>
        <v>0.50694444444444442</v>
      </c>
      <c r="V61" s="7">
        <f t="shared" si="9"/>
        <v>12.166666666666666</v>
      </c>
      <c r="W61" s="37"/>
      <c r="Y61" s="9"/>
      <c r="Z61" s="10">
        <f t="shared" si="3"/>
        <v>1</v>
      </c>
      <c r="AA61" s="64" t="str">
        <f t="shared" si="10"/>
        <v>Same Start 2nd</v>
      </c>
      <c r="AB61" s="83">
        <v>42793</v>
      </c>
      <c r="AC61" s="113">
        <v>43556</v>
      </c>
      <c r="AD61" s="114">
        <v>43619</v>
      </c>
      <c r="AE61" s="109">
        <f t="shared" si="23"/>
        <v>43619</v>
      </c>
      <c r="AF61" s="110">
        <v>43714</v>
      </c>
      <c r="AG61" s="111">
        <f t="shared" si="23"/>
        <v>43714</v>
      </c>
      <c r="AH61" s="112">
        <f t="shared" si="23"/>
        <v>43714</v>
      </c>
      <c r="AI61" s="106">
        <f t="shared" si="20"/>
        <v>43714</v>
      </c>
      <c r="AJ61" s="94">
        <f t="shared" si="19"/>
        <v>0</v>
      </c>
      <c r="AK61" s="94">
        <f t="shared" si="5"/>
        <v>158</v>
      </c>
      <c r="AL61" s="37"/>
      <c r="AN61" s="9"/>
      <c r="AO61" s="10">
        <f t="shared" si="13"/>
        <v>1</v>
      </c>
      <c r="AP61" s="83">
        <v>42793</v>
      </c>
      <c r="AQ61" s="113">
        <v>43557</v>
      </c>
      <c r="AR61" s="114">
        <v>43619</v>
      </c>
      <c r="AS61" s="109">
        <f t="shared" si="24"/>
        <v>43619</v>
      </c>
      <c r="AT61" s="110">
        <v>43707</v>
      </c>
      <c r="AU61" s="111">
        <f t="shared" si="24"/>
        <v>43707</v>
      </c>
      <c r="AV61" s="112">
        <f t="shared" si="24"/>
        <v>43707</v>
      </c>
      <c r="AW61" s="106">
        <f t="shared" si="15"/>
        <v>43707</v>
      </c>
      <c r="AX61" s="94">
        <f t="shared" si="16"/>
        <v>4</v>
      </c>
      <c r="AY61" s="94">
        <f t="shared" si="17"/>
        <v>150</v>
      </c>
      <c r="AZ61" s="37"/>
      <c r="BB61" s="9"/>
      <c r="BC61" s="10">
        <f t="shared" si="7"/>
        <v>1</v>
      </c>
      <c r="BD61" s="64" t="str">
        <f t="shared" si="18"/>
        <v>Same Start 2nd</v>
      </c>
    </row>
    <row r="62" spans="1:56" s="192" customFormat="1" ht="15.75" thickBot="1" x14ac:dyDescent="0.3">
      <c r="A62" s="186">
        <v>42794</v>
      </c>
      <c r="B62" s="187">
        <v>0.28472222222222221</v>
      </c>
      <c r="C62" s="188">
        <v>0.8125</v>
      </c>
      <c r="D62" s="187"/>
      <c r="E62" s="188"/>
      <c r="F62" s="187"/>
      <c r="G62" s="189"/>
      <c r="H62" s="190">
        <f t="shared" si="25"/>
        <v>0.52777777777777779</v>
      </c>
      <c r="I62" s="191">
        <f t="shared" si="8"/>
        <v>12.666666666666668</v>
      </c>
      <c r="J62" s="207"/>
      <c r="L62" s="193"/>
      <c r="M62" s="194">
        <f t="shared" si="1"/>
        <v>1</v>
      </c>
      <c r="N62" s="186">
        <v>42794</v>
      </c>
      <c r="O62" s="187">
        <v>0.28819444444444448</v>
      </c>
      <c r="P62" s="188">
        <v>0.78819444444444453</v>
      </c>
      <c r="Q62" s="187"/>
      <c r="R62" s="188"/>
      <c r="S62" s="187"/>
      <c r="T62" s="189"/>
      <c r="U62" s="190">
        <f t="shared" si="2"/>
        <v>0.5</v>
      </c>
      <c r="V62" s="191">
        <f t="shared" si="9"/>
        <v>12</v>
      </c>
      <c r="W62" s="207"/>
      <c r="Y62" s="193"/>
      <c r="Z62" s="194">
        <f t="shared" si="3"/>
        <v>1</v>
      </c>
      <c r="AA62" s="195" t="str">
        <f t="shared" si="10"/>
        <v/>
      </c>
      <c r="AB62" s="186">
        <v>42794</v>
      </c>
      <c r="AC62" s="196">
        <f t="shared" si="21"/>
        <v>43714</v>
      </c>
      <c r="AD62" s="197">
        <v>43843</v>
      </c>
      <c r="AE62" s="198">
        <f t="shared" si="23"/>
        <v>43843</v>
      </c>
      <c r="AF62" s="199">
        <f t="shared" si="23"/>
        <v>43843</v>
      </c>
      <c r="AG62" s="200">
        <f t="shared" si="23"/>
        <v>43843</v>
      </c>
      <c r="AH62" s="201">
        <f t="shared" si="23"/>
        <v>43843</v>
      </c>
      <c r="AI62" s="202">
        <f t="shared" si="20"/>
        <v>43843</v>
      </c>
      <c r="AJ62" s="203">
        <f t="shared" si="19"/>
        <v>0</v>
      </c>
      <c r="AK62" s="203">
        <f t="shared" si="5"/>
        <v>129</v>
      </c>
      <c r="AL62" s="207"/>
      <c r="AN62" s="193"/>
      <c r="AO62" s="194">
        <f t="shared" si="13"/>
        <v>1</v>
      </c>
      <c r="AP62" s="186">
        <v>42794</v>
      </c>
      <c r="AQ62" s="196">
        <v>43715</v>
      </c>
      <c r="AR62" s="197">
        <v>43839</v>
      </c>
      <c r="AS62" s="198">
        <f t="shared" si="24"/>
        <v>43839</v>
      </c>
      <c r="AT62" s="199">
        <f t="shared" si="24"/>
        <v>43839</v>
      </c>
      <c r="AU62" s="200">
        <f t="shared" si="24"/>
        <v>43839</v>
      </c>
      <c r="AV62" s="201">
        <f t="shared" si="24"/>
        <v>43839</v>
      </c>
      <c r="AW62" s="202">
        <f t="shared" si="15"/>
        <v>43839</v>
      </c>
      <c r="AX62" s="203">
        <f t="shared" si="16"/>
        <v>8</v>
      </c>
      <c r="AY62" s="203">
        <f t="shared" si="17"/>
        <v>124</v>
      </c>
      <c r="AZ62" s="207"/>
      <c r="BB62" s="193"/>
      <c r="BC62" s="194">
        <f t="shared" si="7"/>
        <v>1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>
        <v>0.28472222222222221</v>
      </c>
      <c r="C63" s="116">
        <v>0.8208333333333333</v>
      </c>
      <c r="D63" s="115"/>
      <c r="E63" s="116"/>
      <c r="F63" s="115"/>
      <c r="G63" s="117"/>
      <c r="H63" s="6">
        <f t="shared" si="25"/>
        <v>0.53611111111111109</v>
      </c>
      <c r="I63" s="7">
        <f t="shared" si="8"/>
        <v>12.866666666666667</v>
      </c>
      <c r="J63" s="37"/>
      <c r="L63" s="9"/>
      <c r="M63" s="10">
        <f t="shared" si="1"/>
        <v>1</v>
      </c>
      <c r="N63" s="83">
        <v>42795</v>
      </c>
      <c r="O63" s="115">
        <v>0.28819444444444448</v>
      </c>
      <c r="P63" s="116">
        <v>0.79513888888888884</v>
      </c>
      <c r="Q63" s="115"/>
      <c r="R63" s="116"/>
      <c r="S63" s="115"/>
      <c r="T63" s="117"/>
      <c r="U63" s="6">
        <f t="shared" si="2"/>
        <v>0.50694444444444442</v>
      </c>
      <c r="V63" s="7">
        <f t="shared" si="9"/>
        <v>12.166666666666666</v>
      </c>
      <c r="W63" s="37"/>
      <c r="Y63" s="9"/>
      <c r="Z63" s="10">
        <f t="shared" si="3"/>
        <v>1</v>
      </c>
      <c r="AA63" s="64" t="str">
        <f t="shared" si="10"/>
        <v/>
      </c>
      <c r="AB63" s="83">
        <v>42795</v>
      </c>
      <c r="AC63" s="113">
        <f t="shared" si="21"/>
        <v>43843</v>
      </c>
      <c r="AD63" s="114">
        <v>44001</v>
      </c>
      <c r="AE63" s="109">
        <f t="shared" si="23"/>
        <v>44001</v>
      </c>
      <c r="AF63" s="110">
        <f t="shared" si="23"/>
        <v>44001</v>
      </c>
      <c r="AG63" s="111">
        <f t="shared" si="23"/>
        <v>44001</v>
      </c>
      <c r="AH63" s="112">
        <f t="shared" si="23"/>
        <v>44001</v>
      </c>
      <c r="AI63" s="106">
        <f t="shared" si="20"/>
        <v>44001</v>
      </c>
      <c r="AJ63" s="94">
        <f t="shared" si="19"/>
        <v>0</v>
      </c>
      <c r="AK63" s="94">
        <f t="shared" si="5"/>
        <v>158</v>
      </c>
      <c r="AL63" s="37"/>
      <c r="AN63" s="9"/>
      <c r="AO63" s="10">
        <f t="shared" si="13"/>
        <v>1</v>
      </c>
      <c r="AP63" s="83">
        <v>42795</v>
      </c>
      <c r="AQ63" s="113">
        <v>43845</v>
      </c>
      <c r="AR63" s="114">
        <v>43994</v>
      </c>
      <c r="AS63" s="109">
        <f t="shared" si="24"/>
        <v>43994</v>
      </c>
      <c r="AT63" s="110">
        <f t="shared" si="24"/>
        <v>43994</v>
      </c>
      <c r="AU63" s="111">
        <f t="shared" si="24"/>
        <v>43994</v>
      </c>
      <c r="AV63" s="112">
        <f t="shared" si="24"/>
        <v>43994</v>
      </c>
      <c r="AW63" s="106">
        <f t="shared" si="15"/>
        <v>43994</v>
      </c>
      <c r="AX63" s="94">
        <f t="shared" si="16"/>
        <v>6</v>
      </c>
      <c r="AY63" s="94">
        <f t="shared" si="17"/>
        <v>149</v>
      </c>
      <c r="BB63" s="9"/>
      <c r="BC63" s="10">
        <f t="shared" si="7"/>
        <v>1</v>
      </c>
      <c r="BD63" s="185" t="str">
        <f t="shared" si="18"/>
        <v/>
      </c>
    </row>
    <row r="64" spans="1:56" s="38" customFormat="1" x14ac:dyDescent="0.25">
      <c r="A64" s="83">
        <v>42796</v>
      </c>
      <c r="B64" s="95">
        <v>0.28472222222222221</v>
      </c>
      <c r="C64" s="96">
        <v>0.81805555555555554</v>
      </c>
      <c r="D64" s="95"/>
      <c r="E64" s="96"/>
      <c r="F64" s="95"/>
      <c r="G64" s="101"/>
      <c r="H64" s="6">
        <f t="shared" si="25"/>
        <v>0.53333333333333333</v>
      </c>
      <c r="I64" s="7">
        <f t="shared" si="8"/>
        <v>12.8</v>
      </c>
      <c r="J64" s="39"/>
      <c r="L64" s="9"/>
      <c r="M64" s="10">
        <f t="shared" si="1"/>
        <v>1</v>
      </c>
      <c r="N64" s="83">
        <v>42796</v>
      </c>
      <c r="O64" s="95">
        <v>0.28819444444444448</v>
      </c>
      <c r="P64" s="96">
        <v>0.78819444444444453</v>
      </c>
      <c r="Q64" s="95"/>
      <c r="R64" s="96"/>
      <c r="S64" s="95"/>
      <c r="T64" s="101"/>
      <c r="U64" s="6">
        <f t="shared" si="2"/>
        <v>0.5</v>
      </c>
      <c r="V64" s="7">
        <f t="shared" si="9"/>
        <v>12</v>
      </c>
      <c r="W64" s="39"/>
      <c r="Y64" s="9"/>
      <c r="Z64" s="10">
        <f t="shared" si="3"/>
        <v>1</v>
      </c>
      <c r="AA64" s="64" t="str">
        <f t="shared" si="10"/>
        <v/>
      </c>
      <c r="AB64" s="83">
        <v>42796</v>
      </c>
      <c r="AC64" s="113">
        <f t="shared" si="21"/>
        <v>44001</v>
      </c>
      <c r="AD64" s="114">
        <v>44131</v>
      </c>
      <c r="AE64" s="109">
        <f t="shared" si="23"/>
        <v>44131</v>
      </c>
      <c r="AF64" s="110">
        <f t="shared" si="23"/>
        <v>44131</v>
      </c>
      <c r="AG64" s="111">
        <f t="shared" si="23"/>
        <v>44131</v>
      </c>
      <c r="AH64" s="112">
        <f t="shared" si="23"/>
        <v>44131</v>
      </c>
      <c r="AI64" s="106">
        <f t="shared" si="20"/>
        <v>44131</v>
      </c>
      <c r="AJ64" s="94">
        <f t="shared" si="19"/>
        <v>0</v>
      </c>
      <c r="AK64" s="94">
        <f t="shared" si="5"/>
        <v>130</v>
      </c>
      <c r="AL64" s="39"/>
      <c r="AN64" s="9"/>
      <c r="AO64" s="10">
        <f t="shared" si="13"/>
        <v>1</v>
      </c>
      <c r="AP64" s="83">
        <v>42796</v>
      </c>
      <c r="AQ64" s="113">
        <v>44002</v>
      </c>
      <c r="AR64" s="114">
        <v>44126</v>
      </c>
      <c r="AS64" s="109">
        <f t="shared" si="24"/>
        <v>44126</v>
      </c>
      <c r="AT64" s="110">
        <f t="shared" si="24"/>
        <v>44126</v>
      </c>
      <c r="AU64" s="111">
        <f t="shared" si="24"/>
        <v>44126</v>
      </c>
      <c r="AV64" s="112">
        <f t="shared" si="24"/>
        <v>44126</v>
      </c>
      <c r="AW64" s="106">
        <f t="shared" si="15"/>
        <v>44126</v>
      </c>
      <c r="AX64" s="94">
        <f t="shared" si="16"/>
        <v>8</v>
      </c>
      <c r="AY64" s="94">
        <f t="shared" si="17"/>
        <v>124</v>
      </c>
      <c r="AZ64" s="37"/>
      <c r="BB64" s="9"/>
      <c r="BC64" s="10">
        <f t="shared" si="7"/>
        <v>1</v>
      </c>
      <c r="BD64" s="185" t="str">
        <f t="shared" si="18"/>
        <v/>
      </c>
    </row>
    <row r="65" spans="1:56" s="38" customFormat="1" x14ac:dyDescent="0.25">
      <c r="A65" s="83">
        <v>42797</v>
      </c>
      <c r="B65" s="95">
        <v>0.28472222222222221</v>
      </c>
      <c r="C65" s="96">
        <v>0.81597222222222221</v>
      </c>
      <c r="D65" s="95"/>
      <c r="E65" s="96"/>
      <c r="F65" s="95"/>
      <c r="G65" s="101"/>
      <c r="H65" s="6">
        <f t="shared" si="25"/>
        <v>0.53125</v>
      </c>
      <c r="I65" s="7">
        <f t="shared" si="8"/>
        <v>12.75</v>
      </c>
      <c r="J65" s="39"/>
      <c r="L65" s="9"/>
      <c r="M65" s="10">
        <f t="shared" si="1"/>
        <v>1</v>
      </c>
      <c r="N65" s="83">
        <v>42797</v>
      </c>
      <c r="O65" s="95">
        <v>0.28819444444444448</v>
      </c>
      <c r="P65" s="96">
        <v>0.79513888888888884</v>
      </c>
      <c r="Q65" s="95"/>
      <c r="R65" s="96"/>
      <c r="S65" s="95"/>
      <c r="T65" s="101"/>
      <c r="U65" s="6">
        <f t="shared" si="2"/>
        <v>0.50694444444444442</v>
      </c>
      <c r="V65" s="7">
        <f t="shared" si="9"/>
        <v>12.166666666666666</v>
      </c>
      <c r="W65" s="39"/>
      <c r="Y65" s="9"/>
      <c r="Z65" s="10">
        <f t="shared" si="3"/>
        <v>1</v>
      </c>
      <c r="AA65" s="64" t="str">
        <f t="shared" si="10"/>
        <v/>
      </c>
      <c r="AB65" s="83">
        <v>42797</v>
      </c>
      <c r="AC65" s="113">
        <f t="shared" si="21"/>
        <v>44131</v>
      </c>
      <c r="AD65" s="114">
        <f t="shared" si="23"/>
        <v>44131</v>
      </c>
      <c r="AE65" s="109">
        <f t="shared" si="23"/>
        <v>44131</v>
      </c>
      <c r="AF65" s="110">
        <v>44287</v>
      </c>
      <c r="AG65" s="111">
        <f t="shared" si="23"/>
        <v>44287</v>
      </c>
      <c r="AH65" s="112">
        <f t="shared" si="23"/>
        <v>44287</v>
      </c>
      <c r="AI65" s="106">
        <f t="shared" si="20"/>
        <v>44287</v>
      </c>
      <c r="AJ65" s="94">
        <f t="shared" si="19"/>
        <v>0</v>
      </c>
      <c r="AK65" s="94">
        <f t="shared" si="5"/>
        <v>156</v>
      </c>
      <c r="AL65" s="39"/>
      <c r="AN65" s="9"/>
      <c r="AO65" s="10">
        <f t="shared" si="13"/>
        <v>1</v>
      </c>
      <c r="AP65" s="83">
        <v>42797</v>
      </c>
      <c r="AQ65" s="113">
        <f t="shared" si="22"/>
        <v>44126</v>
      </c>
      <c r="AR65" s="114">
        <f t="shared" si="24"/>
        <v>44126</v>
      </c>
      <c r="AS65" s="109">
        <f t="shared" si="24"/>
        <v>44126</v>
      </c>
      <c r="AT65" s="110">
        <v>44284</v>
      </c>
      <c r="AU65" s="111">
        <f t="shared" si="24"/>
        <v>44284</v>
      </c>
      <c r="AV65" s="112">
        <f t="shared" si="24"/>
        <v>44284</v>
      </c>
      <c r="AW65" s="106">
        <f t="shared" si="15"/>
        <v>44284</v>
      </c>
      <c r="AX65" s="94">
        <f t="shared" si="16"/>
        <v>0</v>
      </c>
      <c r="AY65" s="94">
        <f t="shared" si="17"/>
        <v>158</v>
      </c>
      <c r="AZ65" s="39"/>
      <c r="BB65" s="9"/>
      <c r="BC65" s="10">
        <f t="shared" si="7"/>
        <v>1</v>
      </c>
      <c r="BD65" s="64" t="str">
        <f t="shared" si="18"/>
        <v>Actual less than Revenue</v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44287</v>
      </c>
      <c r="AD66" s="114">
        <f t="shared" si="23"/>
        <v>44287</v>
      </c>
      <c r="AE66" s="109">
        <f t="shared" si="23"/>
        <v>44287</v>
      </c>
      <c r="AF66" s="110">
        <f t="shared" si="23"/>
        <v>44287</v>
      </c>
      <c r="AG66" s="111">
        <f t="shared" si="23"/>
        <v>44287</v>
      </c>
      <c r="AH66" s="112">
        <f t="shared" si="23"/>
        <v>44287</v>
      </c>
      <c r="AI66" s="106">
        <f t="shared" si="20"/>
        <v>44287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44284</v>
      </c>
      <c r="AR66" s="114">
        <f t="shared" si="24"/>
        <v>44284</v>
      </c>
      <c r="AS66" s="109">
        <f t="shared" si="24"/>
        <v>44284</v>
      </c>
      <c r="AT66" s="110">
        <f t="shared" si="24"/>
        <v>44284</v>
      </c>
      <c r="AU66" s="111">
        <f t="shared" si="24"/>
        <v>44284</v>
      </c>
      <c r="AV66" s="112">
        <f t="shared" si="24"/>
        <v>44284</v>
      </c>
      <c r="AW66" s="106">
        <f t="shared" si="15"/>
        <v>44284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44287</v>
      </c>
      <c r="AD67" s="114">
        <f t="shared" si="23"/>
        <v>44287</v>
      </c>
      <c r="AE67" s="109">
        <f t="shared" si="23"/>
        <v>44287</v>
      </c>
      <c r="AF67" s="110">
        <f t="shared" si="23"/>
        <v>44287</v>
      </c>
      <c r="AG67" s="111">
        <f t="shared" si="23"/>
        <v>44287</v>
      </c>
      <c r="AH67" s="112">
        <f t="shared" si="23"/>
        <v>44287</v>
      </c>
      <c r="AI67" s="106">
        <f t="shared" si="20"/>
        <v>44287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44284</v>
      </c>
      <c r="AR67" s="114">
        <f t="shared" si="24"/>
        <v>44284</v>
      </c>
      <c r="AS67" s="109">
        <f t="shared" si="24"/>
        <v>44284</v>
      </c>
      <c r="AT67" s="110">
        <f t="shared" si="24"/>
        <v>44284</v>
      </c>
      <c r="AU67" s="111">
        <f t="shared" si="24"/>
        <v>44284</v>
      </c>
      <c r="AV67" s="112">
        <f t="shared" si="24"/>
        <v>44284</v>
      </c>
      <c r="AW67" s="106">
        <f t="shared" si="15"/>
        <v>44284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>
        <v>0.28472222222222221</v>
      </c>
      <c r="C68" s="96">
        <v>0.53819444444444442</v>
      </c>
      <c r="D68" s="95">
        <v>0.53819444444444442</v>
      </c>
      <c r="E68" s="96">
        <v>0.81597222222222221</v>
      </c>
      <c r="F68" s="95"/>
      <c r="G68" s="101"/>
      <c r="H68" s="6">
        <f t="shared" si="25"/>
        <v>0.53125</v>
      </c>
      <c r="I68" s="7">
        <f t="shared" si="8"/>
        <v>12.75</v>
      </c>
      <c r="J68" s="39"/>
      <c r="L68" s="9"/>
      <c r="M68" s="10">
        <f t="shared" ref="M68:M131" si="26">IF(H68&gt;0, 1, 0)</f>
        <v>1</v>
      </c>
      <c r="N68" s="83">
        <v>42800</v>
      </c>
      <c r="O68" s="95">
        <v>0.28819444444444448</v>
      </c>
      <c r="P68" s="96">
        <v>0.53819444444444442</v>
      </c>
      <c r="Q68" s="95">
        <v>0.53819444444444442</v>
      </c>
      <c r="R68" s="96">
        <v>0.78819444444444453</v>
      </c>
      <c r="S68" s="95"/>
      <c r="T68" s="101"/>
      <c r="U68" s="6">
        <f t="shared" ref="U68:U131" si="27">(P68-O68)+(R68-Q68)+(T68-S68)</f>
        <v>0.5</v>
      </c>
      <c r="V68" s="7">
        <f t="shared" si="9"/>
        <v>12</v>
      </c>
      <c r="W68" s="39"/>
      <c r="Y68" s="9"/>
      <c r="Z68" s="10">
        <f t="shared" ref="Z68:Z131" si="28">IF(U68&gt;0, 1, 0)</f>
        <v>1</v>
      </c>
      <c r="AA68" s="64" t="str">
        <f t="shared" si="10"/>
        <v>Same Start 2nd</v>
      </c>
      <c r="AB68" s="83">
        <v>42800</v>
      </c>
      <c r="AC68" s="113">
        <v>44287</v>
      </c>
      <c r="AD68" s="114">
        <v>44350</v>
      </c>
      <c r="AE68" s="109">
        <f t="shared" si="23"/>
        <v>44350</v>
      </c>
      <c r="AF68" s="110">
        <v>44417</v>
      </c>
      <c r="AG68" s="111">
        <f t="shared" si="23"/>
        <v>44417</v>
      </c>
      <c r="AH68" s="112">
        <f t="shared" si="23"/>
        <v>44417</v>
      </c>
      <c r="AI68" s="106">
        <f t="shared" si="20"/>
        <v>44417</v>
      </c>
      <c r="AJ68" s="94">
        <f t="shared" si="19"/>
        <v>0</v>
      </c>
      <c r="AK68" s="94">
        <f t="shared" ref="AK68:AK131" si="29">(AD68-AC68)+(AF68-AE68)+(AH68-AG68)</f>
        <v>130</v>
      </c>
      <c r="AL68" s="39"/>
      <c r="AN68" s="9"/>
      <c r="AO68" s="10">
        <f t="shared" si="13"/>
        <v>1</v>
      </c>
      <c r="AP68" s="83">
        <v>42800</v>
      </c>
      <c r="AQ68" s="113">
        <v>44288</v>
      </c>
      <c r="AR68" s="114">
        <v>44288</v>
      </c>
      <c r="AS68" s="109">
        <f t="shared" si="24"/>
        <v>44288</v>
      </c>
      <c r="AT68" s="110">
        <v>44415</v>
      </c>
      <c r="AU68" s="111">
        <f t="shared" si="24"/>
        <v>44415</v>
      </c>
      <c r="AV68" s="112">
        <f t="shared" si="24"/>
        <v>44415</v>
      </c>
      <c r="AW68" s="106">
        <f t="shared" si="15"/>
        <v>44415</v>
      </c>
      <c r="AX68" s="94">
        <f t="shared" si="16"/>
        <v>4</v>
      </c>
      <c r="AY68" s="94">
        <f t="shared" si="17"/>
        <v>127</v>
      </c>
      <c r="AZ68" s="39"/>
      <c r="BB68" s="9"/>
      <c r="BC68" s="10">
        <f t="shared" ref="BC68:BC131" si="30">IF(AY68&gt;0, 1, 0)</f>
        <v>1</v>
      </c>
      <c r="BD68" s="64" t="str">
        <f t="shared" si="18"/>
        <v>Rev Less Act Start 2nd</v>
      </c>
    </row>
    <row r="69" spans="1:56" s="38" customFormat="1" x14ac:dyDescent="0.25">
      <c r="A69" s="83">
        <v>42801</v>
      </c>
      <c r="B69" s="95">
        <v>0.28472222222222221</v>
      </c>
      <c r="C69" s="96">
        <v>0.81874999999999998</v>
      </c>
      <c r="D69" s="95"/>
      <c r="E69" s="96"/>
      <c r="F69" s="95"/>
      <c r="G69" s="101"/>
      <c r="H69" s="6">
        <f t="shared" si="25"/>
        <v>0.53402777777777777</v>
      </c>
      <c r="I69" s="7">
        <f t="shared" ref="I69:I132" si="31">H69*24</f>
        <v>12.816666666666666</v>
      </c>
      <c r="L69" s="9"/>
      <c r="M69" s="10">
        <f t="shared" si="26"/>
        <v>1</v>
      </c>
      <c r="N69" s="83">
        <v>42801</v>
      </c>
      <c r="O69" s="95">
        <v>0.28819444444444448</v>
      </c>
      <c r="P69" s="96">
        <v>0.79513888888888884</v>
      </c>
      <c r="Q69" s="95"/>
      <c r="R69" s="96"/>
      <c r="S69" s="95"/>
      <c r="T69" s="101"/>
      <c r="U69" s="6">
        <f t="shared" si="27"/>
        <v>0.50694444444444442</v>
      </c>
      <c r="V69" s="7">
        <f t="shared" ref="V69:V132" si="32">U69*24</f>
        <v>12.166666666666666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44417</v>
      </c>
      <c r="AD69" s="114">
        <v>44547</v>
      </c>
      <c r="AE69" s="109">
        <f t="shared" si="23"/>
        <v>44547</v>
      </c>
      <c r="AF69" s="110">
        <f t="shared" si="23"/>
        <v>44547</v>
      </c>
      <c r="AG69" s="111">
        <f t="shared" si="23"/>
        <v>44547</v>
      </c>
      <c r="AH69" s="112">
        <f t="shared" si="23"/>
        <v>44547</v>
      </c>
      <c r="AI69" s="106">
        <f t="shared" si="20"/>
        <v>44547</v>
      </c>
      <c r="AJ69" s="94">
        <f t="shared" si="19"/>
        <v>0</v>
      </c>
      <c r="AK69" s="94">
        <f t="shared" si="29"/>
        <v>130</v>
      </c>
      <c r="AN69" s="9"/>
      <c r="AO69" s="10">
        <f t="shared" ref="AO69:AO132" si="34">IF(AK69&gt;0, 1, 0)</f>
        <v>1</v>
      </c>
      <c r="AP69" s="83">
        <v>42801</v>
      </c>
      <c r="AQ69" s="113">
        <v>44418</v>
      </c>
      <c r="AR69" s="114">
        <v>44543</v>
      </c>
      <c r="AS69" s="109">
        <f t="shared" si="24"/>
        <v>44543</v>
      </c>
      <c r="AT69" s="110">
        <f t="shared" si="24"/>
        <v>44543</v>
      </c>
      <c r="AU69" s="111">
        <f t="shared" si="24"/>
        <v>44543</v>
      </c>
      <c r="AV69" s="112">
        <f t="shared" si="24"/>
        <v>44543</v>
      </c>
      <c r="AW69" s="106">
        <f t="shared" ref="AW69:AW132" si="35">MAX(AR69, AT69, AV69)</f>
        <v>44543</v>
      </c>
      <c r="AX69" s="94">
        <f t="shared" ref="AX69:AX132" si="36">IF(AQ69=AW68, 0, AQ69-AW68)</f>
        <v>3</v>
      </c>
      <c r="AY69" s="94">
        <f t="shared" ref="AY69:AY132" si="37">(AR69-AQ69)+(AT69-AS69)+(AV69-AU69)</f>
        <v>125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0.8125</v>
      </c>
      <c r="D70" s="95"/>
      <c r="E70" s="96"/>
      <c r="F70" s="95"/>
      <c r="G70" s="101"/>
      <c r="H70" s="6">
        <f t="shared" si="25"/>
        <v>0.52777777777777779</v>
      </c>
      <c r="I70" s="7">
        <f t="shared" si="31"/>
        <v>12.666666666666668</v>
      </c>
      <c r="L70" s="9"/>
      <c r="M70" s="10">
        <f t="shared" si="26"/>
        <v>1</v>
      </c>
      <c r="N70" s="83">
        <v>42802</v>
      </c>
      <c r="O70" s="95">
        <v>0.28819444444444448</v>
      </c>
      <c r="P70" s="96">
        <v>0.78819444444444453</v>
      </c>
      <c r="Q70" s="95"/>
      <c r="R70" s="96"/>
      <c r="S70" s="95"/>
      <c r="T70" s="101"/>
      <c r="U70" s="6">
        <f t="shared" si="27"/>
        <v>0.5</v>
      </c>
      <c r="V70" s="7">
        <f t="shared" si="32"/>
        <v>12</v>
      </c>
      <c r="Y70" s="9"/>
      <c r="Z70" s="10">
        <f t="shared" si="28"/>
        <v>1</v>
      </c>
      <c r="AA70" s="64" t="str">
        <f t="shared" si="33"/>
        <v/>
      </c>
      <c r="AB70" s="83">
        <v>42802</v>
      </c>
      <c r="AC70" s="113">
        <f t="shared" si="21"/>
        <v>44547</v>
      </c>
      <c r="AD70" s="114">
        <f t="shared" si="23"/>
        <v>44547</v>
      </c>
      <c r="AE70" s="109">
        <f t="shared" si="23"/>
        <v>44547</v>
      </c>
      <c r="AF70" s="110">
        <f t="shared" si="23"/>
        <v>44547</v>
      </c>
      <c r="AG70" s="111">
        <f t="shared" si="23"/>
        <v>44547</v>
      </c>
      <c r="AH70" s="112">
        <f t="shared" si="23"/>
        <v>44547</v>
      </c>
      <c r="AI70" s="106">
        <f t="shared" si="20"/>
        <v>44547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44543</v>
      </c>
      <c r="AR70" s="114">
        <f t="shared" si="24"/>
        <v>44543</v>
      </c>
      <c r="AS70" s="109">
        <f t="shared" si="24"/>
        <v>44543</v>
      </c>
      <c r="AT70" s="110">
        <f t="shared" si="24"/>
        <v>44543</v>
      </c>
      <c r="AU70" s="111">
        <f t="shared" si="24"/>
        <v>44543</v>
      </c>
      <c r="AV70" s="112">
        <f t="shared" si="24"/>
        <v>44543</v>
      </c>
      <c r="AW70" s="106">
        <f t="shared" si="35"/>
        <v>44543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44547</v>
      </c>
      <c r="AD71" s="114">
        <f t="shared" ref="AD71:AH121" si="39">AC71</f>
        <v>44547</v>
      </c>
      <c r="AE71" s="109">
        <f t="shared" si="39"/>
        <v>44547</v>
      </c>
      <c r="AF71" s="110">
        <f t="shared" si="39"/>
        <v>44547</v>
      </c>
      <c r="AG71" s="111">
        <f t="shared" si="39"/>
        <v>44547</v>
      </c>
      <c r="AH71" s="112">
        <f t="shared" si="39"/>
        <v>44547</v>
      </c>
      <c r="AI71" s="106">
        <f t="shared" si="20"/>
        <v>44547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44543</v>
      </c>
      <c r="AR71" s="114">
        <f t="shared" ref="AR71:AV121" si="41">AQ71</f>
        <v>44543</v>
      </c>
      <c r="AS71" s="109">
        <f t="shared" si="41"/>
        <v>44543</v>
      </c>
      <c r="AT71" s="110">
        <f t="shared" si="41"/>
        <v>44543</v>
      </c>
      <c r="AU71" s="111">
        <f t="shared" si="41"/>
        <v>44543</v>
      </c>
      <c r="AV71" s="112">
        <f t="shared" si="41"/>
        <v>44543</v>
      </c>
      <c r="AW71" s="106">
        <f t="shared" si="35"/>
        <v>44543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44547</v>
      </c>
      <c r="AD72" s="114">
        <f t="shared" si="39"/>
        <v>44547</v>
      </c>
      <c r="AE72" s="109">
        <f t="shared" si="39"/>
        <v>44547</v>
      </c>
      <c r="AF72" s="110">
        <f t="shared" si="39"/>
        <v>44547</v>
      </c>
      <c r="AG72" s="111">
        <f t="shared" si="39"/>
        <v>44547</v>
      </c>
      <c r="AH72" s="112">
        <f t="shared" si="39"/>
        <v>44547</v>
      </c>
      <c r="AI72" s="106">
        <f t="shared" si="20"/>
        <v>44547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44543</v>
      </c>
      <c r="AR72" s="114">
        <f t="shared" si="41"/>
        <v>44543</v>
      </c>
      <c r="AS72" s="109">
        <f t="shared" si="41"/>
        <v>44543</v>
      </c>
      <c r="AT72" s="110">
        <f t="shared" si="41"/>
        <v>44543</v>
      </c>
      <c r="AU72" s="111">
        <f t="shared" si="41"/>
        <v>44543</v>
      </c>
      <c r="AV72" s="112">
        <f t="shared" si="41"/>
        <v>44543</v>
      </c>
      <c r="AW72" s="106">
        <f t="shared" si="35"/>
        <v>44543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44547</v>
      </c>
      <c r="AD73" s="114">
        <f t="shared" si="39"/>
        <v>44547</v>
      </c>
      <c r="AE73" s="109">
        <f t="shared" si="39"/>
        <v>44547</v>
      </c>
      <c r="AF73" s="110">
        <f t="shared" si="39"/>
        <v>44547</v>
      </c>
      <c r="AG73" s="111">
        <f t="shared" si="39"/>
        <v>44547</v>
      </c>
      <c r="AH73" s="112">
        <f t="shared" si="39"/>
        <v>44547</v>
      </c>
      <c r="AI73" s="106">
        <f t="shared" si="20"/>
        <v>44547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44543</v>
      </c>
      <c r="AR73" s="114">
        <f t="shared" si="41"/>
        <v>44543</v>
      </c>
      <c r="AS73" s="109">
        <f t="shared" si="41"/>
        <v>44543</v>
      </c>
      <c r="AT73" s="110">
        <f t="shared" si="41"/>
        <v>44543</v>
      </c>
      <c r="AU73" s="111">
        <f t="shared" si="41"/>
        <v>44543</v>
      </c>
      <c r="AV73" s="112">
        <f t="shared" si="41"/>
        <v>44543</v>
      </c>
      <c r="AW73" s="106">
        <f t="shared" si="35"/>
        <v>44543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44547</v>
      </c>
      <c r="AD74" s="114">
        <f t="shared" si="39"/>
        <v>44547</v>
      </c>
      <c r="AE74" s="109">
        <f t="shared" si="39"/>
        <v>44547</v>
      </c>
      <c r="AF74" s="110">
        <f t="shared" si="39"/>
        <v>44547</v>
      </c>
      <c r="AG74" s="111">
        <f t="shared" si="39"/>
        <v>44547</v>
      </c>
      <c r="AH74" s="112">
        <f t="shared" si="39"/>
        <v>44547</v>
      </c>
      <c r="AI74" s="106">
        <f t="shared" si="20"/>
        <v>44547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44543</v>
      </c>
      <c r="AR74" s="114">
        <f t="shared" si="41"/>
        <v>44543</v>
      </c>
      <c r="AS74" s="109">
        <f t="shared" si="41"/>
        <v>44543</v>
      </c>
      <c r="AT74" s="110">
        <f t="shared" si="41"/>
        <v>44543</v>
      </c>
      <c r="AU74" s="111">
        <f t="shared" si="41"/>
        <v>44543</v>
      </c>
      <c r="AV74" s="112">
        <f t="shared" si="41"/>
        <v>44543</v>
      </c>
      <c r="AW74" s="106">
        <f t="shared" si="35"/>
        <v>44543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44547</v>
      </c>
      <c r="AD75" s="114">
        <f t="shared" si="39"/>
        <v>44547</v>
      </c>
      <c r="AE75" s="109">
        <f t="shared" si="39"/>
        <v>44547</v>
      </c>
      <c r="AF75" s="110">
        <f t="shared" si="39"/>
        <v>44547</v>
      </c>
      <c r="AG75" s="111">
        <f t="shared" si="39"/>
        <v>44547</v>
      </c>
      <c r="AH75" s="112">
        <f t="shared" si="39"/>
        <v>44547</v>
      </c>
      <c r="AI75" s="106">
        <f t="shared" si="20"/>
        <v>44547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44543</v>
      </c>
      <c r="AR75" s="114">
        <f t="shared" si="41"/>
        <v>44543</v>
      </c>
      <c r="AS75" s="109">
        <f t="shared" si="41"/>
        <v>44543</v>
      </c>
      <c r="AT75" s="110">
        <f t="shared" si="41"/>
        <v>44543</v>
      </c>
      <c r="AU75" s="111">
        <f t="shared" si="41"/>
        <v>44543</v>
      </c>
      <c r="AV75" s="112">
        <f t="shared" si="41"/>
        <v>44543</v>
      </c>
      <c r="AW75" s="106">
        <f t="shared" si="35"/>
        <v>44543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44547</v>
      </c>
      <c r="AD76" s="114">
        <f t="shared" si="39"/>
        <v>44547</v>
      </c>
      <c r="AE76" s="109">
        <f t="shared" si="39"/>
        <v>44547</v>
      </c>
      <c r="AF76" s="110">
        <f t="shared" si="39"/>
        <v>44547</v>
      </c>
      <c r="AG76" s="111">
        <f t="shared" si="39"/>
        <v>44547</v>
      </c>
      <c r="AH76" s="112">
        <f t="shared" si="39"/>
        <v>44547</v>
      </c>
      <c r="AI76" s="106">
        <f t="shared" ref="AI76:AI139" si="42">MAX(AD76, AF76, AH76)</f>
        <v>44547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44543</v>
      </c>
      <c r="AR76" s="114">
        <f t="shared" si="41"/>
        <v>44543</v>
      </c>
      <c r="AS76" s="109">
        <f t="shared" si="41"/>
        <v>44543</v>
      </c>
      <c r="AT76" s="110">
        <f t="shared" si="41"/>
        <v>44543</v>
      </c>
      <c r="AU76" s="111">
        <f t="shared" si="41"/>
        <v>44543</v>
      </c>
      <c r="AV76" s="112">
        <f t="shared" si="41"/>
        <v>44543</v>
      </c>
      <c r="AW76" s="106">
        <f t="shared" si="35"/>
        <v>44543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>
        <v>0.28472222222222221</v>
      </c>
      <c r="C77" s="96">
        <v>0.8125</v>
      </c>
      <c r="D77" s="95"/>
      <c r="E77" s="96"/>
      <c r="F77" s="95"/>
      <c r="G77" s="101"/>
      <c r="H77" s="6">
        <f t="shared" si="25"/>
        <v>0.52777777777777779</v>
      </c>
      <c r="I77" s="7">
        <f t="shared" si="31"/>
        <v>12.666666666666668</v>
      </c>
      <c r="L77" s="9"/>
      <c r="M77" s="10">
        <f t="shared" si="26"/>
        <v>1</v>
      </c>
      <c r="N77" s="83">
        <v>42809</v>
      </c>
      <c r="O77" s="95">
        <v>0.28819444444444448</v>
      </c>
      <c r="P77" s="96">
        <v>0.78819444444444453</v>
      </c>
      <c r="Q77" s="95"/>
      <c r="R77" s="96"/>
      <c r="S77" s="95"/>
      <c r="T77" s="101"/>
      <c r="U77" s="6">
        <f t="shared" si="27"/>
        <v>0.5</v>
      </c>
      <c r="V77" s="7">
        <f t="shared" si="32"/>
        <v>12</v>
      </c>
      <c r="Y77" s="9"/>
      <c r="Z77" s="10">
        <f t="shared" si="28"/>
        <v>1</v>
      </c>
      <c r="AA77" s="64" t="str">
        <f t="shared" si="33"/>
        <v/>
      </c>
      <c r="AB77" s="83">
        <v>42809</v>
      </c>
      <c r="AC77" s="113">
        <v>44544</v>
      </c>
      <c r="AD77" s="114">
        <v>44683</v>
      </c>
      <c r="AE77" s="109">
        <f t="shared" si="39"/>
        <v>44683</v>
      </c>
      <c r="AF77" s="110">
        <f t="shared" si="39"/>
        <v>44683</v>
      </c>
      <c r="AG77" s="111">
        <f t="shared" si="39"/>
        <v>44683</v>
      </c>
      <c r="AH77" s="112">
        <f t="shared" si="39"/>
        <v>44683</v>
      </c>
      <c r="AI77" s="106">
        <f t="shared" si="42"/>
        <v>44683</v>
      </c>
      <c r="AJ77" s="94">
        <f t="shared" si="40"/>
        <v>-3</v>
      </c>
      <c r="AK77" s="94">
        <f t="shared" si="29"/>
        <v>139</v>
      </c>
      <c r="AN77" s="9"/>
      <c r="AO77" s="10">
        <f t="shared" si="34"/>
        <v>1</v>
      </c>
      <c r="AP77" s="83">
        <v>42809</v>
      </c>
      <c r="AQ77" s="113">
        <v>44555</v>
      </c>
      <c r="AR77" s="114">
        <v>44679</v>
      </c>
      <c r="AS77" s="109">
        <f t="shared" si="41"/>
        <v>44679</v>
      </c>
      <c r="AT77" s="110">
        <f t="shared" si="41"/>
        <v>44679</v>
      </c>
      <c r="AU77" s="111">
        <f t="shared" si="41"/>
        <v>44679</v>
      </c>
      <c r="AV77" s="112">
        <f t="shared" si="41"/>
        <v>44679</v>
      </c>
      <c r="AW77" s="106">
        <f t="shared" si="35"/>
        <v>44679</v>
      </c>
      <c r="AX77" s="94">
        <f t="shared" si="36"/>
        <v>12</v>
      </c>
      <c r="AY77" s="94">
        <f t="shared" si="37"/>
        <v>124</v>
      </c>
      <c r="BB77" s="9"/>
      <c r="BC77" s="10">
        <f t="shared" si="30"/>
        <v>1</v>
      </c>
      <c r="BD77" s="64" t="str">
        <f t="shared" si="38"/>
        <v/>
      </c>
    </row>
    <row r="78" spans="1:56" s="38" customFormat="1" x14ac:dyDescent="0.25">
      <c r="A78" s="83">
        <v>42810</v>
      </c>
      <c r="B78" s="95">
        <v>0.28472222222222221</v>
      </c>
      <c r="C78" s="96">
        <v>0.53819444444444442</v>
      </c>
      <c r="D78" s="95">
        <v>0.53819444444444442</v>
      </c>
      <c r="E78" s="96">
        <v>0.81597222222222221</v>
      </c>
      <c r="F78" s="95"/>
      <c r="G78" s="101"/>
      <c r="H78" s="6">
        <f t="shared" si="25"/>
        <v>0.53125</v>
      </c>
      <c r="I78" s="7">
        <f t="shared" si="31"/>
        <v>12.75</v>
      </c>
      <c r="L78" s="9"/>
      <c r="M78" s="10">
        <f t="shared" si="26"/>
        <v>1</v>
      </c>
      <c r="N78" s="83">
        <v>42810</v>
      </c>
      <c r="O78" s="95">
        <v>0.28819444444444448</v>
      </c>
      <c r="P78" s="96">
        <v>0.53819444444444442</v>
      </c>
      <c r="Q78" s="95">
        <v>0.53819444444444442</v>
      </c>
      <c r="R78" s="96">
        <v>0.78819444444444453</v>
      </c>
      <c r="S78" s="95"/>
      <c r="T78" s="101"/>
      <c r="U78" s="6">
        <f t="shared" si="27"/>
        <v>0.5</v>
      </c>
      <c r="V78" s="7">
        <f t="shared" si="32"/>
        <v>12</v>
      </c>
      <c r="Y78" s="9"/>
      <c r="Z78" s="10">
        <f t="shared" si="28"/>
        <v>1</v>
      </c>
      <c r="AA78" s="64" t="str">
        <f t="shared" si="33"/>
        <v>Same Start 2nd</v>
      </c>
      <c r="AB78" s="83">
        <v>42810</v>
      </c>
      <c r="AC78" s="113">
        <f t="shared" ref="AC78:AC140" si="43">AI77</f>
        <v>44683</v>
      </c>
      <c r="AD78" s="114">
        <v>44746</v>
      </c>
      <c r="AE78" s="109">
        <f t="shared" si="39"/>
        <v>44746</v>
      </c>
      <c r="AF78" s="110">
        <v>44811</v>
      </c>
      <c r="AG78" s="111">
        <f t="shared" si="39"/>
        <v>44811</v>
      </c>
      <c r="AH78" s="112">
        <f t="shared" si="39"/>
        <v>44811</v>
      </c>
      <c r="AI78" s="106">
        <f t="shared" si="42"/>
        <v>44811</v>
      </c>
      <c r="AJ78" s="94">
        <f t="shared" si="40"/>
        <v>0</v>
      </c>
      <c r="AK78" s="94">
        <f t="shared" si="29"/>
        <v>128</v>
      </c>
      <c r="AN78" s="9"/>
      <c r="AO78" s="10">
        <f t="shared" si="34"/>
        <v>1</v>
      </c>
      <c r="AP78" s="83">
        <v>42810</v>
      </c>
      <c r="AQ78" s="113">
        <v>44684</v>
      </c>
      <c r="AR78" s="114">
        <v>44746</v>
      </c>
      <c r="AS78" s="109">
        <f t="shared" si="41"/>
        <v>44746</v>
      </c>
      <c r="AT78" s="110">
        <v>44806</v>
      </c>
      <c r="AU78" s="111">
        <f t="shared" si="41"/>
        <v>44806</v>
      </c>
      <c r="AV78" s="112">
        <f t="shared" si="41"/>
        <v>44806</v>
      </c>
      <c r="AW78" s="106">
        <f t="shared" si="35"/>
        <v>44806</v>
      </c>
      <c r="AX78" s="94">
        <f t="shared" si="36"/>
        <v>5</v>
      </c>
      <c r="AY78" s="94">
        <f t="shared" si="37"/>
        <v>122</v>
      </c>
      <c r="BB78" s="9"/>
      <c r="BC78" s="10">
        <f t="shared" si="30"/>
        <v>1</v>
      </c>
      <c r="BD78" s="64" t="str">
        <f t="shared" si="38"/>
        <v>Same Start 2nd</v>
      </c>
    </row>
    <row r="79" spans="1:56" s="38" customFormat="1" x14ac:dyDescent="0.25">
      <c r="A79" s="83">
        <v>42811</v>
      </c>
      <c r="B79" s="95">
        <v>0.28472222222222221</v>
      </c>
      <c r="C79" s="96">
        <v>0.81041666666666667</v>
      </c>
      <c r="D79" s="95"/>
      <c r="E79" s="96"/>
      <c r="F79" s="95"/>
      <c r="G79" s="101"/>
      <c r="H79" s="6">
        <f t="shared" si="25"/>
        <v>0.52569444444444446</v>
      </c>
      <c r="I79" s="7">
        <f t="shared" si="31"/>
        <v>12.616666666666667</v>
      </c>
      <c r="L79" s="9"/>
      <c r="M79" s="10">
        <f t="shared" si="26"/>
        <v>1</v>
      </c>
      <c r="N79" s="83">
        <v>42811</v>
      </c>
      <c r="O79" s="95">
        <v>0.28819444444444448</v>
      </c>
      <c r="P79" s="96">
        <v>0.78819444444444453</v>
      </c>
      <c r="Q79" s="95"/>
      <c r="R79" s="96"/>
      <c r="S79" s="95"/>
      <c r="T79" s="101"/>
      <c r="U79" s="6">
        <f t="shared" si="27"/>
        <v>0.5</v>
      </c>
      <c r="V79" s="7">
        <f t="shared" si="32"/>
        <v>12</v>
      </c>
      <c r="Y79" s="9"/>
      <c r="Z79" s="10">
        <f t="shared" si="28"/>
        <v>1</v>
      </c>
      <c r="AA79" s="64" t="str">
        <f t="shared" si="33"/>
        <v/>
      </c>
      <c r="AB79" s="83">
        <v>42811</v>
      </c>
      <c r="AC79" s="113">
        <f t="shared" si="43"/>
        <v>44811</v>
      </c>
      <c r="AD79" s="114">
        <v>44940</v>
      </c>
      <c r="AE79" s="109">
        <f t="shared" si="39"/>
        <v>44940</v>
      </c>
      <c r="AF79" s="110">
        <f t="shared" si="39"/>
        <v>44940</v>
      </c>
      <c r="AG79" s="111">
        <f t="shared" si="39"/>
        <v>44940</v>
      </c>
      <c r="AH79" s="112">
        <f t="shared" si="39"/>
        <v>44940</v>
      </c>
      <c r="AI79" s="106">
        <f t="shared" si="42"/>
        <v>44940</v>
      </c>
      <c r="AJ79" s="94">
        <f t="shared" si="40"/>
        <v>0</v>
      </c>
      <c r="AK79" s="94">
        <f t="shared" si="29"/>
        <v>129</v>
      </c>
      <c r="AN79" s="9"/>
      <c r="AO79" s="10">
        <f t="shared" si="34"/>
        <v>1</v>
      </c>
      <c r="AP79" s="83">
        <v>42811</v>
      </c>
      <c r="AQ79" s="113">
        <v>44812</v>
      </c>
      <c r="AR79" s="114">
        <v>44935</v>
      </c>
      <c r="AS79" s="109">
        <f t="shared" si="41"/>
        <v>44935</v>
      </c>
      <c r="AT79" s="110">
        <f t="shared" si="41"/>
        <v>44935</v>
      </c>
      <c r="AU79" s="111">
        <f t="shared" si="41"/>
        <v>44935</v>
      </c>
      <c r="AV79" s="112">
        <f t="shared" si="41"/>
        <v>44935</v>
      </c>
      <c r="AW79" s="106">
        <f t="shared" si="35"/>
        <v>44935</v>
      </c>
      <c r="AX79" s="94">
        <f t="shared" si="36"/>
        <v>6</v>
      </c>
      <c r="AY79" s="94">
        <f t="shared" si="37"/>
        <v>123</v>
      </c>
      <c r="BB79" s="9"/>
      <c r="BC79" s="10">
        <f t="shared" si="30"/>
        <v>1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44940</v>
      </c>
      <c r="AD80" s="114">
        <f t="shared" si="39"/>
        <v>44940</v>
      </c>
      <c r="AE80" s="109">
        <f t="shared" si="39"/>
        <v>44940</v>
      </c>
      <c r="AF80" s="110">
        <f t="shared" si="39"/>
        <v>44940</v>
      </c>
      <c r="AG80" s="111">
        <f t="shared" si="39"/>
        <v>44940</v>
      </c>
      <c r="AH80" s="112">
        <f t="shared" si="39"/>
        <v>44940</v>
      </c>
      <c r="AI80" s="106">
        <f t="shared" si="42"/>
        <v>44940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ref="AQ80:AQ140" si="44">AW79</f>
        <v>44935</v>
      </c>
      <c r="AR80" s="114">
        <f t="shared" si="41"/>
        <v>44935</v>
      </c>
      <c r="AS80" s="109">
        <f t="shared" si="41"/>
        <v>44935</v>
      </c>
      <c r="AT80" s="110">
        <f t="shared" si="41"/>
        <v>44935</v>
      </c>
      <c r="AU80" s="111">
        <f t="shared" si="41"/>
        <v>44935</v>
      </c>
      <c r="AV80" s="112">
        <f t="shared" si="41"/>
        <v>44935</v>
      </c>
      <c r="AW80" s="106">
        <f t="shared" si="35"/>
        <v>44935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44940</v>
      </c>
      <c r="AD81" s="114">
        <f t="shared" si="39"/>
        <v>44940</v>
      </c>
      <c r="AE81" s="109">
        <f t="shared" si="39"/>
        <v>44940</v>
      </c>
      <c r="AF81" s="110">
        <f t="shared" si="39"/>
        <v>44940</v>
      </c>
      <c r="AG81" s="111">
        <f t="shared" si="39"/>
        <v>44940</v>
      </c>
      <c r="AH81" s="112">
        <f t="shared" si="39"/>
        <v>44940</v>
      </c>
      <c r="AI81" s="106">
        <f t="shared" si="42"/>
        <v>44940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44935</v>
      </c>
      <c r="AR81" s="114">
        <f t="shared" si="41"/>
        <v>44935</v>
      </c>
      <c r="AS81" s="109">
        <f t="shared" si="41"/>
        <v>44935</v>
      </c>
      <c r="AT81" s="110">
        <f t="shared" si="41"/>
        <v>44935</v>
      </c>
      <c r="AU81" s="111">
        <f t="shared" si="41"/>
        <v>44935</v>
      </c>
      <c r="AV81" s="112">
        <f t="shared" si="41"/>
        <v>44935</v>
      </c>
      <c r="AW81" s="106">
        <f t="shared" si="35"/>
        <v>44935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0.28472222222222221</v>
      </c>
      <c r="C82" s="96">
        <v>0.8125</v>
      </c>
      <c r="D82" s="95"/>
      <c r="E82" s="96"/>
      <c r="F82" s="95"/>
      <c r="G82" s="101"/>
      <c r="H82" s="6">
        <f t="shared" si="25"/>
        <v>0.52777777777777779</v>
      </c>
      <c r="I82" s="7">
        <f t="shared" si="31"/>
        <v>12.666666666666668</v>
      </c>
      <c r="L82" s="9"/>
      <c r="M82" s="10">
        <f t="shared" si="26"/>
        <v>1</v>
      </c>
      <c r="N82" s="83">
        <v>42814</v>
      </c>
      <c r="O82" s="95">
        <v>0.28819444444444448</v>
      </c>
      <c r="P82" s="96">
        <v>0.78819444444444453</v>
      </c>
      <c r="Q82" s="95"/>
      <c r="R82" s="96"/>
      <c r="S82" s="95"/>
      <c r="T82" s="101"/>
      <c r="U82" s="6">
        <f t="shared" si="27"/>
        <v>0.5</v>
      </c>
      <c r="V82" s="7">
        <f t="shared" si="32"/>
        <v>12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v>44940</v>
      </c>
      <c r="AD82" s="114">
        <v>45069</v>
      </c>
      <c r="AE82" s="109">
        <f t="shared" si="39"/>
        <v>45069</v>
      </c>
      <c r="AF82" s="110">
        <v>45067</v>
      </c>
      <c r="AG82" s="111">
        <f t="shared" si="39"/>
        <v>45067</v>
      </c>
      <c r="AH82" s="112">
        <f t="shared" si="39"/>
        <v>45067</v>
      </c>
      <c r="AI82" s="106">
        <f t="shared" si="42"/>
        <v>45069</v>
      </c>
      <c r="AJ82" s="94">
        <f t="shared" si="40"/>
        <v>0</v>
      </c>
      <c r="AK82" s="94">
        <f t="shared" si="29"/>
        <v>127</v>
      </c>
      <c r="AN82" s="9"/>
      <c r="AO82" s="10">
        <f t="shared" si="34"/>
        <v>1</v>
      </c>
      <c r="AP82" s="83">
        <v>42814</v>
      </c>
      <c r="AQ82" s="113">
        <v>44941</v>
      </c>
      <c r="AR82" s="114">
        <v>45064</v>
      </c>
      <c r="AS82" s="109">
        <f t="shared" si="41"/>
        <v>45064</v>
      </c>
      <c r="AT82" s="110">
        <f t="shared" si="41"/>
        <v>45064</v>
      </c>
      <c r="AU82" s="111">
        <f t="shared" si="41"/>
        <v>45064</v>
      </c>
      <c r="AV82" s="112">
        <f t="shared" si="41"/>
        <v>45064</v>
      </c>
      <c r="AW82" s="106">
        <f t="shared" si="35"/>
        <v>45064</v>
      </c>
      <c r="AX82" s="94">
        <f t="shared" si="36"/>
        <v>6</v>
      </c>
      <c r="AY82" s="94">
        <f t="shared" si="37"/>
        <v>123</v>
      </c>
      <c r="BB82" s="9"/>
      <c r="BC82" s="10">
        <f t="shared" si="30"/>
        <v>1</v>
      </c>
      <c r="BD82" s="64" t="str">
        <f t="shared" si="38"/>
        <v/>
      </c>
    </row>
    <row r="83" spans="1:56" s="38" customFormat="1" x14ac:dyDescent="0.25">
      <c r="A83" s="83">
        <v>42815</v>
      </c>
      <c r="B83" s="95">
        <v>0.28472222222222221</v>
      </c>
      <c r="C83" s="96">
        <v>0.81597222222222221</v>
      </c>
      <c r="D83" s="95"/>
      <c r="E83" s="96"/>
      <c r="F83" s="95"/>
      <c r="G83" s="101"/>
      <c r="H83" s="6">
        <f t="shared" si="25"/>
        <v>0.53125</v>
      </c>
      <c r="I83" s="7">
        <f t="shared" si="31"/>
        <v>12.75</v>
      </c>
      <c r="L83" s="9"/>
      <c r="M83" s="10">
        <f t="shared" si="26"/>
        <v>1</v>
      </c>
      <c r="N83" s="83">
        <v>42815</v>
      </c>
      <c r="O83" s="95">
        <v>0.28819444444444448</v>
      </c>
      <c r="P83" s="96">
        <v>0.78819444444444453</v>
      </c>
      <c r="Q83" s="95"/>
      <c r="R83" s="96"/>
      <c r="S83" s="95"/>
      <c r="T83" s="101"/>
      <c r="U83" s="6">
        <f t="shared" si="27"/>
        <v>0.5</v>
      </c>
      <c r="V83" s="7">
        <f t="shared" si="32"/>
        <v>12</v>
      </c>
      <c r="Y83" s="9"/>
      <c r="Z83" s="10">
        <f t="shared" si="28"/>
        <v>1</v>
      </c>
      <c r="AA83" s="64" t="str">
        <f t="shared" si="33"/>
        <v/>
      </c>
      <c r="AB83" s="83">
        <v>42815</v>
      </c>
      <c r="AC83" s="113">
        <f t="shared" si="43"/>
        <v>45069</v>
      </c>
      <c r="AD83" s="114">
        <f t="shared" si="39"/>
        <v>45069</v>
      </c>
      <c r="AE83" s="109">
        <f t="shared" si="39"/>
        <v>45069</v>
      </c>
      <c r="AF83" s="110">
        <f t="shared" si="39"/>
        <v>45069</v>
      </c>
      <c r="AG83" s="111">
        <f t="shared" si="39"/>
        <v>45069</v>
      </c>
      <c r="AH83" s="112">
        <f t="shared" si="39"/>
        <v>45069</v>
      </c>
      <c r="AI83" s="106">
        <f t="shared" si="42"/>
        <v>45069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45064</v>
      </c>
      <c r="AR83" s="114">
        <f t="shared" si="41"/>
        <v>45064</v>
      </c>
      <c r="AS83" s="109">
        <f t="shared" si="41"/>
        <v>45064</v>
      </c>
      <c r="AT83" s="110">
        <f t="shared" si="41"/>
        <v>45064</v>
      </c>
      <c r="AU83" s="111">
        <f t="shared" si="41"/>
        <v>45064</v>
      </c>
      <c r="AV83" s="112">
        <f t="shared" si="41"/>
        <v>45064</v>
      </c>
      <c r="AW83" s="106">
        <f t="shared" si="35"/>
        <v>45064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0.28472222222222221</v>
      </c>
      <c r="C84" s="96">
        <v>0.53819444444444442</v>
      </c>
      <c r="D84" s="95">
        <v>0.53819444444444442</v>
      </c>
      <c r="E84" s="96">
        <v>0.81944444444444453</v>
      </c>
      <c r="F84" s="95"/>
      <c r="G84" s="101"/>
      <c r="H84" s="6">
        <f t="shared" si="25"/>
        <v>0.53472222222222232</v>
      </c>
      <c r="I84" s="7">
        <f t="shared" si="31"/>
        <v>12.833333333333336</v>
      </c>
      <c r="L84" s="9"/>
      <c r="M84" s="10">
        <f t="shared" si="26"/>
        <v>1</v>
      </c>
      <c r="N84" s="83">
        <v>42816</v>
      </c>
      <c r="O84" s="95">
        <v>0.28819444444444448</v>
      </c>
      <c r="P84" s="96">
        <v>0.53819444444444442</v>
      </c>
      <c r="Q84" s="95">
        <v>0.53819444444444442</v>
      </c>
      <c r="R84" s="96">
        <v>0.78819444444444453</v>
      </c>
      <c r="S84" s="95"/>
      <c r="T84" s="101"/>
      <c r="U84" s="6">
        <f t="shared" si="27"/>
        <v>0.5</v>
      </c>
      <c r="V84" s="7">
        <f t="shared" si="32"/>
        <v>12</v>
      </c>
      <c r="Y84" s="9"/>
      <c r="Z84" s="10">
        <f t="shared" si="28"/>
        <v>1</v>
      </c>
      <c r="AA84" s="64" t="str">
        <f t="shared" si="33"/>
        <v>Same Start 2nd</v>
      </c>
      <c r="AB84" s="83">
        <v>42816</v>
      </c>
      <c r="AC84" s="113">
        <v>45198</v>
      </c>
      <c r="AD84" s="114">
        <v>45261</v>
      </c>
      <c r="AE84" s="109">
        <f t="shared" si="39"/>
        <v>45261</v>
      </c>
      <c r="AF84" s="110">
        <v>45327</v>
      </c>
      <c r="AG84" s="111">
        <f t="shared" si="39"/>
        <v>45327</v>
      </c>
      <c r="AH84" s="112">
        <f t="shared" si="39"/>
        <v>45327</v>
      </c>
      <c r="AI84" s="106">
        <f t="shared" si="42"/>
        <v>45327</v>
      </c>
      <c r="AJ84" s="94">
        <f t="shared" si="40"/>
        <v>129</v>
      </c>
      <c r="AK84" s="94">
        <f t="shared" si="29"/>
        <v>129</v>
      </c>
      <c r="AN84" s="9"/>
      <c r="AO84" s="10">
        <f t="shared" si="34"/>
        <v>1</v>
      </c>
      <c r="AP84" s="83">
        <v>42816</v>
      </c>
      <c r="AQ84" s="113">
        <v>45199</v>
      </c>
      <c r="AR84" s="114">
        <v>45261</v>
      </c>
      <c r="AS84" s="109">
        <f t="shared" si="41"/>
        <v>45261</v>
      </c>
      <c r="AT84" s="110">
        <v>45322</v>
      </c>
      <c r="AU84" s="111">
        <f t="shared" si="41"/>
        <v>45322</v>
      </c>
      <c r="AV84" s="112">
        <f t="shared" si="41"/>
        <v>45322</v>
      </c>
      <c r="AW84" s="106">
        <f t="shared" si="35"/>
        <v>45322</v>
      </c>
      <c r="AX84" s="94">
        <f t="shared" si="36"/>
        <v>135</v>
      </c>
      <c r="AY84" s="94">
        <f t="shared" si="37"/>
        <v>123</v>
      </c>
      <c r="BB84" s="9"/>
      <c r="BC84" s="10">
        <f t="shared" si="30"/>
        <v>1</v>
      </c>
      <c r="BD84" s="64" t="str">
        <f t="shared" si="38"/>
        <v>Same Start 2nd</v>
      </c>
    </row>
    <row r="85" spans="1:56" s="38" customFormat="1" x14ac:dyDescent="0.25">
      <c r="A85" s="83">
        <v>42817</v>
      </c>
      <c r="B85" s="95">
        <v>0.28472222222222221</v>
      </c>
      <c r="C85" s="96">
        <v>0.8125</v>
      </c>
      <c r="D85" s="95"/>
      <c r="E85" s="96"/>
      <c r="F85" s="95"/>
      <c r="G85" s="101"/>
      <c r="H85" s="6">
        <f t="shared" si="25"/>
        <v>0.52777777777777779</v>
      </c>
      <c r="I85" s="7">
        <f t="shared" si="31"/>
        <v>12.666666666666668</v>
      </c>
      <c r="L85" s="9"/>
      <c r="M85" s="10">
        <f t="shared" si="26"/>
        <v>1</v>
      </c>
      <c r="N85" s="83">
        <v>42817</v>
      </c>
      <c r="O85" s="95">
        <v>0.28819444444444448</v>
      </c>
      <c r="P85" s="96">
        <v>0.78819444444444453</v>
      </c>
      <c r="Q85" s="95"/>
      <c r="R85" s="96"/>
      <c r="S85" s="95"/>
      <c r="T85" s="101"/>
      <c r="U85" s="6">
        <f t="shared" si="27"/>
        <v>0.5</v>
      </c>
      <c r="V85" s="7">
        <f t="shared" si="32"/>
        <v>12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45327</v>
      </c>
      <c r="AD85" s="114">
        <v>45456</v>
      </c>
      <c r="AE85" s="109">
        <f t="shared" si="39"/>
        <v>45456</v>
      </c>
      <c r="AF85" s="110">
        <f t="shared" si="39"/>
        <v>45456</v>
      </c>
      <c r="AG85" s="111">
        <f t="shared" si="39"/>
        <v>45456</v>
      </c>
      <c r="AH85" s="112">
        <f t="shared" si="39"/>
        <v>45456</v>
      </c>
      <c r="AI85" s="106">
        <f t="shared" si="42"/>
        <v>45456</v>
      </c>
      <c r="AJ85" s="94">
        <f t="shared" si="40"/>
        <v>0</v>
      </c>
      <c r="AK85" s="94">
        <f t="shared" si="29"/>
        <v>129</v>
      </c>
      <c r="AN85" s="9"/>
      <c r="AO85" s="10">
        <f t="shared" si="34"/>
        <v>1</v>
      </c>
      <c r="AP85" s="83">
        <v>42817</v>
      </c>
      <c r="AQ85" s="113">
        <v>45328</v>
      </c>
      <c r="AR85" s="114">
        <v>45452</v>
      </c>
      <c r="AS85" s="109">
        <f t="shared" si="41"/>
        <v>45452</v>
      </c>
      <c r="AT85" s="110">
        <f t="shared" si="41"/>
        <v>45452</v>
      </c>
      <c r="AU85" s="111">
        <f t="shared" si="41"/>
        <v>45452</v>
      </c>
      <c r="AV85" s="112">
        <f t="shared" si="41"/>
        <v>45452</v>
      </c>
      <c r="AW85" s="106">
        <f t="shared" si="35"/>
        <v>45452</v>
      </c>
      <c r="AX85" s="94">
        <f t="shared" si="36"/>
        <v>6</v>
      </c>
      <c r="AY85" s="94">
        <f t="shared" si="37"/>
        <v>124</v>
      </c>
      <c r="BB85" s="9"/>
      <c r="BC85" s="10">
        <f t="shared" si="30"/>
        <v>1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0.28472222222222221</v>
      </c>
      <c r="C86" s="96">
        <v>0.6875</v>
      </c>
      <c r="D86" s="95"/>
      <c r="E86" s="96"/>
      <c r="F86" s="95"/>
      <c r="G86" s="101"/>
      <c r="H86" s="6">
        <f t="shared" si="25"/>
        <v>0.40277777777777779</v>
      </c>
      <c r="I86" s="7">
        <f t="shared" si="31"/>
        <v>9.6666666666666679</v>
      </c>
      <c r="L86" s="9"/>
      <c r="M86" s="10">
        <f t="shared" si="26"/>
        <v>1</v>
      </c>
      <c r="N86" s="83">
        <v>42818</v>
      </c>
      <c r="O86" s="95">
        <v>0.28819444444444448</v>
      </c>
      <c r="P86" s="96">
        <v>0.6875</v>
      </c>
      <c r="Q86" s="95"/>
      <c r="R86" s="96"/>
      <c r="S86" s="95"/>
      <c r="T86" s="101"/>
      <c r="U86" s="6">
        <f t="shared" si="27"/>
        <v>0.39930555555555552</v>
      </c>
      <c r="V86" s="7">
        <f t="shared" si="32"/>
        <v>9.5833333333333321</v>
      </c>
      <c r="Y86" s="9"/>
      <c r="Z86" s="10">
        <f t="shared" si="28"/>
        <v>1</v>
      </c>
      <c r="AA86" s="64" t="str">
        <f t="shared" si="33"/>
        <v>Same End 1st</v>
      </c>
      <c r="AB86" s="83">
        <v>42818</v>
      </c>
      <c r="AC86" s="113">
        <f t="shared" si="43"/>
        <v>45456</v>
      </c>
      <c r="AD86" s="114">
        <v>45557</v>
      </c>
      <c r="AE86" s="109">
        <f t="shared" si="39"/>
        <v>45557</v>
      </c>
      <c r="AF86" s="110">
        <f t="shared" si="39"/>
        <v>45557</v>
      </c>
      <c r="AG86" s="111">
        <f t="shared" si="39"/>
        <v>45557</v>
      </c>
      <c r="AH86" s="112">
        <f t="shared" si="39"/>
        <v>45557</v>
      </c>
      <c r="AI86" s="106">
        <f t="shared" si="42"/>
        <v>45557</v>
      </c>
      <c r="AJ86" s="94">
        <f t="shared" si="40"/>
        <v>0</v>
      </c>
      <c r="AK86" s="94">
        <f t="shared" si="29"/>
        <v>101</v>
      </c>
      <c r="AN86" s="9"/>
      <c r="AO86" s="10">
        <f t="shared" si="34"/>
        <v>1</v>
      </c>
      <c r="AP86" s="83">
        <v>42818</v>
      </c>
      <c r="AQ86" s="113">
        <v>45458</v>
      </c>
      <c r="AR86" s="114">
        <v>45559</v>
      </c>
      <c r="AS86" s="109">
        <f t="shared" si="41"/>
        <v>45559</v>
      </c>
      <c r="AT86" s="110">
        <v>45557</v>
      </c>
      <c r="AU86" s="111">
        <f t="shared" si="41"/>
        <v>45557</v>
      </c>
      <c r="AV86" s="112">
        <f t="shared" si="41"/>
        <v>45557</v>
      </c>
      <c r="AW86" s="106">
        <f t="shared" si="35"/>
        <v>45559</v>
      </c>
      <c r="AX86" s="94">
        <f t="shared" si="36"/>
        <v>6</v>
      </c>
      <c r="AY86" s="94">
        <f t="shared" si="37"/>
        <v>99</v>
      </c>
      <c r="BB86" s="9"/>
      <c r="BC86" s="10">
        <f t="shared" si="30"/>
        <v>1</v>
      </c>
      <c r="BD86" s="64" t="str">
        <f t="shared" si="38"/>
        <v>Rev Over Act End 1st</v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45557</v>
      </c>
      <c r="AD87" s="114">
        <f t="shared" si="39"/>
        <v>45557</v>
      </c>
      <c r="AE87" s="109">
        <f t="shared" si="39"/>
        <v>45557</v>
      </c>
      <c r="AF87" s="110">
        <f t="shared" si="39"/>
        <v>45557</v>
      </c>
      <c r="AG87" s="111">
        <f t="shared" si="39"/>
        <v>45557</v>
      </c>
      <c r="AH87" s="112">
        <f t="shared" si="39"/>
        <v>45557</v>
      </c>
      <c r="AI87" s="106">
        <f t="shared" si="42"/>
        <v>45557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45559</v>
      </c>
      <c r="AR87" s="114">
        <f t="shared" si="41"/>
        <v>45559</v>
      </c>
      <c r="AS87" s="109">
        <f t="shared" si="41"/>
        <v>45559</v>
      </c>
      <c r="AT87" s="110">
        <f t="shared" si="41"/>
        <v>45559</v>
      </c>
      <c r="AU87" s="111">
        <f t="shared" si="41"/>
        <v>45559</v>
      </c>
      <c r="AV87" s="112">
        <f t="shared" si="41"/>
        <v>45559</v>
      </c>
      <c r="AW87" s="106">
        <f t="shared" si="35"/>
        <v>45559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45557</v>
      </c>
      <c r="AD88" s="114">
        <f t="shared" si="39"/>
        <v>45557</v>
      </c>
      <c r="AE88" s="109">
        <f t="shared" si="39"/>
        <v>45557</v>
      </c>
      <c r="AF88" s="110">
        <f t="shared" si="39"/>
        <v>45557</v>
      </c>
      <c r="AG88" s="111">
        <f t="shared" si="39"/>
        <v>45557</v>
      </c>
      <c r="AH88" s="112">
        <f t="shared" si="39"/>
        <v>45557</v>
      </c>
      <c r="AI88" s="106">
        <f t="shared" si="42"/>
        <v>45557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45559</v>
      </c>
      <c r="AR88" s="114">
        <f t="shared" si="41"/>
        <v>45559</v>
      </c>
      <c r="AS88" s="109">
        <f t="shared" si="41"/>
        <v>45559</v>
      </c>
      <c r="AT88" s="110">
        <f t="shared" si="41"/>
        <v>45559</v>
      </c>
      <c r="AU88" s="111">
        <f t="shared" si="41"/>
        <v>45559</v>
      </c>
      <c r="AV88" s="112">
        <f t="shared" si="41"/>
        <v>45559</v>
      </c>
      <c r="AW88" s="106">
        <f t="shared" si="35"/>
        <v>45559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>
        <v>0.28472222222222221</v>
      </c>
      <c r="C89" s="96">
        <v>0.82500000000000007</v>
      </c>
      <c r="D89" s="95"/>
      <c r="E89" s="96"/>
      <c r="F89" s="95"/>
      <c r="G89" s="101"/>
      <c r="H89" s="6">
        <f t="shared" si="25"/>
        <v>0.54027777777777786</v>
      </c>
      <c r="I89" s="7">
        <f t="shared" si="31"/>
        <v>12.966666666666669</v>
      </c>
      <c r="L89" s="9"/>
      <c r="M89" s="10">
        <f t="shared" si="26"/>
        <v>1</v>
      </c>
      <c r="N89" s="83">
        <v>42821</v>
      </c>
      <c r="O89" s="95">
        <v>0.28819444444444448</v>
      </c>
      <c r="P89" s="96">
        <v>0.78819444444444453</v>
      </c>
      <c r="Q89" s="95"/>
      <c r="R89" s="96"/>
      <c r="S89" s="95"/>
      <c r="T89" s="101"/>
      <c r="U89" s="6">
        <f t="shared" si="27"/>
        <v>0.5</v>
      </c>
      <c r="V89" s="7">
        <f t="shared" si="32"/>
        <v>12</v>
      </c>
      <c r="Y89" s="9"/>
      <c r="Z89" s="10">
        <f t="shared" si="28"/>
        <v>1</v>
      </c>
      <c r="AA89" s="64" t="str">
        <f t="shared" si="33"/>
        <v/>
      </c>
      <c r="AB89" s="83">
        <v>42821</v>
      </c>
      <c r="AC89" s="113">
        <v>45586</v>
      </c>
      <c r="AD89" s="114">
        <v>45721</v>
      </c>
      <c r="AE89" s="109">
        <f t="shared" si="39"/>
        <v>45721</v>
      </c>
      <c r="AF89" s="110">
        <f t="shared" si="39"/>
        <v>45721</v>
      </c>
      <c r="AG89" s="111">
        <f t="shared" si="39"/>
        <v>45721</v>
      </c>
      <c r="AH89" s="112">
        <f t="shared" si="39"/>
        <v>45721</v>
      </c>
      <c r="AI89" s="106">
        <f t="shared" si="42"/>
        <v>45721</v>
      </c>
      <c r="AJ89" s="94">
        <f t="shared" si="40"/>
        <v>29</v>
      </c>
      <c r="AK89" s="94">
        <f t="shared" si="29"/>
        <v>135</v>
      </c>
      <c r="AN89" s="9"/>
      <c r="AO89" s="10">
        <f t="shared" si="34"/>
        <v>1</v>
      </c>
      <c r="AP89" s="83">
        <v>42821</v>
      </c>
      <c r="AQ89" s="113">
        <v>45587</v>
      </c>
      <c r="AR89" s="114">
        <v>45719</v>
      </c>
      <c r="AS89" s="109">
        <f t="shared" si="41"/>
        <v>45719</v>
      </c>
      <c r="AT89" s="110">
        <f t="shared" si="41"/>
        <v>45719</v>
      </c>
      <c r="AU89" s="111">
        <f t="shared" si="41"/>
        <v>45719</v>
      </c>
      <c r="AV89" s="112">
        <f t="shared" si="41"/>
        <v>45719</v>
      </c>
      <c r="AW89" s="106">
        <f t="shared" si="35"/>
        <v>45719</v>
      </c>
      <c r="AX89" s="94">
        <f t="shared" si="36"/>
        <v>28</v>
      </c>
      <c r="AY89" s="94">
        <f t="shared" si="37"/>
        <v>132</v>
      </c>
      <c r="BB89" s="9"/>
      <c r="BC89" s="10">
        <f t="shared" si="30"/>
        <v>1</v>
      </c>
      <c r="BD89" s="64" t="str">
        <f t="shared" si="38"/>
        <v/>
      </c>
    </row>
    <row r="90" spans="1:56" s="38" customFormat="1" x14ac:dyDescent="0.25">
      <c r="A90" s="83">
        <v>42822</v>
      </c>
      <c r="B90" s="95">
        <v>0.28472222222222221</v>
      </c>
      <c r="C90" s="96">
        <v>0.53819444444444442</v>
      </c>
      <c r="D90" s="95">
        <v>0.53819444444444442</v>
      </c>
      <c r="E90" s="96">
        <v>0.81805555555555554</v>
      </c>
      <c r="F90" s="95"/>
      <c r="G90" s="101"/>
      <c r="H90" s="6">
        <f t="shared" si="25"/>
        <v>0.53333333333333333</v>
      </c>
      <c r="I90" s="7">
        <f t="shared" si="31"/>
        <v>12.8</v>
      </c>
      <c r="L90" s="9"/>
      <c r="M90" s="10">
        <f t="shared" si="26"/>
        <v>1</v>
      </c>
      <c r="N90" s="83">
        <v>42822</v>
      </c>
      <c r="O90" s="95">
        <v>0.28819444444444448</v>
      </c>
      <c r="P90" s="96">
        <v>0.53819444444444442</v>
      </c>
      <c r="Q90" s="95">
        <v>0.53819444444444442</v>
      </c>
      <c r="R90" s="96">
        <v>0.79513888888888884</v>
      </c>
      <c r="S90" s="95"/>
      <c r="T90" s="101"/>
      <c r="U90" s="6">
        <f t="shared" si="27"/>
        <v>0.50694444444444442</v>
      </c>
      <c r="V90" s="7">
        <f t="shared" si="32"/>
        <v>12.166666666666666</v>
      </c>
      <c r="Y90" s="9"/>
      <c r="Z90" s="10">
        <f t="shared" si="28"/>
        <v>1</v>
      </c>
      <c r="AA90" s="64" t="str">
        <f t="shared" si="33"/>
        <v>Same Start 2nd</v>
      </c>
      <c r="AB90" s="83">
        <v>42822</v>
      </c>
      <c r="AC90" s="113">
        <v>45723</v>
      </c>
      <c r="AD90" s="114">
        <v>45787</v>
      </c>
      <c r="AE90" s="109">
        <f t="shared" si="39"/>
        <v>45787</v>
      </c>
      <c r="AF90" s="110">
        <v>45859</v>
      </c>
      <c r="AG90" s="111">
        <f t="shared" si="39"/>
        <v>45859</v>
      </c>
      <c r="AH90" s="112">
        <f t="shared" si="39"/>
        <v>45859</v>
      </c>
      <c r="AI90" s="106">
        <f t="shared" si="42"/>
        <v>45859</v>
      </c>
      <c r="AJ90" s="94">
        <f t="shared" si="40"/>
        <v>2</v>
      </c>
      <c r="AK90" s="94">
        <f t="shared" si="29"/>
        <v>136</v>
      </c>
      <c r="AN90" s="9"/>
      <c r="AO90" s="10">
        <f t="shared" si="34"/>
        <v>1</v>
      </c>
      <c r="AP90" s="83">
        <v>42822</v>
      </c>
      <c r="AQ90" s="113">
        <v>45724</v>
      </c>
      <c r="AR90" s="114">
        <v>45787</v>
      </c>
      <c r="AS90" s="109">
        <f t="shared" si="41"/>
        <v>45787</v>
      </c>
      <c r="AT90" s="110">
        <v>45854</v>
      </c>
      <c r="AU90" s="111">
        <f t="shared" si="41"/>
        <v>45854</v>
      </c>
      <c r="AV90" s="112">
        <f t="shared" si="41"/>
        <v>45854</v>
      </c>
      <c r="AW90" s="106">
        <f t="shared" si="35"/>
        <v>45854</v>
      </c>
      <c r="AX90" s="94">
        <f t="shared" si="36"/>
        <v>5</v>
      </c>
      <c r="AY90" s="94">
        <f t="shared" si="37"/>
        <v>130</v>
      </c>
      <c r="BB90" s="9"/>
      <c r="BC90" s="10">
        <f t="shared" si="30"/>
        <v>1</v>
      </c>
      <c r="BD90" s="64" t="str">
        <f t="shared" si="38"/>
        <v>Same Start 2nd</v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45859</v>
      </c>
      <c r="AD91" s="114">
        <v>45987</v>
      </c>
      <c r="AE91" s="109">
        <f t="shared" si="39"/>
        <v>45987</v>
      </c>
      <c r="AF91" s="110">
        <f t="shared" si="39"/>
        <v>45987</v>
      </c>
      <c r="AG91" s="111">
        <f t="shared" si="39"/>
        <v>45987</v>
      </c>
      <c r="AH91" s="112">
        <f t="shared" si="39"/>
        <v>45987</v>
      </c>
      <c r="AI91" s="106">
        <f t="shared" si="42"/>
        <v>45987</v>
      </c>
      <c r="AJ91" s="94">
        <f t="shared" si="40"/>
        <v>0</v>
      </c>
      <c r="AK91" s="94">
        <f t="shared" si="29"/>
        <v>128</v>
      </c>
      <c r="AL91" s="37"/>
      <c r="AN91" s="9"/>
      <c r="AO91" s="10">
        <f t="shared" si="34"/>
        <v>1</v>
      </c>
      <c r="AP91" s="83">
        <v>42823</v>
      </c>
      <c r="AQ91" s="113">
        <v>45860</v>
      </c>
      <c r="AR91" s="114">
        <v>45983</v>
      </c>
      <c r="AS91" s="109">
        <f t="shared" si="41"/>
        <v>45983</v>
      </c>
      <c r="AT91" s="110">
        <f t="shared" si="41"/>
        <v>45983</v>
      </c>
      <c r="AU91" s="111">
        <f t="shared" si="41"/>
        <v>45983</v>
      </c>
      <c r="AV91" s="112">
        <f t="shared" si="41"/>
        <v>45983</v>
      </c>
      <c r="AW91" s="106">
        <f t="shared" si="35"/>
        <v>45983</v>
      </c>
      <c r="AX91" s="94">
        <f t="shared" si="36"/>
        <v>6</v>
      </c>
      <c r="AY91" s="94">
        <f t="shared" si="37"/>
        <v>123</v>
      </c>
      <c r="AZ91" s="37"/>
      <c r="BB91" s="9"/>
      <c r="BC91" s="10">
        <f t="shared" si="30"/>
        <v>1</v>
      </c>
      <c r="BD91" s="64" t="str">
        <f t="shared" si="38"/>
        <v/>
      </c>
    </row>
    <row r="92" spans="1:56" s="38" customFormat="1" x14ac:dyDescent="0.25">
      <c r="A92" s="83">
        <v>42824</v>
      </c>
      <c r="B92" s="95">
        <v>0.28472222222222221</v>
      </c>
      <c r="C92" s="96">
        <v>0.82013888888888886</v>
      </c>
      <c r="D92" s="95"/>
      <c r="E92" s="96"/>
      <c r="F92" s="95"/>
      <c r="G92" s="101"/>
      <c r="H92" s="6">
        <f t="shared" si="45"/>
        <v>0.53541666666666665</v>
      </c>
      <c r="I92" s="7">
        <f t="shared" si="31"/>
        <v>12.85</v>
      </c>
      <c r="J92" s="37"/>
      <c r="L92" s="9"/>
      <c r="M92" s="10">
        <f t="shared" si="26"/>
        <v>1</v>
      </c>
      <c r="N92" s="83">
        <v>42824</v>
      </c>
      <c r="O92" s="95">
        <v>0.28819444444444448</v>
      </c>
      <c r="P92" s="96">
        <v>0.78819444444444453</v>
      </c>
      <c r="Q92" s="95"/>
      <c r="R92" s="96"/>
      <c r="S92" s="95"/>
      <c r="T92" s="101"/>
      <c r="U92" s="6">
        <f t="shared" si="27"/>
        <v>0.5</v>
      </c>
      <c r="V92" s="7">
        <f t="shared" si="32"/>
        <v>12</v>
      </c>
      <c r="W92" s="37"/>
      <c r="Y92" s="9"/>
      <c r="Z92" s="10">
        <f t="shared" si="28"/>
        <v>1</v>
      </c>
      <c r="AA92" s="64" t="str">
        <f t="shared" si="33"/>
        <v/>
      </c>
      <c r="AB92" s="83">
        <v>42824</v>
      </c>
      <c r="AC92" s="113">
        <v>45987</v>
      </c>
      <c r="AD92" s="114">
        <v>46116</v>
      </c>
      <c r="AE92" s="109">
        <f t="shared" si="39"/>
        <v>46116</v>
      </c>
      <c r="AF92" s="110">
        <f t="shared" si="39"/>
        <v>46116</v>
      </c>
      <c r="AG92" s="111">
        <f t="shared" si="39"/>
        <v>46116</v>
      </c>
      <c r="AH92" s="112">
        <f t="shared" si="39"/>
        <v>46116</v>
      </c>
      <c r="AI92" s="106">
        <f t="shared" si="42"/>
        <v>46116</v>
      </c>
      <c r="AJ92" s="94">
        <f t="shared" si="40"/>
        <v>0</v>
      </c>
      <c r="AK92" s="94">
        <f t="shared" si="29"/>
        <v>129</v>
      </c>
      <c r="AL92" s="37"/>
      <c r="AN92" s="9"/>
      <c r="AO92" s="10">
        <f t="shared" si="34"/>
        <v>1</v>
      </c>
      <c r="AP92" s="83">
        <v>42824</v>
      </c>
      <c r="AQ92" s="113">
        <v>45988</v>
      </c>
      <c r="AR92" s="114">
        <v>46111</v>
      </c>
      <c r="AS92" s="109">
        <f t="shared" si="41"/>
        <v>46111</v>
      </c>
      <c r="AT92" s="110">
        <f t="shared" si="41"/>
        <v>46111</v>
      </c>
      <c r="AU92" s="111">
        <f t="shared" si="41"/>
        <v>46111</v>
      </c>
      <c r="AV92" s="112">
        <f t="shared" si="41"/>
        <v>46111</v>
      </c>
      <c r="AW92" s="106">
        <f t="shared" si="35"/>
        <v>46111</v>
      </c>
      <c r="AX92" s="94">
        <f t="shared" si="36"/>
        <v>5</v>
      </c>
      <c r="AY92" s="94">
        <f t="shared" si="37"/>
        <v>123</v>
      </c>
      <c r="AZ92" s="37"/>
      <c r="BB92" s="9"/>
      <c r="BC92" s="10">
        <f t="shared" si="30"/>
        <v>1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46116</v>
      </c>
      <c r="AD93" s="197">
        <f t="shared" si="39"/>
        <v>46116</v>
      </c>
      <c r="AE93" s="198">
        <f t="shared" si="39"/>
        <v>46116</v>
      </c>
      <c r="AF93" s="199">
        <f t="shared" si="39"/>
        <v>46116</v>
      </c>
      <c r="AG93" s="200">
        <f t="shared" si="39"/>
        <v>46116</v>
      </c>
      <c r="AH93" s="201">
        <f t="shared" si="39"/>
        <v>46116</v>
      </c>
      <c r="AI93" s="202">
        <f t="shared" si="42"/>
        <v>46116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46111</v>
      </c>
      <c r="AR93" s="197">
        <f t="shared" si="41"/>
        <v>46111</v>
      </c>
      <c r="AS93" s="198">
        <f t="shared" si="41"/>
        <v>46111</v>
      </c>
      <c r="AT93" s="199">
        <f t="shared" si="41"/>
        <v>46111</v>
      </c>
      <c r="AU93" s="200">
        <f t="shared" si="41"/>
        <v>46111</v>
      </c>
      <c r="AV93" s="201">
        <f t="shared" si="41"/>
        <v>46111</v>
      </c>
      <c r="AW93" s="202">
        <f t="shared" si="35"/>
        <v>46111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v>46246</v>
      </c>
      <c r="AD94" s="114">
        <v>46307</v>
      </c>
      <c r="AE94" s="109">
        <f t="shared" si="39"/>
        <v>46307</v>
      </c>
      <c r="AF94" s="110">
        <f t="shared" si="39"/>
        <v>46307</v>
      </c>
      <c r="AG94" s="111">
        <f t="shared" si="39"/>
        <v>46307</v>
      </c>
      <c r="AH94" s="112">
        <f t="shared" si="39"/>
        <v>46307</v>
      </c>
      <c r="AI94" s="106">
        <f t="shared" si="42"/>
        <v>46307</v>
      </c>
      <c r="AJ94" s="94">
        <f t="shared" si="40"/>
        <v>130</v>
      </c>
      <c r="AK94" s="94">
        <f t="shared" si="29"/>
        <v>61</v>
      </c>
      <c r="AN94" s="9"/>
      <c r="AO94" s="10">
        <f t="shared" si="34"/>
        <v>1</v>
      </c>
      <c r="AP94" s="83">
        <v>42826</v>
      </c>
      <c r="AQ94" s="113">
        <v>46246</v>
      </c>
      <c r="AR94" s="114">
        <v>46307</v>
      </c>
      <c r="AS94" s="109">
        <f t="shared" si="41"/>
        <v>46307</v>
      </c>
      <c r="AT94" s="110">
        <f t="shared" si="41"/>
        <v>46307</v>
      </c>
      <c r="AU94" s="111">
        <f t="shared" si="41"/>
        <v>46307</v>
      </c>
      <c r="AV94" s="112">
        <f t="shared" si="41"/>
        <v>46307</v>
      </c>
      <c r="AW94" s="106">
        <f t="shared" si="35"/>
        <v>46307</v>
      </c>
      <c r="AX94" s="94">
        <f t="shared" si="36"/>
        <v>135</v>
      </c>
      <c r="AY94" s="94">
        <f t="shared" si="37"/>
        <v>61</v>
      </c>
      <c r="BB94" s="9"/>
      <c r="BC94" s="10">
        <f t="shared" si="30"/>
        <v>1</v>
      </c>
      <c r="BD94" s="64" t="str">
        <f t="shared" si="38"/>
        <v>Same End 1st</v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46307</v>
      </c>
      <c r="AD95" s="114">
        <f t="shared" si="39"/>
        <v>46307</v>
      </c>
      <c r="AE95" s="109">
        <f t="shared" si="39"/>
        <v>46307</v>
      </c>
      <c r="AF95" s="110">
        <f t="shared" si="39"/>
        <v>46307</v>
      </c>
      <c r="AG95" s="111">
        <f t="shared" si="39"/>
        <v>46307</v>
      </c>
      <c r="AH95" s="112">
        <f t="shared" si="39"/>
        <v>46307</v>
      </c>
      <c r="AI95" s="106">
        <f t="shared" si="42"/>
        <v>46307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46307</v>
      </c>
      <c r="AR95" s="114">
        <f t="shared" si="41"/>
        <v>46307</v>
      </c>
      <c r="AS95" s="109">
        <f t="shared" si="41"/>
        <v>46307</v>
      </c>
      <c r="AT95" s="110">
        <f t="shared" si="41"/>
        <v>46307</v>
      </c>
      <c r="AU95" s="111">
        <f t="shared" si="41"/>
        <v>46307</v>
      </c>
      <c r="AV95" s="112">
        <f t="shared" si="41"/>
        <v>46307</v>
      </c>
      <c r="AW95" s="106">
        <f t="shared" si="35"/>
        <v>46307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>
        <v>0.28472222222222221</v>
      </c>
      <c r="C96" s="96">
        <v>0.53819444444444442</v>
      </c>
      <c r="D96" s="95">
        <v>0.53819444444444442</v>
      </c>
      <c r="E96" s="96">
        <v>0.81736111111111109</v>
      </c>
      <c r="F96" s="95"/>
      <c r="G96" s="101"/>
      <c r="H96" s="6">
        <f t="shared" si="45"/>
        <v>0.53263888888888888</v>
      </c>
      <c r="I96" s="7">
        <f t="shared" si="31"/>
        <v>12.783333333333333</v>
      </c>
      <c r="L96" s="9"/>
      <c r="M96" s="10">
        <f t="shared" si="26"/>
        <v>1</v>
      </c>
      <c r="N96" s="83">
        <v>42828</v>
      </c>
      <c r="O96" s="95">
        <v>0.28819444444444448</v>
      </c>
      <c r="P96" s="96">
        <v>0.53819444444444442</v>
      </c>
      <c r="Q96" s="95">
        <v>0.53819444444444442</v>
      </c>
      <c r="R96" s="96">
        <v>0.78819444444444453</v>
      </c>
      <c r="S96" s="95"/>
      <c r="T96" s="101"/>
      <c r="U96" s="6">
        <f t="shared" si="27"/>
        <v>0.5</v>
      </c>
      <c r="V96" s="7">
        <f t="shared" si="32"/>
        <v>12</v>
      </c>
      <c r="Y96" s="9"/>
      <c r="Z96" s="10">
        <f t="shared" si="28"/>
        <v>1</v>
      </c>
      <c r="AA96" s="64" t="str">
        <f t="shared" si="33"/>
        <v>Same Start 2nd</v>
      </c>
      <c r="AB96" s="83">
        <v>42828</v>
      </c>
      <c r="AC96" s="113">
        <v>46246</v>
      </c>
      <c r="AD96" s="114">
        <v>46307</v>
      </c>
      <c r="AE96" s="109">
        <f t="shared" si="39"/>
        <v>46307</v>
      </c>
      <c r="AF96" s="110">
        <f t="shared" si="39"/>
        <v>46307</v>
      </c>
      <c r="AG96" s="111">
        <f t="shared" si="39"/>
        <v>46307</v>
      </c>
      <c r="AH96" s="112">
        <f t="shared" si="39"/>
        <v>46307</v>
      </c>
      <c r="AI96" s="106">
        <f t="shared" si="42"/>
        <v>46307</v>
      </c>
      <c r="AJ96" s="94">
        <f t="shared" si="40"/>
        <v>-61</v>
      </c>
      <c r="AK96" s="94">
        <f t="shared" si="29"/>
        <v>61</v>
      </c>
      <c r="AN96" s="9"/>
      <c r="AO96" s="10">
        <f t="shared" si="34"/>
        <v>1</v>
      </c>
      <c r="AP96" s="83">
        <v>42828</v>
      </c>
      <c r="AQ96" s="113">
        <f t="shared" si="44"/>
        <v>46307</v>
      </c>
      <c r="AR96" s="114">
        <f t="shared" si="41"/>
        <v>46307</v>
      </c>
      <c r="AS96" s="109">
        <f t="shared" si="41"/>
        <v>46307</v>
      </c>
      <c r="AT96" s="110">
        <f t="shared" si="41"/>
        <v>46307</v>
      </c>
      <c r="AU96" s="111">
        <f t="shared" si="41"/>
        <v>46307</v>
      </c>
      <c r="AV96" s="112">
        <f t="shared" si="41"/>
        <v>46307</v>
      </c>
      <c r="AW96" s="106">
        <f t="shared" si="35"/>
        <v>46307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0.28472222222222221</v>
      </c>
      <c r="C97" s="96">
        <v>0.53819444444444442</v>
      </c>
      <c r="D97" s="95">
        <v>0.53819444444444442</v>
      </c>
      <c r="E97" s="96">
        <v>0.81944444444444453</v>
      </c>
      <c r="F97" s="95"/>
      <c r="G97" s="101"/>
      <c r="H97" s="6">
        <f t="shared" si="45"/>
        <v>0.53472222222222232</v>
      </c>
      <c r="I97" s="7">
        <f t="shared" si="31"/>
        <v>12.833333333333336</v>
      </c>
      <c r="J97" s="37"/>
      <c r="L97" s="9"/>
      <c r="M97" s="10">
        <f t="shared" si="26"/>
        <v>1</v>
      </c>
      <c r="N97" s="83">
        <v>42829</v>
      </c>
      <c r="O97" s="95">
        <v>0.28819444444444448</v>
      </c>
      <c r="P97" s="96">
        <v>0.53819444444444442</v>
      </c>
      <c r="Q97" s="95">
        <v>0.53819444444444442</v>
      </c>
      <c r="R97" s="96">
        <v>0.79513888888888884</v>
      </c>
      <c r="S97" s="95"/>
      <c r="T97" s="101"/>
      <c r="U97" s="6">
        <f t="shared" si="27"/>
        <v>0.50694444444444442</v>
      </c>
      <c r="V97" s="7">
        <f t="shared" si="32"/>
        <v>12.166666666666666</v>
      </c>
      <c r="W97" s="37"/>
      <c r="Y97" s="9"/>
      <c r="Z97" s="10">
        <f t="shared" si="28"/>
        <v>1</v>
      </c>
      <c r="AA97" s="64" t="str">
        <f t="shared" si="33"/>
        <v>Same Start 2nd</v>
      </c>
      <c r="AB97" s="83">
        <v>42829</v>
      </c>
      <c r="AC97" s="113">
        <v>46373</v>
      </c>
      <c r="AD97" s="114">
        <v>46453</v>
      </c>
      <c r="AE97" s="109">
        <f t="shared" si="39"/>
        <v>46453</v>
      </c>
      <c r="AF97" s="110">
        <v>46530</v>
      </c>
      <c r="AG97" s="111">
        <f t="shared" si="39"/>
        <v>46530</v>
      </c>
      <c r="AH97" s="112">
        <f t="shared" si="39"/>
        <v>46530</v>
      </c>
      <c r="AI97" s="106">
        <f t="shared" si="42"/>
        <v>46530</v>
      </c>
      <c r="AJ97" s="94">
        <f t="shared" si="40"/>
        <v>66</v>
      </c>
      <c r="AK97" s="94">
        <f t="shared" si="29"/>
        <v>157</v>
      </c>
      <c r="AL97" s="37"/>
      <c r="AN97" s="9"/>
      <c r="AO97" s="10">
        <f t="shared" si="34"/>
        <v>1</v>
      </c>
      <c r="AP97" s="83">
        <v>42829</v>
      </c>
      <c r="AQ97" s="113">
        <v>46374</v>
      </c>
      <c r="AR97" s="114">
        <v>46453</v>
      </c>
      <c r="AS97" s="109">
        <f t="shared" si="41"/>
        <v>46453</v>
      </c>
      <c r="AT97" s="110">
        <v>46525</v>
      </c>
      <c r="AU97" s="111">
        <f t="shared" si="41"/>
        <v>46525</v>
      </c>
      <c r="AV97" s="112">
        <f t="shared" si="41"/>
        <v>46525</v>
      </c>
      <c r="AW97" s="106">
        <f t="shared" si="35"/>
        <v>46525</v>
      </c>
      <c r="AX97" s="94">
        <f t="shared" si="36"/>
        <v>67</v>
      </c>
      <c r="AY97" s="94">
        <f t="shared" si="37"/>
        <v>151</v>
      </c>
      <c r="AZ97" s="37"/>
      <c r="BB97" s="9"/>
      <c r="BC97" s="10">
        <f t="shared" si="30"/>
        <v>1</v>
      </c>
      <c r="BD97" s="64" t="str">
        <f t="shared" si="38"/>
        <v>Same Start 2nd</v>
      </c>
    </row>
    <row r="98" spans="1:56" s="38" customFormat="1" x14ac:dyDescent="0.25">
      <c r="A98" s="83">
        <v>42830</v>
      </c>
      <c r="B98" s="95">
        <v>0.28472222222222221</v>
      </c>
      <c r="C98" s="96">
        <v>0.53819444444444442</v>
      </c>
      <c r="D98" s="95">
        <v>0.53819444444444442</v>
      </c>
      <c r="E98" s="96">
        <v>0.80555555555555547</v>
      </c>
      <c r="F98" s="95"/>
      <c r="G98" s="101"/>
      <c r="H98" s="6">
        <f t="shared" si="45"/>
        <v>0.52083333333333326</v>
      </c>
      <c r="I98" s="7">
        <f t="shared" si="31"/>
        <v>12.499999999999998</v>
      </c>
      <c r="J98" s="39"/>
      <c r="L98" s="9"/>
      <c r="M98" s="10">
        <f t="shared" si="26"/>
        <v>1</v>
      </c>
      <c r="N98" s="83">
        <v>42830</v>
      </c>
      <c r="O98" s="95">
        <v>0.28819444444444448</v>
      </c>
      <c r="P98" s="96">
        <v>0.53819444444444442</v>
      </c>
      <c r="Q98" s="95">
        <v>0.53819444444444442</v>
      </c>
      <c r="R98" s="96">
        <v>0.78819444444444453</v>
      </c>
      <c r="S98" s="95"/>
      <c r="T98" s="101"/>
      <c r="U98" s="6">
        <f t="shared" si="27"/>
        <v>0.5</v>
      </c>
      <c r="V98" s="7">
        <f t="shared" si="32"/>
        <v>12</v>
      </c>
      <c r="W98" s="39"/>
      <c r="Y98" s="9"/>
      <c r="Z98" s="10">
        <f t="shared" si="28"/>
        <v>1</v>
      </c>
      <c r="AA98" s="64" t="str">
        <f t="shared" si="33"/>
        <v>Same Start 2nd</v>
      </c>
      <c r="AB98" s="83">
        <v>42830</v>
      </c>
      <c r="AC98" s="113">
        <f t="shared" si="43"/>
        <v>46530</v>
      </c>
      <c r="AD98" s="114">
        <v>46593</v>
      </c>
      <c r="AE98" s="109">
        <f t="shared" si="39"/>
        <v>46593</v>
      </c>
      <c r="AF98" s="110">
        <v>46658</v>
      </c>
      <c r="AG98" s="111">
        <f t="shared" si="39"/>
        <v>46658</v>
      </c>
      <c r="AH98" s="112">
        <f t="shared" si="39"/>
        <v>46658</v>
      </c>
      <c r="AI98" s="106">
        <f t="shared" si="42"/>
        <v>46658</v>
      </c>
      <c r="AJ98" s="94">
        <f t="shared" si="40"/>
        <v>0</v>
      </c>
      <c r="AK98" s="94">
        <f t="shared" si="29"/>
        <v>128</v>
      </c>
      <c r="AL98" s="39"/>
      <c r="AN98" s="9"/>
      <c r="AO98" s="10">
        <f t="shared" si="34"/>
        <v>1</v>
      </c>
      <c r="AP98" s="83">
        <v>42830</v>
      </c>
      <c r="AQ98" s="113">
        <v>46531</v>
      </c>
      <c r="AR98" s="114">
        <v>46593</v>
      </c>
      <c r="AS98" s="109">
        <f t="shared" si="41"/>
        <v>46593</v>
      </c>
      <c r="AT98" s="110">
        <v>46654</v>
      </c>
      <c r="AU98" s="111">
        <f t="shared" si="41"/>
        <v>46654</v>
      </c>
      <c r="AV98" s="112">
        <f t="shared" si="41"/>
        <v>46654</v>
      </c>
      <c r="AW98" s="106">
        <f t="shared" si="35"/>
        <v>46654</v>
      </c>
      <c r="AX98" s="94">
        <f t="shared" si="36"/>
        <v>6</v>
      </c>
      <c r="AY98" s="94">
        <f t="shared" si="37"/>
        <v>123</v>
      </c>
      <c r="AZ98" s="39"/>
      <c r="BB98" s="9"/>
      <c r="BC98" s="10">
        <f t="shared" si="30"/>
        <v>1</v>
      </c>
      <c r="BD98" s="64" t="str">
        <f t="shared" si="38"/>
        <v>Same Start 2nd</v>
      </c>
    </row>
    <row r="99" spans="1:56" s="38" customFormat="1" x14ac:dyDescent="0.25">
      <c r="A99" s="83">
        <v>42831</v>
      </c>
      <c r="B99" s="95">
        <v>0.28472222222222221</v>
      </c>
      <c r="C99" s="96">
        <v>0.53819444444444442</v>
      </c>
      <c r="D99" s="95">
        <v>0.53819444444444442</v>
      </c>
      <c r="E99" s="96">
        <v>0.8125</v>
      </c>
      <c r="F99" s="95"/>
      <c r="G99" s="101"/>
      <c r="H99" s="6">
        <f t="shared" si="45"/>
        <v>0.52777777777777779</v>
      </c>
      <c r="I99" s="7">
        <f t="shared" si="31"/>
        <v>12.666666666666668</v>
      </c>
      <c r="L99" s="9"/>
      <c r="M99" s="10">
        <f t="shared" si="26"/>
        <v>1</v>
      </c>
      <c r="N99" s="83">
        <v>42831</v>
      </c>
      <c r="O99" s="95">
        <v>0.28819444444444448</v>
      </c>
      <c r="P99" s="96">
        <v>0.53819444444444442</v>
      </c>
      <c r="Q99" s="95">
        <v>0.53819444444444442</v>
      </c>
      <c r="R99" s="96">
        <v>0.79513888888888884</v>
      </c>
      <c r="S99" s="95"/>
      <c r="T99" s="101"/>
      <c r="U99" s="6">
        <f t="shared" si="27"/>
        <v>0.50694444444444442</v>
      </c>
      <c r="V99" s="7">
        <f t="shared" si="32"/>
        <v>12.166666666666666</v>
      </c>
      <c r="Y99" s="9"/>
      <c r="Z99" s="10">
        <f t="shared" si="28"/>
        <v>1</v>
      </c>
      <c r="AA99" s="64" t="str">
        <f t="shared" si="33"/>
        <v>Same Start 2nd</v>
      </c>
      <c r="AB99" s="83">
        <v>42831</v>
      </c>
      <c r="AC99" s="113">
        <v>46659</v>
      </c>
      <c r="AD99" s="114">
        <v>46734</v>
      </c>
      <c r="AE99" s="109">
        <f t="shared" si="39"/>
        <v>46734</v>
      </c>
      <c r="AF99" s="110">
        <v>46814</v>
      </c>
      <c r="AG99" s="111">
        <f t="shared" si="39"/>
        <v>46814</v>
      </c>
      <c r="AH99" s="112">
        <f t="shared" si="39"/>
        <v>46814</v>
      </c>
      <c r="AI99" s="106">
        <f t="shared" si="42"/>
        <v>46814</v>
      </c>
      <c r="AJ99" s="94">
        <f t="shared" si="40"/>
        <v>1</v>
      </c>
      <c r="AK99" s="94">
        <f t="shared" si="29"/>
        <v>155</v>
      </c>
      <c r="AN99" s="9"/>
      <c r="AO99" s="10">
        <f t="shared" si="34"/>
        <v>1</v>
      </c>
      <c r="AP99" s="83">
        <v>42831</v>
      </c>
      <c r="AQ99" s="113">
        <v>46660</v>
      </c>
      <c r="AR99" s="114">
        <v>46734</v>
      </c>
      <c r="AS99" s="109">
        <f t="shared" si="41"/>
        <v>46734</v>
      </c>
      <c r="AT99" s="110">
        <v>46810</v>
      </c>
      <c r="AU99" s="111">
        <f t="shared" si="41"/>
        <v>46810</v>
      </c>
      <c r="AV99" s="112">
        <f t="shared" si="41"/>
        <v>46810</v>
      </c>
      <c r="AW99" s="106">
        <f t="shared" si="35"/>
        <v>46810</v>
      </c>
      <c r="AX99" s="94">
        <f t="shared" si="36"/>
        <v>6</v>
      </c>
      <c r="AY99" s="94">
        <f t="shared" si="37"/>
        <v>150</v>
      </c>
      <c r="BB99" s="9"/>
      <c r="BC99" s="10">
        <f t="shared" si="30"/>
        <v>1</v>
      </c>
      <c r="BD99" s="64" t="str">
        <f t="shared" si="38"/>
        <v>Same Start 2nd</v>
      </c>
    </row>
    <row r="100" spans="1:56" s="38" customFormat="1" x14ac:dyDescent="0.25">
      <c r="A100" s="83">
        <v>42832</v>
      </c>
      <c r="B100" s="95">
        <v>0.28472222222222221</v>
      </c>
      <c r="C100" s="96">
        <v>0.53819444444444442</v>
      </c>
      <c r="D100" s="95">
        <v>0.53819444444444442</v>
      </c>
      <c r="E100" s="96">
        <v>0.8125</v>
      </c>
      <c r="F100" s="95"/>
      <c r="G100" s="101"/>
      <c r="H100" s="6">
        <f t="shared" si="45"/>
        <v>0.52777777777777779</v>
      </c>
      <c r="I100" s="7">
        <f t="shared" si="31"/>
        <v>12.666666666666668</v>
      </c>
      <c r="L100" s="9"/>
      <c r="M100" s="10">
        <f t="shared" si="26"/>
        <v>1</v>
      </c>
      <c r="N100" s="83">
        <v>42832</v>
      </c>
      <c r="O100" s="95">
        <v>0.28819444444444448</v>
      </c>
      <c r="P100" s="96">
        <v>0.53819444444444442</v>
      </c>
      <c r="Q100" s="95">
        <v>0.53819444444444442</v>
      </c>
      <c r="R100" s="96">
        <v>0.78819444444444453</v>
      </c>
      <c r="S100" s="95"/>
      <c r="T100" s="101"/>
      <c r="U100" s="6">
        <f t="shared" si="27"/>
        <v>0.5</v>
      </c>
      <c r="V100" s="7">
        <f t="shared" si="32"/>
        <v>12</v>
      </c>
      <c r="Y100" s="9"/>
      <c r="Z100" s="10">
        <f t="shared" si="28"/>
        <v>1</v>
      </c>
      <c r="AA100" s="64" t="str">
        <f t="shared" si="33"/>
        <v>Same Start 2nd</v>
      </c>
      <c r="AB100" s="83">
        <v>42832</v>
      </c>
      <c r="AC100" s="113">
        <f t="shared" si="43"/>
        <v>46814</v>
      </c>
      <c r="AD100" s="114">
        <v>46878</v>
      </c>
      <c r="AE100" s="109">
        <f t="shared" si="39"/>
        <v>46878</v>
      </c>
      <c r="AF100" s="110">
        <v>46944</v>
      </c>
      <c r="AG100" s="111">
        <f t="shared" si="39"/>
        <v>46944</v>
      </c>
      <c r="AH100" s="112">
        <f t="shared" si="39"/>
        <v>46944</v>
      </c>
      <c r="AI100" s="106">
        <f t="shared" si="42"/>
        <v>46944</v>
      </c>
      <c r="AJ100" s="94">
        <f t="shared" si="40"/>
        <v>0</v>
      </c>
      <c r="AK100" s="94">
        <f t="shared" si="29"/>
        <v>130</v>
      </c>
      <c r="AN100" s="9"/>
      <c r="AO100" s="10">
        <f t="shared" si="34"/>
        <v>1</v>
      </c>
      <c r="AP100" s="83">
        <v>42832</v>
      </c>
      <c r="AQ100" s="113">
        <v>46815</v>
      </c>
      <c r="AR100" s="114">
        <v>46878</v>
      </c>
      <c r="AS100" s="109">
        <f t="shared" si="41"/>
        <v>46878</v>
      </c>
      <c r="AT100" s="110">
        <v>46940</v>
      </c>
      <c r="AU100" s="111">
        <f t="shared" si="41"/>
        <v>46940</v>
      </c>
      <c r="AV100" s="112">
        <f t="shared" si="41"/>
        <v>46940</v>
      </c>
      <c r="AW100" s="106">
        <f t="shared" si="35"/>
        <v>46940</v>
      </c>
      <c r="AX100" s="94">
        <f t="shared" si="36"/>
        <v>5</v>
      </c>
      <c r="AY100" s="94">
        <f t="shared" si="37"/>
        <v>125</v>
      </c>
      <c r="BB100" s="9"/>
      <c r="BC100" s="10">
        <f t="shared" si="30"/>
        <v>1</v>
      </c>
      <c r="BD100" s="64" t="str">
        <f t="shared" si="38"/>
        <v>Same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46944</v>
      </c>
      <c r="AD101" s="114">
        <f t="shared" si="39"/>
        <v>46944</v>
      </c>
      <c r="AE101" s="109">
        <f t="shared" si="39"/>
        <v>46944</v>
      </c>
      <c r="AF101" s="110">
        <f t="shared" si="39"/>
        <v>46944</v>
      </c>
      <c r="AG101" s="111">
        <f t="shared" si="39"/>
        <v>46944</v>
      </c>
      <c r="AH101" s="112">
        <f t="shared" si="39"/>
        <v>46944</v>
      </c>
      <c r="AI101" s="106">
        <f t="shared" si="42"/>
        <v>46944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46940</v>
      </c>
      <c r="AR101" s="114">
        <f t="shared" si="41"/>
        <v>46940</v>
      </c>
      <c r="AS101" s="109">
        <f t="shared" si="41"/>
        <v>46940</v>
      </c>
      <c r="AT101" s="110">
        <f t="shared" si="41"/>
        <v>46940</v>
      </c>
      <c r="AU101" s="111">
        <f t="shared" si="41"/>
        <v>46940</v>
      </c>
      <c r="AV101" s="112">
        <f t="shared" si="41"/>
        <v>46940</v>
      </c>
      <c r="AW101" s="106">
        <f t="shared" si="35"/>
        <v>46940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46944</v>
      </c>
      <c r="AD102" s="114">
        <f t="shared" si="39"/>
        <v>46944</v>
      </c>
      <c r="AE102" s="109">
        <f t="shared" si="39"/>
        <v>46944</v>
      </c>
      <c r="AF102" s="110">
        <f t="shared" si="39"/>
        <v>46944</v>
      </c>
      <c r="AG102" s="111">
        <f t="shared" si="39"/>
        <v>46944</v>
      </c>
      <c r="AH102" s="112">
        <f t="shared" si="39"/>
        <v>46944</v>
      </c>
      <c r="AI102" s="106">
        <f t="shared" si="42"/>
        <v>46944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46940</v>
      </c>
      <c r="AR102" s="114">
        <f t="shared" si="41"/>
        <v>46940</v>
      </c>
      <c r="AS102" s="109">
        <f t="shared" si="41"/>
        <v>46940</v>
      </c>
      <c r="AT102" s="110">
        <f t="shared" si="41"/>
        <v>46940</v>
      </c>
      <c r="AU102" s="111">
        <f t="shared" si="41"/>
        <v>46940</v>
      </c>
      <c r="AV102" s="112">
        <f t="shared" si="41"/>
        <v>46940</v>
      </c>
      <c r="AW102" s="106">
        <f t="shared" si="35"/>
        <v>46940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0.28472222222222221</v>
      </c>
      <c r="C103" s="96">
        <v>0.53819444444444442</v>
      </c>
      <c r="D103" s="95">
        <v>0.53819444444444442</v>
      </c>
      <c r="E103" s="96">
        <v>0.80833333333333324</v>
      </c>
      <c r="F103" s="95"/>
      <c r="G103" s="101"/>
      <c r="H103" s="6">
        <f t="shared" si="45"/>
        <v>0.52361111111111103</v>
      </c>
      <c r="I103" s="7">
        <f t="shared" si="31"/>
        <v>12.566666666666665</v>
      </c>
      <c r="L103" s="9"/>
      <c r="M103" s="10">
        <f t="shared" si="26"/>
        <v>1</v>
      </c>
      <c r="N103" s="83">
        <v>42835</v>
      </c>
      <c r="O103" s="95">
        <v>0.28819444444444448</v>
      </c>
      <c r="P103" s="96">
        <v>0.53819444444444442</v>
      </c>
      <c r="Q103" s="95">
        <v>0.53819444444444442</v>
      </c>
      <c r="R103" s="96">
        <v>0.79513888888888884</v>
      </c>
      <c r="S103" s="95"/>
      <c r="T103" s="101"/>
      <c r="U103" s="6">
        <f t="shared" si="27"/>
        <v>0.50694444444444442</v>
      </c>
      <c r="V103" s="7">
        <f t="shared" si="32"/>
        <v>12.166666666666666</v>
      </c>
      <c r="Y103" s="9"/>
      <c r="Z103" s="10">
        <f t="shared" si="28"/>
        <v>1</v>
      </c>
      <c r="AA103" s="64" t="str">
        <f t="shared" si="33"/>
        <v>Same Start 2nd</v>
      </c>
      <c r="AB103" s="83">
        <v>42835</v>
      </c>
      <c r="AC103" s="113">
        <f t="shared" si="43"/>
        <v>46944</v>
      </c>
      <c r="AD103" s="114">
        <v>46019</v>
      </c>
      <c r="AE103" s="109">
        <f t="shared" si="39"/>
        <v>46019</v>
      </c>
      <c r="AF103" s="110">
        <v>47101</v>
      </c>
      <c r="AG103" s="111">
        <f t="shared" si="39"/>
        <v>47101</v>
      </c>
      <c r="AH103" s="112">
        <f t="shared" si="39"/>
        <v>47101</v>
      </c>
      <c r="AI103" s="106">
        <f t="shared" si="42"/>
        <v>47101</v>
      </c>
      <c r="AJ103" s="94">
        <f t="shared" si="40"/>
        <v>0</v>
      </c>
      <c r="AK103" s="94">
        <f t="shared" si="29"/>
        <v>157</v>
      </c>
      <c r="AN103" s="9"/>
      <c r="AO103" s="10">
        <f t="shared" si="34"/>
        <v>1</v>
      </c>
      <c r="AP103" s="83">
        <v>42835</v>
      </c>
      <c r="AQ103" s="113">
        <v>46945</v>
      </c>
      <c r="AR103" s="114">
        <v>46019</v>
      </c>
      <c r="AS103" s="109">
        <f t="shared" si="41"/>
        <v>46019</v>
      </c>
      <c r="AT103" s="110">
        <v>47099</v>
      </c>
      <c r="AU103" s="111">
        <f t="shared" si="41"/>
        <v>47099</v>
      </c>
      <c r="AV103" s="112">
        <f t="shared" si="41"/>
        <v>47099</v>
      </c>
      <c r="AW103" s="106">
        <f t="shared" si="35"/>
        <v>47099</v>
      </c>
      <c r="AX103" s="94">
        <f t="shared" si="36"/>
        <v>5</v>
      </c>
      <c r="AY103" s="94">
        <f t="shared" si="37"/>
        <v>154</v>
      </c>
      <c r="BB103" s="9"/>
      <c r="BC103" s="10">
        <f t="shared" si="30"/>
        <v>1</v>
      </c>
      <c r="BD103" s="64" t="str">
        <f t="shared" si="38"/>
        <v>Same Start 2nd</v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47101</v>
      </c>
      <c r="AD104" s="114">
        <f t="shared" si="39"/>
        <v>47101</v>
      </c>
      <c r="AE104" s="109">
        <f t="shared" si="39"/>
        <v>47101</v>
      </c>
      <c r="AF104" s="110">
        <f t="shared" si="39"/>
        <v>47101</v>
      </c>
      <c r="AG104" s="111">
        <f t="shared" si="39"/>
        <v>47101</v>
      </c>
      <c r="AH104" s="112">
        <f t="shared" si="39"/>
        <v>47101</v>
      </c>
      <c r="AI104" s="106">
        <f t="shared" si="42"/>
        <v>47101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47099</v>
      </c>
      <c r="AR104" s="114">
        <f t="shared" si="41"/>
        <v>47099</v>
      </c>
      <c r="AS104" s="109">
        <f t="shared" si="41"/>
        <v>47099</v>
      </c>
      <c r="AT104" s="110">
        <f t="shared" si="41"/>
        <v>47099</v>
      </c>
      <c r="AU104" s="111">
        <f t="shared" si="41"/>
        <v>47099</v>
      </c>
      <c r="AV104" s="112">
        <f t="shared" si="41"/>
        <v>47099</v>
      </c>
      <c r="AW104" s="106">
        <f t="shared" si="35"/>
        <v>47099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0.28472222222222221</v>
      </c>
      <c r="C105" s="96">
        <v>0.53819444444444442</v>
      </c>
      <c r="D105" s="95">
        <v>0.53819444444444442</v>
      </c>
      <c r="E105" s="96">
        <v>0.8125</v>
      </c>
      <c r="F105" s="95"/>
      <c r="G105" s="101"/>
      <c r="H105" s="6">
        <f t="shared" si="45"/>
        <v>0.52777777777777779</v>
      </c>
      <c r="I105" s="7">
        <f t="shared" si="31"/>
        <v>12.666666666666668</v>
      </c>
      <c r="L105" s="9"/>
      <c r="M105" s="10">
        <f t="shared" si="26"/>
        <v>1</v>
      </c>
      <c r="N105" s="83">
        <v>42837</v>
      </c>
      <c r="O105" s="95">
        <v>0.28819444444444448</v>
      </c>
      <c r="P105" s="96">
        <v>0.53819444444444442</v>
      </c>
      <c r="Q105" s="95">
        <v>0.53819444444444442</v>
      </c>
      <c r="R105" s="96">
        <v>0.79513888888888884</v>
      </c>
      <c r="S105" s="95"/>
      <c r="T105" s="101"/>
      <c r="U105" s="6">
        <f t="shared" si="27"/>
        <v>0.50694444444444442</v>
      </c>
      <c r="V105" s="7">
        <f t="shared" si="32"/>
        <v>12.166666666666666</v>
      </c>
      <c r="Y105" s="9"/>
      <c r="Z105" s="10">
        <f t="shared" si="28"/>
        <v>1</v>
      </c>
      <c r="AA105" s="64" t="str">
        <f t="shared" si="33"/>
        <v>Same Start 2nd</v>
      </c>
      <c r="AB105" s="83">
        <v>42837</v>
      </c>
      <c r="AC105" s="113">
        <v>47105</v>
      </c>
      <c r="AD105" s="114">
        <v>47180</v>
      </c>
      <c r="AE105" s="109">
        <f t="shared" si="39"/>
        <v>47180</v>
      </c>
      <c r="AF105" s="110">
        <v>47260</v>
      </c>
      <c r="AG105" s="111">
        <f t="shared" si="39"/>
        <v>47260</v>
      </c>
      <c r="AH105" s="112">
        <f t="shared" si="39"/>
        <v>47260</v>
      </c>
      <c r="AI105" s="106">
        <f t="shared" si="42"/>
        <v>47260</v>
      </c>
      <c r="AJ105" s="94">
        <f t="shared" si="40"/>
        <v>4</v>
      </c>
      <c r="AK105" s="94">
        <f t="shared" si="29"/>
        <v>155</v>
      </c>
      <c r="AN105" s="9"/>
      <c r="AO105" s="10">
        <f t="shared" si="34"/>
        <v>1</v>
      </c>
      <c r="AP105" s="83">
        <v>42837</v>
      </c>
      <c r="AQ105" s="113">
        <v>47106</v>
      </c>
      <c r="AR105" s="114">
        <v>47180</v>
      </c>
      <c r="AS105" s="109">
        <f t="shared" si="41"/>
        <v>47180</v>
      </c>
      <c r="AT105" s="110">
        <v>47256</v>
      </c>
      <c r="AU105" s="111">
        <f t="shared" si="41"/>
        <v>47256</v>
      </c>
      <c r="AV105" s="112">
        <f t="shared" si="41"/>
        <v>47256</v>
      </c>
      <c r="AW105" s="106">
        <f t="shared" si="35"/>
        <v>47256</v>
      </c>
      <c r="AX105" s="94">
        <f t="shared" si="36"/>
        <v>7</v>
      </c>
      <c r="AY105" s="94">
        <f t="shared" si="37"/>
        <v>150</v>
      </c>
      <c r="BB105" s="9"/>
      <c r="BC105" s="10">
        <f t="shared" si="30"/>
        <v>1</v>
      </c>
      <c r="BD105" s="64" t="str">
        <f t="shared" si="38"/>
        <v>Same Start 2nd</v>
      </c>
    </row>
    <row r="106" spans="1:56" s="38" customFormat="1" x14ac:dyDescent="0.25">
      <c r="A106" s="83">
        <v>42838</v>
      </c>
      <c r="B106" s="95">
        <v>0.28472222222222221</v>
      </c>
      <c r="C106" s="96">
        <v>0.53819444444444442</v>
      </c>
      <c r="D106" s="95">
        <v>0.53819444444444442</v>
      </c>
      <c r="E106" s="96">
        <v>0.8125</v>
      </c>
      <c r="F106" s="95"/>
      <c r="G106" s="101"/>
      <c r="H106" s="6">
        <f t="shared" si="45"/>
        <v>0.52777777777777779</v>
      </c>
      <c r="I106" s="7">
        <f t="shared" si="31"/>
        <v>12.666666666666668</v>
      </c>
      <c r="L106" s="9"/>
      <c r="M106" s="10">
        <f t="shared" si="26"/>
        <v>1</v>
      </c>
      <c r="N106" s="83">
        <v>42838</v>
      </c>
      <c r="O106" s="95">
        <v>0.28819444444444448</v>
      </c>
      <c r="P106" s="96">
        <v>0.53819444444444442</v>
      </c>
      <c r="Q106" s="95">
        <v>0.53819444444444442</v>
      </c>
      <c r="R106" s="96">
        <v>0.78819444444444453</v>
      </c>
      <c r="S106" s="95"/>
      <c r="T106" s="101"/>
      <c r="U106" s="6">
        <f t="shared" si="27"/>
        <v>0.5</v>
      </c>
      <c r="V106" s="7">
        <f t="shared" si="32"/>
        <v>12</v>
      </c>
      <c r="Y106" s="9"/>
      <c r="Z106" s="10">
        <f t="shared" si="28"/>
        <v>1</v>
      </c>
      <c r="AA106" s="64" t="str">
        <f t="shared" si="33"/>
        <v>Same Start 2nd</v>
      </c>
      <c r="AB106" s="83">
        <v>42838</v>
      </c>
      <c r="AC106" s="113">
        <f t="shared" si="43"/>
        <v>47260</v>
      </c>
      <c r="AD106" s="114">
        <v>47323</v>
      </c>
      <c r="AE106" s="109">
        <f t="shared" si="39"/>
        <v>47323</v>
      </c>
      <c r="AF106" s="110">
        <v>47389</v>
      </c>
      <c r="AG106" s="111">
        <f t="shared" si="39"/>
        <v>47389</v>
      </c>
      <c r="AH106" s="112">
        <f t="shared" si="39"/>
        <v>47389</v>
      </c>
      <c r="AI106" s="106">
        <f t="shared" si="42"/>
        <v>47389</v>
      </c>
      <c r="AJ106" s="94">
        <f t="shared" si="40"/>
        <v>0</v>
      </c>
      <c r="AK106" s="94">
        <f t="shared" si="29"/>
        <v>129</v>
      </c>
      <c r="AN106" s="9"/>
      <c r="AO106" s="10">
        <f t="shared" si="34"/>
        <v>1</v>
      </c>
      <c r="AP106" s="83">
        <v>42838</v>
      </c>
      <c r="AQ106" s="113">
        <v>47262</v>
      </c>
      <c r="AR106" s="114">
        <v>47323</v>
      </c>
      <c r="AS106" s="109">
        <f t="shared" si="41"/>
        <v>47323</v>
      </c>
      <c r="AT106" s="110">
        <v>47384</v>
      </c>
      <c r="AU106" s="111">
        <f t="shared" si="41"/>
        <v>47384</v>
      </c>
      <c r="AV106" s="112">
        <f t="shared" si="41"/>
        <v>47384</v>
      </c>
      <c r="AW106" s="106">
        <f t="shared" si="35"/>
        <v>47384</v>
      </c>
      <c r="AX106" s="94">
        <f t="shared" si="36"/>
        <v>6</v>
      </c>
      <c r="AY106" s="94">
        <f t="shared" si="37"/>
        <v>122</v>
      </c>
      <c r="BB106" s="9"/>
      <c r="BC106" s="10">
        <f t="shared" si="30"/>
        <v>1</v>
      </c>
      <c r="BD106" s="64" t="str">
        <f t="shared" si="38"/>
        <v>Same Start 2nd</v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47389</v>
      </c>
      <c r="AD107" s="114">
        <f t="shared" si="39"/>
        <v>47389</v>
      </c>
      <c r="AE107" s="109">
        <f t="shared" si="39"/>
        <v>47389</v>
      </c>
      <c r="AF107" s="110">
        <f t="shared" si="39"/>
        <v>47389</v>
      </c>
      <c r="AG107" s="111">
        <f t="shared" si="39"/>
        <v>47389</v>
      </c>
      <c r="AH107" s="112">
        <f t="shared" si="39"/>
        <v>47389</v>
      </c>
      <c r="AI107" s="106">
        <f t="shared" si="42"/>
        <v>47389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47384</v>
      </c>
      <c r="AR107" s="114">
        <f t="shared" si="41"/>
        <v>47384</v>
      </c>
      <c r="AS107" s="109">
        <f t="shared" si="41"/>
        <v>47384</v>
      </c>
      <c r="AT107" s="110">
        <f t="shared" si="41"/>
        <v>47384</v>
      </c>
      <c r="AU107" s="111">
        <f t="shared" si="41"/>
        <v>47384</v>
      </c>
      <c r="AV107" s="112">
        <f t="shared" si="41"/>
        <v>47384</v>
      </c>
      <c r="AW107" s="106">
        <f t="shared" si="35"/>
        <v>47384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47389</v>
      </c>
      <c r="AD108" s="114">
        <f t="shared" si="39"/>
        <v>47389</v>
      </c>
      <c r="AE108" s="109">
        <f t="shared" si="39"/>
        <v>47389</v>
      </c>
      <c r="AF108" s="110">
        <f t="shared" si="39"/>
        <v>47389</v>
      </c>
      <c r="AG108" s="111">
        <f t="shared" si="39"/>
        <v>47389</v>
      </c>
      <c r="AH108" s="112">
        <f t="shared" si="39"/>
        <v>47389</v>
      </c>
      <c r="AI108" s="106">
        <f t="shared" si="42"/>
        <v>47389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47384</v>
      </c>
      <c r="AR108" s="114">
        <f t="shared" si="41"/>
        <v>47384</v>
      </c>
      <c r="AS108" s="109">
        <f t="shared" si="41"/>
        <v>47384</v>
      </c>
      <c r="AT108" s="110">
        <f t="shared" si="41"/>
        <v>47384</v>
      </c>
      <c r="AU108" s="111">
        <f t="shared" si="41"/>
        <v>47384</v>
      </c>
      <c r="AV108" s="112">
        <f t="shared" si="41"/>
        <v>47384</v>
      </c>
      <c r="AW108" s="106">
        <f t="shared" si="35"/>
        <v>47384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47389</v>
      </c>
      <c r="AD109" s="114">
        <f t="shared" si="39"/>
        <v>47389</v>
      </c>
      <c r="AE109" s="109">
        <f t="shared" si="39"/>
        <v>47389</v>
      </c>
      <c r="AF109" s="110">
        <f t="shared" si="39"/>
        <v>47389</v>
      </c>
      <c r="AG109" s="111">
        <f t="shared" si="39"/>
        <v>47389</v>
      </c>
      <c r="AH109" s="112">
        <f t="shared" si="39"/>
        <v>47389</v>
      </c>
      <c r="AI109" s="106">
        <f t="shared" si="42"/>
        <v>47389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47384</v>
      </c>
      <c r="AR109" s="114">
        <f t="shared" si="41"/>
        <v>47384</v>
      </c>
      <c r="AS109" s="109">
        <f t="shared" si="41"/>
        <v>47384</v>
      </c>
      <c r="AT109" s="110">
        <f t="shared" si="41"/>
        <v>47384</v>
      </c>
      <c r="AU109" s="111">
        <f t="shared" si="41"/>
        <v>47384</v>
      </c>
      <c r="AV109" s="112">
        <f t="shared" si="41"/>
        <v>47384</v>
      </c>
      <c r="AW109" s="106">
        <f t="shared" si="35"/>
        <v>47384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47389</v>
      </c>
      <c r="AD110" s="114">
        <f t="shared" si="39"/>
        <v>47389</v>
      </c>
      <c r="AE110" s="109">
        <f t="shared" si="39"/>
        <v>47389</v>
      </c>
      <c r="AF110" s="110">
        <f t="shared" si="39"/>
        <v>47389</v>
      </c>
      <c r="AG110" s="111">
        <f t="shared" si="39"/>
        <v>47389</v>
      </c>
      <c r="AH110" s="112">
        <f t="shared" si="39"/>
        <v>47389</v>
      </c>
      <c r="AI110" s="106">
        <f t="shared" si="42"/>
        <v>47389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47384</v>
      </c>
      <c r="AR110" s="114">
        <f t="shared" si="41"/>
        <v>47384</v>
      </c>
      <c r="AS110" s="109">
        <f t="shared" si="41"/>
        <v>47384</v>
      </c>
      <c r="AT110" s="110">
        <f t="shared" si="41"/>
        <v>47384</v>
      </c>
      <c r="AU110" s="111">
        <f t="shared" si="41"/>
        <v>47384</v>
      </c>
      <c r="AV110" s="112">
        <f t="shared" si="41"/>
        <v>47384</v>
      </c>
      <c r="AW110" s="106">
        <f t="shared" si="35"/>
        <v>47384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47389</v>
      </c>
      <c r="AD111" s="114">
        <f t="shared" si="39"/>
        <v>47389</v>
      </c>
      <c r="AE111" s="109">
        <f t="shared" si="39"/>
        <v>47389</v>
      </c>
      <c r="AF111" s="110">
        <f t="shared" si="39"/>
        <v>47389</v>
      </c>
      <c r="AG111" s="111">
        <f t="shared" si="39"/>
        <v>47389</v>
      </c>
      <c r="AH111" s="112">
        <f t="shared" si="39"/>
        <v>47389</v>
      </c>
      <c r="AI111" s="106">
        <f t="shared" si="42"/>
        <v>47389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47384</v>
      </c>
      <c r="AR111" s="114">
        <f t="shared" si="41"/>
        <v>47384</v>
      </c>
      <c r="AS111" s="109">
        <f t="shared" si="41"/>
        <v>47384</v>
      </c>
      <c r="AT111" s="110">
        <f t="shared" si="41"/>
        <v>47384</v>
      </c>
      <c r="AU111" s="111">
        <f t="shared" si="41"/>
        <v>47384</v>
      </c>
      <c r="AV111" s="112">
        <f t="shared" si="41"/>
        <v>47384</v>
      </c>
      <c r="AW111" s="106">
        <f t="shared" si="35"/>
        <v>47384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47389</v>
      </c>
      <c r="AD112" s="114">
        <f t="shared" si="39"/>
        <v>47389</v>
      </c>
      <c r="AE112" s="109">
        <f t="shared" si="39"/>
        <v>47389</v>
      </c>
      <c r="AF112" s="110">
        <f t="shared" si="39"/>
        <v>47389</v>
      </c>
      <c r="AG112" s="111">
        <f t="shared" si="39"/>
        <v>47389</v>
      </c>
      <c r="AH112" s="112">
        <f t="shared" si="39"/>
        <v>47389</v>
      </c>
      <c r="AI112" s="106">
        <f t="shared" si="42"/>
        <v>47389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47384</v>
      </c>
      <c r="AR112" s="114">
        <f t="shared" si="41"/>
        <v>47384</v>
      </c>
      <c r="AS112" s="109">
        <f t="shared" si="41"/>
        <v>47384</v>
      </c>
      <c r="AT112" s="110">
        <f t="shared" si="41"/>
        <v>47384</v>
      </c>
      <c r="AU112" s="111">
        <f t="shared" si="41"/>
        <v>47384</v>
      </c>
      <c r="AV112" s="112">
        <f t="shared" si="41"/>
        <v>47384</v>
      </c>
      <c r="AW112" s="106">
        <f t="shared" si="35"/>
        <v>47384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47389</v>
      </c>
      <c r="AD113" s="114">
        <f t="shared" si="39"/>
        <v>47389</v>
      </c>
      <c r="AE113" s="109">
        <f t="shared" si="39"/>
        <v>47389</v>
      </c>
      <c r="AF113" s="110">
        <f t="shared" si="39"/>
        <v>47389</v>
      </c>
      <c r="AG113" s="111">
        <f t="shared" si="39"/>
        <v>47389</v>
      </c>
      <c r="AH113" s="112">
        <f t="shared" si="39"/>
        <v>47389</v>
      </c>
      <c r="AI113" s="106">
        <f t="shared" si="42"/>
        <v>47389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47384</v>
      </c>
      <c r="AR113" s="114">
        <f t="shared" si="41"/>
        <v>47384</v>
      </c>
      <c r="AS113" s="109">
        <f t="shared" si="41"/>
        <v>47384</v>
      </c>
      <c r="AT113" s="110">
        <f t="shared" si="41"/>
        <v>47384</v>
      </c>
      <c r="AU113" s="111">
        <f t="shared" si="41"/>
        <v>47384</v>
      </c>
      <c r="AV113" s="112">
        <f t="shared" si="41"/>
        <v>47384</v>
      </c>
      <c r="AW113" s="106">
        <f t="shared" si="35"/>
        <v>47384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47389</v>
      </c>
      <c r="AD114" s="114">
        <f t="shared" si="39"/>
        <v>47389</v>
      </c>
      <c r="AE114" s="109">
        <f t="shared" si="39"/>
        <v>47389</v>
      </c>
      <c r="AF114" s="110">
        <f t="shared" si="39"/>
        <v>47389</v>
      </c>
      <c r="AG114" s="111">
        <f t="shared" si="39"/>
        <v>47389</v>
      </c>
      <c r="AH114" s="112">
        <f t="shared" si="39"/>
        <v>47389</v>
      </c>
      <c r="AI114" s="106">
        <f t="shared" si="42"/>
        <v>47389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47384</v>
      </c>
      <c r="AR114" s="114">
        <f t="shared" si="41"/>
        <v>47384</v>
      </c>
      <c r="AS114" s="109">
        <f t="shared" si="41"/>
        <v>47384</v>
      </c>
      <c r="AT114" s="110">
        <f t="shared" si="41"/>
        <v>47384</v>
      </c>
      <c r="AU114" s="111">
        <f t="shared" si="41"/>
        <v>47384</v>
      </c>
      <c r="AV114" s="112">
        <f t="shared" si="41"/>
        <v>47384</v>
      </c>
      <c r="AW114" s="106">
        <f t="shared" si="35"/>
        <v>47384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47389</v>
      </c>
      <c r="AD115" s="114">
        <f t="shared" si="39"/>
        <v>47389</v>
      </c>
      <c r="AE115" s="109">
        <f t="shared" si="39"/>
        <v>47389</v>
      </c>
      <c r="AF115" s="110">
        <f t="shared" si="39"/>
        <v>47389</v>
      </c>
      <c r="AG115" s="111">
        <f t="shared" si="39"/>
        <v>47389</v>
      </c>
      <c r="AH115" s="112">
        <f t="shared" si="39"/>
        <v>47389</v>
      </c>
      <c r="AI115" s="106">
        <f t="shared" si="42"/>
        <v>47389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47384</v>
      </c>
      <c r="AR115" s="114">
        <f t="shared" si="41"/>
        <v>47384</v>
      </c>
      <c r="AS115" s="109">
        <f t="shared" si="41"/>
        <v>47384</v>
      </c>
      <c r="AT115" s="110">
        <f t="shared" si="41"/>
        <v>47384</v>
      </c>
      <c r="AU115" s="111">
        <f t="shared" si="41"/>
        <v>47384</v>
      </c>
      <c r="AV115" s="112">
        <f t="shared" si="41"/>
        <v>47384</v>
      </c>
      <c r="AW115" s="106">
        <f t="shared" si="35"/>
        <v>47384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47389</v>
      </c>
      <c r="AD116" s="114">
        <f t="shared" si="39"/>
        <v>47389</v>
      </c>
      <c r="AE116" s="109">
        <f t="shared" si="39"/>
        <v>47389</v>
      </c>
      <c r="AF116" s="110">
        <f t="shared" si="39"/>
        <v>47389</v>
      </c>
      <c r="AG116" s="111">
        <f t="shared" si="39"/>
        <v>47389</v>
      </c>
      <c r="AH116" s="112">
        <f t="shared" si="39"/>
        <v>47389</v>
      </c>
      <c r="AI116" s="106">
        <f t="shared" si="42"/>
        <v>47389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47384</v>
      </c>
      <c r="AR116" s="114">
        <f t="shared" si="41"/>
        <v>47384</v>
      </c>
      <c r="AS116" s="109">
        <f t="shared" si="41"/>
        <v>47384</v>
      </c>
      <c r="AT116" s="110">
        <f t="shared" si="41"/>
        <v>47384</v>
      </c>
      <c r="AU116" s="111">
        <f t="shared" si="41"/>
        <v>47384</v>
      </c>
      <c r="AV116" s="112">
        <f t="shared" si="41"/>
        <v>47384</v>
      </c>
      <c r="AW116" s="106">
        <f t="shared" si="35"/>
        <v>47384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47389</v>
      </c>
      <c r="AD117" s="114">
        <f t="shared" si="39"/>
        <v>47389</v>
      </c>
      <c r="AE117" s="109">
        <f t="shared" si="39"/>
        <v>47389</v>
      </c>
      <c r="AF117" s="110">
        <f t="shared" si="39"/>
        <v>47389</v>
      </c>
      <c r="AG117" s="111">
        <f t="shared" si="39"/>
        <v>47389</v>
      </c>
      <c r="AH117" s="112">
        <f t="shared" si="39"/>
        <v>47389</v>
      </c>
      <c r="AI117" s="106">
        <f t="shared" si="42"/>
        <v>47389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47384</v>
      </c>
      <c r="AR117" s="114">
        <f t="shared" si="41"/>
        <v>47384</v>
      </c>
      <c r="AS117" s="109">
        <f t="shared" si="41"/>
        <v>47384</v>
      </c>
      <c r="AT117" s="110">
        <f t="shared" si="41"/>
        <v>47384</v>
      </c>
      <c r="AU117" s="111">
        <f t="shared" si="41"/>
        <v>47384</v>
      </c>
      <c r="AV117" s="112">
        <f t="shared" si="41"/>
        <v>47384</v>
      </c>
      <c r="AW117" s="106">
        <f t="shared" si="35"/>
        <v>47384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47389</v>
      </c>
      <c r="AD118" s="114">
        <f t="shared" si="39"/>
        <v>47389</v>
      </c>
      <c r="AE118" s="109">
        <f t="shared" si="39"/>
        <v>47389</v>
      </c>
      <c r="AF118" s="110">
        <f t="shared" si="39"/>
        <v>47389</v>
      </c>
      <c r="AG118" s="111">
        <f t="shared" si="39"/>
        <v>47389</v>
      </c>
      <c r="AH118" s="112">
        <f t="shared" si="39"/>
        <v>47389</v>
      </c>
      <c r="AI118" s="106">
        <f t="shared" si="42"/>
        <v>47389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47384</v>
      </c>
      <c r="AR118" s="114">
        <f t="shared" si="41"/>
        <v>47384</v>
      </c>
      <c r="AS118" s="109">
        <f t="shared" si="41"/>
        <v>47384</v>
      </c>
      <c r="AT118" s="110">
        <f t="shared" si="41"/>
        <v>47384</v>
      </c>
      <c r="AU118" s="111">
        <f t="shared" si="41"/>
        <v>47384</v>
      </c>
      <c r="AV118" s="112">
        <f t="shared" si="41"/>
        <v>47384</v>
      </c>
      <c r="AW118" s="106">
        <f t="shared" si="35"/>
        <v>47384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47389</v>
      </c>
      <c r="AD119" s="114">
        <f t="shared" si="39"/>
        <v>47389</v>
      </c>
      <c r="AE119" s="109">
        <f t="shared" si="39"/>
        <v>47389</v>
      </c>
      <c r="AF119" s="110">
        <f t="shared" si="39"/>
        <v>47389</v>
      </c>
      <c r="AG119" s="111">
        <f t="shared" si="39"/>
        <v>47389</v>
      </c>
      <c r="AH119" s="112">
        <f t="shared" si="39"/>
        <v>47389</v>
      </c>
      <c r="AI119" s="106">
        <f t="shared" si="42"/>
        <v>47389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47384</v>
      </c>
      <c r="AR119" s="114">
        <f t="shared" si="41"/>
        <v>47384</v>
      </c>
      <c r="AS119" s="109">
        <f t="shared" si="41"/>
        <v>47384</v>
      </c>
      <c r="AT119" s="110">
        <f t="shared" si="41"/>
        <v>47384</v>
      </c>
      <c r="AU119" s="111">
        <f t="shared" si="41"/>
        <v>47384</v>
      </c>
      <c r="AV119" s="112">
        <f t="shared" si="41"/>
        <v>47384</v>
      </c>
      <c r="AW119" s="106">
        <f t="shared" si="35"/>
        <v>47384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47389</v>
      </c>
      <c r="AD120" s="114">
        <f t="shared" si="39"/>
        <v>47389</v>
      </c>
      <c r="AE120" s="109">
        <f t="shared" si="39"/>
        <v>47389</v>
      </c>
      <c r="AF120" s="110">
        <f t="shared" si="39"/>
        <v>47389</v>
      </c>
      <c r="AG120" s="111">
        <f t="shared" si="39"/>
        <v>47389</v>
      </c>
      <c r="AH120" s="112">
        <f t="shared" si="39"/>
        <v>47389</v>
      </c>
      <c r="AI120" s="106">
        <f t="shared" si="42"/>
        <v>47389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47384</v>
      </c>
      <c r="AR120" s="114">
        <f t="shared" si="41"/>
        <v>47384</v>
      </c>
      <c r="AS120" s="109">
        <f t="shared" si="41"/>
        <v>47384</v>
      </c>
      <c r="AT120" s="110">
        <f t="shared" si="41"/>
        <v>47384</v>
      </c>
      <c r="AU120" s="111">
        <f t="shared" si="41"/>
        <v>47384</v>
      </c>
      <c r="AV120" s="112">
        <f t="shared" si="41"/>
        <v>47384</v>
      </c>
      <c r="AW120" s="106">
        <f t="shared" si="35"/>
        <v>47384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47389</v>
      </c>
      <c r="AD121" s="114">
        <f t="shared" si="39"/>
        <v>47389</v>
      </c>
      <c r="AE121" s="109">
        <f t="shared" si="39"/>
        <v>47389</v>
      </c>
      <c r="AF121" s="110">
        <f t="shared" si="39"/>
        <v>47389</v>
      </c>
      <c r="AG121" s="111">
        <f t="shared" si="39"/>
        <v>47389</v>
      </c>
      <c r="AH121" s="112">
        <f t="shared" si="39"/>
        <v>47389</v>
      </c>
      <c r="AI121" s="106">
        <f t="shared" si="42"/>
        <v>47389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47384</v>
      </c>
      <c r="AR121" s="114">
        <f t="shared" si="41"/>
        <v>47384</v>
      </c>
      <c r="AS121" s="109">
        <f t="shared" si="41"/>
        <v>47384</v>
      </c>
      <c r="AT121" s="110">
        <f t="shared" si="41"/>
        <v>47384</v>
      </c>
      <c r="AU121" s="111">
        <f t="shared" si="41"/>
        <v>47384</v>
      </c>
      <c r="AV121" s="112">
        <f t="shared" si="41"/>
        <v>47384</v>
      </c>
      <c r="AW121" s="106">
        <f t="shared" si="35"/>
        <v>47384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47389</v>
      </c>
      <c r="AD122" s="114">
        <f t="shared" ref="AD122:AH172" si="46">AC122</f>
        <v>47389</v>
      </c>
      <c r="AE122" s="109">
        <f t="shared" si="46"/>
        <v>47389</v>
      </c>
      <c r="AF122" s="110">
        <f t="shared" si="46"/>
        <v>47389</v>
      </c>
      <c r="AG122" s="111">
        <f t="shared" si="46"/>
        <v>47389</v>
      </c>
      <c r="AH122" s="112">
        <f t="shared" si="46"/>
        <v>47389</v>
      </c>
      <c r="AI122" s="106">
        <f t="shared" si="42"/>
        <v>47389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47384</v>
      </c>
      <c r="AR122" s="114">
        <f t="shared" ref="AR122:AV172" si="47">AQ122</f>
        <v>47384</v>
      </c>
      <c r="AS122" s="109">
        <f t="shared" si="47"/>
        <v>47384</v>
      </c>
      <c r="AT122" s="110">
        <f t="shared" si="47"/>
        <v>47384</v>
      </c>
      <c r="AU122" s="111">
        <f t="shared" si="47"/>
        <v>47384</v>
      </c>
      <c r="AV122" s="112">
        <f t="shared" si="47"/>
        <v>47384</v>
      </c>
      <c r="AW122" s="106">
        <f t="shared" si="35"/>
        <v>47384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47389</v>
      </c>
      <c r="AD123" s="197">
        <f t="shared" si="46"/>
        <v>47389</v>
      </c>
      <c r="AE123" s="198">
        <f t="shared" si="46"/>
        <v>47389</v>
      </c>
      <c r="AF123" s="199">
        <f t="shared" si="46"/>
        <v>47389</v>
      </c>
      <c r="AG123" s="200">
        <f t="shared" si="46"/>
        <v>47389</v>
      </c>
      <c r="AH123" s="201">
        <f t="shared" si="46"/>
        <v>47389</v>
      </c>
      <c r="AI123" s="202">
        <f t="shared" si="42"/>
        <v>47389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47384</v>
      </c>
      <c r="AR123" s="197">
        <f t="shared" si="47"/>
        <v>47384</v>
      </c>
      <c r="AS123" s="198">
        <f t="shared" si="47"/>
        <v>47384</v>
      </c>
      <c r="AT123" s="199">
        <f t="shared" si="47"/>
        <v>47384</v>
      </c>
      <c r="AU123" s="200">
        <f t="shared" si="47"/>
        <v>47384</v>
      </c>
      <c r="AV123" s="201">
        <f t="shared" si="47"/>
        <v>47384</v>
      </c>
      <c r="AW123" s="202">
        <f t="shared" si="35"/>
        <v>47384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0.53819444444444442</v>
      </c>
      <c r="D124" s="115">
        <v>0.53819444444444442</v>
      </c>
      <c r="E124" s="116">
        <v>0.8125</v>
      </c>
      <c r="F124" s="115"/>
      <c r="G124" s="117"/>
      <c r="H124" s="6">
        <f t="shared" si="45"/>
        <v>0.52777777777777779</v>
      </c>
      <c r="I124" s="7">
        <f t="shared" si="31"/>
        <v>12.666666666666668</v>
      </c>
      <c r="L124" s="9"/>
      <c r="M124" s="10">
        <f t="shared" si="26"/>
        <v>1</v>
      </c>
      <c r="N124" s="83">
        <v>42856</v>
      </c>
      <c r="O124" s="115">
        <v>0.28819444444444448</v>
      </c>
      <c r="P124" s="116">
        <v>0.53819444444444442</v>
      </c>
      <c r="Q124" s="115">
        <v>0.53819444444444442</v>
      </c>
      <c r="R124" s="116">
        <v>0.79513888888888884</v>
      </c>
      <c r="S124" s="115"/>
      <c r="T124" s="117"/>
      <c r="U124" s="6">
        <f t="shared" si="27"/>
        <v>0.50694444444444442</v>
      </c>
      <c r="V124" s="7">
        <f t="shared" si="32"/>
        <v>12.166666666666666</v>
      </c>
      <c r="Y124" s="9"/>
      <c r="Z124" s="10">
        <f t="shared" si="28"/>
        <v>1</v>
      </c>
      <c r="AA124" s="64" t="str">
        <f t="shared" si="33"/>
        <v>Same Start 2nd</v>
      </c>
      <c r="AB124" s="83">
        <v>42856</v>
      </c>
      <c r="AC124" s="113">
        <v>47483</v>
      </c>
      <c r="AD124" s="114">
        <v>47546</v>
      </c>
      <c r="AE124" s="109">
        <f t="shared" si="46"/>
        <v>47546</v>
      </c>
      <c r="AF124" s="110">
        <f t="shared" si="46"/>
        <v>47546</v>
      </c>
      <c r="AG124" s="111">
        <f t="shared" si="46"/>
        <v>47546</v>
      </c>
      <c r="AH124" s="112">
        <f t="shared" si="46"/>
        <v>47546</v>
      </c>
      <c r="AI124" s="106">
        <f t="shared" si="42"/>
        <v>47546</v>
      </c>
      <c r="AJ124" s="94">
        <f t="shared" si="40"/>
        <v>94</v>
      </c>
      <c r="AK124" s="94">
        <f t="shared" si="29"/>
        <v>63</v>
      </c>
      <c r="AN124" s="9"/>
      <c r="AO124" s="10">
        <f t="shared" si="34"/>
        <v>1</v>
      </c>
      <c r="AP124" s="83">
        <v>42856</v>
      </c>
      <c r="AQ124" s="113">
        <v>47484</v>
      </c>
      <c r="AR124" s="114">
        <v>47546</v>
      </c>
      <c r="AS124" s="109">
        <f t="shared" si="47"/>
        <v>47546</v>
      </c>
      <c r="AT124" s="110">
        <f t="shared" si="47"/>
        <v>47546</v>
      </c>
      <c r="AU124" s="111">
        <f t="shared" si="47"/>
        <v>47546</v>
      </c>
      <c r="AV124" s="112">
        <f t="shared" si="47"/>
        <v>47546</v>
      </c>
      <c r="AW124" s="106">
        <f t="shared" si="35"/>
        <v>47546</v>
      </c>
      <c r="AX124" s="94">
        <f t="shared" si="36"/>
        <v>100</v>
      </c>
      <c r="AY124" s="94">
        <f t="shared" si="37"/>
        <v>62</v>
      </c>
      <c r="BB124" s="9"/>
      <c r="BC124" s="10">
        <f t="shared" si="30"/>
        <v>1</v>
      </c>
      <c r="BD124" s="64" t="str">
        <f t="shared" si="38"/>
        <v>Same End 1st</v>
      </c>
    </row>
    <row r="125" spans="1:56" s="38" customFormat="1" x14ac:dyDescent="0.25">
      <c r="A125" s="83">
        <v>42857</v>
      </c>
      <c r="B125" s="95">
        <v>0.28472222222222221</v>
      </c>
      <c r="C125" s="96">
        <v>0.53819444444444442</v>
      </c>
      <c r="D125" s="95">
        <v>0.53819444444444442</v>
      </c>
      <c r="E125" s="96">
        <v>0.8125</v>
      </c>
      <c r="F125" s="95"/>
      <c r="G125" s="101"/>
      <c r="H125" s="6">
        <f t="shared" si="45"/>
        <v>0.52777777777777779</v>
      </c>
      <c r="I125" s="7">
        <f t="shared" si="31"/>
        <v>12.666666666666668</v>
      </c>
      <c r="L125" s="9"/>
      <c r="M125" s="10">
        <f t="shared" si="26"/>
        <v>1</v>
      </c>
      <c r="N125" s="83">
        <v>42857</v>
      </c>
      <c r="O125" s="95">
        <v>0.28819444444444448</v>
      </c>
      <c r="P125" s="96">
        <v>0.53819444444444442</v>
      </c>
      <c r="Q125" s="95">
        <v>0.53819444444444442</v>
      </c>
      <c r="R125" s="96">
        <v>0.78819444444444453</v>
      </c>
      <c r="S125" s="95"/>
      <c r="T125" s="101"/>
      <c r="U125" s="6">
        <f t="shared" si="27"/>
        <v>0.5</v>
      </c>
      <c r="V125" s="7">
        <f t="shared" si="32"/>
        <v>12</v>
      </c>
      <c r="Y125" s="9"/>
      <c r="Z125" s="10">
        <f t="shared" si="28"/>
        <v>1</v>
      </c>
      <c r="AA125" s="64" t="str">
        <f t="shared" si="33"/>
        <v>Same Start 2nd</v>
      </c>
      <c r="AB125" s="83">
        <v>42857</v>
      </c>
      <c r="AC125" s="113">
        <v>47612</v>
      </c>
      <c r="AD125" s="114">
        <v>47687</v>
      </c>
      <c r="AE125" s="109">
        <f t="shared" si="46"/>
        <v>47687</v>
      </c>
      <c r="AF125" s="110">
        <v>47765</v>
      </c>
      <c r="AG125" s="111">
        <f t="shared" si="46"/>
        <v>47765</v>
      </c>
      <c r="AH125" s="112">
        <f t="shared" si="46"/>
        <v>47765</v>
      </c>
      <c r="AI125" s="106">
        <f t="shared" si="42"/>
        <v>47765</v>
      </c>
      <c r="AJ125" s="94">
        <f t="shared" si="40"/>
        <v>66</v>
      </c>
      <c r="AK125" s="94">
        <f t="shared" si="29"/>
        <v>153</v>
      </c>
      <c r="AN125" s="9"/>
      <c r="AO125" s="10">
        <f t="shared" si="34"/>
        <v>1</v>
      </c>
      <c r="AP125" s="83">
        <v>42857</v>
      </c>
      <c r="AQ125" s="113">
        <v>47613</v>
      </c>
      <c r="AR125" s="114">
        <v>47687</v>
      </c>
      <c r="AS125" s="109">
        <f t="shared" si="47"/>
        <v>47687</v>
      </c>
      <c r="AT125" s="110">
        <v>47761</v>
      </c>
      <c r="AU125" s="111">
        <f t="shared" si="47"/>
        <v>47761</v>
      </c>
      <c r="AV125" s="112">
        <f t="shared" si="47"/>
        <v>47761</v>
      </c>
      <c r="AW125" s="106">
        <f t="shared" si="35"/>
        <v>47761</v>
      </c>
      <c r="AX125" s="94">
        <f t="shared" si="36"/>
        <v>67</v>
      </c>
      <c r="AY125" s="94">
        <f t="shared" si="37"/>
        <v>148</v>
      </c>
      <c r="BB125" s="9"/>
      <c r="BC125" s="10">
        <f t="shared" si="30"/>
        <v>1</v>
      </c>
      <c r="BD125" s="64" t="str">
        <f t="shared" si="38"/>
        <v>Same Start 2nd</v>
      </c>
    </row>
    <row r="126" spans="1:56" s="38" customFormat="1" x14ac:dyDescent="0.25">
      <c r="A126" s="83">
        <v>42858</v>
      </c>
      <c r="B126" s="95">
        <v>0.28472222222222221</v>
      </c>
      <c r="C126" s="96">
        <v>0.53819444444444442</v>
      </c>
      <c r="D126" s="95">
        <v>0.53819444444444442</v>
      </c>
      <c r="E126" s="96">
        <v>0.80208333333333337</v>
      </c>
      <c r="F126" s="95"/>
      <c r="G126" s="101"/>
      <c r="H126" s="6">
        <f t="shared" si="45"/>
        <v>0.51736111111111116</v>
      </c>
      <c r="I126" s="7">
        <f t="shared" si="31"/>
        <v>12.416666666666668</v>
      </c>
      <c r="J126" s="39"/>
      <c r="L126" s="9"/>
      <c r="M126" s="10">
        <f t="shared" si="26"/>
        <v>1</v>
      </c>
      <c r="N126" s="83">
        <v>42858</v>
      </c>
      <c r="O126" s="95">
        <v>0.28819444444444448</v>
      </c>
      <c r="P126" s="96">
        <v>0.53819444444444442</v>
      </c>
      <c r="Q126" s="95">
        <v>0.53819444444444442</v>
      </c>
      <c r="R126" s="96">
        <v>0.79513888888888884</v>
      </c>
      <c r="S126" s="95"/>
      <c r="T126" s="101"/>
      <c r="U126" s="6">
        <f t="shared" si="27"/>
        <v>0.50694444444444442</v>
      </c>
      <c r="V126" s="7">
        <f t="shared" si="32"/>
        <v>12.166666666666666</v>
      </c>
      <c r="W126" s="39"/>
      <c r="Y126" s="9"/>
      <c r="Z126" s="10">
        <f t="shared" si="28"/>
        <v>1</v>
      </c>
      <c r="AA126" s="64" t="str">
        <f t="shared" si="33"/>
        <v>Same Start 2nd</v>
      </c>
      <c r="AB126" s="83">
        <v>42858</v>
      </c>
      <c r="AC126" s="113">
        <f t="shared" si="43"/>
        <v>47765</v>
      </c>
      <c r="AD126" s="114">
        <v>47828</v>
      </c>
      <c r="AE126" s="109">
        <f t="shared" si="46"/>
        <v>47828</v>
      </c>
      <c r="AF126" s="110">
        <v>47894</v>
      </c>
      <c r="AG126" s="111">
        <v>48048</v>
      </c>
      <c r="AH126" s="112">
        <f t="shared" si="46"/>
        <v>48048</v>
      </c>
      <c r="AI126" s="106">
        <f t="shared" si="42"/>
        <v>48048</v>
      </c>
      <c r="AJ126" s="94">
        <f t="shared" si="40"/>
        <v>0</v>
      </c>
      <c r="AK126" s="94">
        <f t="shared" si="29"/>
        <v>129</v>
      </c>
      <c r="AL126" s="39"/>
      <c r="AN126" s="9"/>
      <c r="AO126" s="10">
        <f t="shared" si="34"/>
        <v>1</v>
      </c>
      <c r="AP126" s="83">
        <v>42858</v>
      </c>
      <c r="AQ126" s="113">
        <v>47766</v>
      </c>
      <c r="AR126" s="114">
        <v>47828</v>
      </c>
      <c r="AS126" s="109">
        <f t="shared" si="47"/>
        <v>47828</v>
      </c>
      <c r="AT126" s="110">
        <v>47891</v>
      </c>
      <c r="AU126" s="111">
        <v>47890</v>
      </c>
      <c r="AV126" s="112">
        <f t="shared" si="47"/>
        <v>47890</v>
      </c>
      <c r="AW126" s="106">
        <f t="shared" si="35"/>
        <v>47891</v>
      </c>
      <c r="AX126" s="94">
        <f t="shared" si="36"/>
        <v>5</v>
      </c>
      <c r="AY126" s="94">
        <f t="shared" si="37"/>
        <v>125</v>
      </c>
      <c r="AZ126" s="39"/>
      <c r="BB126" s="9"/>
      <c r="BC126" s="10">
        <f t="shared" si="30"/>
        <v>1</v>
      </c>
      <c r="BD126" s="64" t="str">
        <f t="shared" si="38"/>
        <v>Same Start 2nd</v>
      </c>
    </row>
    <row r="127" spans="1:56" s="38" customFormat="1" x14ac:dyDescent="0.25">
      <c r="A127" s="83">
        <v>42859</v>
      </c>
      <c r="B127" s="95">
        <v>0.28472222222222221</v>
      </c>
      <c r="C127" s="96">
        <v>0.53819444444444442</v>
      </c>
      <c r="D127" s="95">
        <v>0.53819444444444442</v>
      </c>
      <c r="E127" s="96">
        <v>0.8125</v>
      </c>
      <c r="F127" s="95"/>
      <c r="G127" s="101"/>
      <c r="H127" s="6">
        <f t="shared" si="45"/>
        <v>0.52777777777777779</v>
      </c>
      <c r="I127" s="7">
        <f t="shared" si="31"/>
        <v>12.666666666666668</v>
      </c>
      <c r="L127" s="9"/>
      <c r="M127" s="10">
        <f t="shared" si="26"/>
        <v>1</v>
      </c>
      <c r="N127" s="83">
        <v>42859</v>
      </c>
      <c r="O127" s="95">
        <v>0.28819444444444448</v>
      </c>
      <c r="P127" s="96">
        <v>0.53819444444444442</v>
      </c>
      <c r="Q127" s="95">
        <v>0.53819444444444442</v>
      </c>
      <c r="R127" s="96">
        <v>0.78819444444444453</v>
      </c>
      <c r="S127" s="95"/>
      <c r="T127" s="101"/>
      <c r="U127" s="6">
        <f t="shared" si="27"/>
        <v>0.5</v>
      </c>
      <c r="V127" s="7">
        <f t="shared" si="32"/>
        <v>12</v>
      </c>
      <c r="Y127" s="9"/>
      <c r="Z127" s="10">
        <f t="shared" si="28"/>
        <v>1</v>
      </c>
      <c r="AA127" s="64" t="str">
        <f t="shared" si="33"/>
        <v>Same Start 2nd</v>
      </c>
      <c r="AB127" s="83">
        <v>42859</v>
      </c>
      <c r="AC127" s="113">
        <v>47894</v>
      </c>
      <c r="AD127" s="114">
        <v>47970</v>
      </c>
      <c r="AE127" s="109">
        <v>47970</v>
      </c>
      <c r="AF127" s="110">
        <v>48048</v>
      </c>
      <c r="AG127" s="111">
        <v>48048</v>
      </c>
      <c r="AH127" s="112">
        <f t="shared" si="46"/>
        <v>48048</v>
      </c>
      <c r="AI127" s="106">
        <f t="shared" si="42"/>
        <v>48048</v>
      </c>
      <c r="AJ127" s="94">
        <f t="shared" si="40"/>
        <v>-154</v>
      </c>
      <c r="AK127" s="94">
        <f t="shared" si="29"/>
        <v>154</v>
      </c>
      <c r="AN127" s="9"/>
      <c r="AO127" s="10">
        <f t="shared" si="34"/>
        <v>1</v>
      </c>
      <c r="AP127" s="83">
        <v>42859</v>
      </c>
      <c r="AQ127" s="113">
        <v>47895</v>
      </c>
      <c r="AR127" s="114">
        <v>47970</v>
      </c>
      <c r="AS127" s="109">
        <f t="shared" si="47"/>
        <v>47970</v>
      </c>
      <c r="AT127" s="110">
        <v>48044</v>
      </c>
      <c r="AU127" s="111">
        <f t="shared" si="47"/>
        <v>48044</v>
      </c>
      <c r="AV127" s="112">
        <f t="shared" si="47"/>
        <v>48044</v>
      </c>
      <c r="AW127" s="106">
        <f t="shared" si="35"/>
        <v>48044</v>
      </c>
      <c r="AX127" s="94">
        <f t="shared" si="36"/>
        <v>4</v>
      </c>
      <c r="AY127" s="94">
        <f t="shared" si="37"/>
        <v>149</v>
      </c>
      <c r="BB127" s="9"/>
      <c r="BC127" s="10">
        <f t="shared" si="30"/>
        <v>1</v>
      </c>
      <c r="BD127" s="64" t="str">
        <f t="shared" si="38"/>
        <v>Same Start 2nd</v>
      </c>
    </row>
    <row r="128" spans="1:56" s="38" customFormat="1" x14ac:dyDescent="0.25">
      <c r="A128" s="83">
        <v>42860</v>
      </c>
      <c r="B128" s="95">
        <v>0.28472222222222221</v>
      </c>
      <c r="C128" s="96">
        <v>0.53819444444444442</v>
      </c>
      <c r="D128" s="95">
        <v>0.53819444444444442</v>
      </c>
      <c r="E128" s="96">
        <v>0.8125</v>
      </c>
      <c r="F128" s="95"/>
      <c r="G128" s="101"/>
      <c r="H128" s="6">
        <f t="shared" si="45"/>
        <v>0.52777777777777779</v>
      </c>
      <c r="I128" s="7">
        <f t="shared" si="31"/>
        <v>12.666666666666668</v>
      </c>
      <c r="J128" s="37"/>
      <c r="L128" s="9"/>
      <c r="M128" s="10">
        <f t="shared" si="26"/>
        <v>1</v>
      </c>
      <c r="N128" s="83">
        <v>42860</v>
      </c>
      <c r="O128" s="95">
        <v>0.28819444444444448</v>
      </c>
      <c r="P128" s="96">
        <v>0.53819444444444442</v>
      </c>
      <c r="Q128" s="95">
        <v>0.53819444444444442</v>
      </c>
      <c r="R128" s="96">
        <v>0.79513888888888884</v>
      </c>
      <c r="S128" s="95"/>
      <c r="T128" s="101"/>
      <c r="U128" s="6">
        <f t="shared" si="27"/>
        <v>0.50694444444444442</v>
      </c>
      <c r="V128" s="7">
        <f t="shared" si="32"/>
        <v>12.166666666666666</v>
      </c>
      <c r="W128" s="37"/>
      <c r="Y128" s="9"/>
      <c r="Z128" s="10">
        <f t="shared" si="28"/>
        <v>1</v>
      </c>
      <c r="AA128" s="64" t="str">
        <f t="shared" si="33"/>
        <v>Same Start 2nd</v>
      </c>
      <c r="AB128" s="83">
        <v>42860</v>
      </c>
      <c r="AC128" s="113">
        <f t="shared" si="43"/>
        <v>48048</v>
      </c>
      <c r="AD128" s="114">
        <v>48111</v>
      </c>
      <c r="AE128" s="109">
        <f t="shared" si="46"/>
        <v>48111</v>
      </c>
      <c r="AF128" s="110">
        <v>48177</v>
      </c>
      <c r="AG128" s="111">
        <f t="shared" si="46"/>
        <v>48177</v>
      </c>
      <c r="AH128" s="112">
        <f t="shared" si="46"/>
        <v>48177</v>
      </c>
      <c r="AI128" s="106">
        <f t="shared" si="42"/>
        <v>48177</v>
      </c>
      <c r="AJ128" s="94">
        <f t="shared" si="40"/>
        <v>0</v>
      </c>
      <c r="AK128" s="94">
        <f t="shared" si="29"/>
        <v>129</v>
      </c>
      <c r="AL128" s="37"/>
      <c r="AN128" s="9"/>
      <c r="AO128" s="10">
        <f t="shared" si="34"/>
        <v>1</v>
      </c>
      <c r="AP128" s="83">
        <v>42860</v>
      </c>
      <c r="AQ128" s="113">
        <f t="shared" si="44"/>
        <v>48044</v>
      </c>
      <c r="AR128" s="114">
        <f t="shared" si="47"/>
        <v>48044</v>
      </c>
      <c r="AS128" s="109">
        <f t="shared" si="47"/>
        <v>48044</v>
      </c>
      <c r="AT128" s="110">
        <v>48172</v>
      </c>
      <c r="AU128" s="111">
        <f t="shared" si="47"/>
        <v>48172</v>
      </c>
      <c r="AV128" s="112">
        <f t="shared" si="47"/>
        <v>48172</v>
      </c>
      <c r="AW128" s="106">
        <f t="shared" si="35"/>
        <v>48172</v>
      </c>
      <c r="AX128" s="94">
        <f t="shared" si="36"/>
        <v>0</v>
      </c>
      <c r="AY128" s="94">
        <f t="shared" si="37"/>
        <v>128</v>
      </c>
      <c r="AZ128" s="37"/>
      <c r="BB128" s="9"/>
      <c r="BC128" s="10">
        <f t="shared" si="30"/>
        <v>1</v>
      </c>
      <c r="BD128" s="64" t="str">
        <f t="shared" si="38"/>
        <v>Rev Less Act Start 2nd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48177</v>
      </c>
      <c r="AD129" s="114">
        <f t="shared" si="46"/>
        <v>48177</v>
      </c>
      <c r="AE129" s="109">
        <f t="shared" si="46"/>
        <v>48177</v>
      </c>
      <c r="AF129" s="110">
        <f t="shared" si="46"/>
        <v>48177</v>
      </c>
      <c r="AG129" s="111">
        <f t="shared" si="46"/>
        <v>48177</v>
      </c>
      <c r="AH129" s="112">
        <f t="shared" si="46"/>
        <v>48177</v>
      </c>
      <c r="AI129" s="106">
        <f t="shared" si="42"/>
        <v>48177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48172</v>
      </c>
      <c r="AR129" s="114">
        <f t="shared" si="47"/>
        <v>48172</v>
      </c>
      <c r="AS129" s="109">
        <f t="shared" si="47"/>
        <v>48172</v>
      </c>
      <c r="AT129" s="110">
        <f t="shared" si="47"/>
        <v>48172</v>
      </c>
      <c r="AU129" s="111">
        <f t="shared" si="47"/>
        <v>48172</v>
      </c>
      <c r="AV129" s="112">
        <f t="shared" si="47"/>
        <v>48172</v>
      </c>
      <c r="AW129" s="106">
        <f t="shared" si="35"/>
        <v>48172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48177</v>
      </c>
      <c r="AD130" s="114">
        <f t="shared" si="46"/>
        <v>48177</v>
      </c>
      <c r="AE130" s="109">
        <f t="shared" si="46"/>
        <v>48177</v>
      </c>
      <c r="AF130" s="110">
        <f t="shared" si="46"/>
        <v>48177</v>
      </c>
      <c r="AG130" s="111">
        <f t="shared" si="46"/>
        <v>48177</v>
      </c>
      <c r="AH130" s="112">
        <f t="shared" si="46"/>
        <v>48177</v>
      </c>
      <c r="AI130" s="106">
        <f t="shared" si="42"/>
        <v>48177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48172</v>
      </c>
      <c r="AR130" s="114">
        <f t="shared" si="47"/>
        <v>48172</v>
      </c>
      <c r="AS130" s="109">
        <f t="shared" si="47"/>
        <v>48172</v>
      </c>
      <c r="AT130" s="110">
        <f t="shared" si="47"/>
        <v>48172</v>
      </c>
      <c r="AU130" s="111">
        <f t="shared" si="47"/>
        <v>48172</v>
      </c>
      <c r="AV130" s="112">
        <f t="shared" si="47"/>
        <v>48172</v>
      </c>
      <c r="AW130" s="106">
        <f t="shared" si="35"/>
        <v>48172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0.28472222222222221</v>
      </c>
      <c r="C131" s="96">
        <v>0.53819444444444442</v>
      </c>
      <c r="D131" s="95">
        <v>0.53819444444444442</v>
      </c>
      <c r="E131" s="96">
        <v>0.81805555555555554</v>
      </c>
      <c r="F131" s="95"/>
      <c r="G131" s="101"/>
      <c r="H131" s="6">
        <f t="shared" si="45"/>
        <v>0.53333333333333333</v>
      </c>
      <c r="I131" s="7">
        <f t="shared" si="31"/>
        <v>12.8</v>
      </c>
      <c r="L131" s="9"/>
      <c r="M131" s="10">
        <f t="shared" si="26"/>
        <v>1</v>
      </c>
      <c r="N131" s="83">
        <v>42863</v>
      </c>
      <c r="O131" s="95">
        <v>0.28819444444444448</v>
      </c>
      <c r="P131" s="96">
        <v>0.53819444444444442</v>
      </c>
      <c r="Q131" s="95">
        <v>0.53819444444444442</v>
      </c>
      <c r="R131" s="96">
        <v>0.79513888888888884</v>
      </c>
      <c r="S131" s="95"/>
      <c r="T131" s="101"/>
      <c r="U131" s="6">
        <f t="shared" si="27"/>
        <v>0.50694444444444442</v>
      </c>
      <c r="V131" s="7">
        <f t="shared" si="32"/>
        <v>12.166666666666666</v>
      </c>
      <c r="Y131" s="9"/>
      <c r="Z131" s="10">
        <f t="shared" si="28"/>
        <v>1</v>
      </c>
      <c r="AA131" s="64" t="str">
        <f t="shared" si="33"/>
        <v>Same Start 2nd</v>
      </c>
      <c r="AB131" s="83">
        <v>42863</v>
      </c>
      <c r="AC131" s="113">
        <f t="shared" si="43"/>
        <v>48177</v>
      </c>
      <c r="AD131" s="114">
        <v>48251</v>
      </c>
      <c r="AE131" s="109">
        <f t="shared" si="46"/>
        <v>48251</v>
      </c>
      <c r="AF131" s="110">
        <v>48333</v>
      </c>
      <c r="AG131" s="111">
        <f t="shared" si="46"/>
        <v>48333</v>
      </c>
      <c r="AH131" s="112">
        <f t="shared" si="46"/>
        <v>48333</v>
      </c>
      <c r="AI131" s="106">
        <f t="shared" si="42"/>
        <v>48333</v>
      </c>
      <c r="AJ131" s="94">
        <f t="shared" si="40"/>
        <v>0</v>
      </c>
      <c r="AK131" s="94">
        <f t="shared" si="29"/>
        <v>156</v>
      </c>
      <c r="AN131" s="9"/>
      <c r="AO131" s="10">
        <f t="shared" si="34"/>
        <v>1</v>
      </c>
      <c r="AP131" s="83">
        <v>42863</v>
      </c>
      <c r="AQ131" s="113">
        <v>48178</v>
      </c>
      <c r="AR131" s="114">
        <v>48251</v>
      </c>
      <c r="AS131" s="109">
        <f t="shared" si="47"/>
        <v>48251</v>
      </c>
      <c r="AT131" s="110">
        <v>48329</v>
      </c>
      <c r="AU131" s="111">
        <f t="shared" si="47"/>
        <v>48329</v>
      </c>
      <c r="AV131" s="112">
        <f t="shared" si="47"/>
        <v>48329</v>
      </c>
      <c r="AW131" s="106">
        <f t="shared" si="35"/>
        <v>48329</v>
      </c>
      <c r="AX131" s="94">
        <f t="shared" si="36"/>
        <v>6</v>
      </c>
      <c r="AY131" s="94">
        <f t="shared" si="37"/>
        <v>151</v>
      </c>
      <c r="BB131" s="9"/>
      <c r="BC131" s="10">
        <f t="shared" si="30"/>
        <v>1</v>
      </c>
      <c r="BD131" s="64" t="str">
        <f t="shared" si="38"/>
        <v>Same Start 2nd</v>
      </c>
    </row>
    <row r="132" spans="1:56" s="38" customFormat="1" x14ac:dyDescent="0.25">
      <c r="A132" s="83">
        <v>42864</v>
      </c>
      <c r="B132" s="95">
        <v>0.28472222222222221</v>
      </c>
      <c r="C132" s="96">
        <v>0.53819444444444442</v>
      </c>
      <c r="D132" s="95">
        <v>0.53819444444444442</v>
      </c>
      <c r="E132" s="96">
        <v>0.8125</v>
      </c>
      <c r="F132" s="95"/>
      <c r="G132" s="101"/>
      <c r="H132" s="6">
        <f t="shared" si="45"/>
        <v>0.52777777777777779</v>
      </c>
      <c r="I132" s="7">
        <f t="shared" si="31"/>
        <v>12.666666666666668</v>
      </c>
      <c r="L132" s="9"/>
      <c r="M132" s="10">
        <f t="shared" ref="M132:M195" si="48">IF(H132&gt;0, 1, 0)</f>
        <v>1</v>
      </c>
      <c r="N132" s="83">
        <v>42864</v>
      </c>
      <c r="O132" s="95">
        <v>0.28819444444444448</v>
      </c>
      <c r="P132" s="96">
        <v>0.53819444444444442</v>
      </c>
      <c r="Q132" s="95">
        <v>0.53819444444444442</v>
      </c>
      <c r="R132" s="96">
        <v>0.78819444444444453</v>
      </c>
      <c r="S132" s="95"/>
      <c r="T132" s="101"/>
      <c r="U132" s="6">
        <f t="shared" ref="U132:U195" si="49">(P132-O132)+(R132-Q132)+(T132-S132)</f>
        <v>0.5</v>
      </c>
      <c r="V132" s="7">
        <f t="shared" si="32"/>
        <v>12</v>
      </c>
      <c r="Y132" s="9"/>
      <c r="Z132" s="10">
        <f t="shared" ref="Z132:Z195" si="50">IF(U132&gt;0, 1, 0)</f>
        <v>1</v>
      </c>
      <c r="AA132" s="64" t="str">
        <f t="shared" si="33"/>
        <v>Same Start 2nd</v>
      </c>
      <c r="AB132" s="83">
        <v>42864</v>
      </c>
      <c r="AC132" s="113">
        <f t="shared" si="43"/>
        <v>48333</v>
      </c>
      <c r="AD132" s="114">
        <v>48396</v>
      </c>
      <c r="AE132" s="109">
        <f t="shared" si="46"/>
        <v>48396</v>
      </c>
      <c r="AF132" s="110">
        <v>48461</v>
      </c>
      <c r="AG132" s="111">
        <f t="shared" si="46"/>
        <v>48461</v>
      </c>
      <c r="AH132" s="112">
        <f t="shared" si="46"/>
        <v>48461</v>
      </c>
      <c r="AI132" s="106">
        <f t="shared" si="42"/>
        <v>48461</v>
      </c>
      <c r="AJ132" s="94">
        <f t="shared" si="40"/>
        <v>0</v>
      </c>
      <c r="AK132" s="94">
        <f t="shared" ref="AK132:AK195" si="51">(AD132-AC132)+(AF132-AE132)+(AH132-AG132)</f>
        <v>128</v>
      </c>
      <c r="AN132" s="9"/>
      <c r="AO132" s="10">
        <f t="shared" si="34"/>
        <v>1</v>
      </c>
      <c r="AP132" s="83">
        <v>42864</v>
      </c>
      <c r="AQ132" s="113">
        <v>48334</v>
      </c>
      <c r="AR132" s="114">
        <v>48396</v>
      </c>
      <c r="AS132" s="109">
        <f t="shared" si="47"/>
        <v>48396</v>
      </c>
      <c r="AT132" s="110">
        <v>48457</v>
      </c>
      <c r="AU132" s="111">
        <f t="shared" si="47"/>
        <v>48457</v>
      </c>
      <c r="AV132" s="112">
        <f t="shared" si="47"/>
        <v>48457</v>
      </c>
      <c r="AW132" s="106">
        <f t="shared" si="35"/>
        <v>48457</v>
      </c>
      <c r="AX132" s="94">
        <f t="shared" si="36"/>
        <v>5</v>
      </c>
      <c r="AY132" s="94">
        <f t="shared" si="37"/>
        <v>123</v>
      </c>
      <c r="BB132" s="9"/>
      <c r="BC132" s="10">
        <f t="shared" ref="BC132:BC195" si="52">IF(AY132&gt;0, 1, 0)</f>
        <v>1</v>
      </c>
      <c r="BD132" s="64" t="str">
        <f t="shared" si="38"/>
        <v>Same Start 2nd</v>
      </c>
    </row>
    <row r="133" spans="1:56" s="38" customFormat="1" x14ac:dyDescent="0.25">
      <c r="A133" s="83">
        <v>42865</v>
      </c>
      <c r="B133" s="95">
        <v>0.28472222222222221</v>
      </c>
      <c r="C133" s="96">
        <v>0.53819444444444442</v>
      </c>
      <c r="D133" s="95">
        <v>0.53819444444444442</v>
      </c>
      <c r="E133" s="96">
        <v>0.8125</v>
      </c>
      <c r="F133" s="95"/>
      <c r="G133" s="101"/>
      <c r="H133" s="6">
        <f t="shared" si="45"/>
        <v>0.52777777777777779</v>
      </c>
      <c r="I133" s="7">
        <f t="shared" ref="I133:I196" si="53">H133*24</f>
        <v>12.666666666666668</v>
      </c>
      <c r="L133" s="9"/>
      <c r="M133" s="10">
        <f t="shared" si="48"/>
        <v>1</v>
      </c>
      <c r="N133" s="83">
        <v>42865</v>
      </c>
      <c r="O133" s="95">
        <v>0.28819444444444448</v>
      </c>
      <c r="P133" s="96">
        <v>0.53819444444444442</v>
      </c>
      <c r="Q133" s="95">
        <v>0.53819444444444442</v>
      </c>
      <c r="R133" s="96">
        <v>0.79513888888888884</v>
      </c>
      <c r="S133" s="95"/>
      <c r="T133" s="101"/>
      <c r="U133" s="6">
        <f t="shared" si="49"/>
        <v>0.50694444444444442</v>
      </c>
      <c r="V133" s="7">
        <f t="shared" ref="V133:V196" si="54">U133*24</f>
        <v>12.166666666666666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>Same Start 2nd</v>
      </c>
      <c r="AB133" s="83">
        <v>42865</v>
      </c>
      <c r="AC133" s="113">
        <f t="shared" si="43"/>
        <v>48461</v>
      </c>
      <c r="AD133" s="114">
        <v>48537</v>
      </c>
      <c r="AE133" s="109">
        <f t="shared" si="46"/>
        <v>48537</v>
      </c>
      <c r="AF133" s="110">
        <v>48615</v>
      </c>
      <c r="AG133" s="111">
        <f t="shared" si="46"/>
        <v>48615</v>
      </c>
      <c r="AH133" s="112">
        <f t="shared" si="46"/>
        <v>48615</v>
      </c>
      <c r="AI133" s="106">
        <f t="shared" si="42"/>
        <v>48615</v>
      </c>
      <c r="AJ133" s="94">
        <f t="shared" si="40"/>
        <v>0</v>
      </c>
      <c r="AK133" s="94">
        <f t="shared" si="51"/>
        <v>154</v>
      </c>
      <c r="AN133" s="9"/>
      <c r="AO133" s="10">
        <f t="shared" ref="AO133:AO196" si="56">IF(AK133&gt;0, 1, 0)</f>
        <v>1</v>
      </c>
      <c r="AP133" s="83">
        <v>42865</v>
      </c>
      <c r="AQ133" s="113">
        <v>48462</v>
      </c>
      <c r="AR133" s="114">
        <v>48537</v>
      </c>
      <c r="AS133" s="109">
        <f t="shared" si="47"/>
        <v>48537</v>
      </c>
      <c r="AT133" s="110">
        <v>48610</v>
      </c>
      <c r="AU133" s="111">
        <f t="shared" si="47"/>
        <v>48610</v>
      </c>
      <c r="AV133" s="112">
        <f t="shared" si="47"/>
        <v>48610</v>
      </c>
      <c r="AW133" s="106">
        <f t="shared" ref="AW133:AW196" si="57">MAX(AR133, AT133, AV133)</f>
        <v>48610</v>
      </c>
      <c r="AX133" s="94">
        <f t="shared" ref="AX133:AX196" si="58">IF(AQ133=AW132, 0, AQ133-AW132)</f>
        <v>5</v>
      </c>
      <c r="AY133" s="94">
        <f t="shared" ref="AY133:AY196" si="59">(AR133-AQ133)+(AT133-AS133)+(AV133-AU133)</f>
        <v>148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2nd</v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48615</v>
      </c>
      <c r="AD134" s="114">
        <f t="shared" si="46"/>
        <v>48615</v>
      </c>
      <c r="AE134" s="109">
        <f t="shared" si="46"/>
        <v>48615</v>
      </c>
      <c r="AF134" s="110">
        <f t="shared" si="46"/>
        <v>48615</v>
      </c>
      <c r="AG134" s="111">
        <f t="shared" si="46"/>
        <v>48615</v>
      </c>
      <c r="AH134" s="112">
        <f t="shared" si="46"/>
        <v>48615</v>
      </c>
      <c r="AI134" s="106">
        <f t="shared" si="42"/>
        <v>48615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48610</v>
      </c>
      <c r="AR134" s="114">
        <f t="shared" si="47"/>
        <v>48610</v>
      </c>
      <c r="AS134" s="109">
        <f t="shared" si="47"/>
        <v>48610</v>
      </c>
      <c r="AT134" s="110">
        <f t="shared" si="47"/>
        <v>48610</v>
      </c>
      <c r="AU134" s="111">
        <f t="shared" si="47"/>
        <v>48610</v>
      </c>
      <c r="AV134" s="112">
        <f t="shared" si="47"/>
        <v>48610</v>
      </c>
      <c r="AW134" s="106">
        <f t="shared" si="57"/>
        <v>48610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48615</v>
      </c>
      <c r="AD135" s="114">
        <f t="shared" si="46"/>
        <v>48615</v>
      </c>
      <c r="AE135" s="109">
        <f t="shared" si="46"/>
        <v>48615</v>
      </c>
      <c r="AF135" s="110">
        <f t="shared" si="46"/>
        <v>48615</v>
      </c>
      <c r="AG135" s="111">
        <f t="shared" si="46"/>
        <v>48615</v>
      </c>
      <c r="AH135" s="112">
        <f t="shared" si="46"/>
        <v>48615</v>
      </c>
      <c r="AI135" s="106">
        <f t="shared" si="42"/>
        <v>48615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48610</v>
      </c>
      <c r="AR135" s="114">
        <f t="shared" si="47"/>
        <v>48610</v>
      </c>
      <c r="AS135" s="109">
        <f t="shared" si="47"/>
        <v>48610</v>
      </c>
      <c r="AT135" s="110">
        <f t="shared" si="47"/>
        <v>48610</v>
      </c>
      <c r="AU135" s="111">
        <f t="shared" si="47"/>
        <v>48610</v>
      </c>
      <c r="AV135" s="112">
        <f t="shared" si="47"/>
        <v>48610</v>
      </c>
      <c r="AW135" s="106">
        <f t="shared" si="57"/>
        <v>48610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48615</v>
      </c>
      <c r="AD136" s="114">
        <f t="shared" si="46"/>
        <v>48615</v>
      </c>
      <c r="AE136" s="109">
        <f t="shared" si="46"/>
        <v>48615</v>
      </c>
      <c r="AF136" s="110">
        <f t="shared" si="46"/>
        <v>48615</v>
      </c>
      <c r="AG136" s="111">
        <f t="shared" si="46"/>
        <v>48615</v>
      </c>
      <c r="AH136" s="112">
        <f t="shared" si="46"/>
        <v>48615</v>
      </c>
      <c r="AI136" s="106">
        <f t="shared" si="42"/>
        <v>48615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48610</v>
      </c>
      <c r="AR136" s="114">
        <f t="shared" si="47"/>
        <v>48610</v>
      </c>
      <c r="AS136" s="109">
        <f t="shared" si="47"/>
        <v>48610</v>
      </c>
      <c r="AT136" s="110">
        <f t="shared" si="47"/>
        <v>48610</v>
      </c>
      <c r="AU136" s="111">
        <f t="shared" si="47"/>
        <v>48610</v>
      </c>
      <c r="AV136" s="112">
        <f t="shared" si="47"/>
        <v>48610</v>
      </c>
      <c r="AW136" s="106">
        <f t="shared" si="57"/>
        <v>48610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48615</v>
      </c>
      <c r="AD137" s="114">
        <f t="shared" si="46"/>
        <v>48615</v>
      </c>
      <c r="AE137" s="109">
        <f t="shared" si="46"/>
        <v>48615</v>
      </c>
      <c r="AF137" s="110">
        <f t="shared" si="46"/>
        <v>48615</v>
      </c>
      <c r="AG137" s="111">
        <f t="shared" si="46"/>
        <v>48615</v>
      </c>
      <c r="AH137" s="112">
        <f t="shared" si="46"/>
        <v>48615</v>
      </c>
      <c r="AI137" s="106">
        <f t="shared" si="42"/>
        <v>48615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48610</v>
      </c>
      <c r="AR137" s="114">
        <f t="shared" si="47"/>
        <v>48610</v>
      </c>
      <c r="AS137" s="109">
        <f t="shared" si="47"/>
        <v>48610</v>
      </c>
      <c r="AT137" s="110">
        <f t="shared" si="47"/>
        <v>48610</v>
      </c>
      <c r="AU137" s="111">
        <f t="shared" si="47"/>
        <v>48610</v>
      </c>
      <c r="AV137" s="112">
        <f t="shared" si="47"/>
        <v>48610</v>
      </c>
      <c r="AW137" s="106">
        <f t="shared" si="57"/>
        <v>48610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48615</v>
      </c>
      <c r="AD138" s="114">
        <f t="shared" si="46"/>
        <v>48615</v>
      </c>
      <c r="AE138" s="109">
        <f t="shared" si="46"/>
        <v>48615</v>
      </c>
      <c r="AF138" s="110">
        <f t="shared" si="46"/>
        <v>48615</v>
      </c>
      <c r="AG138" s="111">
        <f t="shared" si="46"/>
        <v>48615</v>
      </c>
      <c r="AH138" s="112">
        <f t="shared" si="46"/>
        <v>48615</v>
      </c>
      <c r="AI138" s="106">
        <f t="shared" si="42"/>
        <v>48615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48610</v>
      </c>
      <c r="AR138" s="114">
        <f t="shared" si="47"/>
        <v>48610</v>
      </c>
      <c r="AS138" s="109">
        <f t="shared" si="47"/>
        <v>48610</v>
      </c>
      <c r="AT138" s="110">
        <f t="shared" si="47"/>
        <v>48610</v>
      </c>
      <c r="AU138" s="111">
        <f t="shared" si="47"/>
        <v>48610</v>
      </c>
      <c r="AV138" s="112">
        <f t="shared" si="47"/>
        <v>48610</v>
      </c>
      <c r="AW138" s="106">
        <f t="shared" si="57"/>
        <v>48610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48615</v>
      </c>
      <c r="AD139" s="114">
        <f t="shared" si="46"/>
        <v>48615</v>
      </c>
      <c r="AE139" s="109">
        <f t="shared" si="46"/>
        <v>48615</v>
      </c>
      <c r="AF139" s="110">
        <f t="shared" si="46"/>
        <v>48615</v>
      </c>
      <c r="AG139" s="111">
        <f t="shared" si="46"/>
        <v>48615</v>
      </c>
      <c r="AH139" s="112">
        <f t="shared" si="46"/>
        <v>48615</v>
      </c>
      <c r="AI139" s="106">
        <f t="shared" si="42"/>
        <v>48615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48610</v>
      </c>
      <c r="AR139" s="114">
        <f t="shared" si="47"/>
        <v>48610</v>
      </c>
      <c r="AS139" s="109">
        <f t="shared" si="47"/>
        <v>48610</v>
      </c>
      <c r="AT139" s="110">
        <f t="shared" si="47"/>
        <v>48610</v>
      </c>
      <c r="AU139" s="111">
        <f t="shared" si="47"/>
        <v>48610</v>
      </c>
      <c r="AV139" s="112">
        <f t="shared" si="47"/>
        <v>48610</v>
      </c>
      <c r="AW139" s="106">
        <f t="shared" si="57"/>
        <v>48610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48615</v>
      </c>
      <c r="AD140" s="114">
        <f t="shared" si="46"/>
        <v>48615</v>
      </c>
      <c r="AE140" s="109">
        <f t="shared" si="46"/>
        <v>48615</v>
      </c>
      <c r="AF140" s="110">
        <f t="shared" si="46"/>
        <v>48615</v>
      </c>
      <c r="AG140" s="111">
        <f t="shared" si="46"/>
        <v>48615</v>
      </c>
      <c r="AH140" s="112">
        <f t="shared" si="46"/>
        <v>48615</v>
      </c>
      <c r="AI140" s="106">
        <f t="shared" ref="AI140:AI203" si="62">MAX(AD140, AF140, AH140)</f>
        <v>48615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48610</v>
      </c>
      <c r="AR140" s="114">
        <f t="shared" si="47"/>
        <v>48610</v>
      </c>
      <c r="AS140" s="109">
        <f t="shared" si="47"/>
        <v>48610</v>
      </c>
      <c r="AT140" s="110">
        <f t="shared" si="47"/>
        <v>48610</v>
      </c>
      <c r="AU140" s="111">
        <f t="shared" si="47"/>
        <v>48610</v>
      </c>
      <c r="AV140" s="112">
        <f t="shared" si="47"/>
        <v>48610</v>
      </c>
      <c r="AW140" s="106">
        <f t="shared" si="57"/>
        <v>48610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48615</v>
      </c>
      <c r="AD141" s="114">
        <f t="shared" si="46"/>
        <v>48615</v>
      </c>
      <c r="AE141" s="109">
        <f t="shared" si="46"/>
        <v>48615</v>
      </c>
      <c r="AF141" s="110">
        <f t="shared" si="46"/>
        <v>48615</v>
      </c>
      <c r="AG141" s="111">
        <f t="shared" si="46"/>
        <v>48615</v>
      </c>
      <c r="AH141" s="112">
        <f t="shared" si="46"/>
        <v>48615</v>
      </c>
      <c r="AI141" s="106">
        <f t="shared" si="62"/>
        <v>48615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48610</v>
      </c>
      <c r="AR141" s="114">
        <f t="shared" si="47"/>
        <v>48610</v>
      </c>
      <c r="AS141" s="109">
        <f t="shared" si="47"/>
        <v>48610</v>
      </c>
      <c r="AT141" s="110">
        <f t="shared" si="47"/>
        <v>48610</v>
      </c>
      <c r="AU141" s="111">
        <f t="shared" si="47"/>
        <v>48610</v>
      </c>
      <c r="AV141" s="112">
        <f t="shared" si="47"/>
        <v>48610</v>
      </c>
      <c r="AW141" s="106">
        <f t="shared" si="57"/>
        <v>48610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48615</v>
      </c>
      <c r="AD142" s="114">
        <f t="shared" si="46"/>
        <v>48615</v>
      </c>
      <c r="AE142" s="109">
        <f t="shared" si="46"/>
        <v>48615</v>
      </c>
      <c r="AF142" s="110">
        <f t="shared" si="46"/>
        <v>48615</v>
      </c>
      <c r="AG142" s="111">
        <f t="shared" si="46"/>
        <v>48615</v>
      </c>
      <c r="AH142" s="112">
        <f t="shared" si="46"/>
        <v>48615</v>
      </c>
      <c r="AI142" s="106">
        <f t="shared" si="62"/>
        <v>48615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48610</v>
      </c>
      <c r="AR142" s="114">
        <f t="shared" si="47"/>
        <v>48610</v>
      </c>
      <c r="AS142" s="109">
        <f t="shared" si="47"/>
        <v>48610</v>
      </c>
      <c r="AT142" s="110">
        <f t="shared" si="47"/>
        <v>48610</v>
      </c>
      <c r="AU142" s="111">
        <f t="shared" si="47"/>
        <v>48610</v>
      </c>
      <c r="AV142" s="112">
        <f t="shared" si="47"/>
        <v>48610</v>
      </c>
      <c r="AW142" s="106">
        <f t="shared" si="57"/>
        <v>48610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48615</v>
      </c>
      <c r="AD143" s="114">
        <f t="shared" si="46"/>
        <v>48615</v>
      </c>
      <c r="AE143" s="109">
        <f t="shared" si="46"/>
        <v>48615</v>
      </c>
      <c r="AF143" s="110">
        <f t="shared" si="46"/>
        <v>48615</v>
      </c>
      <c r="AG143" s="111">
        <f t="shared" si="46"/>
        <v>48615</v>
      </c>
      <c r="AH143" s="112">
        <f t="shared" si="46"/>
        <v>48615</v>
      </c>
      <c r="AI143" s="106">
        <f t="shared" si="62"/>
        <v>48615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48610</v>
      </c>
      <c r="AR143" s="114">
        <f t="shared" si="47"/>
        <v>48610</v>
      </c>
      <c r="AS143" s="109">
        <f t="shared" si="47"/>
        <v>48610</v>
      </c>
      <c r="AT143" s="110">
        <f t="shared" si="47"/>
        <v>48610</v>
      </c>
      <c r="AU143" s="111">
        <f t="shared" si="47"/>
        <v>48610</v>
      </c>
      <c r="AV143" s="112">
        <f t="shared" si="47"/>
        <v>48610</v>
      </c>
      <c r="AW143" s="106">
        <f t="shared" si="57"/>
        <v>48610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48615</v>
      </c>
      <c r="AD144" s="114">
        <f t="shared" si="46"/>
        <v>48615</v>
      </c>
      <c r="AE144" s="109">
        <f t="shared" si="46"/>
        <v>48615</v>
      </c>
      <c r="AF144" s="110">
        <f t="shared" si="46"/>
        <v>48615</v>
      </c>
      <c r="AG144" s="111">
        <f t="shared" si="46"/>
        <v>48615</v>
      </c>
      <c r="AH144" s="112">
        <f t="shared" si="46"/>
        <v>48615</v>
      </c>
      <c r="AI144" s="106">
        <f t="shared" si="62"/>
        <v>48615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48610</v>
      </c>
      <c r="AR144" s="114">
        <f t="shared" si="47"/>
        <v>48610</v>
      </c>
      <c r="AS144" s="109">
        <f t="shared" si="47"/>
        <v>48610</v>
      </c>
      <c r="AT144" s="110">
        <f t="shared" si="47"/>
        <v>48610</v>
      </c>
      <c r="AU144" s="111">
        <f t="shared" si="47"/>
        <v>48610</v>
      </c>
      <c r="AV144" s="112">
        <f t="shared" si="47"/>
        <v>48610</v>
      </c>
      <c r="AW144" s="106">
        <f t="shared" si="57"/>
        <v>48610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48615</v>
      </c>
      <c r="AD145" s="114">
        <f t="shared" si="46"/>
        <v>48615</v>
      </c>
      <c r="AE145" s="109">
        <f t="shared" si="46"/>
        <v>48615</v>
      </c>
      <c r="AF145" s="110">
        <f t="shared" si="46"/>
        <v>48615</v>
      </c>
      <c r="AG145" s="111">
        <f t="shared" si="46"/>
        <v>48615</v>
      </c>
      <c r="AH145" s="112">
        <f t="shared" si="46"/>
        <v>48615</v>
      </c>
      <c r="AI145" s="106">
        <f t="shared" si="62"/>
        <v>48615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48610</v>
      </c>
      <c r="AR145" s="114">
        <f t="shared" si="47"/>
        <v>48610</v>
      </c>
      <c r="AS145" s="109">
        <f t="shared" si="47"/>
        <v>48610</v>
      </c>
      <c r="AT145" s="110">
        <f t="shared" si="47"/>
        <v>48610</v>
      </c>
      <c r="AU145" s="111">
        <f t="shared" si="47"/>
        <v>48610</v>
      </c>
      <c r="AV145" s="112">
        <f t="shared" si="47"/>
        <v>48610</v>
      </c>
      <c r="AW145" s="106">
        <f t="shared" si="57"/>
        <v>48610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48615</v>
      </c>
      <c r="AD146" s="114">
        <f t="shared" si="46"/>
        <v>48615</v>
      </c>
      <c r="AE146" s="109">
        <f t="shared" si="46"/>
        <v>48615</v>
      </c>
      <c r="AF146" s="110">
        <f t="shared" si="46"/>
        <v>48615</v>
      </c>
      <c r="AG146" s="111">
        <f t="shared" si="46"/>
        <v>48615</v>
      </c>
      <c r="AH146" s="112">
        <f t="shared" si="46"/>
        <v>48615</v>
      </c>
      <c r="AI146" s="106">
        <f t="shared" si="62"/>
        <v>48615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48610</v>
      </c>
      <c r="AR146" s="114">
        <f t="shared" si="47"/>
        <v>48610</v>
      </c>
      <c r="AS146" s="109">
        <f t="shared" si="47"/>
        <v>48610</v>
      </c>
      <c r="AT146" s="110">
        <f t="shared" si="47"/>
        <v>48610</v>
      </c>
      <c r="AU146" s="111">
        <f t="shared" si="47"/>
        <v>48610</v>
      </c>
      <c r="AV146" s="112">
        <f t="shared" si="47"/>
        <v>48610</v>
      </c>
      <c r="AW146" s="106">
        <f t="shared" si="57"/>
        <v>48610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48615</v>
      </c>
      <c r="AD147" s="114">
        <f t="shared" si="46"/>
        <v>48615</v>
      </c>
      <c r="AE147" s="109">
        <f t="shared" si="46"/>
        <v>48615</v>
      </c>
      <c r="AF147" s="110">
        <f t="shared" si="46"/>
        <v>48615</v>
      </c>
      <c r="AG147" s="111">
        <f t="shared" si="46"/>
        <v>48615</v>
      </c>
      <c r="AH147" s="112">
        <f t="shared" si="46"/>
        <v>48615</v>
      </c>
      <c r="AI147" s="106">
        <f t="shared" si="62"/>
        <v>48615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48610</v>
      </c>
      <c r="AR147" s="114">
        <f t="shared" si="47"/>
        <v>48610</v>
      </c>
      <c r="AS147" s="109">
        <f t="shared" si="47"/>
        <v>48610</v>
      </c>
      <c r="AT147" s="110">
        <f t="shared" si="47"/>
        <v>48610</v>
      </c>
      <c r="AU147" s="111">
        <f t="shared" si="47"/>
        <v>48610</v>
      </c>
      <c r="AV147" s="112">
        <f t="shared" si="47"/>
        <v>48610</v>
      </c>
      <c r="AW147" s="106">
        <f t="shared" si="57"/>
        <v>48610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48615</v>
      </c>
      <c r="AD148" s="114">
        <f t="shared" si="46"/>
        <v>48615</v>
      </c>
      <c r="AE148" s="109">
        <f t="shared" si="46"/>
        <v>48615</v>
      </c>
      <c r="AF148" s="110">
        <f t="shared" si="46"/>
        <v>48615</v>
      </c>
      <c r="AG148" s="111">
        <f t="shared" si="46"/>
        <v>48615</v>
      </c>
      <c r="AH148" s="112">
        <f t="shared" si="46"/>
        <v>48615</v>
      </c>
      <c r="AI148" s="106">
        <f t="shared" si="62"/>
        <v>48615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48610</v>
      </c>
      <c r="AR148" s="114">
        <f t="shared" si="47"/>
        <v>48610</v>
      </c>
      <c r="AS148" s="109">
        <f t="shared" si="47"/>
        <v>48610</v>
      </c>
      <c r="AT148" s="110">
        <f t="shared" si="47"/>
        <v>48610</v>
      </c>
      <c r="AU148" s="111">
        <f t="shared" si="47"/>
        <v>48610</v>
      </c>
      <c r="AV148" s="112">
        <f t="shared" si="47"/>
        <v>48610</v>
      </c>
      <c r="AW148" s="106">
        <f t="shared" si="57"/>
        <v>48610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48615</v>
      </c>
      <c r="AD149" s="114">
        <f t="shared" si="46"/>
        <v>48615</v>
      </c>
      <c r="AE149" s="109">
        <f t="shared" si="46"/>
        <v>48615</v>
      </c>
      <c r="AF149" s="110">
        <f t="shared" si="46"/>
        <v>48615</v>
      </c>
      <c r="AG149" s="111">
        <f t="shared" si="46"/>
        <v>48615</v>
      </c>
      <c r="AH149" s="112">
        <f t="shared" si="46"/>
        <v>48615</v>
      </c>
      <c r="AI149" s="106">
        <f t="shared" si="62"/>
        <v>48615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48610</v>
      </c>
      <c r="AR149" s="114">
        <f t="shared" si="47"/>
        <v>48610</v>
      </c>
      <c r="AS149" s="109">
        <f t="shared" si="47"/>
        <v>48610</v>
      </c>
      <c r="AT149" s="110">
        <f t="shared" si="47"/>
        <v>48610</v>
      </c>
      <c r="AU149" s="111">
        <f t="shared" si="47"/>
        <v>48610</v>
      </c>
      <c r="AV149" s="112">
        <f t="shared" si="47"/>
        <v>48610</v>
      </c>
      <c r="AW149" s="106">
        <f t="shared" si="57"/>
        <v>48610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48615</v>
      </c>
      <c r="AD150" s="114">
        <f t="shared" si="46"/>
        <v>48615</v>
      </c>
      <c r="AE150" s="109">
        <f t="shared" si="46"/>
        <v>48615</v>
      </c>
      <c r="AF150" s="110">
        <f t="shared" si="46"/>
        <v>48615</v>
      </c>
      <c r="AG150" s="111">
        <f t="shared" si="46"/>
        <v>48615</v>
      </c>
      <c r="AH150" s="112">
        <f t="shared" si="46"/>
        <v>48615</v>
      </c>
      <c r="AI150" s="106">
        <f t="shared" si="62"/>
        <v>48615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48610</v>
      </c>
      <c r="AR150" s="114">
        <f t="shared" si="47"/>
        <v>48610</v>
      </c>
      <c r="AS150" s="109">
        <f t="shared" si="47"/>
        <v>48610</v>
      </c>
      <c r="AT150" s="110">
        <f t="shared" si="47"/>
        <v>48610</v>
      </c>
      <c r="AU150" s="111">
        <f t="shared" si="47"/>
        <v>48610</v>
      </c>
      <c r="AV150" s="112">
        <f t="shared" si="47"/>
        <v>48610</v>
      </c>
      <c r="AW150" s="106">
        <f t="shared" si="57"/>
        <v>48610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48615</v>
      </c>
      <c r="AD151" s="114">
        <f t="shared" si="46"/>
        <v>48615</v>
      </c>
      <c r="AE151" s="109">
        <f t="shared" si="46"/>
        <v>48615</v>
      </c>
      <c r="AF151" s="110">
        <f t="shared" si="46"/>
        <v>48615</v>
      </c>
      <c r="AG151" s="111">
        <f t="shared" si="46"/>
        <v>48615</v>
      </c>
      <c r="AH151" s="112">
        <f t="shared" si="46"/>
        <v>48615</v>
      </c>
      <c r="AI151" s="106">
        <f t="shared" si="62"/>
        <v>48615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48610</v>
      </c>
      <c r="AR151" s="114">
        <f t="shared" si="47"/>
        <v>48610</v>
      </c>
      <c r="AS151" s="109">
        <f t="shared" si="47"/>
        <v>48610</v>
      </c>
      <c r="AT151" s="110">
        <f t="shared" si="47"/>
        <v>48610</v>
      </c>
      <c r="AU151" s="111">
        <f t="shared" si="47"/>
        <v>48610</v>
      </c>
      <c r="AV151" s="112">
        <f t="shared" si="47"/>
        <v>48610</v>
      </c>
      <c r="AW151" s="106">
        <f t="shared" si="57"/>
        <v>48610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48615</v>
      </c>
      <c r="AD152" s="114">
        <f t="shared" si="46"/>
        <v>48615</v>
      </c>
      <c r="AE152" s="109">
        <f t="shared" si="46"/>
        <v>48615</v>
      </c>
      <c r="AF152" s="110">
        <f t="shared" si="46"/>
        <v>48615</v>
      </c>
      <c r="AG152" s="111">
        <f t="shared" si="46"/>
        <v>48615</v>
      </c>
      <c r="AH152" s="112">
        <f t="shared" si="46"/>
        <v>48615</v>
      </c>
      <c r="AI152" s="106">
        <f t="shared" si="62"/>
        <v>48615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48610</v>
      </c>
      <c r="AR152" s="114">
        <f t="shared" si="47"/>
        <v>48610</v>
      </c>
      <c r="AS152" s="109">
        <f t="shared" si="47"/>
        <v>48610</v>
      </c>
      <c r="AT152" s="110">
        <f t="shared" si="47"/>
        <v>48610</v>
      </c>
      <c r="AU152" s="111">
        <f t="shared" si="47"/>
        <v>48610</v>
      </c>
      <c r="AV152" s="112">
        <f t="shared" si="47"/>
        <v>48610</v>
      </c>
      <c r="AW152" s="106">
        <f t="shared" si="57"/>
        <v>48610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48615</v>
      </c>
      <c r="AD153" s="114">
        <f t="shared" si="46"/>
        <v>48615</v>
      </c>
      <c r="AE153" s="109">
        <f t="shared" si="46"/>
        <v>48615</v>
      </c>
      <c r="AF153" s="110">
        <f t="shared" si="46"/>
        <v>48615</v>
      </c>
      <c r="AG153" s="111">
        <f t="shared" si="46"/>
        <v>48615</v>
      </c>
      <c r="AH153" s="112">
        <f t="shared" si="46"/>
        <v>48615</v>
      </c>
      <c r="AI153" s="106">
        <f t="shared" si="62"/>
        <v>48615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48610</v>
      </c>
      <c r="AR153" s="114">
        <f t="shared" si="47"/>
        <v>48610</v>
      </c>
      <c r="AS153" s="109">
        <f t="shared" si="47"/>
        <v>48610</v>
      </c>
      <c r="AT153" s="110">
        <f t="shared" si="47"/>
        <v>48610</v>
      </c>
      <c r="AU153" s="111">
        <f t="shared" si="47"/>
        <v>48610</v>
      </c>
      <c r="AV153" s="112">
        <f t="shared" si="47"/>
        <v>48610</v>
      </c>
      <c r="AW153" s="106">
        <f t="shared" si="57"/>
        <v>48610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48615</v>
      </c>
      <c r="AD154" s="197">
        <f t="shared" si="46"/>
        <v>48615</v>
      </c>
      <c r="AE154" s="198">
        <f t="shared" si="46"/>
        <v>48615</v>
      </c>
      <c r="AF154" s="199">
        <f t="shared" si="46"/>
        <v>48615</v>
      </c>
      <c r="AG154" s="200">
        <f t="shared" si="46"/>
        <v>48615</v>
      </c>
      <c r="AH154" s="201">
        <f t="shared" si="46"/>
        <v>48615</v>
      </c>
      <c r="AI154" s="202">
        <f t="shared" si="62"/>
        <v>48615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48610</v>
      </c>
      <c r="AR154" s="197">
        <f t="shared" si="47"/>
        <v>48610</v>
      </c>
      <c r="AS154" s="198">
        <f t="shared" si="47"/>
        <v>48610</v>
      </c>
      <c r="AT154" s="199">
        <f t="shared" si="47"/>
        <v>48610</v>
      </c>
      <c r="AU154" s="200">
        <f t="shared" si="47"/>
        <v>48610</v>
      </c>
      <c r="AV154" s="201">
        <f t="shared" si="47"/>
        <v>48610</v>
      </c>
      <c r="AW154" s="202">
        <f t="shared" si="57"/>
        <v>48610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48615</v>
      </c>
      <c r="AD155" s="114">
        <f t="shared" si="46"/>
        <v>48615</v>
      </c>
      <c r="AE155" s="109">
        <f t="shared" si="46"/>
        <v>48615</v>
      </c>
      <c r="AF155" s="110">
        <f t="shared" si="46"/>
        <v>48615</v>
      </c>
      <c r="AG155" s="111">
        <f t="shared" si="46"/>
        <v>48615</v>
      </c>
      <c r="AH155" s="112">
        <f t="shared" si="46"/>
        <v>48615</v>
      </c>
      <c r="AI155" s="106">
        <f t="shared" si="62"/>
        <v>48615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48610</v>
      </c>
      <c r="AR155" s="114">
        <f t="shared" si="47"/>
        <v>48610</v>
      </c>
      <c r="AS155" s="109">
        <f t="shared" si="47"/>
        <v>48610</v>
      </c>
      <c r="AT155" s="110">
        <f t="shared" si="47"/>
        <v>48610</v>
      </c>
      <c r="AU155" s="111">
        <f t="shared" si="47"/>
        <v>48610</v>
      </c>
      <c r="AV155" s="112">
        <f t="shared" si="47"/>
        <v>48610</v>
      </c>
      <c r="AW155" s="106">
        <f t="shared" si="57"/>
        <v>48610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48615</v>
      </c>
      <c r="AD156" s="114">
        <f t="shared" si="46"/>
        <v>48615</v>
      </c>
      <c r="AE156" s="109">
        <f t="shared" si="46"/>
        <v>48615</v>
      </c>
      <c r="AF156" s="110">
        <f t="shared" si="46"/>
        <v>48615</v>
      </c>
      <c r="AG156" s="111">
        <f t="shared" si="46"/>
        <v>48615</v>
      </c>
      <c r="AH156" s="112">
        <f t="shared" si="46"/>
        <v>48615</v>
      </c>
      <c r="AI156" s="106">
        <f t="shared" si="62"/>
        <v>48615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48610</v>
      </c>
      <c r="AR156" s="114">
        <f t="shared" si="47"/>
        <v>48610</v>
      </c>
      <c r="AS156" s="109">
        <f t="shared" si="47"/>
        <v>48610</v>
      </c>
      <c r="AT156" s="110">
        <f t="shared" si="47"/>
        <v>48610</v>
      </c>
      <c r="AU156" s="111">
        <f t="shared" si="47"/>
        <v>48610</v>
      </c>
      <c r="AV156" s="112">
        <f t="shared" si="47"/>
        <v>48610</v>
      </c>
      <c r="AW156" s="106">
        <f t="shared" si="57"/>
        <v>48610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48615</v>
      </c>
      <c r="AD157" s="114">
        <f t="shared" si="46"/>
        <v>48615</v>
      </c>
      <c r="AE157" s="109">
        <f t="shared" si="46"/>
        <v>48615</v>
      </c>
      <c r="AF157" s="110">
        <f t="shared" si="46"/>
        <v>48615</v>
      </c>
      <c r="AG157" s="111">
        <f t="shared" si="46"/>
        <v>48615</v>
      </c>
      <c r="AH157" s="112">
        <f t="shared" si="46"/>
        <v>48615</v>
      </c>
      <c r="AI157" s="106">
        <f t="shared" si="62"/>
        <v>48615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48610</v>
      </c>
      <c r="AR157" s="114">
        <f t="shared" si="47"/>
        <v>48610</v>
      </c>
      <c r="AS157" s="109">
        <f t="shared" si="47"/>
        <v>48610</v>
      </c>
      <c r="AT157" s="110">
        <f t="shared" si="47"/>
        <v>48610</v>
      </c>
      <c r="AU157" s="111">
        <f t="shared" si="47"/>
        <v>48610</v>
      </c>
      <c r="AV157" s="112">
        <f t="shared" si="47"/>
        <v>48610</v>
      </c>
      <c r="AW157" s="106">
        <f t="shared" si="57"/>
        <v>48610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48615</v>
      </c>
      <c r="AD158" s="114">
        <f t="shared" si="46"/>
        <v>48615</v>
      </c>
      <c r="AE158" s="109">
        <f t="shared" si="46"/>
        <v>48615</v>
      </c>
      <c r="AF158" s="110">
        <f t="shared" si="46"/>
        <v>48615</v>
      </c>
      <c r="AG158" s="111">
        <f t="shared" si="46"/>
        <v>48615</v>
      </c>
      <c r="AH158" s="112">
        <f t="shared" si="46"/>
        <v>48615</v>
      </c>
      <c r="AI158" s="106">
        <f t="shared" si="62"/>
        <v>48615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48610</v>
      </c>
      <c r="AR158" s="114">
        <f t="shared" si="47"/>
        <v>48610</v>
      </c>
      <c r="AS158" s="109">
        <f t="shared" si="47"/>
        <v>48610</v>
      </c>
      <c r="AT158" s="110">
        <f t="shared" si="47"/>
        <v>48610</v>
      </c>
      <c r="AU158" s="111">
        <f t="shared" si="47"/>
        <v>48610</v>
      </c>
      <c r="AV158" s="112">
        <f t="shared" si="47"/>
        <v>48610</v>
      </c>
      <c r="AW158" s="106">
        <f t="shared" si="57"/>
        <v>48610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48615</v>
      </c>
      <c r="AD159" s="114">
        <f t="shared" si="46"/>
        <v>48615</v>
      </c>
      <c r="AE159" s="109">
        <f t="shared" si="46"/>
        <v>48615</v>
      </c>
      <c r="AF159" s="110">
        <f t="shared" si="46"/>
        <v>48615</v>
      </c>
      <c r="AG159" s="111">
        <f t="shared" si="46"/>
        <v>48615</v>
      </c>
      <c r="AH159" s="112">
        <f t="shared" si="46"/>
        <v>48615</v>
      </c>
      <c r="AI159" s="106">
        <f t="shared" si="62"/>
        <v>48615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48610</v>
      </c>
      <c r="AR159" s="114">
        <f t="shared" si="47"/>
        <v>48610</v>
      </c>
      <c r="AS159" s="109">
        <f t="shared" si="47"/>
        <v>48610</v>
      </c>
      <c r="AT159" s="110">
        <f t="shared" si="47"/>
        <v>48610</v>
      </c>
      <c r="AU159" s="111">
        <f t="shared" si="47"/>
        <v>48610</v>
      </c>
      <c r="AV159" s="112">
        <f t="shared" si="47"/>
        <v>48610</v>
      </c>
      <c r="AW159" s="106">
        <f t="shared" si="57"/>
        <v>48610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48615</v>
      </c>
      <c r="AD160" s="114">
        <f t="shared" si="46"/>
        <v>48615</v>
      </c>
      <c r="AE160" s="109">
        <f t="shared" si="46"/>
        <v>48615</v>
      </c>
      <c r="AF160" s="110">
        <f t="shared" si="46"/>
        <v>48615</v>
      </c>
      <c r="AG160" s="111">
        <f t="shared" si="46"/>
        <v>48615</v>
      </c>
      <c r="AH160" s="112">
        <f t="shared" si="46"/>
        <v>48615</v>
      </c>
      <c r="AI160" s="106">
        <f t="shared" si="62"/>
        <v>48615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48610</v>
      </c>
      <c r="AR160" s="114">
        <f t="shared" si="47"/>
        <v>48610</v>
      </c>
      <c r="AS160" s="109">
        <f t="shared" si="47"/>
        <v>48610</v>
      </c>
      <c r="AT160" s="110">
        <f t="shared" si="47"/>
        <v>48610</v>
      </c>
      <c r="AU160" s="111">
        <f t="shared" si="47"/>
        <v>48610</v>
      </c>
      <c r="AV160" s="112">
        <f t="shared" si="47"/>
        <v>48610</v>
      </c>
      <c r="AW160" s="106">
        <f t="shared" si="57"/>
        <v>48610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48615</v>
      </c>
      <c r="AD161" s="114">
        <f t="shared" si="46"/>
        <v>48615</v>
      </c>
      <c r="AE161" s="109">
        <f t="shared" si="46"/>
        <v>48615</v>
      </c>
      <c r="AF161" s="110">
        <f t="shared" si="46"/>
        <v>48615</v>
      </c>
      <c r="AG161" s="111">
        <f t="shared" si="46"/>
        <v>48615</v>
      </c>
      <c r="AH161" s="112">
        <f t="shared" si="46"/>
        <v>48615</v>
      </c>
      <c r="AI161" s="106">
        <f t="shared" si="62"/>
        <v>48615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48610</v>
      </c>
      <c r="AR161" s="114">
        <f t="shared" si="47"/>
        <v>48610</v>
      </c>
      <c r="AS161" s="109">
        <f t="shared" si="47"/>
        <v>48610</v>
      </c>
      <c r="AT161" s="110">
        <f t="shared" si="47"/>
        <v>48610</v>
      </c>
      <c r="AU161" s="111">
        <f t="shared" si="47"/>
        <v>48610</v>
      </c>
      <c r="AV161" s="112">
        <f t="shared" si="47"/>
        <v>48610</v>
      </c>
      <c r="AW161" s="106">
        <f t="shared" si="57"/>
        <v>48610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48615</v>
      </c>
      <c r="AD162" s="114">
        <f t="shared" si="46"/>
        <v>48615</v>
      </c>
      <c r="AE162" s="109">
        <f t="shared" si="46"/>
        <v>48615</v>
      </c>
      <c r="AF162" s="110">
        <f t="shared" si="46"/>
        <v>48615</v>
      </c>
      <c r="AG162" s="111">
        <f t="shared" si="46"/>
        <v>48615</v>
      </c>
      <c r="AH162" s="112">
        <f t="shared" si="46"/>
        <v>48615</v>
      </c>
      <c r="AI162" s="106">
        <f t="shared" si="62"/>
        <v>48615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48610</v>
      </c>
      <c r="AR162" s="114">
        <f t="shared" si="47"/>
        <v>48610</v>
      </c>
      <c r="AS162" s="109">
        <f t="shared" si="47"/>
        <v>48610</v>
      </c>
      <c r="AT162" s="110">
        <f t="shared" si="47"/>
        <v>48610</v>
      </c>
      <c r="AU162" s="111">
        <f t="shared" si="47"/>
        <v>48610</v>
      </c>
      <c r="AV162" s="112">
        <f t="shared" si="47"/>
        <v>48610</v>
      </c>
      <c r="AW162" s="106">
        <f t="shared" si="57"/>
        <v>48610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48615</v>
      </c>
      <c r="AD163" s="114">
        <f t="shared" si="46"/>
        <v>48615</v>
      </c>
      <c r="AE163" s="109">
        <f t="shared" si="46"/>
        <v>48615</v>
      </c>
      <c r="AF163" s="110">
        <f t="shared" si="46"/>
        <v>48615</v>
      </c>
      <c r="AG163" s="111">
        <f t="shared" si="46"/>
        <v>48615</v>
      </c>
      <c r="AH163" s="112">
        <f t="shared" si="46"/>
        <v>48615</v>
      </c>
      <c r="AI163" s="106">
        <f t="shared" si="62"/>
        <v>48615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48610</v>
      </c>
      <c r="AR163" s="114">
        <f t="shared" si="47"/>
        <v>48610</v>
      </c>
      <c r="AS163" s="109">
        <f t="shared" si="47"/>
        <v>48610</v>
      </c>
      <c r="AT163" s="110">
        <f t="shared" si="47"/>
        <v>48610</v>
      </c>
      <c r="AU163" s="111">
        <f t="shared" si="47"/>
        <v>48610</v>
      </c>
      <c r="AV163" s="112">
        <f t="shared" si="47"/>
        <v>48610</v>
      </c>
      <c r="AW163" s="106">
        <f t="shared" si="57"/>
        <v>48610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48615</v>
      </c>
      <c r="AD164" s="114">
        <f t="shared" si="46"/>
        <v>48615</v>
      </c>
      <c r="AE164" s="109">
        <f t="shared" si="46"/>
        <v>48615</v>
      </c>
      <c r="AF164" s="110">
        <f t="shared" si="46"/>
        <v>48615</v>
      </c>
      <c r="AG164" s="111">
        <f t="shared" si="46"/>
        <v>48615</v>
      </c>
      <c r="AH164" s="112">
        <f t="shared" si="46"/>
        <v>48615</v>
      </c>
      <c r="AI164" s="106">
        <f t="shared" si="62"/>
        <v>48615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48610</v>
      </c>
      <c r="AR164" s="114">
        <f t="shared" si="47"/>
        <v>48610</v>
      </c>
      <c r="AS164" s="109">
        <f t="shared" si="47"/>
        <v>48610</v>
      </c>
      <c r="AT164" s="110">
        <f t="shared" si="47"/>
        <v>48610</v>
      </c>
      <c r="AU164" s="111">
        <f t="shared" si="47"/>
        <v>48610</v>
      </c>
      <c r="AV164" s="112">
        <f t="shared" si="47"/>
        <v>48610</v>
      </c>
      <c r="AW164" s="106">
        <f t="shared" si="57"/>
        <v>48610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48615</v>
      </c>
      <c r="AD165" s="114">
        <f t="shared" si="46"/>
        <v>48615</v>
      </c>
      <c r="AE165" s="109">
        <f t="shared" si="46"/>
        <v>48615</v>
      </c>
      <c r="AF165" s="110">
        <f t="shared" si="46"/>
        <v>48615</v>
      </c>
      <c r="AG165" s="111">
        <f t="shared" si="46"/>
        <v>48615</v>
      </c>
      <c r="AH165" s="112">
        <f t="shared" si="46"/>
        <v>48615</v>
      </c>
      <c r="AI165" s="106">
        <f t="shared" si="62"/>
        <v>48615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48610</v>
      </c>
      <c r="AR165" s="114">
        <f t="shared" si="47"/>
        <v>48610</v>
      </c>
      <c r="AS165" s="109">
        <f t="shared" si="47"/>
        <v>48610</v>
      </c>
      <c r="AT165" s="110">
        <f t="shared" si="47"/>
        <v>48610</v>
      </c>
      <c r="AU165" s="111">
        <f t="shared" si="47"/>
        <v>48610</v>
      </c>
      <c r="AV165" s="112">
        <f t="shared" si="47"/>
        <v>48610</v>
      </c>
      <c r="AW165" s="106">
        <f t="shared" si="57"/>
        <v>48610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48615</v>
      </c>
      <c r="AD166" s="114">
        <f t="shared" si="46"/>
        <v>48615</v>
      </c>
      <c r="AE166" s="109">
        <f t="shared" si="46"/>
        <v>48615</v>
      </c>
      <c r="AF166" s="110">
        <f t="shared" si="46"/>
        <v>48615</v>
      </c>
      <c r="AG166" s="111">
        <f t="shared" si="46"/>
        <v>48615</v>
      </c>
      <c r="AH166" s="112">
        <f t="shared" si="46"/>
        <v>48615</v>
      </c>
      <c r="AI166" s="106">
        <f t="shared" si="62"/>
        <v>48615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48610</v>
      </c>
      <c r="AR166" s="114">
        <f t="shared" si="47"/>
        <v>48610</v>
      </c>
      <c r="AS166" s="109">
        <f t="shared" si="47"/>
        <v>48610</v>
      </c>
      <c r="AT166" s="110">
        <f t="shared" si="47"/>
        <v>48610</v>
      </c>
      <c r="AU166" s="111">
        <f t="shared" si="47"/>
        <v>48610</v>
      </c>
      <c r="AV166" s="112">
        <f t="shared" si="47"/>
        <v>48610</v>
      </c>
      <c r="AW166" s="106">
        <f t="shared" si="57"/>
        <v>48610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48615</v>
      </c>
      <c r="AD167" s="114">
        <f t="shared" si="46"/>
        <v>48615</v>
      </c>
      <c r="AE167" s="109">
        <f t="shared" si="46"/>
        <v>48615</v>
      </c>
      <c r="AF167" s="110">
        <f t="shared" si="46"/>
        <v>48615</v>
      </c>
      <c r="AG167" s="111">
        <f t="shared" si="46"/>
        <v>48615</v>
      </c>
      <c r="AH167" s="112">
        <f t="shared" si="46"/>
        <v>48615</v>
      </c>
      <c r="AI167" s="106">
        <f t="shared" si="62"/>
        <v>48615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48610</v>
      </c>
      <c r="AR167" s="114">
        <f t="shared" si="47"/>
        <v>48610</v>
      </c>
      <c r="AS167" s="109">
        <f t="shared" si="47"/>
        <v>48610</v>
      </c>
      <c r="AT167" s="110">
        <f t="shared" si="47"/>
        <v>48610</v>
      </c>
      <c r="AU167" s="111">
        <f t="shared" si="47"/>
        <v>48610</v>
      </c>
      <c r="AV167" s="112">
        <f t="shared" si="47"/>
        <v>48610</v>
      </c>
      <c r="AW167" s="106">
        <f t="shared" si="57"/>
        <v>48610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48615</v>
      </c>
      <c r="AD168" s="114">
        <f t="shared" si="46"/>
        <v>48615</v>
      </c>
      <c r="AE168" s="109">
        <f t="shared" si="46"/>
        <v>48615</v>
      </c>
      <c r="AF168" s="110">
        <f t="shared" si="46"/>
        <v>48615</v>
      </c>
      <c r="AG168" s="111">
        <f t="shared" si="46"/>
        <v>48615</v>
      </c>
      <c r="AH168" s="112">
        <f t="shared" si="46"/>
        <v>48615</v>
      </c>
      <c r="AI168" s="106">
        <f t="shared" si="62"/>
        <v>48615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48610</v>
      </c>
      <c r="AR168" s="114">
        <f t="shared" si="47"/>
        <v>48610</v>
      </c>
      <c r="AS168" s="109">
        <f t="shared" si="47"/>
        <v>48610</v>
      </c>
      <c r="AT168" s="110">
        <f t="shared" si="47"/>
        <v>48610</v>
      </c>
      <c r="AU168" s="111">
        <f t="shared" si="47"/>
        <v>48610</v>
      </c>
      <c r="AV168" s="112">
        <f t="shared" si="47"/>
        <v>48610</v>
      </c>
      <c r="AW168" s="106">
        <f t="shared" si="57"/>
        <v>48610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48615</v>
      </c>
      <c r="AD169" s="114">
        <f t="shared" si="46"/>
        <v>48615</v>
      </c>
      <c r="AE169" s="109">
        <f t="shared" si="46"/>
        <v>48615</v>
      </c>
      <c r="AF169" s="110">
        <f t="shared" si="46"/>
        <v>48615</v>
      </c>
      <c r="AG169" s="111">
        <f t="shared" si="46"/>
        <v>48615</v>
      </c>
      <c r="AH169" s="112">
        <f t="shared" si="46"/>
        <v>48615</v>
      </c>
      <c r="AI169" s="106">
        <f t="shared" si="62"/>
        <v>48615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48610</v>
      </c>
      <c r="AR169" s="114">
        <f t="shared" si="47"/>
        <v>48610</v>
      </c>
      <c r="AS169" s="109">
        <f t="shared" si="47"/>
        <v>48610</v>
      </c>
      <c r="AT169" s="110">
        <f t="shared" si="47"/>
        <v>48610</v>
      </c>
      <c r="AU169" s="111">
        <f t="shared" si="47"/>
        <v>48610</v>
      </c>
      <c r="AV169" s="112">
        <f t="shared" si="47"/>
        <v>48610</v>
      </c>
      <c r="AW169" s="106">
        <f t="shared" si="57"/>
        <v>48610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48615</v>
      </c>
      <c r="AD170" s="114">
        <f t="shared" si="46"/>
        <v>48615</v>
      </c>
      <c r="AE170" s="109">
        <f t="shared" si="46"/>
        <v>48615</v>
      </c>
      <c r="AF170" s="110">
        <f t="shared" si="46"/>
        <v>48615</v>
      </c>
      <c r="AG170" s="111">
        <f t="shared" si="46"/>
        <v>48615</v>
      </c>
      <c r="AH170" s="112">
        <f t="shared" si="46"/>
        <v>48615</v>
      </c>
      <c r="AI170" s="106">
        <f t="shared" si="62"/>
        <v>48615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48610</v>
      </c>
      <c r="AR170" s="114">
        <f t="shared" si="47"/>
        <v>48610</v>
      </c>
      <c r="AS170" s="109">
        <f t="shared" si="47"/>
        <v>48610</v>
      </c>
      <c r="AT170" s="110">
        <f t="shared" si="47"/>
        <v>48610</v>
      </c>
      <c r="AU170" s="111">
        <f t="shared" si="47"/>
        <v>48610</v>
      </c>
      <c r="AV170" s="112">
        <f t="shared" si="47"/>
        <v>48610</v>
      </c>
      <c r="AW170" s="106">
        <f t="shared" si="57"/>
        <v>48610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48615</v>
      </c>
      <c r="AD171" s="114">
        <f t="shared" si="46"/>
        <v>48615</v>
      </c>
      <c r="AE171" s="109">
        <f t="shared" si="46"/>
        <v>48615</v>
      </c>
      <c r="AF171" s="110">
        <f t="shared" si="46"/>
        <v>48615</v>
      </c>
      <c r="AG171" s="111">
        <f t="shared" si="46"/>
        <v>48615</v>
      </c>
      <c r="AH171" s="112">
        <f t="shared" si="46"/>
        <v>48615</v>
      </c>
      <c r="AI171" s="106">
        <f t="shared" si="62"/>
        <v>48615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48610</v>
      </c>
      <c r="AR171" s="114">
        <f t="shared" si="47"/>
        <v>48610</v>
      </c>
      <c r="AS171" s="109">
        <f t="shared" si="47"/>
        <v>48610</v>
      </c>
      <c r="AT171" s="110">
        <f t="shared" si="47"/>
        <v>48610</v>
      </c>
      <c r="AU171" s="111">
        <f t="shared" si="47"/>
        <v>48610</v>
      </c>
      <c r="AV171" s="112">
        <f t="shared" si="47"/>
        <v>48610</v>
      </c>
      <c r="AW171" s="106">
        <f t="shared" si="57"/>
        <v>48610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48615</v>
      </c>
      <c r="AD172" s="114">
        <f t="shared" si="46"/>
        <v>48615</v>
      </c>
      <c r="AE172" s="109">
        <f t="shared" si="46"/>
        <v>48615</v>
      </c>
      <c r="AF172" s="110">
        <f t="shared" si="46"/>
        <v>48615</v>
      </c>
      <c r="AG172" s="111">
        <f t="shared" si="46"/>
        <v>48615</v>
      </c>
      <c r="AH172" s="112">
        <f t="shared" si="46"/>
        <v>48615</v>
      </c>
      <c r="AI172" s="106">
        <f t="shared" si="62"/>
        <v>48615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48610</v>
      </c>
      <c r="AR172" s="114">
        <f t="shared" si="47"/>
        <v>48610</v>
      </c>
      <c r="AS172" s="109">
        <f t="shared" si="47"/>
        <v>48610</v>
      </c>
      <c r="AT172" s="110">
        <f t="shared" si="47"/>
        <v>48610</v>
      </c>
      <c r="AU172" s="111">
        <f t="shared" si="47"/>
        <v>48610</v>
      </c>
      <c r="AV172" s="112">
        <f t="shared" si="47"/>
        <v>48610</v>
      </c>
      <c r="AW172" s="106">
        <f t="shared" si="57"/>
        <v>48610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48615</v>
      </c>
      <c r="AD173" s="114">
        <f t="shared" ref="AD173:AH223" si="66">AC173</f>
        <v>48615</v>
      </c>
      <c r="AE173" s="109">
        <f t="shared" si="66"/>
        <v>48615</v>
      </c>
      <c r="AF173" s="110">
        <f t="shared" si="66"/>
        <v>48615</v>
      </c>
      <c r="AG173" s="111">
        <f t="shared" si="66"/>
        <v>48615</v>
      </c>
      <c r="AH173" s="112">
        <f t="shared" si="66"/>
        <v>48615</v>
      </c>
      <c r="AI173" s="106">
        <f t="shared" si="62"/>
        <v>48615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48610</v>
      </c>
      <c r="AR173" s="114">
        <f t="shared" ref="AR173:AV223" si="67">AQ173</f>
        <v>48610</v>
      </c>
      <c r="AS173" s="109">
        <f t="shared" si="67"/>
        <v>48610</v>
      </c>
      <c r="AT173" s="110">
        <f t="shared" si="67"/>
        <v>48610</v>
      </c>
      <c r="AU173" s="111">
        <f t="shared" si="67"/>
        <v>48610</v>
      </c>
      <c r="AV173" s="112">
        <f t="shared" si="67"/>
        <v>48610</v>
      </c>
      <c r="AW173" s="106">
        <f t="shared" si="57"/>
        <v>48610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48615</v>
      </c>
      <c r="AD174" s="114">
        <f t="shared" si="66"/>
        <v>48615</v>
      </c>
      <c r="AE174" s="109">
        <f t="shared" si="66"/>
        <v>48615</v>
      </c>
      <c r="AF174" s="110">
        <f t="shared" si="66"/>
        <v>48615</v>
      </c>
      <c r="AG174" s="111">
        <f t="shared" si="66"/>
        <v>48615</v>
      </c>
      <c r="AH174" s="112">
        <f t="shared" si="66"/>
        <v>48615</v>
      </c>
      <c r="AI174" s="106">
        <f t="shared" si="62"/>
        <v>48615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48610</v>
      </c>
      <c r="AR174" s="114">
        <f t="shared" si="67"/>
        <v>48610</v>
      </c>
      <c r="AS174" s="109">
        <f t="shared" si="67"/>
        <v>48610</v>
      </c>
      <c r="AT174" s="110">
        <f t="shared" si="67"/>
        <v>48610</v>
      </c>
      <c r="AU174" s="111">
        <f t="shared" si="67"/>
        <v>48610</v>
      </c>
      <c r="AV174" s="112">
        <f t="shared" si="67"/>
        <v>48610</v>
      </c>
      <c r="AW174" s="106">
        <f t="shared" si="57"/>
        <v>48610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48615</v>
      </c>
      <c r="AD175" s="114">
        <f t="shared" si="66"/>
        <v>48615</v>
      </c>
      <c r="AE175" s="109">
        <f t="shared" si="66"/>
        <v>48615</v>
      </c>
      <c r="AF175" s="110">
        <f t="shared" si="66"/>
        <v>48615</v>
      </c>
      <c r="AG175" s="111">
        <f t="shared" si="66"/>
        <v>48615</v>
      </c>
      <c r="AH175" s="112">
        <f t="shared" si="66"/>
        <v>48615</v>
      </c>
      <c r="AI175" s="106">
        <f t="shared" si="62"/>
        <v>48615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48610</v>
      </c>
      <c r="AR175" s="114">
        <f t="shared" si="67"/>
        <v>48610</v>
      </c>
      <c r="AS175" s="109">
        <f t="shared" si="67"/>
        <v>48610</v>
      </c>
      <c r="AT175" s="110">
        <f t="shared" si="67"/>
        <v>48610</v>
      </c>
      <c r="AU175" s="111">
        <f t="shared" si="67"/>
        <v>48610</v>
      </c>
      <c r="AV175" s="112">
        <f t="shared" si="67"/>
        <v>48610</v>
      </c>
      <c r="AW175" s="106">
        <f t="shared" si="57"/>
        <v>48610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48615</v>
      </c>
      <c r="AD176" s="114">
        <f t="shared" si="66"/>
        <v>48615</v>
      </c>
      <c r="AE176" s="109">
        <f t="shared" si="66"/>
        <v>48615</v>
      </c>
      <c r="AF176" s="110">
        <f t="shared" si="66"/>
        <v>48615</v>
      </c>
      <c r="AG176" s="111">
        <f t="shared" si="66"/>
        <v>48615</v>
      </c>
      <c r="AH176" s="112">
        <f t="shared" si="66"/>
        <v>48615</v>
      </c>
      <c r="AI176" s="106">
        <f t="shared" si="62"/>
        <v>48615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48610</v>
      </c>
      <c r="AR176" s="114">
        <f t="shared" si="67"/>
        <v>48610</v>
      </c>
      <c r="AS176" s="109">
        <f t="shared" si="67"/>
        <v>48610</v>
      </c>
      <c r="AT176" s="110">
        <f t="shared" si="67"/>
        <v>48610</v>
      </c>
      <c r="AU176" s="111">
        <f t="shared" si="67"/>
        <v>48610</v>
      </c>
      <c r="AV176" s="112">
        <f t="shared" si="67"/>
        <v>48610</v>
      </c>
      <c r="AW176" s="106">
        <f t="shared" si="57"/>
        <v>48610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48615</v>
      </c>
      <c r="AD177" s="114">
        <f t="shared" si="66"/>
        <v>48615</v>
      </c>
      <c r="AE177" s="109">
        <f t="shared" si="66"/>
        <v>48615</v>
      </c>
      <c r="AF177" s="110">
        <f t="shared" si="66"/>
        <v>48615</v>
      </c>
      <c r="AG177" s="111">
        <f t="shared" si="66"/>
        <v>48615</v>
      </c>
      <c r="AH177" s="112">
        <f t="shared" si="66"/>
        <v>48615</v>
      </c>
      <c r="AI177" s="106">
        <f t="shared" si="62"/>
        <v>48615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48610</v>
      </c>
      <c r="AR177" s="114">
        <f t="shared" si="67"/>
        <v>48610</v>
      </c>
      <c r="AS177" s="109">
        <f t="shared" si="67"/>
        <v>48610</v>
      </c>
      <c r="AT177" s="110">
        <f t="shared" si="67"/>
        <v>48610</v>
      </c>
      <c r="AU177" s="111">
        <f t="shared" si="67"/>
        <v>48610</v>
      </c>
      <c r="AV177" s="112">
        <f t="shared" si="67"/>
        <v>48610</v>
      </c>
      <c r="AW177" s="106">
        <f t="shared" si="57"/>
        <v>48610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48615</v>
      </c>
      <c r="AD178" s="114">
        <f t="shared" si="66"/>
        <v>48615</v>
      </c>
      <c r="AE178" s="109">
        <f t="shared" si="66"/>
        <v>48615</v>
      </c>
      <c r="AF178" s="110">
        <f t="shared" si="66"/>
        <v>48615</v>
      </c>
      <c r="AG178" s="111">
        <f t="shared" si="66"/>
        <v>48615</v>
      </c>
      <c r="AH178" s="112">
        <f t="shared" si="66"/>
        <v>48615</v>
      </c>
      <c r="AI178" s="106">
        <f t="shared" si="62"/>
        <v>48615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48610</v>
      </c>
      <c r="AR178" s="114">
        <f t="shared" si="67"/>
        <v>48610</v>
      </c>
      <c r="AS178" s="109">
        <f t="shared" si="67"/>
        <v>48610</v>
      </c>
      <c r="AT178" s="110">
        <f t="shared" si="67"/>
        <v>48610</v>
      </c>
      <c r="AU178" s="111">
        <f t="shared" si="67"/>
        <v>48610</v>
      </c>
      <c r="AV178" s="112">
        <f t="shared" si="67"/>
        <v>48610</v>
      </c>
      <c r="AW178" s="106">
        <f t="shared" si="57"/>
        <v>48610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48615</v>
      </c>
      <c r="AD179" s="114">
        <f t="shared" si="66"/>
        <v>48615</v>
      </c>
      <c r="AE179" s="109">
        <f t="shared" si="66"/>
        <v>48615</v>
      </c>
      <c r="AF179" s="110">
        <f t="shared" si="66"/>
        <v>48615</v>
      </c>
      <c r="AG179" s="111">
        <f t="shared" si="66"/>
        <v>48615</v>
      </c>
      <c r="AH179" s="112">
        <f t="shared" si="66"/>
        <v>48615</v>
      </c>
      <c r="AI179" s="106">
        <f t="shared" si="62"/>
        <v>48615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48610</v>
      </c>
      <c r="AR179" s="114">
        <f t="shared" si="67"/>
        <v>48610</v>
      </c>
      <c r="AS179" s="109">
        <f t="shared" si="67"/>
        <v>48610</v>
      </c>
      <c r="AT179" s="110">
        <f t="shared" si="67"/>
        <v>48610</v>
      </c>
      <c r="AU179" s="111">
        <f t="shared" si="67"/>
        <v>48610</v>
      </c>
      <c r="AV179" s="112">
        <f t="shared" si="67"/>
        <v>48610</v>
      </c>
      <c r="AW179" s="106">
        <f t="shared" si="57"/>
        <v>48610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48615</v>
      </c>
      <c r="AD180" s="114">
        <f t="shared" si="66"/>
        <v>48615</v>
      </c>
      <c r="AE180" s="109">
        <f t="shared" si="66"/>
        <v>48615</v>
      </c>
      <c r="AF180" s="110">
        <f t="shared" si="66"/>
        <v>48615</v>
      </c>
      <c r="AG180" s="111">
        <f t="shared" si="66"/>
        <v>48615</v>
      </c>
      <c r="AH180" s="112">
        <f t="shared" si="66"/>
        <v>48615</v>
      </c>
      <c r="AI180" s="106">
        <f t="shared" si="62"/>
        <v>48615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48610</v>
      </c>
      <c r="AR180" s="114">
        <f t="shared" si="67"/>
        <v>48610</v>
      </c>
      <c r="AS180" s="109">
        <f t="shared" si="67"/>
        <v>48610</v>
      </c>
      <c r="AT180" s="110">
        <f t="shared" si="67"/>
        <v>48610</v>
      </c>
      <c r="AU180" s="111">
        <f t="shared" si="67"/>
        <v>48610</v>
      </c>
      <c r="AV180" s="112">
        <f t="shared" si="67"/>
        <v>48610</v>
      </c>
      <c r="AW180" s="106">
        <f t="shared" si="57"/>
        <v>48610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48615</v>
      </c>
      <c r="AD181" s="114">
        <f t="shared" si="66"/>
        <v>48615</v>
      </c>
      <c r="AE181" s="109">
        <f t="shared" si="66"/>
        <v>48615</v>
      </c>
      <c r="AF181" s="110">
        <f t="shared" si="66"/>
        <v>48615</v>
      </c>
      <c r="AG181" s="111">
        <f t="shared" si="66"/>
        <v>48615</v>
      </c>
      <c r="AH181" s="112">
        <f t="shared" si="66"/>
        <v>48615</v>
      </c>
      <c r="AI181" s="106">
        <f t="shared" si="62"/>
        <v>48615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48610</v>
      </c>
      <c r="AR181" s="114">
        <f t="shared" si="67"/>
        <v>48610</v>
      </c>
      <c r="AS181" s="109">
        <f t="shared" si="67"/>
        <v>48610</v>
      </c>
      <c r="AT181" s="110">
        <f t="shared" si="67"/>
        <v>48610</v>
      </c>
      <c r="AU181" s="111">
        <f t="shared" si="67"/>
        <v>48610</v>
      </c>
      <c r="AV181" s="112">
        <f t="shared" si="67"/>
        <v>48610</v>
      </c>
      <c r="AW181" s="106">
        <f t="shared" si="57"/>
        <v>48610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48615</v>
      </c>
      <c r="AD182" s="114">
        <f t="shared" si="66"/>
        <v>48615</v>
      </c>
      <c r="AE182" s="109">
        <f t="shared" si="66"/>
        <v>48615</v>
      </c>
      <c r="AF182" s="110">
        <f t="shared" si="66"/>
        <v>48615</v>
      </c>
      <c r="AG182" s="111">
        <f t="shared" si="66"/>
        <v>48615</v>
      </c>
      <c r="AH182" s="112">
        <f t="shared" si="66"/>
        <v>48615</v>
      </c>
      <c r="AI182" s="106">
        <f t="shared" si="62"/>
        <v>48615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48610</v>
      </c>
      <c r="AR182" s="114">
        <f t="shared" si="67"/>
        <v>48610</v>
      </c>
      <c r="AS182" s="109">
        <f t="shared" si="67"/>
        <v>48610</v>
      </c>
      <c r="AT182" s="110">
        <f t="shared" si="67"/>
        <v>48610</v>
      </c>
      <c r="AU182" s="111">
        <f t="shared" si="67"/>
        <v>48610</v>
      </c>
      <c r="AV182" s="112">
        <f t="shared" si="67"/>
        <v>48610</v>
      </c>
      <c r="AW182" s="106">
        <f t="shared" si="57"/>
        <v>48610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48615</v>
      </c>
      <c r="AD183" s="114">
        <f t="shared" si="66"/>
        <v>48615</v>
      </c>
      <c r="AE183" s="109">
        <f t="shared" si="66"/>
        <v>48615</v>
      </c>
      <c r="AF183" s="110">
        <f t="shared" si="66"/>
        <v>48615</v>
      </c>
      <c r="AG183" s="111">
        <f t="shared" si="66"/>
        <v>48615</v>
      </c>
      <c r="AH183" s="112">
        <f t="shared" si="66"/>
        <v>48615</v>
      </c>
      <c r="AI183" s="106">
        <f t="shared" si="62"/>
        <v>48615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48610</v>
      </c>
      <c r="AR183" s="114">
        <f t="shared" si="67"/>
        <v>48610</v>
      </c>
      <c r="AS183" s="109">
        <f t="shared" si="67"/>
        <v>48610</v>
      </c>
      <c r="AT183" s="110">
        <f t="shared" si="67"/>
        <v>48610</v>
      </c>
      <c r="AU183" s="111">
        <f t="shared" si="67"/>
        <v>48610</v>
      </c>
      <c r="AV183" s="112">
        <f t="shared" si="67"/>
        <v>48610</v>
      </c>
      <c r="AW183" s="106">
        <f t="shared" si="57"/>
        <v>48610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48615</v>
      </c>
      <c r="AD184" s="197">
        <f t="shared" si="66"/>
        <v>48615</v>
      </c>
      <c r="AE184" s="198">
        <f t="shared" si="66"/>
        <v>48615</v>
      </c>
      <c r="AF184" s="199">
        <f t="shared" si="66"/>
        <v>48615</v>
      </c>
      <c r="AG184" s="200">
        <f t="shared" si="66"/>
        <v>48615</v>
      </c>
      <c r="AH184" s="201">
        <f t="shared" si="66"/>
        <v>48615</v>
      </c>
      <c r="AI184" s="202">
        <f t="shared" si="62"/>
        <v>48615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48610</v>
      </c>
      <c r="AR184" s="197">
        <f t="shared" si="67"/>
        <v>48610</v>
      </c>
      <c r="AS184" s="198">
        <f t="shared" si="67"/>
        <v>48610</v>
      </c>
      <c r="AT184" s="199">
        <f t="shared" si="67"/>
        <v>48610</v>
      </c>
      <c r="AU184" s="200">
        <f t="shared" si="67"/>
        <v>48610</v>
      </c>
      <c r="AV184" s="201">
        <f t="shared" si="67"/>
        <v>48610</v>
      </c>
      <c r="AW184" s="202">
        <f t="shared" si="57"/>
        <v>48610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48615</v>
      </c>
      <c r="AD185" s="114">
        <f t="shared" si="66"/>
        <v>48615</v>
      </c>
      <c r="AE185" s="109">
        <f t="shared" si="66"/>
        <v>48615</v>
      </c>
      <c r="AF185" s="110">
        <f t="shared" si="66"/>
        <v>48615</v>
      </c>
      <c r="AG185" s="111">
        <f t="shared" si="66"/>
        <v>48615</v>
      </c>
      <c r="AH185" s="112">
        <f t="shared" si="66"/>
        <v>48615</v>
      </c>
      <c r="AI185" s="106">
        <f t="shared" si="62"/>
        <v>48615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48610</v>
      </c>
      <c r="AR185" s="114">
        <f t="shared" si="67"/>
        <v>48610</v>
      </c>
      <c r="AS185" s="109">
        <f t="shared" si="67"/>
        <v>48610</v>
      </c>
      <c r="AT185" s="110">
        <f t="shared" si="67"/>
        <v>48610</v>
      </c>
      <c r="AU185" s="111">
        <f t="shared" si="67"/>
        <v>48610</v>
      </c>
      <c r="AV185" s="112">
        <f t="shared" si="67"/>
        <v>48610</v>
      </c>
      <c r="AW185" s="106">
        <f t="shared" si="57"/>
        <v>48610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48615</v>
      </c>
      <c r="AD186" s="114">
        <f t="shared" si="66"/>
        <v>48615</v>
      </c>
      <c r="AE186" s="109">
        <f t="shared" si="66"/>
        <v>48615</v>
      </c>
      <c r="AF186" s="110">
        <f t="shared" si="66"/>
        <v>48615</v>
      </c>
      <c r="AG186" s="111">
        <f t="shared" si="66"/>
        <v>48615</v>
      </c>
      <c r="AH186" s="112">
        <f t="shared" si="66"/>
        <v>48615</v>
      </c>
      <c r="AI186" s="106">
        <f t="shared" si="62"/>
        <v>48615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48610</v>
      </c>
      <c r="AR186" s="114">
        <f t="shared" si="67"/>
        <v>48610</v>
      </c>
      <c r="AS186" s="109">
        <f t="shared" si="67"/>
        <v>48610</v>
      </c>
      <c r="AT186" s="110">
        <f t="shared" si="67"/>
        <v>48610</v>
      </c>
      <c r="AU186" s="111">
        <f t="shared" si="67"/>
        <v>48610</v>
      </c>
      <c r="AV186" s="112">
        <f t="shared" si="67"/>
        <v>48610</v>
      </c>
      <c r="AW186" s="106">
        <f t="shared" si="57"/>
        <v>48610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48615</v>
      </c>
      <c r="AD187" s="114">
        <f t="shared" si="66"/>
        <v>48615</v>
      </c>
      <c r="AE187" s="109">
        <f t="shared" si="66"/>
        <v>48615</v>
      </c>
      <c r="AF187" s="110">
        <f t="shared" si="66"/>
        <v>48615</v>
      </c>
      <c r="AG187" s="111">
        <f t="shared" si="66"/>
        <v>48615</v>
      </c>
      <c r="AH187" s="112">
        <f t="shared" si="66"/>
        <v>48615</v>
      </c>
      <c r="AI187" s="106">
        <f t="shared" si="62"/>
        <v>48615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48610</v>
      </c>
      <c r="AR187" s="114">
        <f t="shared" si="67"/>
        <v>48610</v>
      </c>
      <c r="AS187" s="109">
        <f t="shared" si="67"/>
        <v>48610</v>
      </c>
      <c r="AT187" s="110">
        <f t="shared" si="67"/>
        <v>48610</v>
      </c>
      <c r="AU187" s="111">
        <f t="shared" si="67"/>
        <v>48610</v>
      </c>
      <c r="AV187" s="112">
        <f t="shared" si="67"/>
        <v>48610</v>
      </c>
      <c r="AW187" s="106">
        <f t="shared" si="57"/>
        <v>48610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48615</v>
      </c>
      <c r="AD188" s="114">
        <f t="shared" si="66"/>
        <v>48615</v>
      </c>
      <c r="AE188" s="109">
        <f t="shared" si="66"/>
        <v>48615</v>
      </c>
      <c r="AF188" s="110">
        <f t="shared" si="66"/>
        <v>48615</v>
      </c>
      <c r="AG188" s="111">
        <f t="shared" si="66"/>
        <v>48615</v>
      </c>
      <c r="AH188" s="112">
        <f t="shared" si="66"/>
        <v>48615</v>
      </c>
      <c r="AI188" s="106">
        <f t="shared" si="62"/>
        <v>48615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48610</v>
      </c>
      <c r="AR188" s="114">
        <f t="shared" si="67"/>
        <v>48610</v>
      </c>
      <c r="AS188" s="109">
        <f t="shared" si="67"/>
        <v>48610</v>
      </c>
      <c r="AT188" s="110">
        <f t="shared" si="67"/>
        <v>48610</v>
      </c>
      <c r="AU188" s="111">
        <f t="shared" si="67"/>
        <v>48610</v>
      </c>
      <c r="AV188" s="112">
        <f t="shared" si="67"/>
        <v>48610</v>
      </c>
      <c r="AW188" s="106">
        <f t="shared" si="57"/>
        <v>48610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48615</v>
      </c>
      <c r="AD189" s="114">
        <f t="shared" si="66"/>
        <v>48615</v>
      </c>
      <c r="AE189" s="109">
        <f t="shared" si="66"/>
        <v>48615</v>
      </c>
      <c r="AF189" s="110">
        <f t="shared" si="66"/>
        <v>48615</v>
      </c>
      <c r="AG189" s="111">
        <f t="shared" si="66"/>
        <v>48615</v>
      </c>
      <c r="AH189" s="112">
        <f t="shared" si="66"/>
        <v>48615</v>
      </c>
      <c r="AI189" s="106">
        <f t="shared" si="62"/>
        <v>48615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48610</v>
      </c>
      <c r="AR189" s="114">
        <f t="shared" si="67"/>
        <v>48610</v>
      </c>
      <c r="AS189" s="109">
        <f t="shared" si="67"/>
        <v>48610</v>
      </c>
      <c r="AT189" s="110">
        <f t="shared" si="67"/>
        <v>48610</v>
      </c>
      <c r="AU189" s="111">
        <f t="shared" si="67"/>
        <v>48610</v>
      </c>
      <c r="AV189" s="112">
        <f t="shared" si="67"/>
        <v>48610</v>
      </c>
      <c r="AW189" s="106">
        <f t="shared" si="57"/>
        <v>48610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48615</v>
      </c>
      <c r="AD190" s="114">
        <f t="shared" si="66"/>
        <v>48615</v>
      </c>
      <c r="AE190" s="109">
        <f t="shared" si="66"/>
        <v>48615</v>
      </c>
      <c r="AF190" s="110">
        <f t="shared" si="66"/>
        <v>48615</v>
      </c>
      <c r="AG190" s="111">
        <f t="shared" si="66"/>
        <v>48615</v>
      </c>
      <c r="AH190" s="112">
        <f t="shared" si="66"/>
        <v>48615</v>
      </c>
      <c r="AI190" s="106">
        <f t="shared" si="62"/>
        <v>48615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48610</v>
      </c>
      <c r="AR190" s="114">
        <f t="shared" si="67"/>
        <v>48610</v>
      </c>
      <c r="AS190" s="109">
        <f t="shared" si="67"/>
        <v>48610</v>
      </c>
      <c r="AT190" s="110">
        <f t="shared" si="67"/>
        <v>48610</v>
      </c>
      <c r="AU190" s="111">
        <f t="shared" si="67"/>
        <v>48610</v>
      </c>
      <c r="AV190" s="112">
        <f t="shared" si="67"/>
        <v>48610</v>
      </c>
      <c r="AW190" s="106">
        <f t="shared" si="57"/>
        <v>48610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48615</v>
      </c>
      <c r="AD191" s="114">
        <f t="shared" si="66"/>
        <v>48615</v>
      </c>
      <c r="AE191" s="109">
        <f t="shared" si="66"/>
        <v>48615</v>
      </c>
      <c r="AF191" s="110">
        <f t="shared" si="66"/>
        <v>48615</v>
      </c>
      <c r="AG191" s="111">
        <f t="shared" si="66"/>
        <v>48615</v>
      </c>
      <c r="AH191" s="112">
        <f t="shared" si="66"/>
        <v>48615</v>
      </c>
      <c r="AI191" s="106">
        <f t="shared" si="62"/>
        <v>48615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48610</v>
      </c>
      <c r="AR191" s="114">
        <f t="shared" si="67"/>
        <v>48610</v>
      </c>
      <c r="AS191" s="109">
        <f t="shared" si="67"/>
        <v>48610</v>
      </c>
      <c r="AT191" s="110">
        <f t="shared" si="67"/>
        <v>48610</v>
      </c>
      <c r="AU191" s="111">
        <f t="shared" si="67"/>
        <v>48610</v>
      </c>
      <c r="AV191" s="112">
        <f t="shared" si="67"/>
        <v>48610</v>
      </c>
      <c r="AW191" s="106">
        <f t="shared" si="57"/>
        <v>48610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48615</v>
      </c>
      <c r="AD192" s="114">
        <f t="shared" si="66"/>
        <v>48615</v>
      </c>
      <c r="AE192" s="109">
        <f t="shared" si="66"/>
        <v>48615</v>
      </c>
      <c r="AF192" s="110">
        <f t="shared" si="66"/>
        <v>48615</v>
      </c>
      <c r="AG192" s="111">
        <f t="shared" si="66"/>
        <v>48615</v>
      </c>
      <c r="AH192" s="112">
        <f t="shared" si="66"/>
        <v>48615</v>
      </c>
      <c r="AI192" s="106">
        <f t="shared" si="62"/>
        <v>48615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48610</v>
      </c>
      <c r="AR192" s="114">
        <f t="shared" si="67"/>
        <v>48610</v>
      </c>
      <c r="AS192" s="109">
        <f t="shared" si="67"/>
        <v>48610</v>
      </c>
      <c r="AT192" s="110">
        <f t="shared" si="67"/>
        <v>48610</v>
      </c>
      <c r="AU192" s="111">
        <f t="shared" si="67"/>
        <v>48610</v>
      </c>
      <c r="AV192" s="112">
        <f t="shared" si="67"/>
        <v>48610</v>
      </c>
      <c r="AW192" s="106">
        <f t="shared" si="57"/>
        <v>48610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48615</v>
      </c>
      <c r="AD193" s="114">
        <f t="shared" si="66"/>
        <v>48615</v>
      </c>
      <c r="AE193" s="109">
        <f t="shared" si="66"/>
        <v>48615</v>
      </c>
      <c r="AF193" s="110">
        <f t="shared" si="66"/>
        <v>48615</v>
      </c>
      <c r="AG193" s="111">
        <f t="shared" si="66"/>
        <v>48615</v>
      </c>
      <c r="AH193" s="112">
        <f t="shared" si="66"/>
        <v>48615</v>
      </c>
      <c r="AI193" s="106">
        <f t="shared" si="62"/>
        <v>48615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48610</v>
      </c>
      <c r="AR193" s="114">
        <f t="shared" si="67"/>
        <v>48610</v>
      </c>
      <c r="AS193" s="109">
        <f t="shared" si="67"/>
        <v>48610</v>
      </c>
      <c r="AT193" s="110">
        <f t="shared" si="67"/>
        <v>48610</v>
      </c>
      <c r="AU193" s="111">
        <f t="shared" si="67"/>
        <v>48610</v>
      </c>
      <c r="AV193" s="112">
        <f t="shared" si="67"/>
        <v>48610</v>
      </c>
      <c r="AW193" s="106">
        <f t="shared" si="57"/>
        <v>48610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48615</v>
      </c>
      <c r="AD194" s="114">
        <f t="shared" si="66"/>
        <v>48615</v>
      </c>
      <c r="AE194" s="109">
        <f t="shared" si="66"/>
        <v>48615</v>
      </c>
      <c r="AF194" s="110">
        <f t="shared" si="66"/>
        <v>48615</v>
      </c>
      <c r="AG194" s="111">
        <f t="shared" si="66"/>
        <v>48615</v>
      </c>
      <c r="AH194" s="112">
        <f t="shared" si="66"/>
        <v>48615</v>
      </c>
      <c r="AI194" s="106">
        <f t="shared" si="62"/>
        <v>48615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48610</v>
      </c>
      <c r="AR194" s="114">
        <f t="shared" si="67"/>
        <v>48610</v>
      </c>
      <c r="AS194" s="109">
        <f t="shared" si="67"/>
        <v>48610</v>
      </c>
      <c r="AT194" s="110">
        <f t="shared" si="67"/>
        <v>48610</v>
      </c>
      <c r="AU194" s="111">
        <f t="shared" si="67"/>
        <v>48610</v>
      </c>
      <c r="AV194" s="112">
        <f t="shared" si="67"/>
        <v>48610</v>
      </c>
      <c r="AW194" s="106">
        <f t="shared" si="57"/>
        <v>48610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48615</v>
      </c>
      <c r="AD195" s="114">
        <f t="shared" si="66"/>
        <v>48615</v>
      </c>
      <c r="AE195" s="109">
        <f t="shared" si="66"/>
        <v>48615</v>
      </c>
      <c r="AF195" s="110">
        <f t="shared" si="66"/>
        <v>48615</v>
      </c>
      <c r="AG195" s="111">
        <f t="shared" si="66"/>
        <v>48615</v>
      </c>
      <c r="AH195" s="112">
        <f t="shared" si="66"/>
        <v>48615</v>
      </c>
      <c r="AI195" s="106">
        <f t="shared" si="62"/>
        <v>48615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48610</v>
      </c>
      <c r="AR195" s="114">
        <f t="shared" si="67"/>
        <v>48610</v>
      </c>
      <c r="AS195" s="109">
        <f t="shared" si="67"/>
        <v>48610</v>
      </c>
      <c r="AT195" s="110">
        <f t="shared" si="67"/>
        <v>48610</v>
      </c>
      <c r="AU195" s="111">
        <f t="shared" si="67"/>
        <v>48610</v>
      </c>
      <c r="AV195" s="112">
        <f t="shared" si="67"/>
        <v>48610</v>
      </c>
      <c r="AW195" s="106">
        <f t="shared" si="57"/>
        <v>48610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48615</v>
      </c>
      <c r="AD196" s="114">
        <f t="shared" si="66"/>
        <v>48615</v>
      </c>
      <c r="AE196" s="109">
        <f t="shared" si="66"/>
        <v>48615</v>
      </c>
      <c r="AF196" s="110">
        <f t="shared" si="66"/>
        <v>48615</v>
      </c>
      <c r="AG196" s="111">
        <f t="shared" si="66"/>
        <v>48615</v>
      </c>
      <c r="AH196" s="112">
        <f t="shared" si="66"/>
        <v>48615</v>
      </c>
      <c r="AI196" s="106">
        <f t="shared" si="62"/>
        <v>48615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48610</v>
      </c>
      <c r="AR196" s="114">
        <f t="shared" si="67"/>
        <v>48610</v>
      </c>
      <c r="AS196" s="109">
        <f t="shared" si="67"/>
        <v>48610</v>
      </c>
      <c r="AT196" s="110">
        <f t="shared" si="67"/>
        <v>48610</v>
      </c>
      <c r="AU196" s="111">
        <f t="shared" si="67"/>
        <v>48610</v>
      </c>
      <c r="AV196" s="112">
        <f t="shared" si="67"/>
        <v>48610</v>
      </c>
      <c r="AW196" s="106">
        <f t="shared" si="57"/>
        <v>48610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48615</v>
      </c>
      <c r="AD197" s="114">
        <f t="shared" si="66"/>
        <v>48615</v>
      </c>
      <c r="AE197" s="109">
        <f t="shared" si="66"/>
        <v>48615</v>
      </c>
      <c r="AF197" s="110">
        <f t="shared" si="66"/>
        <v>48615</v>
      </c>
      <c r="AG197" s="111">
        <f t="shared" si="66"/>
        <v>48615</v>
      </c>
      <c r="AH197" s="112">
        <f t="shared" si="66"/>
        <v>48615</v>
      </c>
      <c r="AI197" s="106">
        <f t="shared" si="62"/>
        <v>48615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48610</v>
      </c>
      <c r="AR197" s="114">
        <f t="shared" si="67"/>
        <v>48610</v>
      </c>
      <c r="AS197" s="109">
        <f t="shared" si="67"/>
        <v>48610</v>
      </c>
      <c r="AT197" s="110">
        <f t="shared" si="67"/>
        <v>48610</v>
      </c>
      <c r="AU197" s="111">
        <f t="shared" si="67"/>
        <v>48610</v>
      </c>
      <c r="AV197" s="112">
        <f t="shared" si="67"/>
        <v>48610</v>
      </c>
      <c r="AW197" s="106">
        <f t="shared" ref="AW197:AW260" si="77">MAX(AR197, AT197, AV197)</f>
        <v>48610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48615</v>
      </c>
      <c r="AD198" s="114">
        <f t="shared" si="66"/>
        <v>48615</v>
      </c>
      <c r="AE198" s="109">
        <f t="shared" si="66"/>
        <v>48615</v>
      </c>
      <c r="AF198" s="110">
        <f t="shared" si="66"/>
        <v>48615</v>
      </c>
      <c r="AG198" s="111">
        <f t="shared" si="66"/>
        <v>48615</v>
      </c>
      <c r="AH198" s="112">
        <f t="shared" si="66"/>
        <v>48615</v>
      </c>
      <c r="AI198" s="106">
        <f t="shared" si="62"/>
        <v>48615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48610</v>
      </c>
      <c r="AR198" s="114">
        <f t="shared" si="67"/>
        <v>48610</v>
      </c>
      <c r="AS198" s="109">
        <f t="shared" si="67"/>
        <v>48610</v>
      </c>
      <c r="AT198" s="110">
        <f t="shared" si="67"/>
        <v>48610</v>
      </c>
      <c r="AU198" s="111">
        <f t="shared" si="67"/>
        <v>48610</v>
      </c>
      <c r="AV198" s="112">
        <f t="shared" si="67"/>
        <v>48610</v>
      </c>
      <c r="AW198" s="106">
        <f t="shared" si="77"/>
        <v>48610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48615</v>
      </c>
      <c r="AD199" s="114">
        <f t="shared" si="66"/>
        <v>48615</v>
      </c>
      <c r="AE199" s="109">
        <f t="shared" si="66"/>
        <v>48615</v>
      </c>
      <c r="AF199" s="110">
        <f t="shared" si="66"/>
        <v>48615</v>
      </c>
      <c r="AG199" s="111">
        <f t="shared" si="66"/>
        <v>48615</v>
      </c>
      <c r="AH199" s="112">
        <f t="shared" si="66"/>
        <v>48615</v>
      </c>
      <c r="AI199" s="106">
        <f t="shared" si="62"/>
        <v>48615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48610</v>
      </c>
      <c r="AR199" s="114">
        <f t="shared" si="67"/>
        <v>48610</v>
      </c>
      <c r="AS199" s="109">
        <f t="shared" si="67"/>
        <v>48610</v>
      </c>
      <c r="AT199" s="110">
        <f t="shared" si="67"/>
        <v>48610</v>
      </c>
      <c r="AU199" s="111">
        <f t="shared" si="67"/>
        <v>48610</v>
      </c>
      <c r="AV199" s="112">
        <f t="shared" si="67"/>
        <v>48610</v>
      </c>
      <c r="AW199" s="106">
        <f t="shared" si="77"/>
        <v>48610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48615</v>
      </c>
      <c r="AD200" s="114">
        <f t="shared" si="66"/>
        <v>48615</v>
      </c>
      <c r="AE200" s="109">
        <f t="shared" si="66"/>
        <v>48615</v>
      </c>
      <c r="AF200" s="110">
        <f t="shared" si="66"/>
        <v>48615</v>
      </c>
      <c r="AG200" s="111">
        <f t="shared" si="66"/>
        <v>48615</v>
      </c>
      <c r="AH200" s="112">
        <f t="shared" si="66"/>
        <v>48615</v>
      </c>
      <c r="AI200" s="106">
        <f t="shared" si="62"/>
        <v>48615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48610</v>
      </c>
      <c r="AR200" s="114">
        <f t="shared" si="67"/>
        <v>48610</v>
      </c>
      <c r="AS200" s="109">
        <f t="shared" si="67"/>
        <v>48610</v>
      </c>
      <c r="AT200" s="110">
        <f t="shared" si="67"/>
        <v>48610</v>
      </c>
      <c r="AU200" s="111">
        <f t="shared" si="67"/>
        <v>48610</v>
      </c>
      <c r="AV200" s="112">
        <f t="shared" si="67"/>
        <v>48610</v>
      </c>
      <c r="AW200" s="106">
        <f t="shared" si="77"/>
        <v>48610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48615</v>
      </c>
      <c r="AD201" s="114">
        <f t="shared" si="66"/>
        <v>48615</v>
      </c>
      <c r="AE201" s="109">
        <f t="shared" si="66"/>
        <v>48615</v>
      </c>
      <c r="AF201" s="110">
        <f t="shared" si="66"/>
        <v>48615</v>
      </c>
      <c r="AG201" s="111">
        <f t="shared" si="66"/>
        <v>48615</v>
      </c>
      <c r="AH201" s="112">
        <f t="shared" si="66"/>
        <v>48615</v>
      </c>
      <c r="AI201" s="106">
        <f t="shared" si="62"/>
        <v>48615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48610</v>
      </c>
      <c r="AR201" s="114">
        <f t="shared" si="67"/>
        <v>48610</v>
      </c>
      <c r="AS201" s="109">
        <f t="shared" si="67"/>
        <v>48610</v>
      </c>
      <c r="AT201" s="110">
        <f t="shared" si="67"/>
        <v>48610</v>
      </c>
      <c r="AU201" s="111">
        <f t="shared" si="67"/>
        <v>48610</v>
      </c>
      <c r="AV201" s="112">
        <f t="shared" si="67"/>
        <v>48610</v>
      </c>
      <c r="AW201" s="106">
        <f t="shared" si="77"/>
        <v>48610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48615</v>
      </c>
      <c r="AD202" s="114">
        <f t="shared" si="66"/>
        <v>48615</v>
      </c>
      <c r="AE202" s="109">
        <f t="shared" si="66"/>
        <v>48615</v>
      </c>
      <c r="AF202" s="110">
        <f t="shared" si="66"/>
        <v>48615</v>
      </c>
      <c r="AG202" s="111">
        <f t="shared" si="66"/>
        <v>48615</v>
      </c>
      <c r="AH202" s="112">
        <f t="shared" si="66"/>
        <v>48615</v>
      </c>
      <c r="AI202" s="106">
        <f t="shared" si="62"/>
        <v>48615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48610</v>
      </c>
      <c r="AR202" s="114">
        <f t="shared" si="67"/>
        <v>48610</v>
      </c>
      <c r="AS202" s="109">
        <f t="shared" si="67"/>
        <v>48610</v>
      </c>
      <c r="AT202" s="110">
        <f t="shared" si="67"/>
        <v>48610</v>
      </c>
      <c r="AU202" s="111">
        <f t="shared" si="67"/>
        <v>48610</v>
      </c>
      <c r="AV202" s="112">
        <f t="shared" si="67"/>
        <v>48610</v>
      </c>
      <c r="AW202" s="106">
        <f t="shared" si="77"/>
        <v>48610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48615</v>
      </c>
      <c r="AD203" s="114">
        <f t="shared" si="66"/>
        <v>48615</v>
      </c>
      <c r="AE203" s="109">
        <f t="shared" si="66"/>
        <v>48615</v>
      </c>
      <c r="AF203" s="110">
        <f t="shared" si="66"/>
        <v>48615</v>
      </c>
      <c r="AG203" s="111">
        <f t="shared" si="66"/>
        <v>48615</v>
      </c>
      <c r="AH203" s="112">
        <f t="shared" si="66"/>
        <v>48615</v>
      </c>
      <c r="AI203" s="106">
        <f t="shared" si="62"/>
        <v>48615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48610</v>
      </c>
      <c r="AR203" s="114">
        <f t="shared" si="67"/>
        <v>48610</v>
      </c>
      <c r="AS203" s="109">
        <f t="shared" si="67"/>
        <v>48610</v>
      </c>
      <c r="AT203" s="110">
        <f t="shared" si="67"/>
        <v>48610</v>
      </c>
      <c r="AU203" s="111">
        <f t="shared" si="67"/>
        <v>48610</v>
      </c>
      <c r="AV203" s="112">
        <f t="shared" si="67"/>
        <v>48610</v>
      </c>
      <c r="AW203" s="106">
        <f t="shared" si="77"/>
        <v>48610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48615</v>
      </c>
      <c r="AD204" s="114">
        <f t="shared" si="66"/>
        <v>48615</v>
      </c>
      <c r="AE204" s="109">
        <f t="shared" si="66"/>
        <v>48615</v>
      </c>
      <c r="AF204" s="110">
        <f t="shared" si="66"/>
        <v>48615</v>
      </c>
      <c r="AG204" s="111">
        <f t="shared" si="66"/>
        <v>48615</v>
      </c>
      <c r="AH204" s="112">
        <f t="shared" si="66"/>
        <v>48615</v>
      </c>
      <c r="AI204" s="106">
        <f t="shared" ref="AI204:AI267" si="82">MAX(AD204, AF204, AH204)</f>
        <v>48615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48610</v>
      </c>
      <c r="AR204" s="114">
        <f t="shared" si="67"/>
        <v>48610</v>
      </c>
      <c r="AS204" s="109">
        <f t="shared" si="67"/>
        <v>48610</v>
      </c>
      <c r="AT204" s="110">
        <f t="shared" si="67"/>
        <v>48610</v>
      </c>
      <c r="AU204" s="111">
        <f t="shared" si="67"/>
        <v>48610</v>
      </c>
      <c r="AV204" s="112">
        <f t="shared" si="67"/>
        <v>48610</v>
      </c>
      <c r="AW204" s="106">
        <f t="shared" si="77"/>
        <v>48610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48615</v>
      </c>
      <c r="AD205" s="114">
        <f t="shared" si="66"/>
        <v>48615</v>
      </c>
      <c r="AE205" s="109">
        <f t="shared" si="66"/>
        <v>48615</v>
      </c>
      <c r="AF205" s="110">
        <f t="shared" si="66"/>
        <v>48615</v>
      </c>
      <c r="AG205" s="111">
        <f t="shared" si="66"/>
        <v>48615</v>
      </c>
      <c r="AH205" s="112">
        <f t="shared" si="66"/>
        <v>48615</v>
      </c>
      <c r="AI205" s="106">
        <f t="shared" si="82"/>
        <v>48615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48610</v>
      </c>
      <c r="AR205" s="114">
        <f t="shared" si="67"/>
        <v>48610</v>
      </c>
      <c r="AS205" s="109">
        <f t="shared" si="67"/>
        <v>48610</v>
      </c>
      <c r="AT205" s="110">
        <f t="shared" si="67"/>
        <v>48610</v>
      </c>
      <c r="AU205" s="111">
        <f t="shared" si="67"/>
        <v>48610</v>
      </c>
      <c r="AV205" s="112">
        <f t="shared" si="67"/>
        <v>48610</v>
      </c>
      <c r="AW205" s="106">
        <f t="shared" si="77"/>
        <v>48610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48615</v>
      </c>
      <c r="AD206" s="114">
        <f t="shared" si="66"/>
        <v>48615</v>
      </c>
      <c r="AE206" s="109">
        <f t="shared" si="66"/>
        <v>48615</v>
      </c>
      <c r="AF206" s="110">
        <f t="shared" si="66"/>
        <v>48615</v>
      </c>
      <c r="AG206" s="111">
        <f t="shared" si="66"/>
        <v>48615</v>
      </c>
      <c r="AH206" s="112">
        <f t="shared" si="66"/>
        <v>48615</v>
      </c>
      <c r="AI206" s="106">
        <f t="shared" si="82"/>
        <v>48615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48610</v>
      </c>
      <c r="AR206" s="114">
        <f t="shared" si="67"/>
        <v>48610</v>
      </c>
      <c r="AS206" s="109">
        <f t="shared" si="67"/>
        <v>48610</v>
      </c>
      <c r="AT206" s="110">
        <f t="shared" si="67"/>
        <v>48610</v>
      </c>
      <c r="AU206" s="111">
        <f t="shared" si="67"/>
        <v>48610</v>
      </c>
      <c r="AV206" s="112">
        <f t="shared" si="67"/>
        <v>48610</v>
      </c>
      <c r="AW206" s="106">
        <f t="shared" si="77"/>
        <v>48610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48615</v>
      </c>
      <c r="AD207" s="114">
        <f t="shared" si="66"/>
        <v>48615</v>
      </c>
      <c r="AE207" s="109">
        <f t="shared" si="66"/>
        <v>48615</v>
      </c>
      <c r="AF207" s="110">
        <f t="shared" si="66"/>
        <v>48615</v>
      </c>
      <c r="AG207" s="111">
        <f t="shared" si="66"/>
        <v>48615</v>
      </c>
      <c r="AH207" s="112">
        <f t="shared" si="66"/>
        <v>48615</v>
      </c>
      <c r="AI207" s="106">
        <f t="shared" si="82"/>
        <v>48615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48610</v>
      </c>
      <c r="AR207" s="114">
        <f t="shared" si="67"/>
        <v>48610</v>
      </c>
      <c r="AS207" s="109">
        <f t="shared" si="67"/>
        <v>48610</v>
      </c>
      <c r="AT207" s="110">
        <f t="shared" si="67"/>
        <v>48610</v>
      </c>
      <c r="AU207" s="111">
        <f t="shared" si="67"/>
        <v>48610</v>
      </c>
      <c r="AV207" s="112">
        <f t="shared" si="67"/>
        <v>48610</v>
      </c>
      <c r="AW207" s="106">
        <f t="shared" si="77"/>
        <v>48610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48615</v>
      </c>
      <c r="AD208" s="114">
        <f t="shared" si="66"/>
        <v>48615</v>
      </c>
      <c r="AE208" s="109">
        <f t="shared" si="66"/>
        <v>48615</v>
      </c>
      <c r="AF208" s="110">
        <f t="shared" si="66"/>
        <v>48615</v>
      </c>
      <c r="AG208" s="111">
        <f t="shared" si="66"/>
        <v>48615</v>
      </c>
      <c r="AH208" s="112">
        <f t="shared" si="66"/>
        <v>48615</v>
      </c>
      <c r="AI208" s="106">
        <f t="shared" si="82"/>
        <v>48615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48610</v>
      </c>
      <c r="AR208" s="114">
        <f t="shared" si="67"/>
        <v>48610</v>
      </c>
      <c r="AS208" s="109">
        <f t="shared" si="67"/>
        <v>48610</v>
      </c>
      <c r="AT208" s="110">
        <f t="shared" si="67"/>
        <v>48610</v>
      </c>
      <c r="AU208" s="111">
        <f t="shared" si="67"/>
        <v>48610</v>
      </c>
      <c r="AV208" s="112">
        <f t="shared" si="67"/>
        <v>48610</v>
      </c>
      <c r="AW208" s="106">
        <f t="shared" si="77"/>
        <v>48610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48615</v>
      </c>
      <c r="AD209" s="114">
        <f t="shared" si="66"/>
        <v>48615</v>
      </c>
      <c r="AE209" s="109">
        <f t="shared" si="66"/>
        <v>48615</v>
      </c>
      <c r="AF209" s="110">
        <f t="shared" si="66"/>
        <v>48615</v>
      </c>
      <c r="AG209" s="111">
        <f t="shared" si="66"/>
        <v>48615</v>
      </c>
      <c r="AH209" s="112">
        <f t="shared" si="66"/>
        <v>48615</v>
      </c>
      <c r="AI209" s="106">
        <f t="shared" si="82"/>
        <v>48615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48610</v>
      </c>
      <c r="AR209" s="114">
        <f t="shared" si="67"/>
        <v>48610</v>
      </c>
      <c r="AS209" s="109">
        <f t="shared" si="67"/>
        <v>48610</v>
      </c>
      <c r="AT209" s="110">
        <f t="shared" si="67"/>
        <v>48610</v>
      </c>
      <c r="AU209" s="111">
        <f t="shared" si="67"/>
        <v>48610</v>
      </c>
      <c r="AV209" s="112">
        <f t="shared" si="67"/>
        <v>48610</v>
      </c>
      <c r="AW209" s="106">
        <f t="shared" si="77"/>
        <v>48610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48615</v>
      </c>
      <c r="AD210" s="114">
        <f t="shared" si="66"/>
        <v>48615</v>
      </c>
      <c r="AE210" s="109">
        <f t="shared" si="66"/>
        <v>48615</v>
      </c>
      <c r="AF210" s="110">
        <f t="shared" si="66"/>
        <v>48615</v>
      </c>
      <c r="AG210" s="111">
        <f t="shared" si="66"/>
        <v>48615</v>
      </c>
      <c r="AH210" s="112">
        <f t="shared" si="66"/>
        <v>48615</v>
      </c>
      <c r="AI210" s="106">
        <f t="shared" si="82"/>
        <v>48615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48610</v>
      </c>
      <c r="AR210" s="114">
        <f t="shared" si="67"/>
        <v>48610</v>
      </c>
      <c r="AS210" s="109">
        <f t="shared" si="67"/>
        <v>48610</v>
      </c>
      <c r="AT210" s="110">
        <f t="shared" si="67"/>
        <v>48610</v>
      </c>
      <c r="AU210" s="111">
        <f t="shared" si="67"/>
        <v>48610</v>
      </c>
      <c r="AV210" s="112">
        <f t="shared" si="67"/>
        <v>48610</v>
      </c>
      <c r="AW210" s="106">
        <f t="shared" si="77"/>
        <v>48610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48615</v>
      </c>
      <c r="AD211" s="114">
        <f t="shared" si="66"/>
        <v>48615</v>
      </c>
      <c r="AE211" s="109">
        <f t="shared" si="66"/>
        <v>48615</v>
      </c>
      <c r="AF211" s="110">
        <f t="shared" si="66"/>
        <v>48615</v>
      </c>
      <c r="AG211" s="111">
        <f t="shared" si="66"/>
        <v>48615</v>
      </c>
      <c r="AH211" s="112">
        <f t="shared" si="66"/>
        <v>48615</v>
      </c>
      <c r="AI211" s="106">
        <f t="shared" si="82"/>
        <v>48615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48610</v>
      </c>
      <c r="AR211" s="114">
        <f t="shared" si="67"/>
        <v>48610</v>
      </c>
      <c r="AS211" s="109">
        <f t="shared" si="67"/>
        <v>48610</v>
      </c>
      <c r="AT211" s="110">
        <f t="shared" si="67"/>
        <v>48610</v>
      </c>
      <c r="AU211" s="111">
        <f t="shared" si="67"/>
        <v>48610</v>
      </c>
      <c r="AV211" s="112">
        <f t="shared" si="67"/>
        <v>48610</v>
      </c>
      <c r="AW211" s="106">
        <f t="shared" si="77"/>
        <v>48610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48615</v>
      </c>
      <c r="AD212" s="114">
        <f t="shared" si="66"/>
        <v>48615</v>
      </c>
      <c r="AE212" s="109">
        <f t="shared" si="66"/>
        <v>48615</v>
      </c>
      <c r="AF212" s="110">
        <f t="shared" si="66"/>
        <v>48615</v>
      </c>
      <c r="AG212" s="111">
        <f t="shared" si="66"/>
        <v>48615</v>
      </c>
      <c r="AH212" s="112">
        <f t="shared" si="66"/>
        <v>48615</v>
      </c>
      <c r="AI212" s="106">
        <f t="shared" si="82"/>
        <v>48615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48610</v>
      </c>
      <c r="AR212" s="114">
        <f t="shared" si="67"/>
        <v>48610</v>
      </c>
      <c r="AS212" s="109">
        <f t="shared" si="67"/>
        <v>48610</v>
      </c>
      <c r="AT212" s="110">
        <f t="shared" si="67"/>
        <v>48610</v>
      </c>
      <c r="AU212" s="111">
        <f t="shared" si="67"/>
        <v>48610</v>
      </c>
      <c r="AV212" s="112">
        <f t="shared" si="67"/>
        <v>48610</v>
      </c>
      <c r="AW212" s="106">
        <f t="shared" si="77"/>
        <v>48610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48615</v>
      </c>
      <c r="AD213" s="114">
        <f t="shared" si="66"/>
        <v>48615</v>
      </c>
      <c r="AE213" s="109">
        <f t="shared" si="66"/>
        <v>48615</v>
      </c>
      <c r="AF213" s="110">
        <f t="shared" si="66"/>
        <v>48615</v>
      </c>
      <c r="AG213" s="111">
        <f t="shared" si="66"/>
        <v>48615</v>
      </c>
      <c r="AH213" s="112">
        <f t="shared" si="66"/>
        <v>48615</v>
      </c>
      <c r="AI213" s="106">
        <f t="shared" si="82"/>
        <v>48615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48610</v>
      </c>
      <c r="AR213" s="114">
        <f t="shared" si="67"/>
        <v>48610</v>
      </c>
      <c r="AS213" s="109">
        <f t="shared" si="67"/>
        <v>48610</v>
      </c>
      <c r="AT213" s="110">
        <f t="shared" si="67"/>
        <v>48610</v>
      </c>
      <c r="AU213" s="111">
        <f t="shared" si="67"/>
        <v>48610</v>
      </c>
      <c r="AV213" s="112">
        <f t="shared" si="67"/>
        <v>48610</v>
      </c>
      <c r="AW213" s="106">
        <f t="shared" si="77"/>
        <v>48610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48615</v>
      </c>
      <c r="AD214" s="114">
        <f t="shared" si="66"/>
        <v>48615</v>
      </c>
      <c r="AE214" s="109">
        <f t="shared" si="66"/>
        <v>48615</v>
      </c>
      <c r="AF214" s="110">
        <f t="shared" si="66"/>
        <v>48615</v>
      </c>
      <c r="AG214" s="111">
        <f t="shared" si="66"/>
        <v>48615</v>
      </c>
      <c r="AH214" s="112">
        <f t="shared" si="66"/>
        <v>48615</v>
      </c>
      <c r="AI214" s="106">
        <f t="shared" si="82"/>
        <v>48615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48610</v>
      </c>
      <c r="AR214" s="114">
        <f t="shared" si="67"/>
        <v>48610</v>
      </c>
      <c r="AS214" s="109">
        <f t="shared" si="67"/>
        <v>48610</v>
      </c>
      <c r="AT214" s="110">
        <f t="shared" si="67"/>
        <v>48610</v>
      </c>
      <c r="AU214" s="111">
        <f t="shared" si="67"/>
        <v>48610</v>
      </c>
      <c r="AV214" s="112">
        <f t="shared" si="67"/>
        <v>48610</v>
      </c>
      <c r="AW214" s="106">
        <f t="shared" si="77"/>
        <v>48610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48615</v>
      </c>
      <c r="AD215" s="197">
        <f t="shared" si="66"/>
        <v>48615</v>
      </c>
      <c r="AE215" s="198">
        <f t="shared" si="66"/>
        <v>48615</v>
      </c>
      <c r="AF215" s="199">
        <f t="shared" si="66"/>
        <v>48615</v>
      </c>
      <c r="AG215" s="200">
        <f t="shared" si="66"/>
        <v>48615</v>
      </c>
      <c r="AH215" s="201">
        <f t="shared" si="66"/>
        <v>48615</v>
      </c>
      <c r="AI215" s="202">
        <f t="shared" si="82"/>
        <v>48615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48610</v>
      </c>
      <c r="AR215" s="197">
        <f t="shared" si="67"/>
        <v>48610</v>
      </c>
      <c r="AS215" s="198">
        <f t="shared" si="67"/>
        <v>48610</v>
      </c>
      <c r="AT215" s="199">
        <f t="shared" si="67"/>
        <v>48610</v>
      </c>
      <c r="AU215" s="200">
        <f t="shared" si="67"/>
        <v>48610</v>
      </c>
      <c r="AV215" s="201">
        <f t="shared" si="67"/>
        <v>48610</v>
      </c>
      <c r="AW215" s="202">
        <f t="shared" si="77"/>
        <v>48610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48615</v>
      </c>
      <c r="AD216" s="114">
        <f t="shared" si="66"/>
        <v>48615</v>
      </c>
      <c r="AE216" s="109">
        <f t="shared" si="66"/>
        <v>48615</v>
      </c>
      <c r="AF216" s="110">
        <f t="shared" si="66"/>
        <v>48615</v>
      </c>
      <c r="AG216" s="111">
        <f t="shared" si="66"/>
        <v>48615</v>
      </c>
      <c r="AH216" s="112">
        <f t="shared" si="66"/>
        <v>48615</v>
      </c>
      <c r="AI216" s="106">
        <f t="shared" si="82"/>
        <v>48615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48610</v>
      </c>
      <c r="AR216" s="114">
        <f t="shared" si="67"/>
        <v>48610</v>
      </c>
      <c r="AS216" s="109">
        <f t="shared" si="67"/>
        <v>48610</v>
      </c>
      <c r="AT216" s="110">
        <f t="shared" si="67"/>
        <v>48610</v>
      </c>
      <c r="AU216" s="111">
        <f t="shared" si="67"/>
        <v>48610</v>
      </c>
      <c r="AV216" s="112">
        <f t="shared" si="67"/>
        <v>48610</v>
      </c>
      <c r="AW216" s="106">
        <f t="shared" si="77"/>
        <v>48610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48615</v>
      </c>
      <c r="AD217" s="114">
        <f t="shared" si="66"/>
        <v>48615</v>
      </c>
      <c r="AE217" s="109">
        <f t="shared" si="66"/>
        <v>48615</v>
      </c>
      <c r="AF217" s="110">
        <f t="shared" si="66"/>
        <v>48615</v>
      </c>
      <c r="AG217" s="111">
        <f t="shared" si="66"/>
        <v>48615</v>
      </c>
      <c r="AH217" s="112">
        <f t="shared" si="66"/>
        <v>48615</v>
      </c>
      <c r="AI217" s="106">
        <f t="shared" si="82"/>
        <v>48615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48610</v>
      </c>
      <c r="AR217" s="114">
        <f t="shared" si="67"/>
        <v>48610</v>
      </c>
      <c r="AS217" s="109">
        <f t="shared" si="67"/>
        <v>48610</v>
      </c>
      <c r="AT217" s="110">
        <f t="shared" si="67"/>
        <v>48610</v>
      </c>
      <c r="AU217" s="111">
        <f t="shared" si="67"/>
        <v>48610</v>
      </c>
      <c r="AV217" s="112">
        <f t="shared" si="67"/>
        <v>48610</v>
      </c>
      <c r="AW217" s="106">
        <f t="shared" si="77"/>
        <v>48610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48615</v>
      </c>
      <c r="AD218" s="114">
        <f t="shared" si="66"/>
        <v>48615</v>
      </c>
      <c r="AE218" s="109">
        <f t="shared" si="66"/>
        <v>48615</v>
      </c>
      <c r="AF218" s="110">
        <f t="shared" si="66"/>
        <v>48615</v>
      </c>
      <c r="AG218" s="111">
        <f t="shared" si="66"/>
        <v>48615</v>
      </c>
      <c r="AH218" s="112">
        <f t="shared" si="66"/>
        <v>48615</v>
      </c>
      <c r="AI218" s="106">
        <f t="shared" si="82"/>
        <v>48615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48610</v>
      </c>
      <c r="AR218" s="114">
        <f t="shared" si="67"/>
        <v>48610</v>
      </c>
      <c r="AS218" s="109">
        <f t="shared" si="67"/>
        <v>48610</v>
      </c>
      <c r="AT218" s="110">
        <f t="shared" si="67"/>
        <v>48610</v>
      </c>
      <c r="AU218" s="111">
        <f t="shared" si="67"/>
        <v>48610</v>
      </c>
      <c r="AV218" s="112">
        <f t="shared" si="67"/>
        <v>48610</v>
      </c>
      <c r="AW218" s="106">
        <f t="shared" si="77"/>
        <v>48610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48615</v>
      </c>
      <c r="AD219" s="114">
        <f t="shared" si="66"/>
        <v>48615</v>
      </c>
      <c r="AE219" s="109">
        <f t="shared" si="66"/>
        <v>48615</v>
      </c>
      <c r="AF219" s="110">
        <f t="shared" si="66"/>
        <v>48615</v>
      </c>
      <c r="AG219" s="111">
        <f t="shared" si="66"/>
        <v>48615</v>
      </c>
      <c r="AH219" s="112">
        <f t="shared" si="66"/>
        <v>48615</v>
      </c>
      <c r="AI219" s="106">
        <f t="shared" si="82"/>
        <v>48615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48610</v>
      </c>
      <c r="AR219" s="114">
        <f t="shared" si="67"/>
        <v>48610</v>
      </c>
      <c r="AS219" s="109">
        <f t="shared" si="67"/>
        <v>48610</v>
      </c>
      <c r="AT219" s="110">
        <f t="shared" si="67"/>
        <v>48610</v>
      </c>
      <c r="AU219" s="111">
        <f t="shared" si="67"/>
        <v>48610</v>
      </c>
      <c r="AV219" s="112">
        <f t="shared" si="67"/>
        <v>48610</v>
      </c>
      <c r="AW219" s="106">
        <f t="shared" si="77"/>
        <v>48610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48615</v>
      </c>
      <c r="AD220" s="114">
        <f t="shared" si="66"/>
        <v>48615</v>
      </c>
      <c r="AE220" s="109">
        <f t="shared" si="66"/>
        <v>48615</v>
      </c>
      <c r="AF220" s="110">
        <f t="shared" si="66"/>
        <v>48615</v>
      </c>
      <c r="AG220" s="111">
        <f t="shared" si="66"/>
        <v>48615</v>
      </c>
      <c r="AH220" s="112">
        <f t="shared" si="66"/>
        <v>48615</v>
      </c>
      <c r="AI220" s="106">
        <f t="shared" si="82"/>
        <v>48615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48610</v>
      </c>
      <c r="AR220" s="114">
        <f t="shared" si="67"/>
        <v>48610</v>
      </c>
      <c r="AS220" s="109">
        <f t="shared" si="67"/>
        <v>48610</v>
      </c>
      <c r="AT220" s="110">
        <f t="shared" si="67"/>
        <v>48610</v>
      </c>
      <c r="AU220" s="111">
        <f t="shared" si="67"/>
        <v>48610</v>
      </c>
      <c r="AV220" s="112">
        <f t="shared" si="67"/>
        <v>48610</v>
      </c>
      <c r="AW220" s="106">
        <f t="shared" si="77"/>
        <v>48610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48615</v>
      </c>
      <c r="AD221" s="114">
        <f t="shared" si="66"/>
        <v>48615</v>
      </c>
      <c r="AE221" s="109">
        <f t="shared" si="66"/>
        <v>48615</v>
      </c>
      <c r="AF221" s="110">
        <f t="shared" si="66"/>
        <v>48615</v>
      </c>
      <c r="AG221" s="111">
        <f t="shared" si="66"/>
        <v>48615</v>
      </c>
      <c r="AH221" s="112">
        <f t="shared" si="66"/>
        <v>48615</v>
      </c>
      <c r="AI221" s="106">
        <f t="shared" si="82"/>
        <v>48615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48610</v>
      </c>
      <c r="AR221" s="114">
        <f t="shared" si="67"/>
        <v>48610</v>
      </c>
      <c r="AS221" s="109">
        <f t="shared" si="67"/>
        <v>48610</v>
      </c>
      <c r="AT221" s="110">
        <f t="shared" si="67"/>
        <v>48610</v>
      </c>
      <c r="AU221" s="111">
        <f t="shared" si="67"/>
        <v>48610</v>
      </c>
      <c r="AV221" s="112">
        <f t="shared" si="67"/>
        <v>48610</v>
      </c>
      <c r="AW221" s="106">
        <f t="shared" si="77"/>
        <v>48610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48615</v>
      </c>
      <c r="AD222" s="114">
        <f t="shared" si="66"/>
        <v>48615</v>
      </c>
      <c r="AE222" s="109">
        <f t="shared" si="66"/>
        <v>48615</v>
      </c>
      <c r="AF222" s="110">
        <f t="shared" si="66"/>
        <v>48615</v>
      </c>
      <c r="AG222" s="111">
        <f t="shared" si="66"/>
        <v>48615</v>
      </c>
      <c r="AH222" s="112">
        <f t="shared" si="66"/>
        <v>48615</v>
      </c>
      <c r="AI222" s="106">
        <f t="shared" si="82"/>
        <v>48615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48610</v>
      </c>
      <c r="AR222" s="114">
        <f t="shared" si="67"/>
        <v>48610</v>
      </c>
      <c r="AS222" s="109">
        <f t="shared" si="67"/>
        <v>48610</v>
      </c>
      <c r="AT222" s="110">
        <f t="shared" si="67"/>
        <v>48610</v>
      </c>
      <c r="AU222" s="111">
        <f t="shared" si="67"/>
        <v>48610</v>
      </c>
      <c r="AV222" s="112">
        <f t="shared" si="67"/>
        <v>48610</v>
      </c>
      <c r="AW222" s="106">
        <f t="shared" si="77"/>
        <v>48610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48615</v>
      </c>
      <c r="AD223" s="114">
        <f t="shared" si="66"/>
        <v>48615</v>
      </c>
      <c r="AE223" s="109">
        <f t="shared" si="66"/>
        <v>48615</v>
      </c>
      <c r="AF223" s="110">
        <f t="shared" si="66"/>
        <v>48615</v>
      </c>
      <c r="AG223" s="111">
        <f t="shared" si="66"/>
        <v>48615</v>
      </c>
      <c r="AH223" s="112">
        <f t="shared" si="66"/>
        <v>48615</v>
      </c>
      <c r="AI223" s="106">
        <f t="shared" si="82"/>
        <v>48615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48610</v>
      </c>
      <c r="AR223" s="114">
        <f t="shared" si="67"/>
        <v>48610</v>
      </c>
      <c r="AS223" s="109">
        <f t="shared" si="67"/>
        <v>48610</v>
      </c>
      <c r="AT223" s="110">
        <f t="shared" si="67"/>
        <v>48610</v>
      </c>
      <c r="AU223" s="111">
        <f t="shared" si="67"/>
        <v>48610</v>
      </c>
      <c r="AV223" s="112">
        <f t="shared" si="67"/>
        <v>48610</v>
      </c>
      <c r="AW223" s="106">
        <f t="shared" si="77"/>
        <v>48610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48615</v>
      </c>
      <c r="AD224" s="114">
        <f t="shared" ref="AD224:AH274" si="86">AC224</f>
        <v>48615</v>
      </c>
      <c r="AE224" s="109">
        <f t="shared" si="86"/>
        <v>48615</v>
      </c>
      <c r="AF224" s="110">
        <f t="shared" si="86"/>
        <v>48615</v>
      </c>
      <c r="AG224" s="111">
        <f t="shared" si="86"/>
        <v>48615</v>
      </c>
      <c r="AH224" s="112">
        <f t="shared" si="86"/>
        <v>48615</v>
      </c>
      <c r="AI224" s="106">
        <f t="shared" si="82"/>
        <v>48615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48610</v>
      </c>
      <c r="AR224" s="114">
        <f t="shared" ref="AR224:AV274" si="87">AQ224</f>
        <v>48610</v>
      </c>
      <c r="AS224" s="109">
        <f t="shared" si="87"/>
        <v>48610</v>
      </c>
      <c r="AT224" s="110">
        <f t="shared" si="87"/>
        <v>48610</v>
      </c>
      <c r="AU224" s="111">
        <f t="shared" si="87"/>
        <v>48610</v>
      </c>
      <c r="AV224" s="112">
        <f t="shared" si="87"/>
        <v>48610</v>
      </c>
      <c r="AW224" s="106">
        <f t="shared" si="77"/>
        <v>48610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48615</v>
      </c>
      <c r="AD225" s="114">
        <f t="shared" si="86"/>
        <v>48615</v>
      </c>
      <c r="AE225" s="109">
        <f t="shared" si="86"/>
        <v>48615</v>
      </c>
      <c r="AF225" s="110">
        <f t="shared" si="86"/>
        <v>48615</v>
      </c>
      <c r="AG225" s="111">
        <f t="shared" si="86"/>
        <v>48615</v>
      </c>
      <c r="AH225" s="112">
        <f t="shared" si="86"/>
        <v>48615</v>
      </c>
      <c r="AI225" s="106">
        <f t="shared" si="82"/>
        <v>48615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48610</v>
      </c>
      <c r="AR225" s="114">
        <f t="shared" si="87"/>
        <v>48610</v>
      </c>
      <c r="AS225" s="109">
        <f t="shared" si="87"/>
        <v>48610</v>
      </c>
      <c r="AT225" s="110">
        <f t="shared" si="87"/>
        <v>48610</v>
      </c>
      <c r="AU225" s="111">
        <f t="shared" si="87"/>
        <v>48610</v>
      </c>
      <c r="AV225" s="112">
        <f t="shared" si="87"/>
        <v>48610</v>
      </c>
      <c r="AW225" s="106">
        <f t="shared" si="77"/>
        <v>48610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48615</v>
      </c>
      <c r="AD226" s="114">
        <f t="shared" si="86"/>
        <v>48615</v>
      </c>
      <c r="AE226" s="109">
        <f t="shared" si="86"/>
        <v>48615</v>
      </c>
      <c r="AF226" s="110">
        <f t="shared" si="86"/>
        <v>48615</v>
      </c>
      <c r="AG226" s="111">
        <f t="shared" si="86"/>
        <v>48615</v>
      </c>
      <c r="AH226" s="112">
        <f t="shared" si="86"/>
        <v>48615</v>
      </c>
      <c r="AI226" s="106">
        <f t="shared" si="82"/>
        <v>48615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48610</v>
      </c>
      <c r="AR226" s="114">
        <f t="shared" si="87"/>
        <v>48610</v>
      </c>
      <c r="AS226" s="109">
        <f t="shared" si="87"/>
        <v>48610</v>
      </c>
      <c r="AT226" s="110">
        <f t="shared" si="87"/>
        <v>48610</v>
      </c>
      <c r="AU226" s="111">
        <f t="shared" si="87"/>
        <v>48610</v>
      </c>
      <c r="AV226" s="112">
        <f t="shared" si="87"/>
        <v>48610</v>
      </c>
      <c r="AW226" s="106">
        <f t="shared" si="77"/>
        <v>48610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48615</v>
      </c>
      <c r="AD227" s="114">
        <f t="shared" si="86"/>
        <v>48615</v>
      </c>
      <c r="AE227" s="109">
        <f t="shared" si="86"/>
        <v>48615</v>
      </c>
      <c r="AF227" s="110">
        <f t="shared" si="86"/>
        <v>48615</v>
      </c>
      <c r="AG227" s="111">
        <f t="shared" si="86"/>
        <v>48615</v>
      </c>
      <c r="AH227" s="112">
        <f t="shared" si="86"/>
        <v>48615</v>
      </c>
      <c r="AI227" s="106">
        <f t="shared" si="82"/>
        <v>48615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48610</v>
      </c>
      <c r="AR227" s="114">
        <f t="shared" si="87"/>
        <v>48610</v>
      </c>
      <c r="AS227" s="109">
        <f t="shared" si="87"/>
        <v>48610</v>
      </c>
      <c r="AT227" s="110">
        <f t="shared" si="87"/>
        <v>48610</v>
      </c>
      <c r="AU227" s="111">
        <f t="shared" si="87"/>
        <v>48610</v>
      </c>
      <c r="AV227" s="112">
        <f t="shared" si="87"/>
        <v>48610</v>
      </c>
      <c r="AW227" s="106">
        <f t="shared" si="77"/>
        <v>48610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48615</v>
      </c>
      <c r="AD228" s="114">
        <f t="shared" si="86"/>
        <v>48615</v>
      </c>
      <c r="AE228" s="109">
        <f t="shared" si="86"/>
        <v>48615</v>
      </c>
      <c r="AF228" s="110">
        <f t="shared" si="86"/>
        <v>48615</v>
      </c>
      <c r="AG228" s="111">
        <f t="shared" si="86"/>
        <v>48615</v>
      </c>
      <c r="AH228" s="112">
        <f t="shared" si="86"/>
        <v>48615</v>
      </c>
      <c r="AI228" s="106">
        <f t="shared" si="82"/>
        <v>48615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48610</v>
      </c>
      <c r="AR228" s="114">
        <f t="shared" si="87"/>
        <v>48610</v>
      </c>
      <c r="AS228" s="109">
        <f t="shared" si="87"/>
        <v>48610</v>
      </c>
      <c r="AT228" s="110">
        <f t="shared" si="87"/>
        <v>48610</v>
      </c>
      <c r="AU228" s="111">
        <f t="shared" si="87"/>
        <v>48610</v>
      </c>
      <c r="AV228" s="112">
        <f t="shared" si="87"/>
        <v>48610</v>
      </c>
      <c r="AW228" s="106">
        <f t="shared" si="77"/>
        <v>48610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48615</v>
      </c>
      <c r="AD229" s="114">
        <f t="shared" si="86"/>
        <v>48615</v>
      </c>
      <c r="AE229" s="109">
        <f t="shared" si="86"/>
        <v>48615</v>
      </c>
      <c r="AF229" s="110">
        <f t="shared" si="86"/>
        <v>48615</v>
      </c>
      <c r="AG229" s="111">
        <f t="shared" si="86"/>
        <v>48615</v>
      </c>
      <c r="AH229" s="112">
        <f t="shared" si="86"/>
        <v>48615</v>
      </c>
      <c r="AI229" s="106">
        <f t="shared" si="82"/>
        <v>48615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48610</v>
      </c>
      <c r="AR229" s="114">
        <f t="shared" si="87"/>
        <v>48610</v>
      </c>
      <c r="AS229" s="109">
        <f t="shared" si="87"/>
        <v>48610</v>
      </c>
      <c r="AT229" s="110">
        <f t="shared" si="87"/>
        <v>48610</v>
      </c>
      <c r="AU229" s="111">
        <f t="shared" si="87"/>
        <v>48610</v>
      </c>
      <c r="AV229" s="112">
        <f t="shared" si="87"/>
        <v>48610</v>
      </c>
      <c r="AW229" s="106">
        <f t="shared" si="77"/>
        <v>48610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48615</v>
      </c>
      <c r="AD230" s="114">
        <f t="shared" si="86"/>
        <v>48615</v>
      </c>
      <c r="AE230" s="109">
        <f t="shared" si="86"/>
        <v>48615</v>
      </c>
      <c r="AF230" s="110">
        <f t="shared" si="86"/>
        <v>48615</v>
      </c>
      <c r="AG230" s="111">
        <f t="shared" si="86"/>
        <v>48615</v>
      </c>
      <c r="AH230" s="112">
        <f t="shared" si="86"/>
        <v>48615</v>
      </c>
      <c r="AI230" s="106">
        <f t="shared" si="82"/>
        <v>48615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48610</v>
      </c>
      <c r="AR230" s="114">
        <f t="shared" si="87"/>
        <v>48610</v>
      </c>
      <c r="AS230" s="109">
        <f t="shared" si="87"/>
        <v>48610</v>
      </c>
      <c r="AT230" s="110">
        <f t="shared" si="87"/>
        <v>48610</v>
      </c>
      <c r="AU230" s="111">
        <f t="shared" si="87"/>
        <v>48610</v>
      </c>
      <c r="AV230" s="112">
        <f t="shared" si="87"/>
        <v>48610</v>
      </c>
      <c r="AW230" s="106">
        <f t="shared" si="77"/>
        <v>48610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48615</v>
      </c>
      <c r="AD231" s="114">
        <f t="shared" si="86"/>
        <v>48615</v>
      </c>
      <c r="AE231" s="109">
        <f t="shared" si="86"/>
        <v>48615</v>
      </c>
      <c r="AF231" s="110">
        <f t="shared" si="86"/>
        <v>48615</v>
      </c>
      <c r="AG231" s="111">
        <f t="shared" si="86"/>
        <v>48615</v>
      </c>
      <c r="AH231" s="112">
        <f t="shared" si="86"/>
        <v>48615</v>
      </c>
      <c r="AI231" s="106">
        <f t="shared" si="82"/>
        <v>48615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48610</v>
      </c>
      <c r="AR231" s="114">
        <f t="shared" si="87"/>
        <v>48610</v>
      </c>
      <c r="AS231" s="109">
        <f t="shared" si="87"/>
        <v>48610</v>
      </c>
      <c r="AT231" s="110">
        <f t="shared" si="87"/>
        <v>48610</v>
      </c>
      <c r="AU231" s="111">
        <f t="shared" si="87"/>
        <v>48610</v>
      </c>
      <c r="AV231" s="112">
        <f t="shared" si="87"/>
        <v>48610</v>
      </c>
      <c r="AW231" s="106">
        <f t="shared" si="77"/>
        <v>48610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48615</v>
      </c>
      <c r="AD232" s="114">
        <f t="shared" si="86"/>
        <v>48615</v>
      </c>
      <c r="AE232" s="109">
        <f t="shared" si="86"/>
        <v>48615</v>
      </c>
      <c r="AF232" s="110">
        <f t="shared" si="86"/>
        <v>48615</v>
      </c>
      <c r="AG232" s="111">
        <f t="shared" si="86"/>
        <v>48615</v>
      </c>
      <c r="AH232" s="112">
        <f t="shared" si="86"/>
        <v>48615</v>
      </c>
      <c r="AI232" s="106">
        <f t="shared" si="82"/>
        <v>48615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48610</v>
      </c>
      <c r="AR232" s="114">
        <f t="shared" si="87"/>
        <v>48610</v>
      </c>
      <c r="AS232" s="109">
        <f t="shared" si="87"/>
        <v>48610</v>
      </c>
      <c r="AT232" s="110">
        <f t="shared" si="87"/>
        <v>48610</v>
      </c>
      <c r="AU232" s="111">
        <f t="shared" si="87"/>
        <v>48610</v>
      </c>
      <c r="AV232" s="112">
        <f t="shared" si="87"/>
        <v>48610</v>
      </c>
      <c r="AW232" s="106">
        <f t="shared" si="77"/>
        <v>48610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48615</v>
      </c>
      <c r="AD233" s="114">
        <f t="shared" si="86"/>
        <v>48615</v>
      </c>
      <c r="AE233" s="109">
        <f t="shared" si="86"/>
        <v>48615</v>
      </c>
      <c r="AF233" s="110">
        <f t="shared" si="86"/>
        <v>48615</v>
      </c>
      <c r="AG233" s="111">
        <f t="shared" si="86"/>
        <v>48615</v>
      </c>
      <c r="AH233" s="112">
        <f t="shared" si="86"/>
        <v>48615</v>
      </c>
      <c r="AI233" s="106">
        <f t="shared" si="82"/>
        <v>48615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48610</v>
      </c>
      <c r="AR233" s="114">
        <f t="shared" si="87"/>
        <v>48610</v>
      </c>
      <c r="AS233" s="109">
        <f t="shared" si="87"/>
        <v>48610</v>
      </c>
      <c r="AT233" s="110">
        <f t="shared" si="87"/>
        <v>48610</v>
      </c>
      <c r="AU233" s="111">
        <f t="shared" si="87"/>
        <v>48610</v>
      </c>
      <c r="AV233" s="112">
        <f t="shared" si="87"/>
        <v>48610</v>
      </c>
      <c r="AW233" s="106">
        <f t="shared" si="77"/>
        <v>48610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48615</v>
      </c>
      <c r="AD234" s="114">
        <f t="shared" si="86"/>
        <v>48615</v>
      </c>
      <c r="AE234" s="109">
        <f t="shared" si="86"/>
        <v>48615</v>
      </c>
      <c r="AF234" s="110">
        <f t="shared" si="86"/>
        <v>48615</v>
      </c>
      <c r="AG234" s="111">
        <f t="shared" si="86"/>
        <v>48615</v>
      </c>
      <c r="AH234" s="112">
        <f t="shared" si="86"/>
        <v>48615</v>
      </c>
      <c r="AI234" s="106">
        <f t="shared" si="82"/>
        <v>48615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48610</v>
      </c>
      <c r="AR234" s="114">
        <f t="shared" si="87"/>
        <v>48610</v>
      </c>
      <c r="AS234" s="109">
        <f t="shared" si="87"/>
        <v>48610</v>
      </c>
      <c r="AT234" s="110">
        <f t="shared" si="87"/>
        <v>48610</v>
      </c>
      <c r="AU234" s="111">
        <f t="shared" si="87"/>
        <v>48610</v>
      </c>
      <c r="AV234" s="112">
        <f t="shared" si="87"/>
        <v>48610</v>
      </c>
      <c r="AW234" s="106">
        <f t="shared" si="77"/>
        <v>48610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48615</v>
      </c>
      <c r="AD235" s="114">
        <f t="shared" si="86"/>
        <v>48615</v>
      </c>
      <c r="AE235" s="109">
        <f t="shared" si="86"/>
        <v>48615</v>
      </c>
      <c r="AF235" s="110">
        <f t="shared" si="86"/>
        <v>48615</v>
      </c>
      <c r="AG235" s="111">
        <f t="shared" si="86"/>
        <v>48615</v>
      </c>
      <c r="AH235" s="112">
        <f t="shared" si="86"/>
        <v>48615</v>
      </c>
      <c r="AI235" s="106">
        <f t="shared" si="82"/>
        <v>48615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48610</v>
      </c>
      <c r="AR235" s="114">
        <f t="shared" si="87"/>
        <v>48610</v>
      </c>
      <c r="AS235" s="109">
        <f t="shared" si="87"/>
        <v>48610</v>
      </c>
      <c r="AT235" s="110">
        <f t="shared" si="87"/>
        <v>48610</v>
      </c>
      <c r="AU235" s="111">
        <f t="shared" si="87"/>
        <v>48610</v>
      </c>
      <c r="AV235" s="112">
        <f t="shared" si="87"/>
        <v>48610</v>
      </c>
      <c r="AW235" s="106">
        <f t="shared" si="77"/>
        <v>48610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48615</v>
      </c>
      <c r="AD236" s="114">
        <f t="shared" si="86"/>
        <v>48615</v>
      </c>
      <c r="AE236" s="109">
        <f t="shared" si="86"/>
        <v>48615</v>
      </c>
      <c r="AF236" s="110">
        <f t="shared" si="86"/>
        <v>48615</v>
      </c>
      <c r="AG236" s="111">
        <f t="shared" si="86"/>
        <v>48615</v>
      </c>
      <c r="AH236" s="112">
        <f t="shared" si="86"/>
        <v>48615</v>
      </c>
      <c r="AI236" s="106">
        <f t="shared" si="82"/>
        <v>48615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48610</v>
      </c>
      <c r="AR236" s="114">
        <f t="shared" si="87"/>
        <v>48610</v>
      </c>
      <c r="AS236" s="109">
        <f t="shared" si="87"/>
        <v>48610</v>
      </c>
      <c r="AT236" s="110">
        <f t="shared" si="87"/>
        <v>48610</v>
      </c>
      <c r="AU236" s="111">
        <f t="shared" si="87"/>
        <v>48610</v>
      </c>
      <c r="AV236" s="112">
        <f t="shared" si="87"/>
        <v>48610</v>
      </c>
      <c r="AW236" s="106">
        <f t="shared" si="77"/>
        <v>48610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48615</v>
      </c>
      <c r="AD237" s="114">
        <f t="shared" si="86"/>
        <v>48615</v>
      </c>
      <c r="AE237" s="109">
        <f t="shared" si="86"/>
        <v>48615</v>
      </c>
      <c r="AF237" s="110">
        <f t="shared" si="86"/>
        <v>48615</v>
      </c>
      <c r="AG237" s="111">
        <f t="shared" si="86"/>
        <v>48615</v>
      </c>
      <c r="AH237" s="112">
        <f t="shared" si="86"/>
        <v>48615</v>
      </c>
      <c r="AI237" s="106">
        <f t="shared" si="82"/>
        <v>48615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48610</v>
      </c>
      <c r="AR237" s="114">
        <f t="shared" si="87"/>
        <v>48610</v>
      </c>
      <c r="AS237" s="109">
        <f t="shared" si="87"/>
        <v>48610</v>
      </c>
      <c r="AT237" s="110">
        <f t="shared" si="87"/>
        <v>48610</v>
      </c>
      <c r="AU237" s="111">
        <f t="shared" si="87"/>
        <v>48610</v>
      </c>
      <c r="AV237" s="112">
        <f t="shared" si="87"/>
        <v>48610</v>
      </c>
      <c r="AW237" s="106">
        <f t="shared" si="77"/>
        <v>48610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48615</v>
      </c>
      <c r="AD238" s="114">
        <f t="shared" si="86"/>
        <v>48615</v>
      </c>
      <c r="AE238" s="109">
        <f t="shared" si="86"/>
        <v>48615</v>
      </c>
      <c r="AF238" s="110">
        <f t="shared" si="86"/>
        <v>48615</v>
      </c>
      <c r="AG238" s="111">
        <f t="shared" si="86"/>
        <v>48615</v>
      </c>
      <c r="AH238" s="112">
        <f t="shared" si="86"/>
        <v>48615</v>
      </c>
      <c r="AI238" s="106">
        <f t="shared" si="82"/>
        <v>48615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48610</v>
      </c>
      <c r="AR238" s="114">
        <f t="shared" si="87"/>
        <v>48610</v>
      </c>
      <c r="AS238" s="109">
        <f t="shared" si="87"/>
        <v>48610</v>
      </c>
      <c r="AT238" s="110">
        <f t="shared" si="87"/>
        <v>48610</v>
      </c>
      <c r="AU238" s="111">
        <f t="shared" si="87"/>
        <v>48610</v>
      </c>
      <c r="AV238" s="112">
        <f t="shared" si="87"/>
        <v>48610</v>
      </c>
      <c r="AW238" s="106">
        <f t="shared" si="77"/>
        <v>48610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48615</v>
      </c>
      <c r="AD239" s="114">
        <f t="shared" si="86"/>
        <v>48615</v>
      </c>
      <c r="AE239" s="109">
        <f t="shared" si="86"/>
        <v>48615</v>
      </c>
      <c r="AF239" s="110">
        <f t="shared" si="86"/>
        <v>48615</v>
      </c>
      <c r="AG239" s="111">
        <f t="shared" si="86"/>
        <v>48615</v>
      </c>
      <c r="AH239" s="112">
        <f t="shared" si="86"/>
        <v>48615</v>
      </c>
      <c r="AI239" s="106">
        <f t="shared" si="82"/>
        <v>48615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48610</v>
      </c>
      <c r="AR239" s="114">
        <f t="shared" si="87"/>
        <v>48610</v>
      </c>
      <c r="AS239" s="109">
        <f t="shared" si="87"/>
        <v>48610</v>
      </c>
      <c r="AT239" s="110">
        <f t="shared" si="87"/>
        <v>48610</v>
      </c>
      <c r="AU239" s="111">
        <f t="shared" si="87"/>
        <v>48610</v>
      </c>
      <c r="AV239" s="112">
        <f t="shared" si="87"/>
        <v>48610</v>
      </c>
      <c r="AW239" s="106">
        <f t="shared" si="77"/>
        <v>48610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48615</v>
      </c>
      <c r="AD240" s="114">
        <f t="shared" si="86"/>
        <v>48615</v>
      </c>
      <c r="AE240" s="109">
        <f t="shared" si="86"/>
        <v>48615</v>
      </c>
      <c r="AF240" s="110">
        <f t="shared" si="86"/>
        <v>48615</v>
      </c>
      <c r="AG240" s="111">
        <f t="shared" si="86"/>
        <v>48615</v>
      </c>
      <c r="AH240" s="112">
        <f t="shared" si="86"/>
        <v>48615</v>
      </c>
      <c r="AI240" s="106">
        <f t="shared" si="82"/>
        <v>48615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48610</v>
      </c>
      <c r="AR240" s="114">
        <f t="shared" si="87"/>
        <v>48610</v>
      </c>
      <c r="AS240" s="109">
        <f t="shared" si="87"/>
        <v>48610</v>
      </c>
      <c r="AT240" s="110">
        <f t="shared" si="87"/>
        <v>48610</v>
      </c>
      <c r="AU240" s="111">
        <f t="shared" si="87"/>
        <v>48610</v>
      </c>
      <c r="AV240" s="112">
        <f t="shared" si="87"/>
        <v>48610</v>
      </c>
      <c r="AW240" s="106">
        <f t="shared" si="77"/>
        <v>48610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48615</v>
      </c>
      <c r="AD241" s="114">
        <f t="shared" si="86"/>
        <v>48615</v>
      </c>
      <c r="AE241" s="109">
        <f t="shared" si="86"/>
        <v>48615</v>
      </c>
      <c r="AF241" s="110">
        <f t="shared" si="86"/>
        <v>48615</v>
      </c>
      <c r="AG241" s="111">
        <f t="shared" si="86"/>
        <v>48615</v>
      </c>
      <c r="AH241" s="112">
        <f t="shared" si="86"/>
        <v>48615</v>
      </c>
      <c r="AI241" s="106">
        <f t="shared" si="82"/>
        <v>48615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48610</v>
      </c>
      <c r="AR241" s="114">
        <f t="shared" si="87"/>
        <v>48610</v>
      </c>
      <c r="AS241" s="109">
        <f t="shared" si="87"/>
        <v>48610</v>
      </c>
      <c r="AT241" s="110">
        <f t="shared" si="87"/>
        <v>48610</v>
      </c>
      <c r="AU241" s="111">
        <f t="shared" si="87"/>
        <v>48610</v>
      </c>
      <c r="AV241" s="112">
        <f t="shared" si="87"/>
        <v>48610</v>
      </c>
      <c r="AW241" s="106">
        <f t="shared" si="77"/>
        <v>48610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48615</v>
      </c>
      <c r="AD242" s="114">
        <f t="shared" si="86"/>
        <v>48615</v>
      </c>
      <c r="AE242" s="109">
        <f t="shared" si="86"/>
        <v>48615</v>
      </c>
      <c r="AF242" s="110">
        <f t="shared" si="86"/>
        <v>48615</v>
      </c>
      <c r="AG242" s="111">
        <f t="shared" si="86"/>
        <v>48615</v>
      </c>
      <c r="AH242" s="112">
        <f t="shared" si="86"/>
        <v>48615</v>
      </c>
      <c r="AI242" s="106">
        <f t="shared" si="82"/>
        <v>48615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48610</v>
      </c>
      <c r="AR242" s="114">
        <f t="shared" si="87"/>
        <v>48610</v>
      </c>
      <c r="AS242" s="109">
        <f t="shared" si="87"/>
        <v>48610</v>
      </c>
      <c r="AT242" s="110">
        <f t="shared" si="87"/>
        <v>48610</v>
      </c>
      <c r="AU242" s="111">
        <f t="shared" si="87"/>
        <v>48610</v>
      </c>
      <c r="AV242" s="112">
        <f t="shared" si="87"/>
        <v>48610</v>
      </c>
      <c r="AW242" s="106">
        <f t="shared" si="77"/>
        <v>48610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48615</v>
      </c>
      <c r="AD243" s="114">
        <f t="shared" si="86"/>
        <v>48615</v>
      </c>
      <c r="AE243" s="109">
        <f t="shared" si="86"/>
        <v>48615</v>
      </c>
      <c r="AF243" s="110">
        <f t="shared" si="86"/>
        <v>48615</v>
      </c>
      <c r="AG243" s="111">
        <f t="shared" si="86"/>
        <v>48615</v>
      </c>
      <c r="AH243" s="112">
        <f t="shared" si="86"/>
        <v>48615</v>
      </c>
      <c r="AI243" s="106">
        <f t="shared" si="82"/>
        <v>48615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48610</v>
      </c>
      <c r="AR243" s="114">
        <f t="shared" si="87"/>
        <v>48610</v>
      </c>
      <c r="AS243" s="109">
        <f t="shared" si="87"/>
        <v>48610</v>
      </c>
      <c r="AT243" s="110">
        <f t="shared" si="87"/>
        <v>48610</v>
      </c>
      <c r="AU243" s="111">
        <f t="shared" si="87"/>
        <v>48610</v>
      </c>
      <c r="AV243" s="112">
        <f t="shared" si="87"/>
        <v>48610</v>
      </c>
      <c r="AW243" s="106">
        <f t="shared" si="77"/>
        <v>48610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48615</v>
      </c>
      <c r="AD244" s="114">
        <f t="shared" si="86"/>
        <v>48615</v>
      </c>
      <c r="AE244" s="109">
        <f t="shared" si="86"/>
        <v>48615</v>
      </c>
      <c r="AF244" s="110">
        <f t="shared" si="86"/>
        <v>48615</v>
      </c>
      <c r="AG244" s="111">
        <f t="shared" si="86"/>
        <v>48615</v>
      </c>
      <c r="AH244" s="112">
        <f t="shared" si="86"/>
        <v>48615</v>
      </c>
      <c r="AI244" s="106">
        <f t="shared" si="82"/>
        <v>48615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48610</v>
      </c>
      <c r="AR244" s="114">
        <f t="shared" si="87"/>
        <v>48610</v>
      </c>
      <c r="AS244" s="109">
        <f t="shared" si="87"/>
        <v>48610</v>
      </c>
      <c r="AT244" s="110">
        <f t="shared" si="87"/>
        <v>48610</v>
      </c>
      <c r="AU244" s="111">
        <f t="shared" si="87"/>
        <v>48610</v>
      </c>
      <c r="AV244" s="112">
        <f t="shared" si="87"/>
        <v>48610</v>
      </c>
      <c r="AW244" s="106">
        <f t="shared" si="77"/>
        <v>48610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48615</v>
      </c>
      <c r="AD245" s="114">
        <f t="shared" si="86"/>
        <v>48615</v>
      </c>
      <c r="AE245" s="109">
        <f t="shared" si="86"/>
        <v>48615</v>
      </c>
      <c r="AF245" s="110">
        <f t="shared" si="86"/>
        <v>48615</v>
      </c>
      <c r="AG245" s="111">
        <f t="shared" si="86"/>
        <v>48615</v>
      </c>
      <c r="AH245" s="112">
        <f t="shared" si="86"/>
        <v>48615</v>
      </c>
      <c r="AI245" s="106">
        <f t="shared" si="82"/>
        <v>48615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48610</v>
      </c>
      <c r="AR245" s="114">
        <f t="shared" si="87"/>
        <v>48610</v>
      </c>
      <c r="AS245" s="109">
        <f t="shared" si="87"/>
        <v>48610</v>
      </c>
      <c r="AT245" s="110">
        <f t="shared" si="87"/>
        <v>48610</v>
      </c>
      <c r="AU245" s="111">
        <f t="shared" si="87"/>
        <v>48610</v>
      </c>
      <c r="AV245" s="112">
        <f t="shared" si="87"/>
        <v>48610</v>
      </c>
      <c r="AW245" s="106">
        <f t="shared" si="77"/>
        <v>48610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48615</v>
      </c>
      <c r="AD246" s="197">
        <f t="shared" si="86"/>
        <v>48615</v>
      </c>
      <c r="AE246" s="198">
        <f t="shared" si="86"/>
        <v>48615</v>
      </c>
      <c r="AF246" s="199">
        <f t="shared" si="86"/>
        <v>48615</v>
      </c>
      <c r="AG246" s="200">
        <f t="shared" si="86"/>
        <v>48615</v>
      </c>
      <c r="AH246" s="201">
        <f t="shared" si="86"/>
        <v>48615</v>
      </c>
      <c r="AI246" s="202">
        <f t="shared" si="82"/>
        <v>48615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48610</v>
      </c>
      <c r="AR246" s="197">
        <f t="shared" si="87"/>
        <v>48610</v>
      </c>
      <c r="AS246" s="198">
        <f t="shared" si="87"/>
        <v>48610</v>
      </c>
      <c r="AT246" s="199">
        <f t="shared" si="87"/>
        <v>48610</v>
      </c>
      <c r="AU246" s="200">
        <f t="shared" si="87"/>
        <v>48610</v>
      </c>
      <c r="AV246" s="201">
        <f t="shared" si="87"/>
        <v>48610</v>
      </c>
      <c r="AW246" s="202">
        <f t="shared" si="77"/>
        <v>48610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48615</v>
      </c>
      <c r="AD247" s="114">
        <f t="shared" si="86"/>
        <v>48615</v>
      </c>
      <c r="AE247" s="109">
        <f t="shared" si="86"/>
        <v>48615</v>
      </c>
      <c r="AF247" s="110">
        <f t="shared" si="86"/>
        <v>48615</v>
      </c>
      <c r="AG247" s="111">
        <f t="shared" si="86"/>
        <v>48615</v>
      </c>
      <c r="AH247" s="112">
        <f t="shared" si="86"/>
        <v>48615</v>
      </c>
      <c r="AI247" s="106">
        <f t="shared" si="82"/>
        <v>48615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48610</v>
      </c>
      <c r="AR247" s="114">
        <f t="shared" si="87"/>
        <v>48610</v>
      </c>
      <c r="AS247" s="109">
        <f t="shared" si="87"/>
        <v>48610</v>
      </c>
      <c r="AT247" s="110">
        <f t="shared" si="87"/>
        <v>48610</v>
      </c>
      <c r="AU247" s="111">
        <f t="shared" si="87"/>
        <v>48610</v>
      </c>
      <c r="AV247" s="112">
        <f t="shared" si="87"/>
        <v>48610</v>
      </c>
      <c r="AW247" s="106">
        <f t="shared" si="77"/>
        <v>48610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48615</v>
      </c>
      <c r="AD248" s="114">
        <f t="shared" si="86"/>
        <v>48615</v>
      </c>
      <c r="AE248" s="109">
        <f t="shared" si="86"/>
        <v>48615</v>
      </c>
      <c r="AF248" s="110">
        <f t="shared" si="86"/>
        <v>48615</v>
      </c>
      <c r="AG248" s="111">
        <f t="shared" si="86"/>
        <v>48615</v>
      </c>
      <c r="AH248" s="112">
        <f t="shared" si="86"/>
        <v>48615</v>
      </c>
      <c r="AI248" s="106">
        <f t="shared" si="82"/>
        <v>48615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48610</v>
      </c>
      <c r="AR248" s="114">
        <f t="shared" si="87"/>
        <v>48610</v>
      </c>
      <c r="AS248" s="109">
        <f t="shared" si="87"/>
        <v>48610</v>
      </c>
      <c r="AT248" s="110">
        <f t="shared" si="87"/>
        <v>48610</v>
      </c>
      <c r="AU248" s="111">
        <f t="shared" si="87"/>
        <v>48610</v>
      </c>
      <c r="AV248" s="112">
        <f t="shared" si="87"/>
        <v>48610</v>
      </c>
      <c r="AW248" s="106">
        <f t="shared" si="77"/>
        <v>48610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48615</v>
      </c>
      <c r="AD249" s="114">
        <f t="shared" si="86"/>
        <v>48615</v>
      </c>
      <c r="AE249" s="109">
        <f t="shared" si="86"/>
        <v>48615</v>
      </c>
      <c r="AF249" s="110">
        <f t="shared" si="86"/>
        <v>48615</v>
      </c>
      <c r="AG249" s="111">
        <f t="shared" si="86"/>
        <v>48615</v>
      </c>
      <c r="AH249" s="112">
        <f t="shared" si="86"/>
        <v>48615</v>
      </c>
      <c r="AI249" s="106">
        <f t="shared" si="82"/>
        <v>48615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48610</v>
      </c>
      <c r="AR249" s="114">
        <f t="shared" si="87"/>
        <v>48610</v>
      </c>
      <c r="AS249" s="109">
        <f t="shared" si="87"/>
        <v>48610</v>
      </c>
      <c r="AT249" s="110">
        <f t="shared" si="87"/>
        <v>48610</v>
      </c>
      <c r="AU249" s="111">
        <f t="shared" si="87"/>
        <v>48610</v>
      </c>
      <c r="AV249" s="112">
        <f t="shared" si="87"/>
        <v>48610</v>
      </c>
      <c r="AW249" s="106">
        <f t="shared" si="77"/>
        <v>48610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48615</v>
      </c>
      <c r="AD250" s="114">
        <f t="shared" si="86"/>
        <v>48615</v>
      </c>
      <c r="AE250" s="109">
        <f t="shared" si="86"/>
        <v>48615</v>
      </c>
      <c r="AF250" s="110">
        <f t="shared" si="86"/>
        <v>48615</v>
      </c>
      <c r="AG250" s="111">
        <f t="shared" si="86"/>
        <v>48615</v>
      </c>
      <c r="AH250" s="112">
        <f t="shared" si="86"/>
        <v>48615</v>
      </c>
      <c r="AI250" s="106">
        <f t="shared" si="82"/>
        <v>48615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48610</v>
      </c>
      <c r="AR250" s="114">
        <f t="shared" si="87"/>
        <v>48610</v>
      </c>
      <c r="AS250" s="109">
        <f t="shared" si="87"/>
        <v>48610</v>
      </c>
      <c r="AT250" s="110">
        <f t="shared" si="87"/>
        <v>48610</v>
      </c>
      <c r="AU250" s="111">
        <f t="shared" si="87"/>
        <v>48610</v>
      </c>
      <c r="AV250" s="112">
        <f t="shared" si="87"/>
        <v>48610</v>
      </c>
      <c r="AW250" s="106">
        <f t="shared" si="77"/>
        <v>48610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48615</v>
      </c>
      <c r="AD251" s="114">
        <f t="shared" si="86"/>
        <v>48615</v>
      </c>
      <c r="AE251" s="109">
        <f t="shared" si="86"/>
        <v>48615</v>
      </c>
      <c r="AF251" s="110">
        <f t="shared" si="86"/>
        <v>48615</v>
      </c>
      <c r="AG251" s="111">
        <f t="shared" si="86"/>
        <v>48615</v>
      </c>
      <c r="AH251" s="112">
        <f t="shared" si="86"/>
        <v>48615</v>
      </c>
      <c r="AI251" s="106">
        <f t="shared" si="82"/>
        <v>48615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48610</v>
      </c>
      <c r="AR251" s="114">
        <f t="shared" si="87"/>
        <v>48610</v>
      </c>
      <c r="AS251" s="109">
        <f t="shared" si="87"/>
        <v>48610</v>
      </c>
      <c r="AT251" s="110">
        <f t="shared" si="87"/>
        <v>48610</v>
      </c>
      <c r="AU251" s="111">
        <f t="shared" si="87"/>
        <v>48610</v>
      </c>
      <c r="AV251" s="112">
        <f t="shared" si="87"/>
        <v>48610</v>
      </c>
      <c r="AW251" s="106">
        <f t="shared" si="77"/>
        <v>48610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48615</v>
      </c>
      <c r="AD252" s="114">
        <f t="shared" si="86"/>
        <v>48615</v>
      </c>
      <c r="AE252" s="109">
        <f t="shared" si="86"/>
        <v>48615</v>
      </c>
      <c r="AF252" s="110">
        <f t="shared" si="86"/>
        <v>48615</v>
      </c>
      <c r="AG252" s="111">
        <f t="shared" si="86"/>
        <v>48615</v>
      </c>
      <c r="AH252" s="112">
        <f t="shared" si="86"/>
        <v>48615</v>
      </c>
      <c r="AI252" s="106">
        <f t="shared" si="82"/>
        <v>48615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48610</v>
      </c>
      <c r="AR252" s="114">
        <f t="shared" si="87"/>
        <v>48610</v>
      </c>
      <c r="AS252" s="109">
        <f t="shared" si="87"/>
        <v>48610</v>
      </c>
      <c r="AT252" s="110">
        <f t="shared" si="87"/>
        <v>48610</v>
      </c>
      <c r="AU252" s="111">
        <f t="shared" si="87"/>
        <v>48610</v>
      </c>
      <c r="AV252" s="112">
        <f t="shared" si="87"/>
        <v>48610</v>
      </c>
      <c r="AW252" s="106">
        <f t="shared" si="77"/>
        <v>48610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48615</v>
      </c>
      <c r="AD253" s="114">
        <f t="shared" si="86"/>
        <v>48615</v>
      </c>
      <c r="AE253" s="109">
        <f t="shared" si="86"/>
        <v>48615</v>
      </c>
      <c r="AF253" s="110">
        <f t="shared" si="86"/>
        <v>48615</v>
      </c>
      <c r="AG253" s="111">
        <f t="shared" si="86"/>
        <v>48615</v>
      </c>
      <c r="AH253" s="112">
        <f t="shared" si="86"/>
        <v>48615</v>
      </c>
      <c r="AI253" s="106">
        <f t="shared" si="82"/>
        <v>48615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48610</v>
      </c>
      <c r="AR253" s="114">
        <f t="shared" si="87"/>
        <v>48610</v>
      </c>
      <c r="AS253" s="109">
        <f t="shared" si="87"/>
        <v>48610</v>
      </c>
      <c r="AT253" s="110">
        <f t="shared" si="87"/>
        <v>48610</v>
      </c>
      <c r="AU253" s="111">
        <f t="shared" si="87"/>
        <v>48610</v>
      </c>
      <c r="AV253" s="112">
        <f t="shared" si="87"/>
        <v>48610</v>
      </c>
      <c r="AW253" s="106">
        <f t="shared" si="77"/>
        <v>48610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48615</v>
      </c>
      <c r="AD254" s="114">
        <f t="shared" si="86"/>
        <v>48615</v>
      </c>
      <c r="AE254" s="109">
        <f t="shared" si="86"/>
        <v>48615</v>
      </c>
      <c r="AF254" s="110">
        <f t="shared" si="86"/>
        <v>48615</v>
      </c>
      <c r="AG254" s="111">
        <f t="shared" si="86"/>
        <v>48615</v>
      </c>
      <c r="AH254" s="112">
        <f t="shared" si="86"/>
        <v>48615</v>
      </c>
      <c r="AI254" s="106">
        <f t="shared" si="82"/>
        <v>48615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48610</v>
      </c>
      <c r="AR254" s="114">
        <f t="shared" si="87"/>
        <v>48610</v>
      </c>
      <c r="AS254" s="109">
        <f t="shared" si="87"/>
        <v>48610</v>
      </c>
      <c r="AT254" s="110">
        <f t="shared" si="87"/>
        <v>48610</v>
      </c>
      <c r="AU254" s="111">
        <f t="shared" si="87"/>
        <v>48610</v>
      </c>
      <c r="AV254" s="112">
        <f t="shared" si="87"/>
        <v>48610</v>
      </c>
      <c r="AW254" s="106">
        <f t="shared" si="77"/>
        <v>48610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48615</v>
      </c>
      <c r="AD255" s="114">
        <f t="shared" si="86"/>
        <v>48615</v>
      </c>
      <c r="AE255" s="109">
        <f t="shared" si="86"/>
        <v>48615</v>
      </c>
      <c r="AF255" s="110">
        <f t="shared" si="86"/>
        <v>48615</v>
      </c>
      <c r="AG255" s="111">
        <f t="shared" si="86"/>
        <v>48615</v>
      </c>
      <c r="AH255" s="112">
        <f t="shared" si="86"/>
        <v>48615</v>
      </c>
      <c r="AI255" s="106">
        <f t="shared" si="82"/>
        <v>48615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48610</v>
      </c>
      <c r="AR255" s="114">
        <f t="shared" si="87"/>
        <v>48610</v>
      </c>
      <c r="AS255" s="109">
        <f t="shared" si="87"/>
        <v>48610</v>
      </c>
      <c r="AT255" s="110">
        <f t="shared" si="87"/>
        <v>48610</v>
      </c>
      <c r="AU255" s="111">
        <f t="shared" si="87"/>
        <v>48610</v>
      </c>
      <c r="AV255" s="112">
        <f t="shared" si="87"/>
        <v>48610</v>
      </c>
      <c r="AW255" s="106">
        <f t="shared" si="77"/>
        <v>48610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48615</v>
      </c>
      <c r="AD256" s="114">
        <f t="shared" si="86"/>
        <v>48615</v>
      </c>
      <c r="AE256" s="109">
        <f t="shared" si="86"/>
        <v>48615</v>
      </c>
      <c r="AF256" s="110">
        <f t="shared" si="86"/>
        <v>48615</v>
      </c>
      <c r="AG256" s="111">
        <f t="shared" si="86"/>
        <v>48615</v>
      </c>
      <c r="AH256" s="112">
        <f t="shared" si="86"/>
        <v>48615</v>
      </c>
      <c r="AI256" s="106">
        <f t="shared" si="82"/>
        <v>48615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48610</v>
      </c>
      <c r="AR256" s="114">
        <f t="shared" si="87"/>
        <v>48610</v>
      </c>
      <c r="AS256" s="109">
        <f t="shared" si="87"/>
        <v>48610</v>
      </c>
      <c r="AT256" s="110">
        <f t="shared" si="87"/>
        <v>48610</v>
      </c>
      <c r="AU256" s="111">
        <f t="shared" si="87"/>
        <v>48610</v>
      </c>
      <c r="AV256" s="112">
        <f t="shared" si="87"/>
        <v>48610</v>
      </c>
      <c r="AW256" s="106">
        <f t="shared" si="77"/>
        <v>48610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48615</v>
      </c>
      <c r="AD257" s="114">
        <f t="shared" si="86"/>
        <v>48615</v>
      </c>
      <c r="AE257" s="109">
        <f t="shared" si="86"/>
        <v>48615</v>
      </c>
      <c r="AF257" s="110">
        <f t="shared" si="86"/>
        <v>48615</v>
      </c>
      <c r="AG257" s="111">
        <f t="shared" si="86"/>
        <v>48615</v>
      </c>
      <c r="AH257" s="112">
        <f t="shared" si="86"/>
        <v>48615</v>
      </c>
      <c r="AI257" s="106">
        <f t="shared" si="82"/>
        <v>48615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48610</v>
      </c>
      <c r="AR257" s="114">
        <f t="shared" si="87"/>
        <v>48610</v>
      </c>
      <c r="AS257" s="109">
        <f t="shared" si="87"/>
        <v>48610</v>
      </c>
      <c r="AT257" s="110">
        <f t="shared" si="87"/>
        <v>48610</v>
      </c>
      <c r="AU257" s="111">
        <f t="shared" si="87"/>
        <v>48610</v>
      </c>
      <c r="AV257" s="112">
        <f t="shared" si="87"/>
        <v>48610</v>
      </c>
      <c r="AW257" s="106">
        <f t="shared" si="77"/>
        <v>48610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48615</v>
      </c>
      <c r="AD258" s="114">
        <f t="shared" si="86"/>
        <v>48615</v>
      </c>
      <c r="AE258" s="109">
        <f t="shared" si="86"/>
        <v>48615</v>
      </c>
      <c r="AF258" s="110">
        <f t="shared" si="86"/>
        <v>48615</v>
      </c>
      <c r="AG258" s="111">
        <f t="shared" si="86"/>
        <v>48615</v>
      </c>
      <c r="AH258" s="112">
        <f t="shared" si="86"/>
        <v>48615</v>
      </c>
      <c r="AI258" s="106">
        <f t="shared" si="82"/>
        <v>48615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48610</v>
      </c>
      <c r="AR258" s="114">
        <f t="shared" si="87"/>
        <v>48610</v>
      </c>
      <c r="AS258" s="109">
        <f t="shared" si="87"/>
        <v>48610</v>
      </c>
      <c r="AT258" s="110">
        <f t="shared" si="87"/>
        <v>48610</v>
      </c>
      <c r="AU258" s="111">
        <f t="shared" si="87"/>
        <v>48610</v>
      </c>
      <c r="AV258" s="112">
        <f t="shared" si="87"/>
        <v>48610</v>
      </c>
      <c r="AW258" s="106">
        <f t="shared" si="77"/>
        <v>48610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48615</v>
      </c>
      <c r="AD259" s="114">
        <f t="shared" si="86"/>
        <v>48615</v>
      </c>
      <c r="AE259" s="109">
        <f t="shared" si="86"/>
        <v>48615</v>
      </c>
      <c r="AF259" s="110">
        <f t="shared" si="86"/>
        <v>48615</v>
      </c>
      <c r="AG259" s="111">
        <f t="shared" si="86"/>
        <v>48615</v>
      </c>
      <c r="AH259" s="112">
        <f t="shared" si="86"/>
        <v>48615</v>
      </c>
      <c r="AI259" s="106">
        <f t="shared" si="82"/>
        <v>48615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48610</v>
      </c>
      <c r="AR259" s="114">
        <f t="shared" si="87"/>
        <v>48610</v>
      </c>
      <c r="AS259" s="109">
        <f t="shared" si="87"/>
        <v>48610</v>
      </c>
      <c r="AT259" s="110">
        <f t="shared" si="87"/>
        <v>48610</v>
      </c>
      <c r="AU259" s="111">
        <f t="shared" si="87"/>
        <v>48610</v>
      </c>
      <c r="AV259" s="112">
        <f t="shared" si="87"/>
        <v>48610</v>
      </c>
      <c r="AW259" s="106">
        <f t="shared" si="77"/>
        <v>48610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48615</v>
      </c>
      <c r="AD260" s="114">
        <f t="shared" si="86"/>
        <v>48615</v>
      </c>
      <c r="AE260" s="109">
        <f t="shared" si="86"/>
        <v>48615</v>
      </c>
      <c r="AF260" s="110">
        <f t="shared" si="86"/>
        <v>48615</v>
      </c>
      <c r="AG260" s="111">
        <f t="shared" si="86"/>
        <v>48615</v>
      </c>
      <c r="AH260" s="112">
        <f t="shared" si="86"/>
        <v>48615</v>
      </c>
      <c r="AI260" s="106">
        <f t="shared" si="82"/>
        <v>48615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48610</v>
      </c>
      <c r="AR260" s="114">
        <f t="shared" si="87"/>
        <v>48610</v>
      </c>
      <c r="AS260" s="109">
        <f t="shared" si="87"/>
        <v>48610</v>
      </c>
      <c r="AT260" s="110">
        <f t="shared" si="87"/>
        <v>48610</v>
      </c>
      <c r="AU260" s="111">
        <f t="shared" si="87"/>
        <v>48610</v>
      </c>
      <c r="AV260" s="112">
        <f t="shared" si="87"/>
        <v>48610</v>
      </c>
      <c r="AW260" s="106">
        <f t="shared" si="77"/>
        <v>48610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48615</v>
      </c>
      <c r="AD261" s="114">
        <f t="shared" si="86"/>
        <v>48615</v>
      </c>
      <c r="AE261" s="109">
        <f t="shared" si="86"/>
        <v>48615</v>
      </c>
      <c r="AF261" s="110">
        <f t="shared" si="86"/>
        <v>48615</v>
      </c>
      <c r="AG261" s="111">
        <f t="shared" si="86"/>
        <v>48615</v>
      </c>
      <c r="AH261" s="112">
        <f t="shared" si="86"/>
        <v>48615</v>
      </c>
      <c r="AI261" s="106">
        <f t="shared" si="82"/>
        <v>48615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48610</v>
      </c>
      <c r="AR261" s="114">
        <f t="shared" si="87"/>
        <v>48610</v>
      </c>
      <c r="AS261" s="109">
        <f t="shared" si="87"/>
        <v>48610</v>
      </c>
      <c r="AT261" s="110">
        <f t="shared" si="87"/>
        <v>48610</v>
      </c>
      <c r="AU261" s="111">
        <f t="shared" si="87"/>
        <v>48610</v>
      </c>
      <c r="AV261" s="112">
        <f t="shared" si="87"/>
        <v>48610</v>
      </c>
      <c r="AW261" s="106">
        <f t="shared" ref="AW261:AW324" si="97">MAX(AR261, AT261, AV261)</f>
        <v>48610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48615</v>
      </c>
      <c r="AD262" s="114">
        <f t="shared" si="86"/>
        <v>48615</v>
      </c>
      <c r="AE262" s="109">
        <f t="shared" si="86"/>
        <v>48615</v>
      </c>
      <c r="AF262" s="110">
        <f t="shared" si="86"/>
        <v>48615</v>
      </c>
      <c r="AG262" s="111">
        <f t="shared" si="86"/>
        <v>48615</v>
      </c>
      <c r="AH262" s="112">
        <f t="shared" si="86"/>
        <v>48615</v>
      </c>
      <c r="AI262" s="106">
        <f t="shared" si="82"/>
        <v>48615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48610</v>
      </c>
      <c r="AR262" s="114">
        <f t="shared" si="87"/>
        <v>48610</v>
      </c>
      <c r="AS262" s="109">
        <f t="shared" si="87"/>
        <v>48610</v>
      </c>
      <c r="AT262" s="110">
        <f t="shared" si="87"/>
        <v>48610</v>
      </c>
      <c r="AU262" s="111">
        <f t="shared" si="87"/>
        <v>48610</v>
      </c>
      <c r="AV262" s="112">
        <f t="shared" si="87"/>
        <v>48610</v>
      </c>
      <c r="AW262" s="106">
        <f t="shared" si="97"/>
        <v>48610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48615</v>
      </c>
      <c r="AD263" s="114">
        <f t="shared" si="86"/>
        <v>48615</v>
      </c>
      <c r="AE263" s="109">
        <f t="shared" si="86"/>
        <v>48615</v>
      </c>
      <c r="AF263" s="110">
        <f t="shared" si="86"/>
        <v>48615</v>
      </c>
      <c r="AG263" s="111">
        <f t="shared" si="86"/>
        <v>48615</v>
      </c>
      <c r="AH263" s="112">
        <f t="shared" si="86"/>
        <v>48615</v>
      </c>
      <c r="AI263" s="106">
        <f t="shared" si="82"/>
        <v>48615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48610</v>
      </c>
      <c r="AR263" s="114">
        <f t="shared" si="87"/>
        <v>48610</v>
      </c>
      <c r="AS263" s="109">
        <f t="shared" si="87"/>
        <v>48610</v>
      </c>
      <c r="AT263" s="110">
        <f t="shared" si="87"/>
        <v>48610</v>
      </c>
      <c r="AU263" s="111">
        <f t="shared" si="87"/>
        <v>48610</v>
      </c>
      <c r="AV263" s="112">
        <f t="shared" si="87"/>
        <v>48610</v>
      </c>
      <c r="AW263" s="106">
        <f t="shared" si="97"/>
        <v>48610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48615</v>
      </c>
      <c r="AD264" s="114">
        <f t="shared" si="86"/>
        <v>48615</v>
      </c>
      <c r="AE264" s="109">
        <f t="shared" si="86"/>
        <v>48615</v>
      </c>
      <c r="AF264" s="110">
        <f t="shared" si="86"/>
        <v>48615</v>
      </c>
      <c r="AG264" s="111">
        <f t="shared" si="86"/>
        <v>48615</v>
      </c>
      <c r="AH264" s="112">
        <f t="shared" si="86"/>
        <v>48615</v>
      </c>
      <c r="AI264" s="106">
        <f t="shared" si="82"/>
        <v>48615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48610</v>
      </c>
      <c r="AR264" s="114">
        <f t="shared" si="87"/>
        <v>48610</v>
      </c>
      <c r="AS264" s="109">
        <f t="shared" si="87"/>
        <v>48610</v>
      </c>
      <c r="AT264" s="110">
        <f t="shared" si="87"/>
        <v>48610</v>
      </c>
      <c r="AU264" s="111">
        <f t="shared" si="87"/>
        <v>48610</v>
      </c>
      <c r="AV264" s="112">
        <f t="shared" si="87"/>
        <v>48610</v>
      </c>
      <c r="AW264" s="106">
        <f t="shared" si="97"/>
        <v>48610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48615</v>
      </c>
      <c r="AD265" s="114">
        <f t="shared" si="86"/>
        <v>48615</v>
      </c>
      <c r="AE265" s="109">
        <f t="shared" si="86"/>
        <v>48615</v>
      </c>
      <c r="AF265" s="110">
        <f t="shared" si="86"/>
        <v>48615</v>
      </c>
      <c r="AG265" s="111">
        <f t="shared" si="86"/>
        <v>48615</v>
      </c>
      <c r="AH265" s="112">
        <f t="shared" si="86"/>
        <v>48615</v>
      </c>
      <c r="AI265" s="106">
        <f t="shared" si="82"/>
        <v>48615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48610</v>
      </c>
      <c r="AR265" s="114">
        <f t="shared" si="87"/>
        <v>48610</v>
      </c>
      <c r="AS265" s="109">
        <f t="shared" si="87"/>
        <v>48610</v>
      </c>
      <c r="AT265" s="110">
        <f t="shared" si="87"/>
        <v>48610</v>
      </c>
      <c r="AU265" s="111">
        <f t="shared" si="87"/>
        <v>48610</v>
      </c>
      <c r="AV265" s="112">
        <f t="shared" si="87"/>
        <v>48610</v>
      </c>
      <c r="AW265" s="106">
        <f t="shared" si="97"/>
        <v>48610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48615</v>
      </c>
      <c r="AD266" s="114">
        <f t="shared" si="86"/>
        <v>48615</v>
      </c>
      <c r="AE266" s="109">
        <f t="shared" si="86"/>
        <v>48615</v>
      </c>
      <c r="AF266" s="110">
        <f t="shared" si="86"/>
        <v>48615</v>
      </c>
      <c r="AG266" s="111">
        <f t="shared" si="86"/>
        <v>48615</v>
      </c>
      <c r="AH266" s="112">
        <f t="shared" si="86"/>
        <v>48615</v>
      </c>
      <c r="AI266" s="106">
        <f t="shared" si="82"/>
        <v>48615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48610</v>
      </c>
      <c r="AR266" s="114">
        <f t="shared" si="87"/>
        <v>48610</v>
      </c>
      <c r="AS266" s="109">
        <f t="shared" si="87"/>
        <v>48610</v>
      </c>
      <c r="AT266" s="110">
        <f t="shared" si="87"/>
        <v>48610</v>
      </c>
      <c r="AU266" s="111">
        <f t="shared" si="87"/>
        <v>48610</v>
      </c>
      <c r="AV266" s="112">
        <f t="shared" si="87"/>
        <v>48610</v>
      </c>
      <c r="AW266" s="106">
        <f t="shared" si="97"/>
        <v>48610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48615</v>
      </c>
      <c r="AD267" s="114">
        <f t="shared" si="86"/>
        <v>48615</v>
      </c>
      <c r="AE267" s="109">
        <f t="shared" si="86"/>
        <v>48615</v>
      </c>
      <c r="AF267" s="110">
        <f t="shared" si="86"/>
        <v>48615</v>
      </c>
      <c r="AG267" s="111">
        <f t="shared" si="86"/>
        <v>48615</v>
      </c>
      <c r="AH267" s="112">
        <f t="shared" si="86"/>
        <v>48615</v>
      </c>
      <c r="AI267" s="106">
        <f t="shared" si="82"/>
        <v>48615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48610</v>
      </c>
      <c r="AR267" s="114">
        <f t="shared" si="87"/>
        <v>48610</v>
      </c>
      <c r="AS267" s="109">
        <f t="shared" si="87"/>
        <v>48610</v>
      </c>
      <c r="AT267" s="110">
        <f t="shared" si="87"/>
        <v>48610</v>
      </c>
      <c r="AU267" s="111">
        <f t="shared" si="87"/>
        <v>48610</v>
      </c>
      <c r="AV267" s="112">
        <f t="shared" si="87"/>
        <v>48610</v>
      </c>
      <c r="AW267" s="106">
        <f t="shared" si="97"/>
        <v>48610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48615</v>
      </c>
      <c r="AD268" s="114">
        <f t="shared" si="86"/>
        <v>48615</v>
      </c>
      <c r="AE268" s="109">
        <f t="shared" si="86"/>
        <v>48615</v>
      </c>
      <c r="AF268" s="110">
        <f t="shared" si="86"/>
        <v>48615</v>
      </c>
      <c r="AG268" s="111">
        <f t="shared" si="86"/>
        <v>48615</v>
      </c>
      <c r="AH268" s="112">
        <f t="shared" si="86"/>
        <v>48615</v>
      </c>
      <c r="AI268" s="106">
        <f t="shared" ref="AI268:AI331" si="102">MAX(AD268, AF268, AH268)</f>
        <v>48615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48610</v>
      </c>
      <c r="AR268" s="114">
        <f t="shared" si="87"/>
        <v>48610</v>
      </c>
      <c r="AS268" s="109">
        <f t="shared" si="87"/>
        <v>48610</v>
      </c>
      <c r="AT268" s="110">
        <f t="shared" si="87"/>
        <v>48610</v>
      </c>
      <c r="AU268" s="111">
        <f t="shared" si="87"/>
        <v>48610</v>
      </c>
      <c r="AV268" s="112">
        <f t="shared" si="87"/>
        <v>48610</v>
      </c>
      <c r="AW268" s="106">
        <f t="shared" si="97"/>
        <v>48610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48615</v>
      </c>
      <c r="AD269" s="114">
        <f t="shared" si="86"/>
        <v>48615</v>
      </c>
      <c r="AE269" s="109">
        <f t="shared" si="86"/>
        <v>48615</v>
      </c>
      <c r="AF269" s="110">
        <f t="shared" si="86"/>
        <v>48615</v>
      </c>
      <c r="AG269" s="111">
        <f t="shared" si="86"/>
        <v>48615</v>
      </c>
      <c r="AH269" s="112">
        <f t="shared" si="86"/>
        <v>48615</v>
      </c>
      <c r="AI269" s="106">
        <f t="shared" si="102"/>
        <v>48615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48610</v>
      </c>
      <c r="AR269" s="114">
        <f t="shared" si="87"/>
        <v>48610</v>
      </c>
      <c r="AS269" s="109">
        <f t="shared" si="87"/>
        <v>48610</v>
      </c>
      <c r="AT269" s="110">
        <f t="shared" si="87"/>
        <v>48610</v>
      </c>
      <c r="AU269" s="111">
        <f t="shared" si="87"/>
        <v>48610</v>
      </c>
      <c r="AV269" s="112">
        <f t="shared" si="87"/>
        <v>48610</v>
      </c>
      <c r="AW269" s="106">
        <f t="shared" si="97"/>
        <v>48610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48615</v>
      </c>
      <c r="AD270" s="114">
        <f t="shared" si="86"/>
        <v>48615</v>
      </c>
      <c r="AE270" s="109">
        <f t="shared" si="86"/>
        <v>48615</v>
      </c>
      <c r="AF270" s="110">
        <f t="shared" si="86"/>
        <v>48615</v>
      </c>
      <c r="AG270" s="111">
        <f t="shared" si="86"/>
        <v>48615</v>
      </c>
      <c r="AH270" s="112">
        <f t="shared" si="86"/>
        <v>48615</v>
      </c>
      <c r="AI270" s="106">
        <f t="shared" si="102"/>
        <v>48615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48610</v>
      </c>
      <c r="AR270" s="114">
        <f t="shared" si="87"/>
        <v>48610</v>
      </c>
      <c r="AS270" s="109">
        <f t="shared" si="87"/>
        <v>48610</v>
      </c>
      <c r="AT270" s="110">
        <f t="shared" si="87"/>
        <v>48610</v>
      </c>
      <c r="AU270" s="111">
        <f t="shared" si="87"/>
        <v>48610</v>
      </c>
      <c r="AV270" s="112">
        <f t="shared" si="87"/>
        <v>48610</v>
      </c>
      <c r="AW270" s="106">
        <f t="shared" si="97"/>
        <v>48610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48615</v>
      </c>
      <c r="AD271" s="114">
        <f t="shared" si="86"/>
        <v>48615</v>
      </c>
      <c r="AE271" s="109">
        <f t="shared" si="86"/>
        <v>48615</v>
      </c>
      <c r="AF271" s="110">
        <f t="shared" si="86"/>
        <v>48615</v>
      </c>
      <c r="AG271" s="111">
        <f t="shared" si="86"/>
        <v>48615</v>
      </c>
      <c r="AH271" s="112">
        <f t="shared" si="86"/>
        <v>48615</v>
      </c>
      <c r="AI271" s="106">
        <f t="shared" si="102"/>
        <v>48615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48610</v>
      </c>
      <c r="AR271" s="114">
        <f t="shared" si="87"/>
        <v>48610</v>
      </c>
      <c r="AS271" s="109">
        <f t="shared" si="87"/>
        <v>48610</v>
      </c>
      <c r="AT271" s="110">
        <f t="shared" si="87"/>
        <v>48610</v>
      </c>
      <c r="AU271" s="111">
        <f t="shared" si="87"/>
        <v>48610</v>
      </c>
      <c r="AV271" s="112">
        <f t="shared" si="87"/>
        <v>48610</v>
      </c>
      <c r="AW271" s="106">
        <f t="shared" si="97"/>
        <v>48610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48615</v>
      </c>
      <c r="AD272" s="114">
        <f t="shared" si="86"/>
        <v>48615</v>
      </c>
      <c r="AE272" s="109">
        <f t="shared" si="86"/>
        <v>48615</v>
      </c>
      <c r="AF272" s="110">
        <f t="shared" si="86"/>
        <v>48615</v>
      </c>
      <c r="AG272" s="111">
        <f t="shared" si="86"/>
        <v>48615</v>
      </c>
      <c r="AH272" s="112">
        <f t="shared" si="86"/>
        <v>48615</v>
      </c>
      <c r="AI272" s="106">
        <f t="shared" si="102"/>
        <v>48615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48610</v>
      </c>
      <c r="AR272" s="114">
        <f t="shared" si="87"/>
        <v>48610</v>
      </c>
      <c r="AS272" s="109">
        <f t="shared" si="87"/>
        <v>48610</v>
      </c>
      <c r="AT272" s="110">
        <f t="shared" si="87"/>
        <v>48610</v>
      </c>
      <c r="AU272" s="111">
        <f t="shared" si="87"/>
        <v>48610</v>
      </c>
      <c r="AV272" s="112">
        <f t="shared" si="87"/>
        <v>48610</v>
      </c>
      <c r="AW272" s="106">
        <f t="shared" si="97"/>
        <v>48610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48615</v>
      </c>
      <c r="AD273" s="114">
        <f t="shared" si="86"/>
        <v>48615</v>
      </c>
      <c r="AE273" s="109">
        <f t="shared" si="86"/>
        <v>48615</v>
      </c>
      <c r="AF273" s="110">
        <f t="shared" si="86"/>
        <v>48615</v>
      </c>
      <c r="AG273" s="111">
        <f t="shared" si="86"/>
        <v>48615</v>
      </c>
      <c r="AH273" s="112">
        <f t="shared" si="86"/>
        <v>48615</v>
      </c>
      <c r="AI273" s="106">
        <f t="shared" si="102"/>
        <v>48615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48610</v>
      </c>
      <c r="AR273" s="114">
        <f t="shared" si="87"/>
        <v>48610</v>
      </c>
      <c r="AS273" s="109">
        <f t="shared" si="87"/>
        <v>48610</v>
      </c>
      <c r="AT273" s="110">
        <f t="shared" si="87"/>
        <v>48610</v>
      </c>
      <c r="AU273" s="111">
        <f t="shared" si="87"/>
        <v>48610</v>
      </c>
      <c r="AV273" s="112">
        <f t="shared" si="87"/>
        <v>48610</v>
      </c>
      <c r="AW273" s="106">
        <f t="shared" si="97"/>
        <v>48610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48615</v>
      </c>
      <c r="AD274" s="114">
        <f t="shared" si="86"/>
        <v>48615</v>
      </c>
      <c r="AE274" s="109">
        <f t="shared" si="86"/>
        <v>48615</v>
      </c>
      <c r="AF274" s="110">
        <f t="shared" si="86"/>
        <v>48615</v>
      </c>
      <c r="AG274" s="111">
        <f t="shared" si="86"/>
        <v>48615</v>
      </c>
      <c r="AH274" s="112">
        <f t="shared" si="86"/>
        <v>48615</v>
      </c>
      <c r="AI274" s="106">
        <f t="shared" si="102"/>
        <v>48615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48610</v>
      </c>
      <c r="AR274" s="114">
        <f t="shared" si="87"/>
        <v>48610</v>
      </c>
      <c r="AS274" s="109">
        <f t="shared" si="87"/>
        <v>48610</v>
      </c>
      <c r="AT274" s="110">
        <f t="shared" si="87"/>
        <v>48610</v>
      </c>
      <c r="AU274" s="111">
        <f t="shared" si="87"/>
        <v>48610</v>
      </c>
      <c r="AV274" s="112">
        <f t="shared" si="87"/>
        <v>48610</v>
      </c>
      <c r="AW274" s="106">
        <f t="shared" si="97"/>
        <v>48610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48615</v>
      </c>
      <c r="AD275" s="114">
        <f t="shared" ref="AD275:AH325" si="105">AC275</f>
        <v>48615</v>
      </c>
      <c r="AE275" s="109">
        <f t="shared" si="105"/>
        <v>48615</v>
      </c>
      <c r="AF275" s="110">
        <f t="shared" si="105"/>
        <v>48615</v>
      </c>
      <c r="AG275" s="111">
        <f t="shared" si="105"/>
        <v>48615</v>
      </c>
      <c r="AH275" s="112">
        <f t="shared" si="105"/>
        <v>48615</v>
      </c>
      <c r="AI275" s="106">
        <f t="shared" si="102"/>
        <v>48615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48610</v>
      </c>
      <c r="AR275" s="114">
        <f t="shared" ref="AR275:AV325" si="106">AQ275</f>
        <v>48610</v>
      </c>
      <c r="AS275" s="109">
        <f t="shared" si="106"/>
        <v>48610</v>
      </c>
      <c r="AT275" s="110">
        <f t="shared" si="106"/>
        <v>48610</v>
      </c>
      <c r="AU275" s="111">
        <f t="shared" si="106"/>
        <v>48610</v>
      </c>
      <c r="AV275" s="112">
        <f t="shared" si="106"/>
        <v>48610</v>
      </c>
      <c r="AW275" s="106">
        <f t="shared" si="97"/>
        <v>48610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48615</v>
      </c>
      <c r="AD276" s="197">
        <f t="shared" si="105"/>
        <v>48615</v>
      </c>
      <c r="AE276" s="198">
        <f t="shared" si="105"/>
        <v>48615</v>
      </c>
      <c r="AF276" s="199">
        <f t="shared" si="105"/>
        <v>48615</v>
      </c>
      <c r="AG276" s="200">
        <f t="shared" si="105"/>
        <v>48615</v>
      </c>
      <c r="AH276" s="201">
        <f t="shared" si="105"/>
        <v>48615</v>
      </c>
      <c r="AI276" s="202">
        <f t="shared" si="102"/>
        <v>48615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48610</v>
      </c>
      <c r="AR276" s="197">
        <f t="shared" si="106"/>
        <v>48610</v>
      </c>
      <c r="AS276" s="198">
        <f t="shared" si="106"/>
        <v>48610</v>
      </c>
      <c r="AT276" s="199">
        <f t="shared" si="106"/>
        <v>48610</v>
      </c>
      <c r="AU276" s="200">
        <f t="shared" si="106"/>
        <v>48610</v>
      </c>
      <c r="AV276" s="201">
        <f t="shared" si="106"/>
        <v>48610</v>
      </c>
      <c r="AW276" s="202">
        <f t="shared" si="97"/>
        <v>48610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48615</v>
      </c>
      <c r="AD277" s="114">
        <f t="shared" si="105"/>
        <v>48615</v>
      </c>
      <c r="AE277" s="109">
        <f t="shared" si="105"/>
        <v>48615</v>
      </c>
      <c r="AF277" s="110">
        <f t="shared" si="105"/>
        <v>48615</v>
      </c>
      <c r="AG277" s="111">
        <f t="shared" si="105"/>
        <v>48615</v>
      </c>
      <c r="AH277" s="112">
        <f t="shared" si="105"/>
        <v>48615</v>
      </c>
      <c r="AI277" s="106">
        <f t="shared" si="102"/>
        <v>48615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48610</v>
      </c>
      <c r="AR277" s="114">
        <f t="shared" si="106"/>
        <v>48610</v>
      </c>
      <c r="AS277" s="109">
        <f t="shared" si="106"/>
        <v>48610</v>
      </c>
      <c r="AT277" s="110">
        <f t="shared" si="106"/>
        <v>48610</v>
      </c>
      <c r="AU277" s="111">
        <f t="shared" si="106"/>
        <v>48610</v>
      </c>
      <c r="AV277" s="112">
        <f t="shared" si="106"/>
        <v>48610</v>
      </c>
      <c r="AW277" s="106">
        <f t="shared" si="97"/>
        <v>48610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48615</v>
      </c>
      <c r="AD278" s="114">
        <f t="shared" si="105"/>
        <v>48615</v>
      </c>
      <c r="AE278" s="109">
        <f t="shared" si="105"/>
        <v>48615</v>
      </c>
      <c r="AF278" s="110">
        <f t="shared" si="105"/>
        <v>48615</v>
      </c>
      <c r="AG278" s="111">
        <f t="shared" si="105"/>
        <v>48615</v>
      </c>
      <c r="AH278" s="112">
        <f t="shared" si="105"/>
        <v>48615</v>
      </c>
      <c r="AI278" s="106">
        <f t="shared" si="102"/>
        <v>48615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48610</v>
      </c>
      <c r="AR278" s="114">
        <f t="shared" si="106"/>
        <v>48610</v>
      </c>
      <c r="AS278" s="109">
        <f t="shared" si="106"/>
        <v>48610</v>
      </c>
      <c r="AT278" s="110">
        <f t="shared" si="106"/>
        <v>48610</v>
      </c>
      <c r="AU278" s="111">
        <f t="shared" si="106"/>
        <v>48610</v>
      </c>
      <c r="AV278" s="112">
        <f t="shared" si="106"/>
        <v>48610</v>
      </c>
      <c r="AW278" s="106">
        <f t="shared" si="97"/>
        <v>48610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48615</v>
      </c>
      <c r="AD279" s="114">
        <f t="shared" si="105"/>
        <v>48615</v>
      </c>
      <c r="AE279" s="109">
        <f t="shared" si="105"/>
        <v>48615</v>
      </c>
      <c r="AF279" s="110">
        <f t="shared" si="105"/>
        <v>48615</v>
      </c>
      <c r="AG279" s="111">
        <f t="shared" si="105"/>
        <v>48615</v>
      </c>
      <c r="AH279" s="112">
        <f t="shared" si="105"/>
        <v>48615</v>
      </c>
      <c r="AI279" s="106">
        <f t="shared" si="102"/>
        <v>48615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48610</v>
      </c>
      <c r="AR279" s="114">
        <f t="shared" si="106"/>
        <v>48610</v>
      </c>
      <c r="AS279" s="109">
        <f t="shared" si="106"/>
        <v>48610</v>
      </c>
      <c r="AT279" s="110">
        <f t="shared" si="106"/>
        <v>48610</v>
      </c>
      <c r="AU279" s="111">
        <f t="shared" si="106"/>
        <v>48610</v>
      </c>
      <c r="AV279" s="112">
        <f t="shared" si="106"/>
        <v>48610</v>
      </c>
      <c r="AW279" s="106">
        <f t="shared" si="97"/>
        <v>48610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48615</v>
      </c>
      <c r="AD280" s="114">
        <f t="shared" si="105"/>
        <v>48615</v>
      </c>
      <c r="AE280" s="109">
        <f t="shared" si="105"/>
        <v>48615</v>
      </c>
      <c r="AF280" s="110">
        <f t="shared" si="105"/>
        <v>48615</v>
      </c>
      <c r="AG280" s="111">
        <f t="shared" si="105"/>
        <v>48615</v>
      </c>
      <c r="AH280" s="112">
        <f t="shared" si="105"/>
        <v>48615</v>
      </c>
      <c r="AI280" s="106">
        <f t="shared" si="102"/>
        <v>48615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48610</v>
      </c>
      <c r="AR280" s="114">
        <f t="shared" si="106"/>
        <v>48610</v>
      </c>
      <c r="AS280" s="109">
        <f t="shared" si="106"/>
        <v>48610</v>
      </c>
      <c r="AT280" s="110">
        <f t="shared" si="106"/>
        <v>48610</v>
      </c>
      <c r="AU280" s="111">
        <f t="shared" si="106"/>
        <v>48610</v>
      </c>
      <c r="AV280" s="112">
        <f t="shared" si="106"/>
        <v>48610</v>
      </c>
      <c r="AW280" s="106">
        <f t="shared" si="97"/>
        <v>48610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48615</v>
      </c>
      <c r="AD281" s="114">
        <f t="shared" si="105"/>
        <v>48615</v>
      </c>
      <c r="AE281" s="109">
        <f t="shared" si="105"/>
        <v>48615</v>
      </c>
      <c r="AF281" s="110">
        <f t="shared" si="105"/>
        <v>48615</v>
      </c>
      <c r="AG281" s="111">
        <f t="shared" si="105"/>
        <v>48615</v>
      </c>
      <c r="AH281" s="112">
        <f t="shared" si="105"/>
        <v>48615</v>
      </c>
      <c r="AI281" s="106">
        <f t="shared" si="102"/>
        <v>48615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48610</v>
      </c>
      <c r="AR281" s="114">
        <f t="shared" si="106"/>
        <v>48610</v>
      </c>
      <c r="AS281" s="109">
        <f t="shared" si="106"/>
        <v>48610</v>
      </c>
      <c r="AT281" s="110">
        <f t="shared" si="106"/>
        <v>48610</v>
      </c>
      <c r="AU281" s="111">
        <f t="shared" si="106"/>
        <v>48610</v>
      </c>
      <c r="AV281" s="112">
        <f t="shared" si="106"/>
        <v>48610</v>
      </c>
      <c r="AW281" s="106">
        <f t="shared" si="97"/>
        <v>48610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48615</v>
      </c>
      <c r="AD282" s="114">
        <f t="shared" si="105"/>
        <v>48615</v>
      </c>
      <c r="AE282" s="109">
        <f t="shared" si="105"/>
        <v>48615</v>
      </c>
      <c r="AF282" s="110">
        <f t="shared" si="105"/>
        <v>48615</v>
      </c>
      <c r="AG282" s="111">
        <f t="shared" si="105"/>
        <v>48615</v>
      </c>
      <c r="AH282" s="112">
        <f t="shared" si="105"/>
        <v>48615</v>
      </c>
      <c r="AI282" s="106">
        <f t="shared" si="102"/>
        <v>48615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48610</v>
      </c>
      <c r="AR282" s="114">
        <f t="shared" si="106"/>
        <v>48610</v>
      </c>
      <c r="AS282" s="109">
        <f t="shared" si="106"/>
        <v>48610</v>
      </c>
      <c r="AT282" s="110">
        <f t="shared" si="106"/>
        <v>48610</v>
      </c>
      <c r="AU282" s="111">
        <f t="shared" si="106"/>
        <v>48610</v>
      </c>
      <c r="AV282" s="112">
        <f t="shared" si="106"/>
        <v>48610</v>
      </c>
      <c r="AW282" s="106">
        <f t="shared" si="97"/>
        <v>48610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48615</v>
      </c>
      <c r="AD283" s="114">
        <f t="shared" si="105"/>
        <v>48615</v>
      </c>
      <c r="AE283" s="109">
        <f t="shared" si="105"/>
        <v>48615</v>
      </c>
      <c r="AF283" s="110">
        <f t="shared" si="105"/>
        <v>48615</v>
      </c>
      <c r="AG283" s="111">
        <f t="shared" si="105"/>
        <v>48615</v>
      </c>
      <c r="AH283" s="112">
        <f t="shared" si="105"/>
        <v>48615</v>
      </c>
      <c r="AI283" s="106">
        <f t="shared" si="102"/>
        <v>48615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48610</v>
      </c>
      <c r="AR283" s="114">
        <f t="shared" si="106"/>
        <v>48610</v>
      </c>
      <c r="AS283" s="109">
        <f t="shared" si="106"/>
        <v>48610</v>
      </c>
      <c r="AT283" s="110">
        <f t="shared" si="106"/>
        <v>48610</v>
      </c>
      <c r="AU283" s="111">
        <f t="shared" si="106"/>
        <v>48610</v>
      </c>
      <c r="AV283" s="112">
        <f t="shared" si="106"/>
        <v>48610</v>
      </c>
      <c r="AW283" s="106">
        <f t="shared" si="97"/>
        <v>48610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48615</v>
      </c>
      <c r="AD284" s="114">
        <f t="shared" si="105"/>
        <v>48615</v>
      </c>
      <c r="AE284" s="109">
        <f t="shared" si="105"/>
        <v>48615</v>
      </c>
      <c r="AF284" s="110">
        <f t="shared" si="105"/>
        <v>48615</v>
      </c>
      <c r="AG284" s="111">
        <f t="shared" si="105"/>
        <v>48615</v>
      </c>
      <c r="AH284" s="112">
        <f t="shared" si="105"/>
        <v>48615</v>
      </c>
      <c r="AI284" s="106">
        <f t="shared" si="102"/>
        <v>48615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48610</v>
      </c>
      <c r="AR284" s="114">
        <f t="shared" si="106"/>
        <v>48610</v>
      </c>
      <c r="AS284" s="109">
        <f t="shared" si="106"/>
        <v>48610</v>
      </c>
      <c r="AT284" s="110">
        <f t="shared" si="106"/>
        <v>48610</v>
      </c>
      <c r="AU284" s="111">
        <f t="shared" si="106"/>
        <v>48610</v>
      </c>
      <c r="AV284" s="112">
        <f t="shared" si="106"/>
        <v>48610</v>
      </c>
      <c r="AW284" s="106">
        <f t="shared" si="97"/>
        <v>48610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48615</v>
      </c>
      <c r="AD285" s="114">
        <f t="shared" si="105"/>
        <v>48615</v>
      </c>
      <c r="AE285" s="109">
        <f t="shared" si="105"/>
        <v>48615</v>
      </c>
      <c r="AF285" s="110">
        <f t="shared" si="105"/>
        <v>48615</v>
      </c>
      <c r="AG285" s="111">
        <f t="shared" si="105"/>
        <v>48615</v>
      </c>
      <c r="AH285" s="112">
        <f t="shared" si="105"/>
        <v>48615</v>
      </c>
      <c r="AI285" s="106">
        <f t="shared" si="102"/>
        <v>48615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48610</v>
      </c>
      <c r="AR285" s="114">
        <f t="shared" si="106"/>
        <v>48610</v>
      </c>
      <c r="AS285" s="109">
        <f t="shared" si="106"/>
        <v>48610</v>
      </c>
      <c r="AT285" s="110">
        <f t="shared" si="106"/>
        <v>48610</v>
      </c>
      <c r="AU285" s="111">
        <f t="shared" si="106"/>
        <v>48610</v>
      </c>
      <c r="AV285" s="112">
        <f t="shared" si="106"/>
        <v>48610</v>
      </c>
      <c r="AW285" s="106">
        <f t="shared" si="97"/>
        <v>48610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48615</v>
      </c>
      <c r="AD286" s="114">
        <f t="shared" si="105"/>
        <v>48615</v>
      </c>
      <c r="AE286" s="109">
        <f t="shared" si="105"/>
        <v>48615</v>
      </c>
      <c r="AF286" s="110">
        <f t="shared" si="105"/>
        <v>48615</v>
      </c>
      <c r="AG286" s="111">
        <f t="shared" si="105"/>
        <v>48615</v>
      </c>
      <c r="AH286" s="112">
        <f t="shared" si="105"/>
        <v>48615</v>
      </c>
      <c r="AI286" s="106">
        <f t="shared" si="102"/>
        <v>48615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48610</v>
      </c>
      <c r="AR286" s="114">
        <f t="shared" si="106"/>
        <v>48610</v>
      </c>
      <c r="AS286" s="109">
        <f t="shared" si="106"/>
        <v>48610</v>
      </c>
      <c r="AT286" s="110">
        <f t="shared" si="106"/>
        <v>48610</v>
      </c>
      <c r="AU286" s="111">
        <f t="shared" si="106"/>
        <v>48610</v>
      </c>
      <c r="AV286" s="112">
        <f t="shared" si="106"/>
        <v>48610</v>
      </c>
      <c r="AW286" s="106">
        <f t="shared" si="97"/>
        <v>48610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48615</v>
      </c>
      <c r="AD287" s="114">
        <f t="shared" si="105"/>
        <v>48615</v>
      </c>
      <c r="AE287" s="109">
        <f t="shared" si="105"/>
        <v>48615</v>
      </c>
      <c r="AF287" s="110">
        <f t="shared" si="105"/>
        <v>48615</v>
      </c>
      <c r="AG287" s="111">
        <f t="shared" si="105"/>
        <v>48615</v>
      </c>
      <c r="AH287" s="112">
        <f t="shared" si="105"/>
        <v>48615</v>
      </c>
      <c r="AI287" s="106">
        <f t="shared" si="102"/>
        <v>48615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48610</v>
      </c>
      <c r="AR287" s="114">
        <f t="shared" si="106"/>
        <v>48610</v>
      </c>
      <c r="AS287" s="109">
        <f t="shared" si="106"/>
        <v>48610</v>
      </c>
      <c r="AT287" s="110">
        <f t="shared" si="106"/>
        <v>48610</v>
      </c>
      <c r="AU287" s="111">
        <f t="shared" si="106"/>
        <v>48610</v>
      </c>
      <c r="AV287" s="112">
        <f t="shared" si="106"/>
        <v>48610</v>
      </c>
      <c r="AW287" s="106">
        <f t="shared" si="97"/>
        <v>48610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48615</v>
      </c>
      <c r="AD288" s="114">
        <f t="shared" si="105"/>
        <v>48615</v>
      </c>
      <c r="AE288" s="109">
        <f t="shared" si="105"/>
        <v>48615</v>
      </c>
      <c r="AF288" s="110">
        <f t="shared" si="105"/>
        <v>48615</v>
      </c>
      <c r="AG288" s="111">
        <f t="shared" si="105"/>
        <v>48615</v>
      </c>
      <c r="AH288" s="112">
        <f t="shared" si="105"/>
        <v>48615</v>
      </c>
      <c r="AI288" s="106">
        <f t="shared" si="102"/>
        <v>48615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48610</v>
      </c>
      <c r="AR288" s="114">
        <f t="shared" si="106"/>
        <v>48610</v>
      </c>
      <c r="AS288" s="109">
        <f t="shared" si="106"/>
        <v>48610</v>
      </c>
      <c r="AT288" s="110">
        <f t="shared" si="106"/>
        <v>48610</v>
      </c>
      <c r="AU288" s="111">
        <f t="shared" si="106"/>
        <v>48610</v>
      </c>
      <c r="AV288" s="112">
        <f t="shared" si="106"/>
        <v>48610</v>
      </c>
      <c r="AW288" s="106">
        <f t="shared" si="97"/>
        <v>48610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48615</v>
      </c>
      <c r="AD289" s="114">
        <f t="shared" si="105"/>
        <v>48615</v>
      </c>
      <c r="AE289" s="109">
        <f t="shared" si="105"/>
        <v>48615</v>
      </c>
      <c r="AF289" s="110">
        <f t="shared" si="105"/>
        <v>48615</v>
      </c>
      <c r="AG289" s="111">
        <f t="shared" si="105"/>
        <v>48615</v>
      </c>
      <c r="AH289" s="112">
        <f t="shared" si="105"/>
        <v>48615</v>
      </c>
      <c r="AI289" s="106">
        <f t="shared" si="102"/>
        <v>48615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48610</v>
      </c>
      <c r="AR289" s="114">
        <f t="shared" si="106"/>
        <v>48610</v>
      </c>
      <c r="AS289" s="109">
        <f t="shared" si="106"/>
        <v>48610</v>
      </c>
      <c r="AT289" s="110">
        <f t="shared" si="106"/>
        <v>48610</v>
      </c>
      <c r="AU289" s="111">
        <f t="shared" si="106"/>
        <v>48610</v>
      </c>
      <c r="AV289" s="112">
        <f t="shared" si="106"/>
        <v>48610</v>
      </c>
      <c r="AW289" s="106">
        <f t="shared" si="97"/>
        <v>48610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48615</v>
      </c>
      <c r="AD290" s="114">
        <f t="shared" si="105"/>
        <v>48615</v>
      </c>
      <c r="AE290" s="109">
        <f t="shared" si="105"/>
        <v>48615</v>
      </c>
      <c r="AF290" s="110">
        <f t="shared" si="105"/>
        <v>48615</v>
      </c>
      <c r="AG290" s="111">
        <f t="shared" si="105"/>
        <v>48615</v>
      </c>
      <c r="AH290" s="112">
        <f t="shared" si="105"/>
        <v>48615</v>
      </c>
      <c r="AI290" s="106">
        <f t="shared" si="102"/>
        <v>48615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48610</v>
      </c>
      <c r="AR290" s="114">
        <f t="shared" si="106"/>
        <v>48610</v>
      </c>
      <c r="AS290" s="109">
        <f t="shared" si="106"/>
        <v>48610</v>
      </c>
      <c r="AT290" s="110">
        <f t="shared" si="106"/>
        <v>48610</v>
      </c>
      <c r="AU290" s="111">
        <f t="shared" si="106"/>
        <v>48610</v>
      </c>
      <c r="AV290" s="112">
        <f t="shared" si="106"/>
        <v>48610</v>
      </c>
      <c r="AW290" s="106">
        <f t="shared" si="97"/>
        <v>48610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48615</v>
      </c>
      <c r="AD291" s="114">
        <f t="shared" si="105"/>
        <v>48615</v>
      </c>
      <c r="AE291" s="109">
        <f t="shared" si="105"/>
        <v>48615</v>
      </c>
      <c r="AF291" s="110">
        <f t="shared" si="105"/>
        <v>48615</v>
      </c>
      <c r="AG291" s="111">
        <f t="shared" si="105"/>
        <v>48615</v>
      </c>
      <c r="AH291" s="112">
        <f t="shared" si="105"/>
        <v>48615</v>
      </c>
      <c r="AI291" s="106">
        <f t="shared" si="102"/>
        <v>48615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48610</v>
      </c>
      <c r="AR291" s="114">
        <f t="shared" si="106"/>
        <v>48610</v>
      </c>
      <c r="AS291" s="109">
        <f t="shared" si="106"/>
        <v>48610</v>
      </c>
      <c r="AT291" s="110">
        <f t="shared" si="106"/>
        <v>48610</v>
      </c>
      <c r="AU291" s="111">
        <f t="shared" si="106"/>
        <v>48610</v>
      </c>
      <c r="AV291" s="112">
        <f t="shared" si="106"/>
        <v>48610</v>
      </c>
      <c r="AW291" s="106">
        <f t="shared" si="97"/>
        <v>48610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48615</v>
      </c>
      <c r="AD292" s="114">
        <f t="shared" si="105"/>
        <v>48615</v>
      </c>
      <c r="AE292" s="109">
        <f t="shared" si="105"/>
        <v>48615</v>
      </c>
      <c r="AF292" s="110">
        <f t="shared" si="105"/>
        <v>48615</v>
      </c>
      <c r="AG292" s="111">
        <f t="shared" si="105"/>
        <v>48615</v>
      </c>
      <c r="AH292" s="112">
        <f t="shared" si="105"/>
        <v>48615</v>
      </c>
      <c r="AI292" s="106">
        <f t="shared" si="102"/>
        <v>48615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48610</v>
      </c>
      <c r="AR292" s="114">
        <f t="shared" si="106"/>
        <v>48610</v>
      </c>
      <c r="AS292" s="109">
        <f t="shared" si="106"/>
        <v>48610</v>
      </c>
      <c r="AT292" s="110">
        <f t="shared" si="106"/>
        <v>48610</v>
      </c>
      <c r="AU292" s="111">
        <f t="shared" si="106"/>
        <v>48610</v>
      </c>
      <c r="AV292" s="112">
        <f t="shared" si="106"/>
        <v>48610</v>
      </c>
      <c r="AW292" s="106">
        <f t="shared" si="97"/>
        <v>48610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48615</v>
      </c>
      <c r="AD293" s="114">
        <f t="shared" si="105"/>
        <v>48615</v>
      </c>
      <c r="AE293" s="109">
        <f t="shared" si="105"/>
        <v>48615</v>
      </c>
      <c r="AF293" s="110">
        <f t="shared" si="105"/>
        <v>48615</v>
      </c>
      <c r="AG293" s="111">
        <f t="shared" si="105"/>
        <v>48615</v>
      </c>
      <c r="AH293" s="112">
        <f t="shared" si="105"/>
        <v>48615</v>
      </c>
      <c r="AI293" s="106">
        <f t="shared" si="102"/>
        <v>48615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48610</v>
      </c>
      <c r="AR293" s="114">
        <f t="shared" si="106"/>
        <v>48610</v>
      </c>
      <c r="AS293" s="109">
        <f t="shared" si="106"/>
        <v>48610</v>
      </c>
      <c r="AT293" s="110">
        <f t="shared" si="106"/>
        <v>48610</v>
      </c>
      <c r="AU293" s="111">
        <f t="shared" si="106"/>
        <v>48610</v>
      </c>
      <c r="AV293" s="112">
        <f t="shared" si="106"/>
        <v>48610</v>
      </c>
      <c r="AW293" s="106">
        <f t="shared" si="97"/>
        <v>48610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48615</v>
      </c>
      <c r="AD294" s="114">
        <f t="shared" si="105"/>
        <v>48615</v>
      </c>
      <c r="AE294" s="109">
        <f t="shared" si="105"/>
        <v>48615</v>
      </c>
      <c r="AF294" s="110">
        <f t="shared" si="105"/>
        <v>48615</v>
      </c>
      <c r="AG294" s="111">
        <f t="shared" si="105"/>
        <v>48615</v>
      </c>
      <c r="AH294" s="112">
        <f t="shared" si="105"/>
        <v>48615</v>
      </c>
      <c r="AI294" s="106">
        <f t="shared" si="102"/>
        <v>48615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48610</v>
      </c>
      <c r="AR294" s="114">
        <f t="shared" si="106"/>
        <v>48610</v>
      </c>
      <c r="AS294" s="109">
        <f t="shared" si="106"/>
        <v>48610</v>
      </c>
      <c r="AT294" s="110">
        <f t="shared" si="106"/>
        <v>48610</v>
      </c>
      <c r="AU294" s="111">
        <f t="shared" si="106"/>
        <v>48610</v>
      </c>
      <c r="AV294" s="112">
        <f t="shared" si="106"/>
        <v>48610</v>
      </c>
      <c r="AW294" s="106">
        <f t="shared" si="97"/>
        <v>48610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48615</v>
      </c>
      <c r="AD295" s="114">
        <f t="shared" si="105"/>
        <v>48615</v>
      </c>
      <c r="AE295" s="109">
        <f t="shared" si="105"/>
        <v>48615</v>
      </c>
      <c r="AF295" s="110">
        <f t="shared" si="105"/>
        <v>48615</v>
      </c>
      <c r="AG295" s="111">
        <f t="shared" si="105"/>
        <v>48615</v>
      </c>
      <c r="AH295" s="112">
        <f t="shared" si="105"/>
        <v>48615</v>
      </c>
      <c r="AI295" s="106">
        <f t="shared" si="102"/>
        <v>48615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48610</v>
      </c>
      <c r="AR295" s="114">
        <f t="shared" si="106"/>
        <v>48610</v>
      </c>
      <c r="AS295" s="109">
        <f t="shared" si="106"/>
        <v>48610</v>
      </c>
      <c r="AT295" s="110">
        <f t="shared" si="106"/>
        <v>48610</v>
      </c>
      <c r="AU295" s="111">
        <f t="shared" si="106"/>
        <v>48610</v>
      </c>
      <c r="AV295" s="112">
        <f t="shared" si="106"/>
        <v>48610</v>
      </c>
      <c r="AW295" s="106">
        <f t="shared" si="97"/>
        <v>48610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48615</v>
      </c>
      <c r="AD296" s="114">
        <f t="shared" si="105"/>
        <v>48615</v>
      </c>
      <c r="AE296" s="109">
        <f t="shared" si="105"/>
        <v>48615</v>
      </c>
      <c r="AF296" s="110">
        <f t="shared" si="105"/>
        <v>48615</v>
      </c>
      <c r="AG296" s="111">
        <f t="shared" si="105"/>
        <v>48615</v>
      </c>
      <c r="AH296" s="112">
        <f t="shared" si="105"/>
        <v>48615</v>
      </c>
      <c r="AI296" s="106">
        <f t="shared" si="102"/>
        <v>48615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48610</v>
      </c>
      <c r="AR296" s="114">
        <f t="shared" si="106"/>
        <v>48610</v>
      </c>
      <c r="AS296" s="109">
        <f t="shared" si="106"/>
        <v>48610</v>
      </c>
      <c r="AT296" s="110">
        <f t="shared" si="106"/>
        <v>48610</v>
      </c>
      <c r="AU296" s="111">
        <f t="shared" si="106"/>
        <v>48610</v>
      </c>
      <c r="AV296" s="112">
        <f t="shared" si="106"/>
        <v>48610</v>
      </c>
      <c r="AW296" s="106">
        <f t="shared" si="97"/>
        <v>48610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48615</v>
      </c>
      <c r="AD297" s="114">
        <f t="shared" si="105"/>
        <v>48615</v>
      </c>
      <c r="AE297" s="109">
        <f t="shared" si="105"/>
        <v>48615</v>
      </c>
      <c r="AF297" s="110">
        <f t="shared" si="105"/>
        <v>48615</v>
      </c>
      <c r="AG297" s="111">
        <f t="shared" si="105"/>
        <v>48615</v>
      </c>
      <c r="AH297" s="112">
        <f t="shared" si="105"/>
        <v>48615</v>
      </c>
      <c r="AI297" s="106">
        <f t="shared" si="102"/>
        <v>48615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48610</v>
      </c>
      <c r="AR297" s="114">
        <f t="shared" si="106"/>
        <v>48610</v>
      </c>
      <c r="AS297" s="109">
        <f t="shared" si="106"/>
        <v>48610</v>
      </c>
      <c r="AT297" s="110">
        <f t="shared" si="106"/>
        <v>48610</v>
      </c>
      <c r="AU297" s="111">
        <f t="shared" si="106"/>
        <v>48610</v>
      </c>
      <c r="AV297" s="112">
        <f t="shared" si="106"/>
        <v>48610</v>
      </c>
      <c r="AW297" s="106">
        <f t="shared" si="97"/>
        <v>48610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48615</v>
      </c>
      <c r="AD298" s="114">
        <f t="shared" si="105"/>
        <v>48615</v>
      </c>
      <c r="AE298" s="109">
        <f t="shared" si="105"/>
        <v>48615</v>
      </c>
      <c r="AF298" s="110">
        <f t="shared" si="105"/>
        <v>48615</v>
      </c>
      <c r="AG298" s="111">
        <f t="shared" si="105"/>
        <v>48615</v>
      </c>
      <c r="AH298" s="112">
        <f t="shared" si="105"/>
        <v>48615</v>
      </c>
      <c r="AI298" s="106">
        <f t="shared" si="102"/>
        <v>48615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48610</v>
      </c>
      <c r="AR298" s="114">
        <f t="shared" si="106"/>
        <v>48610</v>
      </c>
      <c r="AS298" s="109">
        <f t="shared" si="106"/>
        <v>48610</v>
      </c>
      <c r="AT298" s="110">
        <f t="shared" si="106"/>
        <v>48610</v>
      </c>
      <c r="AU298" s="111">
        <f t="shared" si="106"/>
        <v>48610</v>
      </c>
      <c r="AV298" s="112">
        <f t="shared" si="106"/>
        <v>48610</v>
      </c>
      <c r="AW298" s="106">
        <f t="shared" si="97"/>
        <v>48610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48615</v>
      </c>
      <c r="AD299" s="114">
        <f t="shared" si="105"/>
        <v>48615</v>
      </c>
      <c r="AE299" s="109">
        <f t="shared" si="105"/>
        <v>48615</v>
      </c>
      <c r="AF299" s="110">
        <f t="shared" si="105"/>
        <v>48615</v>
      </c>
      <c r="AG299" s="111">
        <f t="shared" si="105"/>
        <v>48615</v>
      </c>
      <c r="AH299" s="112">
        <f t="shared" si="105"/>
        <v>48615</v>
      </c>
      <c r="AI299" s="106">
        <f t="shared" si="102"/>
        <v>48615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48610</v>
      </c>
      <c r="AR299" s="114">
        <f t="shared" si="106"/>
        <v>48610</v>
      </c>
      <c r="AS299" s="109">
        <f t="shared" si="106"/>
        <v>48610</v>
      </c>
      <c r="AT299" s="110">
        <f t="shared" si="106"/>
        <v>48610</v>
      </c>
      <c r="AU299" s="111">
        <f t="shared" si="106"/>
        <v>48610</v>
      </c>
      <c r="AV299" s="112">
        <f t="shared" si="106"/>
        <v>48610</v>
      </c>
      <c r="AW299" s="106">
        <f t="shared" si="97"/>
        <v>48610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48615</v>
      </c>
      <c r="AD300" s="114">
        <f t="shared" si="105"/>
        <v>48615</v>
      </c>
      <c r="AE300" s="109">
        <f t="shared" si="105"/>
        <v>48615</v>
      </c>
      <c r="AF300" s="110">
        <f t="shared" si="105"/>
        <v>48615</v>
      </c>
      <c r="AG300" s="111">
        <f t="shared" si="105"/>
        <v>48615</v>
      </c>
      <c r="AH300" s="112">
        <f t="shared" si="105"/>
        <v>48615</v>
      </c>
      <c r="AI300" s="106">
        <f t="shared" si="102"/>
        <v>48615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48610</v>
      </c>
      <c r="AR300" s="114">
        <f t="shared" si="106"/>
        <v>48610</v>
      </c>
      <c r="AS300" s="109">
        <f t="shared" si="106"/>
        <v>48610</v>
      </c>
      <c r="AT300" s="110">
        <f t="shared" si="106"/>
        <v>48610</v>
      </c>
      <c r="AU300" s="111">
        <f t="shared" si="106"/>
        <v>48610</v>
      </c>
      <c r="AV300" s="112">
        <f t="shared" si="106"/>
        <v>48610</v>
      </c>
      <c r="AW300" s="106">
        <f t="shared" si="97"/>
        <v>48610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48615</v>
      </c>
      <c r="AD301" s="114">
        <f t="shared" si="105"/>
        <v>48615</v>
      </c>
      <c r="AE301" s="109">
        <f t="shared" si="105"/>
        <v>48615</v>
      </c>
      <c r="AF301" s="110">
        <f t="shared" si="105"/>
        <v>48615</v>
      </c>
      <c r="AG301" s="111">
        <f t="shared" si="105"/>
        <v>48615</v>
      </c>
      <c r="AH301" s="112">
        <f t="shared" si="105"/>
        <v>48615</v>
      </c>
      <c r="AI301" s="106">
        <f t="shared" si="102"/>
        <v>48615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48610</v>
      </c>
      <c r="AR301" s="114">
        <f t="shared" si="106"/>
        <v>48610</v>
      </c>
      <c r="AS301" s="109">
        <f t="shared" si="106"/>
        <v>48610</v>
      </c>
      <c r="AT301" s="110">
        <f t="shared" si="106"/>
        <v>48610</v>
      </c>
      <c r="AU301" s="111">
        <f t="shared" si="106"/>
        <v>48610</v>
      </c>
      <c r="AV301" s="112">
        <f t="shared" si="106"/>
        <v>48610</v>
      </c>
      <c r="AW301" s="106">
        <f t="shared" si="97"/>
        <v>48610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48615</v>
      </c>
      <c r="AD302" s="114">
        <f t="shared" si="105"/>
        <v>48615</v>
      </c>
      <c r="AE302" s="109">
        <f t="shared" si="105"/>
        <v>48615</v>
      </c>
      <c r="AF302" s="110">
        <f t="shared" si="105"/>
        <v>48615</v>
      </c>
      <c r="AG302" s="111">
        <f t="shared" si="105"/>
        <v>48615</v>
      </c>
      <c r="AH302" s="112">
        <f t="shared" si="105"/>
        <v>48615</v>
      </c>
      <c r="AI302" s="106">
        <f t="shared" si="102"/>
        <v>48615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48610</v>
      </c>
      <c r="AR302" s="114">
        <f t="shared" si="106"/>
        <v>48610</v>
      </c>
      <c r="AS302" s="109">
        <f t="shared" si="106"/>
        <v>48610</v>
      </c>
      <c r="AT302" s="110">
        <f t="shared" si="106"/>
        <v>48610</v>
      </c>
      <c r="AU302" s="111">
        <f t="shared" si="106"/>
        <v>48610</v>
      </c>
      <c r="AV302" s="112">
        <f t="shared" si="106"/>
        <v>48610</v>
      </c>
      <c r="AW302" s="106">
        <f t="shared" si="97"/>
        <v>48610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48615</v>
      </c>
      <c r="AD303" s="114">
        <f t="shared" si="105"/>
        <v>48615</v>
      </c>
      <c r="AE303" s="109">
        <f t="shared" si="105"/>
        <v>48615</v>
      </c>
      <c r="AF303" s="110">
        <f t="shared" si="105"/>
        <v>48615</v>
      </c>
      <c r="AG303" s="111">
        <f t="shared" si="105"/>
        <v>48615</v>
      </c>
      <c r="AH303" s="112">
        <f t="shared" si="105"/>
        <v>48615</v>
      </c>
      <c r="AI303" s="106">
        <f t="shared" si="102"/>
        <v>48615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48610</v>
      </c>
      <c r="AR303" s="114">
        <f t="shared" si="106"/>
        <v>48610</v>
      </c>
      <c r="AS303" s="109">
        <f t="shared" si="106"/>
        <v>48610</v>
      </c>
      <c r="AT303" s="110">
        <f t="shared" si="106"/>
        <v>48610</v>
      </c>
      <c r="AU303" s="111">
        <f t="shared" si="106"/>
        <v>48610</v>
      </c>
      <c r="AV303" s="112">
        <f t="shared" si="106"/>
        <v>48610</v>
      </c>
      <c r="AW303" s="106">
        <f t="shared" si="97"/>
        <v>48610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48615</v>
      </c>
      <c r="AD304" s="114">
        <f t="shared" si="105"/>
        <v>48615</v>
      </c>
      <c r="AE304" s="109">
        <f t="shared" si="105"/>
        <v>48615</v>
      </c>
      <c r="AF304" s="110">
        <f t="shared" si="105"/>
        <v>48615</v>
      </c>
      <c r="AG304" s="111">
        <f t="shared" si="105"/>
        <v>48615</v>
      </c>
      <c r="AH304" s="112">
        <f t="shared" si="105"/>
        <v>48615</v>
      </c>
      <c r="AI304" s="106">
        <f t="shared" si="102"/>
        <v>48615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48610</v>
      </c>
      <c r="AR304" s="114">
        <f t="shared" si="106"/>
        <v>48610</v>
      </c>
      <c r="AS304" s="109">
        <f t="shared" si="106"/>
        <v>48610</v>
      </c>
      <c r="AT304" s="110">
        <f t="shared" si="106"/>
        <v>48610</v>
      </c>
      <c r="AU304" s="111">
        <f t="shared" si="106"/>
        <v>48610</v>
      </c>
      <c r="AV304" s="112">
        <f t="shared" si="106"/>
        <v>48610</v>
      </c>
      <c r="AW304" s="106">
        <f t="shared" si="97"/>
        <v>48610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48615</v>
      </c>
      <c r="AD305" s="114">
        <f t="shared" si="105"/>
        <v>48615</v>
      </c>
      <c r="AE305" s="109">
        <f t="shared" si="105"/>
        <v>48615</v>
      </c>
      <c r="AF305" s="110">
        <f t="shared" si="105"/>
        <v>48615</v>
      </c>
      <c r="AG305" s="111">
        <f t="shared" si="105"/>
        <v>48615</v>
      </c>
      <c r="AH305" s="112">
        <f t="shared" si="105"/>
        <v>48615</v>
      </c>
      <c r="AI305" s="106">
        <f t="shared" si="102"/>
        <v>48615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48610</v>
      </c>
      <c r="AR305" s="114">
        <f t="shared" si="106"/>
        <v>48610</v>
      </c>
      <c r="AS305" s="109">
        <f t="shared" si="106"/>
        <v>48610</v>
      </c>
      <c r="AT305" s="110">
        <f t="shared" si="106"/>
        <v>48610</v>
      </c>
      <c r="AU305" s="111">
        <f t="shared" si="106"/>
        <v>48610</v>
      </c>
      <c r="AV305" s="112">
        <f t="shared" si="106"/>
        <v>48610</v>
      </c>
      <c r="AW305" s="106">
        <f t="shared" si="97"/>
        <v>48610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48615</v>
      </c>
      <c r="AD306" s="114">
        <f t="shared" si="105"/>
        <v>48615</v>
      </c>
      <c r="AE306" s="109">
        <f t="shared" si="105"/>
        <v>48615</v>
      </c>
      <c r="AF306" s="110">
        <f t="shared" si="105"/>
        <v>48615</v>
      </c>
      <c r="AG306" s="111">
        <f t="shared" si="105"/>
        <v>48615</v>
      </c>
      <c r="AH306" s="112">
        <f t="shared" si="105"/>
        <v>48615</v>
      </c>
      <c r="AI306" s="106">
        <f t="shared" si="102"/>
        <v>48615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48610</v>
      </c>
      <c r="AR306" s="114">
        <f t="shared" si="106"/>
        <v>48610</v>
      </c>
      <c r="AS306" s="109">
        <f t="shared" si="106"/>
        <v>48610</v>
      </c>
      <c r="AT306" s="110">
        <f t="shared" si="106"/>
        <v>48610</v>
      </c>
      <c r="AU306" s="111">
        <f t="shared" si="106"/>
        <v>48610</v>
      </c>
      <c r="AV306" s="112">
        <f t="shared" si="106"/>
        <v>48610</v>
      </c>
      <c r="AW306" s="106">
        <f t="shared" si="97"/>
        <v>48610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48615</v>
      </c>
      <c r="AD307" s="197">
        <f t="shared" si="105"/>
        <v>48615</v>
      </c>
      <c r="AE307" s="198">
        <f t="shared" si="105"/>
        <v>48615</v>
      </c>
      <c r="AF307" s="199">
        <f t="shared" si="105"/>
        <v>48615</v>
      </c>
      <c r="AG307" s="200">
        <f t="shared" si="105"/>
        <v>48615</v>
      </c>
      <c r="AH307" s="201">
        <f t="shared" si="105"/>
        <v>48615</v>
      </c>
      <c r="AI307" s="202">
        <f t="shared" si="102"/>
        <v>48615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48610</v>
      </c>
      <c r="AR307" s="197">
        <f t="shared" si="106"/>
        <v>48610</v>
      </c>
      <c r="AS307" s="198">
        <f t="shared" si="106"/>
        <v>48610</v>
      </c>
      <c r="AT307" s="199">
        <f t="shared" si="106"/>
        <v>48610</v>
      </c>
      <c r="AU307" s="200">
        <f t="shared" si="106"/>
        <v>48610</v>
      </c>
      <c r="AV307" s="201">
        <f t="shared" si="106"/>
        <v>48610</v>
      </c>
      <c r="AW307" s="202">
        <f t="shared" si="97"/>
        <v>48610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48615</v>
      </c>
      <c r="AD308" s="114">
        <f t="shared" si="105"/>
        <v>48615</v>
      </c>
      <c r="AE308" s="109">
        <f t="shared" si="105"/>
        <v>48615</v>
      </c>
      <c r="AF308" s="110">
        <f t="shared" si="105"/>
        <v>48615</v>
      </c>
      <c r="AG308" s="111">
        <f t="shared" si="105"/>
        <v>48615</v>
      </c>
      <c r="AH308" s="112">
        <f t="shared" si="105"/>
        <v>48615</v>
      </c>
      <c r="AI308" s="106">
        <f t="shared" si="102"/>
        <v>48615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48610</v>
      </c>
      <c r="AR308" s="114">
        <f t="shared" si="106"/>
        <v>48610</v>
      </c>
      <c r="AS308" s="109">
        <f t="shared" si="106"/>
        <v>48610</v>
      </c>
      <c r="AT308" s="110">
        <f t="shared" si="106"/>
        <v>48610</v>
      </c>
      <c r="AU308" s="111">
        <f t="shared" si="106"/>
        <v>48610</v>
      </c>
      <c r="AV308" s="112">
        <f t="shared" si="106"/>
        <v>48610</v>
      </c>
      <c r="AW308" s="106">
        <f t="shared" si="97"/>
        <v>48610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48615</v>
      </c>
      <c r="AD309" s="114">
        <f t="shared" si="105"/>
        <v>48615</v>
      </c>
      <c r="AE309" s="109">
        <f t="shared" si="105"/>
        <v>48615</v>
      </c>
      <c r="AF309" s="110">
        <f t="shared" si="105"/>
        <v>48615</v>
      </c>
      <c r="AG309" s="111">
        <f t="shared" si="105"/>
        <v>48615</v>
      </c>
      <c r="AH309" s="112">
        <f t="shared" si="105"/>
        <v>48615</v>
      </c>
      <c r="AI309" s="106">
        <f t="shared" si="102"/>
        <v>48615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48610</v>
      </c>
      <c r="AR309" s="114">
        <f t="shared" si="106"/>
        <v>48610</v>
      </c>
      <c r="AS309" s="109">
        <f t="shared" si="106"/>
        <v>48610</v>
      </c>
      <c r="AT309" s="110">
        <f t="shared" si="106"/>
        <v>48610</v>
      </c>
      <c r="AU309" s="111">
        <f t="shared" si="106"/>
        <v>48610</v>
      </c>
      <c r="AV309" s="112">
        <f t="shared" si="106"/>
        <v>48610</v>
      </c>
      <c r="AW309" s="106">
        <f t="shared" si="97"/>
        <v>48610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48615</v>
      </c>
      <c r="AD310" s="114">
        <f t="shared" si="105"/>
        <v>48615</v>
      </c>
      <c r="AE310" s="109">
        <f t="shared" si="105"/>
        <v>48615</v>
      </c>
      <c r="AF310" s="110">
        <f t="shared" si="105"/>
        <v>48615</v>
      </c>
      <c r="AG310" s="111">
        <f t="shared" si="105"/>
        <v>48615</v>
      </c>
      <c r="AH310" s="112">
        <f t="shared" si="105"/>
        <v>48615</v>
      </c>
      <c r="AI310" s="106">
        <f t="shared" si="102"/>
        <v>48615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48610</v>
      </c>
      <c r="AR310" s="114">
        <f t="shared" si="106"/>
        <v>48610</v>
      </c>
      <c r="AS310" s="109">
        <f t="shared" si="106"/>
        <v>48610</v>
      </c>
      <c r="AT310" s="110">
        <f t="shared" si="106"/>
        <v>48610</v>
      </c>
      <c r="AU310" s="111">
        <f t="shared" si="106"/>
        <v>48610</v>
      </c>
      <c r="AV310" s="112">
        <f t="shared" si="106"/>
        <v>48610</v>
      </c>
      <c r="AW310" s="106">
        <f t="shared" si="97"/>
        <v>48610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48615</v>
      </c>
      <c r="AD311" s="114">
        <f t="shared" si="105"/>
        <v>48615</v>
      </c>
      <c r="AE311" s="109">
        <f t="shared" si="105"/>
        <v>48615</v>
      </c>
      <c r="AF311" s="110">
        <f t="shared" si="105"/>
        <v>48615</v>
      </c>
      <c r="AG311" s="111">
        <f t="shared" si="105"/>
        <v>48615</v>
      </c>
      <c r="AH311" s="112">
        <f t="shared" si="105"/>
        <v>48615</v>
      </c>
      <c r="AI311" s="106">
        <f t="shared" si="102"/>
        <v>48615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48610</v>
      </c>
      <c r="AR311" s="114">
        <f t="shared" si="106"/>
        <v>48610</v>
      </c>
      <c r="AS311" s="109">
        <f t="shared" si="106"/>
        <v>48610</v>
      </c>
      <c r="AT311" s="110">
        <f t="shared" si="106"/>
        <v>48610</v>
      </c>
      <c r="AU311" s="111">
        <f t="shared" si="106"/>
        <v>48610</v>
      </c>
      <c r="AV311" s="112">
        <f t="shared" si="106"/>
        <v>48610</v>
      </c>
      <c r="AW311" s="106">
        <f t="shared" si="97"/>
        <v>48610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48615</v>
      </c>
      <c r="AD312" s="114">
        <f t="shared" si="105"/>
        <v>48615</v>
      </c>
      <c r="AE312" s="109">
        <f t="shared" si="105"/>
        <v>48615</v>
      </c>
      <c r="AF312" s="110">
        <f t="shared" si="105"/>
        <v>48615</v>
      </c>
      <c r="AG312" s="111">
        <f t="shared" si="105"/>
        <v>48615</v>
      </c>
      <c r="AH312" s="112">
        <f t="shared" si="105"/>
        <v>48615</v>
      </c>
      <c r="AI312" s="106">
        <f t="shared" si="102"/>
        <v>48615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48610</v>
      </c>
      <c r="AR312" s="114">
        <f t="shared" si="106"/>
        <v>48610</v>
      </c>
      <c r="AS312" s="109">
        <f t="shared" si="106"/>
        <v>48610</v>
      </c>
      <c r="AT312" s="110">
        <f t="shared" si="106"/>
        <v>48610</v>
      </c>
      <c r="AU312" s="111">
        <f t="shared" si="106"/>
        <v>48610</v>
      </c>
      <c r="AV312" s="112">
        <f t="shared" si="106"/>
        <v>48610</v>
      </c>
      <c r="AW312" s="106">
        <f t="shared" si="97"/>
        <v>48610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48615</v>
      </c>
      <c r="AD313" s="114">
        <f t="shared" si="105"/>
        <v>48615</v>
      </c>
      <c r="AE313" s="109">
        <f t="shared" si="105"/>
        <v>48615</v>
      </c>
      <c r="AF313" s="110">
        <f t="shared" si="105"/>
        <v>48615</v>
      </c>
      <c r="AG313" s="111">
        <f t="shared" si="105"/>
        <v>48615</v>
      </c>
      <c r="AH313" s="112">
        <f t="shared" si="105"/>
        <v>48615</v>
      </c>
      <c r="AI313" s="106">
        <f t="shared" si="102"/>
        <v>48615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48610</v>
      </c>
      <c r="AR313" s="114">
        <f t="shared" si="106"/>
        <v>48610</v>
      </c>
      <c r="AS313" s="109">
        <f t="shared" si="106"/>
        <v>48610</v>
      </c>
      <c r="AT313" s="110">
        <f t="shared" si="106"/>
        <v>48610</v>
      </c>
      <c r="AU313" s="111">
        <f t="shared" si="106"/>
        <v>48610</v>
      </c>
      <c r="AV313" s="112">
        <f t="shared" si="106"/>
        <v>48610</v>
      </c>
      <c r="AW313" s="106">
        <f t="shared" si="97"/>
        <v>48610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48615</v>
      </c>
      <c r="AD314" s="114">
        <f t="shared" si="105"/>
        <v>48615</v>
      </c>
      <c r="AE314" s="109">
        <f t="shared" si="105"/>
        <v>48615</v>
      </c>
      <c r="AF314" s="110">
        <f t="shared" si="105"/>
        <v>48615</v>
      </c>
      <c r="AG314" s="111">
        <f t="shared" si="105"/>
        <v>48615</v>
      </c>
      <c r="AH314" s="112">
        <f t="shared" si="105"/>
        <v>48615</v>
      </c>
      <c r="AI314" s="106">
        <f t="shared" si="102"/>
        <v>48615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48610</v>
      </c>
      <c r="AR314" s="114">
        <f t="shared" si="106"/>
        <v>48610</v>
      </c>
      <c r="AS314" s="109">
        <f t="shared" si="106"/>
        <v>48610</v>
      </c>
      <c r="AT314" s="110">
        <f t="shared" si="106"/>
        <v>48610</v>
      </c>
      <c r="AU314" s="111">
        <f t="shared" si="106"/>
        <v>48610</v>
      </c>
      <c r="AV314" s="112">
        <f t="shared" si="106"/>
        <v>48610</v>
      </c>
      <c r="AW314" s="106">
        <f t="shared" si="97"/>
        <v>48610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48615</v>
      </c>
      <c r="AD315" s="114">
        <f t="shared" si="105"/>
        <v>48615</v>
      </c>
      <c r="AE315" s="109">
        <f t="shared" si="105"/>
        <v>48615</v>
      </c>
      <c r="AF315" s="110">
        <f t="shared" si="105"/>
        <v>48615</v>
      </c>
      <c r="AG315" s="111">
        <f t="shared" si="105"/>
        <v>48615</v>
      </c>
      <c r="AH315" s="112">
        <f t="shared" si="105"/>
        <v>48615</v>
      </c>
      <c r="AI315" s="106">
        <f t="shared" si="102"/>
        <v>48615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48610</v>
      </c>
      <c r="AR315" s="114">
        <f t="shared" si="106"/>
        <v>48610</v>
      </c>
      <c r="AS315" s="109">
        <f t="shared" si="106"/>
        <v>48610</v>
      </c>
      <c r="AT315" s="110">
        <f t="shared" si="106"/>
        <v>48610</v>
      </c>
      <c r="AU315" s="111">
        <f t="shared" si="106"/>
        <v>48610</v>
      </c>
      <c r="AV315" s="112">
        <f t="shared" si="106"/>
        <v>48610</v>
      </c>
      <c r="AW315" s="106">
        <f t="shared" si="97"/>
        <v>48610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48615</v>
      </c>
      <c r="AD316" s="114">
        <f t="shared" si="105"/>
        <v>48615</v>
      </c>
      <c r="AE316" s="109">
        <f t="shared" si="105"/>
        <v>48615</v>
      </c>
      <c r="AF316" s="110">
        <f t="shared" si="105"/>
        <v>48615</v>
      </c>
      <c r="AG316" s="111">
        <f t="shared" si="105"/>
        <v>48615</v>
      </c>
      <c r="AH316" s="112">
        <f t="shared" si="105"/>
        <v>48615</v>
      </c>
      <c r="AI316" s="106">
        <f t="shared" si="102"/>
        <v>48615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48610</v>
      </c>
      <c r="AR316" s="114">
        <f t="shared" si="106"/>
        <v>48610</v>
      </c>
      <c r="AS316" s="109">
        <f t="shared" si="106"/>
        <v>48610</v>
      </c>
      <c r="AT316" s="110">
        <f t="shared" si="106"/>
        <v>48610</v>
      </c>
      <c r="AU316" s="111">
        <f t="shared" si="106"/>
        <v>48610</v>
      </c>
      <c r="AV316" s="112">
        <f t="shared" si="106"/>
        <v>48610</v>
      </c>
      <c r="AW316" s="106">
        <f t="shared" si="97"/>
        <v>48610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48615</v>
      </c>
      <c r="AD317" s="114">
        <f t="shared" si="105"/>
        <v>48615</v>
      </c>
      <c r="AE317" s="109">
        <f t="shared" si="105"/>
        <v>48615</v>
      </c>
      <c r="AF317" s="110">
        <f t="shared" si="105"/>
        <v>48615</v>
      </c>
      <c r="AG317" s="111">
        <f t="shared" si="105"/>
        <v>48615</v>
      </c>
      <c r="AH317" s="112">
        <f t="shared" si="105"/>
        <v>48615</v>
      </c>
      <c r="AI317" s="106">
        <f t="shared" si="102"/>
        <v>48615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48610</v>
      </c>
      <c r="AR317" s="114">
        <f t="shared" si="106"/>
        <v>48610</v>
      </c>
      <c r="AS317" s="109">
        <f t="shared" si="106"/>
        <v>48610</v>
      </c>
      <c r="AT317" s="110">
        <f t="shared" si="106"/>
        <v>48610</v>
      </c>
      <c r="AU317" s="111">
        <f t="shared" si="106"/>
        <v>48610</v>
      </c>
      <c r="AV317" s="112">
        <f t="shared" si="106"/>
        <v>48610</v>
      </c>
      <c r="AW317" s="106">
        <f t="shared" si="97"/>
        <v>48610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48615</v>
      </c>
      <c r="AD318" s="114">
        <f t="shared" si="105"/>
        <v>48615</v>
      </c>
      <c r="AE318" s="109">
        <f t="shared" si="105"/>
        <v>48615</v>
      </c>
      <c r="AF318" s="110">
        <f t="shared" si="105"/>
        <v>48615</v>
      </c>
      <c r="AG318" s="111">
        <f t="shared" si="105"/>
        <v>48615</v>
      </c>
      <c r="AH318" s="112">
        <f t="shared" si="105"/>
        <v>48615</v>
      </c>
      <c r="AI318" s="106">
        <f t="shared" si="102"/>
        <v>48615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48610</v>
      </c>
      <c r="AR318" s="114">
        <f t="shared" si="106"/>
        <v>48610</v>
      </c>
      <c r="AS318" s="109">
        <f t="shared" si="106"/>
        <v>48610</v>
      </c>
      <c r="AT318" s="110">
        <f t="shared" si="106"/>
        <v>48610</v>
      </c>
      <c r="AU318" s="111">
        <f t="shared" si="106"/>
        <v>48610</v>
      </c>
      <c r="AV318" s="112">
        <f t="shared" si="106"/>
        <v>48610</v>
      </c>
      <c r="AW318" s="106">
        <f t="shared" si="97"/>
        <v>48610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48615</v>
      </c>
      <c r="AD319" s="114">
        <f t="shared" si="105"/>
        <v>48615</v>
      </c>
      <c r="AE319" s="109">
        <f t="shared" si="105"/>
        <v>48615</v>
      </c>
      <c r="AF319" s="110">
        <f t="shared" si="105"/>
        <v>48615</v>
      </c>
      <c r="AG319" s="111">
        <f t="shared" si="105"/>
        <v>48615</v>
      </c>
      <c r="AH319" s="112">
        <f t="shared" si="105"/>
        <v>48615</v>
      </c>
      <c r="AI319" s="106">
        <f t="shared" si="102"/>
        <v>48615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48610</v>
      </c>
      <c r="AR319" s="114">
        <f t="shared" si="106"/>
        <v>48610</v>
      </c>
      <c r="AS319" s="109">
        <f t="shared" si="106"/>
        <v>48610</v>
      </c>
      <c r="AT319" s="110">
        <f t="shared" si="106"/>
        <v>48610</v>
      </c>
      <c r="AU319" s="111">
        <f t="shared" si="106"/>
        <v>48610</v>
      </c>
      <c r="AV319" s="112">
        <f t="shared" si="106"/>
        <v>48610</v>
      </c>
      <c r="AW319" s="106">
        <f t="shared" si="97"/>
        <v>48610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48615</v>
      </c>
      <c r="AD320" s="114">
        <f t="shared" si="105"/>
        <v>48615</v>
      </c>
      <c r="AE320" s="109">
        <f t="shared" si="105"/>
        <v>48615</v>
      </c>
      <c r="AF320" s="110">
        <f t="shared" si="105"/>
        <v>48615</v>
      </c>
      <c r="AG320" s="111">
        <f t="shared" si="105"/>
        <v>48615</v>
      </c>
      <c r="AH320" s="112">
        <f t="shared" si="105"/>
        <v>48615</v>
      </c>
      <c r="AI320" s="106">
        <f t="shared" si="102"/>
        <v>48615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48610</v>
      </c>
      <c r="AR320" s="114">
        <f t="shared" si="106"/>
        <v>48610</v>
      </c>
      <c r="AS320" s="109">
        <f t="shared" si="106"/>
        <v>48610</v>
      </c>
      <c r="AT320" s="110">
        <f t="shared" si="106"/>
        <v>48610</v>
      </c>
      <c r="AU320" s="111">
        <f t="shared" si="106"/>
        <v>48610</v>
      </c>
      <c r="AV320" s="112">
        <f t="shared" si="106"/>
        <v>48610</v>
      </c>
      <c r="AW320" s="106">
        <f t="shared" si="97"/>
        <v>48610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48615</v>
      </c>
      <c r="AD321" s="114">
        <f t="shared" si="105"/>
        <v>48615</v>
      </c>
      <c r="AE321" s="109">
        <f t="shared" si="105"/>
        <v>48615</v>
      </c>
      <c r="AF321" s="110">
        <f t="shared" si="105"/>
        <v>48615</v>
      </c>
      <c r="AG321" s="111">
        <f t="shared" si="105"/>
        <v>48615</v>
      </c>
      <c r="AH321" s="112">
        <f t="shared" si="105"/>
        <v>48615</v>
      </c>
      <c r="AI321" s="106">
        <f t="shared" si="102"/>
        <v>48615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48610</v>
      </c>
      <c r="AR321" s="114">
        <f t="shared" si="106"/>
        <v>48610</v>
      </c>
      <c r="AS321" s="109">
        <f t="shared" si="106"/>
        <v>48610</v>
      </c>
      <c r="AT321" s="110">
        <f t="shared" si="106"/>
        <v>48610</v>
      </c>
      <c r="AU321" s="111">
        <f t="shared" si="106"/>
        <v>48610</v>
      </c>
      <c r="AV321" s="112">
        <f t="shared" si="106"/>
        <v>48610</v>
      </c>
      <c r="AW321" s="106">
        <f t="shared" si="97"/>
        <v>48610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48615</v>
      </c>
      <c r="AD322" s="114">
        <f t="shared" si="105"/>
        <v>48615</v>
      </c>
      <c r="AE322" s="109">
        <f t="shared" si="105"/>
        <v>48615</v>
      </c>
      <c r="AF322" s="110">
        <f t="shared" si="105"/>
        <v>48615</v>
      </c>
      <c r="AG322" s="111">
        <f t="shared" si="105"/>
        <v>48615</v>
      </c>
      <c r="AH322" s="112">
        <f t="shared" si="105"/>
        <v>48615</v>
      </c>
      <c r="AI322" s="106">
        <f t="shared" si="102"/>
        <v>48615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48610</v>
      </c>
      <c r="AR322" s="114">
        <f t="shared" si="106"/>
        <v>48610</v>
      </c>
      <c r="AS322" s="109">
        <f t="shared" si="106"/>
        <v>48610</v>
      </c>
      <c r="AT322" s="110">
        <f t="shared" si="106"/>
        <v>48610</v>
      </c>
      <c r="AU322" s="111">
        <f t="shared" si="106"/>
        <v>48610</v>
      </c>
      <c r="AV322" s="112">
        <f t="shared" si="106"/>
        <v>48610</v>
      </c>
      <c r="AW322" s="106">
        <f t="shared" si="97"/>
        <v>48610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48615</v>
      </c>
      <c r="AD323" s="114">
        <f t="shared" si="105"/>
        <v>48615</v>
      </c>
      <c r="AE323" s="109">
        <f t="shared" si="105"/>
        <v>48615</v>
      </c>
      <c r="AF323" s="110">
        <f t="shared" si="105"/>
        <v>48615</v>
      </c>
      <c r="AG323" s="111">
        <f t="shared" si="105"/>
        <v>48615</v>
      </c>
      <c r="AH323" s="112">
        <f t="shared" si="105"/>
        <v>48615</v>
      </c>
      <c r="AI323" s="106">
        <f t="shared" si="102"/>
        <v>48615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48610</v>
      </c>
      <c r="AR323" s="114">
        <f t="shared" si="106"/>
        <v>48610</v>
      </c>
      <c r="AS323" s="109">
        <f t="shared" si="106"/>
        <v>48610</v>
      </c>
      <c r="AT323" s="110">
        <f t="shared" si="106"/>
        <v>48610</v>
      </c>
      <c r="AU323" s="111">
        <f t="shared" si="106"/>
        <v>48610</v>
      </c>
      <c r="AV323" s="112">
        <f t="shared" si="106"/>
        <v>48610</v>
      </c>
      <c r="AW323" s="106">
        <f t="shared" si="97"/>
        <v>48610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48615</v>
      </c>
      <c r="AD324" s="114">
        <f t="shared" si="105"/>
        <v>48615</v>
      </c>
      <c r="AE324" s="109">
        <f t="shared" si="105"/>
        <v>48615</v>
      </c>
      <c r="AF324" s="110">
        <f t="shared" si="105"/>
        <v>48615</v>
      </c>
      <c r="AG324" s="111">
        <f t="shared" si="105"/>
        <v>48615</v>
      </c>
      <c r="AH324" s="112">
        <f t="shared" si="105"/>
        <v>48615</v>
      </c>
      <c r="AI324" s="106">
        <f t="shared" si="102"/>
        <v>48615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48610</v>
      </c>
      <c r="AR324" s="114">
        <f t="shared" si="106"/>
        <v>48610</v>
      </c>
      <c r="AS324" s="109">
        <f t="shared" si="106"/>
        <v>48610</v>
      </c>
      <c r="AT324" s="110">
        <f t="shared" si="106"/>
        <v>48610</v>
      </c>
      <c r="AU324" s="111">
        <f t="shared" si="106"/>
        <v>48610</v>
      </c>
      <c r="AV324" s="112">
        <f t="shared" si="106"/>
        <v>48610</v>
      </c>
      <c r="AW324" s="106">
        <f t="shared" si="97"/>
        <v>48610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48615</v>
      </c>
      <c r="AD325" s="114">
        <f t="shared" si="105"/>
        <v>48615</v>
      </c>
      <c r="AE325" s="109">
        <f t="shared" si="105"/>
        <v>48615</v>
      </c>
      <c r="AF325" s="110">
        <f t="shared" si="105"/>
        <v>48615</v>
      </c>
      <c r="AG325" s="111">
        <f t="shared" si="105"/>
        <v>48615</v>
      </c>
      <c r="AH325" s="112">
        <f t="shared" si="105"/>
        <v>48615</v>
      </c>
      <c r="AI325" s="106">
        <f t="shared" si="102"/>
        <v>48615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48610</v>
      </c>
      <c r="AR325" s="114">
        <f t="shared" si="106"/>
        <v>48610</v>
      </c>
      <c r="AS325" s="109">
        <f t="shared" si="106"/>
        <v>48610</v>
      </c>
      <c r="AT325" s="110">
        <f t="shared" si="106"/>
        <v>48610</v>
      </c>
      <c r="AU325" s="111">
        <f t="shared" si="106"/>
        <v>48610</v>
      </c>
      <c r="AV325" s="112">
        <f t="shared" si="106"/>
        <v>48610</v>
      </c>
      <c r="AW325" s="106">
        <f t="shared" ref="AW325:AW369" si="117">MAX(AR325, AT325, AV325)</f>
        <v>48610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48615</v>
      </c>
      <c r="AD326" s="114">
        <f t="shared" ref="AD326:AH369" si="121">AC326</f>
        <v>48615</v>
      </c>
      <c r="AE326" s="109">
        <f t="shared" si="121"/>
        <v>48615</v>
      </c>
      <c r="AF326" s="110">
        <f t="shared" si="121"/>
        <v>48615</v>
      </c>
      <c r="AG326" s="111">
        <f t="shared" si="121"/>
        <v>48615</v>
      </c>
      <c r="AH326" s="112">
        <f t="shared" si="121"/>
        <v>48615</v>
      </c>
      <c r="AI326" s="106">
        <f t="shared" si="102"/>
        <v>48615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48610</v>
      </c>
      <c r="AR326" s="114">
        <f t="shared" ref="AR326:AV369" si="122">AQ326</f>
        <v>48610</v>
      </c>
      <c r="AS326" s="109">
        <f t="shared" si="122"/>
        <v>48610</v>
      </c>
      <c r="AT326" s="110">
        <f t="shared" si="122"/>
        <v>48610</v>
      </c>
      <c r="AU326" s="111">
        <f t="shared" si="122"/>
        <v>48610</v>
      </c>
      <c r="AV326" s="112">
        <f t="shared" si="122"/>
        <v>48610</v>
      </c>
      <c r="AW326" s="106">
        <f t="shared" si="117"/>
        <v>48610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48615</v>
      </c>
      <c r="AD327" s="114">
        <f t="shared" si="121"/>
        <v>48615</v>
      </c>
      <c r="AE327" s="109">
        <f t="shared" si="121"/>
        <v>48615</v>
      </c>
      <c r="AF327" s="110">
        <f t="shared" si="121"/>
        <v>48615</v>
      </c>
      <c r="AG327" s="111">
        <f t="shared" si="121"/>
        <v>48615</v>
      </c>
      <c r="AH327" s="112">
        <f t="shared" si="121"/>
        <v>48615</v>
      </c>
      <c r="AI327" s="106">
        <f t="shared" si="102"/>
        <v>48615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48610</v>
      </c>
      <c r="AR327" s="114">
        <f t="shared" si="122"/>
        <v>48610</v>
      </c>
      <c r="AS327" s="109">
        <f t="shared" si="122"/>
        <v>48610</v>
      </c>
      <c r="AT327" s="110">
        <f t="shared" si="122"/>
        <v>48610</v>
      </c>
      <c r="AU327" s="111">
        <f t="shared" si="122"/>
        <v>48610</v>
      </c>
      <c r="AV327" s="112">
        <f t="shared" si="122"/>
        <v>48610</v>
      </c>
      <c r="AW327" s="106">
        <f t="shared" si="117"/>
        <v>48610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48615</v>
      </c>
      <c r="AD328" s="114">
        <f t="shared" si="121"/>
        <v>48615</v>
      </c>
      <c r="AE328" s="109">
        <f t="shared" si="121"/>
        <v>48615</v>
      </c>
      <c r="AF328" s="110">
        <f t="shared" si="121"/>
        <v>48615</v>
      </c>
      <c r="AG328" s="111">
        <f t="shared" si="121"/>
        <v>48615</v>
      </c>
      <c r="AH328" s="112">
        <f t="shared" si="121"/>
        <v>48615</v>
      </c>
      <c r="AI328" s="106">
        <f t="shared" si="102"/>
        <v>48615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48610</v>
      </c>
      <c r="AR328" s="114">
        <f t="shared" si="122"/>
        <v>48610</v>
      </c>
      <c r="AS328" s="109">
        <f t="shared" si="122"/>
        <v>48610</v>
      </c>
      <c r="AT328" s="110">
        <f t="shared" si="122"/>
        <v>48610</v>
      </c>
      <c r="AU328" s="111">
        <f t="shared" si="122"/>
        <v>48610</v>
      </c>
      <c r="AV328" s="112">
        <f t="shared" si="122"/>
        <v>48610</v>
      </c>
      <c r="AW328" s="106">
        <f t="shared" si="117"/>
        <v>48610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48615</v>
      </c>
      <c r="AD329" s="114">
        <f t="shared" si="121"/>
        <v>48615</v>
      </c>
      <c r="AE329" s="109">
        <f t="shared" si="121"/>
        <v>48615</v>
      </c>
      <c r="AF329" s="110">
        <f t="shared" si="121"/>
        <v>48615</v>
      </c>
      <c r="AG329" s="111">
        <f t="shared" si="121"/>
        <v>48615</v>
      </c>
      <c r="AH329" s="112">
        <f t="shared" si="121"/>
        <v>48615</v>
      </c>
      <c r="AI329" s="106">
        <f t="shared" si="102"/>
        <v>48615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48610</v>
      </c>
      <c r="AR329" s="114">
        <f t="shared" si="122"/>
        <v>48610</v>
      </c>
      <c r="AS329" s="109">
        <f t="shared" si="122"/>
        <v>48610</v>
      </c>
      <c r="AT329" s="110">
        <f t="shared" si="122"/>
        <v>48610</v>
      </c>
      <c r="AU329" s="111">
        <f t="shared" si="122"/>
        <v>48610</v>
      </c>
      <c r="AV329" s="112">
        <f t="shared" si="122"/>
        <v>48610</v>
      </c>
      <c r="AW329" s="106">
        <f t="shared" si="117"/>
        <v>48610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48615</v>
      </c>
      <c r="AD330" s="114">
        <f t="shared" si="121"/>
        <v>48615</v>
      </c>
      <c r="AE330" s="109">
        <f t="shared" si="121"/>
        <v>48615</v>
      </c>
      <c r="AF330" s="110">
        <f t="shared" si="121"/>
        <v>48615</v>
      </c>
      <c r="AG330" s="111">
        <f t="shared" si="121"/>
        <v>48615</v>
      </c>
      <c r="AH330" s="112">
        <f t="shared" si="121"/>
        <v>48615</v>
      </c>
      <c r="AI330" s="106">
        <f t="shared" si="102"/>
        <v>48615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48610</v>
      </c>
      <c r="AR330" s="114">
        <f t="shared" si="122"/>
        <v>48610</v>
      </c>
      <c r="AS330" s="109">
        <f t="shared" si="122"/>
        <v>48610</v>
      </c>
      <c r="AT330" s="110">
        <f t="shared" si="122"/>
        <v>48610</v>
      </c>
      <c r="AU330" s="111">
        <f t="shared" si="122"/>
        <v>48610</v>
      </c>
      <c r="AV330" s="112">
        <f t="shared" si="122"/>
        <v>48610</v>
      </c>
      <c r="AW330" s="106">
        <f t="shared" si="117"/>
        <v>48610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48615</v>
      </c>
      <c r="AD331" s="114">
        <f t="shared" si="121"/>
        <v>48615</v>
      </c>
      <c r="AE331" s="109">
        <f t="shared" si="121"/>
        <v>48615</v>
      </c>
      <c r="AF331" s="110">
        <f t="shared" si="121"/>
        <v>48615</v>
      </c>
      <c r="AG331" s="111">
        <f t="shared" si="121"/>
        <v>48615</v>
      </c>
      <c r="AH331" s="112">
        <f t="shared" si="121"/>
        <v>48615</v>
      </c>
      <c r="AI331" s="106">
        <f t="shared" si="102"/>
        <v>48615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48610</v>
      </c>
      <c r="AR331" s="114">
        <f t="shared" si="122"/>
        <v>48610</v>
      </c>
      <c r="AS331" s="109">
        <f t="shared" si="122"/>
        <v>48610</v>
      </c>
      <c r="AT331" s="110">
        <f t="shared" si="122"/>
        <v>48610</v>
      </c>
      <c r="AU331" s="111">
        <f t="shared" si="122"/>
        <v>48610</v>
      </c>
      <c r="AV331" s="112">
        <f t="shared" si="122"/>
        <v>48610</v>
      </c>
      <c r="AW331" s="106">
        <f t="shared" si="117"/>
        <v>48610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48615</v>
      </c>
      <c r="AD332" s="114">
        <f t="shared" si="121"/>
        <v>48615</v>
      </c>
      <c r="AE332" s="109">
        <f t="shared" si="121"/>
        <v>48615</v>
      </c>
      <c r="AF332" s="110">
        <f t="shared" si="121"/>
        <v>48615</v>
      </c>
      <c r="AG332" s="111">
        <f t="shared" si="121"/>
        <v>48615</v>
      </c>
      <c r="AH332" s="112">
        <f t="shared" si="121"/>
        <v>48615</v>
      </c>
      <c r="AI332" s="106">
        <f t="shared" ref="AI332:AI369" si="124">MAX(AD332, AF332, AH332)</f>
        <v>48615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48610</v>
      </c>
      <c r="AR332" s="114">
        <f t="shared" si="122"/>
        <v>48610</v>
      </c>
      <c r="AS332" s="109">
        <f t="shared" si="122"/>
        <v>48610</v>
      </c>
      <c r="AT332" s="110">
        <f t="shared" si="122"/>
        <v>48610</v>
      </c>
      <c r="AU332" s="111">
        <f t="shared" si="122"/>
        <v>48610</v>
      </c>
      <c r="AV332" s="112">
        <f t="shared" si="122"/>
        <v>48610</v>
      </c>
      <c r="AW332" s="106">
        <f t="shared" si="117"/>
        <v>48610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48615</v>
      </c>
      <c r="AD333" s="114">
        <f t="shared" si="121"/>
        <v>48615</v>
      </c>
      <c r="AE333" s="109">
        <f t="shared" si="121"/>
        <v>48615</v>
      </c>
      <c r="AF333" s="110">
        <f t="shared" si="121"/>
        <v>48615</v>
      </c>
      <c r="AG333" s="111">
        <f t="shared" si="121"/>
        <v>48615</v>
      </c>
      <c r="AH333" s="112">
        <f t="shared" si="121"/>
        <v>48615</v>
      </c>
      <c r="AI333" s="106">
        <f t="shared" si="124"/>
        <v>48615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48610</v>
      </c>
      <c r="AR333" s="114">
        <f t="shared" si="122"/>
        <v>48610</v>
      </c>
      <c r="AS333" s="109">
        <f t="shared" si="122"/>
        <v>48610</v>
      </c>
      <c r="AT333" s="110">
        <f t="shared" si="122"/>
        <v>48610</v>
      </c>
      <c r="AU333" s="111">
        <f t="shared" si="122"/>
        <v>48610</v>
      </c>
      <c r="AV333" s="112">
        <f t="shared" si="122"/>
        <v>48610</v>
      </c>
      <c r="AW333" s="106">
        <f t="shared" si="117"/>
        <v>48610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48615</v>
      </c>
      <c r="AD334" s="114">
        <f t="shared" si="121"/>
        <v>48615</v>
      </c>
      <c r="AE334" s="109">
        <f t="shared" si="121"/>
        <v>48615</v>
      </c>
      <c r="AF334" s="110">
        <f t="shared" si="121"/>
        <v>48615</v>
      </c>
      <c r="AG334" s="111">
        <f t="shared" si="121"/>
        <v>48615</v>
      </c>
      <c r="AH334" s="112">
        <f t="shared" si="121"/>
        <v>48615</v>
      </c>
      <c r="AI334" s="106">
        <f t="shared" si="124"/>
        <v>48615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48610</v>
      </c>
      <c r="AR334" s="114">
        <f t="shared" si="122"/>
        <v>48610</v>
      </c>
      <c r="AS334" s="109">
        <f t="shared" si="122"/>
        <v>48610</v>
      </c>
      <c r="AT334" s="110">
        <f t="shared" si="122"/>
        <v>48610</v>
      </c>
      <c r="AU334" s="111">
        <f t="shared" si="122"/>
        <v>48610</v>
      </c>
      <c r="AV334" s="112">
        <f t="shared" si="122"/>
        <v>48610</v>
      </c>
      <c r="AW334" s="106">
        <f t="shared" si="117"/>
        <v>48610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48615</v>
      </c>
      <c r="AD335" s="114">
        <f t="shared" si="121"/>
        <v>48615</v>
      </c>
      <c r="AE335" s="109">
        <f t="shared" si="121"/>
        <v>48615</v>
      </c>
      <c r="AF335" s="110">
        <f t="shared" si="121"/>
        <v>48615</v>
      </c>
      <c r="AG335" s="111">
        <f t="shared" si="121"/>
        <v>48615</v>
      </c>
      <c r="AH335" s="112">
        <f t="shared" si="121"/>
        <v>48615</v>
      </c>
      <c r="AI335" s="106">
        <f t="shared" si="124"/>
        <v>48615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48610</v>
      </c>
      <c r="AR335" s="114">
        <f t="shared" si="122"/>
        <v>48610</v>
      </c>
      <c r="AS335" s="109">
        <f t="shared" si="122"/>
        <v>48610</v>
      </c>
      <c r="AT335" s="110">
        <f t="shared" si="122"/>
        <v>48610</v>
      </c>
      <c r="AU335" s="111">
        <f t="shared" si="122"/>
        <v>48610</v>
      </c>
      <c r="AV335" s="112">
        <f t="shared" si="122"/>
        <v>48610</v>
      </c>
      <c r="AW335" s="106">
        <f t="shared" si="117"/>
        <v>48610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48615</v>
      </c>
      <c r="AD336" s="114">
        <f t="shared" si="121"/>
        <v>48615</v>
      </c>
      <c r="AE336" s="109">
        <f t="shared" si="121"/>
        <v>48615</v>
      </c>
      <c r="AF336" s="110">
        <f t="shared" si="121"/>
        <v>48615</v>
      </c>
      <c r="AG336" s="111">
        <f t="shared" si="121"/>
        <v>48615</v>
      </c>
      <c r="AH336" s="112">
        <f t="shared" si="121"/>
        <v>48615</v>
      </c>
      <c r="AI336" s="106">
        <f t="shared" si="124"/>
        <v>48615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48610</v>
      </c>
      <c r="AR336" s="114">
        <f t="shared" si="122"/>
        <v>48610</v>
      </c>
      <c r="AS336" s="109">
        <f t="shared" si="122"/>
        <v>48610</v>
      </c>
      <c r="AT336" s="110">
        <f t="shared" si="122"/>
        <v>48610</v>
      </c>
      <c r="AU336" s="111">
        <f t="shared" si="122"/>
        <v>48610</v>
      </c>
      <c r="AV336" s="112">
        <f t="shared" si="122"/>
        <v>48610</v>
      </c>
      <c r="AW336" s="106">
        <f t="shared" si="117"/>
        <v>48610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48615</v>
      </c>
      <c r="AD337" s="197">
        <f t="shared" si="121"/>
        <v>48615</v>
      </c>
      <c r="AE337" s="198">
        <f t="shared" si="121"/>
        <v>48615</v>
      </c>
      <c r="AF337" s="199">
        <f t="shared" si="121"/>
        <v>48615</v>
      </c>
      <c r="AG337" s="200">
        <f t="shared" si="121"/>
        <v>48615</v>
      </c>
      <c r="AH337" s="201">
        <f t="shared" si="121"/>
        <v>48615</v>
      </c>
      <c r="AI337" s="202">
        <f t="shared" si="124"/>
        <v>48615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48610</v>
      </c>
      <c r="AR337" s="197">
        <f t="shared" si="122"/>
        <v>48610</v>
      </c>
      <c r="AS337" s="198">
        <f t="shared" si="122"/>
        <v>48610</v>
      </c>
      <c r="AT337" s="199">
        <f t="shared" si="122"/>
        <v>48610</v>
      </c>
      <c r="AU337" s="200">
        <f t="shared" si="122"/>
        <v>48610</v>
      </c>
      <c r="AV337" s="201">
        <f t="shared" si="122"/>
        <v>48610</v>
      </c>
      <c r="AW337" s="202">
        <f t="shared" si="117"/>
        <v>48610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48615</v>
      </c>
      <c r="AD338" s="114">
        <f t="shared" si="121"/>
        <v>48615</v>
      </c>
      <c r="AE338" s="109">
        <f t="shared" si="121"/>
        <v>48615</v>
      </c>
      <c r="AF338" s="110">
        <f t="shared" si="121"/>
        <v>48615</v>
      </c>
      <c r="AG338" s="111">
        <f t="shared" si="121"/>
        <v>48615</v>
      </c>
      <c r="AH338" s="112">
        <f t="shared" si="121"/>
        <v>48615</v>
      </c>
      <c r="AI338" s="106">
        <f t="shared" si="124"/>
        <v>48615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48610</v>
      </c>
      <c r="AR338" s="114">
        <f t="shared" si="122"/>
        <v>48610</v>
      </c>
      <c r="AS338" s="109">
        <f t="shared" si="122"/>
        <v>48610</v>
      </c>
      <c r="AT338" s="110">
        <f t="shared" si="122"/>
        <v>48610</v>
      </c>
      <c r="AU338" s="111">
        <f t="shared" si="122"/>
        <v>48610</v>
      </c>
      <c r="AV338" s="112">
        <f t="shared" si="122"/>
        <v>48610</v>
      </c>
      <c r="AW338" s="106">
        <f t="shared" si="117"/>
        <v>48610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48615</v>
      </c>
      <c r="AD339" s="114">
        <f t="shared" si="121"/>
        <v>48615</v>
      </c>
      <c r="AE339" s="109">
        <f t="shared" si="121"/>
        <v>48615</v>
      </c>
      <c r="AF339" s="110">
        <f t="shared" si="121"/>
        <v>48615</v>
      </c>
      <c r="AG339" s="111">
        <f t="shared" si="121"/>
        <v>48615</v>
      </c>
      <c r="AH339" s="112">
        <f t="shared" si="121"/>
        <v>48615</v>
      </c>
      <c r="AI339" s="106">
        <f t="shared" si="124"/>
        <v>48615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48610</v>
      </c>
      <c r="AR339" s="114">
        <f t="shared" si="122"/>
        <v>48610</v>
      </c>
      <c r="AS339" s="109">
        <f t="shared" si="122"/>
        <v>48610</v>
      </c>
      <c r="AT339" s="110">
        <f t="shared" si="122"/>
        <v>48610</v>
      </c>
      <c r="AU339" s="111">
        <f t="shared" si="122"/>
        <v>48610</v>
      </c>
      <c r="AV339" s="112">
        <f t="shared" si="122"/>
        <v>48610</v>
      </c>
      <c r="AW339" s="106">
        <f t="shared" si="117"/>
        <v>48610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48615</v>
      </c>
      <c r="AD340" s="114">
        <f t="shared" si="121"/>
        <v>48615</v>
      </c>
      <c r="AE340" s="109">
        <f t="shared" si="121"/>
        <v>48615</v>
      </c>
      <c r="AF340" s="110">
        <f t="shared" si="121"/>
        <v>48615</v>
      </c>
      <c r="AG340" s="111">
        <f t="shared" si="121"/>
        <v>48615</v>
      </c>
      <c r="AH340" s="112">
        <f t="shared" si="121"/>
        <v>48615</v>
      </c>
      <c r="AI340" s="106">
        <f t="shared" si="124"/>
        <v>48615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48610</v>
      </c>
      <c r="AR340" s="114">
        <f t="shared" si="122"/>
        <v>48610</v>
      </c>
      <c r="AS340" s="109">
        <f t="shared" si="122"/>
        <v>48610</v>
      </c>
      <c r="AT340" s="110">
        <f t="shared" si="122"/>
        <v>48610</v>
      </c>
      <c r="AU340" s="111">
        <f t="shared" si="122"/>
        <v>48610</v>
      </c>
      <c r="AV340" s="112">
        <f t="shared" si="122"/>
        <v>48610</v>
      </c>
      <c r="AW340" s="106">
        <f t="shared" si="117"/>
        <v>48610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48615</v>
      </c>
      <c r="AD341" s="114">
        <f t="shared" si="121"/>
        <v>48615</v>
      </c>
      <c r="AE341" s="109">
        <f t="shared" si="121"/>
        <v>48615</v>
      </c>
      <c r="AF341" s="110">
        <f t="shared" si="121"/>
        <v>48615</v>
      </c>
      <c r="AG341" s="111">
        <f t="shared" si="121"/>
        <v>48615</v>
      </c>
      <c r="AH341" s="112">
        <f t="shared" si="121"/>
        <v>48615</v>
      </c>
      <c r="AI341" s="106">
        <f t="shared" si="124"/>
        <v>48615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48610</v>
      </c>
      <c r="AR341" s="114">
        <f t="shared" si="122"/>
        <v>48610</v>
      </c>
      <c r="AS341" s="109">
        <f t="shared" si="122"/>
        <v>48610</v>
      </c>
      <c r="AT341" s="110">
        <f t="shared" si="122"/>
        <v>48610</v>
      </c>
      <c r="AU341" s="111">
        <f t="shared" si="122"/>
        <v>48610</v>
      </c>
      <c r="AV341" s="112">
        <f t="shared" si="122"/>
        <v>48610</v>
      </c>
      <c r="AW341" s="106">
        <f t="shared" si="117"/>
        <v>48610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48615</v>
      </c>
      <c r="AD342" s="114">
        <f t="shared" si="121"/>
        <v>48615</v>
      </c>
      <c r="AE342" s="109">
        <f t="shared" si="121"/>
        <v>48615</v>
      </c>
      <c r="AF342" s="110">
        <f t="shared" si="121"/>
        <v>48615</v>
      </c>
      <c r="AG342" s="111">
        <f t="shared" si="121"/>
        <v>48615</v>
      </c>
      <c r="AH342" s="112">
        <f t="shared" si="121"/>
        <v>48615</v>
      </c>
      <c r="AI342" s="106">
        <f t="shared" si="124"/>
        <v>48615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48610</v>
      </c>
      <c r="AR342" s="114">
        <f t="shared" si="122"/>
        <v>48610</v>
      </c>
      <c r="AS342" s="109">
        <f t="shared" si="122"/>
        <v>48610</v>
      </c>
      <c r="AT342" s="110">
        <f t="shared" si="122"/>
        <v>48610</v>
      </c>
      <c r="AU342" s="111">
        <f t="shared" si="122"/>
        <v>48610</v>
      </c>
      <c r="AV342" s="112">
        <f t="shared" si="122"/>
        <v>48610</v>
      </c>
      <c r="AW342" s="106">
        <f t="shared" si="117"/>
        <v>48610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48615</v>
      </c>
      <c r="AD343" s="114">
        <f t="shared" si="121"/>
        <v>48615</v>
      </c>
      <c r="AE343" s="109">
        <f t="shared" si="121"/>
        <v>48615</v>
      </c>
      <c r="AF343" s="110">
        <f t="shared" si="121"/>
        <v>48615</v>
      </c>
      <c r="AG343" s="111">
        <f t="shared" si="121"/>
        <v>48615</v>
      </c>
      <c r="AH343" s="112">
        <f t="shared" si="121"/>
        <v>48615</v>
      </c>
      <c r="AI343" s="106">
        <f t="shared" si="124"/>
        <v>48615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48610</v>
      </c>
      <c r="AR343" s="114">
        <f t="shared" si="122"/>
        <v>48610</v>
      </c>
      <c r="AS343" s="109">
        <f t="shared" si="122"/>
        <v>48610</v>
      </c>
      <c r="AT343" s="110">
        <f t="shared" si="122"/>
        <v>48610</v>
      </c>
      <c r="AU343" s="111">
        <f t="shared" si="122"/>
        <v>48610</v>
      </c>
      <c r="AV343" s="112">
        <f t="shared" si="122"/>
        <v>48610</v>
      </c>
      <c r="AW343" s="106">
        <f t="shared" si="117"/>
        <v>48610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48615</v>
      </c>
      <c r="AD344" s="114">
        <f t="shared" si="121"/>
        <v>48615</v>
      </c>
      <c r="AE344" s="109">
        <f t="shared" si="121"/>
        <v>48615</v>
      </c>
      <c r="AF344" s="110">
        <f t="shared" si="121"/>
        <v>48615</v>
      </c>
      <c r="AG344" s="111">
        <f t="shared" si="121"/>
        <v>48615</v>
      </c>
      <c r="AH344" s="112">
        <f t="shared" si="121"/>
        <v>48615</v>
      </c>
      <c r="AI344" s="106">
        <f t="shared" si="124"/>
        <v>48615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48610</v>
      </c>
      <c r="AR344" s="114">
        <f t="shared" si="122"/>
        <v>48610</v>
      </c>
      <c r="AS344" s="109">
        <f t="shared" si="122"/>
        <v>48610</v>
      </c>
      <c r="AT344" s="110">
        <f t="shared" si="122"/>
        <v>48610</v>
      </c>
      <c r="AU344" s="111">
        <f t="shared" si="122"/>
        <v>48610</v>
      </c>
      <c r="AV344" s="112">
        <f t="shared" si="122"/>
        <v>48610</v>
      </c>
      <c r="AW344" s="106">
        <f t="shared" si="117"/>
        <v>48610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48615</v>
      </c>
      <c r="AD345" s="114">
        <f t="shared" si="121"/>
        <v>48615</v>
      </c>
      <c r="AE345" s="109">
        <f t="shared" si="121"/>
        <v>48615</v>
      </c>
      <c r="AF345" s="110">
        <f t="shared" si="121"/>
        <v>48615</v>
      </c>
      <c r="AG345" s="111">
        <f t="shared" si="121"/>
        <v>48615</v>
      </c>
      <c r="AH345" s="112">
        <f t="shared" si="121"/>
        <v>48615</v>
      </c>
      <c r="AI345" s="106">
        <f t="shared" si="124"/>
        <v>48615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48610</v>
      </c>
      <c r="AR345" s="114">
        <f t="shared" si="122"/>
        <v>48610</v>
      </c>
      <c r="AS345" s="109">
        <f t="shared" si="122"/>
        <v>48610</v>
      </c>
      <c r="AT345" s="110">
        <f t="shared" si="122"/>
        <v>48610</v>
      </c>
      <c r="AU345" s="111">
        <f t="shared" si="122"/>
        <v>48610</v>
      </c>
      <c r="AV345" s="112">
        <f t="shared" si="122"/>
        <v>48610</v>
      </c>
      <c r="AW345" s="106">
        <f t="shared" si="117"/>
        <v>48610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48615</v>
      </c>
      <c r="AD346" s="114">
        <f t="shared" si="121"/>
        <v>48615</v>
      </c>
      <c r="AE346" s="109">
        <f t="shared" si="121"/>
        <v>48615</v>
      </c>
      <c r="AF346" s="110">
        <f t="shared" si="121"/>
        <v>48615</v>
      </c>
      <c r="AG346" s="111">
        <f t="shared" si="121"/>
        <v>48615</v>
      </c>
      <c r="AH346" s="112">
        <f t="shared" si="121"/>
        <v>48615</v>
      </c>
      <c r="AI346" s="106">
        <f t="shared" si="124"/>
        <v>48615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48610</v>
      </c>
      <c r="AR346" s="114">
        <f t="shared" si="122"/>
        <v>48610</v>
      </c>
      <c r="AS346" s="109">
        <f t="shared" si="122"/>
        <v>48610</v>
      </c>
      <c r="AT346" s="110">
        <f t="shared" si="122"/>
        <v>48610</v>
      </c>
      <c r="AU346" s="111">
        <f t="shared" si="122"/>
        <v>48610</v>
      </c>
      <c r="AV346" s="112">
        <f t="shared" si="122"/>
        <v>48610</v>
      </c>
      <c r="AW346" s="106">
        <f t="shared" si="117"/>
        <v>48610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48615</v>
      </c>
      <c r="AD347" s="114">
        <f t="shared" si="121"/>
        <v>48615</v>
      </c>
      <c r="AE347" s="109">
        <f t="shared" si="121"/>
        <v>48615</v>
      </c>
      <c r="AF347" s="110">
        <f t="shared" si="121"/>
        <v>48615</v>
      </c>
      <c r="AG347" s="111">
        <f t="shared" si="121"/>
        <v>48615</v>
      </c>
      <c r="AH347" s="112">
        <f t="shared" si="121"/>
        <v>48615</v>
      </c>
      <c r="AI347" s="106">
        <f t="shared" si="124"/>
        <v>48615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48610</v>
      </c>
      <c r="AR347" s="114">
        <f t="shared" si="122"/>
        <v>48610</v>
      </c>
      <c r="AS347" s="109">
        <f t="shared" si="122"/>
        <v>48610</v>
      </c>
      <c r="AT347" s="110">
        <f t="shared" si="122"/>
        <v>48610</v>
      </c>
      <c r="AU347" s="111">
        <f t="shared" si="122"/>
        <v>48610</v>
      </c>
      <c r="AV347" s="112">
        <f t="shared" si="122"/>
        <v>48610</v>
      </c>
      <c r="AW347" s="106">
        <f t="shared" si="117"/>
        <v>48610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48615</v>
      </c>
      <c r="AD348" s="114">
        <f t="shared" si="121"/>
        <v>48615</v>
      </c>
      <c r="AE348" s="109">
        <f t="shared" si="121"/>
        <v>48615</v>
      </c>
      <c r="AF348" s="110">
        <f t="shared" si="121"/>
        <v>48615</v>
      </c>
      <c r="AG348" s="111">
        <f t="shared" si="121"/>
        <v>48615</v>
      </c>
      <c r="AH348" s="112">
        <f t="shared" si="121"/>
        <v>48615</v>
      </c>
      <c r="AI348" s="106">
        <f t="shared" si="124"/>
        <v>48615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48610</v>
      </c>
      <c r="AR348" s="114">
        <f t="shared" si="122"/>
        <v>48610</v>
      </c>
      <c r="AS348" s="109">
        <f t="shared" si="122"/>
        <v>48610</v>
      </c>
      <c r="AT348" s="110">
        <f t="shared" si="122"/>
        <v>48610</v>
      </c>
      <c r="AU348" s="111">
        <f t="shared" si="122"/>
        <v>48610</v>
      </c>
      <c r="AV348" s="112">
        <f t="shared" si="122"/>
        <v>48610</v>
      </c>
      <c r="AW348" s="106">
        <f t="shared" si="117"/>
        <v>48610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48615</v>
      </c>
      <c r="AD349" s="114">
        <f t="shared" si="121"/>
        <v>48615</v>
      </c>
      <c r="AE349" s="109">
        <f t="shared" si="121"/>
        <v>48615</v>
      </c>
      <c r="AF349" s="110">
        <f t="shared" si="121"/>
        <v>48615</v>
      </c>
      <c r="AG349" s="111">
        <f t="shared" si="121"/>
        <v>48615</v>
      </c>
      <c r="AH349" s="112">
        <f t="shared" si="121"/>
        <v>48615</v>
      </c>
      <c r="AI349" s="106">
        <f t="shared" si="124"/>
        <v>48615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48610</v>
      </c>
      <c r="AR349" s="114">
        <f t="shared" si="122"/>
        <v>48610</v>
      </c>
      <c r="AS349" s="109">
        <f t="shared" si="122"/>
        <v>48610</v>
      </c>
      <c r="AT349" s="110">
        <f t="shared" si="122"/>
        <v>48610</v>
      </c>
      <c r="AU349" s="111">
        <f t="shared" si="122"/>
        <v>48610</v>
      </c>
      <c r="AV349" s="112">
        <f t="shared" si="122"/>
        <v>48610</v>
      </c>
      <c r="AW349" s="106">
        <f t="shared" si="117"/>
        <v>48610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48615</v>
      </c>
      <c r="AD350" s="114">
        <f t="shared" si="121"/>
        <v>48615</v>
      </c>
      <c r="AE350" s="109">
        <f t="shared" si="121"/>
        <v>48615</v>
      </c>
      <c r="AF350" s="110">
        <f t="shared" si="121"/>
        <v>48615</v>
      </c>
      <c r="AG350" s="111">
        <f t="shared" si="121"/>
        <v>48615</v>
      </c>
      <c r="AH350" s="112">
        <f t="shared" si="121"/>
        <v>48615</v>
      </c>
      <c r="AI350" s="106">
        <f t="shared" si="124"/>
        <v>48615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48610</v>
      </c>
      <c r="AR350" s="114">
        <f t="shared" si="122"/>
        <v>48610</v>
      </c>
      <c r="AS350" s="109">
        <f t="shared" si="122"/>
        <v>48610</v>
      </c>
      <c r="AT350" s="110">
        <f t="shared" si="122"/>
        <v>48610</v>
      </c>
      <c r="AU350" s="111">
        <f t="shared" si="122"/>
        <v>48610</v>
      </c>
      <c r="AV350" s="112">
        <f t="shared" si="122"/>
        <v>48610</v>
      </c>
      <c r="AW350" s="106">
        <f t="shared" si="117"/>
        <v>48610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48615</v>
      </c>
      <c r="AD351" s="114">
        <f t="shared" si="121"/>
        <v>48615</v>
      </c>
      <c r="AE351" s="109">
        <f t="shared" si="121"/>
        <v>48615</v>
      </c>
      <c r="AF351" s="110">
        <f t="shared" si="121"/>
        <v>48615</v>
      </c>
      <c r="AG351" s="111">
        <f t="shared" si="121"/>
        <v>48615</v>
      </c>
      <c r="AH351" s="112">
        <f t="shared" si="121"/>
        <v>48615</v>
      </c>
      <c r="AI351" s="106">
        <f t="shared" si="124"/>
        <v>48615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48610</v>
      </c>
      <c r="AR351" s="114">
        <f t="shared" si="122"/>
        <v>48610</v>
      </c>
      <c r="AS351" s="109">
        <f t="shared" si="122"/>
        <v>48610</v>
      </c>
      <c r="AT351" s="110">
        <f t="shared" si="122"/>
        <v>48610</v>
      </c>
      <c r="AU351" s="111">
        <f t="shared" si="122"/>
        <v>48610</v>
      </c>
      <c r="AV351" s="112">
        <f t="shared" si="122"/>
        <v>48610</v>
      </c>
      <c r="AW351" s="106">
        <f t="shared" si="117"/>
        <v>48610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48615</v>
      </c>
      <c r="AD352" s="114">
        <f t="shared" si="121"/>
        <v>48615</v>
      </c>
      <c r="AE352" s="109">
        <f t="shared" si="121"/>
        <v>48615</v>
      </c>
      <c r="AF352" s="110">
        <f t="shared" si="121"/>
        <v>48615</v>
      </c>
      <c r="AG352" s="111">
        <f t="shared" si="121"/>
        <v>48615</v>
      </c>
      <c r="AH352" s="112">
        <f t="shared" si="121"/>
        <v>48615</v>
      </c>
      <c r="AI352" s="106">
        <f t="shared" si="124"/>
        <v>48615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48610</v>
      </c>
      <c r="AR352" s="114">
        <f t="shared" si="122"/>
        <v>48610</v>
      </c>
      <c r="AS352" s="109">
        <f t="shared" si="122"/>
        <v>48610</v>
      </c>
      <c r="AT352" s="110">
        <f t="shared" si="122"/>
        <v>48610</v>
      </c>
      <c r="AU352" s="111">
        <f t="shared" si="122"/>
        <v>48610</v>
      </c>
      <c r="AV352" s="112">
        <f t="shared" si="122"/>
        <v>48610</v>
      </c>
      <c r="AW352" s="106">
        <f t="shared" si="117"/>
        <v>48610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48615</v>
      </c>
      <c r="AD353" s="114">
        <f t="shared" si="121"/>
        <v>48615</v>
      </c>
      <c r="AE353" s="109">
        <f t="shared" si="121"/>
        <v>48615</v>
      </c>
      <c r="AF353" s="110">
        <f t="shared" si="121"/>
        <v>48615</v>
      </c>
      <c r="AG353" s="111">
        <f t="shared" si="121"/>
        <v>48615</v>
      </c>
      <c r="AH353" s="112">
        <f t="shared" si="121"/>
        <v>48615</v>
      </c>
      <c r="AI353" s="106">
        <f t="shared" si="124"/>
        <v>48615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48610</v>
      </c>
      <c r="AR353" s="114">
        <f t="shared" si="122"/>
        <v>48610</v>
      </c>
      <c r="AS353" s="109">
        <f t="shared" si="122"/>
        <v>48610</v>
      </c>
      <c r="AT353" s="110">
        <f t="shared" si="122"/>
        <v>48610</v>
      </c>
      <c r="AU353" s="111">
        <f t="shared" si="122"/>
        <v>48610</v>
      </c>
      <c r="AV353" s="112">
        <f t="shared" si="122"/>
        <v>48610</v>
      </c>
      <c r="AW353" s="106">
        <f t="shared" si="117"/>
        <v>48610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48615</v>
      </c>
      <c r="AD354" s="114">
        <f t="shared" si="121"/>
        <v>48615</v>
      </c>
      <c r="AE354" s="109">
        <f t="shared" si="121"/>
        <v>48615</v>
      </c>
      <c r="AF354" s="110">
        <f t="shared" si="121"/>
        <v>48615</v>
      </c>
      <c r="AG354" s="111">
        <f t="shared" si="121"/>
        <v>48615</v>
      </c>
      <c r="AH354" s="112">
        <f t="shared" si="121"/>
        <v>48615</v>
      </c>
      <c r="AI354" s="106">
        <f t="shared" si="124"/>
        <v>48615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48610</v>
      </c>
      <c r="AR354" s="114">
        <f t="shared" si="122"/>
        <v>48610</v>
      </c>
      <c r="AS354" s="109">
        <f t="shared" si="122"/>
        <v>48610</v>
      </c>
      <c r="AT354" s="110">
        <f t="shared" si="122"/>
        <v>48610</v>
      </c>
      <c r="AU354" s="111">
        <f t="shared" si="122"/>
        <v>48610</v>
      </c>
      <c r="AV354" s="112">
        <f t="shared" si="122"/>
        <v>48610</v>
      </c>
      <c r="AW354" s="106">
        <f t="shared" si="117"/>
        <v>48610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48615</v>
      </c>
      <c r="AD355" s="114">
        <f t="shared" si="121"/>
        <v>48615</v>
      </c>
      <c r="AE355" s="109">
        <f t="shared" si="121"/>
        <v>48615</v>
      </c>
      <c r="AF355" s="110">
        <f t="shared" si="121"/>
        <v>48615</v>
      </c>
      <c r="AG355" s="111">
        <f t="shared" si="121"/>
        <v>48615</v>
      </c>
      <c r="AH355" s="112">
        <f t="shared" si="121"/>
        <v>48615</v>
      </c>
      <c r="AI355" s="106">
        <f t="shared" si="124"/>
        <v>48615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48610</v>
      </c>
      <c r="AR355" s="114">
        <f t="shared" si="122"/>
        <v>48610</v>
      </c>
      <c r="AS355" s="109">
        <f t="shared" si="122"/>
        <v>48610</v>
      </c>
      <c r="AT355" s="110">
        <f t="shared" si="122"/>
        <v>48610</v>
      </c>
      <c r="AU355" s="111">
        <f t="shared" si="122"/>
        <v>48610</v>
      </c>
      <c r="AV355" s="112">
        <f t="shared" si="122"/>
        <v>48610</v>
      </c>
      <c r="AW355" s="106">
        <f t="shared" si="117"/>
        <v>48610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48615</v>
      </c>
      <c r="AD356" s="114">
        <f t="shared" si="121"/>
        <v>48615</v>
      </c>
      <c r="AE356" s="109">
        <f t="shared" si="121"/>
        <v>48615</v>
      </c>
      <c r="AF356" s="110">
        <f t="shared" si="121"/>
        <v>48615</v>
      </c>
      <c r="AG356" s="111">
        <f t="shared" si="121"/>
        <v>48615</v>
      </c>
      <c r="AH356" s="112">
        <f t="shared" si="121"/>
        <v>48615</v>
      </c>
      <c r="AI356" s="106">
        <f t="shared" si="124"/>
        <v>48615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48610</v>
      </c>
      <c r="AR356" s="114">
        <f t="shared" si="122"/>
        <v>48610</v>
      </c>
      <c r="AS356" s="109">
        <f t="shared" si="122"/>
        <v>48610</v>
      </c>
      <c r="AT356" s="110">
        <f t="shared" si="122"/>
        <v>48610</v>
      </c>
      <c r="AU356" s="111">
        <f t="shared" si="122"/>
        <v>48610</v>
      </c>
      <c r="AV356" s="112">
        <f t="shared" si="122"/>
        <v>48610</v>
      </c>
      <c r="AW356" s="106">
        <f t="shared" si="117"/>
        <v>48610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48615</v>
      </c>
      <c r="AD357" s="114">
        <f t="shared" si="121"/>
        <v>48615</v>
      </c>
      <c r="AE357" s="109">
        <f t="shared" si="121"/>
        <v>48615</v>
      </c>
      <c r="AF357" s="110">
        <f t="shared" si="121"/>
        <v>48615</v>
      </c>
      <c r="AG357" s="111">
        <f t="shared" si="121"/>
        <v>48615</v>
      </c>
      <c r="AH357" s="112">
        <f t="shared" si="121"/>
        <v>48615</v>
      </c>
      <c r="AI357" s="106">
        <f t="shared" si="124"/>
        <v>48615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48610</v>
      </c>
      <c r="AR357" s="114">
        <f t="shared" si="122"/>
        <v>48610</v>
      </c>
      <c r="AS357" s="109">
        <f t="shared" si="122"/>
        <v>48610</v>
      </c>
      <c r="AT357" s="110">
        <f t="shared" si="122"/>
        <v>48610</v>
      </c>
      <c r="AU357" s="111">
        <f t="shared" si="122"/>
        <v>48610</v>
      </c>
      <c r="AV357" s="112">
        <f t="shared" si="122"/>
        <v>48610</v>
      </c>
      <c r="AW357" s="106">
        <f t="shared" si="117"/>
        <v>48610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48615</v>
      </c>
      <c r="AD358" s="114">
        <f t="shared" si="121"/>
        <v>48615</v>
      </c>
      <c r="AE358" s="109">
        <f t="shared" si="121"/>
        <v>48615</v>
      </c>
      <c r="AF358" s="110">
        <f t="shared" si="121"/>
        <v>48615</v>
      </c>
      <c r="AG358" s="111">
        <f t="shared" si="121"/>
        <v>48615</v>
      </c>
      <c r="AH358" s="112">
        <f t="shared" si="121"/>
        <v>48615</v>
      </c>
      <c r="AI358" s="106">
        <f t="shared" si="124"/>
        <v>48615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48610</v>
      </c>
      <c r="AR358" s="114">
        <f t="shared" si="122"/>
        <v>48610</v>
      </c>
      <c r="AS358" s="109">
        <f t="shared" si="122"/>
        <v>48610</v>
      </c>
      <c r="AT358" s="110">
        <f t="shared" si="122"/>
        <v>48610</v>
      </c>
      <c r="AU358" s="111">
        <f t="shared" si="122"/>
        <v>48610</v>
      </c>
      <c r="AV358" s="112">
        <f t="shared" si="122"/>
        <v>48610</v>
      </c>
      <c r="AW358" s="106">
        <f t="shared" si="117"/>
        <v>48610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48615</v>
      </c>
      <c r="AD359" s="114">
        <f t="shared" si="121"/>
        <v>48615</v>
      </c>
      <c r="AE359" s="109">
        <f t="shared" si="121"/>
        <v>48615</v>
      </c>
      <c r="AF359" s="110">
        <f t="shared" si="121"/>
        <v>48615</v>
      </c>
      <c r="AG359" s="111">
        <f t="shared" si="121"/>
        <v>48615</v>
      </c>
      <c r="AH359" s="112">
        <f t="shared" si="121"/>
        <v>48615</v>
      </c>
      <c r="AI359" s="106">
        <f t="shared" si="124"/>
        <v>48615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48610</v>
      </c>
      <c r="AR359" s="114">
        <f t="shared" si="122"/>
        <v>48610</v>
      </c>
      <c r="AS359" s="109">
        <f t="shared" si="122"/>
        <v>48610</v>
      </c>
      <c r="AT359" s="110">
        <f t="shared" si="122"/>
        <v>48610</v>
      </c>
      <c r="AU359" s="111">
        <f t="shared" si="122"/>
        <v>48610</v>
      </c>
      <c r="AV359" s="112">
        <f t="shared" si="122"/>
        <v>48610</v>
      </c>
      <c r="AW359" s="106">
        <f t="shared" si="117"/>
        <v>48610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48615</v>
      </c>
      <c r="AD360" s="114">
        <f t="shared" si="121"/>
        <v>48615</v>
      </c>
      <c r="AE360" s="109">
        <f t="shared" si="121"/>
        <v>48615</v>
      </c>
      <c r="AF360" s="110">
        <f t="shared" si="121"/>
        <v>48615</v>
      </c>
      <c r="AG360" s="111">
        <f t="shared" si="121"/>
        <v>48615</v>
      </c>
      <c r="AH360" s="112">
        <f t="shared" si="121"/>
        <v>48615</v>
      </c>
      <c r="AI360" s="106">
        <f t="shared" si="124"/>
        <v>48615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48610</v>
      </c>
      <c r="AR360" s="114">
        <f t="shared" si="122"/>
        <v>48610</v>
      </c>
      <c r="AS360" s="109">
        <f t="shared" si="122"/>
        <v>48610</v>
      </c>
      <c r="AT360" s="110">
        <f t="shared" si="122"/>
        <v>48610</v>
      </c>
      <c r="AU360" s="111">
        <f t="shared" si="122"/>
        <v>48610</v>
      </c>
      <c r="AV360" s="112">
        <f t="shared" si="122"/>
        <v>48610</v>
      </c>
      <c r="AW360" s="106">
        <f t="shared" si="117"/>
        <v>48610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48615</v>
      </c>
      <c r="AD361" s="114">
        <f t="shared" si="121"/>
        <v>48615</v>
      </c>
      <c r="AE361" s="109">
        <f t="shared" si="121"/>
        <v>48615</v>
      </c>
      <c r="AF361" s="110">
        <f t="shared" si="121"/>
        <v>48615</v>
      </c>
      <c r="AG361" s="111">
        <f t="shared" si="121"/>
        <v>48615</v>
      </c>
      <c r="AH361" s="112">
        <f t="shared" si="121"/>
        <v>48615</v>
      </c>
      <c r="AI361" s="106">
        <f t="shared" si="124"/>
        <v>48615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48610</v>
      </c>
      <c r="AR361" s="114">
        <f t="shared" si="122"/>
        <v>48610</v>
      </c>
      <c r="AS361" s="109">
        <f t="shared" si="122"/>
        <v>48610</v>
      </c>
      <c r="AT361" s="110">
        <f t="shared" si="122"/>
        <v>48610</v>
      </c>
      <c r="AU361" s="111">
        <f t="shared" si="122"/>
        <v>48610</v>
      </c>
      <c r="AV361" s="112">
        <f t="shared" si="122"/>
        <v>48610</v>
      </c>
      <c r="AW361" s="106">
        <f t="shared" si="117"/>
        <v>48610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48615</v>
      </c>
      <c r="AD362" s="114">
        <f t="shared" si="121"/>
        <v>48615</v>
      </c>
      <c r="AE362" s="109">
        <f t="shared" si="121"/>
        <v>48615</v>
      </c>
      <c r="AF362" s="110">
        <f t="shared" si="121"/>
        <v>48615</v>
      </c>
      <c r="AG362" s="111">
        <f t="shared" si="121"/>
        <v>48615</v>
      </c>
      <c r="AH362" s="112">
        <f t="shared" si="121"/>
        <v>48615</v>
      </c>
      <c r="AI362" s="106">
        <f t="shared" si="124"/>
        <v>48615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48610</v>
      </c>
      <c r="AR362" s="114">
        <f t="shared" si="122"/>
        <v>48610</v>
      </c>
      <c r="AS362" s="109">
        <f t="shared" si="122"/>
        <v>48610</v>
      </c>
      <c r="AT362" s="110">
        <f t="shared" si="122"/>
        <v>48610</v>
      </c>
      <c r="AU362" s="111">
        <f t="shared" si="122"/>
        <v>48610</v>
      </c>
      <c r="AV362" s="112">
        <f t="shared" si="122"/>
        <v>48610</v>
      </c>
      <c r="AW362" s="106">
        <f t="shared" si="117"/>
        <v>48610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48615</v>
      </c>
      <c r="AD363" s="114">
        <f t="shared" si="121"/>
        <v>48615</v>
      </c>
      <c r="AE363" s="109">
        <f t="shared" si="121"/>
        <v>48615</v>
      </c>
      <c r="AF363" s="110">
        <f t="shared" si="121"/>
        <v>48615</v>
      </c>
      <c r="AG363" s="111">
        <f t="shared" si="121"/>
        <v>48615</v>
      </c>
      <c r="AH363" s="112">
        <f t="shared" si="121"/>
        <v>48615</v>
      </c>
      <c r="AI363" s="106">
        <f t="shared" si="124"/>
        <v>48615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48610</v>
      </c>
      <c r="AR363" s="114">
        <f t="shared" si="122"/>
        <v>48610</v>
      </c>
      <c r="AS363" s="109">
        <f t="shared" si="122"/>
        <v>48610</v>
      </c>
      <c r="AT363" s="110">
        <f t="shared" si="122"/>
        <v>48610</v>
      </c>
      <c r="AU363" s="111">
        <f t="shared" si="122"/>
        <v>48610</v>
      </c>
      <c r="AV363" s="112">
        <f t="shared" si="122"/>
        <v>48610</v>
      </c>
      <c r="AW363" s="106">
        <f t="shared" si="117"/>
        <v>48610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48615</v>
      </c>
      <c r="AD364" s="114">
        <f t="shared" si="121"/>
        <v>48615</v>
      </c>
      <c r="AE364" s="109">
        <f t="shared" si="121"/>
        <v>48615</v>
      </c>
      <c r="AF364" s="110">
        <f t="shared" si="121"/>
        <v>48615</v>
      </c>
      <c r="AG364" s="111">
        <f t="shared" si="121"/>
        <v>48615</v>
      </c>
      <c r="AH364" s="112">
        <f t="shared" si="121"/>
        <v>48615</v>
      </c>
      <c r="AI364" s="106">
        <f t="shared" si="124"/>
        <v>48615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48610</v>
      </c>
      <c r="AR364" s="114">
        <f t="shared" si="122"/>
        <v>48610</v>
      </c>
      <c r="AS364" s="109">
        <f t="shared" si="122"/>
        <v>48610</v>
      </c>
      <c r="AT364" s="110">
        <f t="shared" si="122"/>
        <v>48610</v>
      </c>
      <c r="AU364" s="111">
        <f t="shared" si="122"/>
        <v>48610</v>
      </c>
      <c r="AV364" s="112">
        <f t="shared" si="122"/>
        <v>48610</v>
      </c>
      <c r="AW364" s="106">
        <f t="shared" si="117"/>
        <v>48610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48615</v>
      </c>
      <c r="AD365" s="114">
        <f t="shared" si="121"/>
        <v>48615</v>
      </c>
      <c r="AE365" s="109">
        <f t="shared" si="121"/>
        <v>48615</v>
      </c>
      <c r="AF365" s="110">
        <f t="shared" si="121"/>
        <v>48615</v>
      </c>
      <c r="AG365" s="111">
        <f t="shared" si="121"/>
        <v>48615</v>
      </c>
      <c r="AH365" s="112">
        <f t="shared" si="121"/>
        <v>48615</v>
      </c>
      <c r="AI365" s="106">
        <f t="shared" si="124"/>
        <v>48615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48610</v>
      </c>
      <c r="AR365" s="114">
        <f t="shared" si="122"/>
        <v>48610</v>
      </c>
      <c r="AS365" s="109">
        <f t="shared" si="122"/>
        <v>48610</v>
      </c>
      <c r="AT365" s="110">
        <f t="shared" si="122"/>
        <v>48610</v>
      </c>
      <c r="AU365" s="111">
        <f t="shared" si="122"/>
        <v>48610</v>
      </c>
      <c r="AV365" s="112">
        <f t="shared" si="122"/>
        <v>48610</v>
      </c>
      <c r="AW365" s="106">
        <f t="shared" si="117"/>
        <v>48610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48615</v>
      </c>
      <c r="AD366" s="114">
        <f t="shared" si="121"/>
        <v>48615</v>
      </c>
      <c r="AE366" s="109">
        <f t="shared" si="121"/>
        <v>48615</v>
      </c>
      <c r="AF366" s="110">
        <f t="shared" si="121"/>
        <v>48615</v>
      </c>
      <c r="AG366" s="111">
        <f t="shared" si="121"/>
        <v>48615</v>
      </c>
      <c r="AH366" s="112">
        <f t="shared" si="121"/>
        <v>48615</v>
      </c>
      <c r="AI366" s="106">
        <f t="shared" si="124"/>
        <v>48615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48610</v>
      </c>
      <c r="AR366" s="114">
        <f t="shared" si="122"/>
        <v>48610</v>
      </c>
      <c r="AS366" s="109">
        <f t="shared" si="122"/>
        <v>48610</v>
      </c>
      <c r="AT366" s="110">
        <f t="shared" si="122"/>
        <v>48610</v>
      </c>
      <c r="AU366" s="111">
        <f t="shared" si="122"/>
        <v>48610</v>
      </c>
      <c r="AV366" s="112">
        <f t="shared" si="122"/>
        <v>48610</v>
      </c>
      <c r="AW366" s="106">
        <f t="shared" si="117"/>
        <v>48610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48615</v>
      </c>
      <c r="AD367" s="114">
        <f t="shared" si="121"/>
        <v>48615</v>
      </c>
      <c r="AE367" s="109">
        <f t="shared" si="121"/>
        <v>48615</v>
      </c>
      <c r="AF367" s="110">
        <f t="shared" si="121"/>
        <v>48615</v>
      </c>
      <c r="AG367" s="111">
        <f t="shared" si="121"/>
        <v>48615</v>
      </c>
      <c r="AH367" s="112">
        <f t="shared" si="121"/>
        <v>48615</v>
      </c>
      <c r="AI367" s="106">
        <f t="shared" si="124"/>
        <v>48615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48610</v>
      </c>
      <c r="AR367" s="114">
        <f t="shared" si="122"/>
        <v>48610</v>
      </c>
      <c r="AS367" s="109">
        <f t="shared" si="122"/>
        <v>48610</v>
      </c>
      <c r="AT367" s="110">
        <f t="shared" si="122"/>
        <v>48610</v>
      </c>
      <c r="AU367" s="111">
        <f t="shared" si="122"/>
        <v>48610</v>
      </c>
      <c r="AV367" s="112">
        <f t="shared" si="122"/>
        <v>48610</v>
      </c>
      <c r="AW367" s="106">
        <f t="shared" si="117"/>
        <v>48610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48615</v>
      </c>
      <c r="AD368" s="197">
        <f t="shared" si="121"/>
        <v>48615</v>
      </c>
      <c r="AE368" s="198">
        <f t="shared" si="121"/>
        <v>48615</v>
      </c>
      <c r="AF368" s="199">
        <f t="shared" si="121"/>
        <v>48615</v>
      </c>
      <c r="AG368" s="200">
        <f t="shared" si="121"/>
        <v>48615</v>
      </c>
      <c r="AH368" s="201">
        <f t="shared" si="121"/>
        <v>48615</v>
      </c>
      <c r="AI368" s="202">
        <f t="shared" si="124"/>
        <v>48615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48610</v>
      </c>
      <c r="AR368" s="197">
        <f t="shared" si="122"/>
        <v>48610</v>
      </c>
      <c r="AS368" s="198">
        <f t="shared" si="122"/>
        <v>48610</v>
      </c>
      <c r="AT368" s="199">
        <f t="shared" si="122"/>
        <v>48610</v>
      </c>
      <c r="AU368" s="200">
        <f t="shared" si="122"/>
        <v>48610</v>
      </c>
      <c r="AV368" s="201">
        <f t="shared" si="122"/>
        <v>48610</v>
      </c>
      <c r="AW368" s="202">
        <f t="shared" si="117"/>
        <v>48610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48615</v>
      </c>
      <c r="AD369" s="124">
        <f t="shared" si="121"/>
        <v>48615</v>
      </c>
      <c r="AE369" s="125">
        <f t="shared" si="121"/>
        <v>48615</v>
      </c>
      <c r="AF369" s="126">
        <f t="shared" si="121"/>
        <v>48615</v>
      </c>
      <c r="AG369" s="127">
        <f t="shared" si="121"/>
        <v>48615</v>
      </c>
      <c r="AH369" s="128">
        <f t="shared" si="121"/>
        <v>48615</v>
      </c>
      <c r="AI369" s="129">
        <f t="shared" si="124"/>
        <v>48615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48610</v>
      </c>
      <c r="AR369" s="124">
        <f t="shared" si="122"/>
        <v>48610</v>
      </c>
      <c r="AS369" s="125">
        <f t="shared" si="122"/>
        <v>48610</v>
      </c>
      <c r="AT369" s="126">
        <f t="shared" si="122"/>
        <v>48610</v>
      </c>
      <c r="AU369" s="127">
        <f t="shared" si="122"/>
        <v>48610</v>
      </c>
      <c r="AV369" s="128">
        <f t="shared" si="122"/>
        <v>48610</v>
      </c>
      <c r="AW369" s="129">
        <f t="shared" si="117"/>
        <v>48610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635" priority="473" operator="equal">
      <formula>"Actual less than revenue"</formula>
    </cfRule>
    <cfRule type="cellIs" dxfId="3634" priority="482" operator="equal">
      <formula>0</formula>
    </cfRule>
  </conditionalFormatting>
  <conditionalFormatting sqref="AA1:AA3 AA370:AA1048576">
    <cfRule type="cellIs" dxfId="3633" priority="481" operator="notEqual">
      <formula>""</formula>
    </cfRule>
  </conditionalFormatting>
  <conditionalFormatting sqref="BD1:BD3 BD370:BD1048576">
    <cfRule type="cellIs" dxfId="3632" priority="480" operator="notEqual">
      <formula>""</formula>
    </cfRule>
  </conditionalFormatting>
  <conditionalFormatting sqref="B65:N93 U157:XFD184 U65:XFD93 U4:XFD33 AW64:XFD64 U96:XFD123 A96:N123 A36:A93 A126:A154 A157:N184 A187:N215 U187:XFD215 U218:XFD246 A218:N246 A249:N276 U249:XFD276 U279:XFD307 A279:N307 A310:N337 U310:XFD337 A340:N369 U340:XFD369 A4:N33">
    <cfRule type="cellIs" dxfId="3631" priority="277" operator="equal">
      <formula>"Actual less than revenue"</formula>
    </cfRule>
    <cfRule type="cellIs" dxfId="363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62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628" priority="284" operator="notEqual">
      <formula>""</formula>
    </cfRule>
  </conditionalFormatting>
  <conditionalFormatting sqref="H4:I33 H65:I93 H157:I184 H96:I123 H187:I215 H218:I246 H249:I276 H279:I307 H310:I337 H340:I369">
    <cfRule type="cellIs" dxfId="3627" priority="281" operator="lessThan">
      <formula>0</formula>
    </cfRule>
    <cfRule type="cellIs" dxfId="3626" priority="282" operator="greaterThan">
      <formula>0</formula>
    </cfRule>
  </conditionalFormatting>
  <conditionalFormatting sqref="U4:V33 U65:V93 U157:V184 U96:V123 U187:V215 U218:V246 U249:V276 U279:V307 U310:V337 U340:V369">
    <cfRule type="cellIs" dxfId="3625" priority="279" operator="lessThan">
      <formula>0</formula>
    </cfRule>
    <cfRule type="cellIs" dxfId="362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623" priority="278" operator="lessThan">
      <formula>0</formula>
    </cfRule>
    <cfRule type="cellIs" dxfId="362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621" priority="275" operator="lessThan">
      <formula>0</formula>
    </cfRule>
    <cfRule type="cellIs" dxfId="362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619" priority="273" operator="lessThan">
      <formula>0</formula>
    </cfRule>
    <cfRule type="cellIs" dxfId="361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617" priority="271" operator="lessThan">
      <formula>0</formula>
    </cfRule>
    <cfRule type="cellIs" dxfId="3616" priority="272" operator="greaterThan">
      <formula>0</formula>
    </cfRule>
  </conditionalFormatting>
  <conditionalFormatting sqref="B65:G93 B157:G184 B96:G123 B187:G215 B218:G246 B249:G276 B279:G307 B310:G337 B340:G369 B4:G33">
    <cfRule type="cellIs" dxfId="361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614" priority="269" operator="notEqual">
      <formula>""</formula>
    </cfRule>
  </conditionalFormatting>
  <conditionalFormatting sqref="B36:N62 U36:XFD62 AW63:XFD63">
    <cfRule type="cellIs" dxfId="3613" priority="259" operator="equal">
      <formula>"Actual less than revenue"</formula>
    </cfRule>
    <cfRule type="cellIs" dxfId="3612" priority="268" operator="equal">
      <formula>0</formula>
    </cfRule>
  </conditionalFormatting>
  <conditionalFormatting sqref="AA36:AA62">
    <cfRule type="cellIs" dxfId="3611" priority="267" operator="notEqual">
      <formula>""</formula>
    </cfRule>
  </conditionalFormatting>
  <conditionalFormatting sqref="BD36:BD63">
    <cfRule type="cellIs" dxfId="3610" priority="266" operator="notEqual">
      <formula>""</formula>
    </cfRule>
  </conditionalFormatting>
  <conditionalFormatting sqref="H36:I62">
    <cfRule type="cellIs" dxfId="3609" priority="263" operator="lessThan">
      <formula>0</formula>
    </cfRule>
    <cfRule type="cellIs" dxfId="3608" priority="264" operator="greaterThan">
      <formula>0</formula>
    </cfRule>
  </conditionalFormatting>
  <conditionalFormatting sqref="U36:V62">
    <cfRule type="cellIs" dxfId="3607" priority="261" operator="lessThan">
      <formula>0</formula>
    </cfRule>
    <cfRule type="cellIs" dxfId="3606" priority="262" operator="greaterThan">
      <formula>0</formula>
    </cfRule>
  </conditionalFormatting>
  <conditionalFormatting sqref="AJ36:AK62">
    <cfRule type="cellIs" dxfId="3605" priority="260" operator="lessThan">
      <formula>0</formula>
    </cfRule>
    <cfRule type="cellIs" dxfId="3604" priority="265" operator="greaterThan">
      <formula>0</formula>
    </cfRule>
  </conditionalFormatting>
  <conditionalFormatting sqref="AX36:AX63">
    <cfRule type="cellIs" dxfId="3603" priority="257" operator="lessThan">
      <formula>0</formula>
    </cfRule>
    <cfRule type="cellIs" dxfId="3602" priority="258" operator="greaterThan">
      <formula>0</formula>
    </cfRule>
  </conditionalFormatting>
  <conditionalFormatting sqref="AX36:AY63">
    <cfRule type="cellIs" dxfId="3601" priority="255" operator="lessThan">
      <formula>0</formula>
    </cfRule>
    <cfRule type="cellIs" dxfId="3600" priority="256" operator="greaterThan">
      <formula>0</formula>
    </cfRule>
  </conditionalFormatting>
  <conditionalFormatting sqref="AX36:AY63">
    <cfRule type="cellIs" dxfId="3599" priority="253" operator="lessThan">
      <formula>0</formula>
    </cfRule>
    <cfRule type="cellIs" dxfId="3598" priority="254" operator="greaterThan">
      <formula>0</formula>
    </cfRule>
  </conditionalFormatting>
  <conditionalFormatting sqref="B36:G62">
    <cfRule type="cellIs" dxfId="3597" priority="252" operator="equal">
      <formula>""</formula>
    </cfRule>
  </conditionalFormatting>
  <conditionalFormatting sqref="BD36:BD63">
    <cfRule type="cellIs" dxfId="3596" priority="251" operator="notEqual">
      <formula>""</formula>
    </cfRule>
  </conditionalFormatting>
  <conditionalFormatting sqref="B126:N154 U126:XFD154">
    <cfRule type="cellIs" dxfId="3595" priority="241" operator="equal">
      <formula>"Actual less than revenue"</formula>
    </cfRule>
    <cfRule type="cellIs" dxfId="3594" priority="250" operator="equal">
      <formula>0</formula>
    </cfRule>
  </conditionalFormatting>
  <conditionalFormatting sqref="AA126:AA154">
    <cfRule type="cellIs" dxfId="3593" priority="249" operator="notEqual">
      <formula>""</formula>
    </cfRule>
  </conditionalFormatting>
  <conditionalFormatting sqref="BD126:BD154">
    <cfRule type="cellIs" dxfId="3592" priority="248" operator="notEqual">
      <formula>""</formula>
    </cfRule>
  </conditionalFormatting>
  <conditionalFormatting sqref="H126:I154">
    <cfRule type="cellIs" dxfId="3591" priority="245" operator="lessThan">
      <formula>0</formula>
    </cfRule>
    <cfRule type="cellIs" dxfId="3590" priority="246" operator="greaterThan">
      <formula>0</formula>
    </cfRule>
  </conditionalFormatting>
  <conditionalFormatting sqref="U126:V154">
    <cfRule type="cellIs" dxfId="3589" priority="243" operator="lessThan">
      <formula>0</formula>
    </cfRule>
    <cfRule type="cellIs" dxfId="3588" priority="244" operator="greaterThan">
      <formula>0</formula>
    </cfRule>
  </conditionalFormatting>
  <conditionalFormatting sqref="AJ126:AK154">
    <cfRule type="cellIs" dxfId="3587" priority="242" operator="lessThan">
      <formula>0</formula>
    </cfRule>
    <cfRule type="cellIs" dxfId="3586" priority="247" operator="greaterThan">
      <formula>0</formula>
    </cfRule>
  </conditionalFormatting>
  <conditionalFormatting sqref="AX126:AX154">
    <cfRule type="cellIs" dxfId="3585" priority="239" operator="lessThan">
      <formula>0</formula>
    </cfRule>
    <cfRule type="cellIs" dxfId="3584" priority="240" operator="greaterThan">
      <formula>0</formula>
    </cfRule>
  </conditionalFormatting>
  <conditionalFormatting sqref="AX126:AY154">
    <cfRule type="cellIs" dxfId="3583" priority="237" operator="lessThan">
      <formula>0</formula>
    </cfRule>
    <cfRule type="cellIs" dxfId="3582" priority="238" operator="greaterThan">
      <formula>0</formula>
    </cfRule>
  </conditionalFormatting>
  <conditionalFormatting sqref="AX126:AY154">
    <cfRule type="cellIs" dxfId="3581" priority="235" operator="lessThan">
      <formula>0</formula>
    </cfRule>
    <cfRule type="cellIs" dxfId="3580" priority="236" operator="greaterThan">
      <formula>0</formula>
    </cfRule>
  </conditionalFormatting>
  <conditionalFormatting sqref="B126:G154">
    <cfRule type="cellIs" dxfId="3579" priority="234" operator="equal">
      <formula>""</formula>
    </cfRule>
  </conditionalFormatting>
  <conditionalFormatting sqref="BD126:BD154">
    <cfRule type="cellIs" dxfId="3578" priority="233" operator="notEqual">
      <formula>""</formula>
    </cfRule>
  </conditionalFormatting>
  <conditionalFormatting sqref="O65:T93 O157:T184 O96:T123 O187:T215 O218:T246 O249:T276 O279:T307 O310:T337 O340:T369 O4:T33">
    <cfRule type="cellIs" dxfId="3577" priority="231" operator="equal">
      <formula>"Actual less than revenue"</formula>
    </cfRule>
    <cfRule type="cellIs" dxfId="3576" priority="232" operator="equal">
      <formula>0</formula>
    </cfRule>
  </conditionalFormatting>
  <conditionalFormatting sqref="O65:T93 O157:T184 O96:T123 O187:T215 O218:T246 O249:T276 O279:T307 O310:T337 O340:T369 O4:T33">
    <cfRule type="cellIs" dxfId="3575" priority="230" operator="equal">
      <formula>""</formula>
    </cfRule>
  </conditionalFormatting>
  <conditionalFormatting sqref="O36:T62">
    <cfRule type="cellIs" dxfId="3574" priority="228" operator="equal">
      <formula>"Actual less than revenue"</formula>
    </cfRule>
    <cfRule type="cellIs" dxfId="3573" priority="229" operator="equal">
      <formula>0</formula>
    </cfRule>
  </conditionalFormatting>
  <conditionalFormatting sqref="O36:T62">
    <cfRule type="cellIs" dxfId="3572" priority="227" operator="equal">
      <formula>""</formula>
    </cfRule>
  </conditionalFormatting>
  <conditionalFormatting sqref="O126:T154">
    <cfRule type="cellIs" dxfId="3571" priority="225" operator="equal">
      <formula>"Actual less than revenue"</formula>
    </cfRule>
    <cfRule type="cellIs" dxfId="3570" priority="226" operator="equal">
      <formula>0</formula>
    </cfRule>
  </conditionalFormatting>
  <conditionalFormatting sqref="O126:T154">
    <cfRule type="cellIs" dxfId="3569" priority="224" operator="equal">
      <formula>""</formula>
    </cfRule>
  </conditionalFormatting>
  <conditionalFormatting sqref="B63:N64 U63:AV64">
    <cfRule type="cellIs" dxfId="3568" priority="215" operator="equal">
      <formula>"Actual less than revenue"</formula>
    </cfRule>
    <cfRule type="cellIs" dxfId="3567" priority="223" operator="equal">
      <formula>0</formula>
    </cfRule>
  </conditionalFormatting>
  <conditionalFormatting sqref="AA63:AA64">
    <cfRule type="cellIs" dxfId="3566" priority="222" operator="notEqual">
      <formula>""</formula>
    </cfRule>
  </conditionalFormatting>
  <conditionalFormatting sqref="H63:I64">
    <cfRule type="cellIs" dxfId="3565" priority="219" operator="lessThan">
      <formula>0</formula>
    </cfRule>
    <cfRule type="cellIs" dxfId="3564" priority="220" operator="greaterThan">
      <formula>0</formula>
    </cfRule>
  </conditionalFormatting>
  <conditionalFormatting sqref="U63:V64">
    <cfRule type="cellIs" dxfId="3563" priority="217" operator="lessThan">
      <formula>0</formula>
    </cfRule>
    <cfRule type="cellIs" dxfId="3562" priority="218" operator="greaterThan">
      <formula>0</formula>
    </cfRule>
  </conditionalFormatting>
  <conditionalFormatting sqref="AJ63:AK64">
    <cfRule type="cellIs" dxfId="3561" priority="216" operator="lessThan">
      <formula>0</formula>
    </cfRule>
    <cfRule type="cellIs" dxfId="3560" priority="221" operator="greaterThan">
      <formula>0</formula>
    </cfRule>
  </conditionalFormatting>
  <conditionalFormatting sqref="B63:G64">
    <cfRule type="cellIs" dxfId="3559" priority="214" operator="equal">
      <formula>""</formula>
    </cfRule>
  </conditionalFormatting>
  <conditionalFormatting sqref="O63:T64">
    <cfRule type="cellIs" dxfId="3558" priority="212" operator="equal">
      <formula>"Actual less than revenue"</formula>
    </cfRule>
    <cfRule type="cellIs" dxfId="3557" priority="213" operator="equal">
      <formula>0</formula>
    </cfRule>
  </conditionalFormatting>
  <conditionalFormatting sqref="O63:T64">
    <cfRule type="cellIs" dxfId="3556" priority="211" operator="equal">
      <formula>""</formula>
    </cfRule>
  </conditionalFormatting>
  <conditionalFormatting sqref="A94:N95 U94:XFD95">
    <cfRule type="cellIs" dxfId="3555" priority="201" operator="equal">
      <formula>"Actual less than revenue"</formula>
    </cfRule>
    <cfRule type="cellIs" dxfId="3554" priority="210" operator="equal">
      <formula>0</formula>
    </cfRule>
  </conditionalFormatting>
  <conditionalFormatting sqref="AA94:AA95">
    <cfRule type="cellIs" dxfId="3553" priority="209" operator="notEqual">
      <formula>""</formula>
    </cfRule>
  </conditionalFormatting>
  <conditionalFormatting sqref="BD94:BD95">
    <cfRule type="cellIs" dxfId="3552" priority="208" operator="notEqual">
      <formula>""</formula>
    </cfRule>
  </conditionalFormatting>
  <conditionalFormatting sqref="H94:I95">
    <cfRule type="cellIs" dxfId="3551" priority="205" operator="lessThan">
      <formula>0</formula>
    </cfRule>
    <cfRule type="cellIs" dxfId="3550" priority="206" operator="greaterThan">
      <formula>0</formula>
    </cfRule>
  </conditionalFormatting>
  <conditionalFormatting sqref="U94:V95">
    <cfRule type="cellIs" dxfId="3549" priority="203" operator="lessThan">
      <formula>0</formula>
    </cfRule>
    <cfRule type="cellIs" dxfId="3548" priority="204" operator="greaterThan">
      <formula>0</formula>
    </cfRule>
  </conditionalFormatting>
  <conditionalFormatting sqref="AJ94:AK95">
    <cfRule type="cellIs" dxfId="3547" priority="202" operator="lessThan">
      <formula>0</formula>
    </cfRule>
    <cfRule type="cellIs" dxfId="3546" priority="207" operator="greaterThan">
      <formula>0</formula>
    </cfRule>
  </conditionalFormatting>
  <conditionalFormatting sqref="AX94:AX95">
    <cfRule type="cellIs" dxfId="3545" priority="199" operator="lessThan">
      <formula>0</formula>
    </cfRule>
    <cfRule type="cellIs" dxfId="3544" priority="200" operator="greaterThan">
      <formula>0</formula>
    </cfRule>
  </conditionalFormatting>
  <conditionalFormatting sqref="AX94:AY95">
    <cfRule type="cellIs" dxfId="3543" priority="197" operator="lessThan">
      <formula>0</formula>
    </cfRule>
    <cfRule type="cellIs" dxfId="3542" priority="198" operator="greaterThan">
      <formula>0</formula>
    </cfRule>
  </conditionalFormatting>
  <conditionalFormatting sqref="AX94:AY95">
    <cfRule type="cellIs" dxfId="3541" priority="195" operator="lessThan">
      <formula>0</formula>
    </cfRule>
    <cfRule type="cellIs" dxfId="3540" priority="196" operator="greaterThan">
      <formula>0</formula>
    </cfRule>
  </conditionalFormatting>
  <conditionalFormatting sqref="B94:G95">
    <cfRule type="cellIs" dxfId="3539" priority="194" operator="equal">
      <formula>""</formula>
    </cfRule>
  </conditionalFormatting>
  <conditionalFormatting sqref="BD94:BD95">
    <cfRule type="cellIs" dxfId="3538" priority="193" operator="notEqual">
      <formula>""</formula>
    </cfRule>
  </conditionalFormatting>
  <conditionalFormatting sqref="O94:T95">
    <cfRule type="cellIs" dxfId="3537" priority="191" operator="equal">
      <formula>"Actual less than revenue"</formula>
    </cfRule>
    <cfRule type="cellIs" dxfId="3536" priority="192" operator="equal">
      <formula>0</formula>
    </cfRule>
  </conditionalFormatting>
  <conditionalFormatting sqref="O94:T95">
    <cfRule type="cellIs" dxfId="3535" priority="190" operator="equal">
      <formula>""</formula>
    </cfRule>
  </conditionalFormatting>
  <conditionalFormatting sqref="A34:N35 U34:XFD35">
    <cfRule type="cellIs" dxfId="3534" priority="180" operator="equal">
      <formula>"Actual less than revenue"</formula>
    </cfRule>
    <cfRule type="cellIs" dxfId="3533" priority="189" operator="equal">
      <formula>0</formula>
    </cfRule>
  </conditionalFormatting>
  <conditionalFormatting sqref="AA34:AA35">
    <cfRule type="cellIs" dxfId="3532" priority="188" operator="notEqual">
      <formula>""</formula>
    </cfRule>
  </conditionalFormatting>
  <conditionalFormatting sqref="BD34:BD35">
    <cfRule type="cellIs" dxfId="3531" priority="187" operator="notEqual">
      <formula>""</formula>
    </cfRule>
  </conditionalFormatting>
  <conditionalFormatting sqref="H34:I35">
    <cfRule type="cellIs" dxfId="3530" priority="184" operator="lessThan">
      <formula>0</formula>
    </cfRule>
    <cfRule type="cellIs" dxfId="3529" priority="185" operator="greaterThan">
      <formula>0</formula>
    </cfRule>
  </conditionalFormatting>
  <conditionalFormatting sqref="U34:V35">
    <cfRule type="cellIs" dxfId="3528" priority="182" operator="lessThan">
      <formula>0</formula>
    </cfRule>
    <cfRule type="cellIs" dxfId="3527" priority="183" operator="greaterThan">
      <formula>0</formula>
    </cfRule>
  </conditionalFormatting>
  <conditionalFormatting sqref="AJ34:AK35">
    <cfRule type="cellIs" dxfId="3526" priority="181" operator="lessThan">
      <formula>0</formula>
    </cfRule>
    <cfRule type="cellIs" dxfId="3525" priority="186" operator="greaterThan">
      <formula>0</formula>
    </cfRule>
  </conditionalFormatting>
  <conditionalFormatting sqref="AX34:AX35">
    <cfRule type="cellIs" dxfId="3524" priority="178" operator="lessThan">
      <formula>0</formula>
    </cfRule>
    <cfRule type="cellIs" dxfId="3523" priority="179" operator="greaterThan">
      <formula>0</formula>
    </cfRule>
  </conditionalFormatting>
  <conditionalFormatting sqref="AX34:AY35">
    <cfRule type="cellIs" dxfId="3522" priority="176" operator="lessThan">
      <formula>0</formula>
    </cfRule>
    <cfRule type="cellIs" dxfId="3521" priority="177" operator="greaterThan">
      <formula>0</formula>
    </cfRule>
  </conditionalFormatting>
  <conditionalFormatting sqref="AX34:AY35">
    <cfRule type="cellIs" dxfId="3520" priority="174" operator="lessThan">
      <formula>0</formula>
    </cfRule>
    <cfRule type="cellIs" dxfId="3519" priority="175" operator="greaterThan">
      <formula>0</formula>
    </cfRule>
  </conditionalFormatting>
  <conditionalFormatting sqref="B34:G35">
    <cfRule type="cellIs" dxfId="3518" priority="173" operator="equal">
      <formula>""</formula>
    </cfRule>
  </conditionalFormatting>
  <conditionalFormatting sqref="BD34:BD35">
    <cfRule type="cellIs" dxfId="3517" priority="172" operator="notEqual">
      <formula>""</formula>
    </cfRule>
  </conditionalFormatting>
  <conditionalFormatting sqref="O34:T35">
    <cfRule type="cellIs" dxfId="3516" priority="170" operator="equal">
      <formula>"Actual less than revenue"</formula>
    </cfRule>
    <cfRule type="cellIs" dxfId="3515" priority="171" operator="equal">
      <formula>0</formula>
    </cfRule>
  </conditionalFormatting>
  <conditionalFormatting sqref="O34:T35">
    <cfRule type="cellIs" dxfId="3514" priority="169" operator="equal">
      <formula>""</formula>
    </cfRule>
  </conditionalFormatting>
  <conditionalFormatting sqref="A124:N125 U124:XFD125">
    <cfRule type="cellIs" dxfId="3513" priority="159" operator="equal">
      <formula>"Actual less than revenue"</formula>
    </cfRule>
    <cfRule type="cellIs" dxfId="3512" priority="168" operator="equal">
      <formula>0</formula>
    </cfRule>
  </conditionalFormatting>
  <conditionalFormatting sqref="AA124:AA125">
    <cfRule type="cellIs" dxfId="3511" priority="167" operator="notEqual">
      <formula>""</formula>
    </cfRule>
  </conditionalFormatting>
  <conditionalFormatting sqref="BD124:BD125">
    <cfRule type="cellIs" dxfId="3510" priority="166" operator="notEqual">
      <formula>""</formula>
    </cfRule>
  </conditionalFormatting>
  <conditionalFormatting sqref="H124:I125">
    <cfRule type="cellIs" dxfId="3509" priority="163" operator="lessThan">
      <formula>0</formula>
    </cfRule>
    <cfRule type="cellIs" dxfId="3508" priority="164" operator="greaterThan">
      <formula>0</formula>
    </cfRule>
  </conditionalFormatting>
  <conditionalFormatting sqref="U124:V125">
    <cfRule type="cellIs" dxfId="3507" priority="161" operator="lessThan">
      <formula>0</formula>
    </cfRule>
    <cfRule type="cellIs" dxfId="3506" priority="162" operator="greaterThan">
      <formula>0</formula>
    </cfRule>
  </conditionalFormatting>
  <conditionalFormatting sqref="AJ124:AK125">
    <cfRule type="cellIs" dxfId="3505" priority="160" operator="lessThan">
      <formula>0</formula>
    </cfRule>
    <cfRule type="cellIs" dxfId="3504" priority="165" operator="greaterThan">
      <formula>0</formula>
    </cfRule>
  </conditionalFormatting>
  <conditionalFormatting sqref="AX124:AX125">
    <cfRule type="cellIs" dxfId="3503" priority="157" operator="lessThan">
      <formula>0</formula>
    </cfRule>
    <cfRule type="cellIs" dxfId="3502" priority="158" operator="greaterThan">
      <formula>0</formula>
    </cfRule>
  </conditionalFormatting>
  <conditionalFormatting sqref="AX124:AY125">
    <cfRule type="cellIs" dxfId="3501" priority="155" operator="lessThan">
      <formula>0</formula>
    </cfRule>
    <cfRule type="cellIs" dxfId="3500" priority="156" operator="greaterThan">
      <formula>0</formula>
    </cfRule>
  </conditionalFormatting>
  <conditionalFormatting sqref="AX124:AY125">
    <cfRule type="cellIs" dxfId="3499" priority="153" operator="lessThan">
      <formula>0</formula>
    </cfRule>
    <cfRule type="cellIs" dxfId="3498" priority="154" operator="greaterThan">
      <formula>0</formula>
    </cfRule>
  </conditionalFormatting>
  <conditionalFormatting sqref="B124:G125">
    <cfRule type="cellIs" dxfId="3497" priority="152" operator="equal">
      <formula>""</formula>
    </cfRule>
  </conditionalFormatting>
  <conditionalFormatting sqref="BD124:BD125">
    <cfRule type="cellIs" dxfId="3496" priority="151" operator="notEqual">
      <formula>""</formula>
    </cfRule>
  </conditionalFormatting>
  <conditionalFormatting sqref="O124:T125">
    <cfRule type="cellIs" dxfId="3495" priority="149" operator="equal">
      <formula>"Actual less than revenue"</formula>
    </cfRule>
    <cfRule type="cellIs" dxfId="3494" priority="150" operator="equal">
      <formula>0</formula>
    </cfRule>
  </conditionalFormatting>
  <conditionalFormatting sqref="O124:T125">
    <cfRule type="cellIs" dxfId="3493" priority="148" operator="equal">
      <formula>""</formula>
    </cfRule>
  </conditionalFormatting>
  <conditionalFormatting sqref="A155:N156 U155:XFD156">
    <cfRule type="cellIs" dxfId="3492" priority="138" operator="equal">
      <formula>"Actual less than revenue"</formula>
    </cfRule>
    <cfRule type="cellIs" dxfId="3491" priority="147" operator="equal">
      <formula>0</formula>
    </cfRule>
  </conditionalFormatting>
  <conditionalFormatting sqref="AA155:AA156">
    <cfRule type="cellIs" dxfId="3490" priority="146" operator="notEqual">
      <formula>""</formula>
    </cfRule>
  </conditionalFormatting>
  <conditionalFormatting sqref="BD155:BD156">
    <cfRule type="cellIs" dxfId="3489" priority="145" operator="notEqual">
      <formula>""</formula>
    </cfRule>
  </conditionalFormatting>
  <conditionalFormatting sqref="H155:I156">
    <cfRule type="cellIs" dxfId="3488" priority="142" operator="lessThan">
      <formula>0</formula>
    </cfRule>
    <cfRule type="cellIs" dxfId="3487" priority="143" operator="greaterThan">
      <formula>0</formula>
    </cfRule>
  </conditionalFormatting>
  <conditionalFormatting sqref="U155:V156">
    <cfRule type="cellIs" dxfId="3486" priority="140" operator="lessThan">
      <formula>0</formula>
    </cfRule>
    <cfRule type="cellIs" dxfId="3485" priority="141" operator="greaterThan">
      <formula>0</formula>
    </cfRule>
  </conditionalFormatting>
  <conditionalFormatting sqref="AJ155:AK156">
    <cfRule type="cellIs" dxfId="3484" priority="139" operator="lessThan">
      <formula>0</formula>
    </cfRule>
    <cfRule type="cellIs" dxfId="3483" priority="144" operator="greaterThan">
      <formula>0</formula>
    </cfRule>
  </conditionalFormatting>
  <conditionalFormatting sqref="AX155:AX156">
    <cfRule type="cellIs" dxfId="3482" priority="136" operator="lessThan">
      <formula>0</formula>
    </cfRule>
    <cfRule type="cellIs" dxfId="3481" priority="137" operator="greaterThan">
      <formula>0</formula>
    </cfRule>
  </conditionalFormatting>
  <conditionalFormatting sqref="AX155:AY156">
    <cfRule type="cellIs" dxfId="3480" priority="134" operator="lessThan">
      <formula>0</formula>
    </cfRule>
    <cfRule type="cellIs" dxfId="3479" priority="135" operator="greaterThan">
      <formula>0</formula>
    </cfRule>
  </conditionalFormatting>
  <conditionalFormatting sqref="AX155:AY156">
    <cfRule type="cellIs" dxfId="3478" priority="132" operator="lessThan">
      <formula>0</formula>
    </cfRule>
    <cfRule type="cellIs" dxfId="3477" priority="133" operator="greaterThan">
      <formula>0</formula>
    </cfRule>
  </conditionalFormatting>
  <conditionalFormatting sqref="B155:G156">
    <cfRule type="cellIs" dxfId="3476" priority="131" operator="equal">
      <formula>""</formula>
    </cfRule>
  </conditionalFormatting>
  <conditionalFormatting sqref="BD155:BD156">
    <cfRule type="cellIs" dxfId="3475" priority="130" operator="notEqual">
      <formula>""</formula>
    </cfRule>
  </conditionalFormatting>
  <conditionalFormatting sqref="O155:T156">
    <cfRule type="cellIs" dxfId="3474" priority="128" operator="equal">
      <formula>"Actual less than revenue"</formula>
    </cfRule>
    <cfRule type="cellIs" dxfId="3473" priority="129" operator="equal">
      <formula>0</formula>
    </cfRule>
  </conditionalFormatting>
  <conditionalFormatting sqref="O155:T156">
    <cfRule type="cellIs" dxfId="3472" priority="127" operator="equal">
      <formula>""</formula>
    </cfRule>
  </conditionalFormatting>
  <conditionalFormatting sqref="A185:N186 U185:XFD186">
    <cfRule type="cellIs" dxfId="3471" priority="117" operator="equal">
      <formula>"Actual less than revenue"</formula>
    </cfRule>
    <cfRule type="cellIs" dxfId="3470" priority="126" operator="equal">
      <formula>0</formula>
    </cfRule>
  </conditionalFormatting>
  <conditionalFormatting sqref="AA185:AA186">
    <cfRule type="cellIs" dxfId="3469" priority="125" operator="notEqual">
      <formula>""</formula>
    </cfRule>
  </conditionalFormatting>
  <conditionalFormatting sqref="BD185:BD186">
    <cfRule type="cellIs" dxfId="3468" priority="124" operator="notEqual">
      <formula>""</formula>
    </cfRule>
  </conditionalFormatting>
  <conditionalFormatting sqref="H185:I186">
    <cfRule type="cellIs" dxfId="3467" priority="121" operator="lessThan">
      <formula>0</formula>
    </cfRule>
    <cfRule type="cellIs" dxfId="3466" priority="122" operator="greaterThan">
      <formula>0</formula>
    </cfRule>
  </conditionalFormatting>
  <conditionalFormatting sqref="U185:V186">
    <cfRule type="cellIs" dxfId="3465" priority="119" operator="lessThan">
      <formula>0</formula>
    </cfRule>
    <cfRule type="cellIs" dxfId="3464" priority="120" operator="greaterThan">
      <formula>0</formula>
    </cfRule>
  </conditionalFormatting>
  <conditionalFormatting sqref="AJ185:AK186">
    <cfRule type="cellIs" dxfId="3463" priority="118" operator="lessThan">
      <formula>0</formula>
    </cfRule>
    <cfRule type="cellIs" dxfId="3462" priority="123" operator="greaterThan">
      <formula>0</formula>
    </cfRule>
  </conditionalFormatting>
  <conditionalFormatting sqref="AX185:AX186">
    <cfRule type="cellIs" dxfId="3461" priority="115" operator="lessThan">
      <formula>0</formula>
    </cfRule>
    <cfRule type="cellIs" dxfId="3460" priority="116" operator="greaterThan">
      <formula>0</formula>
    </cfRule>
  </conditionalFormatting>
  <conditionalFormatting sqref="AX185:AY186">
    <cfRule type="cellIs" dxfId="3459" priority="113" operator="lessThan">
      <formula>0</formula>
    </cfRule>
    <cfRule type="cellIs" dxfId="3458" priority="114" operator="greaterThan">
      <formula>0</formula>
    </cfRule>
  </conditionalFormatting>
  <conditionalFormatting sqref="AX185:AY186">
    <cfRule type="cellIs" dxfId="3457" priority="111" operator="lessThan">
      <formula>0</formula>
    </cfRule>
    <cfRule type="cellIs" dxfId="3456" priority="112" operator="greaterThan">
      <formula>0</formula>
    </cfRule>
  </conditionalFormatting>
  <conditionalFormatting sqref="B185:G186">
    <cfRule type="cellIs" dxfId="3455" priority="110" operator="equal">
      <formula>""</formula>
    </cfRule>
  </conditionalFormatting>
  <conditionalFormatting sqref="BD185:BD186">
    <cfRule type="cellIs" dxfId="3454" priority="109" operator="notEqual">
      <formula>""</formula>
    </cfRule>
  </conditionalFormatting>
  <conditionalFormatting sqref="O185:T186">
    <cfRule type="cellIs" dxfId="3453" priority="107" operator="equal">
      <formula>"Actual less than revenue"</formula>
    </cfRule>
    <cfRule type="cellIs" dxfId="3452" priority="108" operator="equal">
      <formula>0</formula>
    </cfRule>
  </conditionalFormatting>
  <conditionalFormatting sqref="O185:T186">
    <cfRule type="cellIs" dxfId="3451" priority="106" operator="equal">
      <formula>""</formula>
    </cfRule>
  </conditionalFormatting>
  <conditionalFormatting sqref="A216:N217 U216:XFD217">
    <cfRule type="cellIs" dxfId="3450" priority="96" operator="equal">
      <formula>"Actual less than revenue"</formula>
    </cfRule>
    <cfRule type="cellIs" dxfId="3449" priority="105" operator="equal">
      <formula>0</formula>
    </cfRule>
  </conditionalFormatting>
  <conditionalFormatting sqref="AA216:AA217">
    <cfRule type="cellIs" dxfId="3448" priority="104" operator="notEqual">
      <formula>""</formula>
    </cfRule>
  </conditionalFormatting>
  <conditionalFormatting sqref="BD216:BD217">
    <cfRule type="cellIs" dxfId="3447" priority="103" operator="notEqual">
      <formula>""</formula>
    </cfRule>
  </conditionalFormatting>
  <conditionalFormatting sqref="H216:I217">
    <cfRule type="cellIs" dxfId="3446" priority="100" operator="lessThan">
      <formula>0</formula>
    </cfRule>
    <cfRule type="cellIs" dxfId="3445" priority="101" operator="greaterThan">
      <formula>0</formula>
    </cfRule>
  </conditionalFormatting>
  <conditionalFormatting sqref="U216:V217">
    <cfRule type="cellIs" dxfId="3444" priority="98" operator="lessThan">
      <formula>0</formula>
    </cfRule>
    <cfRule type="cellIs" dxfId="3443" priority="99" operator="greaterThan">
      <formula>0</formula>
    </cfRule>
  </conditionalFormatting>
  <conditionalFormatting sqref="AJ216:AK217">
    <cfRule type="cellIs" dxfId="3442" priority="97" operator="lessThan">
      <formula>0</formula>
    </cfRule>
    <cfRule type="cellIs" dxfId="3441" priority="102" operator="greaterThan">
      <formula>0</formula>
    </cfRule>
  </conditionalFormatting>
  <conditionalFormatting sqref="AX216:AX217">
    <cfRule type="cellIs" dxfId="3440" priority="94" operator="lessThan">
      <formula>0</formula>
    </cfRule>
    <cfRule type="cellIs" dxfId="3439" priority="95" operator="greaterThan">
      <formula>0</formula>
    </cfRule>
  </conditionalFormatting>
  <conditionalFormatting sqref="AX216:AY217">
    <cfRule type="cellIs" dxfId="3438" priority="92" operator="lessThan">
      <formula>0</formula>
    </cfRule>
    <cfRule type="cellIs" dxfId="3437" priority="93" operator="greaterThan">
      <formula>0</formula>
    </cfRule>
  </conditionalFormatting>
  <conditionalFormatting sqref="AX216:AY217">
    <cfRule type="cellIs" dxfId="3436" priority="90" operator="lessThan">
      <formula>0</formula>
    </cfRule>
    <cfRule type="cellIs" dxfId="3435" priority="91" operator="greaterThan">
      <formula>0</formula>
    </cfRule>
  </conditionalFormatting>
  <conditionalFormatting sqref="B216:G217">
    <cfRule type="cellIs" dxfId="3434" priority="89" operator="equal">
      <formula>""</formula>
    </cfRule>
  </conditionalFormatting>
  <conditionalFormatting sqref="BD216:BD217">
    <cfRule type="cellIs" dxfId="3433" priority="88" operator="notEqual">
      <formula>""</formula>
    </cfRule>
  </conditionalFormatting>
  <conditionalFormatting sqref="O216:T217">
    <cfRule type="cellIs" dxfId="3432" priority="86" operator="equal">
      <formula>"Actual less than revenue"</formula>
    </cfRule>
    <cfRule type="cellIs" dxfId="3431" priority="87" operator="equal">
      <formula>0</formula>
    </cfRule>
  </conditionalFormatting>
  <conditionalFormatting sqref="O216:T217">
    <cfRule type="cellIs" dxfId="3430" priority="85" operator="equal">
      <formula>""</formula>
    </cfRule>
  </conditionalFormatting>
  <conditionalFormatting sqref="A247:N248 U247:XFD248">
    <cfRule type="cellIs" dxfId="3429" priority="75" operator="equal">
      <formula>"Actual less than revenue"</formula>
    </cfRule>
    <cfRule type="cellIs" dxfId="3428" priority="84" operator="equal">
      <formula>0</formula>
    </cfRule>
  </conditionalFormatting>
  <conditionalFormatting sqref="AA247:AA248">
    <cfRule type="cellIs" dxfId="3427" priority="83" operator="notEqual">
      <formula>""</formula>
    </cfRule>
  </conditionalFormatting>
  <conditionalFormatting sqref="BD247:BD248">
    <cfRule type="cellIs" dxfId="3426" priority="82" operator="notEqual">
      <formula>""</formula>
    </cfRule>
  </conditionalFormatting>
  <conditionalFormatting sqref="H247:I248">
    <cfRule type="cellIs" dxfId="3425" priority="79" operator="lessThan">
      <formula>0</formula>
    </cfRule>
    <cfRule type="cellIs" dxfId="3424" priority="80" operator="greaterThan">
      <formula>0</formula>
    </cfRule>
  </conditionalFormatting>
  <conditionalFormatting sqref="U247:V248">
    <cfRule type="cellIs" dxfId="3423" priority="77" operator="lessThan">
      <formula>0</formula>
    </cfRule>
    <cfRule type="cellIs" dxfId="3422" priority="78" operator="greaterThan">
      <formula>0</formula>
    </cfRule>
  </conditionalFormatting>
  <conditionalFormatting sqref="AJ247:AK248">
    <cfRule type="cellIs" dxfId="3421" priority="76" operator="lessThan">
      <formula>0</formula>
    </cfRule>
    <cfRule type="cellIs" dxfId="3420" priority="81" operator="greaterThan">
      <formula>0</formula>
    </cfRule>
  </conditionalFormatting>
  <conditionalFormatting sqref="AX247:AX248">
    <cfRule type="cellIs" dxfId="3419" priority="73" operator="lessThan">
      <formula>0</formula>
    </cfRule>
    <cfRule type="cellIs" dxfId="3418" priority="74" operator="greaterThan">
      <formula>0</formula>
    </cfRule>
  </conditionalFormatting>
  <conditionalFormatting sqref="AX247:AY248">
    <cfRule type="cellIs" dxfId="3417" priority="71" operator="lessThan">
      <formula>0</formula>
    </cfRule>
    <cfRule type="cellIs" dxfId="3416" priority="72" operator="greaterThan">
      <formula>0</formula>
    </cfRule>
  </conditionalFormatting>
  <conditionalFormatting sqref="AX247:AY248">
    <cfRule type="cellIs" dxfId="3415" priority="69" operator="lessThan">
      <formula>0</formula>
    </cfRule>
    <cfRule type="cellIs" dxfId="3414" priority="70" operator="greaterThan">
      <formula>0</formula>
    </cfRule>
  </conditionalFormatting>
  <conditionalFormatting sqref="B247:G248">
    <cfRule type="cellIs" dxfId="3413" priority="68" operator="equal">
      <formula>""</formula>
    </cfRule>
  </conditionalFormatting>
  <conditionalFormatting sqref="BD247:BD248">
    <cfRule type="cellIs" dxfId="3412" priority="67" operator="notEqual">
      <formula>""</formula>
    </cfRule>
  </conditionalFormatting>
  <conditionalFormatting sqref="O247:T248">
    <cfRule type="cellIs" dxfId="3411" priority="65" operator="equal">
      <formula>"Actual less than revenue"</formula>
    </cfRule>
    <cfRule type="cellIs" dxfId="3410" priority="66" operator="equal">
      <formula>0</formula>
    </cfRule>
  </conditionalFormatting>
  <conditionalFormatting sqref="O247:T248">
    <cfRule type="cellIs" dxfId="3409" priority="64" operator="equal">
      <formula>""</formula>
    </cfRule>
  </conditionalFormatting>
  <conditionalFormatting sqref="A277:N278 U277:XFD278">
    <cfRule type="cellIs" dxfId="3408" priority="54" operator="equal">
      <formula>"Actual less than revenue"</formula>
    </cfRule>
    <cfRule type="cellIs" dxfId="3407" priority="63" operator="equal">
      <formula>0</formula>
    </cfRule>
  </conditionalFormatting>
  <conditionalFormatting sqref="AA277:AA278">
    <cfRule type="cellIs" dxfId="3406" priority="62" operator="notEqual">
      <formula>""</formula>
    </cfRule>
  </conditionalFormatting>
  <conditionalFormatting sqref="BD277:BD278">
    <cfRule type="cellIs" dxfId="3405" priority="61" operator="notEqual">
      <formula>""</formula>
    </cfRule>
  </conditionalFormatting>
  <conditionalFormatting sqref="H277:I278">
    <cfRule type="cellIs" dxfId="3404" priority="58" operator="lessThan">
      <formula>0</formula>
    </cfRule>
    <cfRule type="cellIs" dxfId="3403" priority="59" operator="greaterThan">
      <formula>0</formula>
    </cfRule>
  </conditionalFormatting>
  <conditionalFormatting sqref="U277:V278">
    <cfRule type="cellIs" dxfId="3402" priority="56" operator="lessThan">
      <formula>0</formula>
    </cfRule>
    <cfRule type="cellIs" dxfId="3401" priority="57" operator="greaterThan">
      <formula>0</formula>
    </cfRule>
  </conditionalFormatting>
  <conditionalFormatting sqref="AJ277:AK278">
    <cfRule type="cellIs" dxfId="3400" priority="55" operator="lessThan">
      <formula>0</formula>
    </cfRule>
    <cfRule type="cellIs" dxfId="3399" priority="60" operator="greaterThan">
      <formula>0</formula>
    </cfRule>
  </conditionalFormatting>
  <conditionalFormatting sqref="AX277:AX278">
    <cfRule type="cellIs" dxfId="3398" priority="52" operator="lessThan">
      <formula>0</formula>
    </cfRule>
    <cfRule type="cellIs" dxfId="3397" priority="53" operator="greaterThan">
      <formula>0</formula>
    </cfRule>
  </conditionalFormatting>
  <conditionalFormatting sqref="AX277:AY278">
    <cfRule type="cellIs" dxfId="3396" priority="50" operator="lessThan">
      <formula>0</formula>
    </cfRule>
    <cfRule type="cellIs" dxfId="3395" priority="51" operator="greaterThan">
      <formula>0</formula>
    </cfRule>
  </conditionalFormatting>
  <conditionalFormatting sqref="AX277:AY278">
    <cfRule type="cellIs" dxfId="3394" priority="48" operator="lessThan">
      <formula>0</formula>
    </cfRule>
    <cfRule type="cellIs" dxfId="3393" priority="49" operator="greaterThan">
      <formula>0</formula>
    </cfRule>
  </conditionalFormatting>
  <conditionalFormatting sqref="B277:G278">
    <cfRule type="cellIs" dxfId="3392" priority="47" operator="equal">
      <formula>""</formula>
    </cfRule>
  </conditionalFormatting>
  <conditionalFormatting sqref="BD277:BD278">
    <cfRule type="cellIs" dxfId="3391" priority="46" operator="notEqual">
      <formula>""</formula>
    </cfRule>
  </conditionalFormatting>
  <conditionalFormatting sqref="O277:T278">
    <cfRule type="cellIs" dxfId="3390" priority="44" operator="equal">
      <formula>"Actual less than revenue"</formula>
    </cfRule>
    <cfRule type="cellIs" dxfId="3389" priority="45" operator="equal">
      <formula>0</formula>
    </cfRule>
  </conditionalFormatting>
  <conditionalFormatting sqref="O277:T278">
    <cfRule type="cellIs" dxfId="3388" priority="43" operator="equal">
      <formula>""</formula>
    </cfRule>
  </conditionalFormatting>
  <conditionalFormatting sqref="A308:N309 U308:XFD309">
    <cfRule type="cellIs" dxfId="3387" priority="33" operator="equal">
      <formula>"Actual less than revenue"</formula>
    </cfRule>
    <cfRule type="cellIs" dxfId="3386" priority="42" operator="equal">
      <formula>0</formula>
    </cfRule>
  </conditionalFormatting>
  <conditionalFormatting sqref="AA308:AA309">
    <cfRule type="cellIs" dxfId="3385" priority="41" operator="notEqual">
      <formula>""</formula>
    </cfRule>
  </conditionalFormatting>
  <conditionalFormatting sqref="BD308:BD309">
    <cfRule type="cellIs" dxfId="3384" priority="40" operator="notEqual">
      <formula>""</formula>
    </cfRule>
  </conditionalFormatting>
  <conditionalFormatting sqref="H308:I309">
    <cfRule type="cellIs" dxfId="3383" priority="37" operator="lessThan">
      <formula>0</formula>
    </cfRule>
    <cfRule type="cellIs" dxfId="3382" priority="38" operator="greaterThan">
      <formula>0</formula>
    </cfRule>
  </conditionalFormatting>
  <conditionalFormatting sqref="U308:V309">
    <cfRule type="cellIs" dxfId="3381" priority="35" operator="lessThan">
      <formula>0</formula>
    </cfRule>
    <cfRule type="cellIs" dxfId="3380" priority="36" operator="greaterThan">
      <formula>0</formula>
    </cfRule>
  </conditionalFormatting>
  <conditionalFormatting sqref="AJ308:AK309">
    <cfRule type="cellIs" dxfId="3379" priority="34" operator="lessThan">
      <formula>0</formula>
    </cfRule>
    <cfRule type="cellIs" dxfId="3378" priority="39" operator="greaterThan">
      <formula>0</formula>
    </cfRule>
  </conditionalFormatting>
  <conditionalFormatting sqref="AX308:AX309">
    <cfRule type="cellIs" dxfId="3377" priority="31" operator="lessThan">
      <formula>0</formula>
    </cfRule>
    <cfRule type="cellIs" dxfId="3376" priority="32" operator="greaterThan">
      <formula>0</formula>
    </cfRule>
  </conditionalFormatting>
  <conditionalFormatting sqref="AX308:AY309">
    <cfRule type="cellIs" dxfId="3375" priority="29" operator="lessThan">
      <formula>0</formula>
    </cfRule>
    <cfRule type="cellIs" dxfId="3374" priority="30" operator="greaterThan">
      <formula>0</formula>
    </cfRule>
  </conditionalFormatting>
  <conditionalFormatting sqref="AX308:AY309">
    <cfRule type="cellIs" dxfId="3373" priority="27" operator="lessThan">
      <formula>0</formula>
    </cfRule>
    <cfRule type="cellIs" dxfId="3372" priority="28" operator="greaterThan">
      <formula>0</formula>
    </cfRule>
  </conditionalFormatting>
  <conditionalFormatting sqref="B308:G309">
    <cfRule type="cellIs" dxfId="3371" priority="26" operator="equal">
      <formula>""</formula>
    </cfRule>
  </conditionalFormatting>
  <conditionalFormatting sqref="BD308:BD309">
    <cfRule type="cellIs" dxfId="3370" priority="25" operator="notEqual">
      <formula>""</formula>
    </cfRule>
  </conditionalFormatting>
  <conditionalFormatting sqref="O308:T309">
    <cfRule type="cellIs" dxfId="3369" priority="23" operator="equal">
      <formula>"Actual less than revenue"</formula>
    </cfRule>
    <cfRule type="cellIs" dxfId="3368" priority="24" operator="equal">
      <formula>0</formula>
    </cfRule>
  </conditionalFormatting>
  <conditionalFormatting sqref="O308:T309">
    <cfRule type="cellIs" dxfId="3367" priority="22" operator="equal">
      <formula>""</formula>
    </cfRule>
  </conditionalFormatting>
  <conditionalFormatting sqref="A338:N339 U338:XFD339">
    <cfRule type="cellIs" dxfId="3366" priority="12" operator="equal">
      <formula>"Actual less than revenue"</formula>
    </cfRule>
    <cfRule type="cellIs" dxfId="3365" priority="21" operator="equal">
      <formula>0</formula>
    </cfRule>
  </conditionalFormatting>
  <conditionalFormatting sqref="AA338:AA339">
    <cfRule type="cellIs" dxfId="3364" priority="20" operator="notEqual">
      <formula>""</formula>
    </cfRule>
  </conditionalFormatting>
  <conditionalFormatting sqref="BD338:BD339">
    <cfRule type="cellIs" dxfId="3363" priority="19" operator="notEqual">
      <formula>""</formula>
    </cfRule>
  </conditionalFormatting>
  <conditionalFormatting sqref="H338:I339">
    <cfRule type="cellIs" dxfId="3362" priority="16" operator="lessThan">
      <formula>0</formula>
    </cfRule>
    <cfRule type="cellIs" dxfId="3361" priority="17" operator="greaterThan">
      <formula>0</formula>
    </cfRule>
  </conditionalFormatting>
  <conditionalFormatting sqref="U338:V339">
    <cfRule type="cellIs" dxfId="3360" priority="14" operator="lessThan">
      <formula>0</formula>
    </cfRule>
    <cfRule type="cellIs" dxfId="3359" priority="15" operator="greaterThan">
      <formula>0</formula>
    </cfRule>
  </conditionalFormatting>
  <conditionalFormatting sqref="AJ338:AK339">
    <cfRule type="cellIs" dxfId="3358" priority="13" operator="lessThan">
      <formula>0</formula>
    </cfRule>
    <cfRule type="cellIs" dxfId="3357" priority="18" operator="greaterThan">
      <formula>0</formula>
    </cfRule>
  </conditionalFormatting>
  <conditionalFormatting sqref="AX338:AX339">
    <cfRule type="cellIs" dxfId="3356" priority="10" operator="lessThan">
      <formula>0</formula>
    </cfRule>
    <cfRule type="cellIs" dxfId="3355" priority="11" operator="greaterThan">
      <formula>0</formula>
    </cfRule>
  </conditionalFormatting>
  <conditionalFormatting sqref="AX338:AY339">
    <cfRule type="cellIs" dxfId="3354" priority="8" operator="lessThan">
      <formula>0</formula>
    </cfRule>
    <cfRule type="cellIs" dxfId="3353" priority="9" operator="greaterThan">
      <formula>0</formula>
    </cfRule>
  </conditionalFormatting>
  <conditionalFormatting sqref="AX338:AY339">
    <cfRule type="cellIs" dxfId="3352" priority="6" operator="lessThan">
      <formula>0</formula>
    </cfRule>
    <cfRule type="cellIs" dxfId="3351" priority="7" operator="greaterThan">
      <formula>0</formula>
    </cfRule>
  </conditionalFormatting>
  <conditionalFormatting sqref="B338:G339">
    <cfRule type="cellIs" dxfId="3350" priority="5" operator="equal">
      <formula>""</formula>
    </cfRule>
  </conditionalFormatting>
  <conditionalFormatting sqref="BD338:BD339">
    <cfRule type="cellIs" dxfId="3349" priority="4" operator="notEqual">
      <formula>""</formula>
    </cfRule>
  </conditionalFormatting>
  <conditionalFormatting sqref="O338:T339">
    <cfRule type="cellIs" dxfId="3348" priority="2" operator="equal">
      <formula>"Actual less than revenue"</formula>
    </cfRule>
    <cfRule type="cellIs" dxfId="3347" priority="3" operator="equal">
      <formula>0</formula>
    </cfRule>
  </conditionalFormatting>
  <conditionalFormatting sqref="O338:T339">
    <cfRule type="cellIs" dxfId="334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B9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B98" sqref="B9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124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125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6760</v>
      </c>
      <c r="AD4" s="114">
        <f t="shared" ref="AD4:AH19" si="4">AC4</f>
        <v>6760</v>
      </c>
      <c r="AE4" s="109">
        <f t="shared" si="4"/>
        <v>6760</v>
      </c>
      <c r="AF4" s="110">
        <f t="shared" si="4"/>
        <v>6760</v>
      </c>
      <c r="AG4" s="111">
        <f t="shared" si="4"/>
        <v>6760</v>
      </c>
      <c r="AH4" s="112">
        <f t="shared" si="4"/>
        <v>6760</v>
      </c>
      <c r="AI4" s="106">
        <f>MAX(AD4, AF4, AH4)</f>
        <v>6760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6760</v>
      </c>
      <c r="AR4" s="114">
        <f t="shared" ref="AR4:AV19" si="6">AQ4</f>
        <v>6760</v>
      </c>
      <c r="AS4" s="109">
        <f t="shared" si="6"/>
        <v>6760</v>
      </c>
      <c r="AT4" s="110">
        <f t="shared" si="6"/>
        <v>6760</v>
      </c>
      <c r="AU4" s="111">
        <f t="shared" si="6"/>
        <v>6760</v>
      </c>
      <c r="AV4" s="112">
        <f t="shared" si="6"/>
        <v>6760</v>
      </c>
      <c r="AW4" s="106">
        <f>MAX(AR4, AT4, AV4)</f>
        <v>6760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6760</v>
      </c>
      <c r="AD5" s="114">
        <f t="shared" si="4"/>
        <v>6760</v>
      </c>
      <c r="AE5" s="109">
        <f t="shared" si="4"/>
        <v>6760</v>
      </c>
      <c r="AF5" s="110">
        <f t="shared" si="4"/>
        <v>6760</v>
      </c>
      <c r="AG5" s="111">
        <f t="shared" si="4"/>
        <v>6760</v>
      </c>
      <c r="AH5" s="112">
        <f t="shared" si="4"/>
        <v>6760</v>
      </c>
      <c r="AI5" s="106">
        <f t="shared" ref="AI5:AI10" si="12">MAX(AD5, AF5, AH5)</f>
        <v>6760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6760</v>
      </c>
      <c r="AR5" s="114">
        <f t="shared" si="6"/>
        <v>6760</v>
      </c>
      <c r="AS5" s="109">
        <f t="shared" si="6"/>
        <v>6760</v>
      </c>
      <c r="AT5" s="110">
        <f t="shared" si="6"/>
        <v>6760</v>
      </c>
      <c r="AU5" s="111">
        <f t="shared" si="6"/>
        <v>6760</v>
      </c>
      <c r="AV5" s="112">
        <f t="shared" si="6"/>
        <v>6760</v>
      </c>
      <c r="AW5" s="106">
        <f t="shared" ref="AW5:AW68" si="15">MAX(AR5, AT5, AV5)</f>
        <v>6760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6760</v>
      </c>
      <c r="AD6" s="114">
        <f t="shared" si="4"/>
        <v>6760</v>
      </c>
      <c r="AE6" s="109">
        <f t="shared" si="4"/>
        <v>6760</v>
      </c>
      <c r="AF6" s="110">
        <f t="shared" si="4"/>
        <v>6760</v>
      </c>
      <c r="AG6" s="111">
        <f t="shared" si="4"/>
        <v>6760</v>
      </c>
      <c r="AH6" s="112">
        <f t="shared" si="4"/>
        <v>6760</v>
      </c>
      <c r="AI6" s="106">
        <f t="shared" si="12"/>
        <v>6760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6760</v>
      </c>
      <c r="AR6" s="114">
        <f t="shared" si="6"/>
        <v>6760</v>
      </c>
      <c r="AS6" s="109">
        <f t="shared" si="6"/>
        <v>6760</v>
      </c>
      <c r="AT6" s="110">
        <f t="shared" si="6"/>
        <v>6760</v>
      </c>
      <c r="AU6" s="111">
        <f t="shared" si="6"/>
        <v>6760</v>
      </c>
      <c r="AV6" s="112">
        <f t="shared" si="6"/>
        <v>6760</v>
      </c>
      <c r="AW6" s="106">
        <f t="shared" si="15"/>
        <v>6760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>
        <v>0.70833333333333337</v>
      </c>
      <c r="C7" s="96">
        <v>0.75</v>
      </c>
      <c r="D7" s="95"/>
      <c r="E7" s="96"/>
      <c r="F7" s="95"/>
      <c r="G7" s="101"/>
      <c r="H7" s="6">
        <f t="shared" si="0"/>
        <v>4.166666666666663E-2</v>
      </c>
      <c r="I7" s="7">
        <f t="shared" si="8"/>
        <v>0.99999999999999911</v>
      </c>
      <c r="J7" s="39"/>
      <c r="L7" s="9"/>
      <c r="M7" s="10">
        <f t="shared" si="1"/>
        <v>1</v>
      </c>
      <c r="N7" s="83">
        <v>42739</v>
      </c>
      <c r="O7" s="95">
        <v>0.70833333333333337</v>
      </c>
      <c r="P7" s="96">
        <v>0.75</v>
      </c>
      <c r="Q7" s="95"/>
      <c r="R7" s="96"/>
      <c r="S7" s="95"/>
      <c r="T7" s="101"/>
      <c r="U7" s="6">
        <f t="shared" si="2"/>
        <v>4.166666666666663E-2</v>
      </c>
      <c r="V7" s="7">
        <f t="shared" si="9"/>
        <v>0.99999999999999911</v>
      </c>
      <c r="W7" s="39"/>
      <c r="Y7" s="9"/>
      <c r="Z7" s="10">
        <f t="shared" si="3"/>
        <v>1</v>
      </c>
      <c r="AA7" s="64" t="str">
        <f t="shared" si="10"/>
        <v>Same End 1st</v>
      </c>
      <c r="AB7" s="83">
        <v>42739</v>
      </c>
      <c r="AC7" s="113">
        <v>6775</v>
      </c>
      <c r="AD7" s="114">
        <v>6788</v>
      </c>
      <c r="AE7" s="109">
        <f t="shared" si="4"/>
        <v>6788</v>
      </c>
      <c r="AF7" s="110">
        <f t="shared" si="4"/>
        <v>6788</v>
      </c>
      <c r="AG7" s="111">
        <f t="shared" si="4"/>
        <v>6788</v>
      </c>
      <c r="AH7" s="112">
        <f t="shared" si="4"/>
        <v>6788</v>
      </c>
      <c r="AI7" s="106">
        <f t="shared" si="12"/>
        <v>6788</v>
      </c>
      <c r="AJ7" s="94">
        <f t="shared" ref="AJ7:AJ70" si="19">IF(AC7=AI6, 0, AC7-AI6)</f>
        <v>15</v>
      </c>
      <c r="AK7" s="94">
        <f t="shared" si="5"/>
        <v>13</v>
      </c>
      <c r="AL7" s="39"/>
      <c r="AN7" s="9"/>
      <c r="AO7" s="10">
        <f t="shared" si="13"/>
        <v>1</v>
      </c>
      <c r="AP7" s="83">
        <v>42739</v>
      </c>
      <c r="AQ7" s="113">
        <v>6776</v>
      </c>
      <c r="AR7" s="114">
        <v>6787</v>
      </c>
      <c r="AS7" s="109">
        <f t="shared" si="6"/>
        <v>6787</v>
      </c>
      <c r="AT7" s="110">
        <f t="shared" si="6"/>
        <v>6787</v>
      </c>
      <c r="AU7" s="111">
        <f t="shared" si="6"/>
        <v>6787</v>
      </c>
      <c r="AV7" s="112">
        <f t="shared" si="6"/>
        <v>6787</v>
      </c>
      <c r="AW7" s="106">
        <f t="shared" si="15"/>
        <v>6787</v>
      </c>
      <c r="AX7" s="94">
        <f t="shared" si="16"/>
        <v>16</v>
      </c>
      <c r="AY7" s="94">
        <f t="shared" si="17"/>
        <v>11</v>
      </c>
      <c r="AZ7" s="39"/>
      <c r="BB7" s="9"/>
      <c r="BC7" s="10">
        <f>IF(AY7&gt;0, 1, 0)</f>
        <v>1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6788</v>
      </c>
      <c r="AD8" s="114">
        <f t="shared" si="4"/>
        <v>6788</v>
      </c>
      <c r="AE8" s="109">
        <f t="shared" si="4"/>
        <v>6788</v>
      </c>
      <c r="AF8" s="110">
        <f t="shared" si="4"/>
        <v>6788</v>
      </c>
      <c r="AG8" s="111">
        <f t="shared" si="4"/>
        <v>6788</v>
      </c>
      <c r="AH8" s="112">
        <f t="shared" si="4"/>
        <v>6788</v>
      </c>
      <c r="AI8" s="106">
        <f t="shared" si="12"/>
        <v>6788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6787</v>
      </c>
      <c r="AR8" s="114">
        <f t="shared" si="6"/>
        <v>6787</v>
      </c>
      <c r="AS8" s="109">
        <f t="shared" si="6"/>
        <v>6787</v>
      </c>
      <c r="AT8" s="110">
        <f t="shared" si="6"/>
        <v>6787</v>
      </c>
      <c r="AU8" s="111">
        <f t="shared" si="6"/>
        <v>6787</v>
      </c>
      <c r="AV8" s="112">
        <f t="shared" si="6"/>
        <v>6787</v>
      </c>
      <c r="AW8" s="106">
        <f t="shared" si="15"/>
        <v>6787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6788</v>
      </c>
      <c r="AD9" s="114">
        <f t="shared" si="4"/>
        <v>6788</v>
      </c>
      <c r="AE9" s="109">
        <f t="shared" si="4"/>
        <v>6788</v>
      </c>
      <c r="AF9" s="110">
        <f t="shared" si="4"/>
        <v>6788</v>
      </c>
      <c r="AG9" s="111">
        <f t="shared" si="4"/>
        <v>6788</v>
      </c>
      <c r="AH9" s="112">
        <f t="shared" si="4"/>
        <v>6788</v>
      </c>
      <c r="AI9" s="106">
        <f t="shared" si="12"/>
        <v>6788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6787</v>
      </c>
      <c r="AR9" s="114">
        <f t="shared" si="6"/>
        <v>6787</v>
      </c>
      <c r="AS9" s="109">
        <f t="shared" si="6"/>
        <v>6787</v>
      </c>
      <c r="AT9" s="110">
        <f t="shared" si="6"/>
        <v>6787</v>
      </c>
      <c r="AU9" s="111">
        <f t="shared" si="6"/>
        <v>6787</v>
      </c>
      <c r="AV9" s="112">
        <f t="shared" si="6"/>
        <v>6787</v>
      </c>
      <c r="AW9" s="106">
        <f t="shared" si="15"/>
        <v>6787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6788</v>
      </c>
      <c r="AD10" s="114">
        <f t="shared" si="4"/>
        <v>6788</v>
      </c>
      <c r="AE10" s="109">
        <f t="shared" si="4"/>
        <v>6788</v>
      </c>
      <c r="AF10" s="110">
        <f t="shared" si="4"/>
        <v>6788</v>
      </c>
      <c r="AG10" s="111">
        <f t="shared" si="4"/>
        <v>6788</v>
      </c>
      <c r="AH10" s="112">
        <f t="shared" si="4"/>
        <v>6788</v>
      </c>
      <c r="AI10" s="106">
        <f t="shared" si="12"/>
        <v>6788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6787</v>
      </c>
      <c r="AR10" s="114">
        <f t="shared" si="6"/>
        <v>6787</v>
      </c>
      <c r="AS10" s="109">
        <f t="shared" si="6"/>
        <v>6787</v>
      </c>
      <c r="AT10" s="110">
        <f t="shared" si="6"/>
        <v>6787</v>
      </c>
      <c r="AU10" s="111">
        <f t="shared" si="6"/>
        <v>6787</v>
      </c>
      <c r="AV10" s="112">
        <f t="shared" si="6"/>
        <v>6787</v>
      </c>
      <c r="AW10" s="106">
        <f t="shared" si="15"/>
        <v>6787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6788</v>
      </c>
      <c r="AD11" s="114">
        <f t="shared" si="4"/>
        <v>6788</v>
      </c>
      <c r="AE11" s="109">
        <f t="shared" si="4"/>
        <v>6788</v>
      </c>
      <c r="AF11" s="110">
        <f t="shared" si="4"/>
        <v>6788</v>
      </c>
      <c r="AG11" s="111">
        <f t="shared" si="4"/>
        <v>6788</v>
      </c>
      <c r="AH11" s="112">
        <f t="shared" si="4"/>
        <v>6788</v>
      </c>
      <c r="AI11" s="106">
        <f>MAX(AD11, AF11, AH11)</f>
        <v>6788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6787</v>
      </c>
      <c r="AR11" s="114">
        <f t="shared" si="6"/>
        <v>6787</v>
      </c>
      <c r="AS11" s="109">
        <f t="shared" si="6"/>
        <v>6787</v>
      </c>
      <c r="AT11" s="110">
        <f t="shared" si="6"/>
        <v>6787</v>
      </c>
      <c r="AU11" s="111">
        <f t="shared" si="6"/>
        <v>6787</v>
      </c>
      <c r="AV11" s="112">
        <f t="shared" si="6"/>
        <v>6787</v>
      </c>
      <c r="AW11" s="106">
        <f>MAX(AR11, AT11, AV11)</f>
        <v>6787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6788</v>
      </c>
      <c r="AD12" s="114">
        <f t="shared" si="4"/>
        <v>6788</v>
      </c>
      <c r="AE12" s="109">
        <f>AD12</f>
        <v>6788</v>
      </c>
      <c r="AF12" s="110">
        <f>AE12</f>
        <v>6788</v>
      </c>
      <c r="AG12" s="111">
        <f>AF12</f>
        <v>6788</v>
      </c>
      <c r="AH12" s="112">
        <f>AG12</f>
        <v>6788</v>
      </c>
      <c r="AI12" s="106">
        <f t="shared" ref="AI12:AI75" si="20">MAX(AD12, AF12, AH12)</f>
        <v>6788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6787</v>
      </c>
      <c r="AR12" s="114">
        <f t="shared" si="6"/>
        <v>6787</v>
      </c>
      <c r="AS12" s="109">
        <f>AR12</f>
        <v>6787</v>
      </c>
      <c r="AT12" s="110">
        <f>AS12</f>
        <v>6787</v>
      </c>
      <c r="AU12" s="111">
        <f>AT12</f>
        <v>6787</v>
      </c>
      <c r="AV12" s="112">
        <f>AU12</f>
        <v>6787</v>
      </c>
      <c r="AW12" s="106">
        <f t="shared" si="15"/>
        <v>6787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6788</v>
      </c>
      <c r="AD13" s="114">
        <f t="shared" si="4"/>
        <v>6788</v>
      </c>
      <c r="AE13" s="109">
        <f t="shared" si="4"/>
        <v>6788</v>
      </c>
      <c r="AF13" s="110">
        <f t="shared" si="4"/>
        <v>6788</v>
      </c>
      <c r="AG13" s="111">
        <f t="shared" si="4"/>
        <v>6788</v>
      </c>
      <c r="AH13" s="112">
        <f t="shared" si="4"/>
        <v>6788</v>
      </c>
      <c r="AI13" s="106">
        <f t="shared" si="20"/>
        <v>6788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6787</v>
      </c>
      <c r="AR13" s="114">
        <f t="shared" si="6"/>
        <v>6787</v>
      </c>
      <c r="AS13" s="109">
        <f t="shared" si="6"/>
        <v>6787</v>
      </c>
      <c r="AT13" s="110">
        <f t="shared" si="6"/>
        <v>6787</v>
      </c>
      <c r="AU13" s="111">
        <f t="shared" si="6"/>
        <v>6787</v>
      </c>
      <c r="AV13" s="112">
        <f t="shared" si="6"/>
        <v>6787</v>
      </c>
      <c r="AW13" s="106">
        <f t="shared" si="15"/>
        <v>6787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6788</v>
      </c>
      <c r="AD14" s="114">
        <f t="shared" si="4"/>
        <v>6788</v>
      </c>
      <c r="AE14" s="109">
        <f t="shared" si="4"/>
        <v>6788</v>
      </c>
      <c r="AF14" s="110">
        <f t="shared" si="4"/>
        <v>6788</v>
      </c>
      <c r="AG14" s="111">
        <f t="shared" si="4"/>
        <v>6788</v>
      </c>
      <c r="AH14" s="112">
        <f t="shared" si="4"/>
        <v>6788</v>
      </c>
      <c r="AI14" s="106">
        <f t="shared" si="20"/>
        <v>6788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6787</v>
      </c>
      <c r="AR14" s="114">
        <f t="shared" si="6"/>
        <v>6787</v>
      </c>
      <c r="AS14" s="109">
        <f t="shared" si="6"/>
        <v>6787</v>
      </c>
      <c r="AT14" s="110">
        <f t="shared" si="6"/>
        <v>6787</v>
      </c>
      <c r="AU14" s="111">
        <f t="shared" si="6"/>
        <v>6787</v>
      </c>
      <c r="AV14" s="112">
        <f t="shared" si="6"/>
        <v>6787</v>
      </c>
      <c r="AW14" s="106">
        <f t="shared" si="15"/>
        <v>6787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6788</v>
      </c>
      <c r="AD15" s="114">
        <f t="shared" si="4"/>
        <v>6788</v>
      </c>
      <c r="AE15" s="109">
        <f t="shared" si="4"/>
        <v>6788</v>
      </c>
      <c r="AF15" s="110">
        <f t="shared" si="4"/>
        <v>6788</v>
      </c>
      <c r="AG15" s="111">
        <f t="shared" si="4"/>
        <v>6788</v>
      </c>
      <c r="AH15" s="112">
        <f t="shared" si="4"/>
        <v>6788</v>
      </c>
      <c r="AI15" s="106">
        <f t="shared" si="20"/>
        <v>6788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6787</v>
      </c>
      <c r="AR15" s="114">
        <f t="shared" si="6"/>
        <v>6787</v>
      </c>
      <c r="AS15" s="109">
        <f t="shared" si="6"/>
        <v>6787</v>
      </c>
      <c r="AT15" s="110">
        <f t="shared" si="6"/>
        <v>6787</v>
      </c>
      <c r="AU15" s="111">
        <f t="shared" si="6"/>
        <v>6787</v>
      </c>
      <c r="AV15" s="112">
        <f t="shared" si="6"/>
        <v>6787</v>
      </c>
      <c r="AW15" s="106">
        <f t="shared" si="15"/>
        <v>6787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6788</v>
      </c>
      <c r="AD16" s="114">
        <f t="shared" si="4"/>
        <v>6788</v>
      </c>
      <c r="AE16" s="109">
        <f t="shared" si="4"/>
        <v>6788</v>
      </c>
      <c r="AF16" s="110">
        <f t="shared" si="4"/>
        <v>6788</v>
      </c>
      <c r="AG16" s="111">
        <f t="shared" si="4"/>
        <v>6788</v>
      </c>
      <c r="AH16" s="112">
        <f t="shared" si="4"/>
        <v>6788</v>
      </c>
      <c r="AI16" s="106">
        <f t="shared" si="20"/>
        <v>6788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6787</v>
      </c>
      <c r="AR16" s="114">
        <f t="shared" si="6"/>
        <v>6787</v>
      </c>
      <c r="AS16" s="109">
        <f t="shared" si="6"/>
        <v>6787</v>
      </c>
      <c r="AT16" s="110">
        <f t="shared" si="6"/>
        <v>6787</v>
      </c>
      <c r="AU16" s="111">
        <f t="shared" si="6"/>
        <v>6787</v>
      </c>
      <c r="AV16" s="112">
        <f t="shared" si="6"/>
        <v>6787</v>
      </c>
      <c r="AW16" s="106">
        <f t="shared" si="15"/>
        <v>6787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6788</v>
      </c>
      <c r="AD17" s="114">
        <f t="shared" si="4"/>
        <v>6788</v>
      </c>
      <c r="AE17" s="109">
        <f t="shared" si="4"/>
        <v>6788</v>
      </c>
      <c r="AF17" s="110">
        <f t="shared" si="4"/>
        <v>6788</v>
      </c>
      <c r="AG17" s="111">
        <f t="shared" si="4"/>
        <v>6788</v>
      </c>
      <c r="AH17" s="112">
        <f t="shared" si="4"/>
        <v>6788</v>
      </c>
      <c r="AI17" s="106">
        <f t="shared" si="20"/>
        <v>6788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6787</v>
      </c>
      <c r="AR17" s="114">
        <f t="shared" si="6"/>
        <v>6787</v>
      </c>
      <c r="AS17" s="109">
        <f t="shared" si="6"/>
        <v>6787</v>
      </c>
      <c r="AT17" s="110">
        <f t="shared" si="6"/>
        <v>6787</v>
      </c>
      <c r="AU17" s="111">
        <f t="shared" si="6"/>
        <v>6787</v>
      </c>
      <c r="AV17" s="112">
        <f t="shared" si="6"/>
        <v>6787</v>
      </c>
      <c r="AW17" s="106">
        <f t="shared" si="15"/>
        <v>6787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6788</v>
      </c>
      <c r="AD18" s="114">
        <f t="shared" si="4"/>
        <v>6788</v>
      </c>
      <c r="AE18" s="109">
        <f t="shared" si="4"/>
        <v>6788</v>
      </c>
      <c r="AF18" s="110">
        <f t="shared" si="4"/>
        <v>6788</v>
      </c>
      <c r="AG18" s="111">
        <f t="shared" si="4"/>
        <v>6788</v>
      </c>
      <c r="AH18" s="112">
        <f t="shared" si="4"/>
        <v>6788</v>
      </c>
      <c r="AI18" s="106">
        <f t="shared" si="20"/>
        <v>6788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6787</v>
      </c>
      <c r="AR18" s="114">
        <f t="shared" si="6"/>
        <v>6787</v>
      </c>
      <c r="AS18" s="109">
        <f t="shared" si="6"/>
        <v>6787</v>
      </c>
      <c r="AT18" s="110">
        <f t="shared" si="6"/>
        <v>6787</v>
      </c>
      <c r="AU18" s="111">
        <f t="shared" si="6"/>
        <v>6787</v>
      </c>
      <c r="AV18" s="112">
        <f t="shared" si="6"/>
        <v>6787</v>
      </c>
      <c r="AW18" s="106">
        <f t="shared" si="15"/>
        <v>6787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6788</v>
      </c>
      <c r="AD19" s="114">
        <f t="shared" si="4"/>
        <v>6788</v>
      </c>
      <c r="AE19" s="109">
        <f t="shared" si="4"/>
        <v>6788</v>
      </c>
      <c r="AF19" s="110">
        <f t="shared" si="4"/>
        <v>6788</v>
      </c>
      <c r="AG19" s="111">
        <f t="shared" si="4"/>
        <v>6788</v>
      </c>
      <c r="AH19" s="112">
        <f t="shared" si="4"/>
        <v>6788</v>
      </c>
      <c r="AI19" s="106">
        <f t="shared" si="20"/>
        <v>6788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6787</v>
      </c>
      <c r="AR19" s="114">
        <f t="shared" si="6"/>
        <v>6787</v>
      </c>
      <c r="AS19" s="109">
        <f t="shared" si="6"/>
        <v>6787</v>
      </c>
      <c r="AT19" s="110">
        <f t="shared" si="6"/>
        <v>6787</v>
      </c>
      <c r="AU19" s="111">
        <f t="shared" si="6"/>
        <v>6787</v>
      </c>
      <c r="AV19" s="112">
        <f t="shared" si="6"/>
        <v>6787</v>
      </c>
      <c r="AW19" s="106">
        <f t="shared" si="15"/>
        <v>6787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6788</v>
      </c>
      <c r="AD20" s="114">
        <f t="shared" ref="AD20:AH70" si="23">AC20</f>
        <v>6788</v>
      </c>
      <c r="AE20" s="109">
        <f t="shared" si="23"/>
        <v>6788</v>
      </c>
      <c r="AF20" s="110">
        <f t="shared" si="23"/>
        <v>6788</v>
      </c>
      <c r="AG20" s="111">
        <f t="shared" si="23"/>
        <v>6788</v>
      </c>
      <c r="AH20" s="112">
        <f t="shared" si="23"/>
        <v>6788</v>
      </c>
      <c r="AI20" s="106">
        <f t="shared" si="20"/>
        <v>6788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6787</v>
      </c>
      <c r="AR20" s="114">
        <f t="shared" ref="AR20:AV70" si="24">AQ20</f>
        <v>6787</v>
      </c>
      <c r="AS20" s="109">
        <f t="shared" si="24"/>
        <v>6787</v>
      </c>
      <c r="AT20" s="110">
        <f t="shared" si="24"/>
        <v>6787</v>
      </c>
      <c r="AU20" s="111">
        <f t="shared" si="24"/>
        <v>6787</v>
      </c>
      <c r="AV20" s="112">
        <f t="shared" si="24"/>
        <v>6787</v>
      </c>
      <c r="AW20" s="106">
        <f t="shared" si="15"/>
        <v>6787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6788</v>
      </c>
      <c r="AD21" s="114">
        <f t="shared" si="23"/>
        <v>6788</v>
      </c>
      <c r="AE21" s="109">
        <f t="shared" si="23"/>
        <v>6788</v>
      </c>
      <c r="AF21" s="110">
        <f t="shared" si="23"/>
        <v>6788</v>
      </c>
      <c r="AG21" s="111">
        <f t="shared" si="23"/>
        <v>6788</v>
      </c>
      <c r="AH21" s="112">
        <f t="shared" si="23"/>
        <v>6788</v>
      </c>
      <c r="AI21" s="106">
        <f t="shared" si="20"/>
        <v>6788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6787</v>
      </c>
      <c r="AR21" s="114">
        <f t="shared" si="24"/>
        <v>6787</v>
      </c>
      <c r="AS21" s="109">
        <f t="shared" si="24"/>
        <v>6787</v>
      </c>
      <c r="AT21" s="110">
        <f t="shared" si="24"/>
        <v>6787</v>
      </c>
      <c r="AU21" s="111">
        <f t="shared" si="24"/>
        <v>6787</v>
      </c>
      <c r="AV21" s="112">
        <f t="shared" si="24"/>
        <v>6787</v>
      </c>
      <c r="AW21" s="106">
        <f t="shared" si="15"/>
        <v>6787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6788</v>
      </c>
      <c r="AD22" s="114">
        <f t="shared" si="23"/>
        <v>6788</v>
      </c>
      <c r="AE22" s="109">
        <f t="shared" si="23"/>
        <v>6788</v>
      </c>
      <c r="AF22" s="110">
        <f t="shared" si="23"/>
        <v>6788</v>
      </c>
      <c r="AG22" s="111">
        <f t="shared" si="23"/>
        <v>6788</v>
      </c>
      <c r="AH22" s="112">
        <f t="shared" si="23"/>
        <v>6788</v>
      </c>
      <c r="AI22" s="106">
        <f t="shared" si="20"/>
        <v>6788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6787</v>
      </c>
      <c r="AR22" s="114">
        <f t="shared" si="24"/>
        <v>6787</v>
      </c>
      <c r="AS22" s="109">
        <f t="shared" si="24"/>
        <v>6787</v>
      </c>
      <c r="AT22" s="110">
        <f t="shared" si="24"/>
        <v>6787</v>
      </c>
      <c r="AU22" s="111">
        <f t="shared" si="24"/>
        <v>6787</v>
      </c>
      <c r="AV22" s="112">
        <f t="shared" si="24"/>
        <v>6787</v>
      </c>
      <c r="AW22" s="106">
        <f t="shared" si="15"/>
        <v>6787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6788</v>
      </c>
      <c r="AD23" s="114">
        <f t="shared" si="23"/>
        <v>6788</v>
      </c>
      <c r="AE23" s="109">
        <f t="shared" si="23"/>
        <v>6788</v>
      </c>
      <c r="AF23" s="110">
        <f t="shared" si="23"/>
        <v>6788</v>
      </c>
      <c r="AG23" s="111">
        <f t="shared" si="23"/>
        <v>6788</v>
      </c>
      <c r="AH23" s="112">
        <f t="shared" si="23"/>
        <v>6788</v>
      </c>
      <c r="AI23" s="106">
        <f t="shared" si="20"/>
        <v>6788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6787</v>
      </c>
      <c r="AR23" s="114">
        <f t="shared" si="24"/>
        <v>6787</v>
      </c>
      <c r="AS23" s="109">
        <f t="shared" si="24"/>
        <v>6787</v>
      </c>
      <c r="AT23" s="110">
        <f t="shared" si="24"/>
        <v>6787</v>
      </c>
      <c r="AU23" s="111">
        <f t="shared" si="24"/>
        <v>6787</v>
      </c>
      <c r="AV23" s="112">
        <f t="shared" si="24"/>
        <v>6787</v>
      </c>
      <c r="AW23" s="106">
        <f t="shared" si="15"/>
        <v>6787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6788</v>
      </c>
      <c r="AD24" s="114">
        <f t="shared" si="23"/>
        <v>6788</v>
      </c>
      <c r="AE24" s="109">
        <f t="shared" si="23"/>
        <v>6788</v>
      </c>
      <c r="AF24" s="110">
        <f t="shared" si="23"/>
        <v>6788</v>
      </c>
      <c r="AG24" s="111">
        <f t="shared" si="23"/>
        <v>6788</v>
      </c>
      <c r="AH24" s="112">
        <f t="shared" si="23"/>
        <v>6788</v>
      </c>
      <c r="AI24" s="106">
        <f t="shared" si="20"/>
        <v>6788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6787</v>
      </c>
      <c r="AR24" s="114">
        <f t="shared" si="24"/>
        <v>6787</v>
      </c>
      <c r="AS24" s="109">
        <f t="shared" si="24"/>
        <v>6787</v>
      </c>
      <c r="AT24" s="110">
        <f t="shared" si="24"/>
        <v>6787</v>
      </c>
      <c r="AU24" s="111">
        <f t="shared" si="24"/>
        <v>6787</v>
      </c>
      <c r="AV24" s="112">
        <f t="shared" si="24"/>
        <v>6787</v>
      </c>
      <c r="AW24" s="106">
        <f t="shared" si="15"/>
        <v>6787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6788</v>
      </c>
      <c r="AD25" s="114">
        <f t="shared" si="23"/>
        <v>6788</v>
      </c>
      <c r="AE25" s="109">
        <f t="shared" si="23"/>
        <v>6788</v>
      </c>
      <c r="AF25" s="110">
        <f t="shared" si="23"/>
        <v>6788</v>
      </c>
      <c r="AG25" s="111">
        <f t="shared" si="23"/>
        <v>6788</v>
      </c>
      <c r="AH25" s="112">
        <f t="shared" si="23"/>
        <v>6788</v>
      </c>
      <c r="AI25" s="106">
        <f t="shared" si="20"/>
        <v>6788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6787</v>
      </c>
      <c r="AR25" s="114">
        <f t="shared" si="24"/>
        <v>6787</v>
      </c>
      <c r="AS25" s="109">
        <f t="shared" si="24"/>
        <v>6787</v>
      </c>
      <c r="AT25" s="110">
        <f t="shared" si="24"/>
        <v>6787</v>
      </c>
      <c r="AU25" s="111">
        <f t="shared" si="24"/>
        <v>6787</v>
      </c>
      <c r="AV25" s="112">
        <f t="shared" si="24"/>
        <v>6787</v>
      </c>
      <c r="AW25" s="106">
        <f t="shared" si="15"/>
        <v>6787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6788</v>
      </c>
      <c r="AD26" s="114">
        <f t="shared" si="23"/>
        <v>6788</v>
      </c>
      <c r="AE26" s="109">
        <f t="shared" si="23"/>
        <v>6788</v>
      </c>
      <c r="AF26" s="110">
        <f t="shared" si="23"/>
        <v>6788</v>
      </c>
      <c r="AG26" s="111">
        <f t="shared" si="23"/>
        <v>6788</v>
      </c>
      <c r="AH26" s="112">
        <f t="shared" si="23"/>
        <v>6788</v>
      </c>
      <c r="AI26" s="106">
        <f t="shared" si="20"/>
        <v>6788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6787</v>
      </c>
      <c r="AR26" s="114">
        <f t="shared" si="24"/>
        <v>6787</v>
      </c>
      <c r="AS26" s="109">
        <f t="shared" si="24"/>
        <v>6787</v>
      </c>
      <c r="AT26" s="110">
        <f t="shared" si="24"/>
        <v>6787</v>
      </c>
      <c r="AU26" s="111">
        <f t="shared" si="24"/>
        <v>6787</v>
      </c>
      <c r="AV26" s="112">
        <f t="shared" si="24"/>
        <v>6787</v>
      </c>
      <c r="AW26" s="106">
        <f t="shared" si="15"/>
        <v>6787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6788</v>
      </c>
      <c r="AD27" s="114">
        <f t="shared" si="23"/>
        <v>6788</v>
      </c>
      <c r="AE27" s="109">
        <f t="shared" si="23"/>
        <v>6788</v>
      </c>
      <c r="AF27" s="110">
        <f t="shared" si="23"/>
        <v>6788</v>
      </c>
      <c r="AG27" s="111">
        <f t="shared" si="23"/>
        <v>6788</v>
      </c>
      <c r="AH27" s="112">
        <f t="shared" si="23"/>
        <v>6788</v>
      </c>
      <c r="AI27" s="106">
        <f t="shared" si="20"/>
        <v>6788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6787</v>
      </c>
      <c r="AR27" s="114">
        <f t="shared" si="24"/>
        <v>6787</v>
      </c>
      <c r="AS27" s="109">
        <f t="shared" si="24"/>
        <v>6787</v>
      </c>
      <c r="AT27" s="110">
        <f t="shared" si="24"/>
        <v>6787</v>
      </c>
      <c r="AU27" s="111">
        <f t="shared" si="24"/>
        <v>6787</v>
      </c>
      <c r="AV27" s="112">
        <f t="shared" si="24"/>
        <v>6787</v>
      </c>
      <c r="AW27" s="106">
        <f t="shared" si="15"/>
        <v>6787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6788</v>
      </c>
      <c r="AD28" s="114">
        <f t="shared" si="23"/>
        <v>6788</v>
      </c>
      <c r="AE28" s="109">
        <f t="shared" si="23"/>
        <v>6788</v>
      </c>
      <c r="AF28" s="110">
        <f t="shared" si="23"/>
        <v>6788</v>
      </c>
      <c r="AG28" s="111">
        <f t="shared" si="23"/>
        <v>6788</v>
      </c>
      <c r="AH28" s="112">
        <f t="shared" si="23"/>
        <v>6788</v>
      </c>
      <c r="AI28" s="106">
        <f t="shared" si="20"/>
        <v>6788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6787</v>
      </c>
      <c r="AR28" s="114">
        <f t="shared" si="24"/>
        <v>6787</v>
      </c>
      <c r="AS28" s="109">
        <f t="shared" si="24"/>
        <v>6787</v>
      </c>
      <c r="AT28" s="110">
        <f t="shared" si="24"/>
        <v>6787</v>
      </c>
      <c r="AU28" s="111">
        <f t="shared" si="24"/>
        <v>6787</v>
      </c>
      <c r="AV28" s="112">
        <f t="shared" si="24"/>
        <v>6787</v>
      </c>
      <c r="AW28" s="106">
        <f t="shared" si="15"/>
        <v>6787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6788</v>
      </c>
      <c r="AD29" s="114">
        <f t="shared" si="23"/>
        <v>6788</v>
      </c>
      <c r="AE29" s="109">
        <f t="shared" si="23"/>
        <v>6788</v>
      </c>
      <c r="AF29" s="110">
        <f t="shared" si="23"/>
        <v>6788</v>
      </c>
      <c r="AG29" s="111">
        <f t="shared" si="23"/>
        <v>6788</v>
      </c>
      <c r="AH29" s="112">
        <f t="shared" si="23"/>
        <v>6788</v>
      </c>
      <c r="AI29" s="106">
        <f t="shared" si="20"/>
        <v>6788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6787</v>
      </c>
      <c r="AR29" s="114">
        <f t="shared" si="24"/>
        <v>6787</v>
      </c>
      <c r="AS29" s="109">
        <f t="shared" si="24"/>
        <v>6787</v>
      </c>
      <c r="AT29" s="110">
        <f t="shared" si="24"/>
        <v>6787</v>
      </c>
      <c r="AU29" s="111">
        <f t="shared" si="24"/>
        <v>6787</v>
      </c>
      <c r="AV29" s="112">
        <f t="shared" si="24"/>
        <v>6787</v>
      </c>
      <c r="AW29" s="106">
        <f t="shared" si="15"/>
        <v>6787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6788</v>
      </c>
      <c r="AD30" s="114">
        <f t="shared" si="23"/>
        <v>6788</v>
      </c>
      <c r="AE30" s="109">
        <f t="shared" si="23"/>
        <v>6788</v>
      </c>
      <c r="AF30" s="110">
        <f t="shared" si="23"/>
        <v>6788</v>
      </c>
      <c r="AG30" s="111">
        <f t="shared" si="23"/>
        <v>6788</v>
      </c>
      <c r="AH30" s="112">
        <f t="shared" si="23"/>
        <v>6788</v>
      </c>
      <c r="AI30" s="106">
        <f t="shared" si="20"/>
        <v>6788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6787</v>
      </c>
      <c r="AR30" s="114">
        <f t="shared" si="24"/>
        <v>6787</v>
      </c>
      <c r="AS30" s="109">
        <f t="shared" si="24"/>
        <v>6787</v>
      </c>
      <c r="AT30" s="110">
        <f t="shared" si="24"/>
        <v>6787</v>
      </c>
      <c r="AU30" s="111">
        <f t="shared" si="24"/>
        <v>6787</v>
      </c>
      <c r="AV30" s="112">
        <f t="shared" si="24"/>
        <v>6787</v>
      </c>
      <c r="AW30" s="106">
        <f t="shared" si="15"/>
        <v>6787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6788</v>
      </c>
      <c r="AD31" s="114">
        <f t="shared" si="23"/>
        <v>6788</v>
      </c>
      <c r="AE31" s="109">
        <f t="shared" si="23"/>
        <v>6788</v>
      </c>
      <c r="AF31" s="110">
        <f t="shared" si="23"/>
        <v>6788</v>
      </c>
      <c r="AG31" s="111">
        <f t="shared" si="23"/>
        <v>6788</v>
      </c>
      <c r="AH31" s="112">
        <f t="shared" si="23"/>
        <v>6788</v>
      </c>
      <c r="AI31" s="106">
        <f t="shared" si="20"/>
        <v>6788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6787</v>
      </c>
      <c r="AR31" s="114">
        <f t="shared" si="24"/>
        <v>6787</v>
      </c>
      <c r="AS31" s="109">
        <f t="shared" si="24"/>
        <v>6787</v>
      </c>
      <c r="AT31" s="110">
        <f t="shared" si="24"/>
        <v>6787</v>
      </c>
      <c r="AU31" s="111">
        <f t="shared" si="24"/>
        <v>6787</v>
      </c>
      <c r="AV31" s="112">
        <f t="shared" si="24"/>
        <v>6787</v>
      </c>
      <c r="AW31" s="106">
        <f t="shared" si="15"/>
        <v>6787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6788</v>
      </c>
      <c r="AD32" s="114">
        <f t="shared" si="23"/>
        <v>6788</v>
      </c>
      <c r="AE32" s="109">
        <f t="shared" si="23"/>
        <v>6788</v>
      </c>
      <c r="AF32" s="110">
        <f t="shared" si="23"/>
        <v>6788</v>
      </c>
      <c r="AG32" s="111">
        <f t="shared" si="23"/>
        <v>6788</v>
      </c>
      <c r="AH32" s="112">
        <f t="shared" si="23"/>
        <v>6788</v>
      </c>
      <c r="AI32" s="106">
        <f t="shared" si="20"/>
        <v>6788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6787</v>
      </c>
      <c r="AR32" s="114">
        <f t="shared" si="24"/>
        <v>6787</v>
      </c>
      <c r="AS32" s="109">
        <f t="shared" si="24"/>
        <v>6787</v>
      </c>
      <c r="AT32" s="110">
        <f t="shared" si="24"/>
        <v>6787</v>
      </c>
      <c r="AU32" s="111">
        <f t="shared" si="24"/>
        <v>6787</v>
      </c>
      <c r="AV32" s="112">
        <f t="shared" si="24"/>
        <v>6787</v>
      </c>
      <c r="AW32" s="106">
        <f t="shared" si="15"/>
        <v>6787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6788</v>
      </c>
      <c r="AD33" s="114">
        <f t="shared" si="23"/>
        <v>6788</v>
      </c>
      <c r="AE33" s="109">
        <f t="shared" si="23"/>
        <v>6788</v>
      </c>
      <c r="AF33" s="110">
        <f t="shared" si="23"/>
        <v>6788</v>
      </c>
      <c r="AG33" s="111">
        <f t="shared" si="23"/>
        <v>6788</v>
      </c>
      <c r="AH33" s="112">
        <f t="shared" si="23"/>
        <v>6788</v>
      </c>
      <c r="AI33" s="106">
        <f t="shared" si="20"/>
        <v>6788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6787</v>
      </c>
      <c r="AR33" s="114">
        <f t="shared" si="24"/>
        <v>6787</v>
      </c>
      <c r="AS33" s="109">
        <f t="shared" si="24"/>
        <v>6787</v>
      </c>
      <c r="AT33" s="110">
        <f t="shared" si="24"/>
        <v>6787</v>
      </c>
      <c r="AU33" s="111">
        <f t="shared" si="24"/>
        <v>6787</v>
      </c>
      <c r="AV33" s="112">
        <f t="shared" si="24"/>
        <v>6787</v>
      </c>
      <c r="AW33" s="106">
        <f t="shared" si="15"/>
        <v>6787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6788</v>
      </c>
      <c r="AD34" s="197">
        <f t="shared" si="23"/>
        <v>6788</v>
      </c>
      <c r="AE34" s="198">
        <f t="shared" si="23"/>
        <v>6788</v>
      </c>
      <c r="AF34" s="199">
        <f t="shared" si="23"/>
        <v>6788</v>
      </c>
      <c r="AG34" s="200">
        <f t="shared" si="23"/>
        <v>6788</v>
      </c>
      <c r="AH34" s="201">
        <f t="shared" si="23"/>
        <v>6788</v>
      </c>
      <c r="AI34" s="202">
        <f t="shared" si="20"/>
        <v>6788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6787</v>
      </c>
      <c r="AR34" s="197">
        <f t="shared" si="24"/>
        <v>6787</v>
      </c>
      <c r="AS34" s="198">
        <f t="shared" si="24"/>
        <v>6787</v>
      </c>
      <c r="AT34" s="199">
        <f t="shared" si="24"/>
        <v>6787</v>
      </c>
      <c r="AU34" s="200">
        <f t="shared" si="24"/>
        <v>6787</v>
      </c>
      <c r="AV34" s="201">
        <f t="shared" si="24"/>
        <v>6787</v>
      </c>
      <c r="AW34" s="202">
        <f t="shared" si="15"/>
        <v>6787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6788</v>
      </c>
      <c r="AD35" s="114">
        <f t="shared" si="23"/>
        <v>6788</v>
      </c>
      <c r="AE35" s="109">
        <f t="shared" si="23"/>
        <v>6788</v>
      </c>
      <c r="AF35" s="110">
        <f t="shared" si="23"/>
        <v>6788</v>
      </c>
      <c r="AG35" s="111">
        <f t="shared" si="23"/>
        <v>6788</v>
      </c>
      <c r="AH35" s="112">
        <f t="shared" si="23"/>
        <v>6788</v>
      </c>
      <c r="AI35" s="106">
        <f t="shared" si="20"/>
        <v>6788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6787</v>
      </c>
      <c r="AR35" s="114">
        <f t="shared" si="24"/>
        <v>6787</v>
      </c>
      <c r="AS35" s="109">
        <f t="shared" si="24"/>
        <v>6787</v>
      </c>
      <c r="AT35" s="110">
        <f t="shared" si="24"/>
        <v>6787</v>
      </c>
      <c r="AU35" s="111">
        <f t="shared" si="24"/>
        <v>6787</v>
      </c>
      <c r="AV35" s="112">
        <f t="shared" si="24"/>
        <v>6787</v>
      </c>
      <c r="AW35" s="106">
        <f t="shared" si="15"/>
        <v>6787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6788</v>
      </c>
      <c r="AD36" s="114">
        <f t="shared" si="23"/>
        <v>6788</v>
      </c>
      <c r="AE36" s="109">
        <f t="shared" si="23"/>
        <v>6788</v>
      </c>
      <c r="AF36" s="110">
        <f t="shared" si="23"/>
        <v>6788</v>
      </c>
      <c r="AG36" s="111">
        <f t="shared" si="23"/>
        <v>6788</v>
      </c>
      <c r="AH36" s="112">
        <f t="shared" si="23"/>
        <v>6788</v>
      </c>
      <c r="AI36" s="106">
        <f t="shared" si="20"/>
        <v>6788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6787</v>
      </c>
      <c r="AR36" s="114">
        <f t="shared" si="24"/>
        <v>6787</v>
      </c>
      <c r="AS36" s="109">
        <f t="shared" si="24"/>
        <v>6787</v>
      </c>
      <c r="AT36" s="110">
        <f t="shared" si="24"/>
        <v>6787</v>
      </c>
      <c r="AU36" s="111">
        <f t="shared" si="24"/>
        <v>6787</v>
      </c>
      <c r="AV36" s="112">
        <f t="shared" si="24"/>
        <v>6787</v>
      </c>
      <c r="AW36" s="106">
        <f t="shared" si="15"/>
        <v>6787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6788</v>
      </c>
      <c r="AD37" s="114">
        <f t="shared" si="23"/>
        <v>6788</v>
      </c>
      <c r="AE37" s="109">
        <f t="shared" si="23"/>
        <v>6788</v>
      </c>
      <c r="AF37" s="110">
        <f t="shared" si="23"/>
        <v>6788</v>
      </c>
      <c r="AG37" s="111">
        <f t="shared" si="23"/>
        <v>6788</v>
      </c>
      <c r="AH37" s="112">
        <f t="shared" si="23"/>
        <v>6788</v>
      </c>
      <c r="AI37" s="106">
        <f t="shared" si="20"/>
        <v>6788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6787</v>
      </c>
      <c r="AR37" s="114">
        <f t="shared" si="24"/>
        <v>6787</v>
      </c>
      <c r="AS37" s="109">
        <f t="shared" si="24"/>
        <v>6787</v>
      </c>
      <c r="AT37" s="110">
        <f t="shared" si="24"/>
        <v>6787</v>
      </c>
      <c r="AU37" s="111">
        <f t="shared" si="24"/>
        <v>6787</v>
      </c>
      <c r="AV37" s="112">
        <f t="shared" si="24"/>
        <v>6787</v>
      </c>
      <c r="AW37" s="106">
        <f t="shared" si="15"/>
        <v>6787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6788</v>
      </c>
      <c r="AD38" s="114">
        <f t="shared" si="23"/>
        <v>6788</v>
      </c>
      <c r="AE38" s="109">
        <f t="shared" si="23"/>
        <v>6788</v>
      </c>
      <c r="AF38" s="110">
        <f t="shared" si="23"/>
        <v>6788</v>
      </c>
      <c r="AG38" s="111">
        <f t="shared" si="23"/>
        <v>6788</v>
      </c>
      <c r="AH38" s="112">
        <f t="shared" si="23"/>
        <v>6788</v>
      </c>
      <c r="AI38" s="106">
        <f t="shared" si="20"/>
        <v>6788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6787</v>
      </c>
      <c r="AR38" s="114">
        <f t="shared" si="24"/>
        <v>6787</v>
      </c>
      <c r="AS38" s="109">
        <f t="shared" si="24"/>
        <v>6787</v>
      </c>
      <c r="AT38" s="110">
        <f t="shared" si="24"/>
        <v>6787</v>
      </c>
      <c r="AU38" s="111">
        <f t="shared" si="24"/>
        <v>6787</v>
      </c>
      <c r="AV38" s="112">
        <f t="shared" si="24"/>
        <v>6787</v>
      </c>
      <c r="AW38" s="106">
        <f t="shared" si="15"/>
        <v>6787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6788</v>
      </c>
      <c r="AD39" s="114">
        <f t="shared" si="23"/>
        <v>6788</v>
      </c>
      <c r="AE39" s="109">
        <f t="shared" si="23"/>
        <v>6788</v>
      </c>
      <c r="AF39" s="110">
        <f t="shared" si="23"/>
        <v>6788</v>
      </c>
      <c r="AG39" s="111">
        <f t="shared" si="23"/>
        <v>6788</v>
      </c>
      <c r="AH39" s="112">
        <f t="shared" si="23"/>
        <v>6788</v>
      </c>
      <c r="AI39" s="106">
        <f t="shared" si="20"/>
        <v>6788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6787</v>
      </c>
      <c r="AR39" s="114">
        <f t="shared" si="24"/>
        <v>6787</v>
      </c>
      <c r="AS39" s="109">
        <f t="shared" si="24"/>
        <v>6787</v>
      </c>
      <c r="AT39" s="110">
        <f t="shared" si="24"/>
        <v>6787</v>
      </c>
      <c r="AU39" s="111">
        <f t="shared" si="24"/>
        <v>6787</v>
      </c>
      <c r="AV39" s="112">
        <f t="shared" si="24"/>
        <v>6787</v>
      </c>
      <c r="AW39" s="106">
        <f t="shared" si="15"/>
        <v>6787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6788</v>
      </c>
      <c r="AD40" s="114">
        <f t="shared" si="23"/>
        <v>6788</v>
      </c>
      <c r="AE40" s="109">
        <f t="shared" si="23"/>
        <v>6788</v>
      </c>
      <c r="AF40" s="110">
        <f t="shared" si="23"/>
        <v>6788</v>
      </c>
      <c r="AG40" s="111">
        <f t="shared" si="23"/>
        <v>6788</v>
      </c>
      <c r="AH40" s="112">
        <f t="shared" si="23"/>
        <v>6788</v>
      </c>
      <c r="AI40" s="106">
        <f t="shared" si="20"/>
        <v>6788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6787</v>
      </c>
      <c r="AR40" s="114">
        <f t="shared" si="24"/>
        <v>6787</v>
      </c>
      <c r="AS40" s="109">
        <f t="shared" si="24"/>
        <v>6787</v>
      </c>
      <c r="AT40" s="110">
        <f t="shared" si="24"/>
        <v>6787</v>
      </c>
      <c r="AU40" s="111">
        <f t="shared" si="24"/>
        <v>6787</v>
      </c>
      <c r="AV40" s="112">
        <f t="shared" si="24"/>
        <v>6787</v>
      </c>
      <c r="AW40" s="106">
        <f t="shared" si="15"/>
        <v>6787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6788</v>
      </c>
      <c r="AD41" s="114">
        <f t="shared" si="23"/>
        <v>6788</v>
      </c>
      <c r="AE41" s="109">
        <f t="shared" si="23"/>
        <v>6788</v>
      </c>
      <c r="AF41" s="110">
        <f t="shared" si="23"/>
        <v>6788</v>
      </c>
      <c r="AG41" s="111">
        <f t="shared" si="23"/>
        <v>6788</v>
      </c>
      <c r="AH41" s="112">
        <f t="shared" si="23"/>
        <v>6788</v>
      </c>
      <c r="AI41" s="106">
        <f t="shared" si="20"/>
        <v>6788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6787</v>
      </c>
      <c r="AR41" s="114">
        <f t="shared" si="24"/>
        <v>6787</v>
      </c>
      <c r="AS41" s="109">
        <f t="shared" si="24"/>
        <v>6787</v>
      </c>
      <c r="AT41" s="110">
        <f t="shared" si="24"/>
        <v>6787</v>
      </c>
      <c r="AU41" s="111">
        <f t="shared" si="24"/>
        <v>6787</v>
      </c>
      <c r="AV41" s="112">
        <f t="shared" si="24"/>
        <v>6787</v>
      </c>
      <c r="AW41" s="106">
        <f t="shared" si="15"/>
        <v>6787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6788</v>
      </c>
      <c r="AD42" s="114">
        <f t="shared" si="23"/>
        <v>6788</v>
      </c>
      <c r="AE42" s="109">
        <f t="shared" si="23"/>
        <v>6788</v>
      </c>
      <c r="AF42" s="110">
        <f t="shared" si="23"/>
        <v>6788</v>
      </c>
      <c r="AG42" s="111">
        <f t="shared" si="23"/>
        <v>6788</v>
      </c>
      <c r="AH42" s="112">
        <f t="shared" si="23"/>
        <v>6788</v>
      </c>
      <c r="AI42" s="106">
        <f t="shared" si="20"/>
        <v>6788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6787</v>
      </c>
      <c r="AR42" s="114">
        <f t="shared" si="24"/>
        <v>6787</v>
      </c>
      <c r="AS42" s="109">
        <f t="shared" si="24"/>
        <v>6787</v>
      </c>
      <c r="AT42" s="110">
        <f t="shared" si="24"/>
        <v>6787</v>
      </c>
      <c r="AU42" s="111">
        <f t="shared" si="24"/>
        <v>6787</v>
      </c>
      <c r="AV42" s="112">
        <f t="shared" si="24"/>
        <v>6787</v>
      </c>
      <c r="AW42" s="106">
        <f t="shared" si="15"/>
        <v>6787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6788</v>
      </c>
      <c r="AD43" s="114">
        <f t="shared" si="23"/>
        <v>6788</v>
      </c>
      <c r="AE43" s="109">
        <f t="shared" si="23"/>
        <v>6788</v>
      </c>
      <c r="AF43" s="110">
        <f t="shared" si="23"/>
        <v>6788</v>
      </c>
      <c r="AG43" s="111">
        <f t="shared" si="23"/>
        <v>6788</v>
      </c>
      <c r="AH43" s="112">
        <f t="shared" si="23"/>
        <v>6788</v>
      </c>
      <c r="AI43" s="106">
        <f t="shared" si="20"/>
        <v>6788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6787</v>
      </c>
      <c r="AR43" s="114">
        <f t="shared" si="24"/>
        <v>6787</v>
      </c>
      <c r="AS43" s="109">
        <f t="shared" si="24"/>
        <v>6787</v>
      </c>
      <c r="AT43" s="110">
        <f t="shared" si="24"/>
        <v>6787</v>
      </c>
      <c r="AU43" s="111">
        <f t="shared" si="24"/>
        <v>6787</v>
      </c>
      <c r="AV43" s="112">
        <f t="shared" si="24"/>
        <v>6787</v>
      </c>
      <c r="AW43" s="106">
        <f t="shared" si="15"/>
        <v>6787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6788</v>
      </c>
      <c r="AD44" s="114">
        <f t="shared" si="23"/>
        <v>6788</v>
      </c>
      <c r="AE44" s="109">
        <f t="shared" si="23"/>
        <v>6788</v>
      </c>
      <c r="AF44" s="110">
        <f t="shared" si="23"/>
        <v>6788</v>
      </c>
      <c r="AG44" s="111">
        <f t="shared" si="23"/>
        <v>6788</v>
      </c>
      <c r="AH44" s="112">
        <f t="shared" si="23"/>
        <v>6788</v>
      </c>
      <c r="AI44" s="106">
        <f t="shared" si="20"/>
        <v>6788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6787</v>
      </c>
      <c r="AR44" s="114">
        <f t="shared" si="24"/>
        <v>6787</v>
      </c>
      <c r="AS44" s="109">
        <f t="shared" si="24"/>
        <v>6787</v>
      </c>
      <c r="AT44" s="110">
        <f t="shared" si="24"/>
        <v>6787</v>
      </c>
      <c r="AU44" s="111">
        <f t="shared" si="24"/>
        <v>6787</v>
      </c>
      <c r="AV44" s="112">
        <f t="shared" si="24"/>
        <v>6787</v>
      </c>
      <c r="AW44" s="106">
        <f t="shared" si="15"/>
        <v>6787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6788</v>
      </c>
      <c r="AD45" s="114">
        <f t="shared" si="23"/>
        <v>6788</v>
      </c>
      <c r="AE45" s="109">
        <f t="shared" si="23"/>
        <v>6788</v>
      </c>
      <c r="AF45" s="110">
        <f t="shared" si="23"/>
        <v>6788</v>
      </c>
      <c r="AG45" s="111">
        <f t="shared" si="23"/>
        <v>6788</v>
      </c>
      <c r="AH45" s="112">
        <f t="shared" si="23"/>
        <v>6788</v>
      </c>
      <c r="AI45" s="106">
        <f t="shared" si="20"/>
        <v>6788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6787</v>
      </c>
      <c r="AR45" s="114">
        <f t="shared" si="24"/>
        <v>6787</v>
      </c>
      <c r="AS45" s="109">
        <f t="shared" si="24"/>
        <v>6787</v>
      </c>
      <c r="AT45" s="110">
        <f t="shared" si="24"/>
        <v>6787</v>
      </c>
      <c r="AU45" s="111">
        <f t="shared" si="24"/>
        <v>6787</v>
      </c>
      <c r="AV45" s="112">
        <f t="shared" si="24"/>
        <v>6787</v>
      </c>
      <c r="AW45" s="106">
        <f t="shared" si="15"/>
        <v>6787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6788</v>
      </c>
      <c r="AD46" s="114">
        <f t="shared" si="23"/>
        <v>6788</v>
      </c>
      <c r="AE46" s="109">
        <f t="shared" si="23"/>
        <v>6788</v>
      </c>
      <c r="AF46" s="110">
        <f t="shared" si="23"/>
        <v>6788</v>
      </c>
      <c r="AG46" s="111">
        <f t="shared" si="23"/>
        <v>6788</v>
      </c>
      <c r="AH46" s="112">
        <f t="shared" si="23"/>
        <v>6788</v>
      </c>
      <c r="AI46" s="106">
        <f t="shared" si="20"/>
        <v>6788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6787</v>
      </c>
      <c r="AR46" s="114">
        <f t="shared" si="24"/>
        <v>6787</v>
      </c>
      <c r="AS46" s="109">
        <f t="shared" si="24"/>
        <v>6787</v>
      </c>
      <c r="AT46" s="110">
        <f t="shared" si="24"/>
        <v>6787</v>
      </c>
      <c r="AU46" s="111">
        <f t="shared" si="24"/>
        <v>6787</v>
      </c>
      <c r="AV46" s="112">
        <f t="shared" si="24"/>
        <v>6787</v>
      </c>
      <c r="AW46" s="106">
        <f t="shared" si="15"/>
        <v>6787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6788</v>
      </c>
      <c r="AD47" s="114">
        <f t="shared" si="23"/>
        <v>6788</v>
      </c>
      <c r="AE47" s="109">
        <f t="shared" si="23"/>
        <v>6788</v>
      </c>
      <c r="AF47" s="110">
        <f t="shared" si="23"/>
        <v>6788</v>
      </c>
      <c r="AG47" s="111">
        <f t="shared" si="23"/>
        <v>6788</v>
      </c>
      <c r="AH47" s="112">
        <f t="shared" si="23"/>
        <v>6788</v>
      </c>
      <c r="AI47" s="106">
        <f t="shared" si="20"/>
        <v>6788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6787</v>
      </c>
      <c r="AR47" s="114">
        <f t="shared" si="24"/>
        <v>6787</v>
      </c>
      <c r="AS47" s="109">
        <f t="shared" si="24"/>
        <v>6787</v>
      </c>
      <c r="AT47" s="110">
        <f t="shared" si="24"/>
        <v>6787</v>
      </c>
      <c r="AU47" s="111">
        <f t="shared" si="24"/>
        <v>6787</v>
      </c>
      <c r="AV47" s="112">
        <f t="shared" si="24"/>
        <v>6787</v>
      </c>
      <c r="AW47" s="106">
        <f t="shared" si="15"/>
        <v>6787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6788</v>
      </c>
      <c r="AD48" s="114">
        <f t="shared" si="23"/>
        <v>6788</v>
      </c>
      <c r="AE48" s="109">
        <f t="shared" si="23"/>
        <v>6788</v>
      </c>
      <c r="AF48" s="110">
        <f t="shared" si="23"/>
        <v>6788</v>
      </c>
      <c r="AG48" s="111">
        <f t="shared" si="23"/>
        <v>6788</v>
      </c>
      <c r="AH48" s="112">
        <f t="shared" si="23"/>
        <v>6788</v>
      </c>
      <c r="AI48" s="106">
        <f t="shared" si="20"/>
        <v>6788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6787</v>
      </c>
      <c r="AR48" s="114">
        <f t="shared" si="24"/>
        <v>6787</v>
      </c>
      <c r="AS48" s="109">
        <f t="shared" si="24"/>
        <v>6787</v>
      </c>
      <c r="AT48" s="110">
        <f t="shared" si="24"/>
        <v>6787</v>
      </c>
      <c r="AU48" s="111">
        <f t="shared" si="24"/>
        <v>6787</v>
      </c>
      <c r="AV48" s="112">
        <f t="shared" si="24"/>
        <v>6787</v>
      </c>
      <c r="AW48" s="106">
        <f t="shared" si="15"/>
        <v>6787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6788</v>
      </c>
      <c r="AD49" s="114">
        <f t="shared" si="23"/>
        <v>6788</v>
      </c>
      <c r="AE49" s="109">
        <f t="shared" si="23"/>
        <v>6788</v>
      </c>
      <c r="AF49" s="110">
        <f t="shared" si="23"/>
        <v>6788</v>
      </c>
      <c r="AG49" s="111">
        <f t="shared" si="23"/>
        <v>6788</v>
      </c>
      <c r="AH49" s="112">
        <f t="shared" si="23"/>
        <v>6788</v>
      </c>
      <c r="AI49" s="106">
        <f t="shared" si="20"/>
        <v>6788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6787</v>
      </c>
      <c r="AR49" s="114">
        <f t="shared" si="24"/>
        <v>6787</v>
      </c>
      <c r="AS49" s="109">
        <f t="shared" si="24"/>
        <v>6787</v>
      </c>
      <c r="AT49" s="110">
        <f t="shared" si="24"/>
        <v>6787</v>
      </c>
      <c r="AU49" s="111">
        <f t="shared" si="24"/>
        <v>6787</v>
      </c>
      <c r="AV49" s="112">
        <f t="shared" si="24"/>
        <v>6787</v>
      </c>
      <c r="AW49" s="106">
        <f t="shared" si="15"/>
        <v>6787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6788</v>
      </c>
      <c r="AD50" s="114">
        <f t="shared" si="23"/>
        <v>6788</v>
      </c>
      <c r="AE50" s="109">
        <f t="shared" si="23"/>
        <v>6788</v>
      </c>
      <c r="AF50" s="110">
        <f t="shared" si="23"/>
        <v>6788</v>
      </c>
      <c r="AG50" s="111">
        <f t="shared" si="23"/>
        <v>6788</v>
      </c>
      <c r="AH50" s="112">
        <f t="shared" si="23"/>
        <v>6788</v>
      </c>
      <c r="AI50" s="106">
        <f t="shared" si="20"/>
        <v>6788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6787</v>
      </c>
      <c r="AR50" s="114">
        <f t="shared" si="24"/>
        <v>6787</v>
      </c>
      <c r="AS50" s="109">
        <f t="shared" si="24"/>
        <v>6787</v>
      </c>
      <c r="AT50" s="110">
        <f t="shared" si="24"/>
        <v>6787</v>
      </c>
      <c r="AU50" s="111">
        <f t="shared" si="24"/>
        <v>6787</v>
      </c>
      <c r="AV50" s="112">
        <f t="shared" si="24"/>
        <v>6787</v>
      </c>
      <c r="AW50" s="106">
        <f t="shared" si="15"/>
        <v>6787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6788</v>
      </c>
      <c r="AD51" s="114">
        <f t="shared" si="23"/>
        <v>6788</v>
      </c>
      <c r="AE51" s="109">
        <f t="shared" si="23"/>
        <v>6788</v>
      </c>
      <c r="AF51" s="110">
        <f t="shared" si="23"/>
        <v>6788</v>
      </c>
      <c r="AG51" s="111">
        <f t="shared" si="23"/>
        <v>6788</v>
      </c>
      <c r="AH51" s="112">
        <f t="shared" si="23"/>
        <v>6788</v>
      </c>
      <c r="AI51" s="106">
        <f t="shared" si="20"/>
        <v>6788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6787</v>
      </c>
      <c r="AR51" s="114">
        <f t="shared" si="24"/>
        <v>6787</v>
      </c>
      <c r="AS51" s="109">
        <f t="shared" si="24"/>
        <v>6787</v>
      </c>
      <c r="AT51" s="110">
        <f t="shared" si="24"/>
        <v>6787</v>
      </c>
      <c r="AU51" s="111">
        <f t="shared" si="24"/>
        <v>6787</v>
      </c>
      <c r="AV51" s="112">
        <f t="shared" si="24"/>
        <v>6787</v>
      </c>
      <c r="AW51" s="106">
        <f t="shared" si="15"/>
        <v>6787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6788</v>
      </c>
      <c r="AD52" s="114">
        <f t="shared" si="23"/>
        <v>6788</v>
      </c>
      <c r="AE52" s="109">
        <f t="shared" si="23"/>
        <v>6788</v>
      </c>
      <c r="AF52" s="110">
        <f t="shared" si="23"/>
        <v>6788</v>
      </c>
      <c r="AG52" s="111">
        <f t="shared" si="23"/>
        <v>6788</v>
      </c>
      <c r="AH52" s="112">
        <f t="shared" si="23"/>
        <v>6788</v>
      </c>
      <c r="AI52" s="106">
        <f t="shared" si="20"/>
        <v>6788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6787</v>
      </c>
      <c r="AR52" s="114">
        <f t="shared" si="24"/>
        <v>6787</v>
      </c>
      <c r="AS52" s="109">
        <f t="shared" si="24"/>
        <v>6787</v>
      </c>
      <c r="AT52" s="110">
        <f t="shared" si="24"/>
        <v>6787</v>
      </c>
      <c r="AU52" s="111">
        <f t="shared" si="24"/>
        <v>6787</v>
      </c>
      <c r="AV52" s="112">
        <f t="shared" si="24"/>
        <v>6787</v>
      </c>
      <c r="AW52" s="106">
        <f t="shared" si="15"/>
        <v>6787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6788</v>
      </c>
      <c r="AD53" s="114">
        <f t="shared" si="23"/>
        <v>6788</v>
      </c>
      <c r="AE53" s="109">
        <f t="shared" si="23"/>
        <v>6788</v>
      </c>
      <c r="AF53" s="110">
        <f t="shared" si="23"/>
        <v>6788</v>
      </c>
      <c r="AG53" s="111">
        <f t="shared" si="23"/>
        <v>6788</v>
      </c>
      <c r="AH53" s="112">
        <f t="shared" si="23"/>
        <v>6788</v>
      </c>
      <c r="AI53" s="106">
        <f t="shared" si="20"/>
        <v>6788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6787</v>
      </c>
      <c r="AR53" s="114">
        <f t="shared" si="24"/>
        <v>6787</v>
      </c>
      <c r="AS53" s="109">
        <f t="shared" si="24"/>
        <v>6787</v>
      </c>
      <c r="AT53" s="110">
        <f t="shared" si="24"/>
        <v>6787</v>
      </c>
      <c r="AU53" s="111">
        <f t="shared" si="24"/>
        <v>6787</v>
      </c>
      <c r="AV53" s="112">
        <f t="shared" si="24"/>
        <v>6787</v>
      </c>
      <c r="AW53" s="106">
        <f t="shared" si="15"/>
        <v>6787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6788</v>
      </c>
      <c r="AD54" s="114">
        <f t="shared" si="23"/>
        <v>6788</v>
      </c>
      <c r="AE54" s="109">
        <f t="shared" si="23"/>
        <v>6788</v>
      </c>
      <c r="AF54" s="110">
        <f t="shared" si="23"/>
        <v>6788</v>
      </c>
      <c r="AG54" s="111">
        <f t="shared" si="23"/>
        <v>6788</v>
      </c>
      <c r="AH54" s="112">
        <f t="shared" si="23"/>
        <v>6788</v>
      </c>
      <c r="AI54" s="106">
        <f t="shared" si="20"/>
        <v>6788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6787</v>
      </c>
      <c r="AR54" s="114">
        <f t="shared" si="24"/>
        <v>6787</v>
      </c>
      <c r="AS54" s="109">
        <f t="shared" si="24"/>
        <v>6787</v>
      </c>
      <c r="AT54" s="110">
        <f t="shared" si="24"/>
        <v>6787</v>
      </c>
      <c r="AU54" s="111">
        <f t="shared" si="24"/>
        <v>6787</v>
      </c>
      <c r="AV54" s="112">
        <f t="shared" si="24"/>
        <v>6787</v>
      </c>
      <c r="AW54" s="106">
        <f t="shared" si="15"/>
        <v>6787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6788</v>
      </c>
      <c r="AD55" s="114">
        <f t="shared" si="23"/>
        <v>6788</v>
      </c>
      <c r="AE55" s="109">
        <f t="shared" si="23"/>
        <v>6788</v>
      </c>
      <c r="AF55" s="110">
        <f t="shared" si="23"/>
        <v>6788</v>
      </c>
      <c r="AG55" s="111">
        <f t="shared" si="23"/>
        <v>6788</v>
      </c>
      <c r="AH55" s="112">
        <f t="shared" si="23"/>
        <v>6788</v>
      </c>
      <c r="AI55" s="106">
        <f t="shared" si="20"/>
        <v>6788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6787</v>
      </c>
      <c r="AR55" s="114">
        <f t="shared" si="24"/>
        <v>6787</v>
      </c>
      <c r="AS55" s="109">
        <f t="shared" si="24"/>
        <v>6787</v>
      </c>
      <c r="AT55" s="110">
        <f t="shared" si="24"/>
        <v>6787</v>
      </c>
      <c r="AU55" s="111">
        <f t="shared" si="24"/>
        <v>6787</v>
      </c>
      <c r="AV55" s="112">
        <f t="shared" si="24"/>
        <v>6787</v>
      </c>
      <c r="AW55" s="106">
        <f t="shared" si="15"/>
        <v>6787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6788</v>
      </c>
      <c r="AD56" s="114">
        <f t="shared" si="23"/>
        <v>6788</v>
      </c>
      <c r="AE56" s="109">
        <f t="shared" si="23"/>
        <v>6788</v>
      </c>
      <c r="AF56" s="110">
        <f t="shared" si="23"/>
        <v>6788</v>
      </c>
      <c r="AG56" s="111">
        <f t="shared" si="23"/>
        <v>6788</v>
      </c>
      <c r="AH56" s="112">
        <f t="shared" si="23"/>
        <v>6788</v>
      </c>
      <c r="AI56" s="106">
        <f t="shared" si="20"/>
        <v>6788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6787</v>
      </c>
      <c r="AR56" s="114">
        <f t="shared" si="24"/>
        <v>6787</v>
      </c>
      <c r="AS56" s="109">
        <f t="shared" si="24"/>
        <v>6787</v>
      </c>
      <c r="AT56" s="110">
        <f t="shared" si="24"/>
        <v>6787</v>
      </c>
      <c r="AU56" s="111">
        <f t="shared" si="24"/>
        <v>6787</v>
      </c>
      <c r="AV56" s="112">
        <f t="shared" si="24"/>
        <v>6787</v>
      </c>
      <c r="AW56" s="106">
        <f t="shared" si="15"/>
        <v>6787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6788</v>
      </c>
      <c r="AD57" s="114">
        <f t="shared" si="23"/>
        <v>6788</v>
      </c>
      <c r="AE57" s="109">
        <f t="shared" si="23"/>
        <v>6788</v>
      </c>
      <c r="AF57" s="110">
        <f t="shared" si="23"/>
        <v>6788</v>
      </c>
      <c r="AG57" s="111">
        <f t="shared" si="23"/>
        <v>6788</v>
      </c>
      <c r="AH57" s="112">
        <f t="shared" si="23"/>
        <v>6788</v>
      </c>
      <c r="AI57" s="106">
        <f t="shared" si="20"/>
        <v>6788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6787</v>
      </c>
      <c r="AR57" s="114">
        <f t="shared" si="24"/>
        <v>6787</v>
      </c>
      <c r="AS57" s="109">
        <f t="shared" si="24"/>
        <v>6787</v>
      </c>
      <c r="AT57" s="110">
        <f t="shared" si="24"/>
        <v>6787</v>
      </c>
      <c r="AU57" s="111">
        <f t="shared" si="24"/>
        <v>6787</v>
      </c>
      <c r="AV57" s="112">
        <f t="shared" si="24"/>
        <v>6787</v>
      </c>
      <c r="AW57" s="106">
        <f t="shared" si="15"/>
        <v>6787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6788</v>
      </c>
      <c r="AD58" s="114">
        <f t="shared" si="23"/>
        <v>6788</v>
      </c>
      <c r="AE58" s="109">
        <f t="shared" si="23"/>
        <v>6788</v>
      </c>
      <c r="AF58" s="110">
        <f t="shared" si="23"/>
        <v>6788</v>
      </c>
      <c r="AG58" s="111">
        <f t="shared" si="23"/>
        <v>6788</v>
      </c>
      <c r="AH58" s="112">
        <f t="shared" si="23"/>
        <v>6788</v>
      </c>
      <c r="AI58" s="106">
        <f t="shared" si="20"/>
        <v>6788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6787</v>
      </c>
      <c r="AR58" s="114">
        <f t="shared" si="24"/>
        <v>6787</v>
      </c>
      <c r="AS58" s="109">
        <f t="shared" si="24"/>
        <v>6787</v>
      </c>
      <c r="AT58" s="110">
        <f t="shared" si="24"/>
        <v>6787</v>
      </c>
      <c r="AU58" s="111">
        <f t="shared" si="24"/>
        <v>6787</v>
      </c>
      <c r="AV58" s="112">
        <f t="shared" si="24"/>
        <v>6787</v>
      </c>
      <c r="AW58" s="106">
        <f t="shared" si="15"/>
        <v>6787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6788</v>
      </c>
      <c r="AD59" s="114">
        <f t="shared" si="23"/>
        <v>6788</v>
      </c>
      <c r="AE59" s="109">
        <f t="shared" si="23"/>
        <v>6788</v>
      </c>
      <c r="AF59" s="110">
        <f t="shared" si="23"/>
        <v>6788</v>
      </c>
      <c r="AG59" s="111">
        <f t="shared" si="23"/>
        <v>6788</v>
      </c>
      <c r="AH59" s="112">
        <f t="shared" si="23"/>
        <v>6788</v>
      </c>
      <c r="AI59" s="106">
        <f t="shared" si="20"/>
        <v>6788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6787</v>
      </c>
      <c r="AR59" s="114">
        <f t="shared" si="24"/>
        <v>6787</v>
      </c>
      <c r="AS59" s="109">
        <f t="shared" si="24"/>
        <v>6787</v>
      </c>
      <c r="AT59" s="110">
        <f t="shared" si="24"/>
        <v>6787</v>
      </c>
      <c r="AU59" s="111">
        <f t="shared" si="24"/>
        <v>6787</v>
      </c>
      <c r="AV59" s="112">
        <f t="shared" si="24"/>
        <v>6787</v>
      </c>
      <c r="AW59" s="106">
        <f t="shared" si="15"/>
        <v>6787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6788</v>
      </c>
      <c r="AD60" s="114">
        <f t="shared" si="23"/>
        <v>6788</v>
      </c>
      <c r="AE60" s="109">
        <f t="shared" si="23"/>
        <v>6788</v>
      </c>
      <c r="AF60" s="110">
        <f t="shared" si="23"/>
        <v>6788</v>
      </c>
      <c r="AG60" s="111">
        <f t="shared" si="23"/>
        <v>6788</v>
      </c>
      <c r="AH60" s="112">
        <f t="shared" si="23"/>
        <v>6788</v>
      </c>
      <c r="AI60" s="106">
        <f t="shared" si="20"/>
        <v>6788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6787</v>
      </c>
      <c r="AR60" s="114">
        <f t="shared" si="24"/>
        <v>6787</v>
      </c>
      <c r="AS60" s="109">
        <f t="shared" si="24"/>
        <v>6787</v>
      </c>
      <c r="AT60" s="110">
        <f t="shared" si="24"/>
        <v>6787</v>
      </c>
      <c r="AU60" s="111">
        <f t="shared" si="24"/>
        <v>6787</v>
      </c>
      <c r="AV60" s="112">
        <f t="shared" si="24"/>
        <v>6787</v>
      </c>
      <c r="AW60" s="106">
        <f>MAX(AR60, AT60, AV60)</f>
        <v>6787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6788</v>
      </c>
      <c r="AD61" s="114">
        <f t="shared" si="23"/>
        <v>6788</v>
      </c>
      <c r="AE61" s="109">
        <f t="shared" si="23"/>
        <v>6788</v>
      </c>
      <c r="AF61" s="110">
        <f t="shared" si="23"/>
        <v>6788</v>
      </c>
      <c r="AG61" s="111">
        <f t="shared" si="23"/>
        <v>6788</v>
      </c>
      <c r="AH61" s="112">
        <f t="shared" si="23"/>
        <v>6788</v>
      </c>
      <c r="AI61" s="106">
        <f t="shared" si="20"/>
        <v>6788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6787</v>
      </c>
      <c r="AR61" s="114">
        <f t="shared" si="24"/>
        <v>6787</v>
      </c>
      <c r="AS61" s="109">
        <f t="shared" si="24"/>
        <v>6787</v>
      </c>
      <c r="AT61" s="110">
        <f t="shared" si="24"/>
        <v>6787</v>
      </c>
      <c r="AU61" s="111">
        <f t="shared" si="24"/>
        <v>6787</v>
      </c>
      <c r="AV61" s="112">
        <f t="shared" si="24"/>
        <v>6787</v>
      </c>
      <c r="AW61" s="106">
        <f t="shared" si="15"/>
        <v>6787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6788</v>
      </c>
      <c r="AD62" s="197">
        <f t="shared" si="23"/>
        <v>6788</v>
      </c>
      <c r="AE62" s="198">
        <f t="shared" si="23"/>
        <v>6788</v>
      </c>
      <c r="AF62" s="199">
        <f t="shared" si="23"/>
        <v>6788</v>
      </c>
      <c r="AG62" s="200">
        <f t="shared" si="23"/>
        <v>6788</v>
      </c>
      <c r="AH62" s="201">
        <f t="shared" si="23"/>
        <v>6788</v>
      </c>
      <c r="AI62" s="202">
        <f t="shared" si="20"/>
        <v>6788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6787</v>
      </c>
      <c r="AR62" s="197">
        <f t="shared" si="24"/>
        <v>6787</v>
      </c>
      <c r="AS62" s="198">
        <f t="shared" si="24"/>
        <v>6787</v>
      </c>
      <c r="AT62" s="199">
        <f t="shared" si="24"/>
        <v>6787</v>
      </c>
      <c r="AU62" s="200">
        <f t="shared" si="24"/>
        <v>6787</v>
      </c>
      <c r="AV62" s="201">
        <f t="shared" si="24"/>
        <v>6787</v>
      </c>
      <c r="AW62" s="202">
        <f t="shared" si="15"/>
        <v>6787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6788</v>
      </c>
      <c r="AD63" s="114">
        <f t="shared" si="23"/>
        <v>6788</v>
      </c>
      <c r="AE63" s="109">
        <f t="shared" si="23"/>
        <v>6788</v>
      </c>
      <c r="AF63" s="110">
        <f t="shared" si="23"/>
        <v>6788</v>
      </c>
      <c r="AG63" s="111">
        <f t="shared" si="23"/>
        <v>6788</v>
      </c>
      <c r="AH63" s="112">
        <f t="shared" si="23"/>
        <v>6788</v>
      </c>
      <c r="AI63" s="106">
        <f t="shared" si="20"/>
        <v>6788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6787</v>
      </c>
      <c r="AR63" s="114">
        <f t="shared" si="24"/>
        <v>6787</v>
      </c>
      <c r="AS63" s="109">
        <f t="shared" si="24"/>
        <v>6787</v>
      </c>
      <c r="AT63" s="110">
        <f t="shared" si="24"/>
        <v>6787</v>
      </c>
      <c r="AU63" s="111">
        <f t="shared" si="24"/>
        <v>6787</v>
      </c>
      <c r="AV63" s="112">
        <f t="shared" si="24"/>
        <v>6787</v>
      </c>
      <c r="AW63" s="106">
        <f t="shared" si="15"/>
        <v>6787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6788</v>
      </c>
      <c r="AD64" s="114">
        <f t="shared" si="23"/>
        <v>6788</v>
      </c>
      <c r="AE64" s="109">
        <f t="shared" si="23"/>
        <v>6788</v>
      </c>
      <c r="AF64" s="110">
        <f t="shared" si="23"/>
        <v>6788</v>
      </c>
      <c r="AG64" s="111">
        <f t="shared" si="23"/>
        <v>6788</v>
      </c>
      <c r="AH64" s="112">
        <f t="shared" si="23"/>
        <v>6788</v>
      </c>
      <c r="AI64" s="106">
        <f t="shared" si="20"/>
        <v>6788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6787</v>
      </c>
      <c r="AR64" s="114">
        <f t="shared" si="24"/>
        <v>6787</v>
      </c>
      <c r="AS64" s="109">
        <f t="shared" si="24"/>
        <v>6787</v>
      </c>
      <c r="AT64" s="110">
        <f t="shared" si="24"/>
        <v>6787</v>
      </c>
      <c r="AU64" s="111">
        <f t="shared" si="24"/>
        <v>6787</v>
      </c>
      <c r="AV64" s="112">
        <f t="shared" si="24"/>
        <v>6787</v>
      </c>
      <c r="AW64" s="106">
        <f t="shared" si="15"/>
        <v>6787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6788</v>
      </c>
      <c r="AD65" s="114">
        <f t="shared" si="23"/>
        <v>6788</v>
      </c>
      <c r="AE65" s="109">
        <f t="shared" si="23"/>
        <v>6788</v>
      </c>
      <c r="AF65" s="110">
        <f t="shared" si="23"/>
        <v>6788</v>
      </c>
      <c r="AG65" s="111">
        <f t="shared" si="23"/>
        <v>6788</v>
      </c>
      <c r="AH65" s="112">
        <f t="shared" si="23"/>
        <v>6788</v>
      </c>
      <c r="AI65" s="106">
        <f t="shared" si="20"/>
        <v>6788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6787</v>
      </c>
      <c r="AR65" s="114">
        <f t="shared" si="24"/>
        <v>6787</v>
      </c>
      <c r="AS65" s="109">
        <f t="shared" si="24"/>
        <v>6787</v>
      </c>
      <c r="AT65" s="110">
        <f t="shared" si="24"/>
        <v>6787</v>
      </c>
      <c r="AU65" s="111">
        <f t="shared" si="24"/>
        <v>6787</v>
      </c>
      <c r="AV65" s="112">
        <f t="shared" si="24"/>
        <v>6787</v>
      </c>
      <c r="AW65" s="106">
        <f t="shared" si="15"/>
        <v>6787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6788</v>
      </c>
      <c r="AD66" s="114">
        <f t="shared" si="23"/>
        <v>6788</v>
      </c>
      <c r="AE66" s="109">
        <f t="shared" si="23"/>
        <v>6788</v>
      </c>
      <c r="AF66" s="110">
        <f t="shared" si="23"/>
        <v>6788</v>
      </c>
      <c r="AG66" s="111">
        <f t="shared" si="23"/>
        <v>6788</v>
      </c>
      <c r="AH66" s="112">
        <f t="shared" si="23"/>
        <v>6788</v>
      </c>
      <c r="AI66" s="106">
        <f t="shared" si="20"/>
        <v>6788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6787</v>
      </c>
      <c r="AR66" s="114">
        <f t="shared" si="24"/>
        <v>6787</v>
      </c>
      <c r="AS66" s="109">
        <f t="shared" si="24"/>
        <v>6787</v>
      </c>
      <c r="AT66" s="110">
        <f t="shared" si="24"/>
        <v>6787</v>
      </c>
      <c r="AU66" s="111">
        <f t="shared" si="24"/>
        <v>6787</v>
      </c>
      <c r="AV66" s="112">
        <f t="shared" si="24"/>
        <v>6787</v>
      </c>
      <c r="AW66" s="106">
        <f t="shared" si="15"/>
        <v>6787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6788</v>
      </c>
      <c r="AD67" s="114">
        <f t="shared" si="23"/>
        <v>6788</v>
      </c>
      <c r="AE67" s="109">
        <f t="shared" si="23"/>
        <v>6788</v>
      </c>
      <c r="AF67" s="110">
        <f t="shared" si="23"/>
        <v>6788</v>
      </c>
      <c r="AG67" s="111">
        <f t="shared" si="23"/>
        <v>6788</v>
      </c>
      <c r="AH67" s="112">
        <f t="shared" si="23"/>
        <v>6788</v>
      </c>
      <c r="AI67" s="106">
        <f t="shared" si="20"/>
        <v>6788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6787</v>
      </c>
      <c r="AR67" s="114">
        <f t="shared" si="24"/>
        <v>6787</v>
      </c>
      <c r="AS67" s="109">
        <f t="shared" si="24"/>
        <v>6787</v>
      </c>
      <c r="AT67" s="110">
        <f t="shared" si="24"/>
        <v>6787</v>
      </c>
      <c r="AU67" s="111">
        <f t="shared" si="24"/>
        <v>6787</v>
      </c>
      <c r="AV67" s="112">
        <f t="shared" si="24"/>
        <v>6787</v>
      </c>
      <c r="AW67" s="106">
        <f t="shared" si="15"/>
        <v>6787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6788</v>
      </c>
      <c r="AD68" s="114">
        <f t="shared" si="23"/>
        <v>6788</v>
      </c>
      <c r="AE68" s="109">
        <f t="shared" si="23"/>
        <v>6788</v>
      </c>
      <c r="AF68" s="110">
        <f t="shared" si="23"/>
        <v>6788</v>
      </c>
      <c r="AG68" s="111">
        <f t="shared" si="23"/>
        <v>6788</v>
      </c>
      <c r="AH68" s="112">
        <f t="shared" si="23"/>
        <v>6788</v>
      </c>
      <c r="AI68" s="106">
        <f t="shared" si="20"/>
        <v>6788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6787</v>
      </c>
      <c r="AR68" s="114">
        <f t="shared" si="24"/>
        <v>6787</v>
      </c>
      <c r="AS68" s="109">
        <f t="shared" si="24"/>
        <v>6787</v>
      </c>
      <c r="AT68" s="110">
        <f t="shared" si="24"/>
        <v>6787</v>
      </c>
      <c r="AU68" s="111">
        <f t="shared" si="24"/>
        <v>6787</v>
      </c>
      <c r="AV68" s="112">
        <f t="shared" si="24"/>
        <v>6787</v>
      </c>
      <c r="AW68" s="106">
        <f t="shared" si="15"/>
        <v>6787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6788</v>
      </c>
      <c r="AD69" s="114">
        <f t="shared" si="23"/>
        <v>6788</v>
      </c>
      <c r="AE69" s="109">
        <f t="shared" si="23"/>
        <v>6788</v>
      </c>
      <c r="AF69" s="110">
        <f t="shared" si="23"/>
        <v>6788</v>
      </c>
      <c r="AG69" s="111">
        <f t="shared" si="23"/>
        <v>6788</v>
      </c>
      <c r="AH69" s="112">
        <f t="shared" si="23"/>
        <v>6788</v>
      </c>
      <c r="AI69" s="106">
        <f t="shared" si="20"/>
        <v>6788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6787</v>
      </c>
      <c r="AR69" s="114">
        <f t="shared" si="24"/>
        <v>6787</v>
      </c>
      <c r="AS69" s="109">
        <f t="shared" si="24"/>
        <v>6787</v>
      </c>
      <c r="AT69" s="110">
        <f t="shared" si="24"/>
        <v>6787</v>
      </c>
      <c r="AU69" s="111">
        <f t="shared" si="24"/>
        <v>6787</v>
      </c>
      <c r="AV69" s="112">
        <f t="shared" si="24"/>
        <v>6787</v>
      </c>
      <c r="AW69" s="106">
        <f t="shared" ref="AW69:AW132" si="35">MAX(AR69, AT69, AV69)</f>
        <v>6787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6788</v>
      </c>
      <c r="AD70" s="114">
        <f t="shared" si="23"/>
        <v>6788</v>
      </c>
      <c r="AE70" s="109">
        <f t="shared" si="23"/>
        <v>6788</v>
      </c>
      <c r="AF70" s="110">
        <f t="shared" si="23"/>
        <v>6788</v>
      </c>
      <c r="AG70" s="111">
        <f t="shared" si="23"/>
        <v>6788</v>
      </c>
      <c r="AH70" s="112">
        <f t="shared" si="23"/>
        <v>6788</v>
      </c>
      <c r="AI70" s="106">
        <f t="shared" si="20"/>
        <v>6788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6787</v>
      </c>
      <c r="AR70" s="114">
        <f t="shared" si="24"/>
        <v>6787</v>
      </c>
      <c r="AS70" s="109">
        <f t="shared" si="24"/>
        <v>6787</v>
      </c>
      <c r="AT70" s="110">
        <f t="shared" si="24"/>
        <v>6787</v>
      </c>
      <c r="AU70" s="111">
        <f t="shared" si="24"/>
        <v>6787</v>
      </c>
      <c r="AV70" s="112">
        <f t="shared" si="24"/>
        <v>6787</v>
      </c>
      <c r="AW70" s="106">
        <f t="shared" si="35"/>
        <v>6787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6788</v>
      </c>
      <c r="AD71" s="114">
        <f t="shared" ref="AD71:AH121" si="39">AC71</f>
        <v>6788</v>
      </c>
      <c r="AE71" s="109">
        <f t="shared" si="39"/>
        <v>6788</v>
      </c>
      <c r="AF71" s="110">
        <f t="shared" si="39"/>
        <v>6788</v>
      </c>
      <c r="AG71" s="111">
        <f t="shared" si="39"/>
        <v>6788</v>
      </c>
      <c r="AH71" s="112">
        <f t="shared" si="39"/>
        <v>6788</v>
      </c>
      <c r="AI71" s="106">
        <f t="shared" si="20"/>
        <v>6788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6787</v>
      </c>
      <c r="AR71" s="114">
        <f t="shared" ref="AR71:AV121" si="41">AQ71</f>
        <v>6787</v>
      </c>
      <c r="AS71" s="109">
        <f t="shared" si="41"/>
        <v>6787</v>
      </c>
      <c r="AT71" s="110">
        <f t="shared" si="41"/>
        <v>6787</v>
      </c>
      <c r="AU71" s="111">
        <f t="shared" si="41"/>
        <v>6787</v>
      </c>
      <c r="AV71" s="112">
        <f t="shared" si="41"/>
        <v>6787</v>
      </c>
      <c r="AW71" s="106">
        <f t="shared" si="35"/>
        <v>6787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6788</v>
      </c>
      <c r="AD72" s="114">
        <f t="shared" si="39"/>
        <v>6788</v>
      </c>
      <c r="AE72" s="109">
        <f t="shared" si="39"/>
        <v>6788</v>
      </c>
      <c r="AF72" s="110">
        <f t="shared" si="39"/>
        <v>6788</v>
      </c>
      <c r="AG72" s="111">
        <f t="shared" si="39"/>
        <v>6788</v>
      </c>
      <c r="AH72" s="112">
        <f t="shared" si="39"/>
        <v>6788</v>
      </c>
      <c r="AI72" s="106">
        <f t="shared" si="20"/>
        <v>6788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6787</v>
      </c>
      <c r="AR72" s="114">
        <f t="shared" si="41"/>
        <v>6787</v>
      </c>
      <c r="AS72" s="109">
        <f t="shared" si="41"/>
        <v>6787</v>
      </c>
      <c r="AT72" s="110">
        <f t="shared" si="41"/>
        <v>6787</v>
      </c>
      <c r="AU72" s="111">
        <f t="shared" si="41"/>
        <v>6787</v>
      </c>
      <c r="AV72" s="112">
        <f t="shared" si="41"/>
        <v>6787</v>
      </c>
      <c r="AW72" s="106">
        <f t="shared" si="35"/>
        <v>6787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6788</v>
      </c>
      <c r="AD73" s="114">
        <f t="shared" si="39"/>
        <v>6788</v>
      </c>
      <c r="AE73" s="109">
        <f t="shared" si="39"/>
        <v>6788</v>
      </c>
      <c r="AF73" s="110">
        <f t="shared" si="39"/>
        <v>6788</v>
      </c>
      <c r="AG73" s="111">
        <f t="shared" si="39"/>
        <v>6788</v>
      </c>
      <c r="AH73" s="112">
        <f t="shared" si="39"/>
        <v>6788</v>
      </c>
      <c r="AI73" s="106">
        <f t="shared" si="20"/>
        <v>6788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6787</v>
      </c>
      <c r="AR73" s="114">
        <f t="shared" si="41"/>
        <v>6787</v>
      </c>
      <c r="AS73" s="109">
        <f t="shared" si="41"/>
        <v>6787</v>
      </c>
      <c r="AT73" s="110">
        <f t="shared" si="41"/>
        <v>6787</v>
      </c>
      <c r="AU73" s="111">
        <f t="shared" si="41"/>
        <v>6787</v>
      </c>
      <c r="AV73" s="112">
        <f t="shared" si="41"/>
        <v>6787</v>
      </c>
      <c r="AW73" s="106">
        <f t="shared" si="35"/>
        <v>6787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6788</v>
      </c>
      <c r="AD74" s="114">
        <f t="shared" si="39"/>
        <v>6788</v>
      </c>
      <c r="AE74" s="109">
        <f t="shared" si="39"/>
        <v>6788</v>
      </c>
      <c r="AF74" s="110">
        <f t="shared" si="39"/>
        <v>6788</v>
      </c>
      <c r="AG74" s="111">
        <f t="shared" si="39"/>
        <v>6788</v>
      </c>
      <c r="AH74" s="112">
        <f t="shared" si="39"/>
        <v>6788</v>
      </c>
      <c r="AI74" s="106">
        <f t="shared" si="20"/>
        <v>6788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6787</v>
      </c>
      <c r="AR74" s="114">
        <f t="shared" si="41"/>
        <v>6787</v>
      </c>
      <c r="AS74" s="109">
        <f t="shared" si="41"/>
        <v>6787</v>
      </c>
      <c r="AT74" s="110">
        <f t="shared" si="41"/>
        <v>6787</v>
      </c>
      <c r="AU74" s="111">
        <f t="shared" si="41"/>
        <v>6787</v>
      </c>
      <c r="AV74" s="112">
        <f t="shared" si="41"/>
        <v>6787</v>
      </c>
      <c r="AW74" s="106">
        <f t="shared" si="35"/>
        <v>6787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6788</v>
      </c>
      <c r="AD75" s="114">
        <f t="shared" si="39"/>
        <v>6788</v>
      </c>
      <c r="AE75" s="109">
        <f t="shared" si="39"/>
        <v>6788</v>
      </c>
      <c r="AF75" s="110">
        <f t="shared" si="39"/>
        <v>6788</v>
      </c>
      <c r="AG75" s="111">
        <f t="shared" si="39"/>
        <v>6788</v>
      </c>
      <c r="AH75" s="112">
        <f t="shared" si="39"/>
        <v>6788</v>
      </c>
      <c r="AI75" s="106">
        <f t="shared" si="20"/>
        <v>6788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6787</v>
      </c>
      <c r="AR75" s="114">
        <f t="shared" si="41"/>
        <v>6787</v>
      </c>
      <c r="AS75" s="109">
        <f t="shared" si="41"/>
        <v>6787</v>
      </c>
      <c r="AT75" s="110">
        <f t="shared" si="41"/>
        <v>6787</v>
      </c>
      <c r="AU75" s="111">
        <f t="shared" si="41"/>
        <v>6787</v>
      </c>
      <c r="AV75" s="112">
        <f t="shared" si="41"/>
        <v>6787</v>
      </c>
      <c r="AW75" s="106">
        <f t="shared" si="35"/>
        <v>6787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6788</v>
      </c>
      <c r="AD76" s="114">
        <f t="shared" si="39"/>
        <v>6788</v>
      </c>
      <c r="AE76" s="109">
        <f t="shared" si="39"/>
        <v>6788</v>
      </c>
      <c r="AF76" s="110">
        <f t="shared" si="39"/>
        <v>6788</v>
      </c>
      <c r="AG76" s="111">
        <f t="shared" si="39"/>
        <v>6788</v>
      </c>
      <c r="AH76" s="112">
        <f t="shared" si="39"/>
        <v>6788</v>
      </c>
      <c r="AI76" s="106">
        <f t="shared" ref="AI76:AI139" si="42">MAX(AD76, AF76, AH76)</f>
        <v>6788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6787</v>
      </c>
      <c r="AR76" s="114">
        <f t="shared" si="41"/>
        <v>6787</v>
      </c>
      <c r="AS76" s="109">
        <f t="shared" si="41"/>
        <v>6787</v>
      </c>
      <c r="AT76" s="110">
        <f t="shared" si="41"/>
        <v>6787</v>
      </c>
      <c r="AU76" s="111">
        <f t="shared" si="41"/>
        <v>6787</v>
      </c>
      <c r="AV76" s="112">
        <f t="shared" si="41"/>
        <v>6787</v>
      </c>
      <c r="AW76" s="106">
        <f t="shared" si="35"/>
        <v>6787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6788</v>
      </c>
      <c r="AD77" s="114">
        <f t="shared" si="39"/>
        <v>6788</v>
      </c>
      <c r="AE77" s="109">
        <f t="shared" si="39"/>
        <v>6788</v>
      </c>
      <c r="AF77" s="110">
        <f t="shared" si="39"/>
        <v>6788</v>
      </c>
      <c r="AG77" s="111">
        <f t="shared" si="39"/>
        <v>6788</v>
      </c>
      <c r="AH77" s="112">
        <f t="shared" si="39"/>
        <v>6788</v>
      </c>
      <c r="AI77" s="106">
        <f t="shared" si="42"/>
        <v>6788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6787</v>
      </c>
      <c r="AR77" s="114">
        <f t="shared" si="41"/>
        <v>6787</v>
      </c>
      <c r="AS77" s="109">
        <f t="shared" si="41"/>
        <v>6787</v>
      </c>
      <c r="AT77" s="110">
        <f t="shared" si="41"/>
        <v>6787</v>
      </c>
      <c r="AU77" s="111">
        <f t="shared" si="41"/>
        <v>6787</v>
      </c>
      <c r="AV77" s="112">
        <f t="shared" si="41"/>
        <v>6787</v>
      </c>
      <c r="AW77" s="106">
        <f t="shared" si="35"/>
        <v>6787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6788</v>
      </c>
      <c r="AD78" s="114">
        <f t="shared" si="39"/>
        <v>6788</v>
      </c>
      <c r="AE78" s="109">
        <f t="shared" si="39"/>
        <v>6788</v>
      </c>
      <c r="AF78" s="110">
        <f t="shared" si="39"/>
        <v>6788</v>
      </c>
      <c r="AG78" s="111">
        <f t="shared" si="39"/>
        <v>6788</v>
      </c>
      <c r="AH78" s="112">
        <f t="shared" si="39"/>
        <v>6788</v>
      </c>
      <c r="AI78" s="106">
        <f t="shared" si="42"/>
        <v>6788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6787</v>
      </c>
      <c r="AR78" s="114">
        <f t="shared" si="41"/>
        <v>6787</v>
      </c>
      <c r="AS78" s="109">
        <f t="shared" si="41"/>
        <v>6787</v>
      </c>
      <c r="AT78" s="110">
        <f t="shared" si="41"/>
        <v>6787</v>
      </c>
      <c r="AU78" s="111">
        <f t="shared" si="41"/>
        <v>6787</v>
      </c>
      <c r="AV78" s="112">
        <f t="shared" si="41"/>
        <v>6787</v>
      </c>
      <c r="AW78" s="106">
        <f t="shared" si="35"/>
        <v>6787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6788</v>
      </c>
      <c r="AD79" s="114">
        <f t="shared" si="39"/>
        <v>6788</v>
      </c>
      <c r="AE79" s="109">
        <f t="shared" si="39"/>
        <v>6788</v>
      </c>
      <c r="AF79" s="110">
        <f t="shared" si="39"/>
        <v>6788</v>
      </c>
      <c r="AG79" s="111">
        <f t="shared" si="39"/>
        <v>6788</v>
      </c>
      <c r="AH79" s="112">
        <f t="shared" si="39"/>
        <v>6788</v>
      </c>
      <c r="AI79" s="106">
        <f t="shared" si="42"/>
        <v>6788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6787</v>
      </c>
      <c r="AR79" s="114">
        <f t="shared" si="41"/>
        <v>6787</v>
      </c>
      <c r="AS79" s="109">
        <f t="shared" si="41"/>
        <v>6787</v>
      </c>
      <c r="AT79" s="110">
        <f t="shared" si="41"/>
        <v>6787</v>
      </c>
      <c r="AU79" s="111">
        <f t="shared" si="41"/>
        <v>6787</v>
      </c>
      <c r="AV79" s="112">
        <f t="shared" si="41"/>
        <v>6787</v>
      </c>
      <c r="AW79" s="106">
        <f t="shared" si="35"/>
        <v>6787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6788</v>
      </c>
      <c r="AD80" s="114">
        <f t="shared" si="39"/>
        <v>6788</v>
      </c>
      <c r="AE80" s="109">
        <f t="shared" si="39"/>
        <v>6788</v>
      </c>
      <c r="AF80" s="110">
        <f t="shared" si="39"/>
        <v>6788</v>
      </c>
      <c r="AG80" s="111">
        <f t="shared" si="39"/>
        <v>6788</v>
      </c>
      <c r="AH80" s="112">
        <f t="shared" si="39"/>
        <v>6788</v>
      </c>
      <c r="AI80" s="106">
        <f t="shared" si="42"/>
        <v>6788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6787</v>
      </c>
      <c r="AR80" s="114">
        <f t="shared" si="41"/>
        <v>6787</v>
      </c>
      <c r="AS80" s="109">
        <f t="shared" si="41"/>
        <v>6787</v>
      </c>
      <c r="AT80" s="110">
        <f t="shared" si="41"/>
        <v>6787</v>
      </c>
      <c r="AU80" s="111">
        <f t="shared" si="41"/>
        <v>6787</v>
      </c>
      <c r="AV80" s="112">
        <f t="shared" si="41"/>
        <v>6787</v>
      </c>
      <c r="AW80" s="106">
        <f t="shared" si="35"/>
        <v>6787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6788</v>
      </c>
      <c r="AD81" s="114">
        <f t="shared" si="39"/>
        <v>6788</v>
      </c>
      <c r="AE81" s="109">
        <f t="shared" si="39"/>
        <v>6788</v>
      </c>
      <c r="AF81" s="110">
        <f t="shared" si="39"/>
        <v>6788</v>
      </c>
      <c r="AG81" s="111">
        <f t="shared" si="39"/>
        <v>6788</v>
      </c>
      <c r="AH81" s="112">
        <f t="shared" si="39"/>
        <v>6788</v>
      </c>
      <c r="AI81" s="106">
        <f t="shared" si="42"/>
        <v>6788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6787</v>
      </c>
      <c r="AR81" s="114">
        <f t="shared" si="41"/>
        <v>6787</v>
      </c>
      <c r="AS81" s="109">
        <f t="shared" si="41"/>
        <v>6787</v>
      </c>
      <c r="AT81" s="110">
        <f t="shared" si="41"/>
        <v>6787</v>
      </c>
      <c r="AU81" s="111">
        <f t="shared" si="41"/>
        <v>6787</v>
      </c>
      <c r="AV81" s="112">
        <f t="shared" si="41"/>
        <v>6787</v>
      </c>
      <c r="AW81" s="106">
        <f t="shared" si="35"/>
        <v>6787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6788</v>
      </c>
      <c r="AD82" s="114">
        <f t="shared" si="39"/>
        <v>6788</v>
      </c>
      <c r="AE82" s="109">
        <f t="shared" si="39"/>
        <v>6788</v>
      </c>
      <c r="AF82" s="110">
        <f t="shared" si="39"/>
        <v>6788</v>
      </c>
      <c r="AG82" s="111">
        <f t="shared" si="39"/>
        <v>6788</v>
      </c>
      <c r="AH82" s="112">
        <f t="shared" si="39"/>
        <v>6788</v>
      </c>
      <c r="AI82" s="106">
        <f t="shared" si="42"/>
        <v>6788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6787</v>
      </c>
      <c r="AR82" s="114">
        <f t="shared" si="41"/>
        <v>6787</v>
      </c>
      <c r="AS82" s="109">
        <f t="shared" si="41"/>
        <v>6787</v>
      </c>
      <c r="AT82" s="110">
        <f t="shared" si="41"/>
        <v>6787</v>
      </c>
      <c r="AU82" s="111">
        <f t="shared" si="41"/>
        <v>6787</v>
      </c>
      <c r="AV82" s="112">
        <f t="shared" si="41"/>
        <v>6787</v>
      </c>
      <c r="AW82" s="106">
        <f t="shared" si="35"/>
        <v>6787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6788</v>
      </c>
      <c r="AD83" s="114">
        <f t="shared" si="39"/>
        <v>6788</v>
      </c>
      <c r="AE83" s="109">
        <f t="shared" si="39"/>
        <v>6788</v>
      </c>
      <c r="AF83" s="110">
        <f t="shared" si="39"/>
        <v>6788</v>
      </c>
      <c r="AG83" s="111">
        <f t="shared" si="39"/>
        <v>6788</v>
      </c>
      <c r="AH83" s="112">
        <f t="shared" si="39"/>
        <v>6788</v>
      </c>
      <c r="AI83" s="106">
        <f t="shared" si="42"/>
        <v>6788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6787</v>
      </c>
      <c r="AR83" s="114">
        <f t="shared" si="41"/>
        <v>6787</v>
      </c>
      <c r="AS83" s="109">
        <f t="shared" si="41"/>
        <v>6787</v>
      </c>
      <c r="AT83" s="110">
        <f t="shared" si="41"/>
        <v>6787</v>
      </c>
      <c r="AU83" s="111">
        <f t="shared" si="41"/>
        <v>6787</v>
      </c>
      <c r="AV83" s="112">
        <f t="shared" si="41"/>
        <v>6787</v>
      </c>
      <c r="AW83" s="106">
        <f t="shared" si="35"/>
        <v>6787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6788</v>
      </c>
      <c r="AD84" s="114">
        <f t="shared" si="39"/>
        <v>6788</v>
      </c>
      <c r="AE84" s="109">
        <f t="shared" si="39"/>
        <v>6788</v>
      </c>
      <c r="AF84" s="110">
        <f t="shared" si="39"/>
        <v>6788</v>
      </c>
      <c r="AG84" s="111">
        <f t="shared" si="39"/>
        <v>6788</v>
      </c>
      <c r="AH84" s="112">
        <f t="shared" si="39"/>
        <v>6788</v>
      </c>
      <c r="AI84" s="106">
        <f t="shared" si="42"/>
        <v>6788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6787</v>
      </c>
      <c r="AR84" s="114">
        <f t="shared" si="41"/>
        <v>6787</v>
      </c>
      <c r="AS84" s="109">
        <f t="shared" si="41"/>
        <v>6787</v>
      </c>
      <c r="AT84" s="110">
        <f t="shared" si="41"/>
        <v>6787</v>
      </c>
      <c r="AU84" s="111">
        <f t="shared" si="41"/>
        <v>6787</v>
      </c>
      <c r="AV84" s="112">
        <f t="shared" si="41"/>
        <v>6787</v>
      </c>
      <c r="AW84" s="106">
        <f t="shared" si="35"/>
        <v>6787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6788</v>
      </c>
      <c r="AD85" s="114">
        <f t="shared" si="39"/>
        <v>6788</v>
      </c>
      <c r="AE85" s="109">
        <f t="shared" si="39"/>
        <v>6788</v>
      </c>
      <c r="AF85" s="110">
        <f t="shared" si="39"/>
        <v>6788</v>
      </c>
      <c r="AG85" s="111">
        <f t="shared" si="39"/>
        <v>6788</v>
      </c>
      <c r="AH85" s="112">
        <f t="shared" si="39"/>
        <v>6788</v>
      </c>
      <c r="AI85" s="106">
        <f t="shared" si="42"/>
        <v>6788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6787</v>
      </c>
      <c r="AR85" s="114">
        <f t="shared" si="41"/>
        <v>6787</v>
      </c>
      <c r="AS85" s="109">
        <f t="shared" si="41"/>
        <v>6787</v>
      </c>
      <c r="AT85" s="110">
        <f t="shared" si="41"/>
        <v>6787</v>
      </c>
      <c r="AU85" s="111">
        <f t="shared" si="41"/>
        <v>6787</v>
      </c>
      <c r="AV85" s="112">
        <f t="shared" si="41"/>
        <v>6787</v>
      </c>
      <c r="AW85" s="106">
        <f t="shared" si="35"/>
        <v>6787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6788</v>
      </c>
      <c r="AD86" s="114">
        <f t="shared" si="39"/>
        <v>6788</v>
      </c>
      <c r="AE86" s="109">
        <f t="shared" si="39"/>
        <v>6788</v>
      </c>
      <c r="AF86" s="110">
        <f t="shared" si="39"/>
        <v>6788</v>
      </c>
      <c r="AG86" s="111">
        <f t="shared" si="39"/>
        <v>6788</v>
      </c>
      <c r="AH86" s="112">
        <f t="shared" si="39"/>
        <v>6788</v>
      </c>
      <c r="AI86" s="106">
        <f t="shared" si="42"/>
        <v>6788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6787</v>
      </c>
      <c r="AR86" s="114">
        <f t="shared" si="41"/>
        <v>6787</v>
      </c>
      <c r="AS86" s="109">
        <f t="shared" si="41"/>
        <v>6787</v>
      </c>
      <c r="AT86" s="110">
        <f t="shared" si="41"/>
        <v>6787</v>
      </c>
      <c r="AU86" s="111">
        <f t="shared" si="41"/>
        <v>6787</v>
      </c>
      <c r="AV86" s="112">
        <f t="shared" si="41"/>
        <v>6787</v>
      </c>
      <c r="AW86" s="106">
        <f t="shared" si="35"/>
        <v>6787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6788</v>
      </c>
      <c r="AD87" s="114">
        <f t="shared" si="39"/>
        <v>6788</v>
      </c>
      <c r="AE87" s="109">
        <f t="shared" si="39"/>
        <v>6788</v>
      </c>
      <c r="AF87" s="110">
        <f t="shared" si="39"/>
        <v>6788</v>
      </c>
      <c r="AG87" s="111">
        <f t="shared" si="39"/>
        <v>6788</v>
      </c>
      <c r="AH87" s="112">
        <f t="shared" si="39"/>
        <v>6788</v>
      </c>
      <c r="AI87" s="106">
        <f t="shared" si="42"/>
        <v>6788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6787</v>
      </c>
      <c r="AR87" s="114">
        <f t="shared" si="41"/>
        <v>6787</v>
      </c>
      <c r="AS87" s="109">
        <f t="shared" si="41"/>
        <v>6787</v>
      </c>
      <c r="AT87" s="110">
        <f t="shared" si="41"/>
        <v>6787</v>
      </c>
      <c r="AU87" s="111">
        <f t="shared" si="41"/>
        <v>6787</v>
      </c>
      <c r="AV87" s="112">
        <f t="shared" si="41"/>
        <v>6787</v>
      </c>
      <c r="AW87" s="106">
        <f t="shared" si="35"/>
        <v>6787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6788</v>
      </c>
      <c r="AD88" s="114">
        <f t="shared" si="39"/>
        <v>6788</v>
      </c>
      <c r="AE88" s="109">
        <f t="shared" si="39"/>
        <v>6788</v>
      </c>
      <c r="AF88" s="110">
        <f t="shared" si="39"/>
        <v>6788</v>
      </c>
      <c r="AG88" s="111">
        <f t="shared" si="39"/>
        <v>6788</v>
      </c>
      <c r="AH88" s="112">
        <f t="shared" si="39"/>
        <v>6788</v>
      </c>
      <c r="AI88" s="106">
        <f t="shared" si="42"/>
        <v>6788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6787</v>
      </c>
      <c r="AR88" s="114">
        <f t="shared" si="41"/>
        <v>6787</v>
      </c>
      <c r="AS88" s="109">
        <f t="shared" si="41"/>
        <v>6787</v>
      </c>
      <c r="AT88" s="110">
        <f t="shared" si="41"/>
        <v>6787</v>
      </c>
      <c r="AU88" s="111">
        <f t="shared" si="41"/>
        <v>6787</v>
      </c>
      <c r="AV88" s="112">
        <f t="shared" si="41"/>
        <v>6787</v>
      </c>
      <c r="AW88" s="106">
        <f t="shared" si="35"/>
        <v>6787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6788</v>
      </c>
      <c r="AD89" s="114">
        <f t="shared" si="39"/>
        <v>6788</v>
      </c>
      <c r="AE89" s="109">
        <f t="shared" si="39"/>
        <v>6788</v>
      </c>
      <c r="AF89" s="110">
        <f t="shared" si="39"/>
        <v>6788</v>
      </c>
      <c r="AG89" s="111">
        <f t="shared" si="39"/>
        <v>6788</v>
      </c>
      <c r="AH89" s="112">
        <f t="shared" si="39"/>
        <v>6788</v>
      </c>
      <c r="AI89" s="106">
        <f t="shared" si="42"/>
        <v>6788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6787</v>
      </c>
      <c r="AR89" s="114">
        <f t="shared" si="41"/>
        <v>6787</v>
      </c>
      <c r="AS89" s="109">
        <f t="shared" si="41"/>
        <v>6787</v>
      </c>
      <c r="AT89" s="110">
        <f t="shared" si="41"/>
        <v>6787</v>
      </c>
      <c r="AU89" s="111">
        <f t="shared" si="41"/>
        <v>6787</v>
      </c>
      <c r="AV89" s="112">
        <f t="shared" si="41"/>
        <v>6787</v>
      </c>
      <c r="AW89" s="106">
        <f t="shared" si="35"/>
        <v>6787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6788</v>
      </c>
      <c r="AD90" s="114">
        <f t="shared" si="39"/>
        <v>6788</v>
      </c>
      <c r="AE90" s="109">
        <f t="shared" si="39"/>
        <v>6788</v>
      </c>
      <c r="AF90" s="110">
        <f t="shared" si="39"/>
        <v>6788</v>
      </c>
      <c r="AG90" s="111">
        <f t="shared" si="39"/>
        <v>6788</v>
      </c>
      <c r="AH90" s="112">
        <f t="shared" si="39"/>
        <v>6788</v>
      </c>
      <c r="AI90" s="106">
        <f t="shared" si="42"/>
        <v>6788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6787</v>
      </c>
      <c r="AR90" s="114">
        <f t="shared" si="41"/>
        <v>6787</v>
      </c>
      <c r="AS90" s="109">
        <f t="shared" si="41"/>
        <v>6787</v>
      </c>
      <c r="AT90" s="110">
        <f t="shared" si="41"/>
        <v>6787</v>
      </c>
      <c r="AU90" s="111">
        <f t="shared" si="41"/>
        <v>6787</v>
      </c>
      <c r="AV90" s="112">
        <f t="shared" si="41"/>
        <v>6787</v>
      </c>
      <c r="AW90" s="106">
        <f t="shared" si="35"/>
        <v>6787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6788</v>
      </c>
      <c r="AD91" s="114">
        <f t="shared" si="39"/>
        <v>6788</v>
      </c>
      <c r="AE91" s="109">
        <f t="shared" si="39"/>
        <v>6788</v>
      </c>
      <c r="AF91" s="110">
        <f t="shared" si="39"/>
        <v>6788</v>
      </c>
      <c r="AG91" s="111">
        <f t="shared" si="39"/>
        <v>6788</v>
      </c>
      <c r="AH91" s="112">
        <f t="shared" si="39"/>
        <v>6788</v>
      </c>
      <c r="AI91" s="106">
        <f t="shared" si="42"/>
        <v>6788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6787</v>
      </c>
      <c r="AR91" s="114">
        <f t="shared" si="41"/>
        <v>6787</v>
      </c>
      <c r="AS91" s="109">
        <f t="shared" si="41"/>
        <v>6787</v>
      </c>
      <c r="AT91" s="110">
        <f t="shared" si="41"/>
        <v>6787</v>
      </c>
      <c r="AU91" s="111">
        <f t="shared" si="41"/>
        <v>6787</v>
      </c>
      <c r="AV91" s="112">
        <f t="shared" si="41"/>
        <v>6787</v>
      </c>
      <c r="AW91" s="106">
        <f t="shared" si="35"/>
        <v>6787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6788</v>
      </c>
      <c r="AD92" s="114">
        <f t="shared" si="39"/>
        <v>6788</v>
      </c>
      <c r="AE92" s="109">
        <f t="shared" si="39"/>
        <v>6788</v>
      </c>
      <c r="AF92" s="110">
        <f t="shared" si="39"/>
        <v>6788</v>
      </c>
      <c r="AG92" s="111">
        <f t="shared" si="39"/>
        <v>6788</v>
      </c>
      <c r="AH92" s="112">
        <f t="shared" si="39"/>
        <v>6788</v>
      </c>
      <c r="AI92" s="106">
        <f t="shared" si="42"/>
        <v>6788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6787</v>
      </c>
      <c r="AR92" s="114">
        <f t="shared" si="41"/>
        <v>6787</v>
      </c>
      <c r="AS92" s="109">
        <f t="shared" si="41"/>
        <v>6787</v>
      </c>
      <c r="AT92" s="110">
        <f t="shared" si="41"/>
        <v>6787</v>
      </c>
      <c r="AU92" s="111">
        <f t="shared" si="41"/>
        <v>6787</v>
      </c>
      <c r="AV92" s="112">
        <f t="shared" si="41"/>
        <v>6787</v>
      </c>
      <c r="AW92" s="106">
        <f t="shared" si="35"/>
        <v>6787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6788</v>
      </c>
      <c r="AD93" s="197">
        <f t="shared" si="39"/>
        <v>6788</v>
      </c>
      <c r="AE93" s="198">
        <f t="shared" si="39"/>
        <v>6788</v>
      </c>
      <c r="AF93" s="199">
        <f t="shared" si="39"/>
        <v>6788</v>
      </c>
      <c r="AG93" s="200">
        <f t="shared" si="39"/>
        <v>6788</v>
      </c>
      <c r="AH93" s="201">
        <f t="shared" si="39"/>
        <v>6788</v>
      </c>
      <c r="AI93" s="202">
        <f t="shared" si="42"/>
        <v>6788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6787</v>
      </c>
      <c r="AR93" s="197">
        <f t="shared" si="41"/>
        <v>6787</v>
      </c>
      <c r="AS93" s="198">
        <f t="shared" si="41"/>
        <v>6787</v>
      </c>
      <c r="AT93" s="199">
        <f t="shared" si="41"/>
        <v>6787</v>
      </c>
      <c r="AU93" s="200">
        <f t="shared" si="41"/>
        <v>6787</v>
      </c>
      <c r="AV93" s="201">
        <f t="shared" si="41"/>
        <v>6787</v>
      </c>
      <c r="AW93" s="202">
        <f t="shared" si="35"/>
        <v>6787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6788</v>
      </c>
      <c r="AD94" s="114">
        <f t="shared" si="39"/>
        <v>6788</v>
      </c>
      <c r="AE94" s="109">
        <f t="shared" si="39"/>
        <v>6788</v>
      </c>
      <c r="AF94" s="110">
        <f t="shared" si="39"/>
        <v>6788</v>
      </c>
      <c r="AG94" s="111">
        <f t="shared" si="39"/>
        <v>6788</v>
      </c>
      <c r="AH94" s="112">
        <f t="shared" si="39"/>
        <v>6788</v>
      </c>
      <c r="AI94" s="106">
        <f t="shared" si="42"/>
        <v>6788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6787</v>
      </c>
      <c r="AR94" s="114">
        <f t="shared" si="41"/>
        <v>6787</v>
      </c>
      <c r="AS94" s="109">
        <f t="shared" si="41"/>
        <v>6787</v>
      </c>
      <c r="AT94" s="110">
        <f t="shared" si="41"/>
        <v>6787</v>
      </c>
      <c r="AU94" s="111">
        <f t="shared" si="41"/>
        <v>6787</v>
      </c>
      <c r="AV94" s="112">
        <f t="shared" si="41"/>
        <v>6787</v>
      </c>
      <c r="AW94" s="106">
        <f t="shared" si="35"/>
        <v>6787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6788</v>
      </c>
      <c r="AD95" s="114">
        <f t="shared" si="39"/>
        <v>6788</v>
      </c>
      <c r="AE95" s="109">
        <f t="shared" si="39"/>
        <v>6788</v>
      </c>
      <c r="AF95" s="110">
        <f t="shared" si="39"/>
        <v>6788</v>
      </c>
      <c r="AG95" s="111">
        <f t="shared" si="39"/>
        <v>6788</v>
      </c>
      <c r="AH95" s="112">
        <f t="shared" si="39"/>
        <v>6788</v>
      </c>
      <c r="AI95" s="106">
        <f t="shared" si="42"/>
        <v>6788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6787</v>
      </c>
      <c r="AR95" s="114">
        <f t="shared" si="41"/>
        <v>6787</v>
      </c>
      <c r="AS95" s="109">
        <f t="shared" si="41"/>
        <v>6787</v>
      </c>
      <c r="AT95" s="110">
        <f t="shared" si="41"/>
        <v>6787</v>
      </c>
      <c r="AU95" s="111">
        <f t="shared" si="41"/>
        <v>6787</v>
      </c>
      <c r="AV95" s="112">
        <f t="shared" si="41"/>
        <v>6787</v>
      </c>
      <c r="AW95" s="106">
        <f t="shared" si="35"/>
        <v>6787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6788</v>
      </c>
      <c r="AD96" s="114">
        <f t="shared" si="39"/>
        <v>6788</v>
      </c>
      <c r="AE96" s="109">
        <f t="shared" si="39"/>
        <v>6788</v>
      </c>
      <c r="AF96" s="110">
        <f t="shared" si="39"/>
        <v>6788</v>
      </c>
      <c r="AG96" s="111">
        <f t="shared" si="39"/>
        <v>6788</v>
      </c>
      <c r="AH96" s="112">
        <f t="shared" si="39"/>
        <v>6788</v>
      </c>
      <c r="AI96" s="106">
        <f t="shared" si="42"/>
        <v>6788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6787</v>
      </c>
      <c r="AR96" s="114">
        <f t="shared" si="41"/>
        <v>6787</v>
      </c>
      <c r="AS96" s="109">
        <f t="shared" si="41"/>
        <v>6787</v>
      </c>
      <c r="AT96" s="110">
        <f t="shared" si="41"/>
        <v>6787</v>
      </c>
      <c r="AU96" s="111">
        <f t="shared" si="41"/>
        <v>6787</v>
      </c>
      <c r="AV96" s="112">
        <f t="shared" si="41"/>
        <v>6787</v>
      </c>
      <c r="AW96" s="106">
        <f t="shared" si="35"/>
        <v>6787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0.50694444444444442</v>
      </c>
      <c r="C97" s="96">
        <v>0.71875</v>
      </c>
      <c r="D97" s="95"/>
      <c r="E97" s="96"/>
      <c r="F97" s="95"/>
      <c r="G97" s="101"/>
      <c r="H97" s="6">
        <f t="shared" si="45"/>
        <v>0.21180555555555558</v>
      </c>
      <c r="I97" s="7">
        <f t="shared" si="31"/>
        <v>5.0833333333333339</v>
      </c>
      <c r="J97" s="37"/>
      <c r="L97" s="9"/>
      <c r="M97" s="10">
        <f t="shared" si="26"/>
        <v>1</v>
      </c>
      <c r="N97" s="83">
        <v>42829</v>
      </c>
      <c r="O97" s="95">
        <v>0.52083333333333337</v>
      </c>
      <c r="P97" s="96">
        <v>0.71180555555555547</v>
      </c>
      <c r="Q97" s="95"/>
      <c r="R97" s="96"/>
      <c r="S97" s="95"/>
      <c r="T97" s="101"/>
      <c r="U97" s="6">
        <f t="shared" si="27"/>
        <v>0.1909722222222221</v>
      </c>
      <c r="V97" s="7">
        <f t="shared" si="32"/>
        <v>4.5833333333333304</v>
      </c>
      <c r="W97" s="37"/>
      <c r="Y97" s="9"/>
      <c r="Z97" s="10">
        <f t="shared" si="28"/>
        <v>1</v>
      </c>
      <c r="AA97" s="64" t="str">
        <f t="shared" si="33"/>
        <v/>
      </c>
      <c r="AB97" s="83">
        <v>42829</v>
      </c>
      <c r="AC97" s="113">
        <v>7298</v>
      </c>
      <c r="AD97" s="114">
        <v>7322</v>
      </c>
      <c r="AE97" s="109">
        <f t="shared" si="39"/>
        <v>7322</v>
      </c>
      <c r="AF97" s="110">
        <f t="shared" si="39"/>
        <v>7322</v>
      </c>
      <c r="AG97" s="111">
        <f t="shared" si="39"/>
        <v>7322</v>
      </c>
      <c r="AH97" s="112">
        <f t="shared" si="39"/>
        <v>7322</v>
      </c>
      <c r="AI97" s="106">
        <f t="shared" si="42"/>
        <v>7322</v>
      </c>
      <c r="AJ97" s="94">
        <f t="shared" si="40"/>
        <v>510</v>
      </c>
      <c r="AK97" s="94">
        <f t="shared" si="29"/>
        <v>24</v>
      </c>
      <c r="AL97" s="37"/>
      <c r="AN97" s="9"/>
      <c r="AO97" s="10">
        <f t="shared" si="34"/>
        <v>1</v>
      </c>
      <c r="AP97" s="83">
        <v>42829</v>
      </c>
      <c r="AQ97" s="113">
        <v>7300</v>
      </c>
      <c r="AR97" s="114">
        <v>7322</v>
      </c>
      <c r="AS97" s="109">
        <f t="shared" si="41"/>
        <v>7322</v>
      </c>
      <c r="AT97" s="110">
        <f t="shared" si="41"/>
        <v>7322</v>
      </c>
      <c r="AU97" s="111">
        <f t="shared" si="41"/>
        <v>7322</v>
      </c>
      <c r="AV97" s="112">
        <f t="shared" si="41"/>
        <v>7322</v>
      </c>
      <c r="AW97" s="106">
        <f t="shared" si="35"/>
        <v>7322</v>
      </c>
      <c r="AX97" s="94">
        <f t="shared" si="36"/>
        <v>513</v>
      </c>
      <c r="AY97" s="94">
        <f t="shared" si="37"/>
        <v>22</v>
      </c>
      <c r="AZ97" s="37"/>
      <c r="BB97" s="9"/>
      <c r="BC97" s="10">
        <f t="shared" si="30"/>
        <v>1</v>
      </c>
      <c r="BD97" s="64" t="str">
        <f t="shared" si="38"/>
        <v>Same End 1st</v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7322</v>
      </c>
      <c r="AD98" s="114">
        <f t="shared" si="39"/>
        <v>7322</v>
      </c>
      <c r="AE98" s="109">
        <f t="shared" si="39"/>
        <v>7322</v>
      </c>
      <c r="AF98" s="110">
        <f t="shared" si="39"/>
        <v>7322</v>
      </c>
      <c r="AG98" s="111">
        <f t="shared" si="39"/>
        <v>7322</v>
      </c>
      <c r="AH98" s="112">
        <f t="shared" si="39"/>
        <v>7322</v>
      </c>
      <c r="AI98" s="106">
        <f t="shared" si="42"/>
        <v>7322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7322</v>
      </c>
      <c r="AR98" s="114">
        <f t="shared" si="41"/>
        <v>7322</v>
      </c>
      <c r="AS98" s="109">
        <f t="shared" si="41"/>
        <v>7322</v>
      </c>
      <c r="AT98" s="110">
        <f t="shared" si="41"/>
        <v>7322</v>
      </c>
      <c r="AU98" s="111">
        <f t="shared" si="41"/>
        <v>7322</v>
      </c>
      <c r="AV98" s="112">
        <f t="shared" si="41"/>
        <v>7322</v>
      </c>
      <c r="AW98" s="106">
        <f t="shared" si="35"/>
        <v>7322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7322</v>
      </c>
      <c r="AD99" s="114">
        <f t="shared" si="39"/>
        <v>7322</v>
      </c>
      <c r="AE99" s="109">
        <f t="shared" si="39"/>
        <v>7322</v>
      </c>
      <c r="AF99" s="110">
        <f t="shared" si="39"/>
        <v>7322</v>
      </c>
      <c r="AG99" s="111">
        <f t="shared" si="39"/>
        <v>7322</v>
      </c>
      <c r="AH99" s="112">
        <f t="shared" si="39"/>
        <v>7322</v>
      </c>
      <c r="AI99" s="106">
        <f t="shared" si="42"/>
        <v>7322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7322</v>
      </c>
      <c r="AR99" s="114">
        <f t="shared" si="41"/>
        <v>7322</v>
      </c>
      <c r="AS99" s="109">
        <f t="shared" si="41"/>
        <v>7322</v>
      </c>
      <c r="AT99" s="110">
        <f t="shared" si="41"/>
        <v>7322</v>
      </c>
      <c r="AU99" s="111">
        <f t="shared" si="41"/>
        <v>7322</v>
      </c>
      <c r="AV99" s="112">
        <f t="shared" si="41"/>
        <v>7322</v>
      </c>
      <c r="AW99" s="106">
        <f t="shared" si="35"/>
        <v>7322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7322</v>
      </c>
      <c r="AD100" s="114">
        <f t="shared" si="39"/>
        <v>7322</v>
      </c>
      <c r="AE100" s="109">
        <f t="shared" si="39"/>
        <v>7322</v>
      </c>
      <c r="AF100" s="110">
        <f t="shared" si="39"/>
        <v>7322</v>
      </c>
      <c r="AG100" s="111">
        <f t="shared" si="39"/>
        <v>7322</v>
      </c>
      <c r="AH100" s="112">
        <f t="shared" si="39"/>
        <v>7322</v>
      </c>
      <c r="AI100" s="106">
        <f t="shared" si="42"/>
        <v>7322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7322</v>
      </c>
      <c r="AR100" s="114">
        <f t="shared" si="41"/>
        <v>7322</v>
      </c>
      <c r="AS100" s="109">
        <f t="shared" si="41"/>
        <v>7322</v>
      </c>
      <c r="AT100" s="110">
        <f t="shared" si="41"/>
        <v>7322</v>
      </c>
      <c r="AU100" s="111">
        <f t="shared" si="41"/>
        <v>7322</v>
      </c>
      <c r="AV100" s="112">
        <f t="shared" si="41"/>
        <v>7322</v>
      </c>
      <c r="AW100" s="106">
        <f t="shared" si="35"/>
        <v>7322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7322</v>
      </c>
      <c r="AD101" s="114">
        <f t="shared" si="39"/>
        <v>7322</v>
      </c>
      <c r="AE101" s="109">
        <f t="shared" si="39"/>
        <v>7322</v>
      </c>
      <c r="AF101" s="110">
        <f t="shared" si="39"/>
        <v>7322</v>
      </c>
      <c r="AG101" s="111">
        <f t="shared" si="39"/>
        <v>7322</v>
      </c>
      <c r="AH101" s="112">
        <f t="shared" si="39"/>
        <v>7322</v>
      </c>
      <c r="AI101" s="106">
        <f t="shared" si="42"/>
        <v>7322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7322</v>
      </c>
      <c r="AR101" s="114">
        <f t="shared" si="41"/>
        <v>7322</v>
      </c>
      <c r="AS101" s="109">
        <f t="shared" si="41"/>
        <v>7322</v>
      </c>
      <c r="AT101" s="110">
        <f t="shared" si="41"/>
        <v>7322</v>
      </c>
      <c r="AU101" s="111">
        <f t="shared" si="41"/>
        <v>7322</v>
      </c>
      <c r="AV101" s="112">
        <f t="shared" si="41"/>
        <v>7322</v>
      </c>
      <c r="AW101" s="106">
        <f t="shared" si="35"/>
        <v>7322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7322</v>
      </c>
      <c r="AD102" s="114">
        <f t="shared" si="39"/>
        <v>7322</v>
      </c>
      <c r="AE102" s="109">
        <f t="shared" si="39"/>
        <v>7322</v>
      </c>
      <c r="AF102" s="110">
        <f t="shared" si="39"/>
        <v>7322</v>
      </c>
      <c r="AG102" s="111">
        <f t="shared" si="39"/>
        <v>7322</v>
      </c>
      <c r="AH102" s="112">
        <f t="shared" si="39"/>
        <v>7322</v>
      </c>
      <c r="AI102" s="106">
        <f t="shared" si="42"/>
        <v>7322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7322</v>
      </c>
      <c r="AR102" s="114">
        <f t="shared" si="41"/>
        <v>7322</v>
      </c>
      <c r="AS102" s="109">
        <f t="shared" si="41"/>
        <v>7322</v>
      </c>
      <c r="AT102" s="110">
        <f t="shared" si="41"/>
        <v>7322</v>
      </c>
      <c r="AU102" s="111">
        <f t="shared" si="41"/>
        <v>7322</v>
      </c>
      <c r="AV102" s="112">
        <f t="shared" si="41"/>
        <v>7322</v>
      </c>
      <c r="AW102" s="106">
        <f t="shared" si="35"/>
        <v>7322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7322</v>
      </c>
      <c r="AD103" s="114">
        <f t="shared" si="39"/>
        <v>7322</v>
      </c>
      <c r="AE103" s="109">
        <f t="shared" si="39"/>
        <v>7322</v>
      </c>
      <c r="AF103" s="110">
        <f t="shared" si="39"/>
        <v>7322</v>
      </c>
      <c r="AG103" s="111">
        <f t="shared" si="39"/>
        <v>7322</v>
      </c>
      <c r="AH103" s="112">
        <f t="shared" si="39"/>
        <v>7322</v>
      </c>
      <c r="AI103" s="106">
        <f t="shared" si="42"/>
        <v>7322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7322</v>
      </c>
      <c r="AR103" s="114">
        <f t="shared" si="41"/>
        <v>7322</v>
      </c>
      <c r="AS103" s="109">
        <f t="shared" si="41"/>
        <v>7322</v>
      </c>
      <c r="AT103" s="110">
        <f t="shared" si="41"/>
        <v>7322</v>
      </c>
      <c r="AU103" s="111">
        <f t="shared" si="41"/>
        <v>7322</v>
      </c>
      <c r="AV103" s="112">
        <f t="shared" si="41"/>
        <v>7322</v>
      </c>
      <c r="AW103" s="106">
        <f t="shared" si="35"/>
        <v>7322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7322</v>
      </c>
      <c r="AD104" s="114">
        <f t="shared" si="39"/>
        <v>7322</v>
      </c>
      <c r="AE104" s="109">
        <f t="shared" si="39"/>
        <v>7322</v>
      </c>
      <c r="AF104" s="110">
        <f t="shared" si="39"/>
        <v>7322</v>
      </c>
      <c r="AG104" s="111">
        <f t="shared" si="39"/>
        <v>7322</v>
      </c>
      <c r="AH104" s="112">
        <f t="shared" si="39"/>
        <v>7322</v>
      </c>
      <c r="AI104" s="106">
        <f t="shared" si="42"/>
        <v>7322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7322</v>
      </c>
      <c r="AR104" s="114">
        <f t="shared" si="41"/>
        <v>7322</v>
      </c>
      <c r="AS104" s="109">
        <f t="shared" si="41"/>
        <v>7322</v>
      </c>
      <c r="AT104" s="110">
        <f t="shared" si="41"/>
        <v>7322</v>
      </c>
      <c r="AU104" s="111">
        <f t="shared" si="41"/>
        <v>7322</v>
      </c>
      <c r="AV104" s="112">
        <f t="shared" si="41"/>
        <v>7322</v>
      </c>
      <c r="AW104" s="106">
        <f t="shared" si="35"/>
        <v>7322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7322</v>
      </c>
      <c r="AD105" s="114">
        <f t="shared" si="39"/>
        <v>7322</v>
      </c>
      <c r="AE105" s="109">
        <f t="shared" si="39"/>
        <v>7322</v>
      </c>
      <c r="AF105" s="110">
        <f t="shared" si="39"/>
        <v>7322</v>
      </c>
      <c r="AG105" s="111">
        <f t="shared" si="39"/>
        <v>7322</v>
      </c>
      <c r="AH105" s="112">
        <f t="shared" si="39"/>
        <v>7322</v>
      </c>
      <c r="AI105" s="106">
        <f t="shared" si="42"/>
        <v>7322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7322</v>
      </c>
      <c r="AR105" s="114">
        <f t="shared" si="41"/>
        <v>7322</v>
      </c>
      <c r="AS105" s="109">
        <f t="shared" si="41"/>
        <v>7322</v>
      </c>
      <c r="AT105" s="110">
        <f t="shared" si="41"/>
        <v>7322</v>
      </c>
      <c r="AU105" s="111">
        <f t="shared" si="41"/>
        <v>7322</v>
      </c>
      <c r="AV105" s="112">
        <f t="shared" si="41"/>
        <v>7322</v>
      </c>
      <c r="AW105" s="106">
        <f t="shared" si="35"/>
        <v>7322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7322</v>
      </c>
      <c r="AD106" s="114">
        <f t="shared" si="39"/>
        <v>7322</v>
      </c>
      <c r="AE106" s="109">
        <f t="shared" si="39"/>
        <v>7322</v>
      </c>
      <c r="AF106" s="110">
        <f t="shared" si="39"/>
        <v>7322</v>
      </c>
      <c r="AG106" s="111">
        <f t="shared" si="39"/>
        <v>7322</v>
      </c>
      <c r="AH106" s="112">
        <f t="shared" si="39"/>
        <v>7322</v>
      </c>
      <c r="AI106" s="106">
        <f t="shared" si="42"/>
        <v>7322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7322</v>
      </c>
      <c r="AR106" s="114">
        <f t="shared" si="41"/>
        <v>7322</v>
      </c>
      <c r="AS106" s="109">
        <f t="shared" si="41"/>
        <v>7322</v>
      </c>
      <c r="AT106" s="110">
        <f t="shared" si="41"/>
        <v>7322</v>
      </c>
      <c r="AU106" s="111">
        <f t="shared" si="41"/>
        <v>7322</v>
      </c>
      <c r="AV106" s="112">
        <f t="shared" si="41"/>
        <v>7322</v>
      </c>
      <c r="AW106" s="106">
        <f t="shared" si="35"/>
        <v>7322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7322</v>
      </c>
      <c r="AD107" s="114">
        <f t="shared" si="39"/>
        <v>7322</v>
      </c>
      <c r="AE107" s="109">
        <f t="shared" si="39"/>
        <v>7322</v>
      </c>
      <c r="AF107" s="110">
        <f t="shared" si="39"/>
        <v>7322</v>
      </c>
      <c r="AG107" s="111">
        <f t="shared" si="39"/>
        <v>7322</v>
      </c>
      <c r="AH107" s="112">
        <f t="shared" si="39"/>
        <v>7322</v>
      </c>
      <c r="AI107" s="106">
        <f t="shared" si="42"/>
        <v>7322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7322</v>
      </c>
      <c r="AR107" s="114">
        <f t="shared" si="41"/>
        <v>7322</v>
      </c>
      <c r="AS107" s="109">
        <f t="shared" si="41"/>
        <v>7322</v>
      </c>
      <c r="AT107" s="110">
        <f t="shared" si="41"/>
        <v>7322</v>
      </c>
      <c r="AU107" s="111">
        <f t="shared" si="41"/>
        <v>7322</v>
      </c>
      <c r="AV107" s="112">
        <f t="shared" si="41"/>
        <v>7322</v>
      </c>
      <c r="AW107" s="106">
        <f t="shared" si="35"/>
        <v>7322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7322</v>
      </c>
      <c r="AD108" s="114">
        <f t="shared" si="39"/>
        <v>7322</v>
      </c>
      <c r="AE108" s="109">
        <f t="shared" si="39"/>
        <v>7322</v>
      </c>
      <c r="AF108" s="110">
        <f t="shared" si="39"/>
        <v>7322</v>
      </c>
      <c r="AG108" s="111">
        <f t="shared" si="39"/>
        <v>7322</v>
      </c>
      <c r="AH108" s="112">
        <f t="shared" si="39"/>
        <v>7322</v>
      </c>
      <c r="AI108" s="106">
        <f t="shared" si="42"/>
        <v>7322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7322</v>
      </c>
      <c r="AR108" s="114">
        <f t="shared" si="41"/>
        <v>7322</v>
      </c>
      <c r="AS108" s="109">
        <f t="shared" si="41"/>
        <v>7322</v>
      </c>
      <c r="AT108" s="110">
        <f t="shared" si="41"/>
        <v>7322</v>
      </c>
      <c r="AU108" s="111">
        <f t="shared" si="41"/>
        <v>7322</v>
      </c>
      <c r="AV108" s="112">
        <f t="shared" si="41"/>
        <v>7322</v>
      </c>
      <c r="AW108" s="106">
        <f t="shared" si="35"/>
        <v>7322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7322</v>
      </c>
      <c r="AD109" s="114">
        <f t="shared" si="39"/>
        <v>7322</v>
      </c>
      <c r="AE109" s="109">
        <f t="shared" si="39"/>
        <v>7322</v>
      </c>
      <c r="AF109" s="110">
        <f t="shared" si="39"/>
        <v>7322</v>
      </c>
      <c r="AG109" s="111">
        <f t="shared" si="39"/>
        <v>7322</v>
      </c>
      <c r="AH109" s="112">
        <f t="shared" si="39"/>
        <v>7322</v>
      </c>
      <c r="AI109" s="106">
        <f t="shared" si="42"/>
        <v>7322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7322</v>
      </c>
      <c r="AR109" s="114">
        <f t="shared" si="41"/>
        <v>7322</v>
      </c>
      <c r="AS109" s="109">
        <f t="shared" si="41"/>
        <v>7322</v>
      </c>
      <c r="AT109" s="110">
        <f t="shared" si="41"/>
        <v>7322</v>
      </c>
      <c r="AU109" s="111">
        <f t="shared" si="41"/>
        <v>7322</v>
      </c>
      <c r="AV109" s="112">
        <f t="shared" si="41"/>
        <v>7322</v>
      </c>
      <c r="AW109" s="106">
        <f t="shared" si="35"/>
        <v>7322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7322</v>
      </c>
      <c r="AD110" s="114">
        <f t="shared" si="39"/>
        <v>7322</v>
      </c>
      <c r="AE110" s="109">
        <f t="shared" si="39"/>
        <v>7322</v>
      </c>
      <c r="AF110" s="110">
        <f t="shared" si="39"/>
        <v>7322</v>
      </c>
      <c r="AG110" s="111">
        <f t="shared" si="39"/>
        <v>7322</v>
      </c>
      <c r="AH110" s="112">
        <f t="shared" si="39"/>
        <v>7322</v>
      </c>
      <c r="AI110" s="106">
        <f t="shared" si="42"/>
        <v>7322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7322</v>
      </c>
      <c r="AR110" s="114">
        <f t="shared" si="41"/>
        <v>7322</v>
      </c>
      <c r="AS110" s="109">
        <f t="shared" si="41"/>
        <v>7322</v>
      </c>
      <c r="AT110" s="110">
        <f t="shared" si="41"/>
        <v>7322</v>
      </c>
      <c r="AU110" s="111">
        <f t="shared" si="41"/>
        <v>7322</v>
      </c>
      <c r="AV110" s="112">
        <f t="shared" si="41"/>
        <v>7322</v>
      </c>
      <c r="AW110" s="106">
        <f t="shared" si="35"/>
        <v>7322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7322</v>
      </c>
      <c r="AD111" s="114">
        <f t="shared" si="39"/>
        <v>7322</v>
      </c>
      <c r="AE111" s="109">
        <f t="shared" si="39"/>
        <v>7322</v>
      </c>
      <c r="AF111" s="110">
        <f t="shared" si="39"/>
        <v>7322</v>
      </c>
      <c r="AG111" s="111">
        <f t="shared" si="39"/>
        <v>7322</v>
      </c>
      <c r="AH111" s="112">
        <f t="shared" si="39"/>
        <v>7322</v>
      </c>
      <c r="AI111" s="106">
        <f t="shared" si="42"/>
        <v>7322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7322</v>
      </c>
      <c r="AR111" s="114">
        <f t="shared" si="41"/>
        <v>7322</v>
      </c>
      <c r="AS111" s="109">
        <f t="shared" si="41"/>
        <v>7322</v>
      </c>
      <c r="AT111" s="110">
        <f t="shared" si="41"/>
        <v>7322</v>
      </c>
      <c r="AU111" s="111">
        <f t="shared" si="41"/>
        <v>7322</v>
      </c>
      <c r="AV111" s="112">
        <f t="shared" si="41"/>
        <v>7322</v>
      </c>
      <c r="AW111" s="106">
        <f t="shared" si="35"/>
        <v>7322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7322</v>
      </c>
      <c r="AD112" s="114">
        <f t="shared" si="39"/>
        <v>7322</v>
      </c>
      <c r="AE112" s="109">
        <f t="shared" si="39"/>
        <v>7322</v>
      </c>
      <c r="AF112" s="110">
        <f t="shared" si="39"/>
        <v>7322</v>
      </c>
      <c r="AG112" s="111">
        <f t="shared" si="39"/>
        <v>7322</v>
      </c>
      <c r="AH112" s="112">
        <f t="shared" si="39"/>
        <v>7322</v>
      </c>
      <c r="AI112" s="106">
        <f t="shared" si="42"/>
        <v>7322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7322</v>
      </c>
      <c r="AR112" s="114">
        <f t="shared" si="41"/>
        <v>7322</v>
      </c>
      <c r="AS112" s="109">
        <f t="shared" si="41"/>
        <v>7322</v>
      </c>
      <c r="AT112" s="110">
        <f t="shared" si="41"/>
        <v>7322</v>
      </c>
      <c r="AU112" s="111">
        <f t="shared" si="41"/>
        <v>7322</v>
      </c>
      <c r="AV112" s="112">
        <f t="shared" si="41"/>
        <v>7322</v>
      </c>
      <c r="AW112" s="106">
        <f t="shared" si="35"/>
        <v>7322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7322</v>
      </c>
      <c r="AD113" s="114">
        <f t="shared" si="39"/>
        <v>7322</v>
      </c>
      <c r="AE113" s="109">
        <f t="shared" si="39"/>
        <v>7322</v>
      </c>
      <c r="AF113" s="110">
        <f t="shared" si="39"/>
        <v>7322</v>
      </c>
      <c r="AG113" s="111">
        <f t="shared" si="39"/>
        <v>7322</v>
      </c>
      <c r="AH113" s="112">
        <f t="shared" si="39"/>
        <v>7322</v>
      </c>
      <c r="AI113" s="106">
        <f t="shared" si="42"/>
        <v>7322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7322</v>
      </c>
      <c r="AR113" s="114">
        <f t="shared" si="41"/>
        <v>7322</v>
      </c>
      <c r="AS113" s="109">
        <f t="shared" si="41"/>
        <v>7322</v>
      </c>
      <c r="AT113" s="110">
        <f t="shared" si="41"/>
        <v>7322</v>
      </c>
      <c r="AU113" s="111">
        <f t="shared" si="41"/>
        <v>7322</v>
      </c>
      <c r="AV113" s="112">
        <f t="shared" si="41"/>
        <v>7322</v>
      </c>
      <c r="AW113" s="106">
        <f t="shared" si="35"/>
        <v>7322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7322</v>
      </c>
      <c r="AD114" s="114">
        <f t="shared" si="39"/>
        <v>7322</v>
      </c>
      <c r="AE114" s="109">
        <f t="shared" si="39"/>
        <v>7322</v>
      </c>
      <c r="AF114" s="110">
        <f t="shared" si="39"/>
        <v>7322</v>
      </c>
      <c r="AG114" s="111">
        <f t="shared" si="39"/>
        <v>7322</v>
      </c>
      <c r="AH114" s="112">
        <f t="shared" si="39"/>
        <v>7322</v>
      </c>
      <c r="AI114" s="106">
        <f t="shared" si="42"/>
        <v>7322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7322</v>
      </c>
      <c r="AR114" s="114">
        <f t="shared" si="41"/>
        <v>7322</v>
      </c>
      <c r="AS114" s="109">
        <f t="shared" si="41"/>
        <v>7322</v>
      </c>
      <c r="AT114" s="110">
        <f t="shared" si="41"/>
        <v>7322</v>
      </c>
      <c r="AU114" s="111">
        <f t="shared" si="41"/>
        <v>7322</v>
      </c>
      <c r="AV114" s="112">
        <f t="shared" si="41"/>
        <v>7322</v>
      </c>
      <c r="AW114" s="106">
        <f t="shared" si="35"/>
        <v>7322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7322</v>
      </c>
      <c r="AD115" s="114">
        <f t="shared" si="39"/>
        <v>7322</v>
      </c>
      <c r="AE115" s="109">
        <f t="shared" si="39"/>
        <v>7322</v>
      </c>
      <c r="AF115" s="110">
        <f t="shared" si="39"/>
        <v>7322</v>
      </c>
      <c r="AG115" s="111">
        <f t="shared" si="39"/>
        <v>7322</v>
      </c>
      <c r="AH115" s="112">
        <f t="shared" si="39"/>
        <v>7322</v>
      </c>
      <c r="AI115" s="106">
        <f t="shared" si="42"/>
        <v>7322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7322</v>
      </c>
      <c r="AR115" s="114">
        <f t="shared" si="41"/>
        <v>7322</v>
      </c>
      <c r="AS115" s="109">
        <f t="shared" si="41"/>
        <v>7322</v>
      </c>
      <c r="AT115" s="110">
        <f t="shared" si="41"/>
        <v>7322</v>
      </c>
      <c r="AU115" s="111">
        <f t="shared" si="41"/>
        <v>7322</v>
      </c>
      <c r="AV115" s="112">
        <f t="shared" si="41"/>
        <v>7322</v>
      </c>
      <c r="AW115" s="106">
        <f t="shared" si="35"/>
        <v>7322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7322</v>
      </c>
      <c r="AD116" s="114">
        <f t="shared" si="39"/>
        <v>7322</v>
      </c>
      <c r="AE116" s="109">
        <f t="shared" si="39"/>
        <v>7322</v>
      </c>
      <c r="AF116" s="110">
        <f t="shared" si="39"/>
        <v>7322</v>
      </c>
      <c r="AG116" s="111">
        <f t="shared" si="39"/>
        <v>7322</v>
      </c>
      <c r="AH116" s="112">
        <f t="shared" si="39"/>
        <v>7322</v>
      </c>
      <c r="AI116" s="106">
        <f t="shared" si="42"/>
        <v>7322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7322</v>
      </c>
      <c r="AR116" s="114">
        <f t="shared" si="41"/>
        <v>7322</v>
      </c>
      <c r="AS116" s="109">
        <f t="shared" si="41"/>
        <v>7322</v>
      </c>
      <c r="AT116" s="110">
        <f t="shared" si="41"/>
        <v>7322</v>
      </c>
      <c r="AU116" s="111">
        <f t="shared" si="41"/>
        <v>7322</v>
      </c>
      <c r="AV116" s="112">
        <f t="shared" si="41"/>
        <v>7322</v>
      </c>
      <c r="AW116" s="106">
        <f t="shared" si="35"/>
        <v>7322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7322</v>
      </c>
      <c r="AD117" s="114">
        <f t="shared" si="39"/>
        <v>7322</v>
      </c>
      <c r="AE117" s="109">
        <f t="shared" si="39"/>
        <v>7322</v>
      </c>
      <c r="AF117" s="110">
        <f t="shared" si="39"/>
        <v>7322</v>
      </c>
      <c r="AG117" s="111">
        <f t="shared" si="39"/>
        <v>7322</v>
      </c>
      <c r="AH117" s="112">
        <f t="shared" si="39"/>
        <v>7322</v>
      </c>
      <c r="AI117" s="106">
        <f t="shared" si="42"/>
        <v>7322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7322</v>
      </c>
      <c r="AR117" s="114">
        <f t="shared" si="41"/>
        <v>7322</v>
      </c>
      <c r="AS117" s="109">
        <f t="shared" si="41"/>
        <v>7322</v>
      </c>
      <c r="AT117" s="110">
        <f t="shared" si="41"/>
        <v>7322</v>
      </c>
      <c r="AU117" s="111">
        <f t="shared" si="41"/>
        <v>7322</v>
      </c>
      <c r="AV117" s="112">
        <f t="shared" si="41"/>
        <v>7322</v>
      </c>
      <c r="AW117" s="106">
        <f t="shared" si="35"/>
        <v>7322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7322</v>
      </c>
      <c r="AD118" s="114">
        <f t="shared" si="39"/>
        <v>7322</v>
      </c>
      <c r="AE118" s="109">
        <f t="shared" si="39"/>
        <v>7322</v>
      </c>
      <c r="AF118" s="110">
        <f t="shared" si="39"/>
        <v>7322</v>
      </c>
      <c r="AG118" s="111">
        <f t="shared" si="39"/>
        <v>7322</v>
      </c>
      <c r="AH118" s="112">
        <f t="shared" si="39"/>
        <v>7322</v>
      </c>
      <c r="AI118" s="106">
        <f t="shared" si="42"/>
        <v>7322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7322</v>
      </c>
      <c r="AR118" s="114">
        <f t="shared" si="41"/>
        <v>7322</v>
      </c>
      <c r="AS118" s="109">
        <f t="shared" si="41"/>
        <v>7322</v>
      </c>
      <c r="AT118" s="110">
        <f t="shared" si="41"/>
        <v>7322</v>
      </c>
      <c r="AU118" s="111">
        <f t="shared" si="41"/>
        <v>7322</v>
      </c>
      <c r="AV118" s="112">
        <f t="shared" si="41"/>
        <v>7322</v>
      </c>
      <c r="AW118" s="106">
        <f t="shared" si="35"/>
        <v>7322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7322</v>
      </c>
      <c r="AD119" s="114">
        <f t="shared" si="39"/>
        <v>7322</v>
      </c>
      <c r="AE119" s="109">
        <f t="shared" si="39"/>
        <v>7322</v>
      </c>
      <c r="AF119" s="110">
        <f t="shared" si="39"/>
        <v>7322</v>
      </c>
      <c r="AG119" s="111">
        <f t="shared" si="39"/>
        <v>7322</v>
      </c>
      <c r="AH119" s="112">
        <f t="shared" si="39"/>
        <v>7322</v>
      </c>
      <c r="AI119" s="106">
        <f t="shared" si="42"/>
        <v>7322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7322</v>
      </c>
      <c r="AR119" s="114">
        <f t="shared" si="41"/>
        <v>7322</v>
      </c>
      <c r="AS119" s="109">
        <f t="shared" si="41"/>
        <v>7322</v>
      </c>
      <c r="AT119" s="110">
        <f t="shared" si="41"/>
        <v>7322</v>
      </c>
      <c r="AU119" s="111">
        <f t="shared" si="41"/>
        <v>7322</v>
      </c>
      <c r="AV119" s="112">
        <f t="shared" si="41"/>
        <v>7322</v>
      </c>
      <c r="AW119" s="106">
        <f t="shared" si="35"/>
        <v>7322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7322</v>
      </c>
      <c r="AD120" s="114">
        <f t="shared" si="39"/>
        <v>7322</v>
      </c>
      <c r="AE120" s="109">
        <f t="shared" si="39"/>
        <v>7322</v>
      </c>
      <c r="AF120" s="110">
        <f t="shared" si="39"/>
        <v>7322</v>
      </c>
      <c r="AG120" s="111">
        <f t="shared" si="39"/>
        <v>7322</v>
      </c>
      <c r="AH120" s="112">
        <f t="shared" si="39"/>
        <v>7322</v>
      </c>
      <c r="AI120" s="106">
        <f t="shared" si="42"/>
        <v>7322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7322</v>
      </c>
      <c r="AR120" s="114">
        <f t="shared" si="41"/>
        <v>7322</v>
      </c>
      <c r="AS120" s="109">
        <f t="shared" si="41"/>
        <v>7322</v>
      </c>
      <c r="AT120" s="110">
        <f t="shared" si="41"/>
        <v>7322</v>
      </c>
      <c r="AU120" s="111">
        <f t="shared" si="41"/>
        <v>7322</v>
      </c>
      <c r="AV120" s="112">
        <f t="shared" si="41"/>
        <v>7322</v>
      </c>
      <c r="AW120" s="106">
        <f t="shared" si="35"/>
        <v>7322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7322</v>
      </c>
      <c r="AD121" s="114">
        <f t="shared" si="39"/>
        <v>7322</v>
      </c>
      <c r="AE121" s="109">
        <f t="shared" si="39"/>
        <v>7322</v>
      </c>
      <c r="AF121" s="110">
        <f t="shared" si="39"/>
        <v>7322</v>
      </c>
      <c r="AG121" s="111">
        <f t="shared" si="39"/>
        <v>7322</v>
      </c>
      <c r="AH121" s="112">
        <f t="shared" si="39"/>
        <v>7322</v>
      </c>
      <c r="AI121" s="106">
        <f t="shared" si="42"/>
        <v>7322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7322</v>
      </c>
      <c r="AR121" s="114">
        <f t="shared" si="41"/>
        <v>7322</v>
      </c>
      <c r="AS121" s="109">
        <f t="shared" si="41"/>
        <v>7322</v>
      </c>
      <c r="AT121" s="110">
        <f t="shared" si="41"/>
        <v>7322</v>
      </c>
      <c r="AU121" s="111">
        <f t="shared" si="41"/>
        <v>7322</v>
      </c>
      <c r="AV121" s="112">
        <f t="shared" si="41"/>
        <v>7322</v>
      </c>
      <c r="AW121" s="106">
        <f t="shared" si="35"/>
        <v>7322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7322</v>
      </c>
      <c r="AD122" s="114">
        <f t="shared" ref="AD122:AH172" si="46">AC122</f>
        <v>7322</v>
      </c>
      <c r="AE122" s="109">
        <f t="shared" si="46"/>
        <v>7322</v>
      </c>
      <c r="AF122" s="110">
        <f t="shared" si="46"/>
        <v>7322</v>
      </c>
      <c r="AG122" s="111">
        <f t="shared" si="46"/>
        <v>7322</v>
      </c>
      <c r="AH122" s="112">
        <f t="shared" si="46"/>
        <v>7322</v>
      </c>
      <c r="AI122" s="106">
        <f t="shared" si="42"/>
        <v>7322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7322</v>
      </c>
      <c r="AR122" s="114">
        <f t="shared" ref="AR122:AV172" si="47">AQ122</f>
        <v>7322</v>
      </c>
      <c r="AS122" s="109">
        <f t="shared" si="47"/>
        <v>7322</v>
      </c>
      <c r="AT122" s="110">
        <f t="shared" si="47"/>
        <v>7322</v>
      </c>
      <c r="AU122" s="111">
        <f t="shared" si="47"/>
        <v>7322</v>
      </c>
      <c r="AV122" s="112">
        <f t="shared" si="47"/>
        <v>7322</v>
      </c>
      <c r="AW122" s="106">
        <f t="shared" si="35"/>
        <v>7322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7322</v>
      </c>
      <c r="AD123" s="197">
        <f t="shared" si="46"/>
        <v>7322</v>
      </c>
      <c r="AE123" s="198">
        <f t="shared" si="46"/>
        <v>7322</v>
      </c>
      <c r="AF123" s="199">
        <f t="shared" si="46"/>
        <v>7322</v>
      </c>
      <c r="AG123" s="200">
        <f t="shared" si="46"/>
        <v>7322</v>
      </c>
      <c r="AH123" s="201">
        <f t="shared" si="46"/>
        <v>7322</v>
      </c>
      <c r="AI123" s="202">
        <f t="shared" si="42"/>
        <v>7322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7322</v>
      </c>
      <c r="AR123" s="197">
        <f t="shared" si="47"/>
        <v>7322</v>
      </c>
      <c r="AS123" s="198">
        <f t="shared" si="47"/>
        <v>7322</v>
      </c>
      <c r="AT123" s="199">
        <f t="shared" si="47"/>
        <v>7322</v>
      </c>
      <c r="AU123" s="200">
        <f t="shared" si="47"/>
        <v>7322</v>
      </c>
      <c r="AV123" s="201">
        <f t="shared" si="47"/>
        <v>7322</v>
      </c>
      <c r="AW123" s="202">
        <f t="shared" si="35"/>
        <v>7322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7322</v>
      </c>
      <c r="AD124" s="114">
        <f t="shared" si="46"/>
        <v>7322</v>
      </c>
      <c r="AE124" s="109">
        <f t="shared" si="46"/>
        <v>7322</v>
      </c>
      <c r="AF124" s="110">
        <f t="shared" si="46"/>
        <v>7322</v>
      </c>
      <c r="AG124" s="111">
        <f t="shared" si="46"/>
        <v>7322</v>
      </c>
      <c r="AH124" s="112">
        <f t="shared" si="46"/>
        <v>7322</v>
      </c>
      <c r="AI124" s="106">
        <f t="shared" si="42"/>
        <v>7322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7322</v>
      </c>
      <c r="AR124" s="114">
        <f t="shared" si="47"/>
        <v>7322</v>
      </c>
      <c r="AS124" s="109">
        <f t="shared" si="47"/>
        <v>7322</v>
      </c>
      <c r="AT124" s="110">
        <f t="shared" si="47"/>
        <v>7322</v>
      </c>
      <c r="AU124" s="111">
        <f t="shared" si="47"/>
        <v>7322</v>
      </c>
      <c r="AV124" s="112">
        <f t="shared" si="47"/>
        <v>7322</v>
      </c>
      <c r="AW124" s="106">
        <f t="shared" si="35"/>
        <v>7322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7322</v>
      </c>
      <c r="AD125" s="114">
        <f t="shared" si="46"/>
        <v>7322</v>
      </c>
      <c r="AE125" s="109">
        <f t="shared" si="46"/>
        <v>7322</v>
      </c>
      <c r="AF125" s="110">
        <f t="shared" si="46"/>
        <v>7322</v>
      </c>
      <c r="AG125" s="111">
        <f t="shared" si="46"/>
        <v>7322</v>
      </c>
      <c r="AH125" s="112">
        <f t="shared" si="46"/>
        <v>7322</v>
      </c>
      <c r="AI125" s="106">
        <f t="shared" si="42"/>
        <v>7322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7322</v>
      </c>
      <c r="AR125" s="114">
        <f t="shared" si="47"/>
        <v>7322</v>
      </c>
      <c r="AS125" s="109">
        <f t="shared" si="47"/>
        <v>7322</v>
      </c>
      <c r="AT125" s="110">
        <f t="shared" si="47"/>
        <v>7322</v>
      </c>
      <c r="AU125" s="111">
        <f t="shared" si="47"/>
        <v>7322</v>
      </c>
      <c r="AV125" s="112">
        <f t="shared" si="47"/>
        <v>7322</v>
      </c>
      <c r="AW125" s="106">
        <f t="shared" si="35"/>
        <v>7322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7322</v>
      </c>
      <c r="AD126" s="114">
        <f t="shared" si="46"/>
        <v>7322</v>
      </c>
      <c r="AE126" s="109">
        <f t="shared" si="46"/>
        <v>7322</v>
      </c>
      <c r="AF126" s="110">
        <f t="shared" si="46"/>
        <v>7322</v>
      </c>
      <c r="AG126" s="111">
        <f t="shared" si="46"/>
        <v>7322</v>
      </c>
      <c r="AH126" s="112">
        <f t="shared" si="46"/>
        <v>7322</v>
      </c>
      <c r="AI126" s="106">
        <f t="shared" si="42"/>
        <v>7322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7322</v>
      </c>
      <c r="AR126" s="114">
        <f t="shared" si="47"/>
        <v>7322</v>
      </c>
      <c r="AS126" s="109">
        <f t="shared" si="47"/>
        <v>7322</v>
      </c>
      <c r="AT126" s="110">
        <f t="shared" si="47"/>
        <v>7322</v>
      </c>
      <c r="AU126" s="111">
        <f t="shared" si="47"/>
        <v>7322</v>
      </c>
      <c r="AV126" s="112">
        <f t="shared" si="47"/>
        <v>7322</v>
      </c>
      <c r="AW126" s="106">
        <f t="shared" si="35"/>
        <v>7322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7322</v>
      </c>
      <c r="AD127" s="114">
        <f t="shared" si="46"/>
        <v>7322</v>
      </c>
      <c r="AE127" s="109">
        <f t="shared" si="46"/>
        <v>7322</v>
      </c>
      <c r="AF127" s="110">
        <f t="shared" si="46"/>
        <v>7322</v>
      </c>
      <c r="AG127" s="111">
        <f t="shared" si="46"/>
        <v>7322</v>
      </c>
      <c r="AH127" s="112">
        <f t="shared" si="46"/>
        <v>7322</v>
      </c>
      <c r="AI127" s="106">
        <f t="shared" si="42"/>
        <v>7322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7322</v>
      </c>
      <c r="AR127" s="114">
        <f t="shared" si="47"/>
        <v>7322</v>
      </c>
      <c r="AS127" s="109">
        <f t="shared" si="47"/>
        <v>7322</v>
      </c>
      <c r="AT127" s="110">
        <f t="shared" si="47"/>
        <v>7322</v>
      </c>
      <c r="AU127" s="111">
        <f t="shared" si="47"/>
        <v>7322</v>
      </c>
      <c r="AV127" s="112">
        <f t="shared" si="47"/>
        <v>7322</v>
      </c>
      <c r="AW127" s="106">
        <f t="shared" si="35"/>
        <v>7322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7322</v>
      </c>
      <c r="AD128" s="114">
        <f t="shared" si="46"/>
        <v>7322</v>
      </c>
      <c r="AE128" s="109">
        <f t="shared" si="46"/>
        <v>7322</v>
      </c>
      <c r="AF128" s="110">
        <f t="shared" si="46"/>
        <v>7322</v>
      </c>
      <c r="AG128" s="111">
        <f t="shared" si="46"/>
        <v>7322</v>
      </c>
      <c r="AH128" s="112">
        <f t="shared" si="46"/>
        <v>7322</v>
      </c>
      <c r="AI128" s="106">
        <f t="shared" si="42"/>
        <v>7322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7322</v>
      </c>
      <c r="AR128" s="114">
        <f t="shared" si="47"/>
        <v>7322</v>
      </c>
      <c r="AS128" s="109">
        <f t="shared" si="47"/>
        <v>7322</v>
      </c>
      <c r="AT128" s="110">
        <f t="shared" si="47"/>
        <v>7322</v>
      </c>
      <c r="AU128" s="111">
        <f t="shared" si="47"/>
        <v>7322</v>
      </c>
      <c r="AV128" s="112">
        <f t="shared" si="47"/>
        <v>7322</v>
      </c>
      <c r="AW128" s="106">
        <f t="shared" si="35"/>
        <v>7322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7322</v>
      </c>
      <c r="AD129" s="114">
        <f t="shared" si="46"/>
        <v>7322</v>
      </c>
      <c r="AE129" s="109">
        <f t="shared" si="46"/>
        <v>7322</v>
      </c>
      <c r="AF129" s="110">
        <f t="shared" si="46"/>
        <v>7322</v>
      </c>
      <c r="AG129" s="111">
        <f t="shared" si="46"/>
        <v>7322</v>
      </c>
      <c r="AH129" s="112">
        <f t="shared" si="46"/>
        <v>7322</v>
      </c>
      <c r="AI129" s="106">
        <f t="shared" si="42"/>
        <v>7322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7322</v>
      </c>
      <c r="AR129" s="114">
        <f t="shared" si="47"/>
        <v>7322</v>
      </c>
      <c r="AS129" s="109">
        <f t="shared" si="47"/>
        <v>7322</v>
      </c>
      <c r="AT129" s="110">
        <f t="shared" si="47"/>
        <v>7322</v>
      </c>
      <c r="AU129" s="111">
        <f t="shared" si="47"/>
        <v>7322</v>
      </c>
      <c r="AV129" s="112">
        <f t="shared" si="47"/>
        <v>7322</v>
      </c>
      <c r="AW129" s="106">
        <f t="shared" si="35"/>
        <v>7322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7322</v>
      </c>
      <c r="AD130" s="114">
        <f t="shared" si="46"/>
        <v>7322</v>
      </c>
      <c r="AE130" s="109">
        <f t="shared" si="46"/>
        <v>7322</v>
      </c>
      <c r="AF130" s="110">
        <f t="shared" si="46"/>
        <v>7322</v>
      </c>
      <c r="AG130" s="111">
        <f t="shared" si="46"/>
        <v>7322</v>
      </c>
      <c r="AH130" s="112">
        <f t="shared" si="46"/>
        <v>7322</v>
      </c>
      <c r="AI130" s="106">
        <f t="shared" si="42"/>
        <v>7322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7322</v>
      </c>
      <c r="AR130" s="114">
        <f t="shared" si="47"/>
        <v>7322</v>
      </c>
      <c r="AS130" s="109">
        <f t="shared" si="47"/>
        <v>7322</v>
      </c>
      <c r="AT130" s="110">
        <f t="shared" si="47"/>
        <v>7322</v>
      </c>
      <c r="AU130" s="111">
        <f t="shared" si="47"/>
        <v>7322</v>
      </c>
      <c r="AV130" s="112">
        <f t="shared" si="47"/>
        <v>7322</v>
      </c>
      <c r="AW130" s="106">
        <f t="shared" si="35"/>
        <v>7322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7322</v>
      </c>
      <c r="AD131" s="114">
        <f t="shared" si="46"/>
        <v>7322</v>
      </c>
      <c r="AE131" s="109">
        <f t="shared" si="46"/>
        <v>7322</v>
      </c>
      <c r="AF131" s="110">
        <f t="shared" si="46"/>
        <v>7322</v>
      </c>
      <c r="AG131" s="111">
        <f t="shared" si="46"/>
        <v>7322</v>
      </c>
      <c r="AH131" s="112">
        <f t="shared" si="46"/>
        <v>7322</v>
      </c>
      <c r="AI131" s="106">
        <f t="shared" si="42"/>
        <v>7322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7322</v>
      </c>
      <c r="AR131" s="114">
        <f t="shared" si="47"/>
        <v>7322</v>
      </c>
      <c r="AS131" s="109">
        <f t="shared" si="47"/>
        <v>7322</v>
      </c>
      <c r="AT131" s="110">
        <f t="shared" si="47"/>
        <v>7322</v>
      </c>
      <c r="AU131" s="111">
        <f t="shared" si="47"/>
        <v>7322</v>
      </c>
      <c r="AV131" s="112">
        <f t="shared" si="47"/>
        <v>7322</v>
      </c>
      <c r="AW131" s="106">
        <f t="shared" si="35"/>
        <v>7322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7322</v>
      </c>
      <c r="AD132" s="114">
        <f t="shared" si="46"/>
        <v>7322</v>
      </c>
      <c r="AE132" s="109">
        <f t="shared" si="46"/>
        <v>7322</v>
      </c>
      <c r="AF132" s="110">
        <f t="shared" si="46"/>
        <v>7322</v>
      </c>
      <c r="AG132" s="111">
        <f t="shared" si="46"/>
        <v>7322</v>
      </c>
      <c r="AH132" s="112">
        <f t="shared" si="46"/>
        <v>7322</v>
      </c>
      <c r="AI132" s="106">
        <f t="shared" si="42"/>
        <v>7322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7322</v>
      </c>
      <c r="AR132" s="114">
        <f t="shared" si="47"/>
        <v>7322</v>
      </c>
      <c r="AS132" s="109">
        <f t="shared" si="47"/>
        <v>7322</v>
      </c>
      <c r="AT132" s="110">
        <f t="shared" si="47"/>
        <v>7322</v>
      </c>
      <c r="AU132" s="111">
        <f t="shared" si="47"/>
        <v>7322</v>
      </c>
      <c r="AV132" s="112">
        <f t="shared" si="47"/>
        <v>7322</v>
      </c>
      <c r="AW132" s="106">
        <f t="shared" si="35"/>
        <v>7322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7322</v>
      </c>
      <c r="AD133" s="114">
        <f t="shared" si="46"/>
        <v>7322</v>
      </c>
      <c r="AE133" s="109">
        <f t="shared" si="46"/>
        <v>7322</v>
      </c>
      <c r="AF133" s="110">
        <f t="shared" si="46"/>
        <v>7322</v>
      </c>
      <c r="AG133" s="111">
        <f t="shared" si="46"/>
        <v>7322</v>
      </c>
      <c r="AH133" s="112">
        <f t="shared" si="46"/>
        <v>7322</v>
      </c>
      <c r="AI133" s="106">
        <f t="shared" si="42"/>
        <v>7322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7322</v>
      </c>
      <c r="AR133" s="114">
        <f t="shared" si="47"/>
        <v>7322</v>
      </c>
      <c r="AS133" s="109">
        <f t="shared" si="47"/>
        <v>7322</v>
      </c>
      <c r="AT133" s="110">
        <f t="shared" si="47"/>
        <v>7322</v>
      </c>
      <c r="AU133" s="111">
        <f t="shared" si="47"/>
        <v>7322</v>
      </c>
      <c r="AV133" s="112">
        <f t="shared" si="47"/>
        <v>7322</v>
      </c>
      <c r="AW133" s="106">
        <f t="shared" ref="AW133:AW196" si="57">MAX(AR133, AT133, AV133)</f>
        <v>7322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7322</v>
      </c>
      <c r="AD134" s="114">
        <f t="shared" si="46"/>
        <v>7322</v>
      </c>
      <c r="AE134" s="109">
        <f t="shared" si="46"/>
        <v>7322</v>
      </c>
      <c r="AF134" s="110">
        <f t="shared" si="46"/>
        <v>7322</v>
      </c>
      <c r="AG134" s="111">
        <f t="shared" si="46"/>
        <v>7322</v>
      </c>
      <c r="AH134" s="112">
        <f t="shared" si="46"/>
        <v>7322</v>
      </c>
      <c r="AI134" s="106">
        <f t="shared" si="42"/>
        <v>7322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7322</v>
      </c>
      <c r="AR134" s="114">
        <f t="shared" si="47"/>
        <v>7322</v>
      </c>
      <c r="AS134" s="109">
        <f t="shared" si="47"/>
        <v>7322</v>
      </c>
      <c r="AT134" s="110">
        <f t="shared" si="47"/>
        <v>7322</v>
      </c>
      <c r="AU134" s="111">
        <f t="shared" si="47"/>
        <v>7322</v>
      </c>
      <c r="AV134" s="112">
        <f t="shared" si="47"/>
        <v>7322</v>
      </c>
      <c r="AW134" s="106">
        <f t="shared" si="57"/>
        <v>7322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7322</v>
      </c>
      <c r="AD135" s="114">
        <f t="shared" si="46"/>
        <v>7322</v>
      </c>
      <c r="AE135" s="109">
        <f t="shared" si="46"/>
        <v>7322</v>
      </c>
      <c r="AF135" s="110">
        <f t="shared" si="46"/>
        <v>7322</v>
      </c>
      <c r="AG135" s="111">
        <f t="shared" si="46"/>
        <v>7322</v>
      </c>
      <c r="AH135" s="112">
        <f t="shared" si="46"/>
        <v>7322</v>
      </c>
      <c r="AI135" s="106">
        <f t="shared" si="42"/>
        <v>7322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7322</v>
      </c>
      <c r="AR135" s="114">
        <f t="shared" si="47"/>
        <v>7322</v>
      </c>
      <c r="AS135" s="109">
        <f t="shared" si="47"/>
        <v>7322</v>
      </c>
      <c r="AT135" s="110">
        <f t="shared" si="47"/>
        <v>7322</v>
      </c>
      <c r="AU135" s="111">
        <f t="shared" si="47"/>
        <v>7322</v>
      </c>
      <c r="AV135" s="112">
        <f t="shared" si="47"/>
        <v>7322</v>
      </c>
      <c r="AW135" s="106">
        <f t="shared" si="57"/>
        <v>7322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7322</v>
      </c>
      <c r="AD136" s="114">
        <f t="shared" si="46"/>
        <v>7322</v>
      </c>
      <c r="AE136" s="109">
        <f t="shared" si="46"/>
        <v>7322</v>
      </c>
      <c r="AF136" s="110">
        <f t="shared" si="46"/>
        <v>7322</v>
      </c>
      <c r="AG136" s="111">
        <f t="shared" si="46"/>
        <v>7322</v>
      </c>
      <c r="AH136" s="112">
        <f t="shared" si="46"/>
        <v>7322</v>
      </c>
      <c r="AI136" s="106">
        <f t="shared" si="42"/>
        <v>7322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7322</v>
      </c>
      <c r="AR136" s="114">
        <f t="shared" si="47"/>
        <v>7322</v>
      </c>
      <c r="AS136" s="109">
        <f t="shared" si="47"/>
        <v>7322</v>
      </c>
      <c r="AT136" s="110">
        <f t="shared" si="47"/>
        <v>7322</v>
      </c>
      <c r="AU136" s="111">
        <f t="shared" si="47"/>
        <v>7322</v>
      </c>
      <c r="AV136" s="112">
        <f t="shared" si="47"/>
        <v>7322</v>
      </c>
      <c r="AW136" s="106">
        <f t="shared" si="57"/>
        <v>7322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7322</v>
      </c>
      <c r="AD137" s="114">
        <f t="shared" si="46"/>
        <v>7322</v>
      </c>
      <c r="AE137" s="109">
        <f t="shared" si="46"/>
        <v>7322</v>
      </c>
      <c r="AF137" s="110">
        <f t="shared" si="46"/>
        <v>7322</v>
      </c>
      <c r="AG137" s="111">
        <f t="shared" si="46"/>
        <v>7322</v>
      </c>
      <c r="AH137" s="112">
        <f t="shared" si="46"/>
        <v>7322</v>
      </c>
      <c r="AI137" s="106">
        <f t="shared" si="42"/>
        <v>7322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7322</v>
      </c>
      <c r="AR137" s="114">
        <f t="shared" si="47"/>
        <v>7322</v>
      </c>
      <c r="AS137" s="109">
        <f t="shared" si="47"/>
        <v>7322</v>
      </c>
      <c r="AT137" s="110">
        <f t="shared" si="47"/>
        <v>7322</v>
      </c>
      <c r="AU137" s="111">
        <f t="shared" si="47"/>
        <v>7322</v>
      </c>
      <c r="AV137" s="112">
        <f t="shared" si="47"/>
        <v>7322</v>
      </c>
      <c r="AW137" s="106">
        <f t="shared" si="57"/>
        <v>7322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7322</v>
      </c>
      <c r="AD138" s="114">
        <f t="shared" si="46"/>
        <v>7322</v>
      </c>
      <c r="AE138" s="109">
        <f t="shared" si="46"/>
        <v>7322</v>
      </c>
      <c r="AF138" s="110">
        <f t="shared" si="46"/>
        <v>7322</v>
      </c>
      <c r="AG138" s="111">
        <f t="shared" si="46"/>
        <v>7322</v>
      </c>
      <c r="AH138" s="112">
        <f t="shared" si="46"/>
        <v>7322</v>
      </c>
      <c r="AI138" s="106">
        <f t="shared" si="42"/>
        <v>7322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7322</v>
      </c>
      <c r="AR138" s="114">
        <f t="shared" si="47"/>
        <v>7322</v>
      </c>
      <c r="AS138" s="109">
        <f t="shared" si="47"/>
        <v>7322</v>
      </c>
      <c r="AT138" s="110">
        <f t="shared" si="47"/>
        <v>7322</v>
      </c>
      <c r="AU138" s="111">
        <f t="shared" si="47"/>
        <v>7322</v>
      </c>
      <c r="AV138" s="112">
        <f t="shared" si="47"/>
        <v>7322</v>
      </c>
      <c r="AW138" s="106">
        <f t="shared" si="57"/>
        <v>7322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7322</v>
      </c>
      <c r="AD139" s="114">
        <f t="shared" si="46"/>
        <v>7322</v>
      </c>
      <c r="AE139" s="109">
        <f t="shared" si="46"/>
        <v>7322</v>
      </c>
      <c r="AF139" s="110">
        <f t="shared" si="46"/>
        <v>7322</v>
      </c>
      <c r="AG139" s="111">
        <f t="shared" si="46"/>
        <v>7322</v>
      </c>
      <c r="AH139" s="112">
        <f t="shared" si="46"/>
        <v>7322</v>
      </c>
      <c r="AI139" s="106">
        <f t="shared" si="42"/>
        <v>7322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7322</v>
      </c>
      <c r="AR139" s="114">
        <f t="shared" si="47"/>
        <v>7322</v>
      </c>
      <c r="AS139" s="109">
        <f t="shared" si="47"/>
        <v>7322</v>
      </c>
      <c r="AT139" s="110">
        <f t="shared" si="47"/>
        <v>7322</v>
      </c>
      <c r="AU139" s="111">
        <f t="shared" si="47"/>
        <v>7322</v>
      </c>
      <c r="AV139" s="112">
        <f t="shared" si="47"/>
        <v>7322</v>
      </c>
      <c r="AW139" s="106">
        <f t="shared" si="57"/>
        <v>7322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7322</v>
      </c>
      <c r="AD140" s="114">
        <f t="shared" si="46"/>
        <v>7322</v>
      </c>
      <c r="AE140" s="109">
        <f t="shared" si="46"/>
        <v>7322</v>
      </c>
      <c r="AF140" s="110">
        <f t="shared" si="46"/>
        <v>7322</v>
      </c>
      <c r="AG140" s="111">
        <f t="shared" si="46"/>
        <v>7322</v>
      </c>
      <c r="AH140" s="112">
        <f t="shared" si="46"/>
        <v>7322</v>
      </c>
      <c r="AI140" s="106">
        <f t="shared" ref="AI140:AI203" si="62">MAX(AD140, AF140, AH140)</f>
        <v>7322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7322</v>
      </c>
      <c r="AR140" s="114">
        <f t="shared" si="47"/>
        <v>7322</v>
      </c>
      <c r="AS140" s="109">
        <f t="shared" si="47"/>
        <v>7322</v>
      </c>
      <c r="AT140" s="110">
        <f t="shared" si="47"/>
        <v>7322</v>
      </c>
      <c r="AU140" s="111">
        <f t="shared" si="47"/>
        <v>7322</v>
      </c>
      <c r="AV140" s="112">
        <f t="shared" si="47"/>
        <v>7322</v>
      </c>
      <c r="AW140" s="106">
        <f t="shared" si="57"/>
        <v>7322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7322</v>
      </c>
      <c r="AD141" s="114">
        <f t="shared" si="46"/>
        <v>7322</v>
      </c>
      <c r="AE141" s="109">
        <f t="shared" si="46"/>
        <v>7322</v>
      </c>
      <c r="AF141" s="110">
        <f t="shared" si="46"/>
        <v>7322</v>
      </c>
      <c r="AG141" s="111">
        <f t="shared" si="46"/>
        <v>7322</v>
      </c>
      <c r="AH141" s="112">
        <f t="shared" si="46"/>
        <v>7322</v>
      </c>
      <c r="AI141" s="106">
        <f t="shared" si="62"/>
        <v>7322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7322</v>
      </c>
      <c r="AR141" s="114">
        <f t="shared" si="47"/>
        <v>7322</v>
      </c>
      <c r="AS141" s="109">
        <f t="shared" si="47"/>
        <v>7322</v>
      </c>
      <c r="AT141" s="110">
        <f t="shared" si="47"/>
        <v>7322</v>
      </c>
      <c r="AU141" s="111">
        <f t="shared" si="47"/>
        <v>7322</v>
      </c>
      <c r="AV141" s="112">
        <f t="shared" si="47"/>
        <v>7322</v>
      </c>
      <c r="AW141" s="106">
        <f t="shared" si="57"/>
        <v>7322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7322</v>
      </c>
      <c r="AD142" s="114">
        <f t="shared" si="46"/>
        <v>7322</v>
      </c>
      <c r="AE142" s="109">
        <f t="shared" si="46"/>
        <v>7322</v>
      </c>
      <c r="AF142" s="110">
        <f t="shared" si="46"/>
        <v>7322</v>
      </c>
      <c r="AG142" s="111">
        <f t="shared" si="46"/>
        <v>7322</v>
      </c>
      <c r="AH142" s="112">
        <f t="shared" si="46"/>
        <v>7322</v>
      </c>
      <c r="AI142" s="106">
        <f t="shared" si="62"/>
        <v>7322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7322</v>
      </c>
      <c r="AR142" s="114">
        <f t="shared" si="47"/>
        <v>7322</v>
      </c>
      <c r="AS142" s="109">
        <f t="shared" si="47"/>
        <v>7322</v>
      </c>
      <c r="AT142" s="110">
        <f t="shared" si="47"/>
        <v>7322</v>
      </c>
      <c r="AU142" s="111">
        <f t="shared" si="47"/>
        <v>7322</v>
      </c>
      <c r="AV142" s="112">
        <f t="shared" si="47"/>
        <v>7322</v>
      </c>
      <c r="AW142" s="106">
        <f t="shared" si="57"/>
        <v>7322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7322</v>
      </c>
      <c r="AD143" s="114">
        <f t="shared" si="46"/>
        <v>7322</v>
      </c>
      <c r="AE143" s="109">
        <f t="shared" si="46"/>
        <v>7322</v>
      </c>
      <c r="AF143" s="110">
        <f t="shared" si="46"/>
        <v>7322</v>
      </c>
      <c r="AG143" s="111">
        <f t="shared" si="46"/>
        <v>7322</v>
      </c>
      <c r="AH143" s="112">
        <f t="shared" si="46"/>
        <v>7322</v>
      </c>
      <c r="AI143" s="106">
        <f t="shared" si="62"/>
        <v>7322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7322</v>
      </c>
      <c r="AR143" s="114">
        <f t="shared" si="47"/>
        <v>7322</v>
      </c>
      <c r="AS143" s="109">
        <f t="shared" si="47"/>
        <v>7322</v>
      </c>
      <c r="AT143" s="110">
        <f t="shared" si="47"/>
        <v>7322</v>
      </c>
      <c r="AU143" s="111">
        <f t="shared" si="47"/>
        <v>7322</v>
      </c>
      <c r="AV143" s="112">
        <f t="shared" si="47"/>
        <v>7322</v>
      </c>
      <c r="AW143" s="106">
        <f t="shared" si="57"/>
        <v>7322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7322</v>
      </c>
      <c r="AD144" s="114">
        <f t="shared" si="46"/>
        <v>7322</v>
      </c>
      <c r="AE144" s="109">
        <f t="shared" si="46"/>
        <v>7322</v>
      </c>
      <c r="AF144" s="110">
        <f t="shared" si="46"/>
        <v>7322</v>
      </c>
      <c r="AG144" s="111">
        <f t="shared" si="46"/>
        <v>7322</v>
      </c>
      <c r="AH144" s="112">
        <f t="shared" si="46"/>
        <v>7322</v>
      </c>
      <c r="AI144" s="106">
        <f t="shared" si="62"/>
        <v>7322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7322</v>
      </c>
      <c r="AR144" s="114">
        <f t="shared" si="47"/>
        <v>7322</v>
      </c>
      <c r="AS144" s="109">
        <f t="shared" si="47"/>
        <v>7322</v>
      </c>
      <c r="AT144" s="110">
        <f t="shared" si="47"/>
        <v>7322</v>
      </c>
      <c r="AU144" s="111">
        <f t="shared" si="47"/>
        <v>7322</v>
      </c>
      <c r="AV144" s="112">
        <f t="shared" si="47"/>
        <v>7322</v>
      </c>
      <c r="AW144" s="106">
        <f t="shared" si="57"/>
        <v>7322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7322</v>
      </c>
      <c r="AD145" s="114">
        <f t="shared" si="46"/>
        <v>7322</v>
      </c>
      <c r="AE145" s="109">
        <f t="shared" si="46"/>
        <v>7322</v>
      </c>
      <c r="AF145" s="110">
        <f t="shared" si="46"/>
        <v>7322</v>
      </c>
      <c r="AG145" s="111">
        <f t="shared" si="46"/>
        <v>7322</v>
      </c>
      <c r="AH145" s="112">
        <f t="shared" si="46"/>
        <v>7322</v>
      </c>
      <c r="AI145" s="106">
        <f t="shared" si="62"/>
        <v>7322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7322</v>
      </c>
      <c r="AR145" s="114">
        <f t="shared" si="47"/>
        <v>7322</v>
      </c>
      <c r="AS145" s="109">
        <f t="shared" si="47"/>
        <v>7322</v>
      </c>
      <c r="AT145" s="110">
        <f t="shared" si="47"/>
        <v>7322</v>
      </c>
      <c r="AU145" s="111">
        <f t="shared" si="47"/>
        <v>7322</v>
      </c>
      <c r="AV145" s="112">
        <f t="shared" si="47"/>
        <v>7322</v>
      </c>
      <c r="AW145" s="106">
        <f t="shared" si="57"/>
        <v>7322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7322</v>
      </c>
      <c r="AD146" s="114">
        <f t="shared" si="46"/>
        <v>7322</v>
      </c>
      <c r="AE146" s="109">
        <f t="shared" si="46"/>
        <v>7322</v>
      </c>
      <c r="AF146" s="110">
        <f t="shared" si="46"/>
        <v>7322</v>
      </c>
      <c r="AG146" s="111">
        <f t="shared" si="46"/>
        <v>7322</v>
      </c>
      <c r="AH146" s="112">
        <f t="shared" si="46"/>
        <v>7322</v>
      </c>
      <c r="AI146" s="106">
        <f t="shared" si="62"/>
        <v>7322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7322</v>
      </c>
      <c r="AR146" s="114">
        <f t="shared" si="47"/>
        <v>7322</v>
      </c>
      <c r="AS146" s="109">
        <f t="shared" si="47"/>
        <v>7322</v>
      </c>
      <c r="AT146" s="110">
        <f t="shared" si="47"/>
        <v>7322</v>
      </c>
      <c r="AU146" s="111">
        <f t="shared" si="47"/>
        <v>7322</v>
      </c>
      <c r="AV146" s="112">
        <f t="shared" si="47"/>
        <v>7322</v>
      </c>
      <c r="AW146" s="106">
        <f t="shared" si="57"/>
        <v>7322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7322</v>
      </c>
      <c r="AD147" s="114">
        <f t="shared" si="46"/>
        <v>7322</v>
      </c>
      <c r="AE147" s="109">
        <f t="shared" si="46"/>
        <v>7322</v>
      </c>
      <c r="AF147" s="110">
        <f t="shared" si="46"/>
        <v>7322</v>
      </c>
      <c r="AG147" s="111">
        <f t="shared" si="46"/>
        <v>7322</v>
      </c>
      <c r="AH147" s="112">
        <f t="shared" si="46"/>
        <v>7322</v>
      </c>
      <c r="AI147" s="106">
        <f t="shared" si="62"/>
        <v>7322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7322</v>
      </c>
      <c r="AR147" s="114">
        <f t="shared" si="47"/>
        <v>7322</v>
      </c>
      <c r="AS147" s="109">
        <f t="shared" si="47"/>
        <v>7322</v>
      </c>
      <c r="AT147" s="110">
        <f t="shared" si="47"/>
        <v>7322</v>
      </c>
      <c r="AU147" s="111">
        <f t="shared" si="47"/>
        <v>7322</v>
      </c>
      <c r="AV147" s="112">
        <f t="shared" si="47"/>
        <v>7322</v>
      </c>
      <c r="AW147" s="106">
        <f t="shared" si="57"/>
        <v>7322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7322</v>
      </c>
      <c r="AD148" s="114">
        <f t="shared" si="46"/>
        <v>7322</v>
      </c>
      <c r="AE148" s="109">
        <f t="shared" si="46"/>
        <v>7322</v>
      </c>
      <c r="AF148" s="110">
        <f t="shared" si="46"/>
        <v>7322</v>
      </c>
      <c r="AG148" s="111">
        <f t="shared" si="46"/>
        <v>7322</v>
      </c>
      <c r="AH148" s="112">
        <f t="shared" si="46"/>
        <v>7322</v>
      </c>
      <c r="AI148" s="106">
        <f t="shared" si="62"/>
        <v>7322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7322</v>
      </c>
      <c r="AR148" s="114">
        <f t="shared" si="47"/>
        <v>7322</v>
      </c>
      <c r="AS148" s="109">
        <f t="shared" si="47"/>
        <v>7322</v>
      </c>
      <c r="AT148" s="110">
        <f t="shared" si="47"/>
        <v>7322</v>
      </c>
      <c r="AU148" s="111">
        <f t="shared" si="47"/>
        <v>7322</v>
      </c>
      <c r="AV148" s="112">
        <f t="shared" si="47"/>
        <v>7322</v>
      </c>
      <c r="AW148" s="106">
        <f t="shared" si="57"/>
        <v>7322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7322</v>
      </c>
      <c r="AD149" s="114">
        <f t="shared" si="46"/>
        <v>7322</v>
      </c>
      <c r="AE149" s="109">
        <f t="shared" si="46"/>
        <v>7322</v>
      </c>
      <c r="AF149" s="110">
        <f t="shared" si="46"/>
        <v>7322</v>
      </c>
      <c r="AG149" s="111">
        <f t="shared" si="46"/>
        <v>7322</v>
      </c>
      <c r="AH149" s="112">
        <f t="shared" si="46"/>
        <v>7322</v>
      </c>
      <c r="AI149" s="106">
        <f t="shared" si="62"/>
        <v>7322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7322</v>
      </c>
      <c r="AR149" s="114">
        <f t="shared" si="47"/>
        <v>7322</v>
      </c>
      <c r="AS149" s="109">
        <f t="shared" si="47"/>
        <v>7322</v>
      </c>
      <c r="AT149" s="110">
        <f t="shared" si="47"/>
        <v>7322</v>
      </c>
      <c r="AU149" s="111">
        <f t="shared" si="47"/>
        <v>7322</v>
      </c>
      <c r="AV149" s="112">
        <f t="shared" si="47"/>
        <v>7322</v>
      </c>
      <c r="AW149" s="106">
        <f t="shared" si="57"/>
        <v>7322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7322</v>
      </c>
      <c r="AD150" s="114">
        <f t="shared" si="46"/>
        <v>7322</v>
      </c>
      <c r="AE150" s="109">
        <f t="shared" si="46"/>
        <v>7322</v>
      </c>
      <c r="AF150" s="110">
        <f t="shared" si="46"/>
        <v>7322</v>
      </c>
      <c r="AG150" s="111">
        <f t="shared" si="46"/>
        <v>7322</v>
      </c>
      <c r="AH150" s="112">
        <f t="shared" si="46"/>
        <v>7322</v>
      </c>
      <c r="AI150" s="106">
        <f t="shared" si="62"/>
        <v>7322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7322</v>
      </c>
      <c r="AR150" s="114">
        <f t="shared" si="47"/>
        <v>7322</v>
      </c>
      <c r="AS150" s="109">
        <f t="shared" si="47"/>
        <v>7322</v>
      </c>
      <c r="AT150" s="110">
        <f t="shared" si="47"/>
        <v>7322</v>
      </c>
      <c r="AU150" s="111">
        <f t="shared" si="47"/>
        <v>7322</v>
      </c>
      <c r="AV150" s="112">
        <f t="shared" si="47"/>
        <v>7322</v>
      </c>
      <c r="AW150" s="106">
        <f t="shared" si="57"/>
        <v>7322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7322</v>
      </c>
      <c r="AD151" s="114">
        <f t="shared" si="46"/>
        <v>7322</v>
      </c>
      <c r="AE151" s="109">
        <f t="shared" si="46"/>
        <v>7322</v>
      </c>
      <c r="AF151" s="110">
        <f t="shared" si="46"/>
        <v>7322</v>
      </c>
      <c r="AG151" s="111">
        <f t="shared" si="46"/>
        <v>7322</v>
      </c>
      <c r="AH151" s="112">
        <f t="shared" si="46"/>
        <v>7322</v>
      </c>
      <c r="AI151" s="106">
        <f t="shared" si="62"/>
        <v>7322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7322</v>
      </c>
      <c r="AR151" s="114">
        <f t="shared" si="47"/>
        <v>7322</v>
      </c>
      <c r="AS151" s="109">
        <f t="shared" si="47"/>
        <v>7322</v>
      </c>
      <c r="AT151" s="110">
        <f t="shared" si="47"/>
        <v>7322</v>
      </c>
      <c r="AU151" s="111">
        <f t="shared" si="47"/>
        <v>7322</v>
      </c>
      <c r="AV151" s="112">
        <f t="shared" si="47"/>
        <v>7322</v>
      </c>
      <c r="AW151" s="106">
        <f t="shared" si="57"/>
        <v>7322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7322</v>
      </c>
      <c r="AD152" s="114">
        <f t="shared" si="46"/>
        <v>7322</v>
      </c>
      <c r="AE152" s="109">
        <f t="shared" si="46"/>
        <v>7322</v>
      </c>
      <c r="AF152" s="110">
        <f t="shared" si="46"/>
        <v>7322</v>
      </c>
      <c r="AG152" s="111">
        <f t="shared" si="46"/>
        <v>7322</v>
      </c>
      <c r="AH152" s="112">
        <f t="shared" si="46"/>
        <v>7322</v>
      </c>
      <c r="AI152" s="106">
        <f t="shared" si="62"/>
        <v>7322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7322</v>
      </c>
      <c r="AR152" s="114">
        <f t="shared" si="47"/>
        <v>7322</v>
      </c>
      <c r="AS152" s="109">
        <f t="shared" si="47"/>
        <v>7322</v>
      </c>
      <c r="AT152" s="110">
        <f t="shared" si="47"/>
        <v>7322</v>
      </c>
      <c r="AU152" s="111">
        <f t="shared" si="47"/>
        <v>7322</v>
      </c>
      <c r="AV152" s="112">
        <f t="shared" si="47"/>
        <v>7322</v>
      </c>
      <c r="AW152" s="106">
        <f t="shared" si="57"/>
        <v>7322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7322</v>
      </c>
      <c r="AD153" s="114">
        <f t="shared" si="46"/>
        <v>7322</v>
      </c>
      <c r="AE153" s="109">
        <f t="shared" si="46"/>
        <v>7322</v>
      </c>
      <c r="AF153" s="110">
        <f t="shared" si="46"/>
        <v>7322</v>
      </c>
      <c r="AG153" s="111">
        <f t="shared" si="46"/>
        <v>7322</v>
      </c>
      <c r="AH153" s="112">
        <f t="shared" si="46"/>
        <v>7322</v>
      </c>
      <c r="AI153" s="106">
        <f t="shared" si="62"/>
        <v>7322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7322</v>
      </c>
      <c r="AR153" s="114">
        <f t="shared" si="47"/>
        <v>7322</v>
      </c>
      <c r="AS153" s="109">
        <f t="shared" si="47"/>
        <v>7322</v>
      </c>
      <c r="AT153" s="110">
        <f t="shared" si="47"/>
        <v>7322</v>
      </c>
      <c r="AU153" s="111">
        <f t="shared" si="47"/>
        <v>7322</v>
      </c>
      <c r="AV153" s="112">
        <f t="shared" si="47"/>
        <v>7322</v>
      </c>
      <c r="AW153" s="106">
        <f t="shared" si="57"/>
        <v>7322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7322</v>
      </c>
      <c r="AD154" s="197">
        <f t="shared" si="46"/>
        <v>7322</v>
      </c>
      <c r="AE154" s="198">
        <f t="shared" si="46"/>
        <v>7322</v>
      </c>
      <c r="AF154" s="199">
        <f t="shared" si="46"/>
        <v>7322</v>
      </c>
      <c r="AG154" s="200">
        <f t="shared" si="46"/>
        <v>7322</v>
      </c>
      <c r="AH154" s="201">
        <f t="shared" si="46"/>
        <v>7322</v>
      </c>
      <c r="AI154" s="202">
        <f t="shared" si="62"/>
        <v>7322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7322</v>
      </c>
      <c r="AR154" s="197">
        <f t="shared" si="47"/>
        <v>7322</v>
      </c>
      <c r="AS154" s="198">
        <f t="shared" si="47"/>
        <v>7322</v>
      </c>
      <c r="AT154" s="199">
        <f t="shared" si="47"/>
        <v>7322</v>
      </c>
      <c r="AU154" s="200">
        <f t="shared" si="47"/>
        <v>7322</v>
      </c>
      <c r="AV154" s="201">
        <f t="shared" si="47"/>
        <v>7322</v>
      </c>
      <c r="AW154" s="202">
        <f t="shared" si="57"/>
        <v>7322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7322</v>
      </c>
      <c r="AD155" s="114">
        <f t="shared" si="46"/>
        <v>7322</v>
      </c>
      <c r="AE155" s="109">
        <f t="shared" si="46"/>
        <v>7322</v>
      </c>
      <c r="AF155" s="110">
        <f t="shared" si="46"/>
        <v>7322</v>
      </c>
      <c r="AG155" s="111">
        <f t="shared" si="46"/>
        <v>7322</v>
      </c>
      <c r="AH155" s="112">
        <f t="shared" si="46"/>
        <v>7322</v>
      </c>
      <c r="AI155" s="106">
        <f t="shared" si="62"/>
        <v>7322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7322</v>
      </c>
      <c r="AR155" s="114">
        <f t="shared" si="47"/>
        <v>7322</v>
      </c>
      <c r="AS155" s="109">
        <f t="shared" si="47"/>
        <v>7322</v>
      </c>
      <c r="AT155" s="110">
        <f t="shared" si="47"/>
        <v>7322</v>
      </c>
      <c r="AU155" s="111">
        <f t="shared" si="47"/>
        <v>7322</v>
      </c>
      <c r="AV155" s="112">
        <f t="shared" si="47"/>
        <v>7322</v>
      </c>
      <c r="AW155" s="106">
        <f t="shared" si="57"/>
        <v>7322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7322</v>
      </c>
      <c r="AD156" s="114">
        <f t="shared" si="46"/>
        <v>7322</v>
      </c>
      <c r="AE156" s="109">
        <f t="shared" si="46"/>
        <v>7322</v>
      </c>
      <c r="AF156" s="110">
        <f t="shared" si="46"/>
        <v>7322</v>
      </c>
      <c r="AG156" s="111">
        <f t="shared" si="46"/>
        <v>7322</v>
      </c>
      <c r="AH156" s="112">
        <f t="shared" si="46"/>
        <v>7322</v>
      </c>
      <c r="AI156" s="106">
        <f t="shared" si="62"/>
        <v>7322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7322</v>
      </c>
      <c r="AR156" s="114">
        <f t="shared" si="47"/>
        <v>7322</v>
      </c>
      <c r="AS156" s="109">
        <f t="shared" si="47"/>
        <v>7322</v>
      </c>
      <c r="AT156" s="110">
        <f t="shared" si="47"/>
        <v>7322</v>
      </c>
      <c r="AU156" s="111">
        <f t="shared" si="47"/>
        <v>7322</v>
      </c>
      <c r="AV156" s="112">
        <f t="shared" si="47"/>
        <v>7322</v>
      </c>
      <c r="AW156" s="106">
        <f t="shared" si="57"/>
        <v>7322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7322</v>
      </c>
      <c r="AD157" s="114">
        <f t="shared" si="46"/>
        <v>7322</v>
      </c>
      <c r="AE157" s="109">
        <f t="shared" si="46"/>
        <v>7322</v>
      </c>
      <c r="AF157" s="110">
        <f t="shared" si="46"/>
        <v>7322</v>
      </c>
      <c r="AG157" s="111">
        <f t="shared" si="46"/>
        <v>7322</v>
      </c>
      <c r="AH157" s="112">
        <f t="shared" si="46"/>
        <v>7322</v>
      </c>
      <c r="AI157" s="106">
        <f t="shared" si="62"/>
        <v>7322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7322</v>
      </c>
      <c r="AR157" s="114">
        <f t="shared" si="47"/>
        <v>7322</v>
      </c>
      <c r="AS157" s="109">
        <f t="shared" si="47"/>
        <v>7322</v>
      </c>
      <c r="AT157" s="110">
        <f t="shared" si="47"/>
        <v>7322</v>
      </c>
      <c r="AU157" s="111">
        <f t="shared" si="47"/>
        <v>7322</v>
      </c>
      <c r="AV157" s="112">
        <f t="shared" si="47"/>
        <v>7322</v>
      </c>
      <c r="AW157" s="106">
        <f t="shared" si="57"/>
        <v>7322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7322</v>
      </c>
      <c r="AD158" s="114">
        <f t="shared" si="46"/>
        <v>7322</v>
      </c>
      <c r="AE158" s="109">
        <f t="shared" si="46"/>
        <v>7322</v>
      </c>
      <c r="AF158" s="110">
        <f t="shared" si="46"/>
        <v>7322</v>
      </c>
      <c r="AG158" s="111">
        <f t="shared" si="46"/>
        <v>7322</v>
      </c>
      <c r="AH158" s="112">
        <f t="shared" si="46"/>
        <v>7322</v>
      </c>
      <c r="AI158" s="106">
        <f t="shared" si="62"/>
        <v>7322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7322</v>
      </c>
      <c r="AR158" s="114">
        <f t="shared" si="47"/>
        <v>7322</v>
      </c>
      <c r="AS158" s="109">
        <f t="shared" si="47"/>
        <v>7322</v>
      </c>
      <c r="AT158" s="110">
        <f t="shared" si="47"/>
        <v>7322</v>
      </c>
      <c r="AU158" s="111">
        <f t="shared" si="47"/>
        <v>7322</v>
      </c>
      <c r="AV158" s="112">
        <f t="shared" si="47"/>
        <v>7322</v>
      </c>
      <c r="AW158" s="106">
        <f t="shared" si="57"/>
        <v>7322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7322</v>
      </c>
      <c r="AD159" s="114">
        <f t="shared" si="46"/>
        <v>7322</v>
      </c>
      <c r="AE159" s="109">
        <f t="shared" si="46"/>
        <v>7322</v>
      </c>
      <c r="AF159" s="110">
        <f t="shared" si="46"/>
        <v>7322</v>
      </c>
      <c r="AG159" s="111">
        <f t="shared" si="46"/>
        <v>7322</v>
      </c>
      <c r="AH159" s="112">
        <f t="shared" si="46"/>
        <v>7322</v>
      </c>
      <c r="AI159" s="106">
        <f t="shared" si="62"/>
        <v>7322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7322</v>
      </c>
      <c r="AR159" s="114">
        <f t="shared" si="47"/>
        <v>7322</v>
      </c>
      <c r="AS159" s="109">
        <f t="shared" si="47"/>
        <v>7322</v>
      </c>
      <c r="AT159" s="110">
        <f t="shared" si="47"/>
        <v>7322</v>
      </c>
      <c r="AU159" s="111">
        <f t="shared" si="47"/>
        <v>7322</v>
      </c>
      <c r="AV159" s="112">
        <f t="shared" si="47"/>
        <v>7322</v>
      </c>
      <c r="AW159" s="106">
        <f t="shared" si="57"/>
        <v>7322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7322</v>
      </c>
      <c r="AD160" s="114">
        <f t="shared" si="46"/>
        <v>7322</v>
      </c>
      <c r="AE160" s="109">
        <f t="shared" si="46"/>
        <v>7322</v>
      </c>
      <c r="AF160" s="110">
        <f t="shared" si="46"/>
        <v>7322</v>
      </c>
      <c r="AG160" s="111">
        <f t="shared" si="46"/>
        <v>7322</v>
      </c>
      <c r="AH160" s="112">
        <f t="shared" si="46"/>
        <v>7322</v>
      </c>
      <c r="AI160" s="106">
        <f t="shared" si="62"/>
        <v>7322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7322</v>
      </c>
      <c r="AR160" s="114">
        <f t="shared" si="47"/>
        <v>7322</v>
      </c>
      <c r="AS160" s="109">
        <f t="shared" si="47"/>
        <v>7322</v>
      </c>
      <c r="AT160" s="110">
        <f t="shared" si="47"/>
        <v>7322</v>
      </c>
      <c r="AU160" s="111">
        <f t="shared" si="47"/>
        <v>7322</v>
      </c>
      <c r="AV160" s="112">
        <f t="shared" si="47"/>
        <v>7322</v>
      </c>
      <c r="AW160" s="106">
        <f t="shared" si="57"/>
        <v>7322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7322</v>
      </c>
      <c r="AD161" s="114">
        <f t="shared" si="46"/>
        <v>7322</v>
      </c>
      <c r="AE161" s="109">
        <f t="shared" si="46"/>
        <v>7322</v>
      </c>
      <c r="AF161" s="110">
        <f t="shared" si="46"/>
        <v>7322</v>
      </c>
      <c r="AG161" s="111">
        <f t="shared" si="46"/>
        <v>7322</v>
      </c>
      <c r="AH161" s="112">
        <f t="shared" si="46"/>
        <v>7322</v>
      </c>
      <c r="AI161" s="106">
        <f t="shared" si="62"/>
        <v>7322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7322</v>
      </c>
      <c r="AR161" s="114">
        <f t="shared" si="47"/>
        <v>7322</v>
      </c>
      <c r="AS161" s="109">
        <f t="shared" si="47"/>
        <v>7322</v>
      </c>
      <c r="AT161" s="110">
        <f t="shared" si="47"/>
        <v>7322</v>
      </c>
      <c r="AU161" s="111">
        <f t="shared" si="47"/>
        <v>7322</v>
      </c>
      <c r="AV161" s="112">
        <f t="shared" si="47"/>
        <v>7322</v>
      </c>
      <c r="AW161" s="106">
        <f t="shared" si="57"/>
        <v>7322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7322</v>
      </c>
      <c r="AD162" s="114">
        <f t="shared" si="46"/>
        <v>7322</v>
      </c>
      <c r="AE162" s="109">
        <f t="shared" si="46"/>
        <v>7322</v>
      </c>
      <c r="AF162" s="110">
        <f t="shared" si="46"/>
        <v>7322</v>
      </c>
      <c r="AG162" s="111">
        <f t="shared" si="46"/>
        <v>7322</v>
      </c>
      <c r="AH162" s="112">
        <f t="shared" si="46"/>
        <v>7322</v>
      </c>
      <c r="AI162" s="106">
        <f t="shared" si="62"/>
        <v>7322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7322</v>
      </c>
      <c r="AR162" s="114">
        <f t="shared" si="47"/>
        <v>7322</v>
      </c>
      <c r="AS162" s="109">
        <f t="shared" si="47"/>
        <v>7322</v>
      </c>
      <c r="AT162" s="110">
        <f t="shared" si="47"/>
        <v>7322</v>
      </c>
      <c r="AU162" s="111">
        <f t="shared" si="47"/>
        <v>7322</v>
      </c>
      <c r="AV162" s="112">
        <f t="shared" si="47"/>
        <v>7322</v>
      </c>
      <c r="AW162" s="106">
        <f t="shared" si="57"/>
        <v>7322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7322</v>
      </c>
      <c r="AD163" s="114">
        <f t="shared" si="46"/>
        <v>7322</v>
      </c>
      <c r="AE163" s="109">
        <f t="shared" si="46"/>
        <v>7322</v>
      </c>
      <c r="AF163" s="110">
        <f t="shared" si="46"/>
        <v>7322</v>
      </c>
      <c r="AG163" s="111">
        <f t="shared" si="46"/>
        <v>7322</v>
      </c>
      <c r="AH163" s="112">
        <f t="shared" si="46"/>
        <v>7322</v>
      </c>
      <c r="AI163" s="106">
        <f t="shared" si="62"/>
        <v>7322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7322</v>
      </c>
      <c r="AR163" s="114">
        <f t="shared" si="47"/>
        <v>7322</v>
      </c>
      <c r="AS163" s="109">
        <f t="shared" si="47"/>
        <v>7322</v>
      </c>
      <c r="AT163" s="110">
        <f t="shared" si="47"/>
        <v>7322</v>
      </c>
      <c r="AU163" s="111">
        <f t="shared" si="47"/>
        <v>7322</v>
      </c>
      <c r="AV163" s="112">
        <f t="shared" si="47"/>
        <v>7322</v>
      </c>
      <c r="AW163" s="106">
        <f t="shared" si="57"/>
        <v>7322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7322</v>
      </c>
      <c r="AD164" s="114">
        <f t="shared" si="46"/>
        <v>7322</v>
      </c>
      <c r="AE164" s="109">
        <f t="shared" si="46"/>
        <v>7322</v>
      </c>
      <c r="AF164" s="110">
        <f t="shared" si="46"/>
        <v>7322</v>
      </c>
      <c r="AG164" s="111">
        <f t="shared" si="46"/>
        <v>7322</v>
      </c>
      <c r="AH164" s="112">
        <f t="shared" si="46"/>
        <v>7322</v>
      </c>
      <c r="AI164" s="106">
        <f t="shared" si="62"/>
        <v>7322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7322</v>
      </c>
      <c r="AR164" s="114">
        <f t="shared" si="47"/>
        <v>7322</v>
      </c>
      <c r="AS164" s="109">
        <f t="shared" si="47"/>
        <v>7322</v>
      </c>
      <c r="AT164" s="110">
        <f t="shared" si="47"/>
        <v>7322</v>
      </c>
      <c r="AU164" s="111">
        <f t="shared" si="47"/>
        <v>7322</v>
      </c>
      <c r="AV164" s="112">
        <f t="shared" si="47"/>
        <v>7322</v>
      </c>
      <c r="AW164" s="106">
        <f t="shared" si="57"/>
        <v>7322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7322</v>
      </c>
      <c r="AD165" s="114">
        <f t="shared" si="46"/>
        <v>7322</v>
      </c>
      <c r="AE165" s="109">
        <f t="shared" si="46"/>
        <v>7322</v>
      </c>
      <c r="AF165" s="110">
        <f t="shared" si="46"/>
        <v>7322</v>
      </c>
      <c r="AG165" s="111">
        <f t="shared" si="46"/>
        <v>7322</v>
      </c>
      <c r="AH165" s="112">
        <f t="shared" si="46"/>
        <v>7322</v>
      </c>
      <c r="AI165" s="106">
        <f t="shared" si="62"/>
        <v>7322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7322</v>
      </c>
      <c r="AR165" s="114">
        <f t="shared" si="47"/>
        <v>7322</v>
      </c>
      <c r="AS165" s="109">
        <f t="shared" si="47"/>
        <v>7322</v>
      </c>
      <c r="AT165" s="110">
        <f t="shared" si="47"/>
        <v>7322</v>
      </c>
      <c r="AU165" s="111">
        <f t="shared" si="47"/>
        <v>7322</v>
      </c>
      <c r="AV165" s="112">
        <f t="shared" si="47"/>
        <v>7322</v>
      </c>
      <c r="AW165" s="106">
        <f t="shared" si="57"/>
        <v>7322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7322</v>
      </c>
      <c r="AD166" s="114">
        <f t="shared" si="46"/>
        <v>7322</v>
      </c>
      <c r="AE166" s="109">
        <f t="shared" si="46"/>
        <v>7322</v>
      </c>
      <c r="AF166" s="110">
        <f t="shared" si="46"/>
        <v>7322</v>
      </c>
      <c r="AG166" s="111">
        <f t="shared" si="46"/>
        <v>7322</v>
      </c>
      <c r="AH166" s="112">
        <f t="shared" si="46"/>
        <v>7322</v>
      </c>
      <c r="AI166" s="106">
        <f t="shared" si="62"/>
        <v>7322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7322</v>
      </c>
      <c r="AR166" s="114">
        <f t="shared" si="47"/>
        <v>7322</v>
      </c>
      <c r="AS166" s="109">
        <f t="shared" si="47"/>
        <v>7322</v>
      </c>
      <c r="AT166" s="110">
        <f t="shared" si="47"/>
        <v>7322</v>
      </c>
      <c r="AU166" s="111">
        <f t="shared" si="47"/>
        <v>7322</v>
      </c>
      <c r="AV166" s="112">
        <f t="shared" si="47"/>
        <v>7322</v>
      </c>
      <c r="AW166" s="106">
        <f t="shared" si="57"/>
        <v>7322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7322</v>
      </c>
      <c r="AD167" s="114">
        <f t="shared" si="46"/>
        <v>7322</v>
      </c>
      <c r="AE167" s="109">
        <f t="shared" si="46"/>
        <v>7322</v>
      </c>
      <c r="AF167" s="110">
        <f t="shared" si="46"/>
        <v>7322</v>
      </c>
      <c r="AG167" s="111">
        <f t="shared" si="46"/>
        <v>7322</v>
      </c>
      <c r="AH167" s="112">
        <f t="shared" si="46"/>
        <v>7322</v>
      </c>
      <c r="AI167" s="106">
        <f t="shared" si="62"/>
        <v>7322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7322</v>
      </c>
      <c r="AR167" s="114">
        <f t="shared" si="47"/>
        <v>7322</v>
      </c>
      <c r="AS167" s="109">
        <f t="shared" si="47"/>
        <v>7322</v>
      </c>
      <c r="AT167" s="110">
        <f t="shared" si="47"/>
        <v>7322</v>
      </c>
      <c r="AU167" s="111">
        <f t="shared" si="47"/>
        <v>7322</v>
      </c>
      <c r="AV167" s="112">
        <f t="shared" si="47"/>
        <v>7322</v>
      </c>
      <c r="AW167" s="106">
        <f t="shared" si="57"/>
        <v>7322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7322</v>
      </c>
      <c r="AD168" s="114">
        <f t="shared" si="46"/>
        <v>7322</v>
      </c>
      <c r="AE168" s="109">
        <f t="shared" si="46"/>
        <v>7322</v>
      </c>
      <c r="AF168" s="110">
        <f t="shared" si="46"/>
        <v>7322</v>
      </c>
      <c r="AG168" s="111">
        <f t="shared" si="46"/>
        <v>7322</v>
      </c>
      <c r="AH168" s="112">
        <f t="shared" si="46"/>
        <v>7322</v>
      </c>
      <c r="AI168" s="106">
        <f t="shared" si="62"/>
        <v>7322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7322</v>
      </c>
      <c r="AR168" s="114">
        <f t="shared" si="47"/>
        <v>7322</v>
      </c>
      <c r="AS168" s="109">
        <f t="shared" si="47"/>
        <v>7322</v>
      </c>
      <c r="AT168" s="110">
        <f t="shared" si="47"/>
        <v>7322</v>
      </c>
      <c r="AU168" s="111">
        <f t="shared" si="47"/>
        <v>7322</v>
      </c>
      <c r="AV168" s="112">
        <f t="shared" si="47"/>
        <v>7322</v>
      </c>
      <c r="AW168" s="106">
        <f t="shared" si="57"/>
        <v>7322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7322</v>
      </c>
      <c r="AD169" s="114">
        <f t="shared" si="46"/>
        <v>7322</v>
      </c>
      <c r="AE169" s="109">
        <f t="shared" si="46"/>
        <v>7322</v>
      </c>
      <c r="AF169" s="110">
        <f t="shared" si="46"/>
        <v>7322</v>
      </c>
      <c r="AG169" s="111">
        <f t="shared" si="46"/>
        <v>7322</v>
      </c>
      <c r="AH169" s="112">
        <f t="shared" si="46"/>
        <v>7322</v>
      </c>
      <c r="AI169" s="106">
        <f t="shared" si="62"/>
        <v>7322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7322</v>
      </c>
      <c r="AR169" s="114">
        <f t="shared" si="47"/>
        <v>7322</v>
      </c>
      <c r="AS169" s="109">
        <f t="shared" si="47"/>
        <v>7322</v>
      </c>
      <c r="AT169" s="110">
        <f t="shared" si="47"/>
        <v>7322</v>
      </c>
      <c r="AU169" s="111">
        <f t="shared" si="47"/>
        <v>7322</v>
      </c>
      <c r="AV169" s="112">
        <f t="shared" si="47"/>
        <v>7322</v>
      </c>
      <c r="AW169" s="106">
        <f t="shared" si="57"/>
        <v>7322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7322</v>
      </c>
      <c r="AD170" s="114">
        <f t="shared" si="46"/>
        <v>7322</v>
      </c>
      <c r="AE170" s="109">
        <f t="shared" si="46"/>
        <v>7322</v>
      </c>
      <c r="AF170" s="110">
        <f t="shared" si="46"/>
        <v>7322</v>
      </c>
      <c r="AG170" s="111">
        <f t="shared" si="46"/>
        <v>7322</v>
      </c>
      <c r="AH170" s="112">
        <f t="shared" si="46"/>
        <v>7322</v>
      </c>
      <c r="AI170" s="106">
        <f t="shared" si="62"/>
        <v>7322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7322</v>
      </c>
      <c r="AR170" s="114">
        <f t="shared" si="47"/>
        <v>7322</v>
      </c>
      <c r="AS170" s="109">
        <f t="shared" si="47"/>
        <v>7322</v>
      </c>
      <c r="AT170" s="110">
        <f t="shared" si="47"/>
        <v>7322</v>
      </c>
      <c r="AU170" s="111">
        <f t="shared" si="47"/>
        <v>7322</v>
      </c>
      <c r="AV170" s="112">
        <f t="shared" si="47"/>
        <v>7322</v>
      </c>
      <c r="AW170" s="106">
        <f t="shared" si="57"/>
        <v>7322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7322</v>
      </c>
      <c r="AD171" s="114">
        <f t="shared" si="46"/>
        <v>7322</v>
      </c>
      <c r="AE171" s="109">
        <f t="shared" si="46"/>
        <v>7322</v>
      </c>
      <c r="AF171" s="110">
        <f t="shared" si="46"/>
        <v>7322</v>
      </c>
      <c r="AG171" s="111">
        <f t="shared" si="46"/>
        <v>7322</v>
      </c>
      <c r="AH171" s="112">
        <f t="shared" si="46"/>
        <v>7322</v>
      </c>
      <c r="AI171" s="106">
        <f t="shared" si="62"/>
        <v>7322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7322</v>
      </c>
      <c r="AR171" s="114">
        <f t="shared" si="47"/>
        <v>7322</v>
      </c>
      <c r="AS171" s="109">
        <f t="shared" si="47"/>
        <v>7322</v>
      </c>
      <c r="AT171" s="110">
        <f t="shared" si="47"/>
        <v>7322</v>
      </c>
      <c r="AU171" s="111">
        <f t="shared" si="47"/>
        <v>7322</v>
      </c>
      <c r="AV171" s="112">
        <f t="shared" si="47"/>
        <v>7322</v>
      </c>
      <c r="AW171" s="106">
        <f t="shared" si="57"/>
        <v>7322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7322</v>
      </c>
      <c r="AD172" s="114">
        <f t="shared" si="46"/>
        <v>7322</v>
      </c>
      <c r="AE172" s="109">
        <f t="shared" si="46"/>
        <v>7322</v>
      </c>
      <c r="AF172" s="110">
        <f t="shared" si="46"/>
        <v>7322</v>
      </c>
      <c r="AG172" s="111">
        <f t="shared" si="46"/>
        <v>7322</v>
      </c>
      <c r="AH172" s="112">
        <f t="shared" si="46"/>
        <v>7322</v>
      </c>
      <c r="AI172" s="106">
        <f t="shared" si="62"/>
        <v>7322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7322</v>
      </c>
      <c r="AR172" s="114">
        <f t="shared" si="47"/>
        <v>7322</v>
      </c>
      <c r="AS172" s="109">
        <f t="shared" si="47"/>
        <v>7322</v>
      </c>
      <c r="AT172" s="110">
        <f t="shared" si="47"/>
        <v>7322</v>
      </c>
      <c r="AU172" s="111">
        <f t="shared" si="47"/>
        <v>7322</v>
      </c>
      <c r="AV172" s="112">
        <f t="shared" si="47"/>
        <v>7322</v>
      </c>
      <c r="AW172" s="106">
        <f t="shared" si="57"/>
        <v>7322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7322</v>
      </c>
      <c r="AD173" s="114">
        <f t="shared" ref="AD173:AH223" si="66">AC173</f>
        <v>7322</v>
      </c>
      <c r="AE173" s="109">
        <f t="shared" si="66"/>
        <v>7322</v>
      </c>
      <c r="AF173" s="110">
        <f t="shared" si="66"/>
        <v>7322</v>
      </c>
      <c r="AG173" s="111">
        <f t="shared" si="66"/>
        <v>7322</v>
      </c>
      <c r="AH173" s="112">
        <f t="shared" si="66"/>
        <v>7322</v>
      </c>
      <c r="AI173" s="106">
        <f t="shared" si="62"/>
        <v>7322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7322</v>
      </c>
      <c r="AR173" s="114">
        <f t="shared" ref="AR173:AV223" si="67">AQ173</f>
        <v>7322</v>
      </c>
      <c r="AS173" s="109">
        <f t="shared" si="67"/>
        <v>7322</v>
      </c>
      <c r="AT173" s="110">
        <f t="shared" si="67"/>
        <v>7322</v>
      </c>
      <c r="AU173" s="111">
        <f t="shared" si="67"/>
        <v>7322</v>
      </c>
      <c r="AV173" s="112">
        <f t="shared" si="67"/>
        <v>7322</v>
      </c>
      <c r="AW173" s="106">
        <f t="shared" si="57"/>
        <v>7322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7322</v>
      </c>
      <c r="AD174" s="114">
        <f t="shared" si="66"/>
        <v>7322</v>
      </c>
      <c r="AE174" s="109">
        <f t="shared" si="66"/>
        <v>7322</v>
      </c>
      <c r="AF174" s="110">
        <f t="shared" si="66"/>
        <v>7322</v>
      </c>
      <c r="AG174" s="111">
        <f t="shared" si="66"/>
        <v>7322</v>
      </c>
      <c r="AH174" s="112">
        <f t="shared" si="66"/>
        <v>7322</v>
      </c>
      <c r="AI174" s="106">
        <f t="shared" si="62"/>
        <v>7322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7322</v>
      </c>
      <c r="AR174" s="114">
        <f t="shared" si="67"/>
        <v>7322</v>
      </c>
      <c r="AS174" s="109">
        <f t="shared" si="67"/>
        <v>7322</v>
      </c>
      <c r="AT174" s="110">
        <f t="shared" si="67"/>
        <v>7322</v>
      </c>
      <c r="AU174" s="111">
        <f t="shared" si="67"/>
        <v>7322</v>
      </c>
      <c r="AV174" s="112">
        <f t="shared" si="67"/>
        <v>7322</v>
      </c>
      <c r="AW174" s="106">
        <f t="shared" si="57"/>
        <v>7322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7322</v>
      </c>
      <c r="AD175" s="114">
        <f t="shared" si="66"/>
        <v>7322</v>
      </c>
      <c r="AE175" s="109">
        <f t="shared" si="66"/>
        <v>7322</v>
      </c>
      <c r="AF175" s="110">
        <f t="shared" si="66"/>
        <v>7322</v>
      </c>
      <c r="AG175" s="111">
        <f t="shared" si="66"/>
        <v>7322</v>
      </c>
      <c r="AH175" s="112">
        <f t="shared" si="66"/>
        <v>7322</v>
      </c>
      <c r="AI175" s="106">
        <f t="shared" si="62"/>
        <v>7322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7322</v>
      </c>
      <c r="AR175" s="114">
        <f t="shared" si="67"/>
        <v>7322</v>
      </c>
      <c r="AS175" s="109">
        <f t="shared" si="67"/>
        <v>7322</v>
      </c>
      <c r="AT175" s="110">
        <f t="shared" si="67"/>
        <v>7322</v>
      </c>
      <c r="AU175" s="111">
        <f t="shared" si="67"/>
        <v>7322</v>
      </c>
      <c r="AV175" s="112">
        <f t="shared" si="67"/>
        <v>7322</v>
      </c>
      <c r="AW175" s="106">
        <f t="shared" si="57"/>
        <v>7322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7322</v>
      </c>
      <c r="AD176" s="114">
        <f t="shared" si="66"/>
        <v>7322</v>
      </c>
      <c r="AE176" s="109">
        <f t="shared" si="66"/>
        <v>7322</v>
      </c>
      <c r="AF176" s="110">
        <f t="shared" si="66"/>
        <v>7322</v>
      </c>
      <c r="AG176" s="111">
        <f t="shared" si="66"/>
        <v>7322</v>
      </c>
      <c r="AH176" s="112">
        <f t="shared" si="66"/>
        <v>7322</v>
      </c>
      <c r="AI176" s="106">
        <f t="shared" si="62"/>
        <v>7322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7322</v>
      </c>
      <c r="AR176" s="114">
        <f t="shared" si="67"/>
        <v>7322</v>
      </c>
      <c r="AS176" s="109">
        <f t="shared" si="67"/>
        <v>7322</v>
      </c>
      <c r="AT176" s="110">
        <f t="shared" si="67"/>
        <v>7322</v>
      </c>
      <c r="AU176" s="111">
        <f t="shared" si="67"/>
        <v>7322</v>
      </c>
      <c r="AV176" s="112">
        <f t="shared" si="67"/>
        <v>7322</v>
      </c>
      <c r="AW176" s="106">
        <f t="shared" si="57"/>
        <v>7322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7322</v>
      </c>
      <c r="AD177" s="114">
        <f t="shared" si="66"/>
        <v>7322</v>
      </c>
      <c r="AE177" s="109">
        <f t="shared" si="66"/>
        <v>7322</v>
      </c>
      <c r="AF177" s="110">
        <f t="shared" si="66"/>
        <v>7322</v>
      </c>
      <c r="AG177" s="111">
        <f t="shared" si="66"/>
        <v>7322</v>
      </c>
      <c r="AH177" s="112">
        <f t="shared" si="66"/>
        <v>7322</v>
      </c>
      <c r="AI177" s="106">
        <f t="shared" si="62"/>
        <v>7322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7322</v>
      </c>
      <c r="AR177" s="114">
        <f t="shared" si="67"/>
        <v>7322</v>
      </c>
      <c r="AS177" s="109">
        <f t="shared" si="67"/>
        <v>7322</v>
      </c>
      <c r="AT177" s="110">
        <f t="shared" si="67"/>
        <v>7322</v>
      </c>
      <c r="AU177" s="111">
        <f t="shared" si="67"/>
        <v>7322</v>
      </c>
      <c r="AV177" s="112">
        <f t="shared" si="67"/>
        <v>7322</v>
      </c>
      <c r="AW177" s="106">
        <f t="shared" si="57"/>
        <v>7322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7322</v>
      </c>
      <c r="AD178" s="114">
        <f t="shared" si="66"/>
        <v>7322</v>
      </c>
      <c r="AE178" s="109">
        <f t="shared" si="66"/>
        <v>7322</v>
      </c>
      <c r="AF178" s="110">
        <f t="shared" si="66"/>
        <v>7322</v>
      </c>
      <c r="AG178" s="111">
        <f t="shared" si="66"/>
        <v>7322</v>
      </c>
      <c r="AH178" s="112">
        <f t="shared" si="66"/>
        <v>7322</v>
      </c>
      <c r="AI178" s="106">
        <f t="shared" si="62"/>
        <v>7322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7322</v>
      </c>
      <c r="AR178" s="114">
        <f t="shared" si="67"/>
        <v>7322</v>
      </c>
      <c r="AS178" s="109">
        <f t="shared" si="67"/>
        <v>7322</v>
      </c>
      <c r="AT178" s="110">
        <f t="shared" si="67"/>
        <v>7322</v>
      </c>
      <c r="AU178" s="111">
        <f t="shared" si="67"/>
        <v>7322</v>
      </c>
      <c r="AV178" s="112">
        <f t="shared" si="67"/>
        <v>7322</v>
      </c>
      <c r="AW178" s="106">
        <f t="shared" si="57"/>
        <v>7322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7322</v>
      </c>
      <c r="AD179" s="114">
        <f t="shared" si="66"/>
        <v>7322</v>
      </c>
      <c r="AE179" s="109">
        <f t="shared" si="66"/>
        <v>7322</v>
      </c>
      <c r="AF179" s="110">
        <f t="shared" si="66"/>
        <v>7322</v>
      </c>
      <c r="AG179" s="111">
        <f t="shared" si="66"/>
        <v>7322</v>
      </c>
      <c r="AH179" s="112">
        <f t="shared" si="66"/>
        <v>7322</v>
      </c>
      <c r="AI179" s="106">
        <f t="shared" si="62"/>
        <v>7322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7322</v>
      </c>
      <c r="AR179" s="114">
        <f t="shared" si="67"/>
        <v>7322</v>
      </c>
      <c r="AS179" s="109">
        <f t="shared" si="67"/>
        <v>7322</v>
      </c>
      <c r="AT179" s="110">
        <f t="shared" si="67"/>
        <v>7322</v>
      </c>
      <c r="AU179" s="111">
        <f t="shared" si="67"/>
        <v>7322</v>
      </c>
      <c r="AV179" s="112">
        <f t="shared" si="67"/>
        <v>7322</v>
      </c>
      <c r="AW179" s="106">
        <f t="shared" si="57"/>
        <v>7322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7322</v>
      </c>
      <c r="AD180" s="114">
        <f t="shared" si="66"/>
        <v>7322</v>
      </c>
      <c r="AE180" s="109">
        <f t="shared" si="66"/>
        <v>7322</v>
      </c>
      <c r="AF180" s="110">
        <f t="shared" si="66"/>
        <v>7322</v>
      </c>
      <c r="AG180" s="111">
        <f t="shared" si="66"/>
        <v>7322</v>
      </c>
      <c r="AH180" s="112">
        <f t="shared" si="66"/>
        <v>7322</v>
      </c>
      <c r="AI180" s="106">
        <f t="shared" si="62"/>
        <v>7322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7322</v>
      </c>
      <c r="AR180" s="114">
        <f t="shared" si="67"/>
        <v>7322</v>
      </c>
      <c r="AS180" s="109">
        <f t="shared" si="67"/>
        <v>7322</v>
      </c>
      <c r="AT180" s="110">
        <f t="shared" si="67"/>
        <v>7322</v>
      </c>
      <c r="AU180" s="111">
        <f t="shared" si="67"/>
        <v>7322</v>
      </c>
      <c r="AV180" s="112">
        <f t="shared" si="67"/>
        <v>7322</v>
      </c>
      <c r="AW180" s="106">
        <f t="shared" si="57"/>
        <v>7322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7322</v>
      </c>
      <c r="AD181" s="114">
        <f t="shared" si="66"/>
        <v>7322</v>
      </c>
      <c r="AE181" s="109">
        <f t="shared" si="66"/>
        <v>7322</v>
      </c>
      <c r="AF181" s="110">
        <f t="shared" si="66"/>
        <v>7322</v>
      </c>
      <c r="AG181" s="111">
        <f t="shared" si="66"/>
        <v>7322</v>
      </c>
      <c r="AH181" s="112">
        <f t="shared" si="66"/>
        <v>7322</v>
      </c>
      <c r="AI181" s="106">
        <f t="shared" si="62"/>
        <v>7322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7322</v>
      </c>
      <c r="AR181" s="114">
        <f t="shared" si="67"/>
        <v>7322</v>
      </c>
      <c r="AS181" s="109">
        <f t="shared" si="67"/>
        <v>7322</v>
      </c>
      <c r="AT181" s="110">
        <f t="shared" si="67"/>
        <v>7322</v>
      </c>
      <c r="AU181" s="111">
        <f t="shared" si="67"/>
        <v>7322</v>
      </c>
      <c r="AV181" s="112">
        <f t="shared" si="67"/>
        <v>7322</v>
      </c>
      <c r="AW181" s="106">
        <f t="shared" si="57"/>
        <v>7322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7322</v>
      </c>
      <c r="AD182" s="114">
        <f t="shared" si="66"/>
        <v>7322</v>
      </c>
      <c r="AE182" s="109">
        <f t="shared" si="66"/>
        <v>7322</v>
      </c>
      <c r="AF182" s="110">
        <f t="shared" si="66"/>
        <v>7322</v>
      </c>
      <c r="AG182" s="111">
        <f t="shared" si="66"/>
        <v>7322</v>
      </c>
      <c r="AH182" s="112">
        <f t="shared" si="66"/>
        <v>7322</v>
      </c>
      <c r="AI182" s="106">
        <f t="shared" si="62"/>
        <v>7322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7322</v>
      </c>
      <c r="AR182" s="114">
        <f t="shared" si="67"/>
        <v>7322</v>
      </c>
      <c r="AS182" s="109">
        <f t="shared" si="67"/>
        <v>7322</v>
      </c>
      <c r="AT182" s="110">
        <f t="shared" si="67"/>
        <v>7322</v>
      </c>
      <c r="AU182" s="111">
        <f t="shared" si="67"/>
        <v>7322</v>
      </c>
      <c r="AV182" s="112">
        <f t="shared" si="67"/>
        <v>7322</v>
      </c>
      <c r="AW182" s="106">
        <f t="shared" si="57"/>
        <v>7322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7322</v>
      </c>
      <c r="AD183" s="114">
        <f t="shared" si="66"/>
        <v>7322</v>
      </c>
      <c r="AE183" s="109">
        <f t="shared" si="66"/>
        <v>7322</v>
      </c>
      <c r="AF183" s="110">
        <f t="shared" si="66"/>
        <v>7322</v>
      </c>
      <c r="AG183" s="111">
        <f t="shared" si="66"/>
        <v>7322</v>
      </c>
      <c r="AH183" s="112">
        <f t="shared" si="66"/>
        <v>7322</v>
      </c>
      <c r="AI183" s="106">
        <f t="shared" si="62"/>
        <v>7322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7322</v>
      </c>
      <c r="AR183" s="114">
        <f t="shared" si="67"/>
        <v>7322</v>
      </c>
      <c r="AS183" s="109">
        <f t="shared" si="67"/>
        <v>7322</v>
      </c>
      <c r="AT183" s="110">
        <f t="shared" si="67"/>
        <v>7322</v>
      </c>
      <c r="AU183" s="111">
        <f t="shared" si="67"/>
        <v>7322</v>
      </c>
      <c r="AV183" s="112">
        <f t="shared" si="67"/>
        <v>7322</v>
      </c>
      <c r="AW183" s="106">
        <f t="shared" si="57"/>
        <v>7322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7322</v>
      </c>
      <c r="AD184" s="197">
        <f t="shared" si="66"/>
        <v>7322</v>
      </c>
      <c r="AE184" s="198">
        <f t="shared" si="66"/>
        <v>7322</v>
      </c>
      <c r="AF184" s="199">
        <f t="shared" si="66"/>
        <v>7322</v>
      </c>
      <c r="AG184" s="200">
        <f t="shared" si="66"/>
        <v>7322</v>
      </c>
      <c r="AH184" s="201">
        <f t="shared" si="66"/>
        <v>7322</v>
      </c>
      <c r="AI184" s="202">
        <f t="shared" si="62"/>
        <v>7322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7322</v>
      </c>
      <c r="AR184" s="197">
        <f t="shared" si="67"/>
        <v>7322</v>
      </c>
      <c r="AS184" s="198">
        <f t="shared" si="67"/>
        <v>7322</v>
      </c>
      <c r="AT184" s="199">
        <f t="shared" si="67"/>
        <v>7322</v>
      </c>
      <c r="AU184" s="200">
        <f t="shared" si="67"/>
        <v>7322</v>
      </c>
      <c r="AV184" s="201">
        <f t="shared" si="67"/>
        <v>7322</v>
      </c>
      <c r="AW184" s="202">
        <f t="shared" si="57"/>
        <v>7322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7322</v>
      </c>
      <c r="AD185" s="114">
        <f t="shared" si="66"/>
        <v>7322</v>
      </c>
      <c r="AE185" s="109">
        <f t="shared" si="66"/>
        <v>7322</v>
      </c>
      <c r="AF185" s="110">
        <f t="shared" si="66"/>
        <v>7322</v>
      </c>
      <c r="AG185" s="111">
        <f t="shared" si="66"/>
        <v>7322</v>
      </c>
      <c r="AH185" s="112">
        <f t="shared" si="66"/>
        <v>7322</v>
      </c>
      <c r="AI185" s="106">
        <f t="shared" si="62"/>
        <v>7322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7322</v>
      </c>
      <c r="AR185" s="114">
        <f t="shared" si="67"/>
        <v>7322</v>
      </c>
      <c r="AS185" s="109">
        <f t="shared" si="67"/>
        <v>7322</v>
      </c>
      <c r="AT185" s="110">
        <f t="shared" si="67"/>
        <v>7322</v>
      </c>
      <c r="AU185" s="111">
        <f t="shared" si="67"/>
        <v>7322</v>
      </c>
      <c r="AV185" s="112">
        <f t="shared" si="67"/>
        <v>7322</v>
      </c>
      <c r="AW185" s="106">
        <f t="shared" si="57"/>
        <v>7322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7322</v>
      </c>
      <c r="AD186" s="114">
        <f t="shared" si="66"/>
        <v>7322</v>
      </c>
      <c r="AE186" s="109">
        <f t="shared" si="66"/>
        <v>7322</v>
      </c>
      <c r="AF186" s="110">
        <f t="shared" si="66"/>
        <v>7322</v>
      </c>
      <c r="AG186" s="111">
        <f t="shared" si="66"/>
        <v>7322</v>
      </c>
      <c r="AH186" s="112">
        <f t="shared" si="66"/>
        <v>7322</v>
      </c>
      <c r="AI186" s="106">
        <f t="shared" si="62"/>
        <v>7322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7322</v>
      </c>
      <c r="AR186" s="114">
        <f t="shared" si="67"/>
        <v>7322</v>
      </c>
      <c r="AS186" s="109">
        <f t="shared" si="67"/>
        <v>7322</v>
      </c>
      <c r="AT186" s="110">
        <f t="shared" si="67"/>
        <v>7322</v>
      </c>
      <c r="AU186" s="111">
        <f t="shared" si="67"/>
        <v>7322</v>
      </c>
      <c r="AV186" s="112">
        <f t="shared" si="67"/>
        <v>7322</v>
      </c>
      <c r="AW186" s="106">
        <f t="shared" si="57"/>
        <v>7322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7322</v>
      </c>
      <c r="AD187" s="114">
        <f t="shared" si="66"/>
        <v>7322</v>
      </c>
      <c r="AE187" s="109">
        <f t="shared" si="66"/>
        <v>7322</v>
      </c>
      <c r="AF187" s="110">
        <f t="shared" si="66"/>
        <v>7322</v>
      </c>
      <c r="AG187" s="111">
        <f t="shared" si="66"/>
        <v>7322</v>
      </c>
      <c r="AH187" s="112">
        <f t="shared" si="66"/>
        <v>7322</v>
      </c>
      <c r="AI187" s="106">
        <f t="shared" si="62"/>
        <v>7322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7322</v>
      </c>
      <c r="AR187" s="114">
        <f t="shared" si="67"/>
        <v>7322</v>
      </c>
      <c r="AS187" s="109">
        <f t="shared" si="67"/>
        <v>7322</v>
      </c>
      <c r="AT187" s="110">
        <f t="shared" si="67"/>
        <v>7322</v>
      </c>
      <c r="AU187" s="111">
        <f t="shared" si="67"/>
        <v>7322</v>
      </c>
      <c r="AV187" s="112">
        <f t="shared" si="67"/>
        <v>7322</v>
      </c>
      <c r="AW187" s="106">
        <f t="shared" si="57"/>
        <v>7322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7322</v>
      </c>
      <c r="AD188" s="114">
        <f t="shared" si="66"/>
        <v>7322</v>
      </c>
      <c r="AE188" s="109">
        <f t="shared" si="66"/>
        <v>7322</v>
      </c>
      <c r="AF188" s="110">
        <f t="shared" si="66"/>
        <v>7322</v>
      </c>
      <c r="AG188" s="111">
        <f t="shared" si="66"/>
        <v>7322</v>
      </c>
      <c r="AH188" s="112">
        <f t="shared" si="66"/>
        <v>7322</v>
      </c>
      <c r="AI188" s="106">
        <f t="shared" si="62"/>
        <v>7322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7322</v>
      </c>
      <c r="AR188" s="114">
        <f t="shared" si="67"/>
        <v>7322</v>
      </c>
      <c r="AS188" s="109">
        <f t="shared" si="67"/>
        <v>7322</v>
      </c>
      <c r="AT188" s="110">
        <f t="shared" si="67"/>
        <v>7322</v>
      </c>
      <c r="AU188" s="111">
        <f t="shared" si="67"/>
        <v>7322</v>
      </c>
      <c r="AV188" s="112">
        <f t="shared" si="67"/>
        <v>7322</v>
      </c>
      <c r="AW188" s="106">
        <f t="shared" si="57"/>
        <v>7322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7322</v>
      </c>
      <c r="AD189" s="114">
        <f t="shared" si="66"/>
        <v>7322</v>
      </c>
      <c r="AE189" s="109">
        <f t="shared" si="66"/>
        <v>7322</v>
      </c>
      <c r="AF189" s="110">
        <f t="shared" si="66"/>
        <v>7322</v>
      </c>
      <c r="AG189" s="111">
        <f t="shared" si="66"/>
        <v>7322</v>
      </c>
      <c r="AH189" s="112">
        <f t="shared" si="66"/>
        <v>7322</v>
      </c>
      <c r="AI189" s="106">
        <f t="shared" si="62"/>
        <v>7322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7322</v>
      </c>
      <c r="AR189" s="114">
        <f t="shared" si="67"/>
        <v>7322</v>
      </c>
      <c r="AS189" s="109">
        <f t="shared" si="67"/>
        <v>7322</v>
      </c>
      <c r="AT189" s="110">
        <f t="shared" si="67"/>
        <v>7322</v>
      </c>
      <c r="AU189" s="111">
        <f t="shared" si="67"/>
        <v>7322</v>
      </c>
      <c r="AV189" s="112">
        <f t="shared" si="67"/>
        <v>7322</v>
      </c>
      <c r="AW189" s="106">
        <f t="shared" si="57"/>
        <v>7322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7322</v>
      </c>
      <c r="AD190" s="114">
        <f t="shared" si="66"/>
        <v>7322</v>
      </c>
      <c r="AE190" s="109">
        <f t="shared" si="66"/>
        <v>7322</v>
      </c>
      <c r="AF190" s="110">
        <f t="shared" si="66"/>
        <v>7322</v>
      </c>
      <c r="AG190" s="111">
        <f t="shared" si="66"/>
        <v>7322</v>
      </c>
      <c r="AH190" s="112">
        <f t="shared" si="66"/>
        <v>7322</v>
      </c>
      <c r="AI190" s="106">
        <f t="shared" si="62"/>
        <v>7322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7322</v>
      </c>
      <c r="AR190" s="114">
        <f t="shared" si="67"/>
        <v>7322</v>
      </c>
      <c r="AS190" s="109">
        <f t="shared" si="67"/>
        <v>7322</v>
      </c>
      <c r="AT190" s="110">
        <f t="shared" si="67"/>
        <v>7322</v>
      </c>
      <c r="AU190" s="111">
        <f t="shared" si="67"/>
        <v>7322</v>
      </c>
      <c r="AV190" s="112">
        <f t="shared" si="67"/>
        <v>7322</v>
      </c>
      <c r="AW190" s="106">
        <f t="shared" si="57"/>
        <v>7322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7322</v>
      </c>
      <c r="AD191" s="114">
        <f t="shared" si="66"/>
        <v>7322</v>
      </c>
      <c r="AE191" s="109">
        <f t="shared" si="66"/>
        <v>7322</v>
      </c>
      <c r="AF191" s="110">
        <f t="shared" si="66"/>
        <v>7322</v>
      </c>
      <c r="AG191" s="111">
        <f t="shared" si="66"/>
        <v>7322</v>
      </c>
      <c r="AH191" s="112">
        <f t="shared" si="66"/>
        <v>7322</v>
      </c>
      <c r="AI191" s="106">
        <f t="shared" si="62"/>
        <v>7322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7322</v>
      </c>
      <c r="AR191" s="114">
        <f t="shared" si="67"/>
        <v>7322</v>
      </c>
      <c r="AS191" s="109">
        <f t="shared" si="67"/>
        <v>7322</v>
      </c>
      <c r="AT191" s="110">
        <f t="shared" si="67"/>
        <v>7322</v>
      </c>
      <c r="AU191" s="111">
        <f t="shared" si="67"/>
        <v>7322</v>
      </c>
      <c r="AV191" s="112">
        <f t="shared" si="67"/>
        <v>7322</v>
      </c>
      <c r="AW191" s="106">
        <f t="shared" si="57"/>
        <v>7322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7322</v>
      </c>
      <c r="AD192" s="114">
        <f t="shared" si="66"/>
        <v>7322</v>
      </c>
      <c r="AE192" s="109">
        <f t="shared" si="66"/>
        <v>7322</v>
      </c>
      <c r="AF192" s="110">
        <f t="shared" si="66"/>
        <v>7322</v>
      </c>
      <c r="AG192" s="111">
        <f t="shared" si="66"/>
        <v>7322</v>
      </c>
      <c r="AH192" s="112">
        <f t="shared" si="66"/>
        <v>7322</v>
      </c>
      <c r="AI192" s="106">
        <f t="shared" si="62"/>
        <v>7322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7322</v>
      </c>
      <c r="AR192" s="114">
        <f t="shared" si="67"/>
        <v>7322</v>
      </c>
      <c r="AS192" s="109">
        <f t="shared" si="67"/>
        <v>7322</v>
      </c>
      <c r="AT192" s="110">
        <f t="shared" si="67"/>
        <v>7322</v>
      </c>
      <c r="AU192" s="111">
        <f t="shared" si="67"/>
        <v>7322</v>
      </c>
      <c r="AV192" s="112">
        <f t="shared" si="67"/>
        <v>7322</v>
      </c>
      <c r="AW192" s="106">
        <f t="shared" si="57"/>
        <v>7322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7322</v>
      </c>
      <c r="AD193" s="114">
        <f t="shared" si="66"/>
        <v>7322</v>
      </c>
      <c r="AE193" s="109">
        <f t="shared" si="66"/>
        <v>7322</v>
      </c>
      <c r="AF193" s="110">
        <f t="shared" si="66"/>
        <v>7322</v>
      </c>
      <c r="AG193" s="111">
        <f t="shared" si="66"/>
        <v>7322</v>
      </c>
      <c r="AH193" s="112">
        <f t="shared" si="66"/>
        <v>7322</v>
      </c>
      <c r="AI193" s="106">
        <f t="shared" si="62"/>
        <v>7322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7322</v>
      </c>
      <c r="AR193" s="114">
        <f t="shared" si="67"/>
        <v>7322</v>
      </c>
      <c r="AS193" s="109">
        <f t="shared" si="67"/>
        <v>7322</v>
      </c>
      <c r="AT193" s="110">
        <f t="shared" si="67"/>
        <v>7322</v>
      </c>
      <c r="AU193" s="111">
        <f t="shared" si="67"/>
        <v>7322</v>
      </c>
      <c r="AV193" s="112">
        <f t="shared" si="67"/>
        <v>7322</v>
      </c>
      <c r="AW193" s="106">
        <f t="shared" si="57"/>
        <v>7322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7322</v>
      </c>
      <c r="AD194" s="114">
        <f t="shared" si="66"/>
        <v>7322</v>
      </c>
      <c r="AE194" s="109">
        <f t="shared" si="66"/>
        <v>7322</v>
      </c>
      <c r="AF194" s="110">
        <f t="shared" si="66"/>
        <v>7322</v>
      </c>
      <c r="AG194" s="111">
        <f t="shared" si="66"/>
        <v>7322</v>
      </c>
      <c r="AH194" s="112">
        <f t="shared" si="66"/>
        <v>7322</v>
      </c>
      <c r="AI194" s="106">
        <f t="shared" si="62"/>
        <v>7322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7322</v>
      </c>
      <c r="AR194" s="114">
        <f t="shared" si="67"/>
        <v>7322</v>
      </c>
      <c r="AS194" s="109">
        <f t="shared" si="67"/>
        <v>7322</v>
      </c>
      <c r="AT194" s="110">
        <f t="shared" si="67"/>
        <v>7322</v>
      </c>
      <c r="AU194" s="111">
        <f t="shared" si="67"/>
        <v>7322</v>
      </c>
      <c r="AV194" s="112">
        <f t="shared" si="67"/>
        <v>7322</v>
      </c>
      <c r="AW194" s="106">
        <f t="shared" si="57"/>
        <v>7322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7322</v>
      </c>
      <c r="AD195" s="114">
        <f t="shared" si="66"/>
        <v>7322</v>
      </c>
      <c r="AE195" s="109">
        <f t="shared" si="66"/>
        <v>7322</v>
      </c>
      <c r="AF195" s="110">
        <f t="shared" si="66"/>
        <v>7322</v>
      </c>
      <c r="AG195" s="111">
        <f t="shared" si="66"/>
        <v>7322</v>
      </c>
      <c r="AH195" s="112">
        <f t="shared" si="66"/>
        <v>7322</v>
      </c>
      <c r="AI195" s="106">
        <f t="shared" si="62"/>
        <v>7322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7322</v>
      </c>
      <c r="AR195" s="114">
        <f t="shared" si="67"/>
        <v>7322</v>
      </c>
      <c r="AS195" s="109">
        <f t="shared" si="67"/>
        <v>7322</v>
      </c>
      <c r="AT195" s="110">
        <f t="shared" si="67"/>
        <v>7322</v>
      </c>
      <c r="AU195" s="111">
        <f t="shared" si="67"/>
        <v>7322</v>
      </c>
      <c r="AV195" s="112">
        <f t="shared" si="67"/>
        <v>7322</v>
      </c>
      <c r="AW195" s="106">
        <f t="shared" si="57"/>
        <v>7322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7322</v>
      </c>
      <c r="AD196" s="114">
        <f t="shared" si="66"/>
        <v>7322</v>
      </c>
      <c r="AE196" s="109">
        <f t="shared" si="66"/>
        <v>7322</v>
      </c>
      <c r="AF196" s="110">
        <f t="shared" si="66"/>
        <v>7322</v>
      </c>
      <c r="AG196" s="111">
        <f t="shared" si="66"/>
        <v>7322</v>
      </c>
      <c r="AH196" s="112">
        <f t="shared" si="66"/>
        <v>7322</v>
      </c>
      <c r="AI196" s="106">
        <f t="shared" si="62"/>
        <v>7322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7322</v>
      </c>
      <c r="AR196" s="114">
        <f t="shared" si="67"/>
        <v>7322</v>
      </c>
      <c r="AS196" s="109">
        <f t="shared" si="67"/>
        <v>7322</v>
      </c>
      <c r="AT196" s="110">
        <f t="shared" si="67"/>
        <v>7322</v>
      </c>
      <c r="AU196" s="111">
        <f t="shared" si="67"/>
        <v>7322</v>
      </c>
      <c r="AV196" s="112">
        <f t="shared" si="67"/>
        <v>7322</v>
      </c>
      <c r="AW196" s="106">
        <f t="shared" si="57"/>
        <v>7322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7322</v>
      </c>
      <c r="AD197" s="114">
        <f t="shared" si="66"/>
        <v>7322</v>
      </c>
      <c r="AE197" s="109">
        <f t="shared" si="66"/>
        <v>7322</v>
      </c>
      <c r="AF197" s="110">
        <f t="shared" si="66"/>
        <v>7322</v>
      </c>
      <c r="AG197" s="111">
        <f t="shared" si="66"/>
        <v>7322</v>
      </c>
      <c r="AH197" s="112">
        <f t="shared" si="66"/>
        <v>7322</v>
      </c>
      <c r="AI197" s="106">
        <f t="shared" si="62"/>
        <v>7322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7322</v>
      </c>
      <c r="AR197" s="114">
        <f t="shared" si="67"/>
        <v>7322</v>
      </c>
      <c r="AS197" s="109">
        <f t="shared" si="67"/>
        <v>7322</v>
      </c>
      <c r="AT197" s="110">
        <f t="shared" si="67"/>
        <v>7322</v>
      </c>
      <c r="AU197" s="111">
        <f t="shared" si="67"/>
        <v>7322</v>
      </c>
      <c r="AV197" s="112">
        <f t="shared" si="67"/>
        <v>7322</v>
      </c>
      <c r="AW197" s="106">
        <f t="shared" ref="AW197:AW260" si="77">MAX(AR197, AT197, AV197)</f>
        <v>7322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7322</v>
      </c>
      <c r="AD198" s="114">
        <f t="shared" si="66"/>
        <v>7322</v>
      </c>
      <c r="AE198" s="109">
        <f t="shared" si="66"/>
        <v>7322</v>
      </c>
      <c r="AF198" s="110">
        <f t="shared" si="66"/>
        <v>7322</v>
      </c>
      <c r="AG198" s="111">
        <f t="shared" si="66"/>
        <v>7322</v>
      </c>
      <c r="AH198" s="112">
        <f t="shared" si="66"/>
        <v>7322</v>
      </c>
      <c r="AI198" s="106">
        <f t="shared" si="62"/>
        <v>7322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7322</v>
      </c>
      <c r="AR198" s="114">
        <f t="shared" si="67"/>
        <v>7322</v>
      </c>
      <c r="AS198" s="109">
        <f t="shared" si="67"/>
        <v>7322</v>
      </c>
      <c r="AT198" s="110">
        <f t="shared" si="67"/>
        <v>7322</v>
      </c>
      <c r="AU198" s="111">
        <f t="shared" si="67"/>
        <v>7322</v>
      </c>
      <c r="AV198" s="112">
        <f t="shared" si="67"/>
        <v>7322</v>
      </c>
      <c r="AW198" s="106">
        <f t="shared" si="77"/>
        <v>7322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7322</v>
      </c>
      <c r="AD199" s="114">
        <f t="shared" si="66"/>
        <v>7322</v>
      </c>
      <c r="AE199" s="109">
        <f t="shared" si="66"/>
        <v>7322</v>
      </c>
      <c r="AF199" s="110">
        <f t="shared" si="66"/>
        <v>7322</v>
      </c>
      <c r="AG199" s="111">
        <f t="shared" si="66"/>
        <v>7322</v>
      </c>
      <c r="AH199" s="112">
        <f t="shared" si="66"/>
        <v>7322</v>
      </c>
      <c r="AI199" s="106">
        <f t="shared" si="62"/>
        <v>7322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7322</v>
      </c>
      <c r="AR199" s="114">
        <f t="shared" si="67"/>
        <v>7322</v>
      </c>
      <c r="AS199" s="109">
        <f t="shared" si="67"/>
        <v>7322</v>
      </c>
      <c r="AT199" s="110">
        <f t="shared" si="67"/>
        <v>7322</v>
      </c>
      <c r="AU199" s="111">
        <f t="shared" si="67"/>
        <v>7322</v>
      </c>
      <c r="AV199" s="112">
        <f t="shared" si="67"/>
        <v>7322</v>
      </c>
      <c r="AW199" s="106">
        <f t="shared" si="77"/>
        <v>7322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7322</v>
      </c>
      <c r="AD200" s="114">
        <f t="shared" si="66"/>
        <v>7322</v>
      </c>
      <c r="AE200" s="109">
        <f t="shared" si="66"/>
        <v>7322</v>
      </c>
      <c r="AF200" s="110">
        <f t="shared" si="66"/>
        <v>7322</v>
      </c>
      <c r="AG200" s="111">
        <f t="shared" si="66"/>
        <v>7322</v>
      </c>
      <c r="AH200" s="112">
        <f t="shared" si="66"/>
        <v>7322</v>
      </c>
      <c r="AI200" s="106">
        <f t="shared" si="62"/>
        <v>7322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7322</v>
      </c>
      <c r="AR200" s="114">
        <f t="shared" si="67"/>
        <v>7322</v>
      </c>
      <c r="AS200" s="109">
        <f t="shared" si="67"/>
        <v>7322</v>
      </c>
      <c r="AT200" s="110">
        <f t="shared" si="67"/>
        <v>7322</v>
      </c>
      <c r="AU200" s="111">
        <f t="shared" si="67"/>
        <v>7322</v>
      </c>
      <c r="AV200" s="112">
        <f t="shared" si="67"/>
        <v>7322</v>
      </c>
      <c r="AW200" s="106">
        <f t="shared" si="77"/>
        <v>7322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7322</v>
      </c>
      <c r="AD201" s="114">
        <f t="shared" si="66"/>
        <v>7322</v>
      </c>
      <c r="AE201" s="109">
        <f t="shared" si="66"/>
        <v>7322</v>
      </c>
      <c r="AF201" s="110">
        <f t="shared" si="66"/>
        <v>7322</v>
      </c>
      <c r="AG201" s="111">
        <f t="shared" si="66"/>
        <v>7322</v>
      </c>
      <c r="AH201" s="112">
        <f t="shared" si="66"/>
        <v>7322</v>
      </c>
      <c r="AI201" s="106">
        <f t="shared" si="62"/>
        <v>7322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7322</v>
      </c>
      <c r="AR201" s="114">
        <f t="shared" si="67"/>
        <v>7322</v>
      </c>
      <c r="AS201" s="109">
        <f t="shared" si="67"/>
        <v>7322</v>
      </c>
      <c r="AT201" s="110">
        <f t="shared" si="67"/>
        <v>7322</v>
      </c>
      <c r="AU201" s="111">
        <f t="shared" si="67"/>
        <v>7322</v>
      </c>
      <c r="AV201" s="112">
        <f t="shared" si="67"/>
        <v>7322</v>
      </c>
      <c r="AW201" s="106">
        <f t="shared" si="77"/>
        <v>7322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7322</v>
      </c>
      <c r="AD202" s="114">
        <f t="shared" si="66"/>
        <v>7322</v>
      </c>
      <c r="AE202" s="109">
        <f t="shared" si="66"/>
        <v>7322</v>
      </c>
      <c r="AF202" s="110">
        <f t="shared" si="66"/>
        <v>7322</v>
      </c>
      <c r="AG202" s="111">
        <f t="shared" si="66"/>
        <v>7322</v>
      </c>
      <c r="AH202" s="112">
        <f t="shared" si="66"/>
        <v>7322</v>
      </c>
      <c r="AI202" s="106">
        <f t="shared" si="62"/>
        <v>7322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7322</v>
      </c>
      <c r="AR202" s="114">
        <f t="shared" si="67"/>
        <v>7322</v>
      </c>
      <c r="AS202" s="109">
        <f t="shared" si="67"/>
        <v>7322</v>
      </c>
      <c r="AT202" s="110">
        <f t="shared" si="67"/>
        <v>7322</v>
      </c>
      <c r="AU202" s="111">
        <f t="shared" si="67"/>
        <v>7322</v>
      </c>
      <c r="AV202" s="112">
        <f t="shared" si="67"/>
        <v>7322</v>
      </c>
      <c r="AW202" s="106">
        <f t="shared" si="77"/>
        <v>7322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7322</v>
      </c>
      <c r="AD203" s="114">
        <f t="shared" si="66"/>
        <v>7322</v>
      </c>
      <c r="AE203" s="109">
        <f t="shared" si="66"/>
        <v>7322</v>
      </c>
      <c r="AF203" s="110">
        <f t="shared" si="66"/>
        <v>7322</v>
      </c>
      <c r="AG203" s="111">
        <f t="shared" si="66"/>
        <v>7322</v>
      </c>
      <c r="AH203" s="112">
        <f t="shared" si="66"/>
        <v>7322</v>
      </c>
      <c r="AI203" s="106">
        <f t="shared" si="62"/>
        <v>7322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7322</v>
      </c>
      <c r="AR203" s="114">
        <f t="shared" si="67"/>
        <v>7322</v>
      </c>
      <c r="AS203" s="109">
        <f t="shared" si="67"/>
        <v>7322</v>
      </c>
      <c r="AT203" s="110">
        <f t="shared" si="67"/>
        <v>7322</v>
      </c>
      <c r="AU203" s="111">
        <f t="shared" si="67"/>
        <v>7322</v>
      </c>
      <c r="AV203" s="112">
        <f t="shared" si="67"/>
        <v>7322</v>
      </c>
      <c r="AW203" s="106">
        <f t="shared" si="77"/>
        <v>7322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7322</v>
      </c>
      <c r="AD204" s="114">
        <f t="shared" si="66"/>
        <v>7322</v>
      </c>
      <c r="AE204" s="109">
        <f t="shared" si="66"/>
        <v>7322</v>
      </c>
      <c r="AF204" s="110">
        <f t="shared" si="66"/>
        <v>7322</v>
      </c>
      <c r="AG204" s="111">
        <f t="shared" si="66"/>
        <v>7322</v>
      </c>
      <c r="AH204" s="112">
        <f t="shared" si="66"/>
        <v>7322</v>
      </c>
      <c r="AI204" s="106">
        <f t="shared" ref="AI204:AI267" si="82">MAX(AD204, AF204, AH204)</f>
        <v>7322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7322</v>
      </c>
      <c r="AR204" s="114">
        <f t="shared" si="67"/>
        <v>7322</v>
      </c>
      <c r="AS204" s="109">
        <f t="shared" si="67"/>
        <v>7322</v>
      </c>
      <c r="AT204" s="110">
        <f t="shared" si="67"/>
        <v>7322</v>
      </c>
      <c r="AU204" s="111">
        <f t="shared" si="67"/>
        <v>7322</v>
      </c>
      <c r="AV204" s="112">
        <f t="shared" si="67"/>
        <v>7322</v>
      </c>
      <c r="AW204" s="106">
        <f t="shared" si="77"/>
        <v>7322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7322</v>
      </c>
      <c r="AD205" s="114">
        <f t="shared" si="66"/>
        <v>7322</v>
      </c>
      <c r="AE205" s="109">
        <f t="shared" si="66"/>
        <v>7322</v>
      </c>
      <c r="AF205" s="110">
        <f t="shared" si="66"/>
        <v>7322</v>
      </c>
      <c r="AG205" s="111">
        <f t="shared" si="66"/>
        <v>7322</v>
      </c>
      <c r="AH205" s="112">
        <f t="shared" si="66"/>
        <v>7322</v>
      </c>
      <c r="AI205" s="106">
        <f t="shared" si="82"/>
        <v>7322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7322</v>
      </c>
      <c r="AR205" s="114">
        <f t="shared" si="67"/>
        <v>7322</v>
      </c>
      <c r="AS205" s="109">
        <f t="shared" si="67"/>
        <v>7322</v>
      </c>
      <c r="AT205" s="110">
        <f t="shared" si="67"/>
        <v>7322</v>
      </c>
      <c r="AU205" s="111">
        <f t="shared" si="67"/>
        <v>7322</v>
      </c>
      <c r="AV205" s="112">
        <f t="shared" si="67"/>
        <v>7322</v>
      </c>
      <c r="AW205" s="106">
        <f t="shared" si="77"/>
        <v>7322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7322</v>
      </c>
      <c r="AD206" s="114">
        <f t="shared" si="66"/>
        <v>7322</v>
      </c>
      <c r="AE206" s="109">
        <f t="shared" si="66"/>
        <v>7322</v>
      </c>
      <c r="AF206" s="110">
        <f t="shared" si="66"/>
        <v>7322</v>
      </c>
      <c r="AG206" s="111">
        <f t="shared" si="66"/>
        <v>7322</v>
      </c>
      <c r="AH206" s="112">
        <f t="shared" si="66"/>
        <v>7322</v>
      </c>
      <c r="AI206" s="106">
        <f t="shared" si="82"/>
        <v>7322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7322</v>
      </c>
      <c r="AR206" s="114">
        <f t="shared" si="67"/>
        <v>7322</v>
      </c>
      <c r="AS206" s="109">
        <f t="shared" si="67"/>
        <v>7322</v>
      </c>
      <c r="AT206" s="110">
        <f t="shared" si="67"/>
        <v>7322</v>
      </c>
      <c r="AU206" s="111">
        <f t="shared" si="67"/>
        <v>7322</v>
      </c>
      <c r="AV206" s="112">
        <f t="shared" si="67"/>
        <v>7322</v>
      </c>
      <c r="AW206" s="106">
        <f t="shared" si="77"/>
        <v>7322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7322</v>
      </c>
      <c r="AD207" s="114">
        <f t="shared" si="66"/>
        <v>7322</v>
      </c>
      <c r="AE207" s="109">
        <f t="shared" si="66"/>
        <v>7322</v>
      </c>
      <c r="AF207" s="110">
        <f t="shared" si="66"/>
        <v>7322</v>
      </c>
      <c r="AG207" s="111">
        <f t="shared" si="66"/>
        <v>7322</v>
      </c>
      <c r="AH207" s="112">
        <f t="shared" si="66"/>
        <v>7322</v>
      </c>
      <c r="AI207" s="106">
        <f t="shared" si="82"/>
        <v>7322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7322</v>
      </c>
      <c r="AR207" s="114">
        <f t="shared" si="67"/>
        <v>7322</v>
      </c>
      <c r="AS207" s="109">
        <f t="shared" si="67"/>
        <v>7322</v>
      </c>
      <c r="AT207" s="110">
        <f t="shared" si="67"/>
        <v>7322</v>
      </c>
      <c r="AU207" s="111">
        <f t="shared" si="67"/>
        <v>7322</v>
      </c>
      <c r="AV207" s="112">
        <f t="shared" si="67"/>
        <v>7322</v>
      </c>
      <c r="AW207" s="106">
        <f t="shared" si="77"/>
        <v>7322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7322</v>
      </c>
      <c r="AD208" s="114">
        <f t="shared" si="66"/>
        <v>7322</v>
      </c>
      <c r="AE208" s="109">
        <f t="shared" si="66"/>
        <v>7322</v>
      </c>
      <c r="AF208" s="110">
        <f t="shared" si="66"/>
        <v>7322</v>
      </c>
      <c r="AG208" s="111">
        <f t="shared" si="66"/>
        <v>7322</v>
      </c>
      <c r="AH208" s="112">
        <f t="shared" si="66"/>
        <v>7322</v>
      </c>
      <c r="AI208" s="106">
        <f t="shared" si="82"/>
        <v>7322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7322</v>
      </c>
      <c r="AR208" s="114">
        <f t="shared" si="67"/>
        <v>7322</v>
      </c>
      <c r="AS208" s="109">
        <f t="shared" si="67"/>
        <v>7322</v>
      </c>
      <c r="AT208" s="110">
        <f t="shared" si="67"/>
        <v>7322</v>
      </c>
      <c r="AU208" s="111">
        <f t="shared" si="67"/>
        <v>7322</v>
      </c>
      <c r="AV208" s="112">
        <f t="shared" si="67"/>
        <v>7322</v>
      </c>
      <c r="AW208" s="106">
        <f t="shared" si="77"/>
        <v>7322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7322</v>
      </c>
      <c r="AD209" s="114">
        <f t="shared" si="66"/>
        <v>7322</v>
      </c>
      <c r="AE209" s="109">
        <f t="shared" si="66"/>
        <v>7322</v>
      </c>
      <c r="AF209" s="110">
        <f t="shared" si="66"/>
        <v>7322</v>
      </c>
      <c r="AG209" s="111">
        <f t="shared" si="66"/>
        <v>7322</v>
      </c>
      <c r="AH209" s="112">
        <f t="shared" si="66"/>
        <v>7322</v>
      </c>
      <c r="AI209" s="106">
        <f t="shared" si="82"/>
        <v>7322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7322</v>
      </c>
      <c r="AR209" s="114">
        <f t="shared" si="67"/>
        <v>7322</v>
      </c>
      <c r="AS209" s="109">
        <f t="shared" si="67"/>
        <v>7322</v>
      </c>
      <c r="AT209" s="110">
        <f t="shared" si="67"/>
        <v>7322</v>
      </c>
      <c r="AU209" s="111">
        <f t="shared" si="67"/>
        <v>7322</v>
      </c>
      <c r="AV209" s="112">
        <f t="shared" si="67"/>
        <v>7322</v>
      </c>
      <c r="AW209" s="106">
        <f t="shared" si="77"/>
        <v>7322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7322</v>
      </c>
      <c r="AD210" s="114">
        <f t="shared" si="66"/>
        <v>7322</v>
      </c>
      <c r="AE210" s="109">
        <f t="shared" si="66"/>
        <v>7322</v>
      </c>
      <c r="AF210" s="110">
        <f t="shared" si="66"/>
        <v>7322</v>
      </c>
      <c r="AG210" s="111">
        <f t="shared" si="66"/>
        <v>7322</v>
      </c>
      <c r="AH210" s="112">
        <f t="shared" si="66"/>
        <v>7322</v>
      </c>
      <c r="AI210" s="106">
        <f t="shared" si="82"/>
        <v>7322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7322</v>
      </c>
      <c r="AR210" s="114">
        <f t="shared" si="67"/>
        <v>7322</v>
      </c>
      <c r="AS210" s="109">
        <f t="shared" si="67"/>
        <v>7322</v>
      </c>
      <c r="AT210" s="110">
        <f t="shared" si="67"/>
        <v>7322</v>
      </c>
      <c r="AU210" s="111">
        <f t="shared" si="67"/>
        <v>7322</v>
      </c>
      <c r="AV210" s="112">
        <f t="shared" si="67"/>
        <v>7322</v>
      </c>
      <c r="AW210" s="106">
        <f t="shared" si="77"/>
        <v>7322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7322</v>
      </c>
      <c r="AD211" s="114">
        <f t="shared" si="66"/>
        <v>7322</v>
      </c>
      <c r="AE211" s="109">
        <f t="shared" si="66"/>
        <v>7322</v>
      </c>
      <c r="AF211" s="110">
        <f t="shared" si="66"/>
        <v>7322</v>
      </c>
      <c r="AG211" s="111">
        <f t="shared" si="66"/>
        <v>7322</v>
      </c>
      <c r="AH211" s="112">
        <f t="shared" si="66"/>
        <v>7322</v>
      </c>
      <c r="AI211" s="106">
        <f t="shared" si="82"/>
        <v>7322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7322</v>
      </c>
      <c r="AR211" s="114">
        <f t="shared" si="67"/>
        <v>7322</v>
      </c>
      <c r="AS211" s="109">
        <f t="shared" si="67"/>
        <v>7322</v>
      </c>
      <c r="AT211" s="110">
        <f t="shared" si="67"/>
        <v>7322</v>
      </c>
      <c r="AU211" s="111">
        <f t="shared" si="67"/>
        <v>7322</v>
      </c>
      <c r="AV211" s="112">
        <f t="shared" si="67"/>
        <v>7322</v>
      </c>
      <c r="AW211" s="106">
        <f t="shared" si="77"/>
        <v>7322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7322</v>
      </c>
      <c r="AD212" s="114">
        <f t="shared" si="66"/>
        <v>7322</v>
      </c>
      <c r="AE212" s="109">
        <f t="shared" si="66"/>
        <v>7322</v>
      </c>
      <c r="AF212" s="110">
        <f t="shared" si="66"/>
        <v>7322</v>
      </c>
      <c r="AG212" s="111">
        <f t="shared" si="66"/>
        <v>7322</v>
      </c>
      <c r="AH212" s="112">
        <f t="shared" si="66"/>
        <v>7322</v>
      </c>
      <c r="AI212" s="106">
        <f t="shared" si="82"/>
        <v>7322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7322</v>
      </c>
      <c r="AR212" s="114">
        <f t="shared" si="67"/>
        <v>7322</v>
      </c>
      <c r="AS212" s="109">
        <f t="shared" si="67"/>
        <v>7322</v>
      </c>
      <c r="AT212" s="110">
        <f t="shared" si="67"/>
        <v>7322</v>
      </c>
      <c r="AU212" s="111">
        <f t="shared" si="67"/>
        <v>7322</v>
      </c>
      <c r="AV212" s="112">
        <f t="shared" si="67"/>
        <v>7322</v>
      </c>
      <c r="AW212" s="106">
        <f t="shared" si="77"/>
        <v>7322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7322</v>
      </c>
      <c r="AD213" s="114">
        <f t="shared" si="66"/>
        <v>7322</v>
      </c>
      <c r="AE213" s="109">
        <f t="shared" si="66"/>
        <v>7322</v>
      </c>
      <c r="AF213" s="110">
        <f t="shared" si="66"/>
        <v>7322</v>
      </c>
      <c r="AG213" s="111">
        <f t="shared" si="66"/>
        <v>7322</v>
      </c>
      <c r="AH213" s="112">
        <f t="shared" si="66"/>
        <v>7322</v>
      </c>
      <c r="AI213" s="106">
        <f t="shared" si="82"/>
        <v>7322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7322</v>
      </c>
      <c r="AR213" s="114">
        <f t="shared" si="67"/>
        <v>7322</v>
      </c>
      <c r="AS213" s="109">
        <f t="shared" si="67"/>
        <v>7322</v>
      </c>
      <c r="AT213" s="110">
        <f t="shared" si="67"/>
        <v>7322</v>
      </c>
      <c r="AU213" s="111">
        <f t="shared" si="67"/>
        <v>7322</v>
      </c>
      <c r="AV213" s="112">
        <f t="shared" si="67"/>
        <v>7322</v>
      </c>
      <c r="AW213" s="106">
        <f t="shared" si="77"/>
        <v>7322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7322</v>
      </c>
      <c r="AD214" s="114">
        <f t="shared" si="66"/>
        <v>7322</v>
      </c>
      <c r="AE214" s="109">
        <f t="shared" si="66"/>
        <v>7322</v>
      </c>
      <c r="AF214" s="110">
        <f t="shared" si="66"/>
        <v>7322</v>
      </c>
      <c r="AG214" s="111">
        <f t="shared" si="66"/>
        <v>7322</v>
      </c>
      <c r="AH214" s="112">
        <f t="shared" si="66"/>
        <v>7322</v>
      </c>
      <c r="AI214" s="106">
        <f t="shared" si="82"/>
        <v>7322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7322</v>
      </c>
      <c r="AR214" s="114">
        <f t="shared" si="67"/>
        <v>7322</v>
      </c>
      <c r="AS214" s="109">
        <f t="shared" si="67"/>
        <v>7322</v>
      </c>
      <c r="AT214" s="110">
        <f t="shared" si="67"/>
        <v>7322</v>
      </c>
      <c r="AU214" s="111">
        <f t="shared" si="67"/>
        <v>7322</v>
      </c>
      <c r="AV214" s="112">
        <f t="shared" si="67"/>
        <v>7322</v>
      </c>
      <c r="AW214" s="106">
        <f t="shared" si="77"/>
        <v>7322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7322</v>
      </c>
      <c r="AD215" s="197">
        <f t="shared" si="66"/>
        <v>7322</v>
      </c>
      <c r="AE215" s="198">
        <f t="shared" si="66"/>
        <v>7322</v>
      </c>
      <c r="AF215" s="199">
        <f t="shared" si="66"/>
        <v>7322</v>
      </c>
      <c r="AG215" s="200">
        <f t="shared" si="66"/>
        <v>7322</v>
      </c>
      <c r="AH215" s="201">
        <f t="shared" si="66"/>
        <v>7322</v>
      </c>
      <c r="AI215" s="202">
        <f t="shared" si="82"/>
        <v>7322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7322</v>
      </c>
      <c r="AR215" s="197">
        <f t="shared" si="67"/>
        <v>7322</v>
      </c>
      <c r="AS215" s="198">
        <f t="shared" si="67"/>
        <v>7322</v>
      </c>
      <c r="AT215" s="199">
        <f t="shared" si="67"/>
        <v>7322</v>
      </c>
      <c r="AU215" s="200">
        <f t="shared" si="67"/>
        <v>7322</v>
      </c>
      <c r="AV215" s="201">
        <f t="shared" si="67"/>
        <v>7322</v>
      </c>
      <c r="AW215" s="202">
        <f t="shared" si="77"/>
        <v>7322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7322</v>
      </c>
      <c r="AD216" s="114">
        <f t="shared" si="66"/>
        <v>7322</v>
      </c>
      <c r="AE216" s="109">
        <f t="shared" si="66"/>
        <v>7322</v>
      </c>
      <c r="AF216" s="110">
        <f t="shared" si="66"/>
        <v>7322</v>
      </c>
      <c r="AG216" s="111">
        <f t="shared" si="66"/>
        <v>7322</v>
      </c>
      <c r="AH216" s="112">
        <f t="shared" si="66"/>
        <v>7322</v>
      </c>
      <c r="AI216" s="106">
        <f t="shared" si="82"/>
        <v>7322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7322</v>
      </c>
      <c r="AR216" s="114">
        <f t="shared" si="67"/>
        <v>7322</v>
      </c>
      <c r="AS216" s="109">
        <f t="shared" si="67"/>
        <v>7322</v>
      </c>
      <c r="AT216" s="110">
        <f t="shared" si="67"/>
        <v>7322</v>
      </c>
      <c r="AU216" s="111">
        <f t="shared" si="67"/>
        <v>7322</v>
      </c>
      <c r="AV216" s="112">
        <f t="shared" si="67"/>
        <v>7322</v>
      </c>
      <c r="AW216" s="106">
        <f t="shared" si="77"/>
        <v>7322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7322</v>
      </c>
      <c r="AD217" s="114">
        <f t="shared" si="66"/>
        <v>7322</v>
      </c>
      <c r="AE217" s="109">
        <f t="shared" si="66"/>
        <v>7322</v>
      </c>
      <c r="AF217" s="110">
        <f t="shared" si="66"/>
        <v>7322</v>
      </c>
      <c r="AG217" s="111">
        <f t="shared" si="66"/>
        <v>7322</v>
      </c>
      <c r="AH217" s="112">
        <f t="shared" si="66"/>
        <v>7322</v>
      </c>
      <c r="AI217" s="106">
        <f t="shared" si="82"/>
        <v>7322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7322</v>
      </c>
      <c r="AR217" s="114">
        <f t="shared" si="67"/>
        <v>7322</v>
      </c>
      <c r="AS217" s="109">
        <f t="shared" si="67"/>
        <v>7322</v>
      </c>
      <c r="AT217" s="110">
        <f t="shared" si="67"/>
        <v>7322</v>
      </c>
      <c r="AU217" s="111">
        <f t="shared" si="67"/>
        <v>7322</v>
      </c>
      <c r="AV217" s="112">
        <f t="shared" si="67"/>
        <v>7322</v>
      </c>
      <c r="AW217" s="106">
        <f t="shared" si="77"/>
        <v>7322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7322</v>
      </c>
      <c r="AD218" s="114">
        <f t="shared" si="66"/>
        <v>7322</v>
      </c>
      <c r="AE218" s="109">
        <f t="shared" si="66"/>
        <v>7322</v>
      </c>
      <c r="AF218" s="110">
        <f t="shared" si="66"/>
        <v>7322</v>
      </c>
      <c r="AG218" s="111">
        <f t="shared" si="66"/>
        <v>7322</v>
      </c>
      <c r="AH218" s="112">
        <f t="shared" si="66"/>
        <v>7322</v>
      </c>
      <c r="AI218" s="106">
        <f t="shared" si="82"/>
        <v>7322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7322</v>
      </c>
      <c r="AR218" s="114">
        <f t="shared" si="67"/>
        <v>7322</v>
      </c>
      <c r="AS218" s="109">
        <f t="shared" si="67"/>
        <v>7322</v>
      </c>
      <c r="AT218" s="110">
        <f t="shared" si="67"/>
        <v>7322</v>
      </c>
      <c r="AU218" s="111">
        <f t="shared" si="67"/>
        <v>7322</v>
      </c>
      <c r="AV218" s="112">
        <f t="shared" si="67"/>
        <v>7322</v>
      </c>
      <c r="AW218" s="106">
        <f t="shared" si="77"/>
        <v>7322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7322</v>
      </c>
      <c r="AD219" s="114">
        <f t="shared" si="66"/>
        <v>7322</v>
      </c>
      <c r="AE219" s="109">
        <f t="shared" si="66"/>
        <v>7322</v>
      </c>
      <c r="AF219" s="110">
        <f t="shared" si="66"/>
        <v>7322</v>
      </c>
      <c r="AG219" s="111">
        <f t="shared" si="66"/>
        <v>7322</v>
      </c>
      <c r="AH219" s="112">
        <f t="shared" si="66"/>
        <v>7322</v>
      </c>
      <c r="AI219" s="106">
        <f t="shared" si="82"/>
        <v>7322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7322</v>
      </c>
      <c r="AR219" s="114">
        <f t="shared" si="67"/>
        <v>7322</v>
      </c>
      <c r="AS219" s="109">
        <f t="shared" si="67"/>
        <v>7322</v>
      </c>
      <c r="AT219" s="110">
        <f t="shared" si="67"/>
        <v>7322</v>
      </c>
      <c r="AU219" s="111">
        <f t="shared" si="67"/>
        <v>7322</v>
      </c>
      <c r="AV219" s="112">
        <f t="shared" si="67"/>
        <v>7322</v>
      </c>
      <c r="AW219" s="106">
        <f t="shared" si="77"/>
        <v>7322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7322</v>
      </c>
      <c r="AD220" s="114">
        <f t="shared" si="66"/>
        <v>7322</v>
      </c>
      <c r="AE220" s="109">
        <f t="shared" si="66"/>
        <v>7322</v>
      </c>
      <c r="AF220" s="110">
        <f t="shared" si="66"/>
        <v>7322</v>
      </c>
      <c r="AG220" s="111">
        <f t="shared" si="66"/>
        <v>7322</v>
      </c>
      <c r="AH220" s="112">
        <f t="shared" si="66"/>
        <v>7322</v>
      </c>
      <c r="AI220" s="106">
        <f t="shared" si="82"/>
        <v>7322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7322</v>
      </c>
      <c r="AR220" s="114">
        <f t="shared" si="67"/>
        <v>7322</v>
      </c>
      <c r="AS220" s="109">
        <f t="shared" si="67"/>
        <v>7322</v>
      </c>
      <c r="AT220" s="110">
        <f t="shared" si="67"/>
        <v>7322</v>
      </c>
      <c r="AU220" s="111">
        <f t="shared" si="67"/>
        <v>7322</v>
      </c>
      <c r="AV220" s="112">
        <f t="shared" si="67"/>
        <v>7322</v>
      </c>
      <c r="AW220" s="106">
        <f t="shared" si="77"/>
        <v>7322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7322</v>
      </c>
      <c r="AD221" s="114">
        <f t="shared" si="66"/>
        <v>7322</v>
      </c>
      <c r="AE221" s="109">
        <f t="shared" si="66"/>
        <v>7322</v>
      </c>
      <c r="AF221" s="110">
        <f t="shared" si="66"/>
        <v>7322</v>
      </c>
      <c r="AG221" s="111">
        <f t="shared" si="66"/>
        <v>7322</v>
      </c>
      <c r="AH221" s="112">
        <f t="shared" si="66"/>
        <v>7322</v>
      </c>
      <c r="AI221" s="106">
        <f t="shared" si="82"/>
        <v>7322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7322</v>
      </c>
      <c r="AR221" s="114">
        <f t="shared" si="67"/>
        <v>7322</v>
      </c>
      <c r="AS221" s="109">
        <f t="shared" si="67"/>
        <v>7322</v>
      </c>
      <c r="AT221" s="110">
        <f t="shared" si="67"/>
        <v>7322</v>
      </c>
      <c r="AU221" s="111">
        <f t="shared" si="67"/>
        <v>7322</v>
      </c>
      <c r="AV221" s="112">
        <f t="shared" si="67"/>
        <v>7322</v>
      </c>
      <c r="AW221" s="106">
        <f t="shared" si="77"/>
        <v>7322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7322</v>
      </c>
      <c r="AD222" s="114">
        <f t="shared" si="66"/>
        <v>7322</v>
      </c>
      <c r="AE222" s="109">
        <f t="shared" si="66"/>
        <v>7322</v>
      </c>
      <c r="AF222" s="110">
        <f t="shared" si="66"/>
        <v>7322</v>
      </c>
      <c r="AG222" s="111">
        <f t="shared" si="66"/>
        <v>7322</v>
      </c>
      <c r="AH222" s="112">
        <f t="shared" si="66"/>
        <v>7322</v>
      </c>
      <c r="AI222" s="106">
        <f t="shared" si="82"/>
        <v>7322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7322</v>
      </c>
      <c r="AR222" s="114">
        <f t="shared" si="67"/>
        <v>7322</v>
      </c>
      <c r="AS222" s="109">
        <f t="shared" si="67"/>
        <v>7322</v>
      </c>
      <c r="AT222" s="110">
        <f t="shared" si="67"/>
        <v>7322</v>
      </c>
      <c r="AU222" s="111">
        <f t="shared" si="67"/>
        <v>7322</v>
      </c>
      <c r="AV222" s="112">
        <f t="shared" si="67"/>
        <v>7322</v>
      </c>
      <c r="AW222" s="106">
        <f t="shared" si="77"/>
        <v>7322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7322</v>
      </c>
      <c r="AD223" s="114">
        <f t="shared" si="66"/>
        <v>7322</v>
      </c>
      <c r="AE223" s="109">
        <f t="shared" si="66"/>
        <v>7322</v>
      </c>
      <c r="AF223" s="110">
        <f t="shared" si="66"/>
        <v>7322</v>
      </c>
      <c r="AG223" s="111">
        <f t="shared" si="66"/>
        <v>7322</v>
      </c>
      <c r="AH223" s="112">
        <f t="shared" si="66"/>
        <v>7322</v>
      </c>
      <c r="AI223" s="106">
        <f t="shared" si="82"/>
        <v>7322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7322</v>
      </c>
      <c r="AR223" s="114">
        <f t="shared" si="67"/>
        <v>7322</v>
      </c>
      <c r="AS223" s="109">
        <f t="shared" si="67"/>
        <v>7322</v>
      </c>
      <c r="AT223" s="110">
        <f t="shared" si="67"/>
        <v>7322</v>
      </c>
      <c r="AU223" s="111">
        <f t="shared" si="67"/>
        <v>7322</v>
      </c>
      <c r="AV223" s="112">
        <f t="shared" si="67"/>
        <v>7322</v>
      </c>
      <c r="AW223" s="106">
        <f t="shared" si="77"/>
        <v>7322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7322</v>
      </c>
      <c r="AD224" s="114">
        <f t="shared" ref="AD224:AH274" si="86">AC224</f>
        <v>7322</v>
      </c>
      <c r="AE224" s="109">
        <f t="shared" si="86"/>
        <v>7322</v>
      </c>
      <c r="AF224" s="110">
        <f t="shared" si="86"/>
        <v>7322</v>
      </c>
      <c r="AG224" s="111">
        <f t="shared" si="86"/>
        <v>7322</v>
      </c>
      <c r="AH224" s="112">
        <f t="shared" si="86"/>
        <v>7322</v>
      </c>
      <c r="AI224" s="106">
        <f t="shared" si="82"/>
        <v>7322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7322</v>
      </c>
      <c r="AR224" s="114">
        <f t="shared" ref="AR224:AV274" si="87">AQ224</f>
        <v>7322</v>
      </c>
      <c r="AS224" s="109">
        <f t="shared" si="87"/>
        <v>7322</v>
      </c>
      <c r="AT224" s="110">
        <f t="shared" si="87"/>
        <v>7322</v>
      </c>
      <c r="AU224" s="111">
        <f t="shared" si="87"/>
        <v>7322</v>
      </c>
      <c r="AV224" s="112">
        <f t="shared" si="87"/>
        <v>7322</v>
      </c>
      <c r="AW224" s="106">
        <f t="shared" si="77"/>
        <v>7322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7322</v>
      </c>
      <c r="AD225" s="114">
        <f t="shared" si="86"/>
        <v>7322</v>
      </c>
      <c r="AE225" s="109">
        <f t="shared" si="86"/>
        <v>7322</v>
      </c>
      <c r="AF225" s="110">
        <f t="shared" si="86"/>
        <v>7322</v>
      </c>
      <c r="AG225" s="111">
        <f t="shared" si="86"/>
        <v>7322</v>
      </c>
      <c r="AH225" s="112">
        <f t="shared" si="86"/>
        <v>7322</v>
      </c>
      <c r="AI225" s="106">
        <f t="shared" si="82"/>
        <v>7322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7322</v>
      </c>
      <c r="AR225" s="114">
        <f t="shared" si="87"/>
        <v>7322</v>
      </c>
      <c r="AS225" s="109">
        <f t="shared" si="87"/>
        <v>7322</v>
      </c>
      <c r="AT225" s="110">
        <f t="shared" si="87"/>
        <v>7322</v>
      </c>
      <c r="AU225" s="111">
        <f t="shared" si="87"/>
        <v>7322</v>
      </c>
      <c r="AV225" s="112">
        <f t="shared" si="87"/>
        <v>7322</v>
      </c>
      <c r="AW225" s="106">
        <f t="shared" si="77"/>
        <v>7322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7322</v>
      </c>
      <c r="AD226" s="114">
        <f t="shared" si="86"/>
        <v>7322</v>
      </c>
      <c r="AE226" s="109">
        <f t="shared" si="86"/>
        <v>7322</v>
      </c>
      <c r="AF226" s="110">
        <f t="shared" si="86"/>
        <v>7322</v>
      </c>
      <c r="AG226" s="111">
        <f t="shared" si="86"/>
        <v>7322</v>
      </c>
      <c r="AH226" s="112">
        <f t="shared" si="86"/>
        <v>7322</v>
      </c>
      <c r="AI226" s="106">
        <f t="shared" si="82"/>
        <v>7322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7322</v>
      </c>
      <c r="AR226" s="114">
        <f t="shared" si="87"/>
        <v>7322</v>
      </c>
      <c r="AS226" s="109">
        <f t="shared" si="87"/>
        <v>7322</v>
      </c>
      <c r="AT226" s="110">
        <f t="shared" si="87"/>
        <v>7322</v>
      </c>
      <c r="AU226" s="111">
        <f t="shared" si="87"/>
        <v>7322</v>
      </c>
      <c r="AV226" s="112">
        <f t="shared" si="87"/>
        <v>7322</v>
      </c>
      <c r="AW226" s="106">
        <f t="shared" si="77"/>
        <v>7322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7322</v>
      </c>
      <c r="AD227" s="114">
        <f t="shared" si="86"/>
        <v>7322</v>
      </c>
      <c r="AE227" s="109">
        <f t="shared" si="86"/>
        <v>7322</v>
      </c>
      <c r="AF227" s="110">
        <f t="shared" si="86"/>
        <v>7322</v>
      </c>
      <c r="AG227" s="111">
        <f t="shared" si="86"/>
        <v>7322</v>
      </c>
      <c r="AH227" s="112">
        <f t="shared" si="86"/>
        <v>7322</v>
      </c>
      <c r="AI227" s="106">
        <f t="shared" si="82"/>
        <v>7322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7322</v>
      </c>
      <c r="AR227" s="114">
        <f t="shared" si="87"/>
        <v>7322</v>
      </c>
      <c r="AS227" s="109">
        <f t="shared" si="87"/>
        <v>7322</v>
      </c>
      <c r="AT227" s="110">
        <f t="shared" si="87"/>
        <v>7322</v>
      </c>
      <c r="AU227" s="111">
        <f t="shared" si="87"/>
        <v>7322</v>
      </c>
      <c r="AV227" s="112">
        <f t="shared" si="87"/>
        <v>7322</v>
      </c>
      <c r="AW227" s="106">
        <f t="shared" si="77"/>
        <v>7322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7322</v>
      </c>
      <c r="AD228" s="114">
        <f t="shared" si="86"/>
        <v>7322</v>
      </c>
      <c r="AE228" s="109">
        <f t="shared" si="86"/>
        <v>7322</v>
      </c>
      <c r="AF228" s="110">
        <f t="shared" si="86"/>
        <v>7322</v>
      </c>
      <c r="AG228" s="111">
        <f t="shared" si="86"/>
        <v>7322</v>
      </c>
      <c r="AH228" s="112">
        <f t="shared" si="86"/>
        <v>7322</v>
      </c>
      <c r="AI228" s="106">
        <f t="shared" si="82"/>
        <v>7322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7322</v>
      </c>
      <c r="AR228" s="114">
        <f t="shared" si="87"/>
        <v>7322</v>
      </c>
      <c r="AS228" s="109">
        <f t="shared" si="87"/>
        <v>7322</v>
      </c>
      <c r="AT228" s="110">
        <f t="shared" si="87"/>
        <v>7322</v>
      </c>
      <c r="AU228" s="111">
        <f t="shared" si="87"/>
        <v>7322</v>
      </c>
      <c r="AV228" s="112">
        <f t="shared" si="87"/>
        <v>7322</v>
      </c>
      <c r="AW228" s="106">
        <f t="shared" si="77"/>
        <v>7322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7322</v>
      </c>
      <c r="AD229" s="114">
        <f t="shared" si="86"/>
        <v>7322</v>
      </c>
      <c r="AE229" s="109">
        <f t="shared" si="86"/>
        <v>7322</v>
      </c>
      <c r="AF229" s="110">
        <f t="shared" si="86"/>
        <v>7322</v>
      </c>
      <c r="AG229" s="111">
        <f t="shared" si="86"/>
        <v>7322</v>
      </c>
      <c r="AH229" s="112">
        <f t="shared" si="86"/>
        <v>7322</v>
      </c>
      <c r="AI229" s="106">
        <f t="shared" si="82"/>
        <v>7322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7322</v>
      </c>
      <c r="AR229" s="114">
        <f t="shared" si="87"/>
        <v>7322</v>
      </c>
      <c r="AS229" s="109">
        <f t="shared" si="87"/>
        <v>7322</v>
      </c>
      <c r="AT229" s="110">
        <f t="shared" si="87"/>
        <v>7322</v>
      </c>
      <c r="AU229" s="111">
        <f t="shared" si="87"/>
        <v>7322</v>
      </c>
      <c r="AV229" s="112">
        <f t="shared" si="87"/>
        <v>7322</v>
      </c>
      <c r="AW229" s="106">
        <f t="shared" si="77"/>
        <v>7322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7322</v>
      </c>
      <c r="AD230" s="114">
        <f t="shared" si="86"/>
        <v>7322</v>
      </c>
      <c r="AE230" s="109">
        <f t="shared" si="86"/>
        <v>7322</v>
      </c>
      <c r="AF230" s="110">
        <f t="shared" si="86"/>
        <v>7322</v>
      </c>
      <c r="AG230" s="111">
        <f t="shared" si="86"/>
        <v>7322</v>
      </c>
      <c r="AH230" s="112">
        <f t="shared" si="86"/>
        <v>7322</v>
      </c>
      <c r="AI230" s="106">
        <f t="shared" si="82"/>
        <v>7322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7322</v>
      </c>
      <c r="AR230" s="114">
        <f t="shared" si="87"/>
        <v>7322</v>
      </c>
      <c r="AS230" s="109">
        <f t="shared" si="87"/>
        <v>7322</v>
      </c>
      <c r="AT230" s="110">
        <f t="shared" si="87"/>
        <v>7322</v>
      </c>
      <c r="AU230" s="111">
        <f t="shared" si="87"/>
        <v>7322</v>
      </c>
      <c r="AV230" s="112">
        <f t="shared" si="87"/>
        <v>7322</v>
      </c>
      <c r="AW230" s="106">
        <f t="shared" si="77"/>
        <v>7322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7322</v>
      </c>
      <c r="AD231" s="114">
        <f t="shared" si="86"/>
        <v>7322</v>
      </c>
      <c r="AE231" s="109">
        <f t="shared" si="86"/>
        <v>7322</v>
      </c>
      <c r="AF231" s="110">
        <f t="shared" si="86"/>
        <v>7322</v>
      </c>
      <c r="AG231" s="111">
        <f t="shared" si="86"/>
        <v>7322</v>
      </c>
      <c r="AH231" s="112">
        <f t="shared" si="86"/>
        <v>7322</v>
      </c>
      <c r="AI231" s="106">
        <f t="shared" si="82"/>
        <v>7322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7322</v>
      </c>
      <c r="AR231" s="114">
        <f t="shared" si="87"/>
        <v>7322</v>
      </c>
      <c r="AS231" s="109">
        <f t="shared" si="87"/>
        <v>7322</v>
      </c>
      <c r="AT231" s="110">
        <f t="shared" si="87"/>
        <v>7322</v>
      </c>
      <c r="AU231" s="111">
        <f t="shared" si="87"/>
        <v>7322</v>
      </c>
      <c r="AV231" s="112">
        <f t="shared" si="87"/>
        <v>7322</v>
      </c>
      <c r="AW231" s="106">
        <f t="shared" si="77"/>
        <v>7322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7322</v>
      </c>
      <c r="AD232" s="114">
        <f t="shared" si="86"/>
        <v>7322</v>
      </c>
      <c r="AE232" s="109">
        <f t="shared" si="86"/>
        <v>7322</v>
      </c>
      <c r="AF232" s="110">
        <f t="shared" si="86"/>
        <v>7322</v>
      </c>
      <c r="AG232" s="111">
        <f t="shared" si="86"/>
        <v>7322</v>
      </c>
      <c r="AH232" s="112">
        <f t="shared" si="86"/>
        <v>7322</v>
      </c>
      <c r="AI232" s="106">
        <f t="shared" si="82"/>
        <v>7322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7322</v>
      </c>
      <c r="AR232" s="114">
        <f t="shared" si="87"/>
        <v>7322</v>
      </c>
      <c r="AS232" s="109">
        <f t="shared" si="87"/>
        <v>7322</v>
      </c>
      <c r="AT232" s="110">
        <f t="shared" si="87"/>
        <v>7322</v>
      </c>
      <c r="AU232" s="111">
        <f t="shared" si="87"/>
        <v>7322</v>
      </c>
      <c r="AV232" s="112">
        <f t="shared" si="87"/>
        <v>7322</v>
      </c>
      <c r="AW232" s="106">
        <f t="shared" si="77"/>
        <v>7322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7322</v>
      </c>
      <c r="AD233" s="114">
        <f t="shared" si="86"/>
        <v>7322</v>
      </c>
      <c r="AE233" s="109">
        <f t="shared" si="86"/>
        <v>7322</v>
      </c>
      <c r="AF233" s="110">
        <f t="shared" si="86"/>
        <v>7322</v>
      </c>
      <c r="AG233" s="111">
        <f t="shared" si="86"/>
        <v>7322</v>
      </c>
      <c r="AH233" s="112">
        <f t="shared" si="86"/>
        <v>7322</v>
      </c>
      <c r="AI233" s="106">
        <f t="shared" si="82"/>
        <v>7322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7322</v>
      </c>
      <c r="AR233" s="114">
        <f t="shared" si="87"/>
        <v>7322</v>
      </c>
      <c r="AS233" s="109">
        <f t="shared" si="87"/>
        <v>7322</v>
      </c>
      <c r="AT233" s="110">
        <f t="shared" si="87"/>
        <v>7322</v>
      </c>
      <c r="AU233" s="111">
        <f t="shared" si="87"/>
        <v>7322</v>
      </c>
      <c r="AV233" s="112">
        <f t="shared" si="87"/>
        <v>7322</v>
      </c>
      <c r="AW233" s="106">
        <f t="shared" si="77"/>
        <v>7322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7322</v>
      </c>
      <c r="AD234" s="114">
        <f t="shared" si="86"/>
        <v>7322</v>
      </c>
      <c r="AE234" s="109">
        <f t="shared" si="86"/>
        <v>7322</v>
      </c>
      <c r="AF234" s="110">
        <f t="shared" si="86"/>
        <v>7322</v>
      </c>
      <c r="AG234" s="111">
        <f t="shared" si="86"/>
        <v>7322</v>
      </c>
      <c r="AH234" s="112">
        <f t="shared" si="86"/>
        <v>7322</v>
      </c>
      <c r="AI234" s="106">
        <f t="shared" si="82"/>
        <v>7322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7322</v>
      </c>
      <c r="AR234" s="114">
        <f t="shared" si="87"/>
        <v>7322</v>
      </c>
      <c r="AS234" s="109">
        <f t="shared" si="87"/>
        <v>7322</v>
      </c>
      <c r="AT234" s="110">
        <f t="shared" si="87"/>
        <v>7322</v>
      </c>
      <c r="AU234" s="111">
        <f t="shared" si="87"/>
        <v>7322</v>
      </c>
      <c r="AV234" s="112">
        <f t="shared" si="87"/>
        <v>7322</v>
      </c>
      <c r="AW234" s="106">
        <f t="shared" si="77"/>
        <v>7322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7322</v>
      </c>
      <c r="AD235" s="114">
        <f t="shared" si="86"/>
        <v>7322</v>
      </c>
      <c r="AE235" s="109">
        <f t="shared" si="86"/>
        <v>7322</v>
      </c>
      <c r="AF235" s="110">
        <f t="shared" si="86"/>
        <v>7322</v>
      </c>
      <c r="AG235" s="111">
        <f t="shared" si="86"/>
        <v>7322</v>
      </c>
      <c r="AH235" s="112">
        <f t="shared" si="86"/>
        <v>7322</v>
      </c>
      <c r="AI235" s="106">
        <f t="shared" si="82"/>
        <v>7322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7322</v>
      </c>
      <c r="AR235" s="114">
        <f t="shared" si="87"/>
        <v>7322</v>
      </c>
      <c r="AS235" s="109">
        <f t="shared" si="87"/>
        <v>7322</v>
      </c>
      <c r="AT235" s="110">
        <f t="shared" si="87"/>
        <v>7322</v>
      </c>
      <c r="AU235" s="111">
        <f t="shared" si="87"/>
        <v>7322</v>
      </c>
      <c r="AV235" s="112">
        <f t="shared" si="87"/>
        <v>7322</v>
      </c>
      <c r="AW235" s="106">
        <f t="shared" si="77"/>
        <v>7322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7322</v>
      </c>
      <c r="AD236" s="114">
        <f t="shared" si="86"/>
        <v>7322</v>
      </c>
      <c r="AE236" s="109">
        <f t="shared" si="86"/>
        <v>7322</v>
      </c>
      <c r="AF236" s="110">
        <f t="shared" si="86"/>
        <v>7322</v>
      </c>
      <c r="AG236" s="111">
        <f t="shared" si="86"/>
        <v>7322</v>
      </c>
      <c r="AH236" s="112">
        <f t="shared" si="86"/>
        <v>7322</v>
      </c>
      <c r="AI236" s="106">
        <f t="shared" si="82"/>
        <v>7322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7322</v>
      </c>
      <c r="AR236" s="114">
        <f t="shared" si="87"/>
        <v>7322</v>
      </c>
      <c r="AS236" s="109">
        <f t="shared" si="87"/>
        <v>7322</v>
      </c>
      <c r="AT236" s="110">
        <f t="shared" si="87"/>
        <v>7322</v>
      </c>
      <c r="AU236" s="111">
        <f t="shared" si="87"/>
        <v>7322</v>
      </c>
      <c r="AV236" s="112">
        <f t="shared" si="87"/>
        <v>7322</v>
      </c>
      <c r="AW236" s="106">
        <f t="shared" si="77"/>
        <v>7322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7322</v>
      </c>
      <c r="AD237" s="114">
        <f t="shared" si="86"/>
        <v>7322</v>
      </c>
      <c r="AE237" s="109">
        <f t="shared" si="86"/>
        <v>7322</v>
      </c>
      <c r="AF237" s="110">
        <f t="shared" si="86"/>
        <v>7322</v>
      </c>
      <c r="AG237" s="111">
        <f t="shared" si="86"/>
        <v>7322</v>
      </c>
      <c r="AH237" s="112">
        <f t="shared" si="86"/>
        <v>7322</v>
      </c>
      <c r="AI237" s="106">
        <f t="shared" si="82"/>
        <v>7322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7322</v>
      </c>
      <c r="AR237" s="114">
        <f t="shared" si="87"/>
        <v>7322</v>
      </c>
      <c r="AS237" s="109">
        <f t="shared" si="87"/>
        <v>7322</v>
      </c>
      <c r="AT237" s="110">
        <f t="shared" si="87"/>
        <v>7322</v>
      </c>
      <c r="AU237" s="111">
        <f t="shared" si="87"/>
        <v>7322</v>
      </c>
      <c r="AV237" s="112">
        <f t="shared" si="87"/>
        <v>7322</v>
      </c>
      <c r="AW237" s="106">
        <f t="shared" si="77"/>
        <v>7322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7322</v>
      </c>
      <c r="AD238" s="114">
        <f t="shared" si="86"/>
        <v>7322</v>
      </c>
      <c r="AE238" s="109">
        <f t="shared" si="86"/>
        <v>7322</v>
      </c>
      <c r="AF238" s="110">
        <f t="shared" si="86"/>
        <v>7322</v>
      </c>
      <c r="AG238" s="111">
        <f t="shared" si="86"/>
        <v>7322</v>
      </c>
      <c r="AH238" s="112">
        <f t="shared" si="86"/>
        <v>7322</v>
      </c>
      <c r="AI238" s="106">
        <f t="shared" si="82"/>
        <v>7322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7322</v>
      </c>
      <c r="AR238" s="114">
        <f t="shared" si="87"/>
        <v>7322</v>
      </c>
      <c r="AS238" s="109">
        <f t="shared" si="87"/>
        <v>7322</v>
      </c>
      <c r="AT238" s="110">
        <f t="shared" si="87"/>
        <v>7322</v>
      </c>
      <c r="AU238" s="111">
        <f t="shared" si="87"/>
        <v>7322</v>
      </c>
      <c r="AV238" s="112">
        <f t="shared" si="87"/>
        <v>7322</v>
      </c>
      <c r="AW238" s="106">
        <f t="shared" si="77"/>
        <v>7322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7322</v>
      </c>
      <c r="AD239" s="114">
        <f t="shared" si="86"/>
        <v>7322</v>
      </c>
      <c r="AE239" s="109">
        <f t="shared" si="86"/>
        <v>7322</v>
      </c>
      <c r="AF239" s="110">
        <f t="shared" si="86"/>
        <v>7322</v>
      </c>
      <c r="AG239" s="111">
        <f t="shared" si="86"/>
        <v>7322</v>
      </c>
      <c r="AH239" s="112">
        <f t="shared" si="86"/>
        <v>7322</v>
      </c>
      <c r="AI239" s="106">
        <f t="shared" si="82"/>
        <v>7322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7322</v>
      </c>
      <c r="AR239" s="114">
        <f t="shared" si="87"/>
        <v>7322</v>
      </c>
      <c r="AS239" s="109">
        <f t="shared" si="87"/>
        <v>7322</v>
      </c>
      <c r="AT239" s="110">
        <f t="shared" si="87"/>
        <v>7322</v>
      </c>
      <c r="AU239" s="111">
        <f t="shared" si="87"/>
        <v>7322</v>
      </c>
      <c r="AV239" s="112">
        <f t="shared" si="87"/>
        <v>7322</v>
      </c>
      <c r="AW239" s="106">
        <f t="shared" si="77"/>
        <v>7322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7322</v>
      </c>
      <c r="AD240" s="114">
        <f t="shared" si="86"/>
        <v>7322</v>
      </c>
      <c r="AE240" s="109">
        <f t="shared" si="86"/>
        <v>7322</v>
      </c>
      <c r="AF240" s="110">
        <f t="shared" si="86"/>
        <v>7322</v>
      </c>
      <c r="AG240" s="111">
        <f t="shared" si="86"/>
        <v>7322</v>
      </c>
      <c r="AH240" s="112">
        <f t="shared" si="86"/>
        <v>7322</v>
      </c>
      <c r="AI240" s="106">
        <f t="shared" si="82"/>
        <v>7322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7322</v>
      </c>
      <c r="AR240" s="114">
        <f t="shared" si="87"/>
        <v>7322</v>
      </c>
      <c r="AS240" s="109">
        <f t="shared" si="87"/>
        <v>7322</v>
      </c>
      <c r="AT240" s="110">
        <f t="shared" si="87"/>
        <v>7322</v>
      </c>
      <c r="AU240" s="111">
        <f t="shared" si="87"/>
        <v>7322</v>
      </c>
      <c r="AV240" s="112">
        <f t="shared" si="87"/>
        <v>7322</v>
      </c>
      <c r="AW240" s="106">
        <f t="shared" si="77"/>
        <v>7322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7322</v>
      </c>
      <c r="AD241" s="114">
        <f t="shared" si="86"/>
        <v>7322</v>
      </c>
      <c r="AE241" s="109">
        <f t="shared" si="86"/>
        <v>7322</v>
      </c>
      <c r="AF241" s="110">
        <f t="shared" si="86"/>
        <v>7322</v>
      </c>
      <c r="AG241" s="111">
        <f t="shared" si="86"/>
        <v>7322</v>
      </c>
      <c r="AH241" s="112">
        <f t="shared" si="86"/>
        <v>7322</v>
      </c>
      <c r="AI241" s="106">
        <f t="shared" si="82"/>
        <v>7322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7322</v>
      </c>
      <c r="AR241" s="114">
        <f t="shared" si="87"/>
        <v>7322</v>
      </c>
      <c r="AS241" s="109">
        <f t="shared" si="87"/>
        <v>7322</v>
      </c>
      <c r="AT241" s="110">
        <f t="shared" si="87"/>
        <v>7322</v>
      </c>
      <c r="AU241" s="111">
        <f t="shared" si="87"/>
        <v>7322</v>
      </c>
      <c r="AV241" s="112">
        <f t="shared" si="87"/>
        <v>7322</v>
      </c>
      <c r="AW241" s="106">
        <f t="shared" si="77"/>
        <v>7322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7322</v>
      </c>
      <c r="AD242" s="114">
        <f t="shared" si="86"/>
        <v>7322</v>
      </c>
      <c r="AE242" s="109">
        <f t="shared" si="86"/>
        <v>7322</v>
      </c>
      <c r="AF242" s="110">
        <f t="shared" si="86"/>
        <v>7322</v>
      </c>
      <c r="AG242" s="111">
        <f t="shared" si="86"/>
        <v>7322</v>
      </c>
      <c r="AH242" s="112">
        <f t="shared" si="86"/>
        <v>7322</v>
      </c>
      <c r="AI242" s="106">
        <f t="shared" si="82"/>
        <v>7322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7322</v>
      </c>
      <c r="AR242" s="114">
        <f t="shared" si="87"/>
        <v>7322</v>
      </c>
      <c r="AS242" s="109">
        <f t="shared" si="87"/>
        <v>7322</v>
      </c>
      <c r="AT242" s="110">
        <f t="shared" si="87"/>
        <v>7322</v>
      </c>
      <c r="AU242" s="111">
        <f t="shared" si="87"/>
        <v>7322</v>
      </c>
      <c r="AV242" s="112">
        <f t="shared" si="87"/>
        <v>7322</v>
      </c>
      <c r="AW242" s="106">
        <f t="shared" si="77"/>
        <v>7322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7322</v>
      </c>
      <c r="AD243" s="114">
        <f t="shared" si="86"/>
        <v>7322</v>
      </c>
      <c r="AE243" s="109">
        <f t="shared" si="86"/>
        <v>7322</v>
      </c>
      <c r="AF243" s="110">
        <f t="shared" si="86"/>
        <v>7322</v>
      </c>
      <c r="AG243" s="111">
        <f t="shared" si="86"/>
        <v>7322</v>
      </c>
      <c r="AH243" s="112">
        <f t="shared" si="86"/>
        <v>7322</v>
      </c>
      <c r="AI243" s="106">
        <f t="shared" si="82"/>
        <v>7322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7322</v>
      </c>
      <c r="AR243" s="114">
        <f t="shared" si="87"/>
        <v>7322</v>
      </c>
      <c r="AS243" s="109">
        <f t="shared" si="87"/>
        <v>7322</v>
      </c>
      <c r="AT243" s="110">
        <f t="shared" si="87"/>
        <v>7322</v>
      </c>
      <c r="AU243" s="111">
        <f t="shared" si="87"/>
        <v>7322</v>
      </c>
      <c r="AV243" s="112">
        <f t="shared" si="87"/>
        <v>7322</v>
      </c>
      <c r="AW243" s="106">
        <f t="shared" si="77"/>
        <v>7322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7322</v>
      </c>
      <c r="AD244" s="114">
        <f t="shared" si="86"/>
        <v>7322</v>
      </c>
      <c r="AE244" s="109">
        <f t="shared" si="86"/>
        <v>7322</v>
      </c>
      <c r="AF244" s="110">
        <f t="shared" si="86"/>
        <v>7322</v>
      </c>
      <c r="AG244" s="111">
        <f t="shared" si="86"/>
        <v>7322</v>
      </c>
      <c r="AH244" s="112">
        <f t="shared" si="86"/>
        <v>7322</v>
      </c>
      <c r="AI244" s="106">
        <f t="shared" si="82"/>
        <v>7322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7322</v>
      </c>
      <c r="AR244" s="114">
        <f t="shared" si="87"/>
        <v>7322</v>
      </c>
      <c r="AS244" s="109">
        <f t="shared" si="87"/>
        <v>7322</v>
      </c>
      <c r="AT244" s="110">
        <f t="shared" si="87"/>
        <v>7322</v>
      </c>
      <c r="AU244" s="111">
        <f t="shared" si="87"/>
        <v>7322</v>
      </c>
      <c r="AV244" s="112">
        <f t="shared" si="87"/>
        <v>7322</v>
      </c>
      <c r="AW244" s="106">
        <f t="shared" si="77"/>
        <v>7322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7322</v>
      </c>
      <c r="AD245" s="114">
        <f t="shared" si="86"/>
        <v>7322</v>
      </c>
      <c r="AE245" s="109">
        <f t="shared" si="86"/>
        <v>7322</v>
      </c>
      <c r="AF245" s="110">
        <f t="shared" si="86"/>
        <v>7322</v>
      </c>
      <c r="AG245" s="111">
        <f t="shared" si="86"/>
        <v>7322</v>
      </c>
      <c r="AH245" s="112">
        <f t="shared" si="86"/>
        <v>7322</v>
      </c>
      <c r="AI245" s="106">
        <f t="shared" si="82"/>
        <v>7322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7322</v>
      </c>
      <c r="AR245" s="114">
        <f t="shared" si="87"/>
        <v>7322</v>
      </c>
      <c r="AS245" s="109">
        <f t="shared" si="87"/>
        <v>7322</v>
      </c>
      <c r="AT245" s="110">
        <f t="shared" si="87"/>
        <v>7322</v>
      </c>
      <c r="AU245" s="111">
        <f t="shared" si="87"/>
        <v>7322</v>
      </c>
      <c r="AV245" s="112">
        <f t="shared" si="87"/>
        <v>7322</v>
      </c>
      <c r="AW245" s="106">
        <f t="shared" si="77"/>
        <v>7322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7322</v>
      </c>
      <c r="AD246" s="197">
        <f t="shared" si="86"/>
        <v>7322</v>
      </c>
      <c r="AE246" s="198">
        <f t="shared" si="86"/>
        <v>7322</v>
      </c>
      <c r="AF246" s="199">
        <f t="shared" si="86"/>
        <v>7322</v>
      </c>
      <c r="AG246" s="200">
        <f t="shared" si="86"/>
        <v>7322</v>
      </c>
      <c r="AH246" s="201">
        <f t="shared" si="86"/>
        <v>7322</v>
      </c>
      <c r="AI246" s="202">
        <f t="shared" si="82"/>
        <v>7322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7322</v>
      </c>
      <c r="AR246" s="197">
        <f t="shared" si="87"/>
        <v>7322</v>
      </c>
      <c r="AS246" s="198">
        <f t="shared" si="87"/>
        <v>7322</v>
      </c>
      <c r="AT246" s="199">
        <f t="shared" si="87"/>
        <v>7322</v>
      </c>
      <c r="AU246" s="200">
        <f t="shared" si="87"/>
        <v>7322</v>
      </c>
      <c r="AV246" s="201">
        <f t="shared" si="87"/>
        <v>7322</v>
      </c>
      <c r="AW246" s="202">
        <f t="shared" si="77"/>
        <v>7322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7322</v>
      </c>
      <c r="AD247" s="114">
        <f t="shared" si="86"/>
        <v>7322</v>
      </c>
      <c r="AE247" s="109">
        <f t="shared" si="86"/>
        <v>7322</v>
      </c>
      <c r="AF247" s="110">
        <f t="shared" si="86"/>
        <v>7322</v>
      </c>
      <c r="AG247" s="111">
        <f t="shared" si="86"/>
        <v>7322</v>
      </c>
      <c r="AH247" s="112">
        <f t="shared" si="86"/>
        <v>7322</v>
      </c>
      <c r="AI247" s="106">
        <f t="shared" si="82"/>
        <v>7322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7322</v>
      </c>
      <c r="AR247" s="114">
        <f t="shared" si="87"/>
        <v>7322</v>
      </c>
      <c r="AS247" s="109">
        <f t="shared" si="87"/>
        <v>7322</v>
      </c>
      <c r="AT247" s="110">
        <f t="shared" si="87"/>
        <v>7322</v>
      </c>
      <c r="AU247" s="111">
        <f t="shared" si="87"/>
        <v>7322</v>
      </c>
      <c r="AV247" s="112">
        <f t="shared" si="87"/>
        <v>7322</v>
      </c>
      <c r="AW247" s="106">
        <f t="shared" si="77"/>
        <v>7322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7322</v>
      </c>
      <c r="AD248" s="114">
        <f t="shared" si="86"/>
        <v>7322</v>
      </c>
      <c r="AE248" s="109">
        <f t="shared" si="86"/>
        <v>7322</v>
      </c>
      <c r="AF248" s="110">
        <f t="shared" si="86"/>
        <v>7322</v>
      </c>
      <c r="AG248" s="111">
        <f t="shared" si="86"/>
        <v>7322</v>
      </c>
      <c r="AH248" s="112">
        <f t="shared" si="86"/>
        <v>7322</v>
      </c>
      <c r="AI248" s="106">
        <f t="shared" si="82"/>
        <v>7322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7322</v>
      </c>
      <c r="AR248" s="114">
        <f t="shared" si="87"/>
        <v>7322</v>
      </c>
      <c r="AS248" s="109">
        <f t="shared" si="87"/>
        <v>7322</v>
      </c>
      <c r="AT248" s="110">
        <f t="shared" si="87"/>
        <v>7322</v>
      </c>
      <c r="AU248" s="111">
        <f t="shared" si="87"/>
        <v>7322</v>
      </c>
      <c r="AV248" s="112">
        <f t="shared" si="87"/>
        <v>7322</v>
      </c>
      <c r="AW248" s="106">
        <f t="shared" si="77"/>
        <v>7322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7322</v>
      </c>
      <c r="AD249" s="114">
        <f t="shared" si="86"/>
        <v>7322</v>
      </c>
      <c r="AE249" s="109">
        <f t="shared" si="86"/>
        <v>7322</v>
      </c>
      <c r="AF249" s="110">
        <f t="shared" si="86"/>
        <v>7322</v>
      </c>
      <c r="AG249" s="111">
        <f t="shared" si="86"/>
        <v>7322</v>
      </c>
      <c r="AH249" s="112">
        <f t="shared" si="86"/>
        <v>7322</v>
      </c>
      <c r="AI249" s="106">
        <f t="shared" si="82"/>
        <v>7322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7322</v>
      </c>
      <c r="AR249" s="114">
        <f t="shared" si="87"/>
        <v>7322</v>
      </c>
      <c r="AS249" s="109">
        <f t="shared" si="87"/>
        <v>7322</v>
      </c>
      <c r="AT249" s="110">
        <f t="shared" si="87"/>
        <v>7322</v>
      </c>
      <c r="AU249" s="111">
        <f t="shared" si="87"/>
        <v>7322</v>
      </c>
      <c r="AV249" s="112">
        <f t="shared" si="87"/>
        <v>7322</v>
      </c>
      <c r="AW249" s="106">
        <f t="shared" si="77"/>
        <v>7322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7322</v>
      </c>
      <c r="AD250" s="114">
        <f t="shared" si="86"/>
        <v>7322</v>
      </c>
      <c r="AE250" s="109">
        <f t="shared" si="86"/>
        <v>7322</v>
      </c>
      <c r="AF250" s="110">
        <f t="shared" si="86"/>
        <v>7322</v>
      </c>
      <c r="AG250" s="111">
        <f t="shared" si="86"/>
        <v>7322</v>
      </c>
      <c r="AH250" s="112">
        <f t="shared" si="86"/>
        <v>7322</v>
      </c>
      <c r="AI250" s="106">
        <f t="shared" si="82"/>
        <v>7322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7322</v>
      </c>
      <c r="AR250" s="114">
        <f t="shared" si="87"/>
        <v>7322</v>
      </c>
      <c r="AS250" s="109">
        <f t="shared" si="87"/>
        <v>7322</v>
      </c>
      <c r="AT250" s="110">
        <f t="shared" si="87"/>
        <v>7322</v>
      </c>
      <c r="AU250" s="111">
        <f t="shared" si="87"/>
        <v>7322</v>
      </c>
      <c r="AV250" s="112">
        <f t="shared" si="87"/>
        <v>7322</v>
      </c>
      <c r="AW250" s="106">
        <f t="shared" si="77"/>
        <v>7322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7322</v>
      </c>
      <c r="AD251" s="114">
        <f t="shared" si="86"/>
        <v>7322</v>
      </c>
      <c r="AE251" s="109">
        <f t="shared" si="86"/>
        <v>7322</v>
      </c>
      <c r="AF251" s="110">
        <f t="shared" si="86"/>
        <v>7322</v>
      </c>
      <c r="AG251" s="111">
        <f t="shared" si="86"/>
        <v>7322</v>
      </c>
      <c r="AH251" s="112">
        <f t="shared" si="86"/>
        <v>7322</v>
      </c>
      <c r="AI251" s="106">
        <f t="shared" si="82"/>
        <v>7322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7322</v>
      </c>
      <c r="AR251" s="114">
        <f t="shared" si="87"/>
        <v>7322</v>
      </c>
      <c r="AS251" s="109">
        <f t="shared" si="87"/>
        <v>7322</v>
      </c>
      <c r="AT251" s="110">
        <f t="shared" si="87"/>
        <v>7322</v>
      </c>
      <c r="AU251" s="111">
        <f t="shared" si="87"/>
        <v>7322</v>
      </c>
      <c r="AV251" s="112">
        <f t="shared" si="87"/>
        <v>7322</v>
      </c>
      <c r="AW251" s="106">
        <f t="shared" si="77"/>
        <v>7322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7322</v>
      </c>
      <c r="AD252" s="114">
        <f t="shared" si="86"/>
        <v>7322</v>
      </c>
      <c r="AE252" s="109">
        <f t="shared" si="86"/>
        <v>7322</v>
      </c>
      <c r="AF252" s="110">
        <f t="shared" si="86"/>
        <v>7322</v>
      </c>
      <c r="AG252" s="111">
        <f t="shared" si="86"/>
        <v>7322</v>
      </c>
      <c r="AH252" s="112">
        <f t="shared" si="86"/>
        <v>7322</v>
      </c>
      <c r="AI252" s="106">
        <f t="shared" si="82"/>
        <v>7322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7322</v>
      </c>
      <c r="AR252" s="114">
        <f t="shared" si="87"/>
        <v>7322</v>
      </c>
      <c r="AS252" s="109">
        <f t="shared" si="87"/>
        <v>7322</v>
      </c>
      <c r="AT252" s="110">
        <f t="shared" si="87"/>
        <v>7322</v>
      </c>
      <c r="AU252" s="111">
        <f t="shared" si="87"/>
        <v>7322</v>
      </c>
      <c r="AV252" s="112">
        <f t="shared" si="87"/>
        <v>7322</v>
      </c>
      <c r="AW252" s="106">
        <f t="shared" si="77"/>
        <v>7322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7322</v>
      </c>
      <c r="AD253" s="114">
        <f t="shared" si="86"/>
        <v>7322</v>
      </c>
      <c r="AE253" s="109">
        <f t="shared" si="86"/>
        <v>7322</v>
      </c>
      <c r="AF253" s="110">
        <f t="shared" si="86"/>
        <v>7322</v>
      </c>
      <c r="AG253" s="111">
        <f t="shared" si="86"/>
        <v>7322</v>
      </c>
      <c r="AH253" s="112">
        <f t="shared" si="86"/>
        <v>7322</v>
      </c>
      <c r="AI253" s="106">
        <f t="shared" si="82"/>
        <v>7322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7322</v>
      </c>
      <c r="AR253" s="114">
        <f t="shared" si="87"/>
        <v>7322</v>
      </c>
      <c r="AS253" s="109">
        <f t="shared" si="87"/>
        <v>7322</v>
      </c>
      <c r="AT253" s="110">
        <f t="shared" si="87"/>
        <v>7322</v>
      </c>
      <c r="AU253" s="111">
        <f t="shared" si="87"/>
        <v>7322</v>
      </c>
      <c r="AV253" s="112">
        <f t="shared" si="87"/>
        <v>7322</v>
      </c>
      <c r="AW253" s="106">
        <f t="shared" si="77"/>
        <v>7322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7322</v>
      </c>
      <c r="AD254" s="114">
        <f t="shared" si="86"/>
        <v>7322</v>
      </c>
      <c r="AE254" s="109">
        <f t="shared" si="86"/>
        <v>7322</v>
      </c>
      <c r="AF254" s="110">
        <f t="shared" si="86"/>
        <v>7322</v>
      </c>
      <c r="AG254" s="111">
        <f t="shared" si="86"/>
        <v>7322</v>
      </c>
      <c r="AH254" s="112">
        <f t="shared" si="86"/>
        <v>7322</v>
      </c>
      <c r="AI254" s="106">
        <f t="shared" si="82"/>
        <v>7322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7322</v>
      </c>
      <c r="AR254" s="114">
        <f t="shared" si="87"/>
        <v>7322</v>
      </c>
      <c r="AS254" s="109">
        <f t="shared" si="87"/>
        <v>7322</v>
      </c>
      <c r="AT254" s="110">
        <f t="shared" si="87"/>
        <v>7322</v>
      </c>
      <c r="AU254" s="111">
        <f t="shared" si="87"/>
        <v>7322</v>
      </c>
      <c r="AV254" s="112">
        <f t="shared" si="87"/>
        <v>7322</v>
      </c>
      <c r="AW254" s="106">
        <f t="shared" si="77"/>
        <v>7322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7322</v>
      </c>
      <c r="AD255" s="114">
        <f t="shared" si="86"/>
        <v>7322</v>
      </c>
      <c r="AE255" s="109">
        <f t="shared" si="86"/>
        <v>7322</v>
      </c>
      <c r="AF255" s="110">
        <f t="shared" si="86"/>
        <v>7322</v>
      </c>
      <c r="AG255" s="111">
        <f t="shared" si="86"/>
        <v>7322</v>
      </c>
      <c r="AH255" s="112">
        <f t="shared" si="86"/>
        <v>7322</v>
      </c>
      <c r="AI255" s="106">
        <f t="shared" si="82"/>
        <v>7322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7322</v>
      </c>
      <c r="AR255" s="114">
        <f t="shared" si="87"/>
        <v>7322</v>
      </c>
      <c r="AS255" s="109">
        <f t="shared" si="87"/>
        <v>7322</v>
      </c>
      <c r="AT255" s="110">
        <f t="shared" si="87"/>
        <v>7322</v>
      </c>
      <c r="AU255" s="111">
        <f t="shared" si="87"/>
        <v>7322</v>
      </c>
      <c r="AV255" s="112">
        <f t="shared" si="87"/>
        <v>7322</v>
      </c>
      <c r="AW255" s="106">
        <f t="shared" si="77"/>
        <v>7322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7322</v>
      </c>
      <c r="AD256" s="114">
        <f t="shared" si="86"/>
        <v>7322</v>
      </c>
      <c r="AE256" s="109">
        <f t="shared" si="86"/>
        <v>7322</v>
      </c>
      <c r="AF256" s="110">
        <f t="shared" si="86"/>
        <v>7322</v>
      </c>
      <c r="AG256" s="111">
        <f t="shared" si="86"/>
        <v>7322</v>
      </c>
      <c r="AH256" s="112">
        <f t="shared" si="86"/>
        <v>7322</v>
      </c>
      <c r="AI256" s="106">
        <f t="shared" si="82"/>
        <v>7322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7322</v>
      </c>
      <c r="AR256" s="114">
        <f t="shared" si="87"/>
        <v>7322</v>
      </c>
      <c r="AS256" s="109">
        <f t="shared" si="87"/>
        <v>7322</v>
      </c>
      <c r="AT256" s="110">
        <f t="shared" si="87"/>
        <v>7322</v>
      </c>
      <c r="AU256" s="111">
        <f t="shared" si="87"/>
        <v>7322</v>
      </c>
      <c r="AV256" s="112">
        <f t="shared" si="87"/>
        <v>7322</v>
      </c>
      <c r="AW256" s="106">
        <f t="shared" si="77"/>
        <v>7322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7322</v>
      </c>
      <c r="AD257" s="114">
        <f t="shared" si="86"/>
        <v>7322</v>
      </c>
      <c r="AE257" s="109">
        <f t="shared" si="86"/>
        <v>7322</v>
      </c>
      <c r="AF257" s="110">
        <f t="shared" si="86"/>
        <v>7322</v>
      </c>
      <c r="AG257" s="111">
        <f t="shared" si="86"/>
        <v>7322</v>
      </c>
      <c r="AH257" s="112">
        <f t="shared" si="86"/>
        <v>7322</v>
      </c>
      <c r="AI257" s="106">
        <f t="shared" si="82"/>
        <v>7322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7322</v>
      </c>
      <c r="AR257" s="114">
        <f t="shared" si="87"/>
        <v>7322</v>
      </c>
      <c r="AS257" s="109">
        <f t="shared" si="87"/>
        <v>7322</v>
      </c>
      <c r="AT257" s="110">
        <f t="shared" si="87"/>
        <v>7322</v>
      </c>
      <c r="AU257" s="111">
        <f t="shared" si="87"/>
        <v>7322</v>
      </c>
      <c r="AV257" s="112">
        <f t="shared" si="87"/>
        <v>7322</v>
      </c>
      <c r="AW257" s="106">
        <f t="shared" si="77"/>
        <v>7322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7322</v>
      </c>
      <c r="AD258" s="114">
        <f t="shared" si="86"/>
        <v>7322</v>
      </c>
      <c r="AE258" s="109">
        <f t="shared" si="86"/>
        <v>7322</v>
      </c>
      <c r="AF258" s="110">
        <f t="shared" si="86"/>
        <v>7322</v>
      </c>
      <c r="AG258" s="111">
        <f t="shared" si="86"/>
        <v>7322</v>
      </c>
      <c r="AH258" s="112">
        <f t="shared" si="86"/>
        <v>7322</v>
      </c>
      <c r="AI258" s="106">
        <f t="shared" si="82"/>
        <v>7322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7322</v>
      </c>
      <c r="AR258" s="114">
        <f t="shared" si="87"/>
        <v>7322</v>
      </c>
      <c r="AS258" s="109">
        <f t="shared" si="87"/>
        <v>7322</v>
      </c>
      <c r="AT258" s="110">
        <f t="shared" si="87"/>
        <v>7322</v>
      </c>
      <c r="AU258" s="111">
        <f t="shared" si="87"/>
        <v>7322</v>
      </c>
      <c r="AV258" s="112">
        <f t="shared" si="87"/>
        <v>7322</v>
      </c>
      <c r="AW258" s="106">
        <f t="shared" si="77"/>
        <v>7322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7322</v>
      </c>
      <c r="AD259" s="114">
        <f t="shared" si="86"/>
        <v>7322</v>
      </c>
      <c r="AE259" s="109">
        <f t="shared" si="86"/>
        <v>7322</v>
      </c>
      <c r="AF259" s="110">
        <f t="shared" si="86"/>
        <v>7322</v>
      </c>
      <c r="AG259" s="111">
        <f t="shared" si="86"/>
        <v>7322</v>
      </c>
      <c r="AH259" s="112">
        <f t="shared" si="86"/>
        <v>7322</v>
      </c>
      <c r="AI259" s="106">
        <f t="shared" si="82"/>
        <v>7322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7322</v>
      </c>
      <c r="AR259" s="114">
        <f t="shared" si="87"/>
        <v>7322</v>
      </c>
      <c r="AS259" s="109">
        <f t="shared" si="87"/>
        <v>7322</v>
      </c>
      <c r="AT259" s="110">
        <f t="shared" si="87"/>
        <v>7322</v>
      </c>
      <c r="AU259" s="111">
        <f t="shared" si="87"/>
        <v>7322</v>
      </c>
      <c r="AV259" s="112">
        <f t="shared" si="87"/>
        <v>7322</v>
      </c>
      <c r="AW259" s="106">
        <f t="shared" si="77"/>
        <v>7322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7322</v>
      </c>
      <c r="AD260" s="114">
        <f t="shared" si="86"/>
        <v>7322</v>
      </c>
      <c r="AE260" s="109">
        <f t="shared" si="86"/>
        <v>7322</v>
      </c>
      <c r="AF260" s="110">
        <f t="shared" si="86"/>
        <v>7322</v>
      </c>
      <c r="AG260" s="111">
        <f t="shared" si="86"/>
        <v>7322</v>
      </c>
      <c r="AH260" s="112">
        <f t="shared" si="86"/>
        <v>7322</v>
      </c>
      <c r="AI260" s="106">
        <f t="shared" si="82"/>
        <v>7322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7322</v>
      </c>
      <c r="AR260" s="114">
        <f t="shared" si="87"/>
        <v>7322</v>
      </c>
      <c r="AS260" s="109">
        <f t="shared" si="87"/>
        <v>7322</v>
      </c>
      <c r="AT260" s="110">
        <f t="shared" si="87"/>
        <v>7322</v>
      </c>
      <c r="AU260" s="111">
        <f t="shared" si="87"/>
        <v>7322</v>
      </c>
      <c r="AV260" s="112">
        <f t="shared" si="87"/>
        <v>7322</v>
      </c>
      <c r="AW260" s="106">
        <f t="shared" si="77"/>
        <v>7322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7322</v>
      </c>
      <c r="AD261" s="114">
        <f t="shared" si="86"/>
        <v>7322</v>
      </c>
      <c r="AE261" s="109">
        <f t="shared" si="86"/>
        <v>7322</v>
      </c>
      <c r="AF261" s="110">
        <f t="shared" si="86"/>
        <v>7322</v>
      </c>
      <c r="AG261" s="111">
        <f t="shared" si="86"/>
        <v>7322</v>
      </c>
      <c r="AH261" s="112">
        <f t="shared" si="86"/>
        <v>7322</v>
      </c>
      <c r="AI261" s="106">
        <f t="shared" si="82"/>
        <v>7322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7322</v>
      </c>
      <c r="AR261" s="114">
        <f t="shared" si="87"/>
        <v>7322</v>
      </c>
      <c r="AS261" s="109">
        <f t="shared" si="87"/>
        <v>7322</v>
      </c>
      <c r="AT261" s="110">
        <f t="shared" si="87"/>
        <v>7322</v>
      </c>
      <c r="AU261" s="111">
        <f t="shared" si="87"/>
        <v>7322</v>
      </c>
      <c r="AV261" s="112">
        <f t="shared" si="87"/>
        <v>7322</v>
      </c>
      <c r="AW261" s="106">
        <f t="shared" ref="AW261:AW324" si="97">MAX(AR261, AT261, AV261)</f>
        <v>7322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7322</v>
      </c>
      <c r="AD262" s="114">
        <f t="shared" si="86"/>
        <v>7322</v>
      </c>
      <c r="AE262" s="109">
        <f t="shared" si="86"/>
        <v>7322</v>
      </c>
      <c r="AF262" s="110">
        <f t="shared" si="86"/>
        <v>7322</v>
      </c>
      <c r="AG262" s="111">
        <f t="shared" si="86"/>
        <v>7322</v>
      </c>
      <c r="AH262" s="112">
        <f t="shared" si="86"/>
        <v>7322</v>
      </c>
      <c r="AI262" s="106">
        <f t="shared" si="82"/>
        <v>7322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7322</v>
      </c>
      <c r="AR262" s="114">
        <f t="shared" si="87"/>
        <v>7322</v>
      </c>
      <c r="AS262" s="109">
        <f t="shared" si="87"/>
        <v>7322</v>
      </c>
      <c r="AT262" s="110">
        <f t="shared" si="87"/>
        <v>7322</v>
      </c>
      <c r="AU262" s="111">
        <f t="shared" si="87"/>
        <v>7322</v>
      </c>
      <c r="AV262" s="112">
        <f t="shared" si="87"/>
        <v>7322</v>
      </c>
      <c r="AW262" s="106">
        <f t="shared" si="97"/>
        <v>7322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7322</v>
      </c>
      <c r="AD263" s="114">
        <f t="shared" si="86"/>
        <v>7322</v>
      </c>
      <c r="AE263" s="109">
        <f t="shared" si="86"/>
        <v>7322</v>
      </c>
      <c r="AF263" s="110">
        <f t="shared" si="86"/>
        <v>7322</v>
      </c>
      <c r="AG263" s="111">
        <f t="shared" si="86"/>
        <v>7322</v>
      </c>
      <c r="AH263" s="112">
        <f t="shared" si="86"/>
        <v>7322</v>
      </c>
      <c r="AI263" s="106">
        <f t="shared" si="82"/>
        <v>7322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7322</v>
      </c>
      <c r="AR263" s="114">
        <f t="shared" si="87"/>
        <v>7322</v>
      </c>
      <c r="AS263" s="109">
        <f t="shared" si="87"/>
        <v>7322</v>
      </c>
      <c r="AT263" s="110">
        <f t="shared" si="87"/>
        <v>7322</v>
      </c>
      <c r="AU263" s="111">
        <f t="shared" si="87"/>
        <v>7322</v>
      </c>
      <c r="AV263" s="112">
        <f t="shared" si="87"/>
        <v>7322</v>
      </c>
      <c r="AW263" s="106">
        <f t="shared" si="97"/>
        <v>7322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7322</v>
      </c>
      <c r="AD264" s="114">
        <f t="shared" si="86"/>
        <v>7322</v>
      </c>
      <c r="AE264" s="109">
        <f t="shared" si="86"/>
        <v>7322</v>
      </c>
      <c r="AF264" s="110">
        <f t="shared" si="86"/>
        <v>7322</v>
      </c>
      <c r="AG264" s="111">
        <f t="shared" si="86"/>
        <v>7322</v>
      </c>
      <c r="AH264" s="112">
        <f t="shared" si="86"/>
        <v>7322</v>
      </c>
      <c r="AI264" s="106">
        <f t="shared" si="82"/>
        <v>7322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7322</v>
      </c>
      <c r="AR264" s="114">
        <f t="shared" si="87"/>
        <v>7322</v>
      </c>
      <c r="AS264" s="109">
        <f t="shared" si="87"/>
        <v>7322</v>
      </c>
      <c r="AT264" s="110">
        <f t="shared" si="87"/>
        <v>7322</v>
      </c>
      <c r="AU264" s="111">
        <f t="shared" si="87"/>
        <v>7322</v>
      </c>
      <c r="AV264" s="112">
        <f t="shared" si="87"/>
        <v>7322</v>
      </c>
      <c r="AW264" s="106">
        <f t="shared" si="97"/>
        <v>7322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7322</v>
      </c>
      <c r="AD265" s="114">
        <f t="shared" si="86"/>
        <v>7322</v>
      </c>
      <c r="AE265" s="109">
        <f t="shared" si="86"/>
        <v>7322</v>
      </c>
      <c r="AF265" s="110">
        <f t="shared" si="86"/>
        <v>7322</v>
      </c>
      <c r="AG265" s="111">
        <f t="shared" si="86"/>
        <v>7322</v>
      </c>
      <c r="AH265" s="112">
        <f t="shared" si="86"/>
        <v>7322</v>
      </c>
      <c r="AI265" s="106">
        <f t="shared" si="82"/>
        <v>7322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7322</v>
      </c>
      <c r="AR265" s="114">
        <f t="shared" si="87"/>
        <v>7322</v>
      </c>
      <c r="AS265" s="109">
        <f t="shared" si="87"/>
        <v>7322</v>
      </c>
      <c r="AT265" s="110">
        <f t="shared" si="87"/>
        <v>7322</v>
      </c>
      <c r="AU265" s="111">
        <f t="shared" si="87"/>
        <v>7322</v>
      </c>
      <c r="AV265" s="112">
        <f t="shared" si="87"/>
        <v>7322</v>
      </c>
      <c r="AW265" s="106">
        <f t="shared" si="97"/>
        <v>7322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7322</v>
      </c>
      <c r="AD266" s="114">
        <f t="shared" si="86"/>
        <v>7322</v>
      </c>
      <c r="AE266" s="109">
        <f t="shared" si="86"/>
        <v>7322</v>
      </c>
      <c r="AF266" s="110">
        <f t="shared" si="86"/>
        <v>7322</v>
      </c>
      <c r="AG266" s="111">
        <f t="shared" si="86"/>
        <v>7322</v>
      </c>
      <c r="AH266" s="112">
        <f t="shared" si="86"/>
        <v>7322</v>
      </c>
      <c r="AI266" s="106">
        <f t="shared" si="82"/>
        <v>7322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7322</v>
      </c>
      <c r="AR266" s="114">
        <f t="shared" si="87"/>
        <v>7322</v>
      </c>
      <c r="AS266" s="109">
        <f t="shared" si="87"/>
        <v>7322</v>
      </c>
      <c r="AT266" s="110">
        <f t="shared" si="87"/>
        <v>7322</v>
      </c>
      <c r="AU266" s="111">
        <f t="shared" si="87"/>
        <v>7322</v>
      </c>
      <c r="AV266" s="112">
        <f t="shared" si="87"/>
        <v>7322</v>
      </c>
      <c r="AW266" s="106">
        <f t="shared" si="97"/>
        <v>7322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7322</v>
      </c>
      <c r="AD267" s="114">
        <f t="shared" si="86"/>
        <v>7322</v>
      </c>
      <c r="AE267" s="109">
        <f t="shared" si="86"/>
        <v>7322</v>
      </c>
      <c r="AF267" s="110">
        <f t="shared" si="86"/>
        <v>7322</v>
      </c>
      <c r="AG267" s="111">
        <f t="shared" si="86"/>
        <v>7322</v>
      </c>
      <c r="AH267" s="112">
        <f t="shared" si="86"/>
        <v>7322</v>
      </c>
      <c r="AI267" s="106">
        <f t="shared" si="82"/>
        <v>7322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7322</v>
      </c>
      <c r="AR267" s="114">
        <f t="shared" si="87"/>
        <v>7322</v>
      </c>
      <c r="AS267" s="109">
        <f t="shared" si="87"/>
        <v>7322</v>
      </c>
      <c r="AT267" s="110">
        <f t="shared" si="87"/>
        <v>7322</v>
      </c>
      <c r="AU267" s="111">
        <f t="shared" si="87"/>
        <v>7322</v>
      </c>
      <c r="AV267" s="112">
        <f t="shared" si="87"/>
        <v>7322</v>
      </c>
      <c r="AW267" s="106">
        <f t="shared" si="97"/>
        <v>7322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7322</v>
      </c>
      <c r="AD268" s="114">
        <f t="shared" si="86"/>
        <v>7322</v>
      </c>
      <c r="AE268" s="109">
        <f t="shared" si="86"/>
        <v>7322</v>
      </c>
      <c r="AF268" s="110">
        <f t="shared" si="86"/>
        <v>7322</v>
      </c>
      <c r="AG268" s="111">
        <f t="shared" si="86"/>
        <v>7322</v>
      </c>
      <c r="AH268" s="112">
        <f t="shared" si="86"/>
        <v>7322</v>
      </c>
      <c r="AI268" s="106">
        <f t="shared" ref="AI268:AI331" si="102">MAX(AD268, AF268, AH268)</f>
        <v>7322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7322</v>
      </c>
      <c r="AR268" s="114">
        <f t="shared" si="87"/>
        <v>7322</v>
      </c>
      <c r="AS268" s="109">
        <f t="shared" si="87"/>
        <v>7322</v>
      </c>
      <c r="AT268" s="110">
        <f t="shared" si="87"/>
        <v>7322</v>
      </c>
      <c r="AU268" s="111">
        <f t="shared" si="87"/>
        <v>7322</v>
      </c>
      <c r="AV268" s="112">
        <f t="shared" si="87"/>
        <v>7322</v>
      </c>
      <c r="AW268" s="106">
        <f t="shared" si="97"/>
        <v>7322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7322</v>
      </c>
      <c r="AD269" s="114">
        <f t="shared" si="86"/>
        <v>7322</v>
      </c>
      <c r="AE269" s="109">
        <f t="shared" si="86"/>
        <v>7322</v>
      </c>
      <c r="AF269" s="110">
        <f t="shared" si="86"/>
        <v>7322</v>
      </c>
      <c r="AG269" s="111">
        <f t="shared" si="86"/>
        <v>7322</v>
      </c>
      <c r="AH269" s="112">
        <f t="shared" si="86"/>
        <v>7322</v>
      </c>
      <c r="AI269" s="106">
        <f t="shared" si="102"/>
        <v>7322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7322</v>
      </c>
      <c r="AR269" s="114">
        <f t="shared" si="87"/>
        <v>7322</v>
      </c>
      <c r="AS269" s="109">
        <f t="shared" si="87"/>
        <v>7322</v>
      </c>
      <c r="AT269" s="110">
        <f t="shared" si="87"/>
        <v>7322</v>
      </c>
      <c r="AU269" s="111">
        <f t="shared" si="87"/>
        <v>7322</v>
      </c>
      <c r="AV269" s="112">
        <f t="shared" si="87"/>
        <v>7322</v>
      </c>
      <c r="AW269" s="106">
        <f t="shared" si="97"/>
        <v>7322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7322</v>
      </c>
      <c r="AD270" s="114">
        <f t="shared" si="86"/>
        <v>7322</v>
      </c>
      <c r="AE270" s="109">
        <f t="shared" si="86"/>
        <v>7322</v>
      </c>
      <c r="AF270" s="110">
        <f t="shared" si="86"/>
        <v>7322</v>
      </c>
      <c r="AG270" s="111">
        <f t="shared" si="86"/>
        <v>7322</v>
      </c>
      <c r="AH270" s="112">
        <f t="shared" si="86"/>
        <v>7322</v>
      </c>
      <c r="AI270" s="106">
        <f t="shared" si="102"/>
        <v>7322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7322</v>
      </c>
      <c r="AR270" s="114">
        <f t="shared" si="87"/>
        <v>7322</v>
      </c>
      <c r="AS270" s="109">
        <f t="shared" si="87"/>
        <v>7322</v>
      </c>
      <c r="AT270" s="110">
        <f t="shared" si="87"/>
        <v>7322</v>
      </c>
      <c r="AU270" s="111">
        <f t="shared" si="87"/>
        <v>7322</v>
      </c>
      <c r="AV270" s="112">
        <f t="shared" si="87"/>
        <v>7322</v>
      </c>
      <c r="AW270" s="106">
        <f t="shared" si="97"/>
        <v>7322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7322</v>
      </c>
      <c r="AD271" s="114">
        <f t="shared" si="86"/>
        <v>7322</v>
      </c>
      <c r="AE271" s="109">
        <f t="shared" si="86"/>
        <v>7322</v>
      </c>
      <c r="AF271" s="110">
        <f t="shared" si="86"/>
        <v>7322</v>
      </c>
      <c r="AG271" s="111">
        <f t="shared" si="86"/>
        <v>7322</v>
      </c>
      <c r="AH271" s="112">
        <f t="shared" si="86"/>
        <v>7322</v>
      </c>
      <c r="AI271" s="106">
        <f t="shared" si="102"/>
        <v>7322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7322</v>
      </c>
      <c r="AR271" s="114">
        <f t="shared" si="87"/>
        <v>7322</v>
      </c>
      <c r="AS271" s="109">
        <f t="shared" si="87"/>
        <v>7322</v>
      </c>
      <c r="AT271" s="110">
        <f t="shared" si="87"/>
        <v>7322</v>
      </c>
      <c r="AU271" s="111">
        <f t="shared" si="87"/>
        <v>7322</v>
      </c>
      <c r="AV271" s="112">
        <f t="shared" si="87"/>
        <v>7322</v>
      </c>
      <c r="AW271" s="106">
        <f t="shared" si="97"/>
        <v>7322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7322</v>
      </c>
      <c r="AD272" s="114">
        <f t="shared" si="86"/>
        <v>7322</v>
      </c>
      <c r="AE272" s="109">
        <f t="shared" si="86"/>
        <v>7322</v>
      </c>
      <c r="AF272" s="110">
        <f t="shared" si="86"/>
        <v>7322</v>
      </c>
      <c r="AG272" s="111">
        <f t="shared" si="86"/>
        <v>7322</v>
      </c>
      <c r="AH272" s="112">
        <f t="shared" si="86"/>
        <v>7322</v>
      </c>
      <c r="AI272" s="106">
        <f t="shared" si="102"/>
        <v>7322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7322</v>
      </c>
      <c r="AR272" s="114">
        <f t="shared" si="87"/>
        <v>7322</v>
      </c>
      <c r="AS272" s="109">
        <f t="shared" si="87"/>
        <v>7322</v>
      </c>
      <c r="AT272" s="110">
        <f t="shared" si="87"/>
        <v>7322</v>
      </c>
      <c r="AU272" s="111">
        <f t="shared" si="87"/>
        <v>7322</v>
      </c>
      <c r="AV272" s="112">
        <f t="shared" si="87"/>
        <v>7322</v>
      </c>
      <c r="AW272" s="106">
        <f t="shared" si="97"/>
        <v>7322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7322</v>
      </c>
      <c r="AD273" s="114">
        <f t="shared" si="86"/>
        <v>7322</v>
      </c>
      <c r="AE273" s="109">
        <f t="shared" si="86"/>
        <v>7322</v>
      </c>
      <c r="AF273" s="110">
        <f t="shared" si="86"/>
        <v>7322</v>
      </c>
      <c r="AG273" s="111">
        <f t="shared" si="86"/>
        <v>7322</v>
      </c>
      <c r="AH273" s="112">
        <f t="shared" si="86"/>
        <v>7322</v>
      </c>
      <c r="AI273" s="106">
        <f t="shared" si="102"/>
        <v>7322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7322</v>
      </c>
      <c r="AR273" s="114">
        <f t="shared" si="87"/>
        <v>7322</v>
      </c>
      <c r="AS273" s="109">
        <f t="shared" si="87"/>
        <v>7322</v>
      </c>
      <c r="AT273" s="110">
        <f t="shared" si="87"/>
        <v>7322</v>
      </c>
      <c r="AU273" s="111">
        <f t="shared" si="87"/>
        <v>7322</v>
      </c>
      <c r="AV273" s="112">
        <f t="shared" si="87"/>
        <v>7322</v>
      </c>
      <c r="AW273" s="106">
        <f t="shared" si="97"/>
        <v>7322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7322</v>
      </c>
      <c r="AD274" s="114">
        <f t="shared" si="86"/>
        <v>7322</v>
      </c>
      <c r="AE274" s="109">
        <f t="shared" si="86"/>
        <v>7322</v>
      </c>
      <c r="AF274" s="110">
        <f t="shared" si="86"/>
        <v>7322</v>
      </c>
      <c r="AG274" s="111">
        <f t="shared" si="86"/>
        <v>7322</v>
      </c>
      <c r="AH274" s="112">
        <f t="shared" si="86"/>
        <v>7322</v>
      </c>
      <c r="AI274" s="106">
        <f t="shared" si="102"/>
        <v>7322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7322</v>
      </c>
      <c r="AR274" s="114">
        <f t="shared" si="87"/>
        <v>7322</v>
      </c>
      <c r="AS274" s="109">
        <f t="shared" si="87"/>
        <v>7322</v>
      </c>
      <c r="AT274" s="110">
        <f t="shared" si="87"/>
        <v>7322</v>
      </c>
      <c r="AU274" s="111">
        <f t="shared" si="87"/>
        <v>7322</v>
      </c>
      <c r="AV274" s="112">
        <f t="shared" si="87"/>
        <v>7322</v>
      </c>
      <c r="AW274" s="106">
        <f t="shared" si="97"/>
        <v>7322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7322</v>
      </c>
      <c r="AD275" s="114">
        <f t="shared" ref="AD275:AH325" si="105">AC275</f>
        <v>7322</v>
      </c>
      <c r="AE275" s="109">
        <f t="shared" si="105"/>
        <v>7322</v>
      </c>
      <c r="AF275" s="110">
        <f t="shared" si="105"/>
        <v>7322</v>
      </c>
      <c r="AG275" s="111">
        <f t="shared" si="105"/>
        <v>7322</v>
      </c>
      <c r="AH275" s="112">
        <f t="shared" si="105"/>
        <v>7322</v>
      </c>
      <c r="AI275" s="106">
        <f t="shared" si="102"/>
        <v>7322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7322</v>
      </c>
      <c r="AR275" s="114">
        <f t="shared" ref="AR275:AV325" si="106">AQ275</f>
        <v>7322</v>
      </c>
      <c r="AS275" s="109">
        <f t="shared" si="106"/>
        <v>7322</v>
      </c>
      <c r="AT275" s="110">
        <f t="shared" si="106"/>
        <v>7322</v>
      </c>
      <c r="AU275" s="111">
        <f t="shared" si="106"/>
        <v>7322</v>
      </c>
      <c r="AV275" s="112">
        <f t="shared" si="106"/>
        <v>7322</v>
      </c>
      <c r="AW275" s="106">
        <f t="shared" si="97"/>
        <v>7322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7322</v>
      </c>
      <c r="AD276" s="197">
        <f t="shared" si="105"/>
        <v>7322</v>
      </c>
      <c r="AE276" s="198">
        <f t="shared" si="105"/>
        <v>7322</v>
      </c>
      <c r="AF276" s="199">
        <f t="shared" si="105"/>
        <v>7322</v>
      </c>
      <c r="AG276" s="200">
        <f t="shared" si="105"/>
        <v>7322</v>
      </c>
      <c r="AH276" s="201">
        <f t="shared" si="105"/>
        <v>7322</v>
      </c>
      <c r="AI276" s="202">
        <f t="shared" si="102"/>
        <v>7322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7322</v>
      </c>
      <c r="AR276" s="197">
        <f t="shared" si="106"/>
        <v>7322</v>
      </c>
      <c r="AS276" s="198">
        <f t="shared" si="106"/>
        <v>7322</v>
      </c>
      <c r="AT276" s="199">
        <f t="shared" si="106"/>
        <v>7322</v>
      </c>
      <c r="AU276" s="200">
        <f t="shared" si="106"/>
        <v>7322</v>
      </c>
      <c r="AV276" s="201">
        <f t="shared" si="106"/>
        <v>7322</v>
      </c>
      <c r="AW276" s="202">
        <f t="shared" si="97"/>
        <v>7322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7322</v>
      </c>
      <c r="AD277" s="114">
        <f t="shared" si="105"/>
        <v>7322</v>
      </c>
      <c r="AE277" s="109">
        <f t="shared" si="105"/>
        <v>7322</v>
      </c>
      <c r="AF277" s="110">
        <f t="shared" si="105"/>
        <v>7322</v>
      </c>
      <c r="AG277" s="111">
        <f t="shared" si="105"/>
        <v>7322</v>
      </c>
      <c r="AH277" s="112">
        <f t="shared" si="105"/>
        <v>7322</v>
      </c>
      <c r="AI277" s="106">
        <f t="shared" si="102"/>
        <v>7322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7322</v>
      </c>
      <c r="AR277" s="114">
        <f t="shared" si="106"/>
        <v>7322</v>
      </c>
      <c r="AS277" s="109">
        <f t="shared" si="106"/>
        <v>7322</v>
      </c>
      <c r="AT277" s="110">
        <f t="shared" si="106"/>
        <v>7322</v>
      </c>
      <c r="AU277" s="111">
        <f t="shared" si="106"/>
        <v>7322</v>
      </c>
      <c r="AV277" s="112">
        <f t="shared" si="106"/>
        <v>7322</v>
      </c>
      <c r="AW277" s="106">
        <f t="shared" si="97"/>
        <v>7322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7322</v>
      </c>
      <c r="AD278" s="114">
        <f t="shared" si="105"/>
        <v>7322</v>
      </c>
      <c r="AE278" s="109">
        <f t="shared" si="105"/>
        <v>7322</v>
      </c>
      <c r="AF278" s="110">
        <f t="shared" si="105"/>
        <v>7322</v>
      </c>
      <c r="AG278" s="111">
        <f t="shared" si="105"/>
        <v>7322</v>
      </c>
      <c r="AH278" s="112">
        <f t="shared" si="105"/>
        <v>7322</v>
      </c>
      <c r="AI278" s="106">
        <f t="shared" si="102"/>
        <v>7322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7322</v>
      </c>
      <c r="AR278" s="114">
        <f t="shared" si="106"/>
        <v>7322</v>
      </c>
      <c r="AS278" s="109">
        <f t="shared" si="106"/>
        <v>7322</v>
      </c>
      <c r="AT278" s="110">
        <f t="shared" si="106"/>
        <v>7322</v>
      </c>
      <c r="AU278" s="111">
        <f t="shared" si="106"/>
        <v>7322</v>
      </c>
      <c r="AV278" s="112">
        <f t="shared" si="106"/>
        <v>7322</v>
      </c>
      <c r="AW278" s="106">
        <f t="shared" si="97"/>
        <v>7322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7322</v>
      </c>
      <c r="AD279" s="114">
        <f t="shared" si="105"/>
        <v>7322</v>
      </c>
      <c r="AE279" s="109">
        <f t="shared" si="105"/>
        <v>7322</v>
      </c>
      <c r="AF279" s="110">
        <f t="shared" si="105"/>
        <v>7322</v>
      </c>
      <c r="AG279" s="111">
        <f t="shared" si="105"/>
        <v>7322</v>
      </c>
      <c r="AH279" s="112">
        <f t="shared" si="105"/>
        <v>7322</v>
      </c>
      <c r="AI279" s="106">
        <f t="shared" si="102"/>
        <v>7322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7322</v>
      </c>
      <c r="AR279" s="114">
        <f t="shared" si="106"/>
        <v>7322</v>
      </c>
      <c r="AS279" s="109">
        <f t="shared" si="106"/>
        <v>7322</v>
      </c>
      <c r="AT279" s="110">
        <f t="shared" si="106"/>
        <v>7322</v>
      </c>
      <c r="AU279" s="111">
        <f t="shared" si="106"/>
        <v>7322</v>
      </c>
      <c r="AV279" s="112">
        <f t="shared" si="106"/>
        <v>7322</v>
      </c>
      <c r="AW279" s="106">
        <f t="shared" si="97"/>
        <v>7322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7322</v>
      </c>
      <c r="AD280" s="114">
        <f t="shared" si="105"/>
        <v>7322</v>
      </c>
      <c r="AE280" s="109">
        <f t="shared" si="105"/>
        <v>7322</v>
      </c>
      <c r="AF280" s="110">
        <f t="shared" si="105"/>
        <v>7322</v>
      </c>
      <c r="AG280" s="111">
        <f t="shared" si="105"/>
        <v>7322</v>
      </c>
      <c r="AH280" s="112">
        <f t="shared" si="105"/>
        <v>7322</v>
      </c>
      <c r="AI280" s="106">
        <f t="shared" si="102"/>
        <v>7322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7322</v>
      </c>
      <c r="AR280" s="114">
        <f t="shared" si="106"/>
        <v>7322</v>
      </c>
      <c r="AS280" s="109">
        <f t="shared" si="106"/>
        <v>7322</v>
      </c>
      <c r="AT280" s="110">
        <f t="shared" si="106"/>
        <v>7322</v>
      </c>
      <c r="AU280" s="111">
        <f t="shared" si="106"/>
        <v>7322</v>
      </c>
      <c r="AV280" s="112">
        <f t="shared" si="106"/>
        <v>7322</v>
      </c>
      <c r="AW280" s="106">
        <f t="shared" si="97"/>
        <v>7322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7322</v>
      </c>
      <c r="AD281" s="114">
        <f t="shared" si="105"/>
        <v>7322</v>
      </c>
      <c r="AE281" s="109">
        <f t="shared" si="105"/>
        <v>7322</v>
      </c>
      <c r="AF281" s="110">
        <f t="shared" si="105"/>
        <v>7322</v>
      </c>
      <c r="AG281" s="111">
        <f t="shared" si="105"/>
        <v>7322</v>
      </c>
      <c r="AH281" s="112">
        <f t="shared" si="105"/>
        <v>7322</v>
      </c>
      <c r="AI281" s="106">
        <f t="shared" si="102"/>
        <v>7322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7322</v>
      </c>
      <c r="AR281" s="114">
        <f t="shared" si="106"/>
        <v>7322</v>
      </c>
      <c r="AS281" s="109">
        <f t="shared" si="106"/>
        <v>7322</v>
      </c>
      <c r="AT281" s="110">
        <f t="shared" si="106"/>
        <v>7322</v>
      </c>
      <c r="AU281" s="111">
        <f t="shared" si="106"/>
        <v>7322</v>
      </c>
      <c r="AV281" s="112">
        <f t="shared" si="106"/>
        <v>7322</v>
      </c>
      <c r="AW281" s="106">
        <f t="shared" si="97"/>
        <v>7322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7322</v>
      </c>
      <c r="AD282" s="114">
        <f t="shared" si="105"/>
        <v>7322</v>
      </c>
      <c r="AE282" s="109">
        <f t="shared" si="105"/>
        <v>7322</v>
      </c>
      <c r="AF282" s="110">
        <f t="shared" si="105"/>
        <v>7322</v>
      </c>
      <c r="AG282" s="111">
        <f t="shared" si="105"/>
        <v>7322</v>
      </c>
      <c r="AH282" s="112">
        <f t="shared" si="105"/>
        <v>7322</v>
      </c>
      <c r="AI282" s="106">
        <f t="shared" si="102"/>
        <v>7322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7322</v>
      </c>
      <c r="AR282" s="114">
        <f t="shared" si="106"/>
        <v>7322</v>
      </c>
      <c r="AS282" s="109">
        <f t="shared" si="106"/>
        <v>7322</v>
      </c>
      <c r="AT282" s="110">
        <f t="shared" si="106"/>
        <v>7322</v>
      </c>
      <c r="AU282" s="111">
        <f t="shared" si="106"/>
        <v>7322</v>
      </c>
      <c r="AV282" s="112">
        <f t="shared" si="106"/>
        <v>7322</v>
      </c>
      <c r="AW282" s="106">
        <f t="shared" si="97"/>
        <v>7322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7322</v>
      </c>
      <c r="AD283" s="114">
        <f t="shared" si="105"/>
        <v>7322</v>
      </c>
      <c r="AE283" s="109">
        <f t="shared" si="105"/>
        <v>7322</v>
      </c>
      <c r="AF283" s="110">
        <f t="shared" si="105"/>
        <v>7322</v>
      </c>
      <c r="AG283" s="111">
        <f t="shared" si="105"/>
        <v>7322</v>
      </c>
      <c r="AH283" s="112">
        <f t="shared" si="105"/>
        <v>7322</v>
      </c>
      <c r="AI283" s="106">
        <f t="shared" si="102"/>
        <v>7322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7322</v>
      </c>
      <c r="AR283" s="114">
        <f t="shared" si="106"/>
        <v>7322</v>
      </c>
      <c r="AS283" s="109">
        <f t="shared" si="106"/>
        <v>7322</v>
      </c>
      <c r="AT283" s="110">
        <f t="shared" si="106"/>
        <v>7322</v>
      </c>
      <c r="AU283" s="111">
        <f t="shared" si="106"/>
        <v>7322</v>
      </c>
      <c r="AV283" s="112">
        <f t="shared" si="106"/>
        <v>7322</v>
      </c>
      <c r="AW283" s="106">
        <f t="shared" si="97"/>
        <v>7322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7322</v>
      </c>
      <c r="AD284" s="114">
        <f t="shared" si="105"/>
        <v>7322</v>
      </c>
      <c r="AE284" s="109">
        <f t="shared" si="105"/>
        <v>7322</v>
      </c>
      <c r="AF284" s="110">
        <f t="shared" si="105"/>
        <v>7322</v>
      </c>
      <c r="AG284" s="111">
        <f t="shared" si="105"/>
        <v>7322</v>
      </c>
      <c r="AH284" s="112">
        <f t="shared" si="105"/>
        <v>7322</v>
      </c>
      <c r="AI284" s="106">
        <f t="shared" si="102"/>
        <v>7322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7322</v>
      </c>
      <c r="AR284" s="114">
        <f t="shared" si="106"/>
        <v>7322</v>
      </c>
      <c r="AS284" s="109">
        <f t="shared" si="106"/>
        <v>7322</v>
      </c>
      <c r="AT284" s="110">
        <f t="shared" si="106"/>
        <v>7322</v>
      </c>
      <c r="AU284" s="111">
        <f t="shared" si="106"/>
        <v>7322</v>
      </c>
      <c r="AV284" s="112">
        <f t="shared" si="106"/>
        <v>7322</v>
      </c>
      <c r="AW284" s="106">
        <f t="shared" si="97"/>
        <v>7322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7322</v>
      </c>
      <c r="AD285" s="114">
        <f t="shared" si="105"/>
        <v>7322</v>
      </c>
      <c r="AE285" s="109">
        <f t="shared" si="105"/>
        <v>7322</v>
      </c>
      <c r="AF285" s="110">
        <f t="shared" si="105"/>
        <v>7322</v>
      </c>
      <c r="AG285" s="111">
        <f t="shared" si="105"/>
        <v>7322</v>
      </c>
      <c r="AH285" s="112">
        <f t="shared" si="105"/>
        <v>7322</v>
      </c>
      <c r="AI285" s="106">
        <f t="shared" si="102"/>
        <v>7322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7322</v>
      </c>
      <c r="AR285" s="114">
        <f t="shared" si="106"/>
        <v>7322</v>
      </c>
      <c r="AS285" s="109">
        <f t="shared" si="106"/>
        <v>7322</v>
      </c>
      <c r="AT285" s="110">
        <f t="shared" si="106"/>
        <v>7322</v>
      </c>
      <c r="AU285" s="111">
        <f t="shared" si="106"/>
        <v>7322</v>
      </c>
      <c r="AV285" s="112">
        <f t="shared" si="106"/>
        <v>7322</v>
      </c>
      <c r="AW285" s="106">
        <f t="shared" si="97"/>
        <v>7322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7322</v>
      </c>
      <c r="AD286" s="114">
        <f t="shared" si="105"/>
        <v>7322</v>
      </c>
      <c r="AE286" s="109">
        <f t="shared" si="105"/>
        <v>7322</v>
      </c>
      <c r="AF286" s="110">
        <f t="shared" si="105"/>
        <v>7322</v>
      </c>
      <c r="AG286" s="111">
        <f t="shared" si="105"/>
        <v>7322</v>
      </c>
      <c r="AH286" s="112">
        <f t="shared" si="105"/>
        <v>7322</v>
      </c>
      <c r="AI286" s="106">
        <f t="shared" si="102"/>
        <v>7322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7322</v>
      </c>
      <c r="AR286" s="114">
        <f t="shared" si="106"/>
        <v>7322</v>
      </c>
      <c r="AS286" s="109">
        <f t="shared" si="106"/>
        <v>7322</v>
      </c>
      <c r="AT286" s="110">
        <f t="shared" si="106"/>
        <v>7322</v>
      </c>
      <c r="AU286" s="111">
        <f t="shared" si="106"/>
        <v>7322</v>
      </c>
      <c r="AV286" s="112">
        <f t="shared" si="106"/>
        <v>7322</v>
      </c>
      <c r="AW286" s="106">
        <f t="shared" si="97"/>
        <v>7322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7322</v>
      </c>
      <c r="AD287" s="114">
        <f t="shared" si="105"/>
        <v>7322</v>
      </c>
      <c r="AE287" s="109">
        <f t="shared" si="105"/>
        <v>7322</v>
      </c>
      <c r="AF287" s="110">
        <f t="shared" si="105"/>
        <v>7322</v>
      </c>
      <c r="AG287" s="111">
        <f t="shared" si="105"/>
        <v>7322</v>
      </c>
      <c r="AH287" s="112">
        <f t="shared" si="105"/>
        <v>7322</v>
      </c>
      <c r="AI287" s="106">
        <f t="shared" si="102"/>
        <v>7322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7322</v>
      </c>
      <c r="AR287" s="114">
        <f t="shared" si="106"/>
        <v>7322</v>
      </c>
      <c r="AS287" s="109">
        <f t="shared" si="106"/>
        <v>7322</v>
      </c>
      <c r="AT287" s="110">
        <f t="shared" si="106"/>
        <v>7322</v>
      </c>
      <c r="AU287" s="111">
        <f t="shared" si="106"/>
        <v>7322</v>
      </c>
      <c r="AV287" s="112">
        <f t="shared" si="106"/>
        <v>7322</v>
      </c>
      <c r="AW287" s="106">
        <f t="shared" si="97"/>
        <v>7322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7322</v>
      </c>
      <c r="AD288" s="114">
        <f t="shared" si="105"/>
        <v>7322</v>
      </c>
      <c r="AE288" s="109">
        <f t="shared" si="105"/>
        <v>7322</v>
      </c>
      <c r="AF288" s="110">
        <f t="shared" si="105"/>
        <v>7322</v>
      </c>
      <c r="AG288" s="111">
        <f t="shared" si="105"/>
        <v>7322</v>
      </c>
      <c r="AH288" s="112">
        <f t="shared" si="105"/>
        <v>7322</v>
      </c>
      <c r="AI288" s="106">
        <f t="shared" si="102"/>
        <v>7322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7322</v>
      </c>
      <c r="AR288" s="114">
        <f t="shared" si="106"/>
        <v>7322</v>
      </c>
      <c r="AS288" s="109">
        <f t="shared" si="106"/>
        <v>7322</v>
      </c>
      <c r="AT288" s="110">
        <f t="shared" si="106"/>
        <v>7322</v>
      </c>
      <c r="AU288" s="111">
        <f t="shared" si="106"/>
        <v>7322</v>
      </c>
      <c r="AV288" s="112">
        <f t="shared" si="106"/>
        <v>7322</v>
      </c>
      <c r="AW288" s="106">
        <f t="shared" si="97"/>
        <v>7322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7322</v>
      </c>
      <c r="AD289" s="114">
        <f t="shared" si="105"/>
        <v>7322</v>
      </c>
      <c r="AE289" s="109">
        <f t="shared" si="105"/>
        <v>7322</v>
      </c>
      <c r="AF289" s="110">
        <f t="shared" si="105"/>
        <v>7322</v>
      </c>
      <c r="AG289" s="111">
        <f t="shared" si="105"/>
        <v>7322</v>
      </c>
      <c r="AH289" s="112">
        <f t="shared" si="105"/>
        <v>7322</v>
      </c>
      <c r="AI289" s="106">
        <f t="shared" si="102"/>
        <v>7322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7322</v>
      </c>
      <c r="AR289" s="114">
        <f t="shared" si="106"/>
        <v>7322</v>
      </c>
      <c r="AS289" s="109">
        <f t="shared" si="106"/>
        <v>7322</v>
      </c>
      <c r="AT289" s="110">
        <f t="shared" si="106"/>
        <v>7322</v>
      </c>
      <c r="AU289" s="111">
        <f t="shared" si="106"/>
        <v>7322</v>
      </c>
      <c r="AV289" s="112">
        <f t="shared" si="106"/>
        <v>7322</v>
      </c>
      <c r="AW289" s="106">
        <f t="shared" si="97"/>
        <v>7322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7322</v>
      </c>
      <c r="AD290" s="114">
        <f t="shared" si="105"/>
        <v>7322</v>
      </c>
      <c r="AE290" s="109">
        <f t="shared" si="105"/>
        <v>7322</v>
      </c>
      <c r="AF290" s="110">
        <f t="shared" si="105"/>
        <v>7322</v>
      </c>
      <c r="AG290" s="111">
        <f t="shared" si="105"/>
        <v>7322</v>
      </c>
      <c r="AH290" s="112">
        <f t="shared" si="105"/>
        <v>7322</v>
      </c>
      <c r="AI290" s="106">
        <f t="shared" si="102"/>
        <v>7322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7322</v>
      </c>
      <c r="AR290" s="114">
        <f t="shared" si="106"/>
        <v>7322</v>
      </c>
      <c r="AS290" s="109">
        <f t="shared" si="106"/>
        <v>7322</v>
      </c>
      <c r="AT290" s="110">
        <f t="shared" si="106"/>
        <v>7322</v>
      </c>
      <c r="AU290" s="111">
        <f t="shared" si="106"/>
        <v>7322</v>
      </c>
      <c r="AV290" s="112">
        <f t="shared" si="106"/>
        <v>7322</v>
      </c>
      <c r="AW290" s="106">
        <f t="shared" si="97"/>
        <v>7322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7322</v>
      </c>
      <c r="AD291" s="114">
        <f t="shared" si="105"/>
        <v>7322</v>
      </c>
      <c r="AE291" s="109">
        <f t="shared" si="105"/>
        <v>7322</v>
      </c>
      <c r="AF291" s="110">
        <f t="shared" si="105"/>
        <v>7322</v>
      </c>
      <c r="AG291" s="111">
        <f t="shared" si="105"/>
        <v>7322</v>
      </c>
      <c r="AH291" s="112">
        <f t="shared" si="105"/>
        <v>7322</v>
      </c>
      <c r="AI291" s="106">
        <f t="shared" si="102"/>
        <v>7322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7322</v>
      </c>
      <c r="AR291" s="114">
        <f t="shared" si="106"/>
        <v>7322</v>
      </c>
      <c r="AS291" s="109">
        <f t="shared" si="106"/>
        <v>7322</v>
      </c>
      <c r="AT291" s="110">
        <f t="shared" si="106"/>
        <v>7322</v>
      </c>
      <c r="AU291" s="111">
        <f t="shared" si="106"/>
        <v>7322</v>
      </c>
      <c r="AV291" s="112">
        <f t="shared" si="106"/>
        <v>7322</v>
      </c>
      <c r="AW291" s="106">
        <f t="shared" si="97"/>
        <v>7322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7322</v>
      </c>
      <c r="AD292" s="114">
        <f t="shared" si="105"/>
        <v>7322</v>
      </c>
      <c r="AE292" s="109">
        <f t="shared" si="105"/>
        <v>7322</v>
      </c>
      <c r="AF292" s="110">
        <f t="shared" si="105"/>
        <v>7322</v>
      </c>
      <c r="AG292" s="111">
        <f t="shared" si="105"/>
        <v>7322</v>
      </c>
      <c r="AH292" s="112">
        <f t="shared" si="105"/>
        <v>7322</v>
      </c>
      <c r="AI292" s="106">
        <f t="shared" si="102"/>
        <v>7322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7322</v>
      </c>
      <c r="AR292" s="114">
        <f t="shared" si="106"/>
        <v>7322</v>
      </c>
      <c r="AS292" s="109">
        <f t="shared" si="106"/>
        <v>7322</v>
      </c>
      <c r="AT292" s="110">
        <f t="shared" si="106"/>
        <v>7322</v>
      </c>
      <c r="AU292" s="111">
        <f t="shared" si="106"/>
        <v>7322</v>
      </c>
      <c r="AV292" s="112">
        <f t="shared" si="106"/>
        <v>7322</v>
      </c>
      <c r="AW292" s="106">
        <f t="shared" si="97"/>
        <v>7322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7322</v>
      </c>
      <c r="AD293" s="114">
        <f t="shared" si="105"/>
        <v>7322</v>
      </c>
      <c r="AE293" s="109">
        <f t="shared" si="105"/>
        <v>7322</v>
      </c>
      <c r="AF293" s="110">
        <f t="shared" si="105"/>
        <v>7322</v>
      </c>
      <c r="AG293" s="111">
        <f t="shared" si="105"/>
        <v>7322</v>
      </c>
      <c r="AH293" s="112">
        <f t="shared" si="105"/>
        <v>7322</v>
      </c>
      <c r="AI293" s="106">
        <f t="shared" si="102"/>
        <v>7322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7322</v>
      </c>
      <c r="AR293" s="114">
        <f t="shared" si="106"/>
        <v>7322</v>
      </c>
      <c r="AS293" s="109">
        <f t="shared" si="106"/>
        <v>7322</v>
      </c>
      <c r="AT293" s="110">
        <f t="shared" si="106"/>
        <v>7322</v>
      </c>
      <c r="AU293" s="111">
        <f t="shared" si="106"/>
        <v>7322</v>
      </c>
      <c r="AV293" s="112">
        <f t="shared" si="106"/>
        <v>7322</v>
      </c>
      <c r="AW293" s="106">
        <f t="shared" si="97"/>
        <v>7322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7322</v>
      </c>
      <c r="AD294" s="114">
        <f t="shared" si="105"/>
        <v>7322</v>
      </c>
      <c r="AE294" s="109">
        <f t="shared" si="105"/>
        <v>7322</v>
      </c>
      <c r="AF294" s="110">
        <f t="shared" si="105"/>
        <v>7322</v>
      </c>
      <c r="AG294" s="111">
        <f t="shared" si="105"/>
        <v>7322</v>
      </c>
      <c r="AH294" s="112">
        <f t="shared" si="105"/>
        <v>7322</v>
      </c>
      <c r="AI294" s="106">
        <f t="shared" si="102"/>
        <v>7322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7322</v>
      </c>
      <c r="AR294" s="114">
        <f t="shared" si="106"/>
        <v>7322</v>
      </c>
      <c r="AS294" s="109">
        <f t="shared" si="106"/>
        <v>7322</v>
      </c>
      <c r="AT294" s="110">
        <f t="shared" si="106"/>
        <v>7322</v>
      </c>
      <c r="AU294" s="111">
        <f t="shared" si="106"/>
        <v>7322</v>
      </c>
      <c r="AV294" s="112">
        <f t="shared" si="106"/>
        <v>7322</v>
      </c>
      <c r="AW294" s="106">
        <f t="shared" si="97"/>
        <v>7322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7322</v>
      </c>
      <c r="AD295" s="114">
        <f t="shared" si="105"/>
        <v>7322</v>
      </c>
      <c r="AE295" s="109">
        <f t="shared" si="105"/>
        <v>7322</v>
      </c>
      <c r="AF295" s="110">
        <f t="shared" si="105"/>
        <v>7322</v>
      </c>
      <c r="AG295" s="111">
        <f t="shared" si="105"/>
        <v>7322</v>
      </c>
      <c r="AH295" s="112">
        <f t="shared" si="105"/>
        <v>7322</v>
      </c>
      <c r="AI295" s="106">
        <f t="shared" si="102"/>
        <v>7322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7322</v>
      </c>
      <c r="AR295" s="114">
        <f t="shared" si="106"/>
        <v>7322</v>
      </c>
      <c r="AS295" s="109">
        <f t="shared" si="106"/>
        <v>7322</v>
      </c>
      <c r="AT295" s="110">
        <f t="shared" si="106"/>
        <v>7322</v>
      </c>
      <c r="AU295" s="111">
        <f t="shared" si="106"/>
        <v>7322</v>
      </c>
      <c r="AV295" s="112">
        <f t="shared" si="106"/>
        <v>7322</v>
      </c>
      <c r="AW295" s="106">
        <f t="shared" si="97"/>
        <v>7322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7322</v>
      </c>
      <c r="AD296" s="114">
        <f t="shared" si="105"/>
        <v>7322</v>
      </c>
      <c r="AE296" s="109">
        <f t="shared" si="105"/>
        <v>7322</v>
      </c>
      <c r="AF296" s="110">
        <f t="shared" si="105"/>
        <v>7322</v>
      </c>
      <c r="AG296" s="111">
        <f t="shared" si="105"/>
        <v>7322</v>
      </c>
      <c r="AH296" s="112">
        <f t="shared" si="105"/>
        <v>7322</v>
      </c>
      <c r="AI296" s="106">
        <f t="shared" si="102"/>
        <v>7322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7322</v>
      </c>
      <c r="AR296" s="114">
        <f t="shared" si="106"/>
        <v>7322</v>
      </c>
      <c r="AS296" s="109">
        <f t="shared" si="106"/>
        <v>7322</v>
      </c>
      <c r="AT296" s="110">
        <f t="shared" si="106"/>
        <v>7322</v>
      </c>
      <c r="AU296" s="111">
        <f t="shared" si="106"/>
        <v>7322</v>
      </c>
      <c r="AV296" s="112">
        <f t="shared" si="106"/>
        <v>7322</v>
      </c>
      <c r="AW296" s="106">
        <f t="shared" si="97"/>
        <v>7322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7322</v>
      </c>
      <c r="AD297" s="114">
        <f t="shared" si="105"/>
        <v>7322</v>
      </c>
      <c r="AE297" s="109">
        <f t="shared" si="105"/>
        <v>7322</v>
      </c>
      <c r="AF297" s="110">
        <f t="shared" si="105"/>
        <v>7322</v>
      </c>
      <c r="AG297" s="111">
        <f t="shared" si="105"/>
        <v>7322</v>
      </c>
      <c r="AH297" s="112">
        <f t="shared" si="105"/>
        <v>7322</v>
      </c>
      <c r="AI297" s="106">
        <f t="shared" si="102"/>
        <v>7322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7322</v>
      </c>
      <c r="AR297" s="114">
        <f t="shared" si="106"/>
        <v>7322</v>
      </c>
      <c r="AS297" s="109">
        <f t="shared" si="106"/>
        <v>7322</v>
      </c>
      <c r="AT297" s="110">
        <f t="shared" si="106"/>
        <v>7322</v>
      </c>
      <c r="AU297" s="111">
        <f t="shared" si="106"/>
        <v>7322</v>
      </c>
      <c r="AV297" s="112">
        <f t="shared" si="106"/>
        <v>7322</v>
      </c>
      <c r="AW297" s="106">
        <f t="shared" si="97"/>
        <v>7322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7322</v>
      </c>
      <c r="AD298" s="114">
        <f t="shared" si="105"/>
        <v>7322</v>
      </c>
      <c r="AE298" s="109">
        <f t="shared" si="105"/>
        <v>7322</v>
      </c>
      <c r="AF298" s="110">
        <f t="shared" si="105"/>
        <v>7322</v>
      </c>
      <c r="AG298" s="111">
        <f t="shared" si="105"/>
        <v>7322</v>
      </c>
      <c r="AH298" s="112">
        <f t="shared" si="105"/>
        <v>7322</v>
      </c>
      <c r="AI298" s="106">
        <f t="shared" si="102"/>
        <v>7322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7322</v>
      </c>
      <c r="AR298" s="114">
        <f t="shared" si="106"/>
        <v>7322</v>
      </c>
      <c r="AS298" s="109">
        <f t="shared" si="106"/>
        <v>7322</v>
      </c>
      <c r="AT298" s="110">
        <f t="shared" si="106"/>
        <v>7322</v>
      </c>
      <c r="AU298" s="111">
        <f t="shared" si="106"/>
        <v>7322</v>
      </c>
      <c r="AV298" s="112">
        <f t="shared" si="106"/>
        <v>7322</v>
      </c>
      <c r="AW298" s="106">
        <f t="shared" si="97"/>
        <v>7322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7322</v>
      </c>
      <c r="AD299" s="114">
        <f t="shared" si="105"/>
        <v>7322</v>
      </c>
      <c r="AE299" s="109">
        <f t="shared" si="105"/>
        <v>7322</v>
      </c>
      <c r="AF299" s="110">
        <f t="shared" si="105"/>
        <v>7322</v>
      </c>
      <c r="AG299" s="111">
        <f t="shared" si="105"/>
        <v>7322</v>
      </c>
      <c r="AH299" s="112">
        <f t="shared" si="105"/>
        <v>7322</v>
      </c>
      <c r="AI299" s="106">
        <f t="shared" si="102"/>
        <v>7322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7322</v>
      </c>
      <c r="AR299" s="114">
        <f t="shared" si="106"/>
        <v>7322</v>
      </c>
      <c r="AS299" s="109">
        <f t="shared" si="106"/>
        <v>7322</v>
      </c>
      <c r="AT299" s="110">
        <f t="shared" si="106"/>
        <v>7322</v>
      </c>
      <c r="AU299" s="111">
        <f t="shared" si="106"/>
        <v>7322</v>
      </c>
      <c r="AV299" s="112">
        <f t="shared" si="106"/>
        <v>7322</v>
      </c>
      <c r="AW299" s="106">
        <f t="shared" si="97"/>
        <v>7322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7322</v>
      </c>
      <c r="AD300" s="114">
        <f t="shared" si="105"/>
        <v>7322</v>
      </c>
      <c r="AE300" s="109">
        <f t="shared" si="105"/>
        <v>7322</v>
      </c>
      <c r="AF300" s="110">
        <f t="shared" si="105"/>
        <v>7322</v>
      </c>
      <c r="AG300" s="111">
        <f t="shared" si="105"/>
        <v>7322</v>
      </c>
      <c r="AH300" s="112">
        <f t="shared" si="105"/>
        <v>7322</v>
      </c>
      <c r="AI300" s="106">
        <f t="shared" si="102"/>
        <v>7322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7322</v>
      </c>
      <c r="AR300" s="114">
        <f t="shared" si="106"/>
        <v>7322</v>
      </c>
      <c r="AS300" s="109">
        <f t="shared" si="106"/>
        <v>7322</v>
      </c>
      <c r="AT300" s="110">
        <f t="shared" si="106"/>
        <v>7322</v>
      </c>
      <c r="AU300" s="111">
        <f t="shared" si="106"/>
        <v>7322</v>
      </c>
      <c r="AV300" s="112">
        <f t="shared" si="106"/>
        <v>7322</v>
      </c>
      <c r="AW300" s="106">
        <f t="shared" si="97"/>
        <v>7322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7322</v>
      </c>
      <c r="AD301" s="114">
        <f t="shared" si="105"/>
        <v>7322</v>
      </c>
      <c r="AE301" s="109">
        <f t="shared" si="105"/>
        <v>7322</v>
      </c>
      <c r="AF301" s="110">
        <f t="shared" si="105"/>
        <v>7322</v>
      </c>
      <c r="AG301" s="111">
        <f t="shared" si="105"/>
        <v>7322</v>
      </c>
      <c r="AH301" s="112">
        <f t="shared" si="105"/>
        <v>7322</v>
      </c>
      <c r="AI301" s="106">
        <f t="shared" si="102"/>
        <v>7322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7322</v>
      </c>
      <c r="AR301" s="114">
        <f t="shared" si="106"/>
        <v>7322</v>
      </c>
      <c r="AS301" s="109">
        <f t="shared" si="106"/>
        <v>7322</v>
      </c>
      <c r="AT301" s="110">
        <f t="shared" si="106"/>
        <v>7322</v>
      </c>
      <c r="AU301" s="111">
        <f t="shared" si="106"/>
        <v>7322</v>
      </c>
      <c r="AV301" s="112">
        <f t="shared" si="106"/>
        <v>7322</v>
      </c>
      <c r="AW301" s="106">
        <f t="shared" si="97"/>
        <v>7322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7322</v>
      </c>
      <c r="AD302" s="114">
        <f t="shared" si="105"/>
        <v>7322</v>
      </c>
      <c r="AE302" s="109">
        <f t="shared" si="105"/>
        <v>7322</v>
      </c>
      <c r="AF302" s="110">
        <f t="shared" si="105"/>
        <v>7322</v>
      </c>
      <c r="AG302" s="111">
        <f t="shared" si="105"/>
        <v>7322</v>
      </c>
      <c r="AH302" s="112">
        <f t="shared" si="105"/>
        <v>7322</v>
      </c>
      <c r="AI302" s="106">
        <f t="shared" si="102"/>
        <v>7322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7322</v>
      </c>
      <c r="AR302" s="114">
        <f t="shared" si="106"/>
        <v>7322</v>
      </c>
      <c r="AS302" s="109">
        <f t="shared" si="106"/>
        <v>7322</v>
      </c>
      <c r="AT302" s="110">
        <f t="shared" si="106"/>
        <v>7322</v>
      </c>
      <c r="AU302" s="111">
        <f t="shared" si="106"/>
        <v>7322</v>
      </c>
      <c r="AV302" s="112">
        <f t="shared" si="106"/>
        <v>7322</v>
      </c>
      <c r="AW302" s="106">
        <f t="shared" si="97"/>
        <v>7322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7322</v>
      </c>
      <c r="AD303" s="114">
        <f t="shared" si="105"/>
        <v>7322</v>
      </c>
      <c r="AE303" s="109">
        <f t="shared" si="105"/>
        <v>7322</v>
      </c>
      <c r="AF303" s="110">
        <f t="shared" si="105"/>
        <v>7322</v>
      </c>
      <c r="AG303" s="111">
        <f t="shared" si="105"/>
        <v>7322</v>
      </c>
      <c r="AH303" s="112">
        <f t="shared" si="105"/>
        <v>7322</v>
      </c>
      <c r="AI303" s="106">
        <f t="shared" si="102"/>
        <v>7322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7322</v>
      </c>
      <c r="AR303" s="114">
        <f t="shared" si="106"/>
        <v>7322</v>
      </c>
      <c r="AS303" s="109">
        <f t="shared" si="106"/>
        <v>7322</v>
      </c>
      <c r="AT303" s="110">
        <f t="shared" si="106"/>
        <v>7322</v>
      </c>
      <c r="AU303" s="111">
        <f t="shared" si="106"/>
        <v>7322</v>
      </c>
      <c r="AV303" s="112">
        <f t="shared" si="106"/>
        <v>7322</v>
      </c>
      <c r="AW303" s="106">
        <f t="shared" si="97"/>
        <v>7322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7322</v>
      </c>
      <c r="AD304" s="114">
        <f t="shared" si="105"/>
        <v>7322</v>
      </c>
      <c r="AE304" s="109">
        <f t="shared" si="105"/>
        <v>7322</v>
      </c>
      <c r="AF304" s="110">
        <f t="shared" si="105"/>
        <v>7322</v>
      </c>
      <c r="AG304" s="111">
        <f t="shared" si="105"/>
        <v>7322</v>
      </c>
      <c r="AH304" s="112">
        <f t="shared" si="105"/>
        <v>7322</v>
      </c>
      <c r="AI304" s="106">
        <f t="shared" si="102"/>
        <v>7322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7322</v>
      </c>
      <c r="AR304" s="114">
        <f t="shared" si="106"/>
        <v>7322</v>
      </c>
      <c r="AS304" s="109">
        <f t="shared" si="106"/>
        <v>7322</v>
      </c>
      <c r="AT304" s="110">
        <f t="shared" si="106"/>
        <v>7322</v>
      </c>
      <c r="AU304" s="111">
        <f t="shared" si="106"/>
        <v>7322</v>
      </c>
      <c r="AV304" s="112">
        <f t="shared" si="106"/>
        <v>7322</v>
      </c>
      <c r="AW304" s="106">
        <f t="shared" si="97"/>
        <v>7322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7322</v>
      </c>
      <c r="AD305" s="114">
        <f t="shared" si="105"/>
        <v>7322</v>
      </c>
      <c r="AE305" s="109">
        <f t="shared" si="105"/>
        <v>7322</v>
      </c>
      <c r="AF305" s="110">
        <f t="shared" si="105"/>
        <v>7322</v>
      </c>
      <c r="AG305" s="111">
        <f t="shared" si="105"/>
        <v>7322</v>
      </c>
      <c r="AH305" s="112">
        <f t="shared" si="105"/>
        <v>7322</v>
      </c>
      <c r="AI305" s="106">
        <f t="shared" si="102"/>
        <v>7322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7322</v>
      </c>
      <c r="AR305" s="114">
        <f t="shared" si="106"/>
        <v>7322</v>
      </c>
      <c r="AS305" s="109">
        <f t="shared" si="106"/>
        <v>7322</v>
      </c>
      <c r="AT305" s="110">
        <f t="shared" si="106"/>
        <v>7322</v>
      </c>
      <c r="AU305" s="111">
        <f t="shared" si="106"/>
        <v>7322</v>
      </c>
      <c r="AV305" s="112">
        <f t="shared" si="106"/>
        <v>7322</v>
      </c>
      <c r="AW305" s="106">
        <f t="shared" si="97"/>
        <v>7322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7322</v>
      </c>
      <c r="AD306" s="114">
        <f t="shared" si="105"/>
        <v>7322</v>
      </c>
      <c r="AE306" s="109">
        <f t="shared" si="105"/>
        <v>7322</v>
      </c>
      <c r="AF306" s="110">
        <f t="shared" si="105"/>
        <v>7322</v>
      </c>
      <c r="AG306" s="111">
        <f t="shared" si="105"/>
        <v>7322</v>
      </c>
      <c r="AH306" s="112">
        <f t="shared" si="105"/>
        <v>7322</v>
      </c>
      <c r="AI306" s="106">
        <f t="shared" si="102"/>
        <v>7322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7322</v>
      </c>
      <c r="AR306" s="114">
        <f t="shared" si="106"/>
        <v>7322</v>
      </c>
      <c r="AS306" s="109">
        <f t="shared" si="106"/>
        <v>7322</v>
      </c>
      <c r="AT306" s="110">
        <f t="shared" si="106"/>
        <v>7322</v>
      </c>
      <c r="AU306" s="111">
        <f t="shared" si="106"/>
        <v>7322</v>
      </c>
      <c r="AV306" s="112">
        <f t="shared" si="106"/>
        <v>7322</v>
      </c>
      <c r="AW306" s="106">
        <f t="shared" si="97"/>
        <v>7322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7322</v>
      </c>
      <c r="AD307" s="197">
        <f t="shared" si="105"/>
        <v>7322</v>
      </c>
      <c r="AE307" s="198">
        <f t="shared" si="105"/>
        <v>7322</v>
      </c>
      <c r="AF307" s="199">
        <f t="shared" si="105"/>
        <v>7322</v>
      </c>
      <c r="AG307" s="200">
        <f t="shared" si="105"/>
        <v>7322</v>
      </c>
      <c r="AH307" s="201">
        <f t="shared" si="105"/>
        <v>7322</v>
      </c>
      <c r="AI307" s="202">
        <f t="shared" si="102"/>
        <v>7322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7322</v>
      </c>
      <c r="AR307" s="197">
        <f t="shared" si="106"/>
        <v>7322</v>
      </c>
      <c r="AS307" s="198">
        <f t="shared" si="106"/>
        <v>7322</v>
      </c>
      <c r="AT307" s="199">
        <f t="shared" si="106"/>
        <v>7322</v>
      </c>
      <c r="AU307" s="200">
        <f t="shared" si="106"/>
        <v>7322</v>
      </c>
      <c r="AV307" s="201">
        <f t="shared" si="106"/>
        <v>7322</v>
      </c>
      <c r="AW307" s="202">
        <f t="shared" si="97"/>
        <v>7322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7322</v>
      </c>
      <c r="AD308" s="114">
        <f t="shared" si="105"/>
        <v>7322</v>
      </c>
      <c r="AE308" s="109">
        <f t="shared" si="105"/>
        <v>7322</v>
      </c>
      <c r="AF308" s="110">
        <f t="shared" si="105"/>
        <v>7322</v>
      </c>
      <c r="AG308" s="111">
        <f t="shared" si="105"/>
        <v>7322</v>
      </c>
      <c r="AH308" s="112">
        <f t="shared" si="105"/>
        <v>7322</v>
      </c>
      <c r="AI308" s="106">
        <f t="shared" si="102"/>
        <v>7322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7322</v>
      </c>
      <c r="AR308" s="114">
        <f t="shared" si="106"/>
        <v>7322</v>
      </c>
      <c r="AS308" s="109">
        <f t="shared" si="106"/>
        <v>7322</v>
      </c>
      <c r="AT308" s="110">
        <f t="shared" si="106"/>
        <v>7322</v>
      </c>
      <c r="AU308" s="111">
        <f t="shared" si="106"/>
        <v>7322</v>
      </c>
      <c r="AV308" s="112">
        <f t="shared" si="106"/>
        <v>7322</v>
      </c>
      <c r="AW308" s="106">
        <f t="shared" si="97"/>
        <v>7322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7322</v>
      </c>
      <c r="AD309" s="114">
        <f t="shared" si="105"/>
        <v>7322</v>
      </c>
      <c r="AE309" s="109">
        <f t="shared" si="105"/>
        <v>7322</v>
      </c>
      <c r="AF309" s="110">
        <f t="shared" si="105"/>
        <v>7322</v>
      </c>
      <c r="AG309" s="111">
        <f t="shared" si="105"/>
        <v>7322</v>
      </c>
      <c r="AH309" s="112">
        <f t="shared" si="105"/>
        <v>7322</v>
      </c>
      <c r="AI309" s="106">
        <f t="shared" si="102"/>
        <v>7322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7322</v>
      </c>
      <c r="AR309" s="114">
        <f t="shared" si="106"/>
        <v>7322</v>
      </c>
      <c r="AS309" s="109">
        <f t="shared" si="106"/>
        <v>7322</v>
      </c>
      <c r="AT309" s="110">
        <f t="shared" si="106"/>
        <v>7322</v>
      </c>
      <c r="AU309" s="111">
        <f t="shared" si="106"/>
        <v>7322</v>
      </c>
      <c r="AV309" s="112">
        <f t="shared" si="106"/>
        <v>7322</v>
      </c>
      <c r="AW309" s="106">
        <f t="shared" si="97"/>
        <v>7322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7322</v>
      </c>
      <c r="AD310" s="114">
        <f t="shared" si="105"/>
        <v>7322</v>
      </c>
      <c r="AE310" s="109">
        <f t="shared" si="105"/>
        <v>7322</v>
      </c>
      <c r="AF310" s="110">
        <f t="shared" si="105"/>
        <v>7322</v>
      </c>
      <c r="AG310" s="111">
        <f t="shared" si="105"/>
        <v>7322</v>
      </c>
      <c r="AH310" s="112">
        <f t="shared" si="105"/>
        <v>7322</v>
      </c>
      <c r="AI310" s="106">
        <f t="shared" si="102"/>
        <v>7322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7322</v>
      </c>
      <c r="AR310" s="114">
        <f t="shared" si="106"/>
        <v>7322</v>
      </c>
      <c r="AS310" s="109">
        <f t="shared" si="106"/>
        <v>7322</v>
      </c>
      <c r="AT310" s="110">
        <f t="shared" si="106"/>
        <v>7322</v>
      </c>
      <c r="AU310" s="111">
        <f t="shared" si="106"/>
        <v>7322</v>
      </c>
      <c r="AV310" s="112">
        <f t="shared" si="106"/>
        <v>7322</v>
      </c>
      <c r="AW310" s="106">
        <f t="shared" si="97"/>
        <v>7322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7322</v>
      </c>
      <c r="AD311" s="114">
        <f t="shared" si="105"/>
        <v>7322</v>
      </c>
      <c r="AE311" s="109">
        <f t="shared" si="105"/>
        <v>7322</v>
      </c>
      <c r="AF311" s="110">
        <f t="shared" si="105"/>
        <v>7322</v>
      </c>
      <c r="AG311" s="111">
        <f t="shared" si="105"/>
        <v>7322</v>
      </c>
      <c r="AH311" s="112">
        <f t="shared" si="105"/>
        <v>7322</v>
      </c>
      <c r="AI311" s="106">
        <f t="shared" si="102"/>
        <v>7322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7322</v>
      </c>
      <c r="AR311" s="114">
        <f t="shared" si="106"/>
        <v>7322</v>
      </c>
      <c r="AS311" s="109">
        <f t="shared" si="106"/>
        <v>7322</v>
      </c>
      <c r="AT311" s="110">
        <f t="shared" si="106"/>
        <v>7322</v>
      </c>
      <c r="AU311" s="111">
        <f t="shared" si="106"/>
        <v>7322</v>
      </c>
      <c r="AV311" s="112">
        <f t="shared" si="106"/>
        <v>7322</v>
      </c>
      <c r="AW311" s="106">
        <f t="shared" si="97"/>
        <v>7322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7322</v>
      </c>
      <c r="AD312" s="114">
        <f t="shared" si="105"/>
        <v>7322</v>
      </c>
      <c r="AE312" s="109">
        <f t="shared" si="105"/>
        <v>7322</v>
      </c>
      <c r="AF312" s="110">
        <f t="shared" si="105"/>
        <v>7322</v>
      </c>
      <c r="AG312" s="111">
        <f t="shared" si="105"/>
        <v>7322</v>
      </c>
      <c r="AH312" s="112">
        <f t="shared" si="105"/>
        <v>7322</v>
      </c>
      <c r="AI312" s="106">
        <f t="shared" si="102"/>
        <v>7322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7322</v>
      </c>
      <c r="AR312" s="114">
        <f t="shared" si="106"/>
        <v>7322</v>
      </c>
      <c r="AS312" s="109">
        <f t="shared" si="106"/>
        <v>7322</v>
      </c>
      <c r="AT312" s="110">
        <f t="shared" si="106"/>
        <v>7322</v>
      </c>
      <c r="AU312" s="111">
        <f t="shared" si="106"/>
        <v>7322</v>
      </c>
      <c r="AV312" s="112">
        <f t="shared" si="106"/>
        <v>7322</v>
      </c>
      <c r="AW312" s="106">
        <f t="shared" si="97"/>
        <v>7322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7322</v>
      </c>
      <c r="AD313" s="114">
        <f t="shared" si="105"/>
        <v>7322</v>
      </c>
      <c r="AE313" s="109">
        <f t="shared" si="105"/>
        <v>7322</v>
      </c>
      <c r="AF313" s="110">
        <f t="shared" si="105"/>
        <v>7322</v>
      </c>
      <c r="AG313" s="111">
        <f t="shared" si="105"/>
        <v>7322</v>
      </c>
      <c r="AH313" s="112">
        <f t="shared" si="105"/>
        <v>7322</v>
      </c>
      <c r="AI313" s="106">
        <f t="shared" si="102"/>
        <v>7322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7322</v>
      </c>
      <c r="AR313" s="114">
        <f t="shared" si="106"/>
        <v>7322</v>
      </c>
      <c r="AS313" s="109">
        <f t="shared" si="106"/>
        <v>7322</v>
      </c>
      <c r="AT313" s="110">
        <f t="shared" si="106"/>
        <v>7322</v>
      </c>
      <c r="AU313" s="111">
        <f t="shared" si="106"/>
        <v>7322</v>
      </c>
      <c r="AV313" s="112">
        <f t="shared" si="106"/>
        <v>7322</v>
      </c>
      <c r="AW313" s="106">
        <f t="shared" si="97"/>
        <v>7322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7322</v>
      </c>
      <c r="AD314" s="114">
        <f t="shared" si="105"/>
        <v>7322</v>
      </c>
      <c r="AE314" s="109">
        <f t="shared" si="105"/>
        <v>7322</v>
      </c>
      <c r="AF314" s="110">
        <f t="shared" si="105"/>
        <v>7322</v>
      </c>
      <c r="AG314" s="111">
        <f t="shared" si="105"/>
        <v>7322</v>
      </c>
      <c r="AH314" s="112">
        <f t="shared" si="105"/>
        <v>7322</v>
      </c>
      <c r="AI314" s="106">
        <f t="shared" si="102"/>
        <v>7322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7322</v>
      </c>
      <c r="AR314" s="114">
        <f t="shared" si="106"/>
        <v>7322</v>
      </c>
      <c r="AS314" s="109">
        <f t="shared" si="106"/>
        <v>7322</v>
      </c>
      <c r="AT314" s="110">
        <f t="shared" si="106"/>
        <v>7322</v>
      </c>
      <c r="AU314" s="111">
        <f t="shared" si="106"/>
        <v>7322</v>
      </c>
      <c r="AV314" s="112">
        <f t="shared" si="106"/>
        <v>7322</v>
      </c>
      <c r="AW314" s="106">
        <f t="shared" si="97"/>
        <v>7322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7322</v>
      </c>
      <c r="AD315" s="114">
        <f t="shared" si="105"/>
        <v>7322</v>
      </c>
      <c r="AE315" s="109">
        <f t="shared" si="105"/>
        <v>7322</v>
      </c>
      <c r="AF315" s="110">
        <f t="shared" si="105"/>
        <v>7322</v>
      </c>
      <c r="AG315" s="111">
        <f t="shared" si="105"/>
        <v>7322</v>
      </c>
      <c r="AH315" s="112">
        <f t="shared" si="105"/>
        <v>7322</v>
      </c>
      <c r="AI315" s="106">
        <f t="shared" si="102"/>
        <v>7322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7322</v>
      </c>
      <c r="AR315" s="114">
        <f t="shared" si="106"/>
        <v>7322</v>
      </c>
      <c r="AS315" s="109">
        <f t="shared" si="106"/>
        <v>7322</v>
      </c>
      <c r="AT315" s="110">
        <f t="shared" si="106"/>
        <v>7322</v>
      </c>
      <c r="AU315" s="111">
        <f t="shared" si="106"/>
        <v>7322</v>
      </c>
      <c r="AV315" s="112">
        <f t="shared" si="106"/>
        <v>7322</v>
      </c>
      <c r="AW315" s="106">
        <f t="shared" si="97"/>
        <v>7322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7322</v>
      </c>
      <c r="AD316" s="114">
        <f t="shared" si="105"/>
        <v>7322</v>
      </c>
      <c r="AE316" s="109">
        <f t="shared" si="105"/>
        <v>7322</v>
      </c>
      <c r="AF316" s="110">
        <f t="shared" si="105"/>
        <v>7322</v>
      </c>
      <c r="AG316" s="111">
        <f t="shared" si="105"/>
        <v>7322</v>
      </c>
      <c r="AH316" s="112">
        <f t="shared" si="105"/>
        <v>7322</v>
      </c>
      <c r="AI316" s="106">
        <f t="shared" si="102"/>
        <v>7322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7322</v>
      </c>
      <c r="AR316" s="114">
        <f t="shared" si="106"/>
        <v>7322</v>
      </c>
      <c r="AS316" s="109">
        <f t="shared" si="106"/>
        <v>7322</v>
      </c>
      <c r="AT316" s="110">
        <f t="shared" si="106"/>
        <v>7322</v>
      </c>
      <c r="AU316" s="111">
        <f t="shared" si="106"/>
        <v>7322</v>
      </c>
      <c r="AV316" s="112">
        <f t="shared" si="106"/>
        <v>7322</v>
      </c>
      <c r="AW316" s="106">
        <f t="shared" si="97"/>
        <v>7322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7322</v>
      </c>
      <c r="AD317" s="114">
        <f t="shared" si="105"/>
        <v>7322</v>
      </c>
      <c r="AE317" s="109">
        <f t="shared" si="105"/>
        <v>7322</v>
      </c>
      <c r="AF317" s="110">
        <f t="shared" si="105"/>
        <v>7322</v>
      </c>
      <c r="AG317" s="111">
        <f t="shared" si="105"/>
        <v>7322</v>
      </c>
      <c r="AH317" s="112">
        <f t="shared" si="105"/>
        <v>7322</v>
      </c>
      <c r="AI317" s="106">
        <f t="shared" si="102"/>
        <v>7322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7322</v>
      </c>
      <c r="AR317" s="114">
        <f t="shared" si="106"/>
        <v>7322</v>
      </c>
      <c r="AS317" s="109">
        <f t="shared" si="106"/>
        <v>7322</v>
      </c>
      <c r="AT317" s="110">
        <f t="shared" si="106"/>
        <v>7322</v>
      </c>
      <c r="AU317" s="111">
        <f t="shared" si="106"/>
        <v>7322</v>
      </c>
      <c r="AV317" s="112">
        <f t="shared" si="106"/>
        <v>7322</v>
      </c>
      <c r="AW317" s="106">
        <f t="shared" si="97"/>
        <v>7322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7322</v>
      </c>
      <c r="AD318" s="114">
        <f t="shared" si="105"/>
        <v>7322</v>
      </c>
      <c r="AE318" s="109">
        <f t="shared" si="105"/>
        <v>7322</v>
      </c>
      <c r="AF318" s="110">
        <f t="shared" si="105"/>
        <v>7322</v>
      </c>
      <c r="AG318" s="111">
        <f t="shared" si="105"/>
        <v>7322</v>
      </c>
      <c r="AH318" s="112">
        <f t="shared" si="105"/>
        <v>7322</v>
      </c>
      <c r="AI318" s="106">
        <f t="shared" si="102"/>
        <v>7322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7322</v>
      </c>
      <c r="AR318" s="114">
        <f t="shared" si="106"/>
        <v>7322</v>
      </c>
      <c r="AS318" s="109">
        <f t="shared" si="106"/>
        <v>7322</v>
      </c>
      <c r="AT318" s="110">
        <f t="shared" si="106"/>
        <v>7322</v>
      </c>
      <c r="AU318" s="111">
        <f t="shared" si="106"/>
        <v>7322</v>
      </c>
      <c r="AV318" s="112">
        <f t="shared" si="106"/>
        <v>7322</v>
      </c>
      <c r="AW318" s="106">
        <f t="shared" si="97"/>
        <v>7322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7322</v>
      </c>
      <c r="AD319" s="114">
        <f t="shared" si="105"/>
        <v>7322</v>
      </c>
      <c r="AE319" s="109">
        <f t="shared" si="105"/>
        <v>7322</v>
      </c>
      <c r="AF319" s="110">
        <f t="shared" si="105"/>
        <v>7322</v>
      </c>
      <c r="AG319" s="111">
        <f t="shared" si="105"/>
        <v>7322</v>
      </c>
      <c r="AH319" s="112">
        <f t="shared" si="105"/>
        <v>7322</v>
      </c>
      <c r="AI319" s="106">
        <f t="shared" si="102"/>
        <v>7322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7322</v>
      </c>
      <c r="AR319" s="114">
        <f t="shared" si="106"/>
        <v>7322</v>
      </c>
      <c r="AS319" s="109">
        <f t="shared" si="106"/>
        <v>7322</v>
      </c>
      <c r="AT319" s="110">
        <f t="shared" si="106"/>
        <v>7322</v>
      </c>
      <c r="AU319" s="111">
        <f t="shared" si="106"/>
        <v>7322</v>
      </c>
      <c r="AV319" s="112">
        <f t="shared" si="106"/>
        <v>7322</v>
      </c>
      <c r="AW319" s="106">
        <f t="shared" si="97"/>
        <v>7322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7322</v>
      </c>
      <c r="AD320" s="114">
        <f t="shared" si="105"/>
        <v>7322</v>
      </c>
      <c r="AE320" s="109">
        <f t="shared" si="105"/>
        <v>7322</v>
      </c>
      <c r="AF320" s="110">
        <f t="shared" si="105"/>
        <v>7322</v>
      </c>
      <c r="AG320" s="111">
        <f t="shared" si="105"/>
        <v>7322</v>
      </c>
      <c r="AH320" s="112">
        <f t="shared" si="105"/>
        <v>7322</v>
      </c>
      <c r="AI320" s="106">
        <f t="shared" si="102"/>
        <v>7322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7322</v>
      </c>
      <c r="AR320" s="114">
        <f t="shared" si="106"/>
        <v>7322</v>
      </c>
      <c r="AS320" s="109">
        <f t="shared" si="106"/>
        <v>7322</v>
      </c>
      <c r="AT320" s="110">
        <f t="shared" si="106"/>
        <v>7322</v>
      </c>
      <c r="AU320" s="111">
        <f t="shared" si="106"/>
        <v>7322</v>
      </c>
      <c r="AV320" s="112">
        <f t="shared" si="106"/>
        <v>7322</v>
      </c>
      <c r="AW320" s="106">
        <f t="shared" si="97"/>
        <v>7322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7322</v>
      </c>
      <c r="AD321" s="114">
        <f t="shared" si="105"/>
        <v>7322</v>
      </c>
      <c r="AE321" s="109">
        <f t="shared" si="105"/>
        <v>7322</v>
      </c>
      <c r="AF321" s="110">
        <f t="shared" si="105"/>
        <v>7322</v>
      </c>
      <c r="AG321" s="111">
        <f t="shared" si="105"/>
        <v>7322</v>
      </c>
      <c r="AH321" s="112">
        <f t="shared" si="105"/>
        <v>7322</v>
      </c>
      <c r="AI321" s="106">
        <f t="shared" si="102"/>
        <v>7322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7322</v>
      </c>
      <c r="AR321" s="114">
        <f t="shared" si="106"/>
        <v>7322</v>
      </c>
      <c r="AS321" s="109">
        <f t="shared" si="106"/>
        <v>7322</v>
      </c>
      <c r="AT321" s="110">
        <f t="shared" si="106"/>
        <v>7322</v>
      </c>
      <c r="AU321" s="111">
        <f t="shared" si="106"/>
        <v>7322</v>
      </c>
      <c r="AV321" s="112">
        <f t="shared" si="106"/>
        <v>7322</v>
      </c>
      <c r="AW321" s="106">
        <f t="shared" si="97"/>
        <v>7322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7322</v>
      </c>
      <c r="AD322" s="114">
        <f t="shared" si="105"/>
        <v>7322</v>
      </c>
      <c r="AE322" s="109">
        <f t="shared" si="105"/>
        <v>7322</v>
      </c>
      <c r="AF322" s="110">
        <f t="shared" si="105"/>
        <v>7322</v>
      </c>
      <c r="AG322" s="111">
        <f t="shared" si="105"/>
        <v>7322</v>
      </c>
      <c r="AH322" s="112">
        <f t="shared" si="105"/>
        <v>7322</v>
      </c>
      <c r="AI322" s="106">
        <f t="shared" si="102"/>
        <v>7322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7322</v>
      </c>
      <c r="AR322" s="114">
        <f t="shared" si="106"/>
        <v>7322</v>
      </c>
      <c r="AS322" s="109">
        <f t="shared" si="106"/>
        <v>7322</v>
      </c>
      <c r="AT322" s="110">
        <f t="shared" si="106"/>
        <v>7322</v>
      </c>
      <c r="AU322" s="111">
        <f t="shared" si="106"/>
        <v>7322</v>
      </c>
      <c r="AV322" s="112">
        <f t="shared" si="106"/>
        <v>7322</v>
      </c>
      <c r="AW322" s="106">
        <f t="shared" si="97"/>
        <v>7322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7322</v>
      </c>
      <c r="AD323" s="114">
        <f t="shared" si="105"/>
        <v>7322</v>
      </c>
      <c r="AE323" s="109">
        <f t="shared" si="105"/>
        <v>7322</v>
      </c>
      <c r="AF323" s="110">
        <f t="shared" si="105"/>
        <v>7322</v>
      </c>
      <c r="AG323" s="111">
        <f t="shared" si="105"/>
        <v>7322</v>
      </c>
      <c r="AH323" s="112">
        <f t="shared" si="105"/>
        <v>7322</v>
      </c>
      <c r="AI323" s="106">
        <f t="shared" si="102"/>
        <v>7322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7322</v>
      </c>
      <c r="AR323" s="114">
        <f t="shared" si="106"/>
        <v>7322</v>
      </c>
      <c r="AS323" s="109">
        <f t="shared" si="106"/>
        <v>7322</v>
      </c>
      <c r="AT323" s="110">
        <f t="shared" si="106"/>
        <v>7322</v>
      </c>
      <c r="AU323" s="111">
        <f t="shared" si="106"/>
        <v>7322</v>
      </c>
      <c r="AV323" s="112">
        <f t="shared" si="106"/>
        <v>7322</v>
      </c>
      <c r="AW323" s="106">
        <f t="shared" si="97"/>
        <v>7322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7322</v>
      </c>
      <c r="AD324" s="114">
        <f t="shared" si="105"/>
        <v>7322</v>
      </c>
      <c r="AE324" s="109">
        <f t="shared" si="105"/>
        <v>7322</v>
      </c>
      <c r="AF324" s="110">
        <f t="shared" si="105"/>
        <v>7322</v>
      </c>
      <c r="AG324" s="111">
        <f t="shared" si="105"/>
        <v>7322</v>
      </c>
      <c r="AH324" s="112">
        <f t="shared" si="105"/>
        <v>7322</v>
      </c>
      <c r="AI324" s="106">
        <f t="shared" si="102"/>
        <v>7322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7322</v>
      </c>
      <c r="AR324" s="114">
        <f t="shared" si="106"/>
        <v>7322</v>
      </c>
      <c r="AS324" s="109">
        <f t="shared" si="106"/>
        <v>7322</v>
      </c>
      <c r="AT324" s="110">
        <f t="shared" si="106"/>
        <v>7322</v>
      </c>
      <c r="AU324" s="111">
        <f t="shared" si="106"/>
        <v>7322</v>
      </c>
      <c r="AV324" s="112">
        <f t="shared" si="106"/>
        <v>7322</v>
      </c>
      <c r="AW324" s="106">
        <f t="shared" si="97"/>
        <v>7322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7322</v>
      </c>
      <c r="AD325" s="114">
        <f t="shared" si="105"/>
        <v>7322</v>
      </c>
      <c r="AE325" s="109">
        <f t="shared" si="105"/>
        <v>7322</v>
      </c>
      <c r="AF325" s="110">
        <f t="shared" si="105"/>
        <v>7322</v>
      </c>
      <c r="AG325" s="111">
        <f t="shared" si="105"/>
        <v>7322</v>
      </c>
      <c r="AH325" s="112">
        <f t="shared" si="105"/>
        <v>7322</v>
      </c>
      <c r="AI325" s="106">
        <f t="shared" si="102"/>
        <v>7322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7322</v>
      </c>
      <c r="AR325" s="114">
        <f t="shared" si="106"/>
        <v>7322</v>
      </c>
      <c r="AS325" s="109">
        <f t="shared" si="106"/>
        <v>7322</v>
      </c>
      <c r="AT325" s="110">
        <f t="shared" si="106"/>
        <v>7322</v>
      </c>
      <c r="AU325" s="111">
        <f t="shared" si="106"/>
        <v>7322</v>
      </c>
      <c r="AV325" s="112">
        <f t="shared" si="106"/>
        <v>7322</v>
      </c>
      <c r="AW325" s="106">
        <f t="shared" ref="AW325:AW369" si="117">MAX(AR325, AT325, AV325)</f>
        <v>7322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7322</v>
      </c>
      <c r="AD326" s="114">
        <f t="shared" ref="AD326:AH369" si="121">AC326</f>
        <v>7322</v>
      </c>
      <c r="AE326" s="109">
        <f t="shared" si="121"/>
        <v>7322</v>
      </c>
      <c r="AF326" s="110">
        <f t="shared" si="121"/>
        <v>7322</v>
      </c>
      <c r="AG326" s="111">
        <f t="shared" si="121"/>
        <v>7322</v>
      </c>
      <c r="AH326" s="112">
        <f t="shared" si="121"/>
        <v>7322</v>
      </c>
      <c r="AI326" s="106">
        <f t="shared" si="102"/>
        <v>7322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7322</v>
      </c>
      <c r="AR326" s="114">
        <f t="shared" ref="AR326:AV369" si="122">AQ326</f>
        <v>7322</v>
      </c>
      <c r="AS326" s="109">
        <f t="shared" si="122"/>
        <v>7322</v>
      </c>
      <c r="AT326" s="110">
        <f t="shared" si="122"/>
        <v>7322</v>
      </c>
      <c r="AU326" s="111">
        <f t="shared" si="122"/>
        <v>7322</v>
      </c>
      <c r="AV326" s="112">
        <f t="shared" si="122"/>
        <v>7322</v>
      </c>
      <c r="AW326" s="106">
        <f t="shared" si="117"/>
        <v>7322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7322</v>
      </c>
      <c r="AD327" s="114">
        <f t="shared" si="121"/>
        <v>7322</v>
      </c>
      <c r="AE327" s="109">
        <f t="shared" si="121"/>
        <v>7322</v>
      </c>
      <c r="AF327" s="110">
        <f t="shared" si="121"/>
        <v>7322</v>
      </c>
      <c r="AG327" s="111">
        <f t="shared" si="121"/>
        <v>7322</v>
      </c>
      <c r="AH327" s="112">
        <f t="shared" si="121"/>
        <v>7322</v>
      </c>
      <c r="AI327" s="106">
        <f t="shared" si="102"/>
        <v>7322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7322</v>
      </c>
      <c r="AR327" s="114">
        <f t="shared" si="122"/>
        <v>7322</v>
      </c>
      <c r="AS327" s="109">
        <f t="shared" si="122"/>
        <v>7322</v>
      </c>
      <c r="AT327" s="110">
        <f t="shared" si="122"/>
        <v>7322</v>
      </c>
      <c r="AU327" s="111">
        <f t="shared" si="122"/>
        <v>7322</v>
      </c>
      <c r="AV327" s="112">
        <f t="shared" si="122"/>
        <v>7322</v>
      </c>
      <c r="AW327" s="106">
        <f t="shared" si="117"/>
        <v>7322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7322</v>
      </c>
      <c r="AD328" s="114">
        <f t="shared" si="121"/>
        <v>7322</v>
      </c>
      <c r="AE328" s="109">
        <f t="shared" si="121"/>
        <v>7322</v>
      </c>
      <c r="AF328" s="110">
        <f t="shared" si="121"/>
        <v>7322</v>
      </c>
      <c r="AG328" s="111">
        <f t="shared" si="121"/>
        <v>7322</v>
      </c>
      <c r="AH328" s="112">
        <f t="shared" si="121"/>
        <v>7322</v>
      </c>
      <c r="AI328" s="106">
        <f t="shared" si="102"/>
        <v>7322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7322</v>
      </c>
      <c r="AR328" s="114">
        <f t="shared" si="122"/>
        <v>7322</v>
      </c>
      <c r="AS328" s="109">
        <f t="shared" si="122"/>
        <v>7322</v>
      </c>
      <c r="AT328" s="110">
        <f t="shared" si="122"/>
        <v>7322</v>
      </c>
      <c r="AU328" s="111">
        <f t="shared" si="122"/>
        <v>7322</v>
      </c>
      <c r="AV328" s="112">
        <f t="shared" si="122"/>
        <v>7322</v>
      </c>
      <c r="AW328" s="106">
        <f t="shared" si="117"/>
        <v>7322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7322</v>
      </c>
      <c r="AD329" s="114">
        <f t="shared" si="121"/>
        <v>7322</v>
      </c>
      <c r="AE329" s="109">
        <f t="shared" si="121"/>
        <v>7322</v>
      </c>
      <c r="AF329" s="110">
        <f t="shared" si="121"/>
        <v>7322</v>
      </c>
      <c r="AG329" s="111">
        <f t="shared" si="121"/>
        <v>7322</v>
      </c>
      <c r="AH329" s="112">
        <f t="shared" si="121"/>
        <v>7322</v>
      </c>
      <c r="AI329" s="106">
        <f t="shared" si="102"/>
        <v>7322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7322</v>
      </c>
      <c r="AR329" s="114">
        <f t="shared" si="122"/>
        <v>7322</v>
      </c>
      <c r="AS329" s="109">
        <f t="shared" si="122"/>
        <v>7322</v>
      </c>
      <c r="AT329" s="110">
        <f t="shared" si="122"/>
        <v>7322</v>
      </c>
      <c r="AU329" s="111">
        <f t="shared" si="122"/>
        <v>7322</v>
      </c>
      <c r="AV329" s="112">
        <f t="shared" si="122"/>
        <v>7322</v>
      </c>
      <c r="AW329" s="106">
        <f t="shared" si="117"/>
        <v>7322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7322</v>
      </c>
      <c r="AD330" s="114">
        <f t="shared" si="121"/>
        <v>7322</v>
      </c>
      <c r="AE330" s="109">
        <f t="shared" si="121"/>
        <v>7322</v>
      </c>
      <c r="AF330" s="110">
        <f t="shared" si="121"/>
        <v>7322</v>
      </c>
      <c r="AG330" s="111">
        <f t="shared" si="121"/>
        <v>7322</v>
      </c>
      <c r="AH330" s="112">
        <f t="shared" si="121"/>
        <v>7322</v>
      </c>
      <c r="AI330" s="106">
        <f t="shared" si="102"/>
        <v>7322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7322</v>
      </c>
      <c r="AR330" s="114">
        <f t="shared" si="122"/>
        <v>7322</v>
      </c>
      <c r="AS330" s="109">
        <f t="shared" si="122"/>
        <v>7322</v>
      </c>
      <c r="AT330" s="110">
        <f t="shared" si="122"/>
        <v>7322</v>
      </c>
      <c r="AU330" s="111">
        <f t="shared" si="122"/>
        <v>7322</v>
      </c>
      <c r="AV330" s="112">
        <f t="shared" si="122"/>
        <v>7322</v>
      </c>
      <c r="AW330" s="106">
        <f t="shared" si="117"/>
        <v>7322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7322</v>
      </c>
      <c r="AD331" s="114">
        <f t="shared" si="121"/>
        <v>7322</v>
      </c>
      <c r="AE331" s="109">
        <f t="shared" si="121"/>
        <v>7322</v>
      </c>
      <c r="AF331" s="110">
        <f t="shared" si="121"/>
        <v>7322</v>
      </c>
      <c r="AG331" s="111">
        <f t="shared" si="121"/>
        <v>7322</v>
      </c>
      <c r="AH331" s="112">
        <f t="shared" si="121"/>
        <v>7322</v>
      </c>
      <c r="AI331" s="106">
        <f t="shared" si="102"/>
        <v>7322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7322</v>
      </c>
      <c r="AR331" s="114">
        <f t="shared" si="122"/>
        <v>7322</v>
      </c>
      <c r="AS331" s="109">
        <f t="shared" si="122"/>
        <v>7322</v>
      </c>
      <c r="AT331" s="110">
        <f t="shared" si="122"/>
        <v>7322</v>
      </c>
      <c r="AU331" s="111">
        <f t="shared" si="122"/>
        <v>7322</v>
      </c>
      <c r="AV331" s="112">
        <f t="shared" si="122"/>
        <v>7322</v>
      </c>
      <c r="AW331" s="106">
        <f t="shared" si="117"/>
        <v>7322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7322</v>
      </c>
      <c r="AD332" s="114">
        <f t="shared" si="121"/>
        <v>7322</v>
      </c>
      <c r="AE332" s="109">
        <f t="shared" si="121"/>
        <v>7322</v>
      </c>
      <c r="AF332" s="110">
        <f t="shared" si="121"/>
        <v>7322</v>
      </c>
      <c r="AG332" s="111">
        <f t="shared" si="121"/>
        <v>7322</v>
      </c>
      <c r="AH332" s="112">
        <f t="shared" si="121"/>
        <v>7322</v>
      </c>
      <c r="AI332" s="106">
        <f t="shared" ref="AI332:AI369" si="124">MAX(AD332, AF332, AH332)</f>
        <v>7322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7322</v>
      </c>
      <c r="AR332" s="114">
        <f t="shared" si="122"/>
        <v>7322</v>
      </c>
      <c r="AS332" s="109">
        <f t="shared" si="122"/>
        <v>7322</v>
      </c>
      <c r="AT332" s="110">
        <f t="shared" si="122"/>
        <v>7322</v>
      </c>
      <c r="AU332" s="111">
        <f t="shared" si="122"/>
        <v>7322</v>
      </c>
      <c r="AV332" s="112">
        <f t="shared" si="122"/>
        <v>7322</v>
      </c>
      <c r="AW332" s="106">
        <f t="shared" si="117"/>
        <v>7322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7322</v>
      </c>
      <c r="AD333" s="114">
        <f t="shared" si="121"/>
        <v>7322</v>
      </c>
      <c r="AE333" s="109">
        <f t="shared" si="121"/>
        <v>7322</v>
      </c>
      <c r="AF333" s="110">
        <f t="shared" si="121"/>
        <v>7322</v>
      </c>
      <c r="AG333" s="111">
        <f t="shared" si="121"/>
        <v>7322</v>
      </c>
      <c r="AH333" s="112">
        <f t="shared" si="121"/>
        <v>7322</v>
      </c>
      <c r="AI333" s="106">
        <f t="shared" si="124"/>
        <v>7322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7322</v>
      </c>
      <c r="AR333" s="114">
        <f t="shared" si="122"/>
        <v>7322</v>
      </c>
      <c r="AS333" s="109">
        <f t="shared" si="122"/>
        <v>7322</v>
      </c>
      <c r="AT333" s="110">
        <f t="shared" si="122"/>
        <v>7322</v>
      </c>
      <c r="AU333" s="111">
        <f t="shared" si="122"/>
        <v>7322</v>
      </c>
      <c r="AV333" s="112">
        <f t="shared" si="122"/>
        <v>7322</v>
      </c>
      <c r="AW333" s="106">
        <f t="shared" si="117"/>
        <v>7322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7322</v>
      </c>
      <c r="AD334" s="114">
        <f t="shared" si="121"/>
        <v>7322</v>
      </c>
      <c r="AE334" s="109">
        <f t="shared" si="121"/>
        <v>7322</v>
      </c>
      <c r="AF334" s="110">
        <f t="shared" si="121"/>
        <v>7322</v>
      </c>
      <c r="AG334" s="111">
        <f t="shared" si="121"/>
        <v>7322</v>
      </c>
      <c r="AH334" s="112">
        <f t="shared" si="121"/>
        <v>7322</v>
      </c>
      <c r="AI334" s="106">
        <f t="shared" si="124"/>
        <v>7322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7322</v>
      </c>
      <c r="AR334" s="114">
        <f t="shared" si="122"/>
        <v>7322</v>
      </c>
      <c r="AS334" s="109">
        <f t="shared" si="122"/>
        <v>7322</v>
      </c>
      <c r="AT334" s="110">
        <f t="shared" si="122"/>
        <v>7322</v>
      </c>
      <c r="AU334" s="111">
        <f t="shared" si="122"/>
        <v>7322</v>
      </c>
      <c r="AV334" s="112">
        <f t="shared" si="122"/>
        <v>7322</v>
      </c>
      <c r="AW334" s="106">
        <f t="shared" si="117"/>
        <v>7322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7322</v>
      </c>
      <c r="AD335" s="114">
        <f t="shared" si="121"/>
        <v>7322</v>
      </c>
      <c r="AE335" s="109">
        <f t="shared" si="121"/>
        <v>7322</v>
      </c>
      <c r="AF335" s="110">
        <f t="shared" si="121"/>
        <v>7322</v>
      </c>
      <c r="AG335" s="111">
        <f t="shared" si="121"/>
        <v>7322</v>
      </c>
      <c r="AH335" s="112">
        <f t="shared" si="121"/>
        <v>7322</v>
      </c>
      <c r="AI335" s="106">
        <f t="shared" si="124"/>
        <v>7322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7322</v>
      </c>
      <c r="AR335" s="114">
        <f t="shared" si="122"/>
        <v>7322</v>
      </c>
      <c r="AS335" s="109">
        <f t="shared" si="122"/>
        <v>7322</v>
      </c>
      <c r="AT335" s="110">
        <f t="shared" si="122"/>
        <v>7322</v>
      </c>
      <c r="AU335" s="111">
        <f t="shared" si="122"/>
        <v>7322</v>
      </c>
      <c r="AV335" s="112">
        <f t="shared" si="122"/>
        <v>7322</v>
      </c>
      <c r="AW335" s="106">
        <f t="shared" si="117"/>
        <v>7322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7322</v>
      </c>
      <c r="AD336" s="114">
        <f t="shared" si="121"/>
        <v>7322</v>
      </c>
      <c r="AE336" s="109">
        <f t="shared" si="121"/>
        <v>7322</v>
      </c>
      <c r="AF336" s="110">
        <f t="shared" si="121"/>
        <v>7322</v>
      </c>
      <c r="AG336" s="111">
        <f t="shared" si="121"/>
        <v>7322</v>
      </c>
      <c r="AH336" s="112">
        <f t="shared" si="121"/>
        <v>7322</v>
      </c>
      <c r="AI336" s="106">
        <f t="shared" si="124"/>
        <v>7322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7322</v>
      </c>
      <c r="AR336" s="114">
        <f t="shared" si="122"/>
        <v>7322</v>
      </c>
      <c r="AS336" s="109">
        <f t="shared" si="122"/>
        <v>7322</v>
      </c>
      <c r="AT336" s="110">
        <f t="shared" si="122"/>
        <v>7322</v>
      </c>
      <c r="AU336" s="111">
        <f t="shared" si="122"/>
        <v>7322</v>
      </c>
      <c r="AV336" s="112">
        <f t="shared" si="122"/>
        <v>7322</v>
      </c>
      <c r="AW336" s="106">
        <f t="shared" si="117"/>
        <v>7322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7322</v>
      </c>
      <c r="AD337" s="197">
        <f t="shared" si="121"/>
        <v>7322</v>
      </c>
      <c r="AE337" s="198">
        <f t="shared" si="121"/>
        <v>7322</v>
      </c>
      <c r="AF337" s="199">
        <f t="shared" si="121"/>
        <v>7322</v>
      </c>
      <c r="AG337" s="200">
        <f t="shared" si="121"/>
        <v>7322</v>
      </c>
      <c r="AH337" s="201">
        <f t="shared" si="121"/>
        <v>7322</v>
      </c>
      <c r="AI337" s="202">
        <f t="shared" si="124"/>
        <v>7322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7322</v>
      </c>
      <c r="AR337" s="197">
        <f t="shared" si="122"/>
        <v>7322</v>
      </c>
      <c r="AS337" s="198">
        <f t="shared" si="122"/>
        <v>7322</v>
      </c>
      <c r="AT337" s="199">
        <f t="shared" si="122"/>
        <v>7322</v>
      </c>
      <c r="AU337" s="200">
        <f t="shared" si="122"/>
        <v>7322</v>
      </c>
      <c r="AV337" s="201">
        <f t="shared" si="122"/>
        <v>7322</v>
      </c>
      <c r="AW337" s="202">
        <f t="shared" si="117"/>
        <v>7322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7322</v>
      </c>
      <c r="AD338" s="114">
        <f t="shared" si="121"/>
        <v>7322</v>
      </c>
      <c r="AE338" s="109">
        <f t="shared" si="121"/>
        <v>7322</v>
      </c>
      <c r="AF338" s="110">
        <f t="shared" si="121"/>
        <v>7322</v>
      </c>
      <c r="AG338" s="111">
        <f t="shared" si="121"/>
        <v>7322</v>
      </c>
      <c r="AH338" s="112">
        <f t="shared" si="121"/>
        <v>7322</v>
      </c>
      <c r="AI338" s="106">
        <f t="shared" si="124"/>
        <v>7322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7322</v>
      </c>
      <c r="AR338" s="114">
        <f t="shared" si="122"/>
        <v>7322</v>
      </c>
      <c r="AS338" s="109">
        <f t="shared" si="122"/>
        <v>7322</v>
      </c>
      <c r="AT338" s="110">
        <f t="shared" si="122"/>
        <v>7322</v>
      </c>
      <c r="AU338" s="111">
        <f t="shared" si="122"/>
        <v>7322</v>
      </c>
      <c r="AV338" s="112">
        <f t="shared" si="122"/>
        <v>7322</v>
      </c>
      <c r="AW338" s="106">
        <f t="shared" si="117"/>
        <v>7322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7322</v>
      </c>
      <c r="AD339" s="114">
        <f t="shared" si="121"/>
        <v>7322</v>
      </c>
      <c r="AE339" s="109">
        <f t="shared" si="121"/>
        <v>7322</v>
      </c>
      <c r="AF339" s="110">
        <f t="shared" si="121"/>
        <v>7322</v>
      </c>
      <c r="AG339" s="111">
        <f t="shared" si="121"/>
        <v>7322</v>
      </c>
      <c r="AH339" s="112">
        <f t="shared" si="121"/>
        <v>7322</v>
      </c>
      <c r="AI339" s="106">
        <f t="shared" si="124"/>
        <v>7322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7322</v>
      </c>
      <c r="AR339" s="114">
        <f t="shared" si="122"/>
        <v>7322</v>
      </c>
      <c r="AS339" s="109">
        <f t="shared" si="122"/>
        <v>7322</v>
      </c>
      <c r="AT339" s="110">
        <f t="shared" si="122"/>
        <v>7322</v>
      </c>
      <c r="AU339" s="111">
        <f t="shared" si="122"/>
        <v>7322</v>
      </c>
      <c r="AV339" s="112">
        <f t="shared" si="122"/>
        <v>7322</v>
      </c>
      <c r="AW339" s="106">
        <f t="shared" si="117"/>
        <v>7322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7322</v>
      </c>
      <c r="AD340" s="114">
        <f t="shared" si="121"/>
        <v>7322</v>
      </c>
      <c r="AE340" s="109">
        <f t="shared" si="121"/>
        <v>7322</v>
      </c>
      <c r="AF340" s="110">
        <f t="shared" si="121"/>
        <v>7322</v>
      </c>
      <c r="AG340" s="111">
        <f t="shared" si="121"/>
        <v>7322</v>
      </c>
      <c r="AH340" s="112">
        <f t="shared" si="121"/>
        <v>7322</v>
      </c>
      <c r="AI340" s="106">
        <f t="shared" si="124"/>
        <v>7322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7322</v>
      </c>
      <c r="AR340" s="114">
        <f t="shared" si="122"/>
        <v>7322</v>
      </c>
      <c r="AS340" s="109">
        <f t="shared" si="122"/>
        <v>7322</v>
      </c>
      <c r="AT340" s="110">
        <f t="shared" si="122"/>
        <v>7322</v>
      </c>
      <c r="AU340" s="111">
        <f t="shared" si="122"/>
        <v>7322</v>
      </c>
      <c r="AV340" s="112">
        <f t="shared" si="122"/>
        <v>7322</v>
      </c>
      <c r="AW340" s="106">
        <f t="shared" si="117"/>
        <v>7322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7322</v>
      </c>
      <c r="AD341" s="114">
        <f t="shared" si="121"/>
        <v>7322</v>
      </c>
      <c r="AE341" s="109">
        <f t="shared" si="121"/>
        <v>7322</v>
      </c>
      <c r="AF341" s="110">
        <f t="shared" si="121"/>
        <v>7322</v>
      </c>
      <c r="AG341" s="111">
        <f t="shared" si="121"/>
        <v>7322</v>
      </c>
      <c r="AH341" s="112">
        <f t="shared" si="121"/>
        <v>7322</v>
      </c>
      <c r="AI341" s="106">
        <f t="shared" si="124"/>
        <v>7322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7322</v>
      </c>
      <c r="AR341" s="114">
        <f t="shared" si="122"/>
        <v>7322</v>
      </c>
      <c r="AS341" s="109">
        <f t="shared" si="122"/>
        <v>7322</v>
      </c>
      <c r="AT341" s="110">
        <f t="shared" si="122"/>
        <v>7322</v>
      </c>
      <c r="AU341" s="111">
        <f t="shared" si="122"/>
        <v>7322</v>
      </c>
      <c r="AV341" s="112">
        <f t="shared" si="122"/>
        <v>7322</v>
      </c>
      <c r="AW341" s="106">
        <f t="shared" si="117"/>
        <v>7322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7322</v>
      </c>
      <c r="AD342" s="114">
        <f t="shared" si="121"/>
        <v>7322</v>
      </c>
      <c r="AE342" s="109">
        <f t="shared" si="121"/>
        <v>7322</v>
      </c>
      <c r="AF342" s="110">
        <f t="shared" si="121"/>
        <v>7322</v>
      </c>
      <c r="AG342" s="111">
        <f t="shared" si="121"/>
        <v>7322</v>
      </c>
      <c r="AH342" s="112">
        <f t="shared" si="121"/>
        <v>7322</v>
      </c>
      <c r="AI342" s="106">
        <f t="shared" si="124"/>
        <v>7322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7322</v>
      </c>
      <c r="AR342" s="114">
        <f t="shared" si="122"/>
        <v>7322</v>
      </c>
      <c r="AS342" s="109">
        <f t="shared" si="122"/>
        <v>7322</v>
      </c>
      <c r="AT342" s="110">
        <f t="shared" si="122"/>
        <v>7322</v>
      </c>
      <c r="AU342" s="111">
        <f t="shared" si="122"/>
        <v>7322</v>
      </c>
      <c r="AV342" s="112">
        <f t="shared" si="122"/>
        <v>7322</v>
      </c>
      <c r="AW342" s="106">
        <f t="shared" si="117"/>
        <v>7322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7322</v>
      </c>
      <c r="AD343" s="114">
        <f t="shared" si="121"/>
        <v>7322</v>
      </c>
      <c r="AE343" s="109">
        <f t="shared" si="121"/>
        <v>7322</v>
      </c>
      <c r="AF343" s="110">
        <f t="shared" si="121"/>
        <v>7322</v>
      </c>
      <c r="AG343" s="111">
        <f t="shared" si="121"/>
        <v>7322</v>
      </c>
      <c r="AH343" s="112">
        <f t="shared" si="121"/>
        <v>7322</v>
      </c>
      <c r="AI343" s="106">
        <f t="shared" si="124"/>
        <v>7322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7322</v>
      </c>
      <c r="AR343" s="114">
        <f t="shared" si="122"/>
        <v>7322</v>
      </c>
      <c r="AS343" s="109">
        <f t="shared" si="122"/>
        <v>7322</v>
      </c>
      <c r="AT343" s="110">
        <f t="shared" si="122"/>
        <v>7322</v>
      </c>
      <c r="AU343" s="111">
        <f t="shared" si="122"/>
        <v>7322</v>
      </c>
      <c r="AV343" s="112">
        <f t="shared" si="122"/>
        <v>7322</v>
      </c>
      <c r="AW343" s="106">
        <f t="shared" si="117"/>
        <v>7322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7322</v>
      </c>
      <c r="AD344" s="114">
        <f t="shared" si="121"/>
        <v>7322</v>
      </c>
      <c r="AE344" s="109">
        <f t="shared" si="121"/>
        <v>7322</v>
      </c>
      <c r="AF344" s="110">
        <f t="shared" si="121"/>
        <v>7322</v>
      </c>
      <c r="AG344" s="111">
        <f t="shared" si="121"/>
        <v>7322</v>
      </c>
      <c r="AH344" s="112">
        <f t="shared" si="121"/>
        <v>7322</v>
      </c>
      <c r="AI344" s="106">
        <f t="shared" si="124"/>
        <v>7322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7322</v>
      </c>
      <c r="AR344" s="114">
        <f t="shared" si="122"/>
        <v>7322</v>
      </c>
      <c r="AS344" s="109">
        <f t="shared" si="122"/>
        <v>7322</v>
      </c>
      <c r="AT344" s="110">
        <f t="shared" si="122"/>
        <v>7322</v>
      </c>
      <c r="AU344" s="111">
        <f t="shared" si="122"/>
        <v>7322</v>
      </c>
      <c r="AV344" s="112">
        <f t="shared" si="122"/>
        <v>7322</v>
      </c>
      <c r="AW344" s="106">
        <f t="shared" si="117"/>
        <v>7322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7322</v>
      </c>
      <c r="AD345" s="114">
        <f t="shared" si="121"/>
        <v>7322</v>
      </c>
      <c r="AE345" s="109">
        <f t="shared" si="121"/>
        <v>7322</v>
      </c>
      <c r="AF345" s="110">
        <f t="shared" si="121"/>
        <v>7322</v>
      </c>
      <c r="AG345" s="111">
        <f t="shared" si="121"/>
        <v>7322</v>
      </c>
      <c r="AH345" s="112">
        <f t="shared" si="121"/>
        <v>7322</v>
      </c>
      <c r="AI345" s="106">
        <f t="shared" si="124"/>
        <v>7322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7322</v>
      </c>
      <c r="AR345" s="114">
        <f t="shared" si="122"/>
        <v>7322</v>
      </c>
      <c r="AS345" s="109">
        <f t="shared" si="122"/>
        <v>7322</v>
      </c>
      <c r="AT345" s="110">
        <f t="shared" si="122"/>
        <v>7322</v>
      </c>
      <c r="AU345" s="111">
        <f t="shared" si="122"/>
        <v>7322</v>
      </c>
      <c r="AV345" s="112">
        <f t="shared" si="122"/>
        <v>7322</v>
      </c>
      <c r="AW345" s="106">
        <f t="shared" si="117"/>
        <v>7322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7322</v>
      </c>
      <c r="AD346" s="114">
        <f t="shared" si="121"/>
        <v>7322</v>
      </c>
      <c r="AE346" s="109">
        <f t="shared" si="121"/>
        <v>7322</v>
      </c>
      <c r="AF346" s="110">
        <f t="shared" si="121"/>
        <v>7322</v>
      </c>
      <c r="AG346" s="111">
        <f t="shared" si="121"/>
        <v>7322</v>
      </c>
      <c r="AH346" s="112">
        <f t="shared" si="121"/>
        <v>7322</v>
      </c>
      <c r="AI346" s="106">
        <f t="shared" si="124"/>
        <v>7322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7322</v>
      </c>
      <c r="AR346" s="114">
        <f t="shared" si="122"/>
        <v>7322</v>
      </c>
      <c r="AS346" s="109">
        <f t="shared" si="122"/>
        <v>7322</v>
      </c>
      <c r="AT346" s="110">
        <f t="shared" si="122"/>
        <v>7322</v>
      </c>
      <c r="AU346" s="111">
        <f t="shared" si="122"/>
        <v>7322</v>
      </c>
      <c r="AV346" s="112">
        <f t="shared" si="122"/>
        <v>7322</v>
      </c>
      <c r="AW346" s="106">
        <f t="shared" si="117"/>
        <v>7322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7322</v>
      </c>
      <c r="AD347" s="114">
        <f t="shared" si="121"/>
        <v>7322</v>
      </c>
      <c r="AE347" s="109">
        <f t="shared" si="121"/>
        <v>7322</v>
      </c>
      <c r="AF347" s="110">
        <f t="shared" si="121"/>
        <v>7322</v>
      </c>
      <c r="AG347" s="111">
        <f t="shared" si="121"/>
        <v>7322</v>
      </c>
      <c r="AH347" s="112">
        <f t="shared" si="121"/>
        <v>7322</v>
      </c>
      <c r="AI347" s="106">
        <f t="shared" si="124"/>
        <v>7322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7322</v>
      </c>
      <c r="AR347" s="114">
        <f t="shared" si="122"/>
        <v>7322</v>
      </c>
      <c r="AS347" s="109">
        <f t="shared" si="122"/>
        <v>7322</v>
      </c>
      <c r="AT347" s="110">
        <f t="shared" si="122"/>
        <v>7322</v>
      </c>
      <c r="AU347" s="111">
        <f t="shared" si="122"/>
        <v>7322</v>
      </c>
      <c r="AV347" s="112">
        <f t="shared" si="122"/>
        <v>7322</v>
      </c>
      <c r="AW347" s="106">
        <f t="shared" si="117"/>
        <v>7322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7322</v>
      </c>
      <c r="AD348" s="114">
        <f t="shared" si="121"/>
        <v>7322</v>
      </c>
      <c r="AE348" s="109">
        <f t="shared" si="121"/>
        <v>7322</v>
      </c>
      <c r="AF348" s="110">
        <f t="shared" si="121"/>
        <v>7322</v>
      </c>
      <c r="AG348" s="111">
        <f t="shared" si="121"/>
        <v>7322</v>
      </c>
      <c r="AH348" s="112">
        <f t="shared" si="121"/>
        <v>7322</v>
      </c>
      <c r="AI348" s="106">
        <f t="shared" si="124"/>
        <v>7322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7322</v>
      </c>
      <c r="AR348" s="114">
        <f t="shared" si="122"/>
        <v>7322</v>
      </c>
      <c r="AS348" s="109">
        <f t="shared" si="122"/>
        <v>7322</v>
      </c>
      <c r="AT348" s="110">
        <f t="shared" si="122"/>
        <v>7322</v>
      </c>
      <c r="AU348" s="111">
        <f t="shared" si="122"/>
        <v>7322</v>
      </c>
      <c r="AV348" s="112">
        <f t="shared" si="122"/>
        <v>7322</v>
      </c>
      <c r="AW348" s="106">
        <f t="shared" si="117"/>
        <v>7322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7322</v>
      </c>
      <c r="AD349" s="114">
        <f t="shared" si="121"/>
        <v>7322</v>
      </c>
      <c r="AE349" s="109">
        <f t="shared" si="121"/>
        <v>7322</v>
      </c>
      <c r="AF349" s="110">
        <f t="shared" si="121"/>
        <v>7322</v>
      </c>
      <c r="AG349" s="111">
        <f t="shared" si="121"/>
        <v>7322</v>
      </c>
      <c r="AH349" s="112">
        <f t="shared" si="121"/>
        <v>7322</v>
      </c>
      <c r="AI349" s="106">
        <f t="shared" si="124"/>
        <v>7322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7322</v>
      </c>
      <c r="AR349" s="114">
        <f t="shared" si="122"/>
        <v>7322</v>
      </c>
      <c r="AS349" s="109">
        <f t="shared" si="122"/>
        <v>7322</v>
      </c>
      <c r="AT349" s="110">
        <f t="shared" si="122"/>
        <v>7322</v>
      </c>
      <c r="AU349" s="111">
        <f t="shared" si="122"/>
        <v>7322</v>
      </c>
      <c r="AV349" s="112">
        <f t="shared" si="122"/>
        <v>7322</v>
      </c>
      <c r="AW349" s="106">
        <f t="shared" si="117"/>
        <v>7322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7322</v>
      </c>
      <c r="AD350" s="114">
        <f t="shared" si="121"/>
        <v>7322</v>
      </c>
      <c r="AE350" s="109">
        <f t="shared" si="121"/>
        <v>7322</v>
      </c>
      <c r="AF350" s="110">
        <f t="shared" si="121"/>
        <v>7322</v>
      </c>
      <c r="AG350" s="111">
        <f t="shared" si="121"/>
        <v>7322</v>
      </c>
      <c r="AH350" s="112">
        <f t="shared" si="121"/>
        <v>7322</v>
      </c>
      <c r="AI350" s="106">
        <f t="shared" si="124"/>
        <v>7322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7322</v>
      </c>
      <c r="AR350" s="114">
        <f t="shared" si="122"/>
        <v>7322</v>
      </c>
      <c r="AS350" s="109">
        <f t="shared" si="122"/>
        <v>7322</v>
      </c>
      <c r="AT350" s="110">
        <f t="shared" si="122"/>
        <v>7322</v>
      </c>
      <c r="AU350" s="111">
        <f t="shared" si="122"/>
        <v>7322</v>
      </c>
      <c r="AV350" s="112">
        <f t="shared" si="122"/>
        <v>7322</v>
      </c>
      <c r="AW350" s="106">
        <f t="shared" si="117"/>
        <v>7322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7322</v>
      </c>
      <c r="AD351" s="114">
        <f t="shared" si="121"/>
        <v>7322</v>
      </c>
      <c r="AE351" s="109">
        <f t="shared" si="121"/>
        <v>7322</v>
      </c>
      <c r="AF351" s="110">
        <f t="shared" si="121"/>
        <v>7322</v>
      </c>
      <c r="AG351" s="111">
        <f t="shared" si="121"/>
        <v>7322</v>
      </c>
      <c r="AH351" s="112">
        <f t="shared" si="121"/>
        <v>7322</v>
      </c>
      <c r="AI351" s="106">
        <f t="shared" si="124"/>
        <v>7322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7322</v>
      </c>
      <c r="AR351" s="114">
        <f t="shared" si="122"/>
        <v>7322</v>
      </c>
      <c r="AS351" s="109">
        <f t="shared" si="122"/>
        <v>7322</v>
      </c>
      <c r="AT351" s="110">
        <f t="shared" si="122"/>
        <v>7322</v>
      </c>
      <c r="AU351" s="111">
        <f t="shared" si="122"/>
        <v>7322</v>
      </c>
      <c r="AV351" s="112">
        <f t="shared" si="122"/>
        <v>7322</v>
      </c>
      <c r="AW351" s="106">
        <f t="shared" si="117"/>
        <v>7322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7322</v>
      </c>
      <c r="AD352" s="114">
        <f t="shared" si="121"/>
        <v>7322</v>
      </c>
      <c r="AE352" s="109">
        <f t="shared" si="121"/>
        <v>7322</v>
      </c>
      <c r="AF352" s="110">
        <f t="shared" si="121"/>
        <v>7322</v>
      </c>
      <c r="AG352" s="111">
        <f t="shared" si="121"/>
        <v>7322</v>
      </c>
      <c r="AH352" s="112">
        <f t="shared" si="121"/>
        <v>7322</v>
      </c>
      <c r="AI352" s="106">
        <f t="shared" si="124"/>
        <v>7322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7322</v>
      </c>
      <c r="AR352" s="114">
        <f t="shared" si="122"/>
        <v>7322</v>
      </c>
      <c r="AS352" s="109">
        <f t="shared" si="122"/>
        <v>7322</v>
      </c>
      <c r="AT352" s="110">
        <f t="shared" si="122"/>
        <v>7322</v>
      </c>
      <c r="AU352" s="111">
        <f t="shared" si="122"/>
        <v>7322</v>
      </c>
      <c r="AV352" s="112">
        <f t="shared" si="122"/>
        <v>7322</v>
      </c>
      <c r="AW352" s="106">
        <f t="shared" si="117"/>
        <v>7322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7322</v>
      </c>
      <c r="AD353" s="114">
        <f t="shared" si="121"/>
        <v>7322</v>
      </c>
      <c r="AE353" s="109">
        <f t="shared" si="121"/>
        <v>7322</v>
      </c>
      <c r="AF353" s="110">
        <f t="shared" si="121"/>
        <v>7322</v>
      </c>
      <c r="AG353" s="111">
        <f t="shared" si="121"/>
        <v>7322</v>
      </c>
      <c r="AH353" s="112">
        <f t="shared" si="121"/>
        <v>7322</v>
      </c>
      <c r="AI353" s="106">
        <f t="shared" si="124"/>
        <v>7322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7322</v>
      </c>
      <c r="AR353" s="114">
        <f t="shared" si="122"/>
        <v>7322</v>
      </c>
      <c r="AS353" s="109">
        <f t="shared" si="122"/>
        <v>7322</v>
      </c>
      <c r="AT353" s="110">
        <f t="shared" si="122"/>
        <v>7322</v>
      </c>
      <c r="AU353" s="111">
        <f t="shared" si="122"/>
        <v>7322</v>
      </c>
      <c r="AV353" s="112">
        <f t="shared" si="122"/>
        <v>7322</v>
      </c>
      <c r="AW353" s="106">
        <f t="shared" si="117"/>
        <v>7322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7322</v>
      </c>
      <c r="AD354" s="114">
        <f t="shared" si="121"/>
        <v>7322</v>
      </c>
      <c r="AE354" s="109">
        <f t="shared" si="121"/>
        <v>7322</v>
      </c>
      <c r="AF354" s="110">
        <f t="shared" si="121"/>
        <v>7322</v>
      </c>
      <c r="AG354" s="111">
        <f t="shared" si="121"/>
        <v>7322</v>
      </c>
      <c r="AH354" s="112">
        <f t="shared" si="121"/>
        <v>7322</v>
      </c>
      <c r="AI354" s="106">
        <f t="shared" si="124"/>
        <v>7322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7322</v>
      </c>
      <c r="AR354" s="114">
        <f t="shared" si="122"/>
        <v>7322</v>
      </c>
      <c r="AS354" s="109">
        <f t="shared" si="122"/>
        <v>7322</v>
      </c>
      <c r="AT354" s="110">
        <f t="shared" si="122"/>
        <v>7322</v>
      </c>
      <c r="AU354" s="111">
        <f t="shared" si="122"/>
        <v>7322</v>
      </c>
      <c r="AV354" s="112">
        <f t="shared" si="122"/>
        <v>7322</v>
      </c>
      <c r="AW354" s="106">
        <f t="shared" si="117"/>
        <v>7322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7322</v>
      </c>
      <c r="AD355" s="114">
        <f t="shared" si="121"/>
        <v>7322</v>
      </c>
      <c r="AE355" s="109">
        <f t="shared" si="121"/>
        <v>7322</v>
      </c>
      <c r="AF355" s="110">
        <f t="shared" si="121"/>
        <v>7322</v>
      </c>
      <c r="AG355" s="111">
        <f t="shared" si="121"/>
        <v>7322</v>
      </c>
      <c r="AH355" s="112">
        <f t="shared" si="121"/>
        <v>7322</v>
      </c>
      <c r="AI355" s="106">
        <f t="shared" si="124"/>
        <v>7322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7322</v>
      </c>
      <c r="AR355" s="114">
        <f t="shared" si="122"/>
        <v>7322</v>
      </c>
      <c r="AS355" s="109">
        <f t="shared" si="122"/>
        <v>7322</v>
      </c>
      <c r="AT355" s="110">
        <f t="shared" si="122"/>
        <v>7322</v>
      </c>
      <c r="AU355" s="111">
        <f t="shared" si="122"/>
        <v>7322</v>
      </c>
      <c r="AV355" s="112">
        <f t="shared" si="122"/>
        <v>7322</v>
      </c>
      <c r="AW355" s="106">
        <f t="shared" si="117"/>
        <v>7322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7322</v>
      </c>
      <c r="AD356" s="114">
        <f t="shared" si="121"/>
        <v>7322</v>
      </c>
      <c r="AE356" s="109">
        <f t="shared" si="121"/>
        <v>7322</v>
      </c>
      <c r="AF356" s="110">
        <f t="shared" si="121"/>
        <v>7322</v>
      </c>
      <c r="AG356" s="111">
        <f t="shared" si="121"/>
        <v>7322</v>
      </c>
      <c r="AH356" s="112">
        <f t="shared" si="121"/>
        <v>7322</v>
      </c>
      <c r="AI356" s="106">
        <f t="shared" si="124"/>
        <v>7322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7322</v>
      </c>
      <c r="AR356" s="114">
        <f t="shared" si="122"/>
        <v>7322</v>
      </c>
      <c r="AS356" s="109">
        <f t="shared" si="122"/>
        <v>7322</v>
      </c>
      <c r="AT356" s="110">
        <f t="shared" si="122"/>
        <v>7322</v>
      </c>
      <c r="AU356" s="111">
        <f t="shared" si="122"/>
        <v>7322</v>
      </c>
      <c r="AV356" s="112">
        <f t="shared" si="122"/>
        <v>7322</v>
      </c>
      <c r="AW356" s="106">
        <f t="shared" si="117"/>
        <v>7322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7322</v>
      </c>
      <c r="AD357" s="114">
        <f t="shared" si="121"/>
        <v>7322</v>
      </c>
      <c r="AE357" s="109">
        <f t="shared" si="121"/>
        <v>7322</v>
      </c>
      <c r="AF357" s="110">
        <f t="shared" si="121"/>
        <v>7322</v>
      </c>
      <c r="AG357" s="111">
        <f t="shared" si="121"/>
        <v>7322</v>
      </c>
      <c r="AH357" s="112">
        <f t="shared" si="121"/>
        <v>7322</v>
      </c>
      <c r="AI357" s="106">
        <f t="shared" si="124"/>
        <v>7322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7322</v>
      </c>
      <c r="AR357" s="114">
        <f t="shared" si="122"/>
        <v>7322</v>
      </c>
      <c r="AS357" s="109">
        <f t="shared" si="122"/>
        <v>7322</v>
      </c>
      <c r="AT357" s="110">
        <f t="shared" si="122"/>
        <v>7322</v>
      </c>
      <c r="AU357" s="111">
        <f t="shared" si="122"/>
        <v>7322</v>
      </c>
      <c r="AV357" s="112">
        <f t="shared" si="122"/>
        <v>7322</v>
      </c>
      <c r="AW357" s="106">
        <f t="shared" si="117"/>
        <v>7322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7322</v>
      </c>
      <c r="AD358" s="114">
        <f t="shared" si="121"/>
        <v>7322</v>
      </c>
      <c r="AE358" s="109">
        <f t="shared" si="121"/>
        <v>7322</v>
      </c>
      <c r="AF358" s="110">
        <f t="shared" si="121"/>
        <v>7322</v>
      </c>
      <c r="AG358" s="111">
        <f t="shared" si="121"/>
        <v>7322</v>
      </c>
      <c r="AH358" s="112">
        <f t="shared" si="121"/>
        <v>7322</v>
      </c>
      <c r="AI358" s="106">
        <f t="shared" si="124"/>
        <v>7322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7322</v>
      </c>
      <c r="AR358" s="114">
        <f t="shared" si="122"/>
        <v>7322</v>
      </c>
      <c r="AS358" s="109">
        <f t="shared" si="122"/>
        <v>7322</v>
      </c>
      <c r="AT358" s="110">
        <f t="shared" si="122"/>
        <v>7322</v>
      </c>
      <c r="AU358" s="111">
        <f t="shared" si="122"/>
        <v>7322</v>
      </c>
      <c r="AV358" s="112">
        <f t="shared" si="122"/>
        <v>7322</v>
      </c>
      <c r="AW358" s="106">
        <f t="shared" si="117"/>
        <v>7322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7322</v>
      </c>
      <c r="AD359" s="114">
        <f t="shared" si="121"/>
        <v>7322</v>
      </c>
      <c r="AE359" s="109">
        <f t="shared" si="121"/>
        <v>7322</v>
      </c>
      <c r="AF359" s="110">
        <f t="shared" si="121"/>
        <v>7322</v>
      </c>
      <c r="AG359" s="111">
        <f t="shared" si="121"/>
        <v>7322</v>
      </c>
      <c r="AH359" s="112">
        <f t="shared" si="121"/>
        <v>7322</v>
      </c>
      <c r="AI359" s="106">
        <f t="shared" si="124"/>
        <v>7322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7322</v>
      </c>
      <c r="AR359" s="114">
        <f t="shared" si="122"/>
        <v>7322</v>
      </c>
      <c r="AS359" s="109">
        <f t="shared" si="122"/>
        <v>7322</v>
      </c>
      <c r="AT359" s="110">
        <f t="shared" si="122"/>
        <v>7322</v>
      </c>
      <c r="AU359" s="111">
        <f t="shared" si="122"/>
        <v>7322</v>
      </c>
      <c r="AV359" s="112">
        <f t="shared" si="122"/>
        <v>7322</v>
      </c>
      <c r="AW359" s="106">
        <f t="shared" si="117"/>
        <v>7322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7322</v>
      </c>
      <c r="AD360" s="114">
        <f t="shared" si="121"/>
        <v>7322</v>
      </c>
      <c r="AE360" s="109">
        <f t="shared" si="121"/>
        <v>7322</v>
      </c>
      <c r="AF360" s="110">
        <f t="shared" si="121"/>
        <v>7322</v>
      </c>
      <c r="AG360" s="111">
        <f t="shared" si="121"/>
        <v>7322</v>
      </c>
      <c r="AH360" s="112">
        <f t="shared" si="121"/>
        <v>7322</v>
      </c>
      <c r="AI360" s="106">
        <f t="shared" si="124"/>
        <v>7322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7322</v>
      </c>
      <c r="AR360" s="114">
        <f t="shared" si="122"/>
        <v>7322</v>
      </c>
      <c r="AS360" s="109">
        <f t="shared" si="122"/>
        <v>7322</v>
      </c>
      <c r="AT360" s="110">
        <f t="shared" si="122"/>
        <v>7322</v>
      </c>
      <c r="AU360" s="111">
        <f t="shared" si="122"/>
        <v>7322</v>
      </c>
      <c r="AV360" s="112">
        <f t="shared" si="122"/>
        <v>7322</v>
      </c>
      <c r="AW360" s="106">
        <f t="shared" si="117"/>
        <v>7322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7322</v>
      </c>
      <c r="AD361" s="114">
        <f t="shared" si="121"/>
        <v>7322</v>
      </c>
      <c r="AE361" s="109">
        <f t="shared" si="121"/>
        <v>7322</v>
      </c>
      <c r="AF361" s="110">
        <f t="shared" si="121"/>
        <v>7322</v>
      </c>
      <c r="AG361" s="111">
        <f t="shared" si="121"/>
        <v>7322</v>
      </c>
      <c r="AH361" s="112">
        <f t="shared" si="121"/>
        <v>7322</v>
      </c>
      <c r="AI361" s="106">
        <f t="shared" si="124"/>
        <v>7322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7322</v>
      </c>
      <c r="AR361" s="114">
        <f t="shared" si="122"/>
        <v>7322</v>
      </c>
      <c r="AS361" s="109">
        <f t="shared" si="122"/>
        <v>7322</v>
      </c>
      <c r="AT361" s="110">
        <f t="shared" si="122"/>
        <v>7322</v>
      </c>
      <c r="AU361" s="111">
        <f t="shared" si="122"/>
        <v>7322</v>
      </c>
      <c r="AV361" s="112">
        <f t="shared" si="122"/>
        <v>7322</v>
      </c>
      <c r="AW361" s="106">
        <f t="shared" si="117"/>
        <v>7322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7322</v>
      </c>
      <c r="AD362" s="114">
        <f t="shared" si="121"/>
        <v>7322</v>
      </c>
      <c r="AE362" s="109">
        <f t="shared" si="121"/>
        <v>7322</v>
      </c>
      <c r="AF362" s="110">
        <f t="shared" si="121"/>
        <v>7322</v>
      </c>
      <c r="AG362" s="111">
        <f t="shared" si="121"/>
        <v>7322</v>
      </c>
      <c r="AH362" s="112">
        <f t="shared" si="121"/>
        <v>7322</v>
      </c>
      <c r="AI362" s="106">
        <f t="shared" si="124"/>
        <v>7322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7322</v>
      </c>
      <c r="AR362" s="114">
        <f t="shared" si="122"/>
        <v>7322</v>
      </c>
      <c r="AS362" s="109">
        <f t="shared" si="122"/>
        <v>7322</v>
      </c>
      <c r="AT362" s="110">
        <f t="shared" si="122"/>
        <v>7322</v>
      </c>
      <c r="AU362" s="111">
        <f t="shared" si="122"/>
        <v>7322</v>
      </c>
      <c r="AV362" s="112">
        <f t="shared" si="122"/>
        <v>7322</v>
      </c>
      <c r="AW362" s="106">
        <f t="shared" si="117"/>
        <v>7322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7322</v>
      </c>
      <c r="AD363" s="114">
        <f t="shared" si="121"/>
        <v>7322</v>
      </c>
      <c r="AE363" s="109">
        <f t="shared" si="121"/>
        <v>7322</v>
      </c>
      <c r="AF363" s="110">
        <f t="shared" si="121"/>
        <v>7322</v>
      </c>
      <c r="AG363" s="111">
        <f t="shared" si="121"/>
        <v>7322</v>
      </c>
      <c r="AH363" s="112">
        <f t="shared" si="121"/>
        <v>7322</v>
      </c>
      <c r="AI363" s="106">
        <f t="shared" si="124"/>
        <v>7322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7322</v>
      </c>
      <c r="AR363" s="114">
        <f t="shared" si="122"/>
        <v>7322</v>
      </c>
      <c r="AS363" s="109">
        <f t="shared" si="122"/>
        <v>7322</v>
      </c>
      <c r="AT363" s="110">
        <f t="shared" si="122"/>
        <v>7322</v>
      </c>
      <c r="AU363" s="111">
        <f t="shared" si="122"/>
        <v>7322</v>
      </c>
      <c r="AV363" s="112">
        <f t="shared" si="122"/>
        <v>7322</v>
      </c>
      <c r="AW363" s="106">
        <f t="shared" si="117"/>
        <v>7322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7322</v>
      </c>
      <c r="AD364" s="114">
        <f t="shared" si="121"/>
        <v>7322</v>
      </c>
      <c r="AE364" s="109">
        <f t="shared" si="121"/>
        <v>7322</v>
      </c>
      <c r="AF364" s="110">
        <f t="shared" si="121"/>
        <v>7322</v>
      </c>
      <c r="AG364" s="111">
        <f t="shared" si="121"/>
        <v>7322</v>
      </c>
      <c r="AH364" s="112">
        <f t="shared" si="121"/>
        <v>7322</v>
      </c>
      <c r="AI364" s="106">
        <f t="shared" si="124"/>
        <v>7322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7322</v>
      </c>
      <c r="AR364" s="114">
        <f t="shared" si="122"/>
        <v>7322</v>
      </c>
      <c r="AS364" s="109">
        <f t="shared" si="122"/>
        <v>7322</v>
      </c>
      <c r="AT364" s="110">
        <f t="shared" si="122"/>
        <v>7322</v>
      </c>
      <c r="AU364" s="111">
        <f t="shared" si="122"/>
        <v>7322</v>
      </c>
      <c r="AV364" s="112">
        <f t="shared" si="122"/>
        <v>7322</v>
      </c>
      <c r="AW364" s="106">
        <f t="shared" si="117"/>
        <v>7322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7322</v>
      </c>
      <c r="AD365" s="114">
        <f t="shared" si="121"/>
        <v>7322</v>
      </c>
      <c r="AE365" s="109">
        <f t="shared" si="121"/>
        <v>7322</v>
      </c>
      <c r="AF365" s="110">
        <f t="shared" si="121"/>
        <v>7322</v>
      </c>
      <c r="AG365" s="111">
        <f t="shared" si="121"/>
        <v>7322</v>
      </c>
      <c r="AH365" s="112">
        <f t="shared" si="121"/>
        <v>7322</v>
      </c>
      <c r="AI365" s="106">
        <f t="shared" si="124"/>
        <v>7322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7322</v>
      </c>
      <c r="AR365" s="114">
        <f t="shared" si="122"/>
        <v>7322</v>
      </c>
      <c r="AS365" s="109">
        <f t="shared" si="122"/>
        <v>7322</v>
      </c>
      <c r="AT365" s="110">
        <f t="shared" si="122"/>
        <v>7322</v>
      </c>
      <c r="AU365" s="111">
        <f t="shared" si="122"/>
        <v>7322</v>
      </c>
      <c r="AV365" s="112">
        <f t="shared" si="122"/>
        <v>7322</v>
      </c>
      <c r="AW365" s="106">
        <f t="shared" si="117"/>
        <v>7322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7322</v>
      </c>
      <c r="AD366" s="114">
        <f t="shared" si="121"/>
        <v>7322</v>
      </c>
      <c r="AE366" s="109">
        <f t="shared" si="121"/>
        <v>7322</v>
      </c>
      <c r="AF366" s="110">
        <f t="shared" si="121"/>
        <v>7322</v>
      </c>
      <c r="AG366" s="111">
        <f t="shared" si="121"/>
        <v>7322</v>
      </c>
      <c r="AH366" s="112">
        <f t="shared" si="121"/>
        <v>7322</v>
      </c>
      <c r="AI366" s="106">
        <f t="shared" si="124"/>
        <v>7322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7322</v>
      </c>
      <c r="AR366" s="114">
        <f t="shared" si="122"/>
        <v>7322</v>
      </c>
      <c r="AS366" s="109">
        <f t="shared" si="122"/>
        <v>7322</v>
      </c>
      <c r="AT366" s="110">
        <f t="shared" si="122"/>
        <v>7322</v>
      </c>
      <c r="AU366" s="111">
        <f t="shared" si="122"/>
        <v>7322</v>
      </c>
      <c r="AV366" s="112">
        <f t="shared" si="122"/>
        <v>7322</v>
      </c>
      <c r="AW366" s="106">
        <f t="shared" si="117"/>
        <v>7322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7322</v>
      </c>
      <c r="AD367" s="114">
        <f t="shared" si="121"/>
        <v>7322</v>
      </c>
      <c r="AE367" s="109">
        <f t="shared" si="121"/>
        <v>7322</v>
      </c>
      <c r="AF367" s="110">
        <f t="shared" si="121"/>
        <v>7322</v>
      </c>
      <c r="AG367" s="111">
        <f t="shared" si="121"/>
        <v>7322</v>
      </c>
      <c r="AH367" s="112">
        <f t="shared" si="121"/>
        <v>7322</v>
      </c>
      <c r="AI367" s="106">
        <f t="shared" si="124"/>
        <v>7322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7322</v>
      </c>
      <c r="AR367" s="114">
        <f t="shared" si="122"/>
        <v>7322</v>
      </c>
      <c r="AS367" s="109">
        <f t="shared" si="122"/>
        <v>7322</v>
      </c>
      <c r="AT367" s="110">
        <f t="shared" si="122"/>
        <v>7322</v>
      </c>
      <c r="AU367" s="111">
        <f t="shared" si="122"/>
        <v>7322</v>
      </c>
      <c r="AV367" s="112">
        <f t="shared" si="122"/>
        <v>7322</v>
      </c>
      <c r="AW367" s="106">
        <f t="shared" si="117"/>
        <v>7322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7322</v>
      </c>
      <c r="AD368" s="197">
        <f t="shared" si="121"/>
        <v>7322</v>
      </c>
      <c r="AE368" s="198">
        <f t="shared" si="121"/>
        <v>7322</v>
      </c>
      <c r="AF368" s="199">
        <f t="shared" si="121"/>
        <v>7322</v>
      </c>
      <c r="AG368" s="200">
        <f t="shared" si="121"/>
        <v>7322</v>
      </c>
      <c r="AH368" s="201">
        <f t="shared" si="121"/>
        <v>7322</v>
      </c>
      <c r="AI368" s="202">
        <f t="shared" si="124"/>
        <v>7322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7322</v>
      </c>
      <c r="AR368" s="197">
        <f t="shared" si="122"/>
        <v>7322</v>
      </c>
      <c r="AS368" s="198">
        <f t="shared" si="122"/>
        <v>7322</v>
      </c>
      <c r="AT368" s="199">
        <f t="shared" si="122"/>
        <v>7322</v>
      </c>
      <c r="AU368" s="200">
        <f t="shared" si="122"/>
        <v>7322</v>
      </c>
      <c r="AV368" s="201">
        <f t="shared" si="122"/>
        <v>7322</v>
      </c>
      <c r="AW368" s="202">
        <f t="shared" si="117"/>
        <v>7322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7322</v>
      </c>
      <c r="AD369" s="124">
        <f t="shared" si="121"/>
        <v>7322</v>
      </c>
      <c r="AE369" s="125">
        <f t="shared" si="121"/>
        <v>7322</v>
      </c>
      <c r="AF369" s="126">
        <f t="shared" si="121"/>
        <v>7322</v>
      </c>
      <c r="AG369" s="127">
        <f t="shared" si="121"/>
        <v>7322</v>
      </c>
      <c r="AH369" s="128">
        <f t="shared" si="121"/>
        <v>7322</v>
      </c>
      <c r="AI369" s="129">
        <f t="shared" si="124"/>
        <v>7322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7322</v>
      </c>
      <c r="AR369" s="124">
        <f t="shared" si="122"/>
        <v>7322</v>
      </c>
      <c r="AS369" s="125">
        <f t="shared" si="122"/>
        <v>7322</v>
      </c>
      <c r="AT369" s="126">
        <f t="shared" si="122"/>
        <v>7322</v>
      </c>
      <c r="AU369" s="127">
        <f t="shared" si="122"/>
        <v>7322</v>
      </c>
      <c r="AV369" s="128">
        <f t="shared" si="122"/>
        <v>7322</v>
      </c>
      <c r="AW369" s="129">
        <f t="shared" si="117"/>
        <v>7322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345" priority="445" operator="equal">
      <formula>"Actual less than revenue"</formula>
    </cfRule>
    <cfRule type="cellIs" dxfId="3344" priority="454" operator="equal">
      <formula>0</formula>
    </cfRule>
  </conditionalFormatting>
  <conditionalFormatting sqref="AA1:AA3 AA370:AA1048576">
    <cfRule type="cellIs" dxfId="3343" priority="453" operator="notEqual">
      <formula>""</formula>
    </cfRule>
  </conditionalFormatting>
  <conditionalFormatting sqref="BD1:BD3 BD370:BD1048576">
    <cfRule type="cellIs" dxfId="3342" priority="452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341" priority="277" operator="equal">
      <formula>"Actual less than revenue"</formula>
    </cfRule>
    <cfRule type="cellIs" dxfId="334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33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338" priority="284" operator="notEqual">
      <formula>""</formula>
    </cfRule>
  </conditionalFormatting>
  <conditionalFormatting sqref="H4:I33 H65:I93 H157:I184 H96:I123 H187:I215 H218:I246 H249:I276 H279:I307 H310:I337 H340:I369">
    <cfRule type="cellIs" dxfId="3337" priority="281" operator="lessThan">
      <formula>0</formula>
    </cfRule>
    <cfRule type="cellIs" dxfId="3336" priority="282" operator="greaterThan">
      <formula>0</formula>
    </cfRule>
  </conditionalFormatting>
  <conditionalFormatting sqref="U4:V33 U65:V93 U157:V184 U96:V123 U187:V215 U218:V246 U249:V276 U279:V307 U310:V337 U340:V369">
    <cfRule type="cellIs" dxfId="3335" priority="279" operator="lessThan">
      <formula>0</formula>
    </cfRule>
    <cfRule type="cellIs" dxfId="333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333" priority="278" operator="lessThan">
      <formula>0</formula>
    </cfRule>
    <cfRule type="cellIs" dxfId="333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331" priority="275" operator="lessThan">
      <formula>0</formula>
    </cfRule>
    <cfRule type="cellIs" dxfId="333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329" priority="273" operator="lessThan">
      <formula>0</formula>
    </cfRule>
    <cfRule type="cellIs" dxfId="332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327" priority="271" operator="lessThan">
      <formula>0</formula>
    </cfRule>
    <cfRule type="cellIs" dxfId="3326" priority="272" operator="greaterThan">
      <formula>0</formula>
    </cfRule>
  </conditionalFormatting>
  <conditionalFormatting sqref="B4:G33 B65:G93 B157:G184 B96:G123 B187:G215 B218:G246 B249:G276 B279:G307 B310:G337 B340:G369">
    <cfRule type="cellIs" dxfId="332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324" priority="269" operator="notEqual">
      <formula>""</formula>
    </cfRule>
  </conditionalFormatting>
  <conditionalFormatting sqref="B36:N62 U36:XFD62 AW63:XFD63">
    <cfRule type="cellIs" dxfId="3323" priority="259" operator="equal">
      <formula>"Actual less than revenue"</formula>
    </cfRule>
    <cfRule type="cellIs" dxfId="3322" priority="268" operator="equal">
      <formula>0</formula>
    </cfRule>
  </conditionalFormatting>
  <conditionalFormatting sqref="AA36:AA62">
    <cfRule type="cellIs" dxfId="3321" priority="267" operator="notEqual">
      <formula>""</formula>
    </cfRule>
  </conditionalFormatting>
  <conditionalFormatting sqref="BD36:BD63">
    <cfRule type="cellIs" dxfId="3320" priority="266" operator="notEqual">
      <formula>""</formula>
    </cfRule>
  </conditionalFormatting>
  <conditionalFormatting sqref="H36:I62">
    <cfRule type="cellIs" dxfId="3319" priority="263" operator="lessThan">
      <formula>0</formula>
    </cfRule>
    <cfRule type="cellIs" dxfId="3318" priority="264" operator="greaterThan">
      <formula>0</formula>
    </cfRule>
  </conditionalFormatting>
  <conditionalFormatting sqref="U36:V62">
    <cfRule type="cellIs" dxfId="3317" priority="261" operator="lessThan">
      <formula>0</formula>
    </cfRule>
    <cfRule type="cellIs" dxfId="3316" priority="262" operator="greaterThan">
      <formula>0</formula>
    </cfRule>
  </conditionalFormatting>
  <conditionalFormatting sqref="AJ36:AK62">
    <cfRule type="cellIs" dxfId="3315" priority="260" operator="lessThan">
      <formula>0</formula>
    </cfRule>
    <cfRule type="cellIs" dxfId="3314" priority="265" operator="greaterThan">
      <formula>0</formula>
    </cfRule>
  </conditionalFormatting>
  <conditionalFormatting sqref="AX36:AX63">
    <cfRule type="cellIs" dxfId="3313" priority="257" operator="lessThan">
      <formula>0</formula>
    </cfRule>
    <cfRule type="cellIs" dxfId="3312" priority="258" operator="greaterThan">
      <formula>0</formula>
    </cfRule>
  </conditionalFormatting>
  <conditionalFormatting sqref="AX36:AY63">
    <cfRule type="cellIs" dxfId="3311" priority="255" operator="lessThan">
      <formula>0</formula>
    </cfRule>
    <cfRule type="cellIs" dxfId="3310" priority="256" operator="greaterThan">
      <formula>0</formula>
    </cfRule>
  </conditionalFormatting>
  <conditionalFormatting sqref="AX36:AY63">
    <cfRule type="cellIs" dxfId="3309" priority="253" operator="lessThan">
      <formula>0</formula>
    </cfRule>
    <cfRule type="cellIs" dxfId="3308" priority="254" operator="greaterThan">
      <formula>0</formula>
    </cfRule>
  </conditionalFormatting>
  <conditionalFormatting sqref="B36:G62">
    <cfRule type="cellIs" dxfId="3307" priority="252" operator="equal">
      <formula>""</formula>
    </cfRule>
  </conditionalFormatting>
  <conditionalFormatting sqref="BD36:BD63">
    <cfRule type="cellIs" dxfId="3306" priority="251" operator="notEqual">
      <formula>""</formula>
    </cfRule>
  </conditionalFormatting>
  <conditionalFormatting sqref="B126:N154 U126:XFD154">
    <cfRule type="cellIs" dxfId="3305" priority="241" operator="equal">
      <formula>"Actual less than revenue"</formula>
    </cfRule>
    <cfRule type="cellIs" dxfId="3304" priority="250" operator="equal">
      <formula>0</formula>
    </cfRule>
  </conditionalFormatting>
  <conditionalFormatting sqref="AA126:AA154">
    <cfRule type="cellIs" dxfId="3303" priority="249" operator="notEqual">
      <formula>""</formula>
    </cfRule>
  </conditionalFormatting>
  <conditionalFormatting sqref="BD126:BD154">
    <cfRule type="cellIs" dxfId="3302" priority="248" operator="notEqual">
      <formula>""</formula>
    </cfRule>
  </conditionalFormatting>
  <conditionalFormatting sqref="H126:I154">
    <cfRule type="cellIs" dxfId="3301" priority="245" operator="lessThan">
      <formula>0</formula>
    </cfRule>
    <cfRule type="cellIs" dxfId="3300" priority="246" operator="greaterThan">
      <formula>0</formula>
    </cfRule>
  </conditionalFormatting>
  <conditionalFormatting sqref="U126:V154">
    <cfRule type="cellIs" dxfId="3299" priority="243" operator="lessThan">
      <formula>0</formula>
    </cfRule>
    <cfRule type="cellIs" dxfId="3298" priority="244" operator="greaterThan">
      <formula>0</formula>
    </cfRule>
  </conditionalFormatting>
  <conditionalFormatting sqref="AJ126:AK154">
    <cfRule type="cellIs" dxfId="3297" priority="242" operator="lessThan">
      <formula>0</formula>
    </cfRule>
    <cfRule type="cellIs" dxfId="3296" priority="247" operator="greaterThan">
      <formula>0</formula>
    </cfRule>
  </conditionalFormatting>
  <conditionalFormatting sqref="AX126:AX154">
    <cfRule type="cellIs" dxfId="3295" priority="239" operator="lessThan">
      <formula>0</formula>
    </cfRule>
    <cfRule type="cellIs" dxfId="3294" priority="240" operator="greaterThan">
      <formula>0</formula>
    </cfRule>
  </conditionalFormatting>
  <conditionalFormatting sqref="AX126:AY154">
    <cfRule type="cellIs" dxfId="3293" priority="237" operator="lessThan">
      <formula>0</formula>
    </cfRule>
    <cfRule type="cellIs" dxfId="3292" priority="238" operator="greaterThan">
      <formula>0</formula>
    </cfRule>
  </conditionalFormatting>
  <conditionalFormatting sqref="AX126:AY154">
    <cfRule type="cellIs" dxfId="3291" priority="235" operator="lessThan">
      <formula>0</formula>
    </cfRule>
    <cfRule type="cellIs" dxfId="3290" priority="236" operator="greaterThan">
      <formula>0</formula>
    </cfRule>
  </conditionalFormatting>
  <conditionalFormatting sqref="B126:G154">
    <cfRule type="cellIs" dxfId="3289" priority="234" operator="equal">
      <formula>""</formula>
    </cfRule>
  </conditionalFormatting>
  <conditionalFormatting sqref="BD126:BD154">
    <cfRule type="cellIs" dxfId="3288" priority="233" operator="notEqual">
      <formula>""</formula>
    </cfRule>
  </conditionalFormatting>
  <conditionalFormatting sqref="O65:T93 O157:T184 O4:T33 O96:T123 O187:T215 O218:T246 O249:T276 O279:T307 O310:T337 O340:T369">
    <cfRule type="cellIs" dxfId="3287" priority="231" operator="equal">
      <formula>"Actual less than revenue"</formula>
    </cfRule>
    <cfRule type="cellIs" dxfId="3286" priority="232" operator="equal">
      <formula>0</formula>
    </cfRule>
  </conditionalFormatting>
  <conditionalFormatting sqref="O4:T33 O65:T93 O157:T184 O96:T123 O187:T215 O218:T246 O249:T276 O279:T307 O310:T337 O340:T369">
    <cfRule type="cellIs" dxfId="3285" priority="230" operator="equal">
      <formula>""</formula>
    </cfRule>
  </conditionalFormatting>
  <conditionalFormatting sqref="O36:T62">
    <cfRule type="cellIs" dxfId="3284" priority="228" operator="equal">
      <formula>"Actual less than revenue"</formula>
    </cfRule>
    <cfRule type="cellIs" dxfId="3283" priority="229" operator="equal">
      <formula>0</formula>
    </cfRule>
  </conditionalFormatting>
  <conditionalFormatting sqref="O36:T62">
    <cfRule type="cellIs" dxfId="3282" priority="227" operator="equal">
      <formula>""</formula>
    </cfRule>
  </conditionalFormatting>
  <conditionalFormatting sqref="O126:T154">
    <cfRule type="cellIs" dxfId="3281" priority="225" operator="equal">
      <formula>"Actual less than revenue"</formula>
    </cfRule>
    <cfRule type="cellIs" dxfId="3280" priority="226" operator="equal">
      <formula>0</formula>
    </cfRule>
  </conditionalFormatting>
  <conditionalFormatting sqref="O126:T154">
    <cfRule type="cellIs" dxfId="3279" priority="224" operator="equal">
      <formula>""</formula>
    </cfRule>
  </conditionalFormatting>
  <conditionalFormatting sqref="B63:N64 U63:AV64">
    <cfRule type="cellIs" dxfId="3278" priority="215" operator="equal">
      <formula>"Actual less than revenue"</formula>
    </cfRule>
    <cfRule type="cellIs" dxfId="3277" priority="223" operator="equal">
      <formula>0</formula>
    </cfRule>
  </conditionalFormatting>
  <conditionalFormatting sqref="AA63:AA64">
    <cfRule type="cellIs" dxfId="3276" priority="222" operator="notEqual">
      <formula>""</formula>
    </cfRule>
  </conditionalFormatting>
  <conditionalFormatting sqref="H63:I64">
    <cfRule type="cellIs" dxfId="3275" priority="219" operator="lessThan">
      <formula>0</formula>
    </cfRule>
    <cfRule type="cellIs" dxfId="3274" priority="220" operator="greaterThan">
      <formula>0</formula>
    </cfRule>
  </conditionalFormatting>
  <conditionalFormatting sqref="U63:V64">
    <cfRule type="cellIs" dxfId="3273" priority="217" operator="lessThan">
      <formula>0</formula>
    </cfRule>
    <cfRule type="cellIs" dxfId="3272" priority="218" operator="greaterThan">
      <formula>0</formula>
    </cfRule>
  </conditionalFormatting>
  <conditionalFormatting sqref="AJ63:AK64">
    <cfRule type="cellIs" dxfId="3271" priority="216" operator="lessThan">
      <formula>0</formula>
    </cfRule>
    <cfRule type="cellIs" dxfId="3270" priority="221" operator="greaterThan">
      <formula>0</formula>
    </cfRule>
  </conditionalFormatting>
  <conditionalFormatting sqref="B63:G64">
    <cfRule type="cellIs" dxfId="3269" priority="214" operator="equal">
      <formula>""</formula>
    </cfRule>
  </conditionalFormatting>
  <conditionalFormatting sqref="O63:T64">
    <cfRule type="cellIs" dxfId="3268" priority="212" operator="equal">
      <formula>"Actual less than revenue"</formula>
    </cfRule>
    <cfRule type="cellIs" dxfId="3267" priority="213" operator="equal">
      <formula>0</formula>
    </cfRule>
  </conditionalFormatting>
  <conditionalFormatting sqref="O63:T64">
    <cfRule type="cellIs" dxfId="3266" priority="211" operator="equal">
      <formula>""</formula>
    </cfRule>
  </conditionalFormatting>
  <conditionalFormatting sqref="A94:N95 U94:XFD95">
    <cfRule type="cellIs" dxfId="3265" priority="201" operator="equal">
      <formula>"Actual less than revenue"</formula>
    </cfRule>
    <cfRule type="cellIs" dxfId="3264" priority="210" operator="equal">
      <formula>0</formula>
    </cfRule>
  </conditionalFormatting>
  <conditionalFormatting sqref="AA94:AA95">
    <cfRule type="cellIs" dxfId="3263" priority="209" operator="notEqual">
      <formula>""</formula>
    </cfRule>
  </conditionalFormatting>
  <conditionalFormatting sqref="BD94:BD95">
    <cfRule type="cellIs" dxfId="3262" priority="208" operator="notEqual">
      <formula>""</formula>
    </cfRule>
  </conditionalFormatting>
  <conditionalFormatting sqref="H94:I95">
    <cfRule type="cellIs" dxfId="3261" priority="205" operator="lessThan">
      <formula>0</formula>
    </cfRule>
    <cfRule type="cellIs" dxfId="3260" priority="206" operator="greaterThan">
      <formula>0</formula>
    </cfRule>
  </conditionalFormatting>
  <conditionalFormatting sqref="U94:V95">
    <cfRule type="cellIs" dxfId="3259" priority="203" operator="lessThan">
      <formula>0</formula>
    </cfRule>
    <cfRule type="cellIs" dxfId="3258" priority="204" operator="greaterThan">
      <formula>0</formula>
    </cfRule>
  </conditionalFormatting>
  <conditionalFormatting sqref="AJ94:AK95">
    <cfRule type="cellIs" dxfId="3257" priority="202" operator="lessThan">
      <formula>0</formula>
    </cfRule>
    <cfRule type="cellIs" dxfId="3256" priority="207" operator="greaterThan">
      <formula>0</formula>
    </cfRule>
  </conditionalFormatting>
  <conditionalFormatting sqref="AX94:AX95">
    <cfRule type="cellIs" dxfId="3255" priority="199" operator="lessThan">
      <formula>0</formula>
    </cfRule>
    <cfRule type="cellIs" dxfId="3254" priority="200" operator="greaterThan">
      <formula>0</formula>
    </cfRule>
  </conditionalFormatting>
  <conditionalFormatting sqref="AX94:AY95">
    <cfRule type="cellIs" dxfId="3253" priority="197" operator="lessThan">
      <formula>0</formula>
    </cfRule>
    <cfRule type="cellIs" dxfId="3252" priority="198" operator="greaterThan">
      <formula>0</formula>
    </cfRule>
  </conditionalFormatting>
  <conditionalFormatting sqref="AX94:AY95">
    <cfRule type="cellIs" dxfId="3251" priority="195" operator="lessThan">
      <formula>0</formula>
    </cfRule>
    <cfRule type="cellIs" dxfId="3250" priority="196" operator="greaterThan">
      <formula>0</formula>
    </cfRule>
  </conditionalFormatting>
  <conditionalFormatting sqref="B94:G95">
    <cfRule type="cellIs" dxfId="3249" priority="194" operator="equal">
      <formula>""</formula>
    </cfRule>
  </conditionalFormatting>
  <conditionalFormatting sqref="BD94:BD95">
    <cfRule type="cellIs" dxfId="3248" priority="193" operator="notEqual">
      <formula>""</formula>
    </cfRule>
  </conditionalFormatting>
  <conditionalFormatting sqref="O94:T95">
    <cfRule type="cellIs" dxfId="3247" priority="191" operator="equal">
      <formula>"Actual less than revenue"</formula>
    </cfRule>
    <cfRule type="cellIs" dxfId="3246" priority="192" operator="equal">
      <formula>0</formula>
    </cfRule>
  </conditionalFormatting>
  <conditionalFormatting sqref="O94:T95">
    <cfRule type="cellIs" dxfId="3245" priority="190" operator="equal">
      <formula>""</formula>
    </cfRule>
  </conditionalFormatting>
  <conditionalFormatting sqref="A34:N35 U34:XFD35">
    <cfRule type="cellIs" dxfId="3244" priority="180" operator="equal">
      <formula>"Actual less than revenue"</formula>
    </cfRule>
    <cfRule type="cellIs" dxfId="3243" priority="189" operator="equal">
      <formula>0</formula>
    </cfRule>
  </conditionalFormatting>
  <conditionalFormatting sqref="AA34:AA35">
    <cfRule type="cellIs" dxfId="3242" priority="188" operator="notEqual">
      <formula>""</formula>
    </cfRule>
  </conditionalFormatting>
  <conditionalFormatting sqref="BD34:BD35">
    <cfRule type="cellIs" dxfId="3241" priority="187" operator="notEqual">
      <formula>""</formula>
    </cfRule>
  </conditionalFormatting>
  <conditionalFormatting sqref="H34:I35">
    <cfRule type="cellIs" dxfId="3240" priority="184" operator="lessThan">
      <formula>0</formula>
    </cfRule>
    <cfRule type="cellIs" dxfId="3239" priority="185" operator="greaterThan">
      <formula>0</formula>
    </cfRule>
  </conditionalFormatting>
  <conditionalFormatting sqref="U34:V35">
    <cfRule type="cellIs" dxfId="3238" priority="182" operator="lessThan">
      <formula>0</formula>
    </cfRule>
    <cfRule type="cellIs" dxfId="3237" priority="183" operator="greaterThan">
      <formula>0</formula>
    </cfRule>
  </conditionalFormatting>
  <conditionalFormatting sqref="AJ34:AK35">
    <cfRule type="cellIs" dxfId="3236" priority="181" operator="lessThan">
      <formula>0</formula>
    </cfRule>
    <cfRule type="cellIs" dxfId="3235" priority="186" operator="greaterThan">
      <formula>0</formula>
    </cfRule>
  </conditionalFormatting>
  <conditionalFormatting sqref="AX34:AX35">
    <cfRule type="cellIs" dxfId="3234" priority="178" operator="lessThan">
      <formula>0</formula>
    </cfRule>
    <cfRule type="cellIs" dxfId="3233" priority="179" operator="greaterThan">
      <formula>0</formula>
    </cfRule>
  </conditionalFormatting>
  <conditionalFormatting sqref="AX34:AY35">
    <cfRule type="cellIs" dxfId="3232" priority="176" operator="lessThan">
      <formula>0</formula>
    </cfRule>
    <cfRule type="cellIs" dxfId="3231" priority="177" operator="greaterThan">
      <formula>0</formula>
    </cfRule>
  </conditionalFormatting>
  <conditionalFormatting sqref="AX34:AY35">
    <cfRule type="cellIs" dxfId="3230" priority="174" operator="lessThan">
      <formula>0</formula>
    </cfRule>
    <cfRule type="cellIs" dxfId="3229" priority="175" operator="greaterThan">
      <formula>0</formula>
    </cfRule>
  </conditionalFormatting>
  <conditionalFormatting sqref="B34:G35">
    <cfRule type="cellIs" dxfId="3228" priority="173" operator="equal">
      <formula>""</formula>
    </cfRule>
  </conditionalFormatting>
  <conditionalFormatting sqref="BD34:BD35">
    <cfRule type="cellIs" dxfId="3227" priority="172" operator="notEqual">
      <formula>""</formula>
    </cfRule>
  </conditionalFormatting>
  <conditionalFormatting sqref="O34:T35">
    <cfRule type="cellIs" dxfId="3226" priority="170" operator="equal">
      <formula>"Actual less than revenue"</formula>
    </cfRule>
    <cfRule type="cellIs" dxfId="3225" priority="171" operator="equal">
      <formula>0</formula>
    </cfRule>
  </conditionalFormatting>
  <conditionalFormatting sqref="O34:T35">
    <cfRule type="cellIs" dxfId="3224" priority="169" operator="equal">
      <formula>""</formula>
    </cfRule>
  </conditionalFormatting>
  <conditionalFormatting sqref="A124:N125 U124:XFD125">
    <cfRule type="cellIs" dxfId="3223" priority="159" operator="equal">
      <formula>"Actual less than revenue"</formula>
    </cfRule>
    <cfRule type="cellIs" dxfId="3222" priority="168" operator="equal">
      <formula>0</formula>
    </cfRule>
  </conditionalFormatting>
  <conditionalFormatting sqref="AA124:AA125">
    <cfRule type="cellIs" dxfId="3221" priority="167" operator="notEqual">
      <formula>""</formula>
    </cfRule>
  </conditionalFormatting>
  <conditionalFormatting sqref="BD124:BD125">
    <cfRule type="cellIs" dxfId="3220" priority="166" operator="notEqual">
      <formula>""</formula>
    </cfRule>
  </conditionalFormatting>
  <conditionalFormatting sqref="H124:I125">
    <cfRule type="cellIs" dxfId="3219" priority="163" operator="lessThan">
      <formula>0</formula>
    </cfRule>
    <cfRule type="cellIs" dxfId="3218" priority="164" operator="greaterThan">
      <formula>0</formula>
    </cfRule>
  </conditionalFormatting>
  <conditionalFormatting sqref="U124:V125">
    <cfRule type="cellIs" dxfId="3217" priority="161" operator="lessThan">
      <formula>0</formula>
    </cfRule>
    <cfRule type="cellIs" dxfId="3216" priority="162" operator="greaterThan">
      <formula>0</formula>
    </cfRule>
  </conditionalFormatting>
  <conditionalFormatting sqref="AJ124:AK125">
    <cfRule type="cellIs" dxfId="3215" priority="160" operator="lessThan">
      <formula>0</formula>
    </cfRule>
    <cfRule type="cellIs" dxfId="3214" priority="165" operator="greaterThan">
      <formula>0</formula>
    </cfRule>
  </conditionalFormatting>
  <conditionalFormatting sqref="AX124:AX125">
    <cfRule type="cellIs" dxfId="3213" priority="157" operator="lessThan">
      <formula>0</formula>
    </cfRule>
    <cfRule type="cellIs" dxfId="3212" priority="158" operator="greaterThan">
      <formula>0</formula>
    </cfRule>
  </conditionalFormatting>
  <conditionalFormatting sqref="AX124:AY125">
    <cfRule type="cellIs" dxfId="3211" priority="155" operator="lessThan">
      <formula>0</formula>
    </cfRule>
    <cfRule type="cellIs" dxfId="3210" priority="156" operator="greaterThan">
      <formula>0</formula>
    </cfRule>
  </conditionalFormatting>
  <conditionalFormatting sqref="AX124:AY125">
    <cfRule type="cellIs" dxfId="3209" priority="153" operator="lessThan">
      <formula>0</formula>
    </cfRule>
    <cfRule type="cellIs" dxfId="3208" priority="154" operator="greaterThan">
      <formula>0</formula>
    </cfRule>
  </conditionalFormatting>
  <conditionalFormatting sqref="B124:G125">
    <cfRule type="cellIs" dxfId="3207" priority="152" operator="equal">
      <formula>""</formula>
    </cfRule>
  </conditionalFormatting>
  <conditionalFormatting sqref="BD124:BD125">
    <cfRule type="cellIs" dxfId="3206" priority="151" operator="notEqual">
      <formula>""</formula>
    </cfRule>
  </conditionalFormatting>
  <conditionalFormatting sqref="O124:T125">
    <cfRule type="cellIs" dxfId="3205" priority="149" operator="equal">
      <formula>"Actual less than revenue"</formula>
    </cfRule>
    <cfRule type="cellIs" dxfId="3204" priority="150" operator="equal">
      <formula>0</formula>
    </cfRule>
  </conditionalFormatting>
  <conditionalFormatting sqref="O124:T125">
    <cfRule type="cellIs" dxfId="3203" priority="148" operator="equal">
      <formula>""</formula>
    </cfRule>
  </conditionalFormatting>
  <conditionalFormatting sqref="A155:N156 U155:XFD156">
    <cfRule type="cellIs" dxfId="3202" priority="138" operator="equal">
      <formula>"Actual less than revenue"</formula>
    </cfRule>
    <cfRule type="cellIs" dxfId="3201" priority="147" operator="equal">
      <formula>0</formula>
    </cfRule>
  </conditionalFormatting>
  <conditionalFormatting sqref="AA155:AA156">
    <cfRule type="cellIs" dxfId="3200" priority="146" operator="notEqual">
      <formula>""</formula>
    </cfRule>
  </conditionalFormatting>
  <conditionalFormatting sqref="BD155:BD156">
    <cfRule type="cellIs" dxfId="3199" priority="145" operator="notEqual">
      <formula>""</formula>
    </cfRule>
  </conditionalFormatting>
  <conditionalFormatting sqref="H155:I156">
    <cfRule type="cellIs" dxfId="3198" priority="142" operator="lessThan">
      <formula>0</formula>
    </cfRule>
    <cfRule type="cellIs" dxfId="3197" priority="143" operator="greaterThan">
      <formula>0</formula>
    </cfRule>
  </conditionalFormatting>
  <conditionalFormatting sqref="U155:V156">
    <cfRule type="cellIs" dxfId="3196" priority="140" operator="lessThan">
      <formula>0</formula>
    </cfRule>
    <cfRule type="cellIs" dxfId="3195" priority="141" operator="greaterThan">
      <formula>0</formula>
    </cfRule>
  </conditionalFormatting>
  <conditionalFormatting sqref="AJ155:AK156">
    <cfRule type="cellIs" dxfId="3194" priority="139" operator="lessThan">
      <formula>0</formula>
    </cfRule>
    <cfRule type="cellIs" dxfId="3193" priority="144" operator="greaterThan">
      <formula>0</formula>
    </cfRule>
  </conditionalFormatting>
  <conditionalFormatting sqref="AX155:AX156">
    <cfRule type="cellIs" dxfId="3192" priority="136" operator="lessThan">
      <formula>0</formula>
    </cfRule>
    <cfRule type="cellIs" dxfId="3191" priority="137" operator="greaterThan">
      <formula>0</formula>
    </cfRule>
  </conditionalFormatting>
  <conditionalFormatting sqref="AX155:AY156">
    <cfRule type="cellIs" dxfId="3190" priority="134" operator="lessThan">
      <formula>0</formula>
    </cfRule>
    <cfRule type="cellIs" dxfId="3189" priority="135" operator="greaterThan">
      <formula>0</formula>
    </cfRule>
  </conditionalFormatting>
  <conditionalFormatting sqref="AX155:AY156">
    <cfRule type="cellIs" dxfId="3188" priority="132" operator="lessThan">
      <formula>0</formula>
    </cfRule>
    <cfRule type="cellIs" dxfId="3187" priority="133" operator="greaterThan">
      <formula>0</formula>
    </cfRule>
  </conditionalFormatting>
  <conditionalFormatting sqref="B155:G156">
    <cfRule type="cellIs" dxfId="3186" priority="131" operator="equal">
      <formula>""</formula>
    </cfRule>
  </conditionalFormatting>
  <conditionalFormatting sqref="BD155:BD156">
    <cfRule type="cellIs" dxfId="3185" priority="130" operator="notEqual">
      <formula>""</formula>
    </cfRule>
  </conditionalFormatting>
  <conditionalFormatting sqref="O155:T156">
    <cfRule type="cellIs" dxfId="3184" priority="128" operator="equal">
      <formula>"Actual less than revenue"</formula>
    </cfRule>
    <cfRule type="cellIs" dxfId="3183" priority="129" operator="equal">
      <formula>0</formula>
    </cfRule>
  </conditionalFormatting>
  <conditionalFormatting sqref="O155:T156">
    <cfRule type="cellIs" dxfId="3182" priority="127" operator="equal">
      <formula>""</formula>
    </cfRule>
  </conditionalFormatting>
  <conditionalFormatting sqref="A185:N186 U185:XFD186">
    <cfRule type="cellIs" dxfId="3181" priority="117" operator="equal">
      <formula>"Actual less than revenue"</formula>
    </cfRule>
    <cfRule type="cellIs" dxfId="3180" priority="126" operator="equal">
      <formula>0</formula>
    </cfRule>
  </conditionalFormatting>
  <conditionalFormatting sqref="AA185:AA186">
    <cfRule type="cellIs" dxfId="3179" priority="125" operator="notEqual">
      <formula>""</formula>
    </cfRule>
  </conditionalFormatting>
  <conditionalFormatting sqref="BD185:BD186">
    <cfRule type="cellIs" dxfId="3178" priority="124" operator="notEqual">
      <formula>""</formula>
    </cfRule>
  </conditionalFormatting>
  <conditionalFormatting sqref="H185:I186">
    <cfRule type="cellIs" dxfId="3177" priority="121" operator="lessThan">
      <formula>0</formula>
    </cfRule>
    <cfRule type="cellIs" dxfId="3176" priority="122" operator="greaterThan">
      <formula>0</formula>
    </cfRule>
  </conditionalFormatting>
  <conditionalFormatting sqref="U185:V186">
    <cfRule type="cellIs" dxfId="3175" priority="119" operator="lessThan">
      <formula>0</formula>
    </cfRule>
    <cfRule type="cellIs" dxfId="3174" priority="120" operator="greaterThan">
      <formula>0</formula>
    </cfRule>
  </conditionalFormatting>
  <conditionalFormatting sqref="AJ185:AK186">
    <cfRule type="cellIs" dxfId="3173" priority="118" operator="lessThan">
      <formula>0</formula>
    </cfRule>
    <cfRule type="cellIs" dxfId="3172" priority="123" operator="greaterThan">
      <formula>0</formula>
    </cfRule>
  </conditionalFormatting>
  <conditionalFormatting sqref="AX185:AX186">
    <cfRule type="cellIs" dxfId="3171" priority="115" operator="lessThan">
      <formula>0</formula>
    </cfRule>
    <cfRule type="cellIs" dxfId="3170" priority="116" operator="greaterThan">
      <formula>0</formula>
    </cfRule>
  </conditionalFormatting>
  <conditionalFormatting sqref="AX185:AY186">
    <cfRule type="cellIs" dxfId="3169" priority="113" operator="lessThan">
      <formula>0</formula>
    </cfRule>
    <cfRule type="cellIs" dxfId="3168" priority="114" operator="greaterThan">
      <formula>0</formula>
    </cfRule>
  </conditionalFormatting>
  <conditionalFormatting sqref="AX185:AY186">
    <cfRule type="cellIs" dxfId="3167" priority="111" operator="lessThan">
      <formula>0</formula>
    </cfRule>
    <cfRule type="cellIs" dxfId="3166" priority="112" operator="greaterThan">
      <formula>0</formula>
    </cfRule>
  </conditionalFormatting>
  <conditionalFormatting sqref="B185:G186">
    <cfRule type="cellIs" dxfId="3165" priority="110" operator="equal">
      <formula>""</formula>
    </cfRule>
  </conditionalFormatting>
  <conditionalFormatting sqref="BD185:BD186">
    <cfRule type="cellIs" dxfId="3164" priority="109" operator="notEqual">
      <formula>""</formula>
    </cfRule>
  </conditionalFormatting>
  <conditionalFormatting sqref="O185:T186">
    <cfRule type="cellIs" dxfId="3163" priority="107" operator="equal">
      <formula>"Actual less than revenue"</formula>
    </cfRule>
    <cfRule type="cellIs" dxfId="3162" priority="108" operator="equal">
      <formula>0</formula>
    </cfRule>
  </conditionalFormatting>
  <conditionalFormatting sqref="O185:T186">
    <cfRule type="cellIs" dxfId="3161" priority="106" operator="equal">
      <formula>""</formula>
    </cfRule>
  </conditionalFormatting>
  <conditionalFormatting sqref="A216:N217 U216:XFD217">
    <cfRule type="cellIs" dxfId="3160" priority="96" operator="equal">
      <formula>"Actual less than revenue"</formula>
    </cfRule>
    <cfRule type="cellIs" dxfId="3159" priority="105" operator="equal">
      <formula>0</formula>
    </cfRule>
  </conditionalFormatting>
  <conditionalFormatting sqref="AA216:AA217">
    <cfRule type="cellIs" dxfId="3158" priority="104" operator="notEqual">
      <formula>""</formula>
    </cfRule>
  </conditionalFormatting>
  <conditionalFormatting sqref="BD216:BD217">
    <cfRule type="cellIs" dxfId="3157" priority="103" operator="notEqual">
      <formula>""</formula>
    </cfRule>
  </conditionalFormatting>
  <conditionalFormatting sqref="H216:I217">
    <cfRule type="cellIs" dxfId="3156" priority="100" operator="lessThan">
      <formula>0</formula>
    </cfRule>
    <cfRule type="cellIs" dxfId="3155" priority="101" operator="greaterThan">
      <formula>0</formula>
    </cfRule>
  </conditionalFormatting>
  <conditionalFormatting sqref="U216:V217">
    <cfRule type="cellIs" dxfId="3154" priority="98" operator="lessThan">
      <formula>0</formula>
    </cfRule>
    <cfRule type="cellIs" dxfId="3153" priority="99" operator="greaterThan">
      <formula>0</formula>
    </cfRule>
  </conditionalFormatting>
  <conditionalFormatting sqref="AJ216:AK217">
    <cfRule type="cellIs" dxfId="3152" priority="97" operator="lessThan">
      <formula>0</formula>
    </cfRule>
    <cfRule type="cellIs" dxfId="3151" priority="102" operator="greaterThan">
      <formula>0</formula>
    </cfRule>
  </conditionalFormatting>
  <conditionalFormatting sqref="AX216:AX217">
    <cfRule type="cellIs" dxfId="3150" priority="94" operator="lessThan">
      <formula>0</formula>
    </cfRule>
    <cfRule type="cellIs" dxfId="3149" priority="95" operator="greaterThan">
      <formula>0</formula>
    </cfRule>
  </conditionalFormatting>
  <conditionalFormatting sqref="AX216:AY217">
    <cfRule type="cellIs" dxfId="3148" priority="92" operator="lessThan">
      <formula>0</formula>
    </cfRule>
    <cfRule type="cellIs" dxfId="3147" priority="93" operator="greaterThan">
      <formula>0</formula>
    </cfRule>
  </conditionalFormatting>
  <conditionalFormatting sqref="AX216:AY217">
    <cfRule type="cellIs" dxfId="3146" priority="90" operator="lessThan">
      <formula>0</formula>
    </cfRule>
    <cfRule type="cellIs" dxfId="3145" priority="91" operator="greaterThan">
      <formula>0</formula>
    </cfRule>
  </conditionalFormatting>
  <conditionalFormatting sqref="B216:G217">
    <cfRule type="cellIs" dxfId="3144" priority="89" operator="equal">
      <formula>""</formula>
    </cfRule>
  </conditionalFormatting>
  <conditionalFormatting sqref="BD216:BD217">
    <cfRule type="cellIs" dxfId="3143" priority="88" operator="notEqual">
      <formula>""</formula>
    </cfRule>
  </conditionalFormatting>
  <conditionalFormatting sqref="O216:T217">
    <cfRule type="cellIs" dxfId="3142" priority="86" operator="equal">
      <formula>"Actual less than revenue"</formula>
    </cfRule>
    <cfRule type="cellIs" dxfId="3141" priority="87" operator="equal">
      <formula>0</formula>
    </cfRule>
  </conditionalFormatting>
  <conditionalFormatting sqref="O216:T217">
    <cfRule type="cellIs" dxfId="3140" priority="85" operator="equal">
      <formula>""</formula>
    </cfRule>
  </conditionalFormatting>
  <conditionalFormatting sqref="A247:N248 U247:XFD248">
    <cfRule type="cellIs" dxfId="3139" priority="75" operator="equal">
      <formula>"Actual less than revenue"</formula>
    </cfRule>
    <cfRule type="cellIs" dxfId="3138" priority="84" operator="equal">
      <formula>0</formula>
    </cfRule>
  </conditionalFormatting>
  <conditionalFormatting sqref="AA247:AA248">
    <cfRule type="cellIs" dxfId="3137" priority="83" operator="notEqual">
      <formula>""</formula>
    </cfRule>
  </conditionalFormatting>
  <conditionalFormatting sqref="BD247:BD248">
    <cfRule type="cellIs" dxfId="3136" priority="82" operator="notEqual">
      <formula>""</formula>
    </cfRule>
  </conditionalFormatting>
  <conditionalFormatting sqref="H247:I248">
    <cfRule type="cellIs" dxfId="3135" priority="79" operator="lessThan">
      <formula>0</formula>
    </cfRule>
    <cfRule type="cellIs" dxfId="3134" priority="80" operator="greaterThan">
      <formula>0</formula>
    </cfRule>
  </conditionalFormatting>
  <conditionalFormatting sqref="U247:V248">
    <cfRule type="cellIs" dxfId="3133" priority="77" operator="lessThan">
      <formula>0</formula>
    </cfRule>
    <cfRule type="cellIs" dxfId="3132" priority="78" operator="greaterThan">
      <formula>0</formula>
    </cfRule>
  </conditionalFormatting>
  <conditionalFormatting sqref="AJ247:AK248">
    <cfRule type="cellIs" dxfId="3131" priority="76" operator="lessThan">
      <formula>0</formula>
    </cfRule>
    <cfRule type="cellIs" dxfId="3130" priority="81" operator="greaterThan">
      <formula>0</formula>
    </cfRule>
  </conditionalFormatting>
  <conditionalFormatting sqref="AX247:AX248">
    <cfRule type="cellIs" dxfId="3129" priority="73" operator="lessThan">
      <formula>0</formula>
    </cfRule>
    <cfRule type="cellIs" dxfId="3128" priority="74" operator="greaterThan">
      <formula>0</formula>
    </cfRule>
  </conditionalFormatting>
  <conditionalFormatting sqref="AX247:AY248">
    <cfRule type="cellIs" dxfId="3127" priority="71" operator="lessThan">
      <formula>0</formula>
    </cfRule>
    <cfRule type="cellIs" dxfId="3126" priority="72" operator="greaterThan">
      <formula>0</formula>
    </cfRule>
  </conditionalFormatting>
  <conditionalFormatting sqref="AX247:AY248">
    <cfRule type="cellIs" dxfId="3125" priority="69" operator="lessThan">
      <formula>0</formula>
    </cfRule>
    <cfRule type="cellIs" dxfId="3124" priority="70" operator="greaterThan">
      <formula>0</formula>
    </cfRule>
  </conditionalFormatting>
  <conditionalFormatting sqref="B247:G248">
    <cfRule type="cellIs" dxfId="3123" priority="68" operator="equal">
      <formula>""</formula>
    </cfRule>
  </conditionalFormatting>
  <conditionalFormatting sqref="BD247:BD248">
    <cfRule type="cellIs" dxfId="3122" priority="67" operator="notEqual">
      <formula>""</formula>
    </cfRule>
  </conditionalFormatting>
  <conditionalFormatting sqref="O247:T248">
    <cfRule type="cellIs" dxfId="3121" priority="65" operator="equal">
      <formula>"Actual less than revenue"</formula>
    </cfRule>
    <cfRule type="cellIs" dxfId="3120" priority="66" operator="equal">
      <formula>0</formula>
    </cfRule>
  </conditionalFormatting>
  <conditionalFormatting sqref="O247:T248">
    <cfRule type="cellIs" dxfId="3119" priority="64" operator="equal">
      <formula>""</formula>
    </cfRule>
  </conditionalFormatting>
  <conditionalFormatting sqref="A277:N278 U277:XFD278">
    <cfRule type="cellIs" dxfId="3118" priority="54" operator="equal">
      <formula>"Actual less than revenue"</formula>
    </cfRule>
    <cfRule type="cellIs" dxfId="3117" priority="63" operator="equal">
      <formula>0</formula>
    </cfRule>
  </conditionalFormatting>
  <conditionalFormatting sqref="AA277:AA278">
    <cfRule type="cellIs" dxfId="3116" priority="62" operator="notEqual">
      <formula>""</formula>
    </cfRule>
  </conditionalFormatting>
  <conditionalFormatting sqref="BD277:BD278">
    <cfRule type="cellIs" dxfId="3115" priority="61" operator="notEqual">
      <formula>""</formula>
    </cfRule>
  </conditionalFormatting>
  <conditionalFormatting sqref="H277:I278">
    <cfRule type="cellIs" dxfId="3114" priority="58" operator="lessThan">
      <formula>0</formula>
    </cfRule>
    <cfRule type="cellIs" dxfId="3113" priority="59" operator="greaterThan">
      <formula>0</formula>
    </cfRule>
  </conditionalFormatting>
  <conditionalFormatting sqref="U277:V278">
    <cfRule type="cellIs" dxfId="3112" priority="56" operator="lessThan">
      <formula>0</formula>
    </cfRule>
    <cfRule type="cellIs" dxfId="3111" priority="57" operator="greaterThan">
      <formula>0</formula>
    </cfRule>
  </conditionalFormatting>
  <conditionalFormatting sqref="AJ277:AK278">
    <cfRule type="cellIs" dxfId="3110" priority="55" operator="lessThan">
      <formula>0</formula>
    </cfRule>
    <cfRule type="cellIs" dxfId="3109" priority="60" operator="greaterThan">
      <formula>0</formula>
    </cfRule>
  </conditionalFormatting>
  <conditionalFormatting sqref="AX277:AX278">
    <cfRule type="cellIs" dxfId="3108" priority="52" operator="lessThan">
      <formula>0</formula>
    </cfRule>
    <cfRule type="cellIs" dxfId="3107" priority="53" operator="greaterThan">
      <formula>0</formula>
    </cfRule>
  </conditionalFormatting>
  <conditionalFormatting sqref="AX277:AY278">
    <cfRule type="cellIs" dxfId="3106" priority="50" operator="lessThan">
      <formula>0</formula>
    </cfRule>
    <cfRule type="cellIs" dxfId="3105" priority="51" operator="greaterThan">
      <formula>0</formula>
    </cfRule>
  </conditionalFormatting>
  <conditionalFormatting sqref="AX277:AY278">
    <cfRule type="cellIs" dxfId="3104" priority="48" operator="lessThan">
      <formula>0</formula>
    </cfRule>
    <cfRule type="cellIs" dxfId="3103" priority="49" operator="greaterThan">
      <formula>0</formula>
    </cfRule>
  </conditionalFormatting>
  <conditionalFormatting sqref="B277:G278">
    <cfRule type="cellIs" dxfId="3102" priority="47" operator="equal">
      <formula>""</formula>
    </cfRule>
  </conditionalFormatting>
  <conditionalFormatting sqref="BD277:BD278">
    <cfRule type="cellIs" dxfId="3101" priority="46" operator="notEqual">
      <formula>""</formula>
    </cfRule>
  </conditionalFormatting>
  <conditionalFormatting sqref="O277:T278">
    <cfRule type="cellIs" dxfId="3100" priority="44" operator="equal">
      <formula>"Actual less than revenue"</formula>
    </cfRule>
    <cfRule type="cellIs" dxfId="3099" priority="45" operator="equal">
      <formula>0</formula>
    </cfRule>
  </conditionalFormatting>
  <conditionalFormatting sqref="O277:T278">
    <cfRule type="cellIs" dxfId="3098" priority="43" operator="equal">
      <formula>""</formula>
    </cfRule>
  </conditionalFormatting>
  <conditionalFormatting sqref="A308:N309 U308:XFD309">
    <cfRule type="cellIs" dxfId="3097" priority="33" operator="equal">
      <formula>"Actual less than revenue"</formula>
    </cfRule>
    <cfRule type="cellIs" dxfId="3096" priority="42" operator="equal">
      <formula>0</formula>
    </cfRule>
  </conditionalFormatting>
  <conditionalFormatting sqref="AA308:AA309">
    <cfRule type="cellIs" dxfId="3095" priority="41" operator="notEqual">
      <formula>""</formula>
    </cfRule>
  </conditionalFormatting>
  <conditionalFormatting sqref="BD308:BD309">
    <cfRule type="cellIs" dxfId="3094" priority="40" operator="notEqual">
      <formula>""</formula>
    </cfRule>
  </conditionalFormatting>
  <conditionalFormatting sqref="H308:I309">
    <cfRule type="cellIs" dxfId="3093" priority="37" operator="lessThan">
      <formula>0</formula>
    </cfRule>
    <cfRule type="cellIs" dxfId="3092" priority="38" operator="greaterThan">
      <formula>0</formula>
    </cfRule>
  </conditionalFormatting>
  <conditionalFormatting sqref="U308:V309">
    <cfRule type="cellIs" dxfId="3091" priority="35" operator="lessThan">
      <formula>0</formula>
    </cfRule>
    <cfRule type="cellIs" dxfId="3090" priority="36" operator="greaterThan">
      <formula>0</formula>
    </cfRule>
  </conditionalFormatting>
  <conditionalFormatting sqref="AJ308:AK309">
    <cfRule type="cellIs" dxfId="3089" priority="34" operator="lessThan">
      <formula>0</formula>
    </cfRule>
    <cfRule type="cellIs" dxfId="3088" priority="39" operator="greaterThan">
      <formula>0</formula>
    </cfRule>
  </conditionalFormatting>
  <conditionalFormatting sqref="AX308:AX309">
    <cfRule type="cellIs" dxfId="3087" priority="31" operator="lessThan">
      <formula>0</formula>
    </cfRule>
    <cfRule type="cellIs" dxfId="3086" priority="32" operator="greaterThan">
      <formula>0</formula>
    </cfRule>
  </conditionalFormatting>
  <conditionalFormatting sqref="AX308:AY309">
    <cfRule type="cellIs" dxfId="3085" priority="29" operator="lessThan">
      <formula>0</formula>
    </cfRule>
    <cfRule type="cellIs" dxfId="3084" priority="30" operator="greaterThan">
      <formula>0</formula>
    </cfRule>
  </conditionalFormatting>
  <conditionalFormatting sqref="AX308:AY309">
    <cfRule type="cellIs" dxfId="3083" priority="27" operator="lessThan">
      <formula>0</formula>
    </cfRule>
    <cfRule type="cellIs" dxfId="3082" priority="28" operator="greaterThan">
      <formula>0</formula>
    </cfRule>
  </conditionalFormatting>
  <conditionalFormatting sqref="B308:G309">
    <cfRule type="cellIs" dxfId="3081" priority="26" operator="equal">
      <formula>""</formula>
    </cfRule>
  </conditionalFormatting>
  <conditionalFormatting sqref="BD308:BD309">
    <cfRule type="cellIs" dxfId="3080" priority="25" operator="notEqual">
      <formula>""</formula>
    </cfRule>
  </conditionalFormatting>
  <conditionalFormatting sqref="O308:T309">
    <cfRule type="cellIs" dxfId="3079" priority="23" operator="equal">
      <formula>"Actual less than revenue"</formula>
    </cfRule>
    <cfRule type="cellIs" dxfId="3078" priority="24" operator="equal">
      <formula>0</formula>
    </cfRule>
  </conditionalFormatting>
  <conditionalFormatting sqref="O308:T309">
    <cfRule type="cellIs" dxfId="3077" priority="22" operator="equal">
      <formula>""</formula>
    </cfRule>
  </conditionalFormatting>
  <conditionalFormatting sqref="A338:N339 U338:XFD339">
    <cfRule type="cellIs" dxfId="3076" priority="12" operator="equal">
      <formula>"Actual less than revenue"</formula>
    </cfRule>
    <cfRule type="cellIs" dxfId="3075" priority="21" operator="equal">
      <formula>0</formula>
    </cfRule>
  </conditionalFormatting>
  <conditionalFormatting sqref="AA338:AA339">
    <cfRule type="cellIs" dxfId="3074" priority="20" operator="notEqual">
      <formula>""</formula>
    </cfRule>
  </conditionalFormatting>
  <conditionalFormatting sqref="BD338:BD339">
    <cfRule type="cellIs" dxfId="3073" priority="19" operator="notEqual">
      <formula>""</formula>
    </cfRule>
  </conditionalFormatting>
  <conditionalFormatting sqref="H338:I339">
    <cfRule type="cellIs" dxfId="3072" priority="16" operator="lessThan">
      <formula>0</formula>
    </cfRule>
    <cfRule type="cellIs" dxfId="3071" priority="17" operator="greaterThan">
      <formula>0</formula>
    </cfRule>
  </conditionalFormatting>
  <conditionalFormatting sqref="U338:V339">
    <cfRule type="cellIs" dxfId="3070" priority="14" operator="lessThan">
      <formula>0</formula>
    </cfRule>
    <cfRule type="cellIs" dxfId="3069" priority="15" operator="greaterThan">
      <formula>0</formula>
    </cfRule>
  </conditionalFormatting>
  <conditionalFormatting sqref="AJ338:AK339">
    <cfRule type="cellIs" dxfId="3068" priority="13" operator="lessThan">
      <formula>0</formula>
    </cfRule>
    <cfRule type="cellIs" dxfId="3067" priority="18" operator="greaterThan">
      <formula>0</formula>
    </cfRule>
  </conditionalFormatting>
  <conditionalFormatting sqref="AX338:AX339">
    <cfRule type="cellIs" dxfId="3066" priority="10" operator="lessThan">
      <formula>0</formula>
    </cfRule>
    <cfRule type="cellIs" dxfId="3065" priority="11" operator="greaterThan">
      <formula>0</formula>
    </cfRule>
  </conditionalFormatting>
  <conditionalFormatting sqref="AX338:AY339">
    <cfRule type="cellIs" dxfId="3064" priority="8" operator="lessThan">
      <formula>0</formula>
    </cfRule>
    <cfRule type="cellIs" dxfId="3063" priority="9" operator="greaterThan">
      <formula>0</formula>
    </cfRule>
  </conditionalFormatting>
  <conditionalFormatting sqref="AX338:AY339">
    <cfRule type="cellIs" dxfId="3062" priority="6" operator="lessThan">
      <formula>0</formula>
    </cfRule>
    <cfRule type="cellIs" dxfId="3061" priority="7" operator="greaterThan">
      <formula>0</formula>
    </cfRule>
  </conditionalFormatting>
  <conditionalFormatting sqref="B338:G339">
    <cfRule type="cellIs" dxfId="3060" priority="5" operator="equal">
      <formula>""</formula>
    </cfRule>
  </conditionalFormatting>
  <conditionalFormatting sqref="BD338:BD339">
    <cfRule type="cellIs" dxfId="3059" priority="4" operator="notEqual">
      <formula>""</formula>
    </cfRule>
  </conditionalFormatting>
  <conditionalFormatting sqref="O338:T339">
    <cfRule type="cellIs" dxfId="3058" priority="2" operator="equal">
      <formula>"Actual less than revenue"</formula>
    </cfRule>
    <cfRule type="cellIs" dxfId="3057" priority="3" operator="equal">
      <formula>0</formula>
    </cfRule>
  </conditionalFormatting>
  <conditionalFormatting sqref="O338:T339">
    <cfRule type="cellIs" dxfId="305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AA9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K138" sqref="AK13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126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127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9096</v>
      </c>
      <c r="AD4" s="114">
        <f t="shared" ref="AD4:AH19" si="4">AC4</f>
        <v>9096</v>
      </c>
      <c r="AE4" s="109">
        <f t="shared" si="4"/>
        <v>9096</v>
      </c>
      <c r="AF4" s="110">
        <f t="shared" si="4"/>
        <v>9096</v>
      </c>
      <c r="AG4" s="111">
        <f t="shared" si="4"/>
        <v>9096</v>
      </c>
      <c r="AH4" s="112">
        <f t="shared" si="4"/>
        <v>9096</v>
      </c>
      <c r="AI4" s="106">
        <f>MAX(AD4, AF4, AH4)</f>
        <v>9096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9096</v>
      </c>
      <c r="AR4" s="114">
        <f t="shared" ref="AR4:AV19" si="6">AQ4</f>
        <v>9096</v>
      </c>
      <c r="AS4" s="109">
        <f t="shared" si="6"/>
        <v>9096</v>
      </c>
      <c r="AT4" s="110">
        <f t="shared" si="6"/>
        <v>9096</v>
      </c>
      <c r="AU4" s="111">
        <f t="shared" si="6"/>
        <v>9096</v>
      </c>
      <c r="AV4" s="112">
        <f t="shared" si="6"/>
        <v>9096</v>
      </c>
      <c r="AW4" s="106">
        <f>MAX(AR4, AT4, AV4)</f>
        <v>9096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9096</v>
      </c>
      <c r="AD5" s="114">
        <f t="shared" si="4"/>
        <v>9096</v>
      </c>
      <c r="AE5" s="109">
        <f t="shared" si="4"/>
        <v>9096</v>
      </c>
      <c r="AF5" s="110">
        <f t="shared" si="4"/>
        <v>9096</v>
      </c>
      <c r="AG5" s="111">
        <f t="shared" si="4"/>
        <v>9096</v>
      </c>
      <c r="AH5" s="112">
        <f t="shared" si="4"/>
        <v>9096</v>
      </c>
      <c r="AI5" s="106">
        <f t="shared" ref="AI5:AI10" si="12">MAX(AD5, AF5, AH5)</f>
        <v>9096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9096</v>
      </c>
      <c r="AR5" s="114">
        <f t="shared" si="6"/>
        <v>9096</v>
      </c>
      <c r="AS5" s="109">
        <f t="shared" si="6"/>
        <v>9096</v>
      </c>
      <c r="AT5" s="110">
        <f t="shared" si="6"/>
        <v>9096</v>
      </c>
      <c r="AU5" s="111">
        <f t="shared" si="6"/>
        <v>9096</v>
      </c>
      <c r="AV5" s="112">
        <f t="shared" si="6"/>
        <v>9096</v>
      </c>
      <c r="AW5" s="106">
        <f t="shared" ref="AW5:AW68" si="15">MAX(AR5, AT5, AV5)</f>
        <v>9096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9096</v>
      </c>
      <c r="AD6" s="114">
        <f t="shared" si="4"/>
        <v>9096</v>
      </c>
      <c r="AE6" s="109">
        <f t="shared" si="4"/>
        <v>9096</v>
      </c>
      <c r="AF6" s="110">
        <f t="shared" si="4"/>
        <v>9096</v>
      </c>
      <c r="AG6" s="111">
        <f t="shared" si="4"/>
        <v>9096</v>
      </c>
      <c r="AH6" s="112">
        <f t="shared" si="4"/>
        <v>9096</v>
      </c>
      <c r="AI6" s="106">
        <f t="shared" si="12"/>
        <v>9096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9096</v>
      </c>
      <c r="AR6" s="114">
        <f t="shared" si="6"/>
        <v>9096</v>
      </c>
      <c r="AS6" s="109">
        <f t="shared" si="6"/>
        <v>9096</v>
      </c>
      <c r="AT6" s="110">
        <f t="shared" si="6"/>
        <v>9096</v>
      </c>
      <c r="AU6" s="111">
        <f t="shared" si="6"/>
        <v>9096</v>
      </c>
      <c r="AV6" s="112">
        <f t="shared" si="6"/>
        <v>9096</v>
      </c>
      <c r="AW6" s="106">
        <f t="shared" si="15"/>
        <v>9096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9096</v>
      </c>
      <c r="AD7" s="114">
        <f t="shared" si="4"/>
        <v>9096</v>
      </c>
      <c r="AE7" s="109">
        <f t="shared" si="4"/>
        <v>9096</v>
      </c>
      <c r="AF7" s="110">
        <f t="shared" si="4"/>
        <v>9096</v>
      </c>
      <c r="AG7" s="111">
        <f t="shared" si="4"/>
        <v>9096</v>
      </c>
      <c r="AH7" s="112">
        <f t="shared" si="4"/>
        <v>9096</v>
      </c>
      <c r="AI7" s="106">
        <f t="shared" si="12"/>
        <v>9096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9096</v>
      </c>
      <c r="AR7" s="114">
        <f t="shared" si="6"/>
        <v>9096</v>
      </c>
      <c r="AS7" s="109">
        <f t="shared" si="6"/>
        <v>9096</v>
      </c>
      <c r="AT7" s="110">
        <f t="shared" si="6"/>
        <v>9096</v>
      </c>
      <c r="AU7" s="111">
        <f t="shared" si="6"/>
        <v>9096</v>
      </c>
      <c r="AV7" s="112">
        <f t="shared" si="6"/>
        <v>9096</v>
      </c>
      <c r="AW7" s="106">
        <f t="shared" si="15"/>
        <v>9096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9096</v>
      </c>
      <c r="AD8" s="114">
        <f t="shared" si="4"/>
        <v>9096</v>
      </c>
      <c r="AE8" s="109">
        <f t="shared" si="4"/>
        <v>9096</v>
      </c>
      <c r="AF8" s="110">
        <f t="shared" si="4"/>
        <v>9096</v>
      </c>
      <c r="AG8" s="111">
        <f t="shared" si="4"/>
        <v>9096</v>
      </c>
      <c r="AH8" s="112">
        <f t="shared" si="4"/>
        <v>9096</v>
      </c>
      <c r="AI8" s="106">
        <f t="shared" si="12"/>
        <v>9096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9096</v>
      </c>
      <c r="AR8" s="114">
        <f t="shared" si="6"/>
        <v>9096</v>
      </c>
      <c r="AS8" s="109">
        <f t="shared" si="6"/>
        <v>9096</v>
      </c>
      <c r="AT8" s="110">
        <f t="shared" si="6"/>
        <v>9096</v>
      </c>
      <c r="AU8" s="111">
        <f t="shared" si="6"/>
        <v>9096</v>
      </c>
      <c r="AV8" s="112">
        <f t="shared" si="6"/>
        <v>9096</v>
      </c>
      <c r="AW8" s="106">
        <f t="shared" si="15"/>
        <v>9096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9096</v>
      </c>
      <c r="AD9" s="114">
        <f t="shared" si="4"/>
        <v>9096</v>
      </c>
      <c r="AE9" s="109">
        <f t="shared" si="4"/>
        <v>9096</v>
      </c>
      <c r="AF9" s="110">
        <f t="shared" si="4"/>
        <v>9096</v>
      </c>
      <c r="AG9" s="111">
        <f t="shared" si="4"/>
        <v>9096</v>
      </c>
      <c r="AH9" s="112">
        <f t="shared" si="4"/>
        <v>9096</v>
      </c>
      <c r="AI9" s="106">
        <f t="shared" si="12"/>
        <v>9096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9096</v>
      </c>
      <c r="AR9" s="114">
        <f t="shared" si="6"/>
        <v>9096</v>
      </c>
      <c r="AS9" s="109">
        <f t="shared" si="6"/>
        <v>9096</v>
      </c>
      <c r="AT9" s="110">
        <f t="shared" si="6"/>
        <v>9096</v>
      </c>
      <c r="AU9" s="111">
        <f t="shared" si="6"/>
        <v>9096</v>
      </c>
      <c r="AV9" s="112">
        <f t="shared" si="6"/>
        <v>9096</v>
      </c>
      <c r="AW9" s="106">
        <f t="shared" si="15"/>
        <v>9096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9096</v>
      </c>
      <c r="AD10" s="114">
        <f t="shared" si="4"/>
        <v>9096</v>
      </c>
      <c r="AE10" s="109">
        <f t="shared" si="4"/>
        <v>9096</v>
      </c>
      <c r="AF10" s="110">
        <f t="shared" si="4"/>
        <v>9096</v>
      </c>
      <c r="AG10" s="111">
        <f t="shared" si="4"/>
        <v>9096</v>
      </c>
      <c r="AH10" s="112">
        <f t="shared" si="4"/>
        <v>9096</v>
      </c>
      <c r="AI10" s="106">
        <f t="shared" si="12"/>
        <v>9096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9096</v>
      </c>
      <c r="AR10" s="114">
        <f t="shared" si="6"/>
        <v>9096</v>
      </c>
      <c r="AS10" s="109">
        <f t="shared" si="6"/>
        <v>9096</v>
      </c>
      <c r="AT10" s="110">
        <f t="shared" si="6"/>
        <v>9096</v>
      </c>
      <c r="AU10" s="111">
        <f t="shared" si="6"/>
        <v>9096</v>
      </c>
      <c r="AV10" s="112">
        <f t="shared" si="6"/>
        <v>9096</v>
      </c>
      <c r="AW10" s="106">
        <f t="shared" si="15"/>
        <v>9096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9096</v>
      </c>
      <c r="AD11" s="114">
        <f t="shared" si="4"/>
        <v>9096</v>
      </c>
      <c r="AE11" s="109">
        <f t="shared" si="4"/>
        <v>9096</v>
      </c>
      <c r="AF11" s="110">
        <f t="shared" si="4"/>
        <v>9096</v>
      </c>
      <c r="AG11" s="111">
        <f t="shared" si="4"/>
        <v>9096</v>
      </c>
      <c r="AH11" s="112">
        <f t="shared" si="4"/>
        <v>9096</v>
      </c>
      <c r="AI11" s="106">
        <f>MAX(AD11, AF11, AH11)</f>
        <v>9096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9096</v>
      </c>
      <c r="AR11" s="114">
        <f t="shared" si="6"/>
        <v>9096</v>
      </c>
      <c r="AS11" s="109">
        <f t="shared" si="6"/>
        <v>9096</v>
      </c>
      <c r="AT11" s="110">
        <f t="shared" si="6"/>
        <v>9096</v>
      </c>
      <c r="AU11" s="111">
        <f t="shared" si="6"/>
        <v>9096</v>
      </c>
      <c r="AV11" s="112">
        <f t="shared" si="6"/>
        <v>9096</v>
      </c>
      <c r="AW11" s="106">
        <f>MAX(AR11, AT11, AV11)</f>
        <v>9096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9096</v>
      </c>
      <c r="AD12" s="114">
        <f t="shared" si="4"/>
        <v>9096</v>
      </c>
      <c r="AE12" s="109">
        <f>AD12</f>
        <v>9096</v>
      </c>
      <c r="AF12" s="110">
        <f>AE12</f>
        <v>9096</v>
      </c>
      <c r="AG12" s="111">
        <f>AF12</f>
        <v>9096</v>
      </c>
      <c r="AH12" s="112">
        <f>AG12</f>
        <v>9096</v>
      </c>
      <c r="AI12" s="106">
        <f t="shared" ref="AI12:AI75" si="20">MAX(AD12, AF12, AH12)</f>
        <v>9096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9096</v>
      </c>
      <c r="AR12" s="114">
        <f t="shared" si="6"/>
        <v>9096</v>
      </c>
      <c r="AS12" s="109">
        <f>AR12</f>
        <v>9096</v>
      </c>
      <c r="AT12" s="110">
        <f>AS12</f>
        <v>9096</v>
      </c>
      <c r="AU12" s="111">
        <f>AT12</f>
        <v>9096</v>
      </c>
      <c r="AV12" s="112">
        <f>AU12</f>
        <v>9096</v>
      </c>
      <c r="AW12" s="106">
        <f t="shared" si="15"/>
        <v>9096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9096</v>
      </c>
      <c r="AD13" s="114">
        <f t="shared" si="4"/>
        <v>9096</v>
      </c>
      <c r="AE13" s="109">
        <f t="shared" si="4"/>
        <v>9096</v>
      </c>
      <c r="AF13" s="110">
        <f t="shared" si="4"/>
        <v>9096</v>
      </c>
      <c r="AG13" s="111">
        <f t="shared" si="4"/>
        <v>9096</v>
      </c>
      <c r="AH13" s="112">
        <f t="shared" si="4"/>
        <v>9096</v>
      </c>
      <c r="AI13" s="106">
        <f t="shared" si="20"/>
        <v>9096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9096</v>
      </c>
      <c r="AR13" s="114">
        <f t="shared" si="6"/>
        <v>9096</v>
      </c>
      <c r="AS13" s="109">
        <f t="shared" si="6"/>
        <v>9096</v>
      </c>
      <c r="AT13" s="110">
        <f t="shared" si="6"/>
        <v>9096</v>
      </c>
      <c r="AU13" s="111">
        <f t="shared" si="6"/>
        <v>9096</v>
      </c>
      <c r="AV13" s="112">
        <f t="shared" si="6"/>
        <v>9096</v>
      </c>
      <c r="AW13" s="106">
        <f t="shared" si="15"/>
        <v>9096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9096</v>
      </c>
      <c r="AD14" s="114">
        <f t="shared" si="4"/>
        <v>9096</v>
      </c>
      <c r="AE14" s="109">
        <f t="shared" si="4"/>
        <v>9096</v>
      </c>
      <c r="AF14" s="110">
        <f t="shared" si="4"/>
        <v>9096</v>
      </c>
      <c r="AG14" s="111">
        <f t="shared" si="4"/>
        <v>9096</v>
      </c>
      <c r="AH14" s="112">
        <f t="shared" si="4"/>
        <v>9096</v>
      </c>
      <c r="AI14" s="106">
        <f t="shared" si="20"/>
        <v>9096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9096</v>
      </c>
      <c r="AR14" s="114">
        <f t="shared" si="6"/>
        <v>9096</v>
      </c>
      <c r="AS14" s="109">
        <f t="shared" si="6"/>
        <v>9096</v>
      </c>
      <c r="AT14" s="110">
        <f t="shared" si="6"/>
        <v>9096</v>
      </c>
      <c r="AU14" s="111">
        <f t="shared" si="6"/>
        <v>9096</v>
      </c>
      <c r="AV14" s="112">
        <f t="shared" si="6"/>
        <v>9096</v>
      </c>
      <c r="AW14" s="106">
        <f t="shared" si="15"/>
        <v>9096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9096</v>
      </c>
      <c r="AD15" s="114">
        <f t="shared" si="4"/>
        <v>9096</v>
      </c>
      <c r="AE15" s="109">
        <f t="shared" si="4"/>
        <v>9096</v>
      </c>
      <c r="AF15" s="110">
        <f t="shared" si="4"/>
        <v>9096</v>
      </c>
      <c r="AG15" s="111">
        <f t="shared" si="4"/>
        <v>9096</v>
      </c>
      <c r="AH15" s="112">
        <f t="shared" si="4"/>
        <v>9096</v>
      </c>
      <c r="AI15" s="106">
        <f t="shared" si="20"/>
        <v>9096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9096</v>
      </c>
      <c r="AR15" s="114">
        <f t="shared" si="6"/>
        <v>9096</v>
      </c>
      <c r="AS15" s="109">
        <f t="shared" si="6"/>
        <v>9096</v>
      </c>
      <c r="AT15" s="110">
        <f t="shared" si="6"/>
        <v>9096</v>
      </c>
      <c r="AU15" s="111">
        <f t="shared" si="6"/>
        <v>9096</v>
      </c>
      <c r="AV15" s="112">
        <f t="shared" si="6"/>
        <v>9096</v>
      </c>
      <c r="AW15" s="106">
        <f t="shared" si="15"/>
        <v>9096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9096</v>
      </c>
      <c r="AD16" s="114">
        <f t="shared" si="4"/>
        <v>9096</v>
      </c>
      <c r="AE16" s="109">
        <f t="shared" si="4"/>
        <v>9096</v>
      </c>
      <c r="AF16" s="110">
        <f t="shared" si="4"/>
        <v>9096</v>
      </c>
      <c r="AG16" s="111">
        <f t="shared" si="4"/>
        <v>9096</v>
      </c>
      <c r="AH16" s="112">
        <f t="shared" si="4"/>
        <v>9096</v>
      </c>
      <c r="AI16" s="106">
        <f t="shared" si="20"/>
        <v>9096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9096</v>
      </c>
      <c r="AR16" s="114">
        <f t="shared" si="6"/>
        <v>9096</v>
      </c>
      <c r="AS16" s="109">
        <f t="shared" si="6"/>
        <v>9096</v>
      </c>
      <c r="AT16" s="110">
        <f t="shared" si="6"/>
        <v>9096</v>
      </c>
      <c r="AU16" s="111">
        <f t="shared" si="6"/>
        <v>9096</v>
      </c>
      <c r="AV16" s="112">
        <f t="shared" si="6"/>
        <v>9096</v>
      </c>
      <c r="AW16" s="106">
        <f t="shared" si="15"/>
        <v>9096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9096</v>
      </c>
      <c r="AD17" s="114">
        <f t="shared" si="4"/>
        <v>9096</v>
      </c>
      <c r="AE17" s="109">
        <f t="shared" si="4"/>
        <v>9096</v>
      </c>
      <c r="AF17" s="110">
        <f t="shared" si="4"/>
        <v>9096</v>
      </c>
      <c r="AG17" s="111">
        <f t="shared" si="4"/>
        <v>9096</v>
      </c>
      <c r="AH17" s="112">
        <f t="shared" si="4"/>
        <v>9096</v>
      </c>
      <c r="AI17" s="106">
        <f t="shared" si="20"/>
        <v>9096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9096</v>
      </c>
      <c r="AR17" s="114">
        <f t="shared" si="6"/>
        <v>9096</v>
      </c>
      <c r="AS17" s="109">
        <f t="shared" si="6"/>
        <v>9096</v>
      </c>
      <c r="AT17" s="110">
        <f t="shared" si="6"/>
        <v>9096</v>
      </c>
      <c r="AU17" s="111">
        <f t="shared" si="6"/>
        <v>9096</v>
      </c>
      <c r="AV17" s="112">
        <f t="shared" si="6"/>
        <v>9096</v>
      </c>
      <c r="AW17" s="106">
        <f t="shared" si="15"/>
        <v>9096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9096</v>
      </c>
      <c r="AD18" s="114">
        <f t="shared" si="4"/>
        <v>9096</v>
      </c>
      <c r="AE18" s="109">
        <f t="shared" si="4"/>
        <v>9096</v>
      </c>
      <c r="AF18" s="110">
        <f t="shared" si="4"/>
        <v>9096</v>
      </c>
      <c r="AG18" s="111">
        <f t="shared" si="4"/>
        <v>9096</v>
      </c>
      <c r="AH18" s="112">
        <f t="shared" si="4"/>
        <v>9096</v>
      </c>
      <c r="AI18" s="106">
        <f t="shared" si="20"/>
        <v>9096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9096</v>
      </c>
      <c r="AR18" s="114">
        <f t="shared" si="6"/>
        <v>9096</v>
      </c>
      <c r="AS18" s="109">
        <f t="shared" si="6"/>
        <v>9096</v>
      </c>
      <c r="AT18" s="110">
        <f t="shared" si="6"/>
        <v>9096</v>
      </c>
      <c r="AU18" s="111">
        <f t="shared" si="6"/>
        <v>9096</v>
      </c>
      <c r="AV18" s="112">
        <f t="shared" si="6"/>
        <v>9096</v>
      </c>
      <c r="AW18" s="106">
        <f t="shared" si="15"/>
        <v>9096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9096</v>
      </c>
      <c r="AD19" s="114">
        <f t="shared" si="4"/>
        <v>9096</v>
      </c>
      <c r="AE19" s="109">
        <f t="shared" si="4"/>
        <v>9096</v>
      </c>
      <c r="AF19" s="110">
        <f t="shared" si="4"/>
        <v>9096</v>
      </c>
      <c r="AG19" s="111">
        <f t="shared" si="4"/>
        <v>9096</v>
      </c>
      <c r="AH19" s="112">
        <f t="shared" si="4"/>
        <v>9096</v>
      </c>
      <c r="AI19" s="106">
        <f t="shared" si="20"/>
        <v>9096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9096</v>
      </c>
      <c r="AR19" s="114">
        <f t="shared" si="6"/>
        <v>9096</v>
      </c>
      <c r="AS19" s="109">
        <f t="shared" si="6"/>
        <v>9096</v>
      </c>
      <c r="AT19" s="110">
        <f t="shared" si="6"/>
        <v>9096</v>
      </c>
      <c r="AU19" s="111">
        <f t="shared" si="6"/>
        <v>9096</v>
      </c>
      <c r="AV19" s="112">
        <f t="shared" si="6"/>
        <v>9096</v>
      </c>
      <c r="AW19" s="106">
        <f t="shared" si="15"/>
        <v>9096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9096</v>
      </c>
      <c r="AD20" s="114">
        <f t="shared" ref="AD20:AH70" si="23">AC20</f>
        <v>9096</v>
      </c>
      <c r="AE20" s="109">
        <f t="shared" si="23"/>
        <v>9096</v>
      </c>
      <c r="AF20" s="110">
        <f t="shared" si="23"/>
        <v>9096</v>
      </c>
      <c r="AG20" s="111">
        <f t="shared" si="23"/>
        <v>9096</v>
      </c>
      <c r="AH20" s="112">
        <f t="shared" si="23"/>
        <v>9096</v>
      </c>
      <c r="AI20" s="106">
        <f t="shared" si="20"/>
        <v>9096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9096</v>
      </c>
      <c r="AR20" s="114">
        <f t="shared" ref="AR20:AV70" si="24">AQ20</f>
        <v>9096</v>
      </c>
      <c r="AS20" s="109">
        <f t="shared" si="24"/>
        <v>9096</v>
      </c>
      <c r="AT20" s="110">
        <f t="shared" si="24"/>
        <v>9096</v>
      </c>
      <c r="AU20" s="111">
        <f t="shared" si="24"/>
        <v>9096</v>
      </c>
      <c r="AV20" s="112">
        <f t="shared" si="24"/>
        <v>9096</v>
      </c>
      <c r="AW20" s="106">
        <f t="shared" si="15"/>
        <v>9096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9096</v>
      </c>
      <c r="AD21" s="114">
        <f t="shared" si="23"/>
        <v>9096</v>
      </c>
      <c r="AE21" s="109">
        <f t="shared" si="23"/>
        <v>9096</v>
      </c>
      <c r="AF21" s="110">
        <f t="shared" si="23"/>
        <v>9096</v>
      </c>
      <c r="AG21" s="111">
        <f t="shared" si="23"/>
        <v>9096</v>
      </c>
      <c r="AH21" s="112">
        <f t="shared" si="23"/>
        <v>9096</v>
      </c>
      <c r="AI21" s="106">
        <f t="shared" si="20"/>
        <v>9096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9096</v>
      </c>
      <c r="AR21" s="114">
        <f t="shared" si="24"/>
        <v>9096</v>
      </c>
      <c r="AS21" s="109">
        <f t="shared" si="24"/>
        <v>9096</v>
      </c>
      <c r="AT21" s="110">
        <f t="shared" si="24"/>
        <v>9096</v>
      </c>
      <c r="AU21" s="111">
        <f t="shared" si="24"/>
        <v>9096</v>
      </c>
      <c r="AV21" s="112">
        <f t="shared" si="24"/>
        <v>9096</v>
      </c>
      <c r="AW21" s="106">
        <f t="shared" si="15"/>
        <v>9096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9096</v>
      </c>
      <c r="AD22" s="114">
        <f t="shared" si="23"/>
        <v>9096</v>
      </c>
      <c r="AE22" s="109">
        <f t="shared" si="23"/>
        <v>9096</v>
      </c>
      <c r="AF22" s="110">
        <f t="shared" si="23"/>
        <v>9096</v>
      </c>
      <c r="AG22" s="111">
        <f t="shared" si="23"/>
        <v>9096</v>
      </c>
      <c r="AH22" s="112">
        <f t="shared" si="23"/>
        <v>9096</v>
      </c>
      <c r="AI22" s="106">
        <f t="shared" si="20"/>
        <v>9096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9096</v>
      </c>
      <c r="AR22" s="114">
        <f t="shared" si="24"/>
        <v>9096</v>
      </c>
      <c r="AS22" s="109">
        <f t="shared" si="24"/>
        <v>9096</v>
      </c>
      <c r="AT22" s="110">
        <f t="shared" si="24"/>
        <v>9096</v>
      </c>
      <c r="AU22" s="111">
        <f t="shared" si="24"/>
        <v>9096</v>
      </c>
      <c r="AV22" s="112">
        <f t="shared" si="24"/>
        <v>9096</v>
      </c>
      <c r="AW22" s="106">
        <f t="shared" si="15"/>
        <v>9096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9096</v>
      </c>
      <c r="AD23" s="114">
        <f t="shared" si="23"/>
        <v>9096</v>
      </c>
      <c r="AE23" s="109">
        <f t="shared" si="23"/>
        <v>9096</v>
      </c>
      <c r="AF23" s="110">
        <f t="shared" si="23"/>
        <v>9096</v>
      </c>
      <c r="AG23" s="111">
        <f t="shared" si="23"/>
        <v>9096</v>
      </c>
      <c r="AH23" s="112">
        <f t="shared" si="23"/>
        <v>9096</v>
      </c>
      <c r="AI23" s="106">
        <f t="shared" si="20"/>
        <v>9096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9096</v>
      </c>
      <c r="AR23" s="114">
        <f t="shared" si="24"/>
        <v>9096</v>
      </c>
      <c r="AS23" s="109">
        <f t="shared" si="24"/>
        <v>9096</v>
      </c>
      <c r="AT23" s="110">
        <f t="shared" si="24"/>
        <v>9096</v>
      </c>
      <c r="AU23" s="111">
        <f t="shared" si="24"/>
        <v>9096</v>
      </c>
      <c r="AV23" s="112">
        <f t="shared" si="24"/>
        <v>9096</v>
      </c>
      <c r="AW23" s="106">
        <f t="shared" si="15"/>
        <v>9096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9096</v>
      </c>
      <c r="AD24" s="114">
        <f t="shared" si="23"/>
        <v>9096</v>
      </c>
      <c r="AE24" s="109">
        <f t="shared" si="23"/>
        <v>9096</v>
      </c>
      <c r="AF24" s="110">
        <f t="shared" si="23"/>
        <v>9096</v>
      </c>
      <c r="AG24" s="111">
        <f t="shared" si="23"/>
        <v>9096</v>
      </c>
      <c r="AH24" s="112">
        <f t="shared" si="23"/>
        <v>9096</v>
      </c>
      <c r="AI24" s="106">
        <f t="shared" si="20"/>
        <v>9096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9096</v>
      </c>
      <c r="AR24" s="114">
        <f t="shared" si="24"/>
        <v>9096</v>
      </c>
      <c r="AS24" s="109">
        <f t="shared" si="24"/>
        <v>9096</v>
      </c>
      <c r="AT24" s="110">
        <f t="shared" si="24"/>
        <v>9096</v>
      </c>
      <c r="AU24" s="111">
        <f t="shared" si="24"/>
        <v>9096</v>
      </c>
      <c r="AV24" s="112">
        <f t="shared" si="24"/>
        <v>9096</v>
      </c>
      <c r="AW24" s="106">
        <f t="shared" si="15"/>
        <v>9096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9096</v>
      </c>
      <c r="AD25" s="114">
        <f t="shared" si="23"/>
        <v>9096</v>
      </c>
      <c r="AE25" s="109">
        <f t="shared" si="23"/>
        <v>9096</v>
      </c>
      <c r="AF25" s="110">
        <f t="shared" si="23"/>
        <v>9096</v>
      </c>
      <c r="AG25" s="111">
        <f t="shared" si="23"/>
        <v>9096</v>
      </c>
      <c r="AH25" s="112">
        <f t="shared" si="23"/>
        <v>9096</v>
      </c>
      <c r="AI25" s="106">
        <f t="shared" si="20"/>
        <v>9096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9096</v>
      </c>
      <c r="AR25" s="114">
        <f t="shared" si="24"/>
        <v>9096</v>
      </c>
      <c r="AS25" s="109">
        <f t="shared" si="24"/>
        <v>9096</v>
      </c>
      <c r="AT25" s="110">
        <f t="shared" si="24"/>
        <v>9096</v>
      </c>
      <c r="AU25" s="111">
        <f t="shared" si="24"/>
        <v>9096</v>
      </c>
      <c r="AV25" s="112">
        <f t="shared" si="24"/>
        <v>9096</v>
      </c>
      <c r="AW25" s="106">
        <f t="shared" si="15"/>
        <v>9096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9096</v>
      </c>
      <c r="AD26" s="114">
        <f t="shared" si="23"/>
        <v>9096</v>
      </c>
      <c r="AE26" s="109">
        <f t="shared" si="23"/>
        <v>9096</v>
      </c>
      <c r="AF26" s="110">
        <f t="shared" si="23"/>
        <v>9096</v>
      </c>
      <c r="AG26" s="111">
        <f t="shared" si="23"/>
        <v>9096</v>
      </c>
      <c r="AH26" s="112">
        <f t="shared" si="23"/>
        <v>9096</v>
      </c>
      <c r="AI26" s="106">
        <f t="shared" si="20"/>
        <v>9096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9096</v>
      </c>
      <c r="AR26" s="114">
        <f t="shared" si="24"/>
        <v>9096</v>
      </c>
      <c r="AS26" s="109">
        <f t="shared" si="24"/>
        <v>9096</v>
      </c>
      <c r="AT26" s="110">
        <f t="shared" si="24"/>
        <v>9096</v>
      </c>
      <c r="AU26" s="111">
        <f t="shared" si="24"/>
        <v>9096</v>
      </c>
      <c r="AV26" s="112">
        <f t="shared" si="24"/>
        <v>9096</v>
      </c>
      <c r="AW26" s="106">
        <f t="shared" si="15"/>
        <v>9096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9096</v>
      </c>
      <c r="AD27" s="114">
        <f t="shared" si="23"/>
        <v>9096</v>
      </c>
      <c r="AE27" s="109">
        <f t="shared" si="23"/>
        <v>9096</v>
      </c>
      <c r="AF27" s="110">
        <f t="shared" si="23"/>
        <v>9096</v>
      </c>
      <c r="AG27" s="111">
        <f t="shared" si="23"/>
        <v>9096</v>
      </c>
      <c r="AH27" s="112">
        <f t="shared" si="23"/>
        <v>9096</v>
      </c>
      <c r="AI27" s="106">
        <f t="shared" si="20"/>
        <v>9096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9096</v>
      </c>
      <c r="AR27" s="114">
        <f t="shared" si="24"/>
        <v>9096</v>
      </c>
      <c r="AS27" s="109">
        <f t="shared" si="24"/>
        <v>9096</v>
      </c>
      <c r="AT27" s="110">
        <f t="shared" si="24"/>
        <v>9096</v>
      </c>
      <c r="AU27" s="111">
        <f t="shared" si="24"/>
        <v>9096</v>
      </c>
      <c r="AV27" s="112">
        <f t="shared" si="24"/>
        <v>9096</v>
      </c>
      <c r="AW27" s="106">
        <f t="shared" si="15"/>
        <v>9096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9096</v>
      </c>
      <c r="AD28" s="114">
        <f t="shared" si="23"/>
        <v>9096</v>
      </c>
      <c r="AE28" s="109">
        <f t="shared" si="23"/>
        <v>9096</v>
      </c>
      <c r="AF28" s="110">
        <f t="shared" si="23"/>
        <v>9096</v>
      </c>
      <c r="AG28" s="111">
        <f t="shared" si="23"/>
        <v>9096</v>
      </c>
      <c r="AH28" s="112">
        <f t="shared" si="23"/>
        <v>9096</v>
      </c>
      <c r="AI28" s="106">
        <f t="shared" si="20"/>
        <v>9096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9096</v>
      </c>
      <c r="AR28" s="114">
        <f t="shared" si="24"/>
        <v>9096</v>
      </c>
      <c r="AS28" s="109">
        <f t="shared" si="24"/>
        <v>9096</v>
      </c>
      <c r="AT28" s="110">
        <f t="shared" si="24"/>
        <v>9096</v>
      </c>
      <c r="AU28" s="111">
        <f t="shared" si="24"/>
        <v>9096</v>
      </c>
      <c r="AV28" s="112">
        <f t="shared" si="24"/>
        <v>9096</v>
      </c>
      <c r="AW28" s="106">
        <f t="shared" si="15"/>
        <v>9096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9096</v>
      </c>
      <c r="AD29" s="114">
        <f t="shared" si="23"/>
        <v>9096</v>
      </c>
      <c r="AE29" s="109">
        <f t="shared" si="23"/>
        <v>9096</v>
      </c>
      <c r="AF29" s="110">
        <f t="shared" si="23"/>
        <v>9096</v>
      </c>
      <c r="AG29" s="111">
        <f t="shared" si="23"/>
        <v>9096</v>
      </c>
      <c r="AH29" s="112">
        <f t="shared" si="23"/>
        <v>9096</v>
      </c>
      <c r="AI29" s="106">
        <f t="shared" si="20"/>
        <v>9096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9096</v>
      </c>
      <c r="AR29" s="114">
        <f t="shared" si="24"/>
        <v>9096</v>
      </c>
      <c r="AS29" s="109">
        <f t="shared" si="24"/>
        <v>9096</v>
      </c>
      <c r="AT29" s="110">
        <f t="shared" si="24"/>
        <v>9096</v>
      </c>
      <c r="AU29" s="111">
        <f t="shared" si="24"/>
        <v>9096</v>
      </c>
      <c r="AV29" s="112">
        <f t="shared" si="24"/>
        <v>9096</v>
      </c>
      <c r="AW29" s="106">
        <f t="shared" si="15"/>
        <v>9096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9096</v>
      </c>
      <c r="AD30" s="114">
        <f t="shared" si="23"/>
        <v>9096</v>
      </c>
      <c r="AE30" s="109">
        <f t="shared" si="23"/>
        <v>9096</v>
      </c>
      <c r="AF30" s="110">
        <f t="shared" si="23"/>
        <v>9096</v>
      </c>
      <c r="AG30" s="111">
        <f t="shared" si="23"/>
        <v>9096</v>
      </c>
      <c r="AH30" s="112">
        <f t="shared" si="23"/>
        <v>9096</v>
      </c>
      <c r="AI30" s="106">
        <f t="shared" si="20"/>
        <v>9096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9096</v>
      </c>
      <c r="AR30" s="114">
        <f t="shared" si="24"/>
        <v>9096</v>
      </c>
      <c r="AS30" s="109">
        <f t="shared" si="24"/>
        <v>9096</v>
      </c>
      <c r="AT30" s="110">
        <f t="shared" si="24"/>
        <v>9096</v>
      </c>
      <c r="AU30" s="111">
        <f t="shared" si="24"/>
        <v>9096</v>
      </c>
      <c r="AV30" s="112">
        <f t="shared" si="24"/>
        <v>9096</v>
      </c>
      <c r="AW30" s="106">
        <f t="shared" si="15"/>
        <v>9096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9096</v>
      </c>
      <c r="AD31" s="114">
        <f t="shared" si="23"/>
        <v>9096</v>
      </c>
      <c r="AE31" s="109">
        <f t="shared" si="23"/>
        <v>9096</v>
      </c>
      <c r="AF31" s="110">
        <f t="shared" si="23"/>
        <v>9096</v>
      </c>
      <c r="AG31" s="111">
        <f t="shared" si="23"/>
        <v>9096</v>
      </c>
      <c r="AH31" s="112">
        <f t="shared" si="23"/>
        <v>9096</v>
      </c>
      <c r="AI31" s="106">
        <f t="shared" si="20"/>
        <v>9096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9096</v>
      </c>
      <c r="AR31" s="114">
        <f t="shared" si="24"/>
        <v>9096</v>
      </c>
      <c r="AS31" s="109">
        <f t="shared" si="24"/>
        <v>9096</v>
      </c>
      <c r="AT31" s="110">
        <f t="shared" si="24"/>
        <v>9096</v>
      </c>
      <c r="AU31" s="111">
        <f t="shared" si="24"/>
        <v>9096</v>
      </c>
      <c r="AV31" s="112">
        <f t="shared" si="24"/>
        <v>9096</v>
      </c>
      <c r="AW31" s="106">
        <f t="shared" si="15"/>
        <v>9096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9096</v>
      </c>
      <c r="AD32" s="114">
        <f t="shared" si="23"/>
        <v>9096</v>
      </c>
      <c r="AE32" s="109">
        <f t="shared" si="23"/>
        <v>9096</v>
      </c>
      <c r="AF32" s="110">
        <f t="shared" si="23"/>
        <v>9096</v>
      </c>
      <c r="AG32" s="111">
        <f t="shared" si="23"/>
        <v>9096</v>
      </c>
      <c r="AH32" s="112">
        <f t="shared" si="23"/>
        <v>9096</v>
      </c>
      <c r="AI32" s="106">
        <f t="shared" si="20"/>
        <v>9096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9096</v>
      </c>
      <c r="AR32" s="114">
        <f t="shared" si="24"/>
        <v>9096</v>
      </c>
      <c r="AS32" s="109">
        <f t="shared" si="24"/>
        <v>9096</v>
      </c>
      <c r="AT32" s="110">
        <f t="shared" si="24"/>
        <v>9096</v>
      </c>
      <c r="AU32" s="111">
        <f t="shared" si="24"/>
        <v>9096</v>
      </c>
      <c r="AV32" s="112">
        <f t="shared" si="24"/>
        <v>9096</v>
      </c>
      <c r="AW32" s="106">
        <f t="shared" si="15"/>
        <v>9096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9096</v>
      </c>
      <c r="AD33" s="114">
        <f t="shared" si="23"/>
        <v>9096</v>
      </c>
      <c r="AE33" s="109">
        <f t="shared" si="23"/>
        <v>9096</v>
      </c>
      <c r="AF33" s="110">
        <f t="shared" si="23"/>
        <v>9096</v>
      </c>
      <c r="AG33" s="111">
        <f t="shared" si="23"/>
        <v>9096</v>
      </c>
      <c r="AH33" s="112">
        <f t="shared" si="23"/>
        <v>9096</v>
      </c>
      <c r="AI33" s="106">
        <f t="shared" si="20"/>
        <v>9096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9096</v>
      </c>
      <c r="AR33" s="114">
        <f t="shared" si="24"/>
        <v>9096</v>
      </c>
      <c r="AS33" s="109">
        <f t="shared" si="24"/>
        <v>9096</v>
      </c>
      <c r="AT33" s="110">
        <f t="shared" si="24"/>
        <v>9096</v>
      </c>
      <c r="AU33" s="111">
        <f t="shared" si="24"/>
        <v>9096</v>
      </c>
      <c r="AV33" s="112">
        <f t="shared" si="24"/>
        <v>9096</v>
      </c>
      <c r="AW33" s="106">
        <f t="shared" si="15"/>
        <v>9096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9096</v>
      </c>
      <c r="AD34" s="197">
        <f t="shared" si="23"/>
        <v>9096</v>
      </c>
      <c r="AE34" s="198">
        <f t="shared" si="23"/>
        <v>9096</v>
      </c>
      <c r="AF34" s="199">
        <f t="shared" si="23"/>
        <v>9096</v>
      </c>
      <c r="AG34" s="200">
        <f t="shared" si="23"/>
        <v>9096</v>
      </c>
      <c r="AH34" s="201">
        <f t="shared" si="23"/>
        <v>9096</v>
      </c>
      <c r="AI34" s="202">
        <f t="shared" si="20"/>
        <v>9096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9096</v>
      </c>
      <c r="AR34" s="197">
        <f t="shared" si="24"/>
        <v>9096</v>
      </c>
      <c r="AS34" s="198">
        <f t="shared" si="24"/>
        <v>9096</v>
      </c>
      <c r="AT34" s="199">
        <f t="shared" si="24"/>
        <v>9096</v>
      </c>
      <c r="AU34" s="200">
        <f t="shared" si="24"/>
        <v>9096</v>
      </c>
      <c r="AV34" s="201">
        <f t="shared" si="24"/>
        <v>9096</v>
      </c>
      <c r="AW34" s="202">
        <f t="shared" si="15"/>
        <v>9096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9096</v>
      </c>
      <c r="AD35" s="114">
        <f t="shared" si="23"/>
        <v>9096</v>
      </c>
      <c r="AE35" s="109">
        <f t="shared" si="23"/>
        <v>9096</v>
      </c>
      <c r="AF35" s="110">
        <f t="shared" si="23"/>
        <v>9096</v>
      </c>
      <c r="AG35" s="111">
        <f t="shared" si="23"/>
        <v>9096</v>
      </c>
      <c r="AH35" s="112">
        <f t="shared" si="23"/>
        <v>9096</v>
      </c>
      <c r="AI35" s="106">
        <f t="shared" si="20"/>
        <v>9096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9096</v>
      </c>
      <c r="AR35" s="114">
        <f t="shared" si="24"/>
        <v>9096</v>
      </c>
      <c r="AS35" s="109">
        <f t="shared" si="24"/>
        <v>9096</v>
      </c>
      <c r="AT35" s="110">
        <f t="shared" si="24"/>
        <v>9096</v>
      </c>
      <c r="AU35" s="111">
        <f t="shared" si="24"/>
        <v>9096</v>
      </c>
      <c r="AV35" s="112">
        <f t="shared" si="24"/>
        <v>9096</v>
      </c>
      <c r="AW35" s="106">
        <f t="shared" si="15"/>
        <v>9096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9096</v>
      </c>
      <c r="AD36" s="114">
        <f t="shared" si="23"/>
        <v>9096</v>
      </c>
      <c r="AE36" s="109">
        <f t="shared" si="23"/>
        <v>9096</v>
      </c>
      <c r="AF36" s="110">
        <f t="shared" si="23"/>
        <v>9096</v>
      </c>
      <c r="AG36" s="111">
        <f t="shared" si="23"/>
        <v>9096</v>
      </c>
      <c r="AH36" s="112">
        <f t="shared" si="23"/>
        <v>9096</v>
      </c>
      <c r="AI36" s="106">
        <f t="shared" si="20"/>
        <v>9096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9096</v>
      </c>
      <c r="AR36" s="114">
        <f t="shared" si="24"/>
        <v>9096</v>
      </c>
      <c r="AS36" s="109">
        <f t="shared" si="24"/>
        <v>9096</v>
      </c>
      <c r="AT36" s="110">
        <f t="shared" si="24"/>
        <v>9096</v>
      </c>
      <c r="AU36" s="111">
        <f t="shared" si="24"/>
        <v>9096</v>
      </c>
      <c r="AV36" s="112">
        <f t="shared" si="24"/>
        <v>9096</v>
      </c>
      <c r="AW36" s="106">
        <f t="shared" si="15"/>
        <v>9096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9096</v>
      </c>
      <c r="AD37" s="114">
        <f t="shared" si="23"/>
        <v>9096</v>
      </c>
      <c r="AE37" s="109">
        <f t="shared" si="23"/>
        <v>9096</v>
      </c>
      <c r="AF37" s="110">
        <f t="shared" si="23"/>
        <v>9096</v>
      </c>
      <c r="AG37" s="111">
        <f t="shared" si="23"/>
        <v>9096</v>
      </c>
      <c r="AH37" s="112">
        <f t="shared" si="23"/>
        <v>9096</v>
      </c>
      <c r="AI37" s="106">
        <f t="shared" si="20"/>
        <v>9096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9096</v>
      </c>
      <c r="AR37" s="114">
        <f t="shared" si="24"/>
        <v>9096</v>
      </c>
      <c r="AS37" s="109">
        <f t="shared" si="24"/>
        <v>9096</v>
      </c>
      <c r="AT37" s="110">
        <f t="shared" si="24"/>
        <v>9096</v>
      </c>
      <c r="AU37" s="111">
        <f t="shared" si="24"/>
        <v>9096</v>
      </c>
      <c r="AV37" s="112">
        <f t="shared" si="24"/>
        <v>9096</v>
      </c>
      <c r="AW37" s="106">
        <f t="shared" si="15"/>
        <v>9096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9096</v>
      </c>
      <c r="AD38" s="114">
        <f t="shared" si="23"/>
        <v>9096</v>
      </c>
      <c r="AE38" s="109">
        <f t="shared" si="23"/>
        <v>9096</v>
      </c>
      <c r="AF38" s="110">
        <f t="shared" si="23"/>
        <v>9096</v>
      </c>
      <c r="AG38" s="111">
        <f t="shared" si="23"/>
        <v>9096</v>
      </c>
      <c r="AH38" s="112">
        <f t="shared" si="23"/>
        <v>9096</v>
      </c>
      <c r="AI38" s="106">
        <f t="shared" si="20"/>
        <v>9096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9096</v>
      </c>
      <c r="AR38" s="114">
        <f t="shared" si="24"/>
        <v>9096</v>
      </c>
      <c r="AS38" s="109">
        <f t="shared" si="24"/>
        <v>9096</v>
      </c>
      <c r="AT38" s="110">
        <f t="shared" si="24"/>
        <v>9096</v>
      </c>
      <c r="AU38" s="111">
        <f t="shared" si="24"/>
        <v>9096</v>
      </c>
      <c r="AV38" s="112">
        <f t="shared" si="24"/>
        <v>9096</v>
      </c>
      <c r="AW38" s="106">
        <f t="shared" si="15"/>
        <v>9096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9096</v>
      </c>
      <c r="AD39" s="114">
        <f t="shared" si="23"/>
        <v>9096</v>
      </c>
      <c r="AE39" s="109">
        <f t="shared" si="23"/>
        <v>9096</v>
      </c>
      <c r="AF39" s="110">
        <f t="shared" si="23"/>
        <v>9096</v>
      </c>
      <c r="AG39" s="111">
        <f t="shared" si="23"/>
        <v>9096</v>
      </c>
      <c r="AH39" s="112">
        <f t="shared" si="23"/>
        <v>9096</v>
      </c>
      <c r="AI39" s="106">
        <f t="shared" si="20"/>
        <v>9096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9096</v>
      </c>
      <c r="AR39" s="114">
        <f t="shared" si="24"/>
        <v>9096</v>
      </c>
      <c r="AS39" s="109">
        <f t="shared" si="24"/>
        <v>9096</v>
      </c>
      <c r="AT39" s="110">
        <f t="shared" si="24"/>
        <v>9096</v>
      </c>
      <c r="AU39" s="111">
        <f t="shared" si="24"/>
        <v>9096</v>
      </c>
      <c r="AV39" s="112">
        <f t="shared" si="24"/>
        <v>9096</v>
      </c>
      <c r="AW39" s="106">
        <f t="shared" si="15"/>
        <v>9096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9096</v>
      </c>
      <c r="AD40" s="114">
        <f t="shared" si="23"/>
        <v>9096</v>
      </c>
      <c r="AE40" s="109">
        <f t="shared" si="23"/>
        <v>9096</v>
      </c>
      <c r="AF40" s="110">
        <f t="shared" si="23"/>
        <v>9096</v>
      </c>
      <c r="AG40" s="111">
        <f t="shared" si="23"/>
        <v>9096</v>
      </c>
      <c r="AH40" s="112">
        <f t="shared" si="23"/>
        <v>9096</v>
      </c>
      <c r="AI40" s="106">
        <f t="shared" si="20"/>
        <v>9096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9096</v>
      </c>
      <c r="AR40" s="114">
        <f t="shared" si="24"/>
        <v>9096</v>
      </c>
      <c r="AS40" s="109">
        <f t="shared" si="24"/>
        <v>9096</v>
      </c>
      <c r="AT40" s="110">
        <f t="shared" si="24"/>
        <v>9096</v>
      </c>
      <c r="AU40" s="111">
        <f t="shared" si="24"/>
        <v>9096</v>
      </c>
      <c r="AV40" s="112">
        <f t="shared" si="24"/>
        <v>9096</v>
      </c>
      <c r="AW40" s="106">
        <f t="shared" si="15"/>
        <v>9096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9096</v>
      </c>
      <c r="AD41" s="114">
        <f t="shared" si="23"/>
        <v>9096</v>
      </c>
      <c r="AE41" s="109">
        <f t="shared" si="23"/>
        <v>9096</v>
      </c>
      <c r="AF41" s="110">
        <f t="shared" si="23"/>
        <v>9096</v>
      </c>
      <c r="AG41" s="111">
        <f t="shared" si="23"/>
        <v>9096</v>
      </c>
      <c r="AH41" s="112">
        <f t="shared" si="23"/>
        <v>9096</v>
      </c>
      <c r="AI41" s="106">
        <f t="shared" si="20"/>
        <v>9096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9096</v>
      </c>
      <c r="AR41" s="114">
        <f t="shared" si="24"/>
        <v>9096</v>
      </c>
      <c r="AS41" s="109">
        <f t="shared" si="24"/>
        <v>9096</v>
      </c>
      <c r="AT41" s="110">
        <f t="shared" si="24"/>
        <v>9096</v>
      </c>
      <c r="AU41" s="111">
        <f t="shared" si="24"/>
        <v>9096</v>
      </c>
      <c r="AV41" s="112">
        <f t="shared" si="24"/>
        <v>9096</v>
      </c>
      <c r="AW41" s="106">
        <f t="shared" si="15"/>
        <v>9096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9096</v>
      </c>
      <c r="AD42" s="114">
        <f t="shared" si="23"/>
        <v>9096</v>
      </c>
      <c r="AE42" s="109">
        <f t="shared" si="23"/>
        <v>9096</v>
      </c>
      <c r="AF42" s="110">
        <f t="shared" si="23"/>
        <v>9096</v>
      </c>
      <c r="AG42" s="111">
        <f t="shared" si="23"/>
        <v>9096</v>
      </c>
      <c r="AH42" s="112">
        <f t="shared" si="23"/>
        <v>9096</v>
      </c>
      <c r="AI42" s="106">
        <f t="shared" si="20"/>
        <v>9096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9096</v>
      </c>
      <c r="AR42" s="114">
        <f t="shared" si="24"/>
        <v>9096</v>
      </c>
      <c r="AS42" s="109">
        <f t="shared" si="24"/>
        <v>9096</v>
      </c>
      <c r="AT42" s="110">
        <f t="shared" si="24"/>
        <v>9096</v>
      </c>
      <c r="AU42" s="111">
        <f t="shared" si="24"/>
        <v>9096</v>
      </c>
      <c r="AV42" s="112">
        <f t="shared" si="24"/>
        <v>9096</v>
      </c>
      <c r="AW42" s="106">
        <f t="shared" si="15"/>
        <v>9096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9096</v>
      </c>
      <c r="AD43" s="114">
        <f t="shared" si="23"/>
        <v>9096</v>
      </c>
      <c r="AE43" s="109">
        <f t="shared" si="23"/>
        <v>9096</v>
      </c>
      <c r="AF43" s="110">
        <f t="shared" si="23"/>
        <v>9096</v>
      </c>
      <c r="AG43" s="111">
        <f t="shared" si="23"/>
        <v>9096</v>
      </c>
      <c r="AH43" s="112">
        <f t="shared" si="23"/>
        <v>9096</v>
      </c>
      <c r="AI43" s="106">
        <f t="shared" si="20"/>
        <v>9096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9096</v>
      </c>
      <c r="AR43" s="114">
        <f t="shared" si="24"/>
        <v>9096</v>
      </c>
      <c r="AS43" s="109">
        <f t="shared" si="24"/>
        <v>9096</v>
      </c>
      <c r="AT43" s="110">
        <f t="shared" si="24"/>
        <v>9096</v>
      </c>
      <c r="AU43" s="111">
        <f t="shared" si="24"/>
        <v>9096</v>
      </c>
      <c r="AV43" s="112">
        <f t="shared" si="24"/>
        <v>9096</v>
      </c>
      <c r="AW43" s="106">
        <f t="shared" si="15"/>
        <v>9096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9096</v>
      </c>
      <c r="AD44" s="114">
        <f t="shared" si="23"/>
        <v>9096</v>
      </c>
      <c r="AE44" s="109">
        <f t="shared" si="23"/>
        <v>9096</v>
      </c>
      <c r="AF44" s="110">
        <f t="shared" si="23"/>
        <v>9096</v>
      </c>
      <c r="AG44" s="111">
        <f t="shared" si="23"/>
        <v>9096</v>
      </c>
      <c r="AH44" s="112">
        <f t="shared" si="23"/>
        <v>9096</v>
      </c>
      <c r="AI44" s="106">
        <f t="shared" si="20"/>
        <v>9096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9096</v>
      </c>
      <c r="AR44" s="114">
        <f t="shared" si="24"/>
        <v>9096</v>
      </c>
      <c r="AS44" s="109">
        <f t="shared" si="24"/>
        <v>9096</v>
      </c>
      <c r="AT44" s="110">
        <f t="shared" si="24"/>
        <v>9096</v>
      </c>
      <c r="AU44" s="111">
        <f t="shared" si="24"/>
        <v>9096</v>
      </c>
      <c r="AV44" s="112">
        <f t="shared" si="24"/>
        <v>9096</v>
      </c>
      <c r="AW44" s="106">
        <f t="shared" si="15"/>
        <v>9096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9096</v>
      </c>
      <c r="AD45" s="114">
        <f t="shared" si="23"/>
        <v>9096</v>
      </c>
      <c r="AE45" s="109">
        <f t="shared" si="23"/>
        <v>9096</v>
      </c>
      <c r="AF45" s="110">
        <f t="shared" si="23"/>
        <v>9096</v>
      </c>
      <c r="AG45" s="111">
        <f t="shared" si="23"/>
        <v>9096</v>
      </c>
      <c r="AH45" s="112">
        <f t="shared" si="23"/>
        <v>9096</v>
      </c>
      <c r="AI45" s="106">
        <f t="shared" si="20"/>
        <v>9096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9096</v>
      </c>
      <c r="AR45" s="114">
        <f t="shared" si="24"/>
        <v>9096</v>
      </c>
      <c r="AS45" s="109">
        <f t="shared" si="24"/>
        <v>9096</v>
      </c>
      <c r="AT45" s="110">
        <f t="shared" si="24"/>
        <v>9096</v>
      </c>
      <c r="AU45" s="111">
        <f t="shared" si="24"/>
        <v>9096</v>
      </c>
      <c r="AV45" s="112">
        <f t="shared" si="24"/>
        <v>9096</v>
      </c>
      <c r="AW45" s="106">
        <f t="shared" si="15"/>
        <v>9096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9096</v>
      </c>
      <c r="AD46" s="114">
        <f t="shared" si="23"/>
        <v>9096</v>
      </c>
      <c r="AE46" s="109">
        <f t="shared" si="23"/>
        <v>9096</v>
      </c>
      <c r="AF46" s="110">
        <f t="shared" si="23"/>
        <v>9096</v>
      </c>
      <c r="AG46" s="111">
        <f t="shared" si="23"/>
        <v>9096</v>
      </c>
      <c r="AH46" s="112">
        <f t="shared" si="23"/>
        <v>9096</v>
      </c>
      <c r="AI46" s="106">
        <f t="shared" si="20"/>
        <v>9096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9096</v>
      </c>
      <c r="AR46" s="114">
        <f t="shared" si="24"/>
        <v>9096</v>
      </c>
      <c r="AS46" s="109">
        <f t="shared" si="24"/>
        <v>9096</v>
      </c>
      <c r="AT46" s="110">
        <f t="shared" si="24"/>
        <v>9096</v>
      </c>
      <c r="AU46" s="111">
        <f t="shared" si="24"/>
        <v>9096</v>
      </c>
      <c r="AV46" s="112">
        <f t="shared" si="24"/>
        <v>9096</v>
      </c>
      <c r="AW46" s="106">
        <f t="shared" si="15"/>
        <v>9096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9096</v>
      </c>
      <c r="AD47" s="114">
        <f t="shared" si="23"/>
        <v>9096</v>
      </c>
      <c r="AE47" s="109">
        <f t="shared" si="23"/>
        <v>9096</v>
      </c>
      <c r="AF47" s="110">
        <f t="shared" si="23"/>
        <v>9096</v>
      </c>
      <c r="AG47" s="111">
        <f t="shared" si="23"/>
        <v>9096</v>
      </c>
      <c r="AH47" s="112">
        <f t="shared" si="23"/>
        <v>9096</v>
      </c>
      <c r="AI47" s="106">
        <f t="shared" si="20"/>
        <v>9096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9096</v>
      </c>
      <c r="AR47" s="114">
        <f t="shared" si="24"/>
        <v>9096</v>
      </c>
      <c r="AS47" s="109">
        <f t="shared" si="24"/>
        <v>9096</v>
      </c>
      <c r="AT47" s="110">
        <f t="shared" si="24"/>
        <v>9096</v>
      </c>
      <c r="AU47" s="111">
        <f t="shared" si="24"/>
        <v>9096</v>
      </c>
      <c r="AV47" s="112">
        <f t="shared" si="24"/>
        <v>9096</v>
      </c>
      <c r="AW47" s="106">
        <f t="shared" si="15"/>
        <v>9096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9096</v>
      </c>
      <c r="AD48" s="114">
        <f t="shared" si="23"/>
        <v>9096</v>
      </c>
      <c r="AE48" s="109">
        <f t="shared" si="23"/>
        <v>9096</v>
      </c>
      <c r="AF48" s="110">
        <f t="shared" si="23"/>
        <v>9096</v>
      </c>
      <c r="AG48" s="111">
        <f t="shared" si="23"/>
        <v>9096</v>
      </c>
      <c r="AH48" s="112">
        <f t="shared" si="23"/>
        <v>9096</v>
      </c>
      <c r="AI48" s="106">
        <f t="shared" si="20"/>
        <v>9096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9096</v>
      </c>
      <c r="AR48" s="114">
        <f t="shared" si="24"/>
        <v>9096</v>
      </c>
      <c r="AS48" s="109">
        <f t="shared" si="24"/>
        <v>9096</v>
      </c>
      <c r="AT48" s="110">
        <f t="shared" si="24"/>
        <v>9096</v>
      </c>
      <c r="AU48" s="111">
        <f t="shared" si="24"/>
        <v>9096</v>
      </c>
      <c r="AV48" s="112">
        <f t="shared" si="24"/>
        <v>9096</v>
      </c>
      <c r="AW48" s="106">
        <f t="shared" si="15"/>
        <v>9096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9096</v>
      </c>
      <c r="AD49" s="114">
        <f t="shared" si="23"/>
        <v>9096</v>
      </c>
      <c r="AE49" s="109">
        <f t="shared" si="23"/>
        <v>9096</v>
      </c>
      <c r="AF49" s="110">
        <f t="shared" si="23"/>
        <v>9096</v>
      </c>
      <c r="AG49" s="111">
        <f t="shared" si="23"/>
        <v>9096</v>
      </c>
      <c r="AH49" s="112">
        <f t="shared" si="23"/>
        <v>9096</v>
      </c>
      <c r="AI49" s="106">
        <f t="shared" si="20"/>
        <v>9096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9096</v>
      </c>
      <c r="AR49" s="114">
        <f t="shared" si="24"/>
        <v>9096</v>
      </c>
      <c r="AS49" s="109">
        <f t="shared" si="24"/>
        <v>9096</v>
      </c>
      <c r="AT49" s="110">
        <f t="shared" si="24"/>
        <v>9096</v>
      </c>
      <c r="AU49" s="111">
        <f t="shared" si="24"/>
        <v>9096</v>
      </c>
      <c r="AV49" s="112">
        <f t="shared" si="24"/>
        <v>9096</v>
      </c>
      <c r="AW49" s="106">
        <f t="shared" si="15"/>
        <v>9096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9096</v>
      </c>
      <c r="AD50" s="114">
        <f t="shared" si="23"/>
        <v>9096</v>
      </c>
      <c r="AE50" s="109">
        <f t="shared" si="23"/>
        <v>9096</v>
      </c>
      <c r="AF50" s="110">
        <f t="shared" si="23"/>
        <v>9096</v>
      </c>
      <c r="AG50" s="111">
        <f t="shared" si="23"/>
        <v>9096</v>
      </c>
      <c r="AH50" s="112">
        <f t="shared" si="23"/>
        <v>9096</v>
      </c>
      <c r="AI50" s="106">
        <f t="shared" si="20"/>
        <v>9096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9096</v>
      </c>
      <c r="AR50" s="114">
        <f t="shared" si="24"/>
        <v>9096</v>
      </c>
      <c r="AS50" s="109">
        <f t="shared" si="24"/>
        <v>9096</v>
      </c>
      <c r="AT50" s="110">
        <f t="shared" si="24"/>
        <v>9096</v>
      </c>
      <c r="AU50" s="111">
        <f t="shared" si="24"/>
        <v>9096</v>
      </c>
      <c r="AV50" s="112">
        <f t="shared" si="24"/>
        <v>9096</v>
      </c>
      <c r="AW50" s="106">
        <f t="shared" si="15"/>
        <v>9096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9096</v>
      </c>
      <c r="AD51" s="114">
        <f t="shared" si="23"/>
        <v>9096</v>
      </c>
      <c r="AE51" s="109">
        <f t="shared" si="23"/>
        <v>9096</v>
      </c>
      <c r="AF51" s="110">
        <f t="shared" si="23"/>
        <v>9096</v>
      </c>
      <c r="AG51" s="111">
        <f t="shared" si="23"/>
        <v>9096</v>
      </c>
      <c r="AH51" s="112">
        <f t="shared" si="23"/>
        <v>9096</v>
      </c>
      <c r="AI51" s="106">
        <f t="shared" si="20"/>
        <v>9096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9096</v>
      </c>
      <c r="AR51" s="114">
        <f t="shared" si="24"/>
        <v>9096</v>
      </c>
      <c r="AS51" s="109">
        <f t="shared" si="24"/>
        <v>9096</v>
      </c>
      <c r="AT51" s="110">
        <f t="shared" si="24"/>
        <v>9096</v>
      </c>
      <c r="AU51" s="111">
        <f t="shared" si="24"/>
        <v>9096</v>
      </c>
      <c r="AV51" s="112">
        <f t="shared" si="24"/>
        <v>9096</v>
      </c>
      <c r="AW51" s="106">
        <f t="shared" si="15"/>
        <v>9096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9096</v>
      </c>
      <c r="AD52" s="114">
        <f t="shared" si="23"/>
        <v>9096</v>
      </c>
      <c r="AE52" s="109">
        <f t="shared" si="23"/>
        <v>9096</v>
      </c>
      <c r="AF52" s="110">
        <f t="shared" si="23"/>
        <v>9096</v>
      </c>
      <c r="AG52" s="111">
        <f t="shared" si="23"/>
        <v>9096</v>
      </c>
      <c r="AH52" s="112">
        <f t="shared" si="23"/>
        <v>9096</v>
      </c>
      <c r="AI52" s="106">
        <f t="shared" si="20"/>
        <v>9096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9096</v>
      </c>
      <c r="AR52" s="114">
        <f t="shared" si="24"/>
        <v>9096</v>
      </c>
      <c r="AS52" s="109">
        <f t="shared" si="24"/>
        <v>9096</v>
      </c>
      <c r="AT52" s="110">
        <f t="shared" si="24"/>
        <v>9096</v>
      </c>
      <c r="AU52" s="111">
        <f t="shared" si="24"/>
        <v>9096</v>
      </c>
      <c r="AV52" s="112">
        <f t="shared" si="24"/>
        <v>9096</v>
      </c>
      <c r="AW52" s="106">
        <f t="shared" si="15"/>
        <v>9096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9096</v>
      </c>
      <c r="AD53" s="114">
        <f t="shared" si="23"/>
        <v>9096</v>
      </c>
      <c r="AE53" s="109">
        <f t="shared" si="23"/>
        <v>9096</v>
      </c>
      <c r="AF53" s="110">
        <f t="shared" si="23"/>
        <v>9096</v>
      </c>
      <c r="AG53" s="111">
        <f t="shared" si="23"/>
        <v>9096</v>
      </c>
      <c r="AH53" s="112">
        <f t="shared" si="23"/>
        <v>9096</v>
      </c>
      <c r="AI53" s="106">
        <f t="shared" si="20"/>
        <v>9096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9096</v>
      </c>
      <c r="AR53" s="114">
        <f t="shared" si="24"/>
        <v>9096</v>
      </c>
      <c r="AS53" s="109">
        <f t="shared" si="24"/>
        <v>9096</v>
      </c>
      <c r="AT53" s="110">
        <f t="shared" si="24"/>
        <v>9096</v>
      </c>
      <c r="AU53" s="111">
        <f t="shared" si="24"/>
        <v>9096</v>
      </c>
      <c r="AV53" s="112">
        <f t="shared" si="24"/>
        <v>9096</v>
      </c>
      <c r="AW53" s="106">
        <f t="shared" si="15"/>
        <v>9096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9096</v>
      </c>
      <c r="AD54" s="114">
        <f t="shared" si="23"/>
        <v>9096</v>
      </c>
      <c r="AE54" s="109">
        <f t="shared" si="23"/>
        <v>9096</v>
      </c>
      <c r="AF54" s="110">
        <f t="shared" si="23"/>
        <v>9096</v>
      </c>
      <c r="AG54" s="111">
        <f t="shared" si="23"/>
        <v>9096</v>
      </c>
      <c r="AH54" s="112">
        <f t="shared" si="23"/>
        <v>9096</v>
      </c>
      <c r="AI54" s="106">
        <f t="shared" si="20"/>
        <v>9096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9096</v>
      </c>
      <c r="AR54" s="114">
        <f t="shared" si="24"/>
        <v>9096</v>
      </c>
      <c r="AS54" s="109">
        <f t="shared" si="24"/>
        <v>9096</v>
      </c>
      <c r="AT54" s="110">
        <f t="shared" si="24"/>
        <v>9096</v>
      </c>
      <c r="AU54" s="111">
        <f t="shared" si="24"/>
        <v>9096</v>
      </c>
      <c r="AV54" s="112">
        <f t="shared" si="24"/>
        <v>9096</v>
      </c>
      <c r="AW54" s="106">
        <f t="shared" si="15"/>
        <v>9096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9096</v>
      </c>
      <c r="AD55" s="114">
        <f t="shared" si="23"/>
        <v>9096</v>
      </c>
      <c r="AE55" s="109">
        <f t="shared" si="23"/>
        <v>9096</v>
      </c>
      <c r="AF55" s="110">
        <f t="shared" si="23"/>
        <v>9096</v>
      </c>
      <c r="AG55" s="111">
        <f t="shared" si="23"/>
        <v>9096</v>
      </c>
      <c r="AH55" s="112">
        <f t="shared" si="23"/>
        <v>9096</v>
      </c>
      <c r="AI55" s="106">
        <f t="shared" si="20"/>
        <v>9096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9096</v>
      </c>
      <c r="AR55" s="114">
        <f t="shared" si="24"/>
        <v>9096</v>
      </c>
      <c r="AS55" s="109">
        <f t="shared" si="24"/>
        <v>9096</v>
      </c>
      <c r="AT55" s="110">
        <f t="shared" si="24"/>
        <v>9096</v>
      </c>
      <c r="AU55" s="111">
        <f t="shared" si="24"/>
        <v>9096</v>
      </c>
      <c r="AV55" s="112">
        <f t="shared" si="24"/>
        <v>9096</v>
      </c>
      <c r="AW55" s="106">
        <f t="shared" si="15"/>
        <v>9096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9096</v>
      </c>
      <c r="AD56" s="114">
        <f t="shared" si="23"/>
        <v>9096</v>
      </c>
      <c r="AE56" s="109">
        <f t="shared" si="23"/>
        <v>9096</v>
      </c>
      <c r="AF56" s="110">
        <f t="shared" si="23"/>
        <v>9096</v>
      </c>
      <c r="AG56" s="111">
        <f t="shared" si="23"/>
        <v>9096</v>
      </c>
      <c r="AH56" s="112">
        <f t="shared" si="23"/>
        <v>9096</v>
      </c>
      <c r="AI56" s="106">
        <f t="shared" si="20"/>
        <v>9096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9096</v>
      </c>
      <c r="AR56" s="114">
        <f t="shared" si="24"/>
        <v>9096</v>
      </c>
      <c r="AS56" s="109">
        <f t="shared" si="24"/>
        <v>9096</v>
      </c>
      <c r="AT56" s="110">
        <f t="shared" si="24"/>
        <v>9096</v>
      </c>
      <c r="AU56" s="111">
        <f t="shared" si="24"/>
        <v>9096</v>
      </c>
      <c r="AV56" s="112">
        <f t="shared" si="24"/>
        <v>9096</v>
      </c>
      <c r="AW56" s="106">
        <f t="shared" si="15"/>
        <v>9096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9096</v>
      </c>
      <c r="AD57" s="114">
        <f t="shared" si="23"/>
        <v>9096</v>
      </c>
      <c r="AE57" s="109">
        <f t="shared" si="23"/>
        <v>9096</v>
      </c>
      <c r="AF57" s="110">
        <f t="shared" si="23"/>
        <v>9096</v>
      </c>
      <c r="AG57" s="111">
        <f t="shared" si="23"/>
        <v>9096</v>
      </c>
      <c r="AH57" s="112">
        <f t="shared" si="23"/>
        <v>9096</v>
      </c>
      <c r="AI57" s="106">
        <f t="shared" si="20"/>
        <v>9096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9096</v>
      </c>
      <c r="AR57" s="114">
        <f t="shared" si="24"/>
        <v>9096</v>
      </c>
      <c r="AS57" s="109">
        <f t="shared" si="24"/>
        <v>9096</v>
      </c>
      <c r="AT57" s="110">
        <f t="shared" si="24"/>
        <v>9096</v>
      </c>
      <c r="AU57" s="111">
        <f t="shared" si="24"/>
        <v>9096</v>
      </c>
      <c r="AV57" s="112">
        <f t="shared" si="24"/>
        <v>9096</v>
      </c>
      <c r="AW57" s="106">
        <f t="shared" si="15"/>
        <v>9096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9096</v>
      </c>
      <c r="AD58" s="114">
        <f t="shared" si="23"/>
        <v>9096</v>
      </c>
      <c r="AE58" s="109">
        <f t="shared" si="23"/>
        <v>9096</v>
      </c>
      <c r="AF58" s="110">
        <f t="shared" si="23"/>
        <v>9096</v>
      </c>
      <c r="AG58" s="111">
        <f t="shared" si="23"/>
        <v>9096</v>
      </c>
      <c r="AH58" s="112">
        <f t="shared" si="23"/>
        <v>9096</v>
      </c>
      <c r="AI58" s="106">
        <f t="shared" si="20"/>
        <v>9096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9096</v>
      </c>
      <c r="AR58" s="114">
        <f t="shared" si="24"/>
        <v>9096</v>
      </c>
      <c r="AS58" s="109">
        <f t="shared" si="24"/>
        <v>9096</v>
      </c>
      <c r="AT58" s="110">
        <f t="shared" si="24"/>
        <v>9096</v>
      </c>
      <c r="AU58" s="111">
        <f t="shared" si="24"/>
        <v>9096</v>
      </c>
      <c r="AV58" s="112">
        <f t="shared" si="24"/>
        <v>9096</v>
      </c>
      <c r="AW58" s="106">
        <f t="shared" si="15"/>
        <v>9096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9096</v>
      </c>
      <c r="AD59" s="114">
        <f t="shared" si="23"/>
        <v>9096</v>
      </c>
      <c r="AE59" s="109">
        <f t="shared" si="23"/>
        <v>9096</v>
      </c>
      <c r="AF59" s="110">
        <f t="shared" si="23"/>
        <v>9096</v>
      </c>
      <c r="AG59" s="111">
        <f t="shared" si="23"/>
        <v>9096</v>
      </c>
      <c r="AH59" s="112">
        <f t="shared" si="23"/>
        <v>9096</v>
      </c>
      <c r="AI59" s="106">
        <f t="shared" si="20"/>
        <v>9096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9096</v>
      </c>
      <c r="AR59" s="114">
        <f t="shared" si="24"/>
        <v>9096</v>
      </c>
      <c r="AS59" s="109">
        <f t="shared" si="24"/>
        <v>9096</v>
      </c>
      <c r="AT59" s="110">
        <f t="shared" si="24"/>
        <v>9096</v>
      </c>
      <c r="AU59" s="111">
        <f t="shared" si="24"/>
        <v>9096</v>
      </c>
      <c r="AV59" s="112">
        <f t="shared" si="24"/>
        <v>9096</v>
      </c>
      <c r="AW59" s="106">
        <f t="shared" si="15"/>
        <v>9096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9096</v>
      </c>
      <c r="AD60" s="114">
        <f t="shared" si="23"/>
        <v>9096</v>
      </c>
      <c r="AE60" s="109">
        <f t="shared" si="23"/>
        <v>9096</v>
      </c>
      <c r="AF60" s="110">
        <f t="shared" si="23"/>
        <v>9096</v>
      </c>
      <c r="AG60" s="111">
        <f t="shared" si="23"/>
        <v>9096</v>
      </c>
      <c r="AH60" s="112">
        <f t="shared" si="23"/>
        <v>9096</v>
      </c>
      <c r="AI60" s="106">
        <f t="shared" si="20"/>
        <v>9096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9096</v>
      </c>
      <c r="AR60" s="114">
        <f t="shared" si="24"/>
        <v>9096</v>
      </c>
      <c r="AS60" s="109">
        <f t="shared" si="24"/>
        <v>9096</v>
      </c>
      <c r="AT60" s="110">
        <f t="shared" si="24"/>
        <v>9096</v>
      </c>
      <c r="AU60" s="111">
        <f t="shared" si="24"/>
        <v>9096</v>
      </c>
      <c r="AV60" s="112">
        <f t="shared" si="24"/>
        <v>9096</v>
      </c>
      <c r="AW60" s="106">
        <f>MAX(AR60, AT60, AV60)</f>
        <v>9096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9096</v>
      </c>
      <c r="AD61" s="114">
        <f t="shared" si="23"/>
        <v>9096</v>
      </c>
      <c r="AE61" s="109">
        <f t="shared" si="23"/>
        <v>9096</v>
      </c>
      <c r="AF61" s="110">
        <f t="shared" si="23"/>
        <v>9096</v>
      </c>
      <c r="AG61" s="111">
        <f t="shared" si="23"/>
        <v>9096</v>
      </c>
      <c r="AH61" s="112">
        <f t="shared" si="23"/>
        <v>9096</v>
      </c>
      <c r="AI61" s="106">
        <f t="shared" si="20"/>
        <v>9096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9096</v>
      </c>
      <c r="AR61" s="114">
        <f t="shared" si="24"/>
        <v>9096</v>
      </c>
      <c r="AS61" s="109">
        <f t="shared" si="24"/>
        <v>9096</v>
      </c>
      <c r="AT61" s="110">
        <f t="shared" si="24"/>
        <v>9096</v>
      </c>
      <c r="AU61" s="111">
        <f t="shared" si="24"/>
        <v>9096</v>
      </c>
      <c r="AV61" s="112">
        <f t="shared" si="24"/>
        <v>9096</v>
      </c>
      <c r="AW61" s="106">
        <f t="shared" si="15"/>
        <v>9096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9096</v>
      </c>
      <c r="AD62" s="197">
        <f t="shared" si="23"/>
        <v>9096</v>
      </c>
      <c r="AE62" s="198">
        <f t="shared" si="23"/>
        <v>9096</v>
      </c>
      <c r="AF62" s="199">
        <f t="shared" si="23"/>
        <v>9096</v>
      </c>
      <c r="AG62" s="200">
        <f t="shared" si="23"/>
        <v>9096</v>
      </c>
      <c r="AH62" s="201">
        <f t="shared" si="23"/>
        <v>9096</v>
      </c>
      <c r="AI62" s="202">
        <f t="shared" si="20"/>
        <v>9096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9096</v>
      </c>
      <c r="AR62" s="197">
        <f t="shared" si="24"/>
        <v>9096</v>
      </c>
      <c r="AS62" s="198">
        <f t="shared" si="24"/>
        <v>9096</v>
      </c>
      <c r="AT62" s="199">
        <f t="shared" si="24"/>
        <v>9096</v>
      </c>
      <c r="AU62" s="200">
        <f t="shared" si="24"/>
        <v>9096</v>
      </c>
      <c r="AV62" s="201">
        <f t="shared" si="24"/>
        <v>9096</v>
      </c>
      <c r="AW62" s="202">
        <f t="shared" si="15"/>
        <v>9096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9096</v>
      </c>
      <c r="AD63" s="114">
        <f t="shared" si="23"/>
        <v>9096</v>
      </c>
      <c r="AE63" s="109">
        <f t="shared" si="23"/>
        <v>9096</v>
      </c>
      <c r="AF63" s="110">
        <f t="shared" si="23"/>
        <v>9096</v>
      </c>
      <c r="AG63" s="111">
        <f t="shared" si="23"/>
        <v>9096</v>
      </c>
      <c r="AH63" s="112">
        <f t="shared" si="23"/>
        <v>9096</v>
      </c>
      <c r="AI63" s="106">
        <f t="shared" si="20"/>
        <v>9096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9096</v>
      </c>
      <c r="AR63" s="114">
        <f t="shared" si="24"/>
        <v>9096</v>
      </c>
      <c r="AS63" s="109">
        <f t="shared" si="24"/>
        <v>9096</v>
      </c>
      <c r="AT63" s="110">
        <f t="shared" si="24"/>
        <v>9096</v>
      </c>
      <c r="AU63" s="111">
        <f t="shared" si="24"/>
        <v>9096</v>
      </c>
      <c r="AV63" s="112">
        <f t="shared" si="24"/>
        <v>9096</v>
      </c>
      <c r="AW63" s="106">
        <f t="shared" si="15"/>
        <v>9096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9096</v>
      </c>
      <c r="AD64" s="114">
        <f t="shared" si="23"/>
        <v>9096</v>
      </c>
      <c r="AE64" s="109">
        <f t="shared" si="23"/>
        <v>9096</v>
      </c>
      <c r="AF64" s="110">
        <f t="shared" si="23"/>
        <v>9096</v>
      </c>
      <c r="AG64" s="111">
        <f t="shared" si="23"/>
        <v>9096</v>
      </c>
      <c r="AH64" s="112">
        <f t="shared" si="23"/>
        <v>9096</v>
      </c>
      <c r="AI64" s="106">
        <f t="shared" si="20"/>
        <v>9096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9096</v>
      </c>
      <c r="AR64" s="114">
        <f t="shared" si="24"/>
        <v>9096</v>
      </c>
      <c r="AS64" s="109">
        <f t="shared" si="24"/>
        <v>9096</v>
      </c>
      <c r="AT64" s="110">
        <f t="shared" si="24"/>
        <v>9096</v>
      </c>
      <c r="AU64" s="111">
        <f t="shared" si="24"/>
        <v>9096</v>
      </c>
      <c r="AV64" s="112">
        <f t="shared" si="24"/>
        <v>9096</v>
      </c>
      <c r="AW64" s="106">
        <f t="shared" si="15"/>
        <v>9096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9096</v>
      </c>
      <c r="AD65" s="114">
        <f t="shared" si="23"/>
        <v>9096</v>
      </c>
      <c r="AE65" s="109">
        <f t="shared" si="23"/>
        <v>9096</v>
      </c>
      <c r="AF65" s="110">
        <f t="shared" si="23"/>
        <v>9096</v>
      </c>
      <c r="AG65" s="111">
        <f t="shared" si="23"/>
        <v>9096</v>
      </c>
      <c r="AH65" s="112">
        <f t="shared" si="23"/>
        <v>9096</v>
      </c>
      <c r="AI65" s="106">
        <f t="shared" si="20"/>
        <v>9096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9096</v>
      </c>
      <c r="AR65" s="114">
        <f t="shared" si="24"/>
        <v>9096</v>
      </c>
      <c r="AS65" s="109">
        <f t="shared" si="24"/>
        <v>9096</v>
      </c>
      <c r="AT65" s="110">
        <f t="shared" si="24"/>
        <v>9096</v>
      </c>
      <c r="AU65" s="111">
        <f t="shared" si="24"/>
        <v>9096</v>
      </c>
      <c r="AV65" s="112">
        <f t="shared" si="24"/>
        <v>9096</v>
      </c>
      <c r="AW65" s="106">
        <f t="shared" si="15"/>
        <v>9096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9096</v>
      </c>
      <c r="AD66" s="114">
        <f t="shared" si="23"/>
        <v>9096</v>
      </c>
      <c r="AE66" s="109">
        <f t="shared" si="23"/>
        <v>9096</v>
      </c>
      <c r="AF66" s="110">
        <f t="shared" si="23"/>
        <v>9096</v>
      </c>
      <c r="AG66" s="111">
        <f t="shared" si="23"/>
        <v>9096</v>
      </c>
      <c r="AH66" s="112">
        <f t="shared" si="23"/>
        <v>9096</v>
      </c>
      <c r="AI66" s="106">
        <f t="shared" si="20"/>
        <v>9096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9096</v>
      </c>
      <c r="AR66" s="114">
        <f t="shared" si="24"/>
        <v>9096</v>
      </c>
      <c r="AS66" s="109">
        <f t="shared" si="24"/>
        <v>9096</v>
      </c>
      <c r="AT66" s="110">
        <f t="shared" si="24"/>
        <v>9096</v>
      </c>
      <c r="AU66" s="111">
        <f t="shared" si="24"/>
        <v>9096</v>
      </c>
      <c r="AV66" s="112">
        <f t="shared" si="24"/>
        <v>9096</v>
      </c>
      <c r="AW66" s="106">
        <f t="shared" si="15"/>
        <v>9096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9096</v>
      </c>
      <c r="AD67" s="114">
        <f t="shared" si="23"/>
        <v>9096</v>
      </c>
      <c r="AE67" s="109">
        <f t="shared" si="23"/>
        <v>9096</v>
      </c>
      <c r="AF67" s="110">
        <f t="shared" si="23"/>
        <v>9096</v>
      </c>
      <c r="AG67" s="111">
        <f t="shared" si="23"/>
        <v>9096</v>
      </c>
      <c r="AH67" s="112">
        <f t="shared" si="23"/>
        <v>9096</v>
      </c>
      <c r="AI67" s="106">
        <f t="shared" si="20"/>
        <v>9096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9096</v>
      </c>
      <c r="AR67" s="114">
        <f t="shared" si="24"/>
        <v>9096</v>
      </c>
      <c r="AS67" s="109">
        <f t="shared" si="24"/>
        <v>9096</v>
      </c>
      <c r="AT67" s="110">
        <f t="shared" si="24"/>
        <v>9096</v>
      </c>
      <c r="AU67" s="111">
        <f t="shared" si="24"/>
        <v>9096</v>
      </c>
      <c r="AV67" s="112">
        <f t="shared" si="24"/>
        <v>9096</v>
      </c>
      <c r="AW67" s="106">
        <f t="shared" si="15"/>
        <v>9096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9096</v>
      </c>
      <c r="AD68" s="114">
        <f t="shared" si="23"/>
        <v>9096</v>
      </c>
      <c r="AE68" s="109">
        <f t="shared" si="23"/>
        <v>9096</v>
      </c>
      <c r="AF68" s="110">
        <f t="shared" si="23"/>
        <v>9096</v>
      </c>
      <c r="AG68" s="111">
        <f t="shared" si="23"/>
        <v>9096</v>
      </c>
      <c r="AH68" s="112">
        <f t="shared" si="23"/>
        <v>9096</v>
      </c>
      <c r="AI68" s="106">
        <f t="shared" si="20"/>
        <v>9096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9096</v>
      </c>
      <c r="AR68" s="114">
        <f t="shared" si="24"/>
        <v>9096</v>
      </c>
      <c r="AS68" s="109">
        <f t="shared" si="24"/>
        <v>9096</v>
      </c>
      <c r="AT68" s="110">
        <f t="shared" si="24"/>
        <v>9096</v>
      </c>
      <c r="AU68" s="111">
        <f t="shared" si="24"/>
        <v>9096</v>
      </c>
      <c r="AV68" s="112">
        <f t="shared" si="24"/>
        <v>9096</v>
      </c>
      <c r="AW68" s="106">
        <f t="shared" si="15"/>
        <v>9096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9096</v>
      </c>
      <c r="AD69" s="114">
        <f t="shared" si="23"/>
        <v>9096</v>
      </c>
      <c r="AE69" s="109">
        <f t="shared" si="23"/>
        <v>9096</v>
      </c>
      <c r="AF69" s="110">
        <f t="shared" si="23"/>
        <v>9096</v>
      </c>
      <c r="AG69" s="111">
        <f t="shared" si="23"/>
        <v>9096</v>
      </c>
      <c r="AH69" s="112">
        <f t="shared" si="23"/>
        <v>9096</v>
      </c>
      <c r="AI69" s="106">
        <f t="shared" si="20"/>
        <v>9096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9096</v>
      </c>
      <c r="AR69" s="114">
        <f t="shared" si="24"/>
        <v>9096</v>
      </c>
      <c r="AS69" s="109">
        <f t="shared" si="24"/>
        <v>9096</v>
      </c>
      <c r="AT69" s="110">
        <f t="shared" si="24"/>
        <v>9096</v>
      </c>
      <c r="AU69" s="111">
        <f t="shared" si="24"/>
        <v>9096</v>
      </c>
      <c r="AV69" s="112">
        <f t="shared" si="24"/>
        <v>9096</v>
      </c>
      <c r="AW69" s="106">
        <f t="shared" ref="AW69:AW132" si="35">MAX(AR69, AT69, AV69)</f>
        <v>9096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9096</v>
      </c>
      <c r="AD70" s="114">
        <f t="shared" si="23"/>
        <v>9096</v>
      </c>
      <c r="AE70" s="109">
        <f t="shared" si="23"/>
        <v>9096</v>
      </c>
      <c r="AF70" s="110">
        <f t="shared" si="23"/>
        <v>9096</v>
      </c>
      <c r="AG70" s="111">
        <f t="shared" si="23"/>
        <v>9096</v>
      </c>
      <c r="AH70" s="112">
        <f t="shared" si="23"/>
        <v>9096</v>
      </c>
      <c r="AI70" s="106">
        <f t="shared" si="20"/>
        <v>9096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9096</v>
      </c>
      <c r="AR70" s="114">
        <f t="shared" si="24"/>
        <v>9096</v>
      </c>
      <c r="AS70" s="109">
        <f t="shared" si="24"/>
        <v>9096</v>
      </c>
      <c r="AT70" s="110">
        <f t="shared" si="24"/>
        <v>9096</v>
      </c>
      <c r="AU70" s="111">
        <f t="shared" si="24"/>
        <v>9096</v>
      </c>
      <c r="AV70" s="112">
        <f t="shared" si="24"/>
        <v>9096</v>
      </c>
      <c r="AW70" s="106">
        <f t="shared" si="35"/>
        <v>9096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9096</v>
      </c>
      <c r="AD71" s="114">
        <f t="shared" ref="AD71:AH121" si="39">AC71</f>
        <v>9096</v>
      </c>
      <c r="AE71" s="109">
        <f t="shared" si="39"/>
        <v>9096</v>
      </c>
      <c r="AF71" s="110">
        <f t="shared" si="39"/>
        <v>9096</v>
      </c>
      <c r="AG71" s="111">
        <f t="shared" si="39"/>
        <v>9096</v>
      </c>
      <c r="AH71" s="112">
        <f t="shared" si="39"/>
        <v>9096</v>
      </c>
      <c r="AI71" s="106">
        <f t="shared" si="20"/>
        <v>9096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9096</v>
      </c>
      <c r="AR71" s="114">
        <f t="shared" ref="AR71:AV121" si="41">AQ71</f>
        <v>9096</v>
      </c>
      <c r="AS71" s="109">
        <f t="shared" si="41"/>
        <v>9096</v>
      </c>
      <c r="AT71" s="110">
        <f t="shared" si="41"/>
        <v>9096</v>
      </c>
      <c r="AU71" s="111">
        <f t="shared" si="41"/>
        <v>9096</v>
      </c>
      <c r="AV71" s="112">
        <f t="shared" si="41"/>
        <v>9096</v>
      </c>
      <c r="AW71" s="106">
        <f t="shared" si="35"/>
        <v>9096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9096</v>
      </c>
      <c r="AD72" s="114">
        <f t="shared" si="39"/>
        <v>9096</v>
      </c>
      <c r="AE72" s="109">
        <f t="shared" si="39"/>
        <v>9096</v>
      </c>
      <c r="AF72" s="110">
        <f t="shared" si="39"/>
        <v>9096</v>
      </c>
      <c r="AG72" s="111">
        <f t="shared" si="39"/>
        <v>9096</v>
      </c>
      <c r="AH72" s="112">
        <f t="shared" si="39"/>
        <v>9096</v>
      </c>
      <c r="AI72" s="106">
        <f t="shared" si="20"/>
        <v>9096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9096</v>
      </c>
      <c r="AR72" s="114">
        <f t="shared" si="41"/>
        <v>9096</v>
      </c>
      <c r="AS72" s="109">
        <f t="shared" si="41"/>
        <v>9096</v>
      </c>
      <c r="AT72" s="110">
        <f t="shared" si="41"/>
        <v>9096</v>
      </c>
      <c r="AU72" s="111">
        <f t="shared" si="41"/>
        <v>9096</v>
      </c>
      <c r="AV72" s="112">
        <f t="shared" si="41"/>
        <v>9096</v>
      </c>
      <c r="AW72" s="106">
        <f t="shared" si="35"/>
        <v>9096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9096</v>
      </c>
      <c r="AD73" s="114">
        <f t="shared" si="39"/>
        <v>9096</v>
      </c>
      <c r="AE73" s="109">
        <f t="shared" si="39"/>
        <v>9096</v>
      </c>
      <c r="AF73" s="110">
        <f t="shared" si="39"/>
        <v>9096</v>
      </c>
      <c r="AG73" s="111">
        <f t="shared" si="39"/>
        <v>9096</v>
      </c>
      <c r="AH73" s="112">
        <f t="shared" si="39"/>
        <v>9096</v>
      </c>
      <c r="AI73" s="106">
        <f t="shared" si="20"/>
        <v>9096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9096</v>
      </c>
      <c r="AR73" s="114">
        <f t="shared" si="41"/>
        <v>9096</v>
      </c>
      <c r="AS73" s="109">
        <f t="shared" si="41"/>
        <v>9096</v>
      </c>
      <c r="AT73" s="110">
        <f t="shared" si="41"/>
        <v>9096</v>
      </c>
      <c r="AU73" s="111">
        <f t="shared" si="41"/>
        <v>9096</v>
      </c>
      <c r="AV73" s="112">
        <f t="shared" si="41"/>
        <v>9096</v>
      </c>
      <c r="AW73" s="106">
        <f t="shared" si="35"/>
        <v>9096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9096</v>
      </c>
      <c r="AD74" s="114">
        <f t="shared" si="39"/>
        <v>9096</v>
      </c>
      <c r="AE74" s="109">
        <f t="shared" si="39"/>
        <v>9096</v>
      </c>
      <c r="AF74" s="110">
        <f t="shared" si="39"/>
        <v>9096</v>
      </c>
      <c r="AG74" s="111">
        <f t="shared" si="39"/>
        <v>9096</v>
      </c>
      <c r="AH74" s="112">
        <f t="shared" si="39"/>
        <v>9096</v>
      </c>
      <c r="AI74" s="106">
        <f t="shared" si="20"/>
        <v>9096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9096</v>
      </c>
      <c r="AR74" s="114">
        <f t="shared" si="41"/>
        <v>9096</v>
      </c>
      <c r="AS74" s="109">
        <f t="shared" si="41"/>
        <v>9096</v>
      </c>
      <c r="AT74" s="110">
        <f t="shared" si="41"/>
        <v>9096</v>
      </c>
      <c r="AU74" s="111">
        <f t="shared" si="41"/>
        <v>9096</v>
      </c>
      <c r="AV74" s="112">
        <f t="shared" si="41"/>
        <v>9096</v>
      </c>
      <c r="AW74" s="106">
        <f t="shared" si="35"/>
        <v>9096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9096</v>
      </c>
      <c r="AD75" s="114">
        <f t="shared" si="39"/>
        <v>9096</v>
      </c>
      <c r="AE75" s="109">
        <f t="shared" si="39"/>
        <v>9096</v>
      </c>
      <c r="AF75" s="110">
        <f t="shared" si="39"/>
        <v>9096</v>
      </c>
      <c r="AG75" s="111">
        <f t="shared" si="39"/>
        <v>9096</v>
      </c>
      <c r="AH75" s="112">
        <f t="shared" si="39"/>
        <v>9096</v>
      </c>
      <c r="AI75" s="106">
        <f t="shared" si="20"/>
        <v>9096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9096</v>
      </c>
      <c r="AR75" s="114">
        <f t="shared" si="41"/>
        <v>9096</v>
      </c>
      <c r="AS75" s="109">
        <f t="shared" si="41"/>
        <v>9096</v>
      </c>
      <c r="AT75" s="110">
        <f t="shared" si="41"/>
        <v>9096</v>
      </c>
      <c r="AU75" s="111">
        <f t="shared" si="41"/>
        <v>9096</v>
      </c>
      <c r="AV75" s="112">
        <f t="shared" si="41"/>
        <v>9096</v>
      </c>
      <c r="AW75" s="106">
        <f t="shared" si="35"/>
        <v>9096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9096</v>
      </c>
      <c r="AD76" s="114">
        <f t="shared" si="39"/>
        <v>9096</v>
      </c>
      <c r="AE76" s="109">
        <f t="shared" si="39"/>
        <v>9096</v>
      </c>
      <c r="AF76" s="110">
        <f t="shared" si="39"/>
        <v>9096</v>
      </c>
      <c r="AG76" s="111">
        <f t="shared" si="39"/>
        <v>9096</v>
      </c>
      <c r="AH76" s="112">
        <f t="shared" si="39"/>
        <v>9096</v>
      </c>
      <c r="AI76" s="106">
        <f t="shared" ref="AI76:AI139" si="42">MAX(AD76, AF76, AH76)</f>
        <v>9096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9096</v>
      </c>
      <c r="AR76" s="114">
        <f t="shared" si="41"/>
        <v>9096</v>
      </c>
      <c r="AS76" s="109">
        <f t="shared" si="41"/>
        <v>9096</v>
      </c>
      <c r="AT76" s="110">
        <f t="shared" si="41"/>
        <v>9096</v>
      </c>
      <c r="AU76" s="111">
        <f t="shared" si="41"/>
        <v>9096</v>
      </c>
      <c r="AV76" s="112">
        <f t="shared" si="41"/>
        <v>9096</v>
      </c>
      <c r="AW76" s="106">
        <f t="shared" si="35"/>
        <v>9096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9096</v>
      </c>
      <c r="AD77" s="114">
        <f t="shared" si="39"/>
        <v>9096</v>
      </c>
      <c r="AE77" s="109">
        <f t="shared" si="39"/>
        <v>9096</v>
      </c>
      <c r="AF77" s="110">
        <f t="shared" si="39"/>
        <v>9096</v>
      </c>
      <c r="AG77" s="111">
        <f t="shared" si="39"/>
        <v>9096</v>
      </c>
      <c r="AH77" s="112">
        <f t="shared" si="39"/>
        <v>9096</v>
      </c>
      <c r="AI77" s="106">
        <f t="shared" si="42"/>
        <v>9096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9096</v>
      </c>
      <c r="AR77" s="114">
        <f t="shared" si="41"/>
        <v>9096</v>
      </c>
      <c r="AS77" s="109">
        <f t="shared" si="41"/>
        <v>9096</v>
      </c>
      <c r="AT77" s="110">
        <f t="shared" si="41"/>
        <v>9096</v>
      </c>
      <c r="AU77" s="111">
        <f t="shared" si="41"/>
        <v>9096</v>
      </c>
      <c r="AV77" s="112">
        <f t="shared" si="41"/>
        <v>9096</v>
      </c>
      <c r="AW77" s="106">
        <f t="shared" si="35"/>
        <v>9096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9096</v>
      </c>
      <c r="AD78" s="114">
        <f t="shared" si="39"/>
        <v>9096</v>
      </c>
      <c r="AE78" s="109">
        <f t="shared" si="39"/>
        <v>9096</v>
      </c>
      <c r="AF78" s="110">
        <f t="shared" si="39"/>
        <v>9096</v>
      </c>
      <c r="AG78" s="111">
        <f t="shared" si="39"/>
        <v>9096</v>
      </c>
      <c r="AH78" s="112">
        <f t="shared" si="39"/>
        <v>9096</v>
      </c>
      <c r="AI78" s="106">
        <f t="shared" si="42"/>
        <v>9096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9096</v>
      </c>
      <c r="AR78" s="114">
        <f t="shared" si="41"/>
        <v>9096</v>
      </c>
      <c r="AS78" s="109">
        <f t="shared" si="41"/>
        <v>9096</v>
      </c>
      <c r="AT78" s="110">
        <f t="shared" si="41"/>
        <v>9096</v>
      </c>
      <c r="AU78" s="111">
        <f t="shared" si="41"/>
        <v>9096</v>
      </c>
      <c r="AV78" s="112">
        <f t="shared" si="41"/>
        <v>9096</v>
      </c>
      <c r="AW78" s="106">
        <f t="shared" si="35"/>
        <v>9096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9096</v>
      </c>
      <c r="AD79" s="114">
        <f t="shared" si="39"/>
        <v>9096</v>
      </c>
      <c r="AE79" s="109">
        <f t="shared" si="39"/>
        <v>9096</v>
      </c>
      <c r="AF79" s="110">
        <f t="shared" si="39"/>
        <v>9096</v>
      </c>
      <c r="AG79" s="111">
        <f t="shared" si="39"/>
        <v>9096</v>
      </c>
      <c r="AH79" s="112">
        <f t="shared" si="39"/>
        <v>9096</v>
      </c>
      <c r="AI79" s="106">
        <f t="shared" si="42"/>
        <v>9096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9096</v>
      </c>
      <c r="AR79" s="114">
        <f t="shared" si="41"/>
        <v>9096</v>
      </c>
      <c r="AS79" s="109">
        <f t="shared" si="41"/>
        <v>9096</v>
      </c>
      <c r="AT79" s="110">
        <f t="shared" si="41"/>
        <v>9096</v>
      </c>
      <c r="AU79" s="111">
        <f t="shared" si="41"/>
        <v>9096</v>
      </c>
      <c r="AV79" s="112">
        <f t="shared" si="41"/>
        <v>9096</v>
      </c>
      <c r="AW79" s="106">
        <f t="shared" si="35"/>
        <v>9096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9096</v>
      </c>
      <c r="AD80" s="114">
        <f t="shared" si="39"/>
        <v>9096</v>
      </c>
      <c r="AE80" s="109">
        <f t="shared" si="39"/>
        <v>9096</v>
      </c>
      <c r="AF80" s="110">
        <f t="shared" si="39"/>
        <v>9096</v>
      </c>
      <c r="AG80" s="111">
        <f t="shared" si="39"/>
        <v>9096</v>
      </c>
      <c r="AH80" s="112">
        <f t="shared" si="39"/>
        <v>9096</v>
      </c>
      <c r="AI80" s="106">
        <f t="shared" si="42"/>
        <v>9096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9096</v>
      </c>
      <c r="AR80" s="114">
        <f t="shared" si="41"/>
        <v>9096</v>
      </c>
      <c r="AS80" s="109">
        <f t="shared" si="41"/>
        <v>9096</v>
      </c>
      <c r="AT80" s="110">
        <f t="shared" si="41"/>
        <v>9096</v>
      </c>
      <c r="AU80" s="111">
        <f t="shared" si="41"/>
        <v>9096</v>
      </c>
      <c r="AV80" s="112">
        <f t="shared" si="41"/>
        <v>9096</v>
      </c>
      <c r="AW80" s="106">
        <f t="shared" si="35"/>
        <v>9096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9096</v>
      </c>
      <c r="AD81" s="114">
        <f t="shared" si="39"/>
        <v>9096</v>
      </c>
      <c r="AE81" s="109">
        <f t="shared" si="39"/>
        <v>9096</v>
      </c>
      <c r="AF81" s="110">
        <f t="shared" si="39"/>
        <v>9096</v>
      </c>
      <c r="AG81" s="111">
        <f t="shared" si="39"/>
        <v>9096</v>
      </c>
      <c r="AH81" s="112">
        <f t="shared" si="39"/>
        <v>9096</v>
      </c>
      <c r="AI81" s="106">
        <f t="shared" si="42"/>
        <v>9096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9096</v>
      </c>
      <c r="AR81" s="114">
        <f t="shared" si="41"/>
        <v>9096</v>
      </c>
      <c r="AS81" s="109">
        <f t="shared" si="41"/>
        <v>9096</v>
      </c>
      <c r="AT81" s="110">
        <f t="shared" si="41"/>
        <v>9096</v>
      </c>
      <c r="AU81" s="111">
        <f t="shared" si="41"/>
        <v>9096</v>
      </c>
      <c r="AV81" s="112">
        <f t="shared" si="41"/>
        <v>9096</v>
      </c>
      <c r="AW81" s="106">
        <f t="shared" si="35"/>
        <v>9096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0.2951388888888889</v>
      </c>
      <c r="C82" s="96">
        <v>0.77777777777777779</v>
      </c>
      <c r="D82" s="95"/>
      <c r="E82" s="96"/>
      <c r="F82" s="95"/>
      <c r="G82" s="101"/>
      <c r="H82" s="6">
        <f t="shared" si="25"/>
        <v>0.4826388888888889</v>
      </c>
      <c r="I82" s="7">
        <f t="shared" si="31"/>
        <v>11.583333333333334</v>
      </c>
      <c r="L82" s="9"/>
      <c r="M82" s="10">
        <f t="shared" si="26"/>
        <v>1</v>
      </c>
      <c r="N82" s="83">
        <v>42814</v>
      </c>
      <c r="O82" s="95">
        <v>0.30208333333333331</v>
      </c>
      <c r="P82" s="96">
        <v>0.77083333333333337</v>
      </c>
      <c r="Q82" s="95"/>
      <c r="R82" s="96"/>
      <c r="S82" s="95"/>
      <c r="T82" s="101"/>
      <c r="U82" s="6">
        <f t="shared" si="27"/>
        <v>0.46875000000000006</v>
      </c>
      <c r="V82" s="7">
        <f t="shared" si="32"/>
        <v>11.250000000000002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f t="shared" si="43"/>
        <v>9096</v>
      </c>
      <c r="AD82" s="114">
        <f t="shared" si="39"/>
        <v>9096</v>
      </c>
      <c r="AE82" s="109">
        <f t="shared" si="39"/>
        <v>9096</v>
      </c>
      <c r="AF82" s="110">
        <f t="shared" si="39"/>
        <v>9096</v>
      </c>
      <c r="AG82" s="111">
        <f t="shared" si="39"/>
        <v>9096</v>
      </c>
      <c r="AH82" s="112">
        <f t="shared" si="39"/>
        <v>9096</v>
      </c>
      <c r="AI82" s="106">
        <f t="shared" si="42"/>
        <v>9096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9096</v>
      </c>
      <c r="AR82" s="114">
        <f t="shared" si="41"/>
        <v>9096</v>
      </c>
      <c r="AS82" s="109">
        <f t="shared" si="41"/>
        <v>9096</v>
      </c>
      <c r="AT82" s="110">
        <f t="shared" si="41"/>
        <v>9096</v>
      </c>
      <c r="AU82" s="111">
        <f t="shared" si="41"/>
        <v>9096</v>
      </c>
      <c r="AV82" s="112">
        <f t="shared" si="41"/>
        <v>9096</v>
      </c>
      <c r="AW82" s="106">
        <f t="shared" si="35"/>
        <v>9096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>
        <v>0.2986111111111111</v>
      </c>
      <c r="C83" s="96">
        <v>0.72916666666666663</v>
      </c>
      <c r="D83" s="95"/>
      <c r="E83" s="96"/>
      <c r="F83" s="95"/>
      <c r="G83" s="101"/>
      <c r="H83" s="6">
        <f t="shared" si="25"/>
        <v>0.43055555555555552</v>
      </c>
      <c r="I83" s="7">
        <f t="shared" si="31"/>
        <v>10.333333333333332</v>
      </c>
      <c r="L83" s="9"/>
      <c r="M83" s="10">
        <f t="shared" si="26"/>
        <v>1</v>
      </c>
      <c r="N83" s="83">
        <v>42815</v>
      </c>
      <c r="O83" s="95">
        <v>0.30555555555555552</v>
      </c>
      <c r="P83" s="96">
        <v>0.72916666666666663</v>
      </c>
      <c r="Q83" s="95"/>
      <c r="R83" s="96"/>
      <c r="S83" s="95"/>
      <c r="T83" s="101"/>
      <c r="U83" s="6">
        <f t="shared" si="27"/>
        <v>0.4236111111111111</v>
      </c>
      <c r="V83" s="7">
        <f t="shared" si="32"/>
        <v>10.166666666666666</v>
      </c>
      <c r="Y83" s="9"/>
      <c r="Z83" s="10">
        <f t="shared" si="28"/>
        <v>1</v>
      </c>
      <c r="AA83" s="64" t="str">
        <f t="shared" si="33"/>
        <v>Same End 1st</v>
      </c>
      <c r="AB83" s="83">
        <v>42815</v>
      </c>
      <c r="AC83" s="113">
        <f t="shared" si="43"/>
        <v>9096</v>
      </c>
      <c r="AD83" s="114">
        <f t="shared" si="39"/>
        <v>9096</v>
      </c>
      <c r="AE83" s="109">
        <f t="shared" si="39"/>
        <v>9096</v>
      </c>
      <c r="AF83" s="110">
        <f t="shared" si="39"/>
        <v>9096</v>
      </c>
      <c r="AG83" s="111">
        <f t="shared" si="39"/>
        <v>9096</v>
      </c>
      <c r="AH83" s="112">
        <f t="shared" si="39"/>
        <v>9096</v>
      </c>
      <c r="AI83" s="106">
        <f t="shared" si="42"/>
        <v>9096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9096</v>
      </c>
      <c r="AR83" s="114">
        <f t="shared" si="41"/>
        <v>9096</v>
      </c>
      <c r="AS83" s="109">
        <f t="shared" si="41"/>
        <v>9096</v>
      </c>
      <c r="AT83" s="110">
        <f t="shared" si="41"/>
        <v>9096</v>
      </c>
      <c r="AU83" s="111">
        <f t="shared" si="41"/>
        <v>9096</v>
      </c>
      <c r="AV83" s="112">
        <f t="shared" si="41"/>
        <v>9096</v>
      </c>
      <c r="AW83" s="106">
        <f t="shared" si="35"/>
        <v>9096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0.2986111111111111</v>
      </c>
      <c r="C84" s="96">
        <v>0.78125</v>
      </c>
      <c r="D84" s="95"/>
      <c r="E84" s="96"/>
      <c r="F84" s="95"/>
      <c r="G84" s="101"/>
      <c r="H84" s="6">
        <f t="shared" si="25"/>
        <v>0.4826388888888889</v>
      </c>
      <c r="I84" s="7">
        <f t="shared" si="31"/>
        <v>11.583333333333334</v>
      </c>
      <c r="L84" s="9"/>
      <c r="M84" s="10">
        <f t="shared" si="26"/>
        <v>1</v>
      </c>
      <c r="N84" s="83">
        <v>42816</v>
      </c>
      <c r="O84" s="95">
        <v>0.30416666666666664</v>
      </c>
      <c r="P84" s="96">
        <v>0.76666666666666661</v>
      </c>
      <c r="Q84" s="95"/>
      <c r="R84" s="96"/>
      <c r="S84" s="95"/>
      <c r="T84" s="101"/>
      <c r="U84" s="6">
        <f t="shared" si="27"/>
        <v>0.46249999999999997</v>
      </c>
      <c r="V84" s="7">
        <f t="shared" si="32"/>
        <v>11.1</v>
      </c>
      <c r="Y84" s="9"/>
      <c r="Z84" s="10">
        <f t="shared" si="28"/>
        <v>1</v>
      </c>
      <c r="AA84" s="64" t="str">
        <f t="shared" si="33"/>
        <v/>
      </c>
      <c r="AB84" s="83">
        <v>42816</v>
      </c>
      <c r="AC84" s="113">
        <f t="shared" si="43"/>
        <v>9096</v>
      </c>
      <c r="AD84" s="114">
        <f t="shared" si="39"/>
        <v>9096</v>
      </c>
      <c r="AE84" s="109">
        <f t="shared" si="39"/>
        <v>9096</v>
      </c>
      <c r="AF84" s="110">
        <f t="shared" si="39"/>
        <v>9096</v>
      </c>
      <c r="AG84" s="111">
        <f t="shared" si="39"/>
        <v>9096</v>
      </c>
      <c r="AH84" s="112">
        <f t="shared" si="39"/>
        <v>9096</v>
      </c>
      <c r="AI84" s="106">
        <f t="shared" si="42"/>
        <v>9096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9096</v>
      </c>
      <c r="AR84" s="114">
        <f t="shared" si="41"/>
        <v>9096</v>
      </c>
      <c r="AS84" s="109">
        <f t="shared" si="41"/>
        <v>9096</v>
      </c>
      <c r="AT84" s="110">
        <f t="shared" si="41"/>
        <v>9096</v>
      </c>
      <c r="AU84" s="111">
        <f t="shared" si="41"/>
        <v>9096</v>
      </c>
      <c r="AV84" s="112">
        <f t="shared" si="41"/>
        <v>9096</v>
      </c>
      <c r="AW84" s="106">
        <f t="shared" si="35"/>
        <v>9096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>
        <v>0.2986111111111111</v>
      </c>
      <c r="C85" s="96">
        <v>0.72916666666666663</v>
      </c>
      <c r="D85" s="95"/>
      <c r="E85" s="96"/>
      <c r="F85" s="95"/>
      <c r="G85" s="101"/>
      <c r="H85" s="6">
        <f t="shared" si="25"/>
        <v>0.43055555555555552</v>
      </c>
      <c r="I85" s="7">
        <f t="shared" si="31"/>
        <v>10.333333333333332</v>
      </c>
      <c r="L85" s="9"/>
      <c r="M85" s="10">
        <f t="shared" si="26"/>
        <v>1</v>
      </c>
      <c r="N85" s="83">
        <v>42817</v>
      </c>
      <c r="O85" s="95">
        <v>0.30555555555555552</v>
      </c>
      <c r="P85" s="96">
        <v>0.71527777777777779</v>
      </c>
      <c r="Q85" s="95"/>
      <c r="R85" s="96"/>
      <c r="S85" s="95"/>
      <c r="T85" s="101"/>
      <c r="U85" s="6">
        <f t="shared" si="27"/>
        <v>0.40972222222222227</v>
      </c>
      <c r="V85" s="7">
        <f t="shared" si="32"/>
        <v>9.8333333333333339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9096</v>
      </c>
      <c r="AD85" s="114">
        <f t="shared" si="39"/>
        <v>9096</v>
      </c>
      <c r="AE85" s="109">
        <f t="shared" si="39"/>
        <v>9096</v>
      </c>
      <c r="AF85" s="110">
        <f t="shared" si="39"/>
        <v>9096</v>
      </c>
      <c r="AG85" s="111">
        <f t="shared" si="39"/>
        <v>9096</v>
      </c>
      <c r="AH85" s="112">
        <f t="shared" si="39"/>
        <v>9096</v>
      </c>
      <c r="AI85" s="106">
        <f t="shared" si="42"/>
        <v>9096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9096</v>
      </c>
      <c r="AR85" s="114">
        <f t="shared" si="41"/>
        <v>9096</v>
      </c>
      <c r="AS85" s="109">
        <f t="shared" si="41"/>
        <v>9096</v>
      </c>
      <c r="AT85" s="110">
        <f t="shared" si="41"/>
        <v>9096</v>
      </c>
      <c r="AU85" s="111">
        <f t="shared" si="41"/>
        <v>9096</v>
      </c>
      <c r="AV85" s="112">
        <f t="shared" si="41"/>
        <v>9096</v>
      </c>
      <c r="AW85" s="106">
        <f t="shared" si="35"/>
        <v>9096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0.2986111111111111</v>
      </c>
      <c r="C86" s="96">
        <v>0.73958333333333337</v>
      </c>
      <c r="D86" s="95"/>
      <c r="E86" s="96"/>
      <c r="F86" s="95"/>
      <c r="G86" s="101"/>
      <c r="H86" s="6">
        <f t="shared" si="25"/>
        <v>0.44097222222222227</v>
      </c>
      <c r="I86" s="7">
        <f t="shared" si="31"/>
        <v>10.583333333333334</v>
      </c>
      <c r="L86" s="9"/>
      <c r="M86" s="10">
        <f t="shared" si="26"/>
        <v>1</v>
      </c>
      <c r="N86" s="83">
        <v>42818</v>
      </c>
      <c r="O86" s="95">
        <v>0.30416666666666664</v>
      </c>
      <c r="P86" s="96">
        <v>0.71875</v>
      </c>
      <c r="Q86" s="95"/>
      <c r="R86" s="96"/>
      <c r="S86" s="95"/>
      <c r="T86" s="101"/>
      <c r="U86" s="6">
        <f t="shared" si="27"/>
        <v>0.41458333333333336</v>
      </c>
      <c r="V86" s="7">
        <f t="shared" si="32"/>
        <v>9.9500000000000011</v>
      </c>
      <c r="Y86" s="9"/>
      <c r="Z86" s="10">
        <f t="shared" si="28"/>
        <v>1</v>
      </c>
      <c r="AA86" s="64" t="str">
        <f t="shared" si="33"/>
        <v/>
      </c>
      <c r="AB86" s="83">
        <v>42818</v>
      </c>
      <c r="AC86" s="113">
        <f t="shared" si="43"/>
        <v>9096</v>
      </c>
      <c r="AD86" s="114">
        <f t="shared" si="39"/>
        <v>9096</v>
      </c>
      <c r="AE86" s="109">
        <f t="shared" si="39"/>
        <v>9096</v>
      </c>
      <c r="AF86" s="110">
        <f t="shared" si="39"/>
        <v>9096</v>
      </c>
      <c r="AG86" s="111">
        <f t="shared" si="39"/>
        <v>9096</v>
      </c>
      <c r="AH86" s="112">
        <f t="shared" si="39"/>
        <v>9096</v>
      </c>
      <c r="AI86" s="106">
        <f t="shared" si="42"/>
        <v>9096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9096</v>
      </c>
      <c r="AR86" s="114">
        <f t="shared" si="41"/>
        <v>9096</v>
      </c>
      <c r="AS86" s="109">
        <f t="shared" si="41"/>
        <v>9096</v>
      </c>
      <c r="AT86" s="110">
        <f t="shared" si="41"/>
        <v>9096</v>
      </c>
      <c r="AU86" s="111">
        <f t="shared" si="41"/>
        <v>9096</v>
      </c>
      <c r="AV86" s="112">
        <f t="shared" si="41"/>
        <v>9096</v>
      </c>
      <c r="AW86" s="106">
        <f t="shared" si="35"/>
        <v>9096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9096</v>
      </c>
      <c r="AD87" s="114">
        <f t="shared" si="39"/>
        <v>9096</v>
      </c>
      <c r="AE87" s="109">
        <f t="shared" si="39"/>
        <v>9096</v>
      </c>
      <c r="AF87" s="110">
        <f t="shared" si="39"/>
        <v>9096</v>
      </c>
      <c r="AG87" s="111">
        <f t="shared" si="39"/>
        <v>9096</v>
      </c>
      <c r="AH87" s="112">
        <f t="shared" si="39"/>
        <v>9096</v>
      </c>
      <c r="AI87" s="106">
        <f t="shared" si="42"/>
        <v>9096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9096</v>
      </c>
      <c r="AR87" s="114">
        <f t="shared" si="41"/>
        <v>9096</v>
      </c>
      <c r="AS87" s="109">
        <f t="shared" si="41"/>
        <v>9096</v>
      </c>
      <c r="AT87" s="110">
        <f t="shared" si="41"/>
        <v>9096</v>
      </c>
      <c r="AU87" s="111">
        <f t="shared" si="41"/>
        <v>9096</v>
      </c>
      <c r="AV87" s="112">
        <f t="shared" si="41"/>
        <v>9096</v>
      </c>
      <c r="AW87" s="106">
        <f t="shared" si="35"/>
        <v>9096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9096</v>
      </c>
      <c r="AD88" s="114">
        <f t="shared" si="39"/>
        <v>9096</v>
      </c>
      <c r="AE88" s="109">
        <f t="shared" si="39"/>
        <v>9096</v>
      </c>
      <c r="AF88" s="110">
        <f t="shared" si="39"/>
        <v>9096</v>
      </c>
      <c r="AG88" s="111">
        <f t="shared" si="39"/>
        <v>9096</v>
      </c>
      <c r="AH88" s="112">
        <f t="shared" si="39"/>
        <v>9096</v>
      </c>
      <c r="AI88" s="106">
        <f t="shared" si="42"/>
        <v>9096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9096</v>
      </c>
      <c r="AR88" s="114">
        <f t="shared" si="41"/>
        <v>9096</v>
      </c>
      <c r="AS88" s="109">
        <f t="shared" si="41"/>
        <v>9096</v>
      </c>
      <c r="AT88" s="110">
        <f t="shared" si="41"/>
        <v>9096</v>
      </c>
      <c r="AU88" s="111">
        <f t="shared" si="41"/>
        <v>9096</v>
      </c>
      <c r="AV88" s="112">
        <f t="shared" si="41"/>
        <v>9096</v>
      </c>
      <c r="AW88" s="106">
        <f t="shared" si="35"/>
        <v>9096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9096</v>
      </c>
      <c r="AD89" s="114">
        <f t="shared" si="39"/>
        <v>9096</v>
      </c>
      <c r="AE89" s="109">
        <f t="shared" si="39"/>
        <v>9096</v>
      </c>
      <c r="AF89" s="110">
        <f t="shared" si="39"/>
        <v>9096</v>
      </c>
      <c r="AG89" s="111">
        <f t="shared" si="39"/>
        <v>9096</v>
      </c>
      <c r="AH89" s="112">
        <f t="shared" si="39"/>
        <v>9096</v>
      </c>
      <c r="AI89" s="106">
        <f t="shared" si="42"/>
        <v>9096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9096</v>
      </c>
      <c r="AR89" s="114">
        <f t="shared" si="41"/>
        <v>9096</v>
      </c>
      <c r="AS89" s="109">
        <f t="shared" si="41"/>
        <v>9096</v>
      </c>
      <c r="AT89" s="110">
        <f t="shared" si="41"/>
        <v>9096</v>
      </c>
      <c r="AU89" s="111">
        <f t="shared" si="41"/>
        <v>9096</v>
      </c>
      <c r="AV89" s="112">
        <f t="shared" si="41"/>
        <v>9096</v>
      </c>
      <c r="AW89" s="106">
        <f t="shared" si="35"/>
        <v>9096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9096</v>
      </c>
      <c r="AD90" s="114">
        <f t="shared" si="39"/>
        <v>9096</v>
      </c>
      <c r="AE90" s="109">
        <f t="shared" si="39"/>
        <v>9096</v>
      </c>
      <c r="AF90" s="110">
        <f t="shared" si="39"/>
        <v>9096</v>
      </c>
      <c r="AG90" s="111">
        <f t="shared" si="39"/>
        <v>9096</v>
      </c>
      <c r="AH90" s="112">
        <f t="shared" si="39"/>
        <v>9096</v>
      </c>
      <c r="AI90" s="106">
        <f t="shared" si="42"/>
        <v>9096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9096</v>
      </c>
      <c r="AR90" s="114">
        <f t="shared" si="41"/>
        <v>9096</v>
      </c>
      <c r="AS90" s="109">
        <f t="shared" si="41"/>
        <v>9096</v>
      </c>
      <c r="AT90" s="110">
        <f t="shared" si="41"/>
        <v>9096</v>
      </c>
      <c r="AU90" s="111">
        <f t="shared" si="41"/>
        <v>9096</v>
      </c>
      <c r="AV90" s="112">
        <f t="shared" si="41"/>
        <v>9096</v>
      </c>
      <c r="AW90" s="106">
        <f t="shared" si="35"/>
        <v>9096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9096</v>
      </c>
      <c r="AD91" s="114">
        <f t="shared" si="39"/>
        <v>9096</v>
      </c>
      <c r="AE91" s="109">
        <f t="shared" si="39"/>
        <v>9096</v>
      </c>
      <c r="AF91" s="110">
        <f t="shared" si="39"/>
        <v>9096</v>
      </c>
      <c r="AG91" s="111">
        <f t="shared" si="39"/>
        <v>9096</v>
      </c>
      <c r="AH91" s="112">
        <f t="shared" si="39"/>
        <v>9096</v>
      </c>
      <c r="AI91" s="106">
        <f t="shared" si="42"/>
        <v>9096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9096</v>
      </c>
      <c r="AR91" s="114">
        <f t="shared" si="41"/>
        <v>9096</v>
      </c>
      <c r="AS91" s="109">
        <f t="shared" si="41"/>
        <v>9096</v>
      </c>
      <c r="AT91" s="110">
        <f t="shared" si="41"/>
        <v>9096</v>
      </c>
      <c r="AU91" s="111">
        <f t="shared" si="41"/>
        <v>9096</v>
      </c>
      <c r="AV91" s="112">
        <f t="shared" si="41"/>
        <v>9096</v>
      </c>
      <c r="AW91" s="106">
        <f t="shared" si="35"/>
        <v>9096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9096</v>
      </c>
      <c r="AD92" s="114">
        <f t="shared" si="39"/>
        <v>9096</v>
      </c>
      <c r="AE92" s="109">
        <f t="shared" si="39"/>
        <v>9096</v>
      </c>
      <c r="AF92" s="110">
        <f t="shared" si="39"/>
        <v>9096</v>
      </c>
      <c r="AG92" s="111">
        <f t="shared" si="39"/>
        <v>9096</v>
      </c>
      <c r="AH92" s="112">
        <f t="shared" si="39"/>
        <v>9096</v>
      </c>
      <c r="AI92" s="106">
        <f t="shared" si="42"/>
        <v>9096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9096</v>
      </c>
      <c r="AR92" s="114">
        <f t="shared" si="41"/>
        <v>9096</v>
      </c>
      <c r="AS92" s="109">
        <f t="shared" si="41"/>
        <v>9096</v>
      </c>
      <c r="AT92" s="110">
        <f t="shared" si="41"/>
        <v>9096</v>
      </c>
      <c r="AU92" s="111">
        <f t="shared" si="41"/>
        <v>9096</v>
      </c>
      <c r="AV92" s="112">
        <f t="shared" si="41"/>
        <v>9096</v>
      </c>
      <c r="AW92" s="106">
        <f t="shared" si="35"/>
        <v>9096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9096</v>
      </c>
      <c r="AD93" s="197">
        <f t="shared" si="39"/>
        <v>9096</v>
      </c>
      <c r="AE93" s="198">
        <f t="shared" si="39"/>
        <v>9096</v>
      </c>
      <c r="AF93" s="199">
        <f t="shared" si="39"/>
        <v>9096</v>
      </c>
      <c r="AG93" s="200">
        <f t="shared" si="39"/>
        <v>9096</v>
      </c>
      <c r="AH93" s="201">
        <f t="shared" si="39"/>
        <v>9096</v>
      </c>
      <c r="AI93" s="202">
        <f t="shared" si="42"/>
        <v>9096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9096</v>
      </c>
      <c r="AR93" s="197">
        <f t="shared" si="41"/>
        <v>9096</v>
      </c>
      <c r="AS93" s="198">
        <f t="shared" si="41"/>
        <v>9096</v>
      </c>
      <c r="AT93" s="199">
        <f t="shared" si="41"/>
        <v>9096</v>
      </c>
      <c r="AU93" s="200">
        <f t="shared" si="41"/>
        <v>9096</v>
      </c>
      <c r="AV93" s="201">
        <f t="shared" si="41"/>
        <v>9096</v>
      </c>
      <c r="AW93" s="202">
        <f t="shared" si="35"/>
        <v>9096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9096</v>
      </c>
      <c r="AD94" s="114">
        <f t="shared" si="39"/>
        <v>9096</v>
      </c>
      <c r="AE94" s="109">
        <f t="shared" si="39"/>
        <v>9096</v>
      </c>
      <c r="AF94" s="110">
        <f t="shared" si="39"/>
        <v>9096</v>
      </c>
      <c r="AG94" s="111">
        <f t="shared" si="39"/>
        <v>9096</v>
      </c>
      <c r="AH94" s="112">
        <f t="shared" si="39"/>
        <v>9096</v>
      </c>
      <c r="AI94" s="106">
        <f t="shared" si="42"/>
        <v>9096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9096</v>
      </c>
      <c r="AR94" s="114">
        <f t="shared" si="41"/>
        <v>9096</v>
      </c>
      <c r="AS94" s="109">
        <f t="shared" si="41"/>
        <v>9096</v>
      </c>
      <c r="AT94" s="110">
        <f t="shared" si="41"/>
        <v>9096</v>
      </c>
      <c r="AU94" s="111">
        <f t="shared" si="41"/>
        <v>9096</v>
      </c>
      <c r="AV94" s="112">
        <f t="shared" si="41"/>
        <v>9096</v>
      </c>
      <c r="AW94" s="106">
        <f t="shared" si="35"/>
        <v>9096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9096</v>
      </c>
      <c r="AD95" s="114">
        <f t="shared" si="39"/>
        <v>9096</v>
      </c>
      <c r="AE95" s="109">
        <f t="shared" si="39"/>
        <v>9096</v>
      </c>
      <c r="AF95" s="110">
        <f t="shared" si="39"/>
        <v>9096</v>
      </c>
      <c r="AG95" s="111">
        <f t="shared" si="39"/>
        <v>9096</v>
      </c>
      <c r="AH95" s="112">
        <f t="shared" si="39"/>
        <v>9096</v>
      </c>
      <c r="AI95" s="106">
        <f t="shared" si="42"/>
        <v>9096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9096</v>
      </c>
      <c r="AR95" s="114">
        <f t="shared" si="41"/>
        <v>9096</v>
      </c>
      <c r="AS95" s="109">
        <f t="shared" si="41"/>
        <v>9096</v>
      </c>
      <c r="AT95" s="110">
        <f t="shared" si="41"/>
        <v>9096</v>
      </c>
      <c r="AU95" s="111">
        <f t="shared" si="41"/>
        <v>9096</v>
      </c>
      <c r="AV95" s="112">
        <f t="shared" si="41"/>
        <v>9096</v>
      </c>
      <c r="AW95" s="106">
        <f t="shared" si="35"/>
        <v>9096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9096</v>
      </c>
      <c r="AD96" s="114">
        <f t="shared" si="39"/>
        <v>9096</v>
      </c>
      <c r="AE96" s="109">
        <f t="shared" si="39"/>
        <v>9096</v>
      </c>
      <c r="AF96" s="110">
        <f t="shared" si="39"/>
        <v>9096</v>
      </c>
      <c r="AG96" s="111">
        <f t="shared" si="39"/>
        <v>9096</v>
      </c>
      <c r="AH96" s="112">
        <f t="shared" si="39"/>
        <v>9096</v>
      </c>
      <c r="AI96" s="106">
        <f t="shared" si="42"/>
        <v>9096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9096</v>
      </c>
      <c r="AR96" s="114">
        <f t="shared" si="41"/>
        <v>9096</v>
      </c>
      <c r="AS96" s="109">
        <f t="shared" si="41"/>
        <v>9096</v>
      </c>
      <c r="AT96" s="110">
        <f t="shared" si="41"/>
        <v>9096</v>
      </c>
      <c r="AU96" s="111">
        <f t="shared" si="41"/>
        <v>9096</v>
      </c>
      <c r="AV96" s="112">
        <f t="shared" si="41"/>
        <v>9096</v>
      </c>
      <c r="AW96" s="106">
        <f t="shared" si="35"/>
        <v>9096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9096</v>
      </c>
      <c r="AD97" s="114">
        <f t="shared" si="39"/>
        <v>9096</v>
      </c>
      <c r="AE97" s="109">
        <f t="shared" si="39"/>
        <v>9096</v>
      </c>
      <c r="AF97" s="110">
        <f t="shared" si="39"/>
        <v>9096</v>
      </c>
      <c r="AG97" s="111">
        <f t="shared" si="39"/>
        <v>9096</v>
      </c>
      <c r="AH97" s="112">
        <f t="shared" si="39"/>
        <v>9096</v>
      </c>
      <c r="AI97" s="106">
        <f t="shared" si="42"/>
        <v>9096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9096</v>
      </c>
      <c r="AR97" s="114">
        <f t="shared" si="41"/>
        <v>9096</v>
      </c>
      <c r="AS97" s="109">
        <f t="shared" si="41"/>
        <v>9096</v>
      </c>
      <c r="AT97" s="110">
        <f t="shared" si="41"/>
        <v>9096</v>
      </c>
      <c r="AU97" s="111">
        <f t="shared" si="41"/>
        <v>9096</v>
      </c>
      <c r="AV97" s="112">
        <f t="shared" si="41"/>
        <v>9096</v>
      </c>
      <c r="AW97" s="106">
        <f t="shared" si="35"/>
        <v>9096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9096</v>
      </c>
      <c r="AD98" s="114">
        <f t="shared" si="39"/>
        <v>9096</v>
      </c>
      <c r="AE98" s="109">
        <f t="shared" si="39"/>
        <v>9096</v>
      </c>
      <c r="AF98" s="110">
        <f t="shared" si="39"/>
        <v>9096</v>
      </c>
      <c r="AG98" s="111">
        <f t="shared" si="39"/>
        <v>9096</v>
      </c>
      <c r="AH98" s="112">
        <f t="shared" si="39"/>
        <v>9096</v>
      </c>
      <c r="AI98" s="106">
        <f t="shared" si="42"/>
        <v>9096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9096</v>
      </c>
      <c r="AR98" s="114">
        <f t="shared" si="41"/>
        <v>9096</v>
      </c>
      <c r="AS98" s="109">
        <f t="shared" si="41"/>
        <v>9096</v>
      </c>
      <c r="AT98" s="110">
        <f t="shared" si="41"/>
        <v>9096</v>
      </c>
      <c r="AU98" s="111">
        <f t="shared" si="41"/>
        <v>9096</v>
      </c>
      <c r="AV98" s="112">
        <f t="shared" si="41"/>
        <v>9096</v>
      </c>
      <c r="AW98" s="106">
        <f t="shared" si="35"/>
        <v>9096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9096</v>
      </c>
      <c r="AD99" s="114">
        <f t="shared" si="39"/>
        <v>9096</v>
      </c>
      <c r="AE99" s="109">
        <f t="shared" si="39"/>
        <v>9096</v>
      </c>
      <c r="AF99" s="110">
        <f t="shared" si="39"/>
        <v>9096</v>
      </c>
      <c r="AG99" s="111">
        <f t="shared" si="39"/>
        <v>9096</v>
      </c>
      <c r="AH99" s="112">
        <f t="shared" si="39"/>
        <v>9096</v>
      </c>
      <c r="AI99" s="106">
        <f t="shared" si="42"/>
        <v>9096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9096</v>
      </c>
      <c r="AR99" s="114">
        <f t="shared" si="41"/>
        <v>9096</v>
      </c>
      <c r="AS99" s="109">
        <f t="shared" si="41"/>
        <v>9096</v>
      </c>
      <c r="AT99" s="110">
        <f t="shared" si="41"/>
        <v>9096</v>
      </c>
      <c r="AU99" s="111">
        <f t="shared" si="41"/>
        <v>9096</v>
      </c>
      <c r="AV99" s="112">
        <f t="shared" si="41"/>
        <v>9096</v>
      </c>
      <c r="AW99" s="106">
        <f t="shared" si="35"/>
        <v>9096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9096</v>
      </c>
      <c r="AD100" s="114">
        <f t="shared" si="39"/>
        <v>9096</v>
      </c>
      <c r="AE100" s="109">
        <f t="shared" si="39"/>
        <v>9096</v>
      </c>
      <c r="AF100" s="110">
        <f t="shared" si="39"/>
        <v>9096</v>
      </c>
      <c r="AG100" s="111">
        <f t="shared" si="39"/>
        <v>9096</v>
      </c>
      <c r="AH100" s="112">
        <f t="shared" si="39"/>
        <v>9096</v>
      </c>
      <c r="AI100" s="106">
        <f t="shared" si="42"/>
        <v>9096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9096</v>
      </c>
      <c r="AR100" s="114">
        <f t="shared" si="41"/>
        <v>9096</v>
      </c>
      <c r="AS100" s="109">
        <f t="shared" si="41"/>
        <v>9096</v>
      </c>
      <c r="AT100" s="110">
        <f t="shared" si="41"/>
        <v>9096</v>
      </c>
      <c r="AU100" s="111">
        <f t="shared" si="41"/>
        <v>9096</v>
      </c>
      <c r="AV100" s="112">
        <f t="shared" si="41"/>
        <v>9096</v>
      </c>
      <c r="AW100" s="106">
        <f t="shared" si="35"/>
        <v>9096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9096</v>
      </c>
      <c r="AD101" s="114">
        <f t="shared" si="39"/>
        <v>9096</v>
      </c>
      <c r="AE101" s="109">
        <f t="shared" si="39"/>
        <v>9096</v>
      </c>
      <c r="AF101" s="110">
        <f t="shared" si="39"/>
        <v>9096</v>
      </c>
      <c r="AG101" s="111">
        <f t="shared" si="39"/>
        <v>9096</v>
      </c>
      <c r="AH101" s="112">
        <f t="shared" si="39"/>
        <v>9096</v>
      </c>
      <c r="AI101" s="106">
        <f t="shared" si="42"/>
        <v>9096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9096</v>
      </c>
      <c r="AR101" s="114">
        <f t="shared" si="41"/>
        <v>9096</v>
      </c>
      <c r="AS101" s="109">
        <f t="shared" si="41"/>
        <v>9096</v>
      </c>
      <c r="AT101" s="110">
        <f t="shared" si="41"/>
        <v>9096</v>
      </c>
      <c r="AU101" s="111">
        <f t="shared" si="41"/>
        <v>9096</v>
      </c>
      <c r="AV101" s="112">
        <f t="shared" si="41"/>
        <v>9096</v>
      </c>
      <c r="AW101" s="106">
        <f t="shared" si="35"/>
        <v>9096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9096</v>
      </c>
      <c r="AD102" s="114">
        <f t="shared" si="39"/>
        <v>9096</v>
      </c>
      <c r="AE102" s="109">
        <f t="shared" si="39"/>
        <v>9096</v>
      </c>
      <c r="AF102" s="110">
        <f t="shared" si="39"/>
        <v>9096</v>
      </c>
      <c r="AG102" s="111">
        <f t="shared" si="39"/>
        <v>9096</v>
      </c>
      <c r="AH102" s="112">
        <f t="shared" si="39"/>
        <v>9096</v>
      </c>
      <c r="AI102" s="106">
        <f t="shared" si="42"/>
        <v>9096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9096</v>
      </c>
      <c r="AR102" s="114">
        <f t="shared" si="41"/>
        <v>9096</v>
      </c>
      <c r="AS102" s="109">
        <f t="shared" si="41"/>
        <v>9096</v>
      </c>
      <c r="AT102" s="110">
        <f t="shared" si="41"/>
        <v>9096</v>
      </c>
      <c r="AU102" s="111">
        <f t="shared" si="41"/>
        <v>9096</v>
      </c>
      <c r="AV102" s="112">
        <f t="shared" si="41"/>
        <v>9096</v>
      </c>
      <c r="AW102" s="106">
        <f t="shared" si="35"/>
        <v>9096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9096</v>
      </c>
      <c r="AD103" s="114">
        <f t="shared" si="39"/>
        <v>9096</v>
      </c>
      <c r="AE103" s="109">
        <f t="shared" si="39"/>
        <v>9096</v>
      </c>
      <c r="AF103" s="110">
        <f t="shared" si="39"/>
        <v>9096</v>
      </c>
      <c r="AG103" s="111">
        <f t="shared" si="39"/>
        <v>9096</v>
      </c>
      <c r="AH103" s="112">
        <f t="shared" si="39"/>
        <v>9096</v>
      </c>
      <c r="AI103" s="106">
        <f t="shared" si="42"/>
        <v>9096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9096</v>
      </c>
      <c r="AR103" s="114">
        <f t="shared" si="41"/>
        <v>9096</v>
      </c>
      <c r="AS103" s="109">
        <f t="shared" si="41"/>
        <v>9096</v>
      </c>
      <c r="AT103" s="110">
        <f t="shared" si="41"/>
        <v>9096</v>
      </c>
      <c r="AU103" s="111">
        <f t="shared" si="41"/>
        <v>9096</v>
      </c>
      <c r="AV103" s="112">
        <f t="shared" si="41"/>
        <v>9096</v>
      </c>
      <c r="AW103" s="106">
        <f t="shared" si="35"/>
        <v>9096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9096</v>
      </c>
      <c r="AD104" s="114">
        <f t="shared" si="39"/>
        <v>9096</v>
      </c>
      <c r="AE104" s="109">
        <f t="shared" si="39"/>
        <v>9096</v>
      </c>
      <c r="AF104" s="110">
        <f t="shared" si="39"/>
        <v>9096</v>
      </c>
      <c r="AG104" s="111">
        <f t="shared" si="39"/>
        <v>9096</v>
      </c>
      <c r="AH104" s="112">
        <f t="shared" si="39"/>
        <v>9096</v>
      </c>
      <c r="AI104" s="106">
        <f t="shared" si="42"/>
        <v>9096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9096</v>
      </c>
      <c r="AR104" s="114">
        <f t="shared" si="41"/>
        <v>9096</v>
      </c>
      <c r="AS104" s="109">
        <f t="shared" si="41"/>
        <v>9096</v>
      </c>
      <c r="AT104" s="110">
        <f t="shared" si="41"/>
        <v>9096</v>
      </c>
      <c r="AU104" s="111">
        <f t="shared" si="41"/>
        <v>9096</v>
      </c>
      <c r="AV104" s="112">
        <f t="shared" si="41"/>
        <v>9096</v>
      </c>
      <c r="AW104" s="106">
        <f t="shared" si="35"/>
        <v>9096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9096</v>
      </c>
      <c r="AD105" s="114">
        <f t="shared" si="39"/>
        <v>9096</v>
      </c>
      <c r="AE105" s="109">
        <f t="shared" si="39"/>
        <v>9096</v>
      </c>
      <c r="AF105" s="110">
        <f t="shared" si="39"/>
        <v>9096</v>
      </c>
      <c r="AG105" s="111">
        <f t="shared" si="39"/>
        <v>9096</v>
      </c>
      <c r="AH105" s="112">
        <f t="shared" si="39"/>
        <v>9096</v>
      </c>
      <c r="AI105" s="106">
        <f t="shared" si="42"/>
        <v>9096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9096</v>
      </c>
      <c r="AR105" s="114">
        <f t="shared" si="41"/>
        <v>9096</v>
      </c>
      <c r="AS105" s="109">
        <f t="shared" si="41"/>
        <v>9096</v>
      </c>
      <c r="AT105" s="110">
        <f t="shared" si="41"/>
        <v>9096</v>
      </c>
      <c r="AU105" s="111">
        <f t="shared" si="41"/>
        <v>9096</v>
      </c>
      <c r="AV105" s="112">
        <f t="shared" si="41"/>
        <v>9096</v>
      </c>
      <c r="AW105" s="106">
        <f t="shared" si="35"/>
        <v>9096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9096</v>
      </c>
      <c r="AD106" s="114">
        <f t="shared" si="39"/>
        <v>9096</v>
      </c>
      <c r="AE106" s="109">
        <f t="shared" si="39"/>
        <v>9096</v>
      </c>
      <c r="AF106" s="110">
        <f t="shared" si="39"/>
        <v>9096</v>
      </c>
      <c r="AG106" s="111">
        <f t="shared" si="39"/>
        <v>9096</v>
      </c>
      <c r="AH106" s="112">
        <f t="shared" si="39"/>
        <v>9096</v>
      </c>
      <c r="AI106" s="106">
        <f t="shared" si="42"/>
        <v>9096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9096</v>
      </c>
      <c r="AR106" s="114">
        <f t="shared" si="41"/>
        <v>9096</v>
      </c>
      <c r="AS106" s="109">
        <f t="shared" si="41"/>
        <v>9096</v>
      </c>
      <c r="AT106" s="110">
        <f t="shared" si="41"/>
        <v>9096</v>
      </c>
      <c r="AU106" s="111">
        <f t="shared" si="41"/>
        <v>9096</v>
      </c>
      <c r="AV106" s="112">
        <f t="shared" si="41"/>
        <v>9096</v>
      </c>
      <c r="AW106" s="106">
        <f t="shared" si="35"/>
        <v>9096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9096</v>
      </c>
      <c r="AD107" s="114">
        <f t="shared" si="39"/>
        <v>9096</v>
      </c>
      <c r="AE107" s="109">
        <f t="shared" si="39"/>
        <v>9096</v>
      </c>
      <c r="AF107" s="110">
        <f t="shared" si="39"/>
        <v>9096</v>
      </c>
      <c r="AG107" s="111">
        <f t="shared" si="39"/>
        <v>9096</v>
      </c>
      <c r="AH107" s="112">
        <f t="shared" si="39"/>
        <v>9096</v>
      </c>
      <c r="AI107" s="106">
        <f t="shared" si="42"/>
        <v>9096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9096</v>
      </c>
      <c r="AR107" s="114">
        <f t="shared" si="41"/>
        <v>9096</v>
      </c>
      <c r="AS107" s="109">
        <f t="shared" si="41"/>
        <v>9096</v>
      </c>
      <c r="AT107" s="110">
        <f t="shared" si="41"/>
        <v>9096</v>
      </c>
      <c r="AU107" s="111">
        <f t="shared" si="41"/>
        <v>9096</v>
      </c>
      <c r="AV107" s="112">
        <f t="shared" si="41"/>
        <v>9096</v>
      </c>
      <c r="AW107" s="106">
        <f t="shared" si="35"/>
        <v>9096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9096</v>
      </c>
      <c r="AD108" s="114">
        <f t="shared" si="39"/>
        <v>9096</v>
      </c>
      <c r="AE108" s="109">
        <f t="shared" si="39"/>
        <v>9096</v>
      </c>
      <c r="AF108" s="110">
        <f t="shared" si="39"/>
        <v>9096</v>
      </c>
      <c r="AG108" s="111">
        <f t="shared" si="39"/>
        <v>9096</v>
      </c>
      <c r="AH108" s="112">
        <f t="shared" si="39"/>
        <v>9096</v>
      </c>
      <c r="AI108" s="106">
        <f t="shared" si="42"/>
        <v>9096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9096</v>
      </c>
      <c r="AR108" s="114">
        <f t="shared" si="41"/>
        <v>9096</v>
      </c>
      <c r="AS108" s="109">
        <f t="shared" si="41"/>
        <v>9096</v>
      </c>
      <c r="AT108" s="110">
        <f t="shared" si="41"/>
        <v>9096</v>
      </c>
      <c r="AU108" s="111">
        <f t="shared" si="41"/>
        <v>9096</v>
      </c>
      <c r="AV108" s="112">
        <f t="shared" si="41"/>
        <v>9096</v>
      </c>
      <c r="AW108" s="106">
        <f t="shared" si="35"/>
        <v>9096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9096</v>
      </c>
      <c r="AD109" s="114">
        <f t="shared" si="39"/>
        <v>9096</v>
      </c>
      <c r="AE109" s="109">
        <f t="shared" si="39"/>
        <v>9096</v>
      </c>
      <c r="AF109" s="110">
        <f t="shared" si="39"/>
        <v>9096</v>
      </c>
      <c r="AG109" s="111">
        <f t="shared" si="39"/>
        <v>9096</v>
      </c>
      <c r="AH109" s="112">
        <f t="shared" si="39"/>
        <v>9096</v>
      </c>
      <c r="AI109" s="106">
        <f t="shared" si="42"/>
        <v>9096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9096</v>
      </c>
      <c r="AR109" s="114">
        <f t="shared" si="41"/>
        <v>9096</v>
      </c>
      <c r="AS109" s="109">
        <f t="shared" si="41"/>
        <v>9096</v>
      </c>
      <c r="AT109" s="110">
        <f t="shared" si="41"/>
        <v>9096</v>
      </c>
      <c r="AU109" s="111">
        <f t="shared" si="41"/>
        <v>9096</v>
      </c>
      <c r="AV109" s="112">
        <f t="shared" si="41"/>
        <v>9096</v>
      </c>
      <c r="AW109" s="106">
        <f t="shared" si="35"/>
        <v>9096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9096</v>
      </c>
      <c r="AD110" s="114">
        <f t="shared" si="39"/>
        <v>9096</v>
      </c>
      <c r="AE110" s="109">
        <f t="shared" si="39"/>
        <v>9096</v>
      </c>
      <c r="AF110" s="110">
        <f t="shared" si="39"/>
        <v>9096</v>
      </c>
      <c r="AG110" s="111">
        <f t="shared" si="39"/>
        <v>9096</v>
      </c>
      <c r="AH110" s="112">
        <f t="shared" si="39"/>
        <v>9096</v>
      </c>
      <c r="AI110" s="106">
        <f t="shared" si="42"/>
        <v>9096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9096</v>
      </c>
      <c r="AR110" s="114">
        <f t="shared" si="41"/>
        <v>9096</v>
      </c>
      <c r="AS110" s="109">
        <f t="shared" si="41"/>
        <v>9096</v>
      </c>
      <c r="AT110" s="110">
        <f t="shared" si="41"/>
        <v>9096</v>
      </c>
      <c r="AU110" s="111">
        <f t="shared" si="41"/>
        <v>9096</v>
      </c>
      <c r="AV110" s="112">
        <f t="shared" si="41"/>
        <v>9096</v>
      </c>
      <c r="AW110" s="106">
        <f t="shared" si="35"/>
        <v>9096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9096</v>
      </c>
      <c r="AD111" s="114">
        <f t="shared" si="39"/>
        <v>9096</v>
      </c>
      <c r="AE111" s="109">
        <f t="shared" si="39"/>
        <v>9096</v>
      </c>
      <c r="AF111" s="110">
        <f t="shared" si="39"/>
        <v>9096</v>
      </c>
      <c r="AG111" s="111">
        <f t="shared" si="39"/>
        <v>9096</v>
      </c>
      <c r="AH111" s="112">
        <f t="shared" si="39"/>
        <v>9096</v>
      </c>
      <c r="AI111" s="106">
        <f t="shared" si="42"/>
        <v>9096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9096</v>
      </c>
      <c r="AR111" s="114">
        <f t="shared" si="41"/>
        <v>9096</v>
      </c>
      <c r="AS111" s="109">
        <f t="shared" si="41"/>
        <v>9096</v>
      </c>
      <c r="AT111" s="110">
        <f t="shared" si="41"/>
        <v>9096</v>
      </c>
      <c r="AU111" s="111">
        <f t="shared" si="41"/>
        <v>9096</v>
      </c>
      <c r="AV111" s="112">
        <f t="shared" si="41"/>
        <v>9096</v>
      </c>
      <c r="AW111" s="106">
        <f t="shared" si="35"/>
        <v>9096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9096</v>
      </c>
      <c r="AD112" s="114">
        <f t="shared" si="39"/>
        <v>9096</v>
      </c>
      <c r="AE112" s="109">
        <f t="shared" si="39"/>
        <v>9096</v>
      </c>
      <c r="AF112" s="110">
        <f t="shared" si="39"/>
        <v>9096</v>
      </c>
      <c r="AG112" s="111">
        <f t="shared" si="39"/>
        <v>9096</v>
      </c>
      <c r="AH112" s="112">
        <f t="shared" si="39"/>
        <v>9096</v>
      </c>
      <c r="AI112" s="106">
        <f t="shared" si="42"/>
        <v>9096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9096</v>
      </c>
      <c r="AR112" s="114">
        <f t="shared" si="41"/>
        <v>9096</v>
      </c>
      <c r="AS112" s="109">
        <f t="shared" si="41"/>
        <v>9096</v>
      </c>
      <c r="AT112" s="110">
        <f t="shared" si="41"/>
        <v>9096</v>
      </c>
      <c r="AU112" s="111">
        <f t="shared" si="41"/>
        <v>9096</v>
      </c>
      <c r="AV112" s="112">
        <f t="shared" si="41"/>
        <v>9096</v>
      </c>
      <c r="AW112" s="106">
        <f t="shared" si="35"/>
        <v>9096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9096</v>
      </c>
      <c r="AD113" s="114">
        <f t="shared" si="39"/>
        <v>9096</v>
      </c>
      <c r="AE113" s="109">
        <f t="shared" si="39"/>
        <v>9096</v>
      </c>
      <c r="AF113" s="110">
        <f t="shared" si="39"/>
        <v>9096</v>
      </c>
      <c r="AG113" s="111">
        <f t="shared" si="39"/>
        <v>9096</v>
      </c>
      <c r="AH113" s="112">
        <f t="shared" si="39"/>
        <v>9096</v>
      </c>
      <c r="AI113" s="106">
        <f t="shared" si="42"/>
        <v>9096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9096</v>
      </c>
      <c r="AR113" s="114">
        <f t="shared" si="41"/>
        <v>9096</v>
      </c>
      <c r="AS113" s="109">
        <f t="shared" si="41"/>
        <v>9096</v>
      </c>
      <c r="AT113" s="110">
        <f t="shared" si="41"/>
        <v>9096</v>
      </c>
      <c r="AU113" s="111">
        <f t="shared" si="41"/>
        <v>9096</v>
      </c>
      <c r="AV113" s="112">
        <f t="shared" si="41"/>
        <v>9096</v>
      </c>
      <c r="AW113" s="106">
        <f t="shared" si="35"/>
        <v>9096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9096</v>
      </c>
      <c r="AD114" s="114">
        <f t="shared" si="39"/>
        <v>9096</v>
      </c>
      <c r="AE114" s="109">
        <f t="shared" si="39"/>
        <v>9096</v>
      </c>
      <c r="AF114" s="110">
        <f t="shared" si="39"/>
        <v>9096</v>
      </c>
      <c r="AG114" s="111">
        <f t="shared" si="39"/>
        <v>9096</v>
      </c>
      <c r="AH114" s="112">
        <f t="shared" si="39"/>
        <v>9096</v>
      </c>
      <c r="AI114" s="106">
        <f t="shared" si="42"/>
        <v>9096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9096</v>
      </c>
      <c r="AR114" s="114">
        <f t="shared" si="41"/>
        <v>9096</v>
      </c>
      <c r="AS114" s="109">
        <f t="shared" si="41"/>
        <v>9096</v>
      </c>
      <c r="AT114" s="110">
        <f t="shared" si="41"/>
        <v>9096</v>
      </c>
      <c r="AU114" s="111">
        <f t="shared" si="41"/>
        <v>9096</v>
      </c>
      <c r="AV114" s="112">
        <f t="shared" si="41"/>
        <v>9096</v>
      </c>
      <c r="AW114" s="106">
        <f t="shared" si="35"/>
        <v>9096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9096</v>
      </c>
      <c r="AD115" s="114">
        <f t="shared" si="39"/>
        <v>9096</v>
      </c>
      <c r="AE115" s="109">
        <f t="shared" si="39"/>
        <v>9096</v>
      </c>
      <c r="AF115" s="110">
        <f t="shared" si="39"/>
        <v>9096</v>
      </c>
      <c r="AG115" s="111">
        <f t="shared" si="39"/>
        <v>9096</v>
      </c>
      <c r="AH115" s="112">
        <f t="shared" si="39"/>
        <v>9096</v>
      </c>
      <c r="AI115" s="106">
        <f t="shared" si="42"/>
        <v>9096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9096</v>
      </c>
      <c r="AR115" s="114">
        <f t="shared" si="41"/>
        <v>9096</v>
      </c>
      <c r="AS115" s="109">
        <f t="shared" si="41"/>
        <v>9096</v>
      </c>
      <c r="AT115" s="110">
        <f t="shared" si="41"/>
        <v>9096</v>
      </c>
      <c r="AU115" s="111">
        <f t="shared" si="41"/>
        <v>9096</v>
      </c>
      <c r="AV115" s="112">
        <f t="shared" si="41"/>
        <v>9096</v>
      </c>
      <c r="AW115" s="106">
        <f t="shared" si="35"/>
        <v>9096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9096</v>
      </c>
      <c r="AD116" s="114">
        <f t="shared" si="39"/>
        <v>9096</v>
      </c>
      <c r="AE116" s="109">
        <f t="shared" si="39"/>
        <v>9096</v>
      </c>
      <c r="AF116" s="110">
        <f t="shared" si="39"/>
        <v>9096</v>
      </c>
      <c r="AG116" s="111">
        <f t="shared" si="39"/>
        <v>9096</v>
      </c>
      <c r="AH116" s="112">
        <f t="shared" si="39"/>
        <v>9096</v>
      </c>
      <c r="AI116" s="106">
        <f t="shared" si="42"/>
        <v>9096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9096</v>
      </c>
      <c r="AR116" s="114">
        <f t="shared" si="41"/>
        <v>9096</v>
      </c>
      <c r="AS116" s="109">
        <f t="shared" si="41"/>
        <v>9096</v>
      </c>
      <c r="AT116" s="110">
        <f t="shared" si="41"/>
        <v>9096</v>
      </c>
      <c r="AU116" s="111">
        <f t="shared" si="41"/>
        <v>9096</v>
      </c>
      <c r="AV116" s="112">
        <f t="shared" si="41"/>
        <v>9096</v>
      </c>
      <c r="AW116" s="106">
        <f t="shared" si="35"/>
        <v>9096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9096</v>
      </c>
      <c r="AD117" s="114">
        <f t="shared" si="39"/>
        <v>9096</v>
      </c>
      <c r="AE117" s="109">
        <f t="shared" si="39"/>
        <v>9096</v>
      </c>
      <c r="AF117" s="110">
        <f t="shared" si="39"/>
        <v>9096</v>
      </c>
      <c r="AG117" s="111">
        <f t="shared" si="39"/>
        <v>9096</v>
      </c>
      <c r="AH117" s="112">
        <f t="shared" si="39"/>
        <v>9096</v>
      </c>
      <c r="AI117" s="106">
        <f t="shared" si="42"/>
        <v>9096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9096</v>
      </c>
      <c r="AR117" s="114">
        <f t="shared" si="41"/>
        <v>9096</v>
      </c>
      <c r="AS117" s="109">
        <f t="shared" si="41"/>
        <v>9096</v>
      </c>
      <c r="AT117" s="110">
        <f t="shared" si="41"/>
        <v>9096</v>
      </c>
      <c r="AU117" s="111">
        <f t="shared" si="41"/>
        <v>9096</v>
      </c>
      <c r="AV117" s="112">
        <f t="shared" si="41"/>
        <v>9096</v>
      </c>
      <c r="AW117" s="106">
        <f t="shared" si="35"/>
        <v>9096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9096</v>
      </c>
      <c r="AD118" s="114">
        <f t="shared" si="39"/>
        <v>9096</v>
      </c>
      <c r="AE118" s="109">
        <f t="shared" si="39"/>
        <v>9096</v>
      </c>
      <c r="AF118" s="110">
        <f t="shared" si="39"/>
        <v>9096</v>
      </c>
      <c r="AG118" s="111">
        <f t="shared" si="39"/>
        <v>9096</v>
      </c>
      <c r="AH118" s="112">
        <f t="shared" si="39"/>
        <v>9096</v>
      </c>
      <c r="AI118" s="106">
        <f t="shared" si="42"/>
        <v>9096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9096</v>
      </c>
      <c r="AR118" s="114">
        <f t="shared" si="41"/>
        <v>9096</v>
      </c>
      <c r="AS118" s="109">
        <f t="shared" si="41"/>
        <v>9096</v>
      </c>
      <c r="AT118" s="110">
        <f t="shared" si="41"/>
        <v>9096</v>
      </c>
      <c r="AU118" s="111">
        <f t="shared" si="41"/>
        <v>9096</v>
      </c>
      <c r="AV118" s="112">
        <f t="shared" si="41"/>
        <v>9096</v>
      </c>
      <c r="AW118" s="106">
        <f t="shared" si="35"/>
        <v>9096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9096</v>
      </c>
      <c r="AD119" s="114">
        <f t="shared" si="39"/>
        <v>9096</v>
      </c>
      <c r="AE119" s="109">
        <f t="shared" si="39"/>
        <v>9096</v>
      </c>
      <c r="AF119" s="110">
        <f t="shared" si="39"/>
        <v>9096</v>
      </c>
      <c r="AG119" s="111">
        <f t="shared" si="39"/>
        <v>9096</v>
      </c>
      <c r="AH119" s="112">
        <f t="shared" si="39"/>
        <v>9096</v>
      </c>
      <c r="AI119" s="106">
        <f t="shared" si="42"/>
        <v>9096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9096</v>
      </c>
      <c r="AR119" s="114">
        <f t="shared" si="41"/>
        <v>9096</v>
      </c>
      <c r="AS119" s="109">
        <f t="shared" si="41"/>
        <v>9096</v>
      </c>
      <c r="AT119" s="110">
        <f t="shared" si="41"/>
        <v>9096</v>
      </c>
      <c r="AU119" s="111">
        <f t="shared" si="41"/>
        <v>9096</v>
      </c>
      <c r="AV119" s="112">
        <f t="shared" si="41"/>
        <v>9096</v>
      </c>
      <c r="AW119" s="106">
        <f t="shared" si="35"/>
        <v>9096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9096</v>
      </c>
      <c r="AD120" s="114">
        <f t="shared" si="39"/>
        <v>9096</v>
      </c>
      <c r="AE120" s="109">
        <f t="shared" si="39"/>
        <v>9096</v>
      </c>
      <c r="AF120" s="110">
        <f t="shared" si="39"/>
        <v>9096</v>
      </c>
      <c r="AG120" s="111">
        <f t="shared" si="39"/>
        <v>9096</v>
      </c>
      <c r="AH120" s="112">
        <f t="shared" si="39"/>
        <v>9096</v>
      </c>
      <c r="AI120" s="106">
        <f t="shared" si="42"/>
        <v>9096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9096</v>
      </c>
      <c r="AR120" s="114">
        <f t="shared" si="41"/>
        <v>9096</v>
      </c>
      <c r="AS120" s="109">
        <f t="shared" si="41"/>
        <v>9096</v>
      </c>
      <c r="AT120" s="110">
        <f t="shared" si="41"/>
        <v>9096</v>
      </c>
      <c r="AU120" s="111">
        <f t="shared" si="41"/>
        <v>9096</v>
      </c>
      <c r="AV120" s="112">
        <f t="shared" si="41"/>
        <v>9096</v>
      </c>
      <c r="AW120" s="106">
        <f t="shared" si="35"/>
        <v>9096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9096</v>
      </c>
      <c r="AD121" s="114">
        <f t="shared" si="39"/>
        <v>9096</v>
      </c>
      <c r="AE121" s="109">
        <f t="shared" si="39"/>
        <v>9096</v>
      </c>
      <c r="AF121" s="110">
        <f t="shared" si="39"/>
        <v>9096</v>
      </c>
      <c r="AG121" s="111">
        <f t="shared" si="39"/>
        <v>9096</v>
      </c>
      <c r="AH121" s="112">
        <f t="shared" si="39"/>
        <v>9096</v>
      </c>
      <c r="AI121" s="106">
        <f t="shared" si="42"/>
        <v>9096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9096</v>
      </c>
      <c r="AR121" s="114">
        <f t="shared" si="41"/>
        <v>9096</v>
      </c>
      <c r="AS121" s="109">
        <f t="shared" si="41"/>
        <v>9096</v>
      </c>
      <c r="AT121" s="110">
        <f t="shared" si="41"/>
        <v>9096</v>
      </c>
      <c r="AU121" s="111">
        <f t="shared" si="41"/>
        <v>9096</v>
      </c>
      <c r="AV121" s="112">
        <f t="shared" si="41"/>
        <v>9096</v>
      </c>
      <c r="AW121" s="106">
        <f t="shared" si="35"/>
        <v>9096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9096</v>
      </c>
      <c r="AD122" s="114">
        <f t="shared" ref="AD122:AH172" si="46">AC122</f>
        <v>9096</v>
      </c>
      <c r="AE122" s="109">
        <f t="shared" si="46"/>
        <v>9096</v>
      </c>
      <c r="AF122" s="110">
        <f t="shared" si="46"/>
        <v>9096</v>
      </c>
      <c r="AG122" s="111">
        <f t="shared" si="46"/>
        <v>9096</v>
      </c>
      <c r="AH122" s="112">
        <f t="shared" si="46"/>
        <v>9096</v>
      </c>
      <c r="AI122" s="106">
        <f t="shared" si="42"/>
        <v>9096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9096</v>
      </c>
      <c r="AR122" s="114">
        <f t="shared" ref="AR122:AV172" si="47">AQ122</f>
        <v>9096</v>
      </c>
      <c r="AS122" s="109">
        <f t="shared" si="47"/>
        <v>9096</v>
      </c>
      <c r="AT122" s="110">
        <f t="shared" si="47"/>
        <v>9096</v>
      </c>
      <c r="AU122" s="111">
        <f t="shared" si="47"/>
        <v>9096</v>
      </c>
      <c r="AV122" s="112">
        <f t="shared" si="47"/>
        <v>9096</v>
      </c>
      <c r="AW122" s="106">
        <f t="shared" si="35"/>
        <v>9096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9096</v>
      </c>
      <c r="AD123" s="197">
        <f t="shared" si="46"/>
        <v>9096</v>
      </c>
      <c r="AE123" s="198">
        <f t="shared" si="46"/>
        <v>9096</v>
      </c>
      <c r="AF123" s="199">
        <f t="shared" si="46"/>
        <v>9096</v>
      </c>
      <c r="AG123" s="200">
        <f t="shared" si="46"/>
        <v>9096</v>
      </c>
      <c r="AH123" s="201">
        <f t="shared" si="46"/>
        <v>9096</v>
      </c>
      <c r="AI123" s="202">
        <f t="shared" si="42"/>
        <v>9096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9096</v>
      </c>
      <c r="AR123" s="197">
        <f t="shared" si="47"/>
        <v>9096</v>
      </c>
      <c r="AS123" s="198">
        <f t="shared" si="47"/>
        <v>9096</v>
      </c>
      <c r="AT123" s="199">
        <f t="shared" si="47"/>
        <v>9096</v>
      </c>
      <c r="AU123" s="200">
        <f t="shared" si="47"/>
        <v>9096</v>
      </c>
      <c r="AV123" s="201">
        <f t="shared" si="47"/>
        <v>9096</v>
      </c>
      <c r="AW123" s="202">
        <f t="shared" si="35"/>
        <v>9096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9096</v>
      </c>
      <c r="AD124" s="114">
        <f t="shared" si="46"/>
        <v>9096</v>
      </c>
      <c r="AE124" s="109">
        <f t="shared" si="46"/>
        <v>9096</v>
      </c>
      <c r="AF124" s="110">
        <f t="shared" si="46"/>
        <v>9096</v>
      </c>
      <c r="AG124" s="111">
        <f t="shared" si="46"/>
        <v>9096</v>
      </c>
      <c r="AH124" s="112">
        <f t="shared" si="46"/>
        <v>9096</v>
      </c>
      <c r="AI124" s="106">
        <f t="shared" si="42"/>
        <v>9096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9096</v>
      </c>
      <c r="AR124" s="114">
        <f t="shared" si="47"/>
        <v>9096</v>
      </c>
      <c r="AS124" s="109">
        <f t="shared" si="47"/>
        <v>9096</v>
      </c>
      <c r="AT124" s="110">
        <f t="shared" si="47"/>
        <v>9096</v>
      </c>
      <c r="AU124" s="111">
        <f t="shared" si="47"/>
        <v>9096</v>
      </c>
      <c r="AV124" s="112">
        <f t="shared" si="47"/>
        <v>9096</v>
      </c>
      <c r="AW124" s="106">
        <f t="shared" si="35"/>
        <v>9096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9096</v>
      </c>
      <c r="AD125" s="114">
        <f t="shared" si="46"/>
        <v>9096</v>
      </c>
      <c r="AE125" s="109">
        <f t="shared" si="46"/>
        <v>9096</v>
      </c>
      <c r="AF125" s="110">
        <f t="shared" si="46"/>
        <v>9096</v>
      </c>
      <c r="AG125" s="111">
        <f t="shared" si="46"/>
        <v>9096</v>
      </c>
      <c r="AH125" s="112">
        <f t="shared" si="46"/>
        <v>9096</v>
      </c>
      <c r="AI125" s="106">
        <f t="shared" si="42"/>
        <v>9096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9096</v>
      </c>
      <c r="AR125" s="114">
        <f t="shared" si="47"/>
        <v>9096</v>
      </c>
      <c r="AS125" s="109">
        <f t="shared" si="47"/>
        <v>9096</v>
      </c>
      <c r="AT125" s="110">
        <f t="shared" si="47"/>
        <v>9096</v>
      </c>
      <c r="AU125" s="111">
        <f t="shared" si="47"/>
        <v>9096</v>
      </c>
      <c r="AV125" s="112">
        <f t="shared" si="47"/>
        <v>9096</v>
      </c>
      <c r="AW125" s="106">
        <f t="shared" si="35"/>
        <v>9096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9096</v>
      </c>
      <c r="AD126" s="114">
        <f t="shared" si="46"/>
        <v>9096</v>
      </c>
      <c r="AE126" s="109">
        <f t="shared" si="46"/>
        <v>9096</v>
      </c>
      <c r="AF126" s="110">
        <f t="shared" si="46"/>
        <v>9096</v>
      </c>
      <c r="AG126" s="111">
        <f t="shared" si="46"/>
        <v>9096</v>
      </c>
      <c r="AH126" s="112">
        <f t="shared" si="46"/>
        <v>9096</v>
      </c>
      <c r="AI126" s="106">
        <f t="shared" si="42"/>
        <v>9096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9096</v>
      </c>
      <c r="AR126" s="114">
        <f t="shared" si="47"/>
        <v>9096</v>
      </c>
      <c r="AS126" s="109">
        <f t="shared" si="47"/>
        <v>9096</v>
      </c>
      <c r="AT126" s="110">
        <f t="shared" si="47"/>
        <v>9096</v>
      </c>
      <c r="AU126" s="111">
        <f t="shared" si="47"/>
        <v>9096</v>
      </c>
      <c r="AV126" s="112">
        <f t="shared" si="47"/>
        <v>9096</v>
      </c>
      <c r="AW126" s="106">
        <f t="shared" si="35"/>
        <v>9096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9096</v>
      </c>
      <c r="AD127" s="114">
        <f t="shared" si="46"/>
        <v>9096</v>
      </c>
      <c r="AE127" s="109">
        <f t="shared" si="46"/>
        <v>9096</v>
      </c>
      <c r="AF127" s="110">
        <f t="shared" si="46"/>
        <v>9096</v>
      </c>
      <c r="AG127" s="111">
        <f t="shared" si="46"/>
        <v>9096</v>
      </c>
      <c r="AH127" s="112">
        <f t="shared" si="46"/>
        <v>9096</v>
      </c>
      <c r="AI127" s="106">
        <f t="shared" si="42"/>
        <v>9096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9096</v>
      </c>
      <c r="AR127" s="114">
        <f t="shared" si="47"/>
        <v>9096</v>
      </c>
      <c r="AS127" s="109">
        <f t="shared" si="47"/>
        <v>9096</v>
      </c>
      <c r="AT127" s="110">
        <f t="shared" si="47"/>
        <v>9096</v>
      </c>
      <c r="AU127" s="111">
        <f t="shared" si="47"/>
        <v>9096</v>
      </c>
      <c r="AV127" s="112">
        <f t="shared" si="47"/>
        <v>9096</v>
      </c>
      <c r="AW127" s="106">
        <f t="shared" si="35"/>
        <v>9096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0.28472222222222221</v>
      </c>
      <c r="C128" s="96">
        <v>0.4465277777777778</v>
      </c>
      <c r="D128" s="95"/>
      <c r="E128" s="96"/>
      <c r="F128" s="95"/>
      <c r="G128" s="101"/>
      <c r="H128" s="6">
        <f t="shared" si="45"/>
        <v>0.16180555555555559</v>
      </c>
      <c r="I128" s="7">
        <f t="shared" si="31"/>
        <v>3.8833333333333342</v>
      </c>
      <c r="J128" s="37"/>
      <c r="L128" s="9"/>
      <c r="M128" s="10">
        <f t="shared" si="26"/>
        <v>1</v>
      </c>
      <c r="N128" s="83">
        <v>42860</v>
      </c>
      <c r="O128" s="95">
        <v>0.28819444444444448</v>
      </c>
      <c r="P128" s="96">
        <v>0.4465277777777778</v>
      </c>
      <c r="Q128" s="95"/>
      <c r="R128" s="96"/>
      <c r="S128" s="95"/>
      <c r="T128" s="101"/>
      <c r="U128" s="6">
        <f t="shared" si="27"/>
        <v>0.15833333333333333</v>
      </c>
      <c r="V128" s="7">
        <f t="shared" si="32"/>
        <v>3.8</v>
      </c>
      <c r="W128" s="37"/>
      <c r="Y128" s="9"/>
      <c r="Z128" s="10">
        <f t="shared" si="28"/>
        <v>1</v>
      </c>
      <c r="AA128" s="64" t="str">
        <f t="shared" si="33"/>
        <v>Same End 1st</v>
      </c>
      <c r="AB128" s="83">
        <v>42860</v>
      </c>
      <c r="AC128" s="113">
        <v>15599</v>
      </c>
      <c r="AD128" s="114">
        <v>15641</v>
      </c>
      <c r="AE128" s="109">
        <f t="shared" si="46"/>
        <v>15641</v>
      </c>
      <c r="AF128" s="110">
        <f t="shared" si="46"/>
        <v>15641</v>
      </c>
      <c r="AG128" s="111">
        <f t="shared" si="46"/>
        <v>15641</v>
      </c>
      <c r="AH128" s="112">
        <f t="shared" si="46"/>
        <v>15641</v>
      </c>
      <c r="AI128" s="106">
        <f t="shared" si="42"/>
        <v>15641</v>
      </c>
      <c r="AJ128" s="94">
        <f t="shared" si="40"/>
        <v>6503</v>
      </c>
      <c r="AK128" s="94">
        <f t="shared" si="29"/>
        <v>42</v>
      </c>
      <c r="AL128" s="37"/>
      <c r="AN128" s="9"/>
      <c r="AO128" s="10">
        <f t="shared" si="34"/>
        <v>1</v>
      </c>
      <c r="AP128" s="83">
        <v>42860</v>
      </c>
      <c r="AQ128" s="113">
        <v>15600</v>
      </c>
      <c r="AR128" s="114">
        <v>15641</v>
      </c>
      <c r="AS128" s="109">
        <f t="shared" si="47"/>
        <v>15641</v>
      </c>
      <c r="AT128" s="110">
        <f t="shared" si="47"/>
        <v>15641</v>
      </c>
      <c r="AU128" s="111">
        <f t="shared" si="47"/>
        <v>15641</v>
      </c>
      <c r="AV128" s="112">
        <f t="shared" si="47"/>
        <v>15641</v>
      </c>
      <c r="AW128" s="106">
        <f t="shared" si="35"/>
        <v>15641</v>
      </c>
      <c r="AX128" s="94">
        <f t="shared" si="36"/>
        <v>6504</v>
      </c>
      <c r="AY128" s="94">
        <f t="shared" si="37"/>
        <v>41</v>
      </c>
      <c r="AZ128" s="37"/>
      <c r="BB128" s="9"/>
      <c r="BC128" s="10">
        <f t="shared" si="30"/>
        <v>1</v>
      </c>
      <c r="BD128" s="64" t="str">
        <f t="shared" si="38"/>
        <v>Same End 1st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15641</v>
      </c>
      <c r="AD129" s="114">
        <f t="shared" si="46"/>
        <v>15641</v>
      </c>
      <c r="AE129" s="109">
        <f t="shared" si="46"/>
        <v>15641</v>
      </c>
      <c r="AF129" s="110">
        <f t="shared" si="46"/>
        <v>15641</v>
      </c>
      <c r="AG129" s="111">
        <f t="shared" si="46"/>
        <v>15641</v>
      </c>
      <c r="AH129" s="112">
        <f t="shared" si="46"/>
        <v>15641</v>
      </c>
      <c r="AI129" s="106">
        <f t="shared" si="42"/>
        <v>15641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15641</v>
      </c>
      <c r="AR129" s="114">
        <f t="shared" si="47"/>
        <v>15641</v>
      </c>
      <c r="AS129" s="109">
        <f t="shared" si="47"/>
        <v>15641</v>
      </c>
      <c r="AT129" s="110">
        <f t="shared" si="47"/>
        <v>15641</v>
      </c>
      <c r="AU129" s="111">
        <f t="shared" si="47"/>
        <v>15641</v>
      </c>
      <c r="AV129" s="112">
        <f t="shared" si="47"/>
        <v>15641</v>
      </c>
      <c r="AW129" s="106">
        <f t="shared" si="35"/>
        <v>15641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15641</v>
      </c>
      <c r="AD130" s="114">
        <f t="shared" si="46"/>
        <v>15641</v>
      </c>
      <c r="AE130" s="109">
        <f t="shared" si="46"/>
        <v>15641</v>
      </c>
      <c r="AF130" s="110">
        <f t="shared" si="46"/>
        <v>15641</v>
      </c>
      <c r="AG130" s="111">
        <f t="shared" si="46"/>
        <v>15641</v>
      </c>
      <c r="AH130" s="112">
        <f t="shared" si="46"/>
        <v>15641</v>
      </c>
      <c r="AI130" s="106">
        <f t="shared" si="42"/>
        <v>15641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15641</v>
      </c>
      <c r="AR130" s="114">
        <f t="shared" si="47"/>
        <v>15641</v>
      </c>
      <c r="AS130" s="109">
        <f t="shared" si="47"/>
        <v>15641</v>
      </c>
      <c r="AT130" s="110">
        <f t="shared" si="47"/>
        <v>15641</v>
      </c>
      <c r="AU130" s="111">
        <f t="shared" si="47"/>
        <v>15641</v>
      </c>
      <c r="AV130" s="112">
        <f t="shared" si="47"/>
        <v>15641</v>
      </c>
      <c r="AW130" s="106">
        <f t="shared" si="35"/>
        <v>15641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15641</v>
      </c>
      <c r="AD131" s="114">
        <f t="shared" si="46"/>
        <v>15641</v>
      </c>
      <c r="AE131" s="109">
        <f t="shared" si="46"/>
        <v>15641</v>
      </c>
      <c r="AF131" s="110">
        <f t="shared" si="46"/>
        <v>15641</v>
      </c>
      <c r="AG131" s="111">
        <f t="shared" si="46"/>
        <v>15641</v>
      </c>
      <c r="AH131" s="112">
        <f t="shared" si="46"/>
        <v>15641</v>
      </c>
      <c r="AI131" s="106">
        <f t="shared" si="42"/>
        <v>15641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15641</v>
      </c>
      <c r="AR131" s="114">
        <f t="shared" si="47"/>
        <v>15641</v>
      </c>
      <c r="AS131" s="109">
        <f t="shared" si="47"/>
        <v>15641</v>
      </c>
      <c r="AT131" s="110">
        <f t="shared" si="47"/>
        <v>15641</v>
      </c>
      <c r="AU131" s="111">
        <f t="shared" si="47"/>
        <v>15641</v>
      </c>
      <c r="AV131" s="112">
        <f t="shared" si="47"/>
        <v>15641</v>
      </c>
      <c r="AW131" s="106">
        <f t="shared" si="35"/>
        <v>15641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/>
      <c r="AD132" s="114"/>
      <c r="AE132" s="109"/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-15641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/>
      <c r="AR132" s="114"/>
      <c r="AS132" s="109"/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-15641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055" priority="380" operator="equal">
      <formula>"Actual less than revenue"</formula>
    </cfRule>
    <cfRule type="cellIs" dxfId="3054" priority="389" operator="equal">
      <formula>0</formula>
    </cfRule>
  </conditionalFormatting>
  <conditionalFormatting sqref="AA1:AA3 AA370:AA1048576">
    <cfRule type="cellIs" dxfId="3053" priority="388" operator="notEqual">
      <formula>""</formula>
    </cfRule>
  </conditionalFormatting>
  <conditionalFormatting sqref="BD1:BD3 BD370:BD1048576">
    <cfRule type="cellIs" dxfId="3052" priority="387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051" priority="277" operator="equal">
      <formula>"Actual less than revenue"</formula>
    </cfRule>
    <cfRule type="cellIs" dxfId="305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04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048" priority="284" operator="notEqual">
      <formula>""</formula>
    </cfRule>
  </conditionalFormatting>
  <conditionalFormatting sqref="H4:I33 H65:I93 H157:I184 H96:I123 H187:I215 H218:I246 H249:I276 H279:I307 H310:I337 H340:I369">
    <cfRule type="cellIs" dxfId="3047" priority="281" operator="lessThan">
      <formula>0</formula>
    </cfRule>
    <cfRule type="cellIs" dxfId="3046" priority="282" operator="greaterThan">
      <formula>0</formula>
    </cfRule>
  </conditionalFormatting>
  <conditionalFormatting sqref="U4:V33 U65:V93 U157:V184 U96:V123 U187:V215 U218:V246 U249:V276 U279:V307 U310:V337 U340:V369">
    <cfRule type="cellIs" dxfId="3045" priority="279" operator="lessThan">
      <formula>0</formula>
    </cfRule>
    <cfRule type="cellIs" dxfId="304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043" priority="278" operator="lessThan">
      <formula>0</formula>
    </cfRule>
    <cfRule type="cellIs" dxfId="304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041" priority="275" operator="lessThan">
      <formula>0</formula>
    </cfRule>
    <cfRule type="cellIs" dxfId="304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039" priority="273" operator="lessThan">
      <formula>0</formula>
    </cfRule>
    <cfRule type="cellIs" dxfId="303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037" priority="271" operator="lessThan">
      <formula>0</formula>
    </cfRule>
    <cfRule type="cellIs" dxfId="3036" priority="272" operator="greaterThan">
      <formula>0</formula>
    </cfRule>
  </conditionalFormatting>
  <conditionalFormatting sqref="B4:G33 B65:G93 B157:G184 B96:G123 B187:G215 B218:G246 B249:G276 B279:G307 B310:G337 B340:G369">
    <cfRule type="cellIs" dxfId="303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034" priority="269" operator="notEqual">
      <formula>""</formula>
    </cfRule>
  </conditionalFormatting>
  <conditionalFormatting sqref="B36:N62 U36:XFD62 AW63:XFD63">
    <cfRule type="cellIs" dxfId="3033" priority="259" operator="equal">
      <formula>"Actual less than revenue"</formula>
    </cfRule>
    <cfRule type="cellIs" dxfId="3032" priority="268" operator="equal">
      <formula>0</formula>
    </cfRule>
  </conditionalFormatting>
  <conditionalFormatting sqref="AA36:AA62">
    <cfRule type="cellIs" dxfId="3031" priority="267" operator="notEqual">
      <formula>""</formula>
    </cfRule>
  </conditionalFormatting>
  <conditionalFormatting sqref="BD36:BD63">
    <cfRule type="cellIs" dxfId="3030" priority="266" operator="notEqual">
      <formula>""</formula>
    </cfRule>
  </conditionalFormatting>
  <conditionalFormatting sqref="H36:I62">
    <cfRule type="cellIs" dxfId="3029" priority="263" operator="lessThan">
      <formula>0</formula>
    </cfRule>
    <cfRule type="cellIs" dxfId="3028" priority="264" operator="greaterThan">
      <formula>0</formula>
    </cfRule>
  </conditionalFormatting>
  <conditionalFormatting sqref="U36:V62">
    <cfRule type="cellIs" dxfId="3027" priority="261" operator="lessThan">
      <formula>0</formula>
    </cfRule>
    <cfRule type="cellIs" dxfId="3026" priority="262" operator="greaterThan">
      <formula>0</formula>
    </cfRule>
  </conditionalFormatting>
  <conditionalFormatting sqref="AJ36:AK62">
    <cfRule type="cellIs" dxfId="3025" priority="260" operator="lessThan">
      <formula>0</formula>
    </cfRule>
    <cfRule type="cellIs" dxfId="3024" priority="265" operator="greaterThan">
      <formula>0</formula>
    </cfRule>
  </conditionalFormatting>
  <conditionalFormatting sqref="AX36:AX63">
    <cfRule type="cellIs" dxfId="3023" priority="257" operator="lessThan">
      <formula>0</formula>
    </cfRule>
    <cfRule type="cellIs" dxfId="3022" priority="258" operator="greaterThan">
      <formula>0</formula>
    </cfRule>
  </conditionalFormatting>
  <conditionalFormatting sqref="AX36:AY63">
    <cfRule type="cellIs" dxfId="3021" priority="255" operator="lessThan">
      <formula>0</formula>
    </cfRule>
    <cfRule type="cellIs" dxfId="3020" priority="256" operator="greaterThan">
      <formula>0</formula>
    </cfRule>
  </conditionalFormatting>
  <conditionalFormatting sqref="AX36:AY63">
    <cfRule type="cellIs" dxfId="3019" priority="253" operator="lessThan">
      <formula>0</formula>
    </cfRule>
    <cfRule type="cellIs" dxfId="3018" priority="254" operator="greaterThan">
      <formula>0</formula>
    </cfRule>
  </conditionalFormatting>
  <conditionalFormatting sqref="B36:G62">
    <cfRule type="cellIs" dxfId="3017" priority="252" operator="equal">
      <formula>""</formula>
    </cfRule>
  </conditionalFormatting>
  <conditionalFormatting sqref="BD36:BD63">
    <cfRule type="cellIs" dxfId="3016" priority="251" operator="notEqual">
      <formula>""</formula>
    </cfRule>
  </conditionalFormatting>
  <conditionalFormatting sqref="B126:N154 U126:XFD154">
    <cfRule type="cellIs" dxfId="3015" priority="241" operator="equal">
      <formula>"Actual less than revenue"</formula>
    </cfRule>
    <cfRule type="cellIs" dxfId="3014" priority="250" operator="equal">
      <formula>0</formula>
    </cfRule>
  </conditionalFormatting>
  <conditionalFormatting sqref="AA126:AA154">
    <cfRule type="cellIs" dxfId="3013" priority="249" operator="notEqual">
      <formula>""</formula>
    </cfRule>
  </conditionalFormatting>
  <conditionalFormatting sqref="BD126:BD154">
    <cfRule type="cellIs" dxfId="3012" priority="248" operator="notEqual">
      <formula>""</formula>
    </cfRule>
  </conditionalFormatting>
  <conditionalFormatting sqref="H126:I154">
    <cfRule type="cellIs" dxfId="3011" priority="245" operator="lessThan">
      <formula>0</formula>
    </cfRule>
    <cfRule type="cellIs" dxfId="3010" priority="246" operator="greaterThan">
      <formula>0</formula>
    </cfRule>
  </conditionalFormatting>
  <conditionalFormatting sqref="U126:V154">
    <cfRule type="cellIs" dxfId="3009" priority="243" operator="lessThan">
      <formula>0</formula>
    </cfRule>
    <cfRule type="cellIs" dxfId="3008" priority="244" operator="greaterThan">
      <formula>0</formula>
    </cfRule>
  </conditionalFormatting>
  <conditionalFormatting sqref="AJ126:AK154">
    <cfRule type="cellIs" dxfId="3007" priority="242" operator="lessThan">
      <formula>0</formula>
    </cfRule>
    <cfRule type="cellIs" dxfId="3006" priority="247" operator="greaterThan">
      <formula>0</formula>
    </cfRule>
  </conditionalFormatting>
  <conditionalFormatting sqref="AX126:AX154">
    <cfRule type="cellIs" dxfId="3005" priority="239" operator="lessThan">
      <formula>0</formula>
    </cfRule>
    <cfRule type="cellIs" dxfId="3004" priority="240" operator="greaterThan">
      <formula>0</formula>
    </cfRule>
  </conditionalFormatting>
  <conditionalFormatting sqref="AX126:AY154">
    <cfRule type="cellIs" dxfId="3003" priority="237" operator="lessThan">
      <formula>0</formula>
    </cfRule>
    <cfRule type="cellIs" dxfId="3002" priority="238" operator="greaterThan">
      <formula>0</formula>
    </cfRule>
  </conditionalFormatting>
  <conditionalFormatting sqref="AX126:AY154">
    <cfRule type="cellIs" dxfId="3001" priority="235" operator="lessThan">
      <formula>0</formula>
    </cfRule>
    <cfRule type="cellIs" dxfId="3000" priority="236" operator="greaterThan">
      <formula>0</formula>
    </cfRule>
  </conditionalFormatting>
  <conditionalFormatting sqref="B126:G154">
    <cfRule type="cellIs" dxfId="2999" priority="234" operator="equal">
      <formula>""</formula>
    </cfRule>
  </conditionalFormatting>
  <conditionalFormatting sqref="BD126:BD154">
    <cfRule type="cellIs" dxfId="2998" priority="233" operator="notEqual">
      <formula>""</formula>
    </cfRule>
  </conditionalFormatting>
  <conditionalFormatting sqref="O65:T93 O157:T184 O4:T33 O96:T123 O187:T215 O218:T246 O249:T276 O279:T307 O310:T337 O340:T369">
    <cfRule type="cellIs" dxfId="2997" priority="231" operator="equal">
      <formula>"Actual less than revenue"</formula>
    </cfRule>
    <cfRule type="cellIs" dxfId="2996" priority="232" operator="equal">
      <formula>0</formula>
    </cfRule>
  </conditionalFormatting>
  <conditionalFormatting sqref="O4:T33 O65:T93 O157:T184 O96:T123 O187:T215 O218:T246 O249:T276 O279:T307 O310:T337 O340:T369">
    <cfRule type="cellIs" dxfId="2995" priority="230" operator="equal">
      <formula>""</formula>
    </cfRule>
  </conditionalFormatting>
  <conditionalFormatting sqref="O36:T62">
    <cfRule type="cellIs" dxfId="2994" priority="228" operator="equal">
      <formula>"Actual less than revenue"</formula>
    </cfRule>
    <cfRule type="cellIs" dxfId="2993" priority="229" operator="equal">
      <formula>0</formula>
    </cfRule>
  </conditionalFormatting>
  <conditionalFormatting sqref="O36:T62">
    <cfRule type="cellIs" dxfId="2992" priority="227" operator="equal">
      <formula>""</formula>
    </cfRule>
  </conditionalFormatting>
  <conditionalFormatting sqref="O126:T154">
    <cfRule type="cellIs" dxfId="2991" priority="225" operator="equal">
      <formula>"Actual less than revenue"</formula>
    </cfRule>
    <cfRule type="cellIs" dxfId="2990" priority="226" operator="equal">
      <formula>0</formula>
    </cfRule>
  </conditionalFormatting>
  <conditionalFormatting sqref="O126:T154">
    <cfRule type="cellIs" dxfId="2989" priority="224" operator="equal">
      <formula>""</formula>
    </cfRule>
  </conditionalFormatting>
  <conditionalFormatting sqref="B63:N64 U63:AV64">
    <cfRule type="cellIs" dxfId="2988" priority="215" operator="equal">
      <formula>"Actual less than revenue"</formula>
    </cfRule>
    <cfRule type="cellIs" dxfId="2987" priority="223" operator="equal">
      <formula>0</formula>
    </cfRule>
  </conditionalFormatting>
  <conditionalFormatting sqref="AA63:AA64">
    <cfRule type="cellIs" dxfId="2986" priority="222" operator="notEqual">
      <formula>""</formula>
    </cfRule>
  </conditionalFormatting>
  <conditionalFormatting sqref="H63:I64">
    <cfRule type="cellIs" dxfId="2985" priority="219" operator="lessThan">
      <formula>0</formula>
    </cfRule>
    <cfRule type="cellIs" dxfId="2984" priority="220" operator="greaterThan">
      <formula>0</formula>
    </cfRule>
  </conditionalFormatting>
  <conditionalFormatting sqref="U63:V64">
    <cfRule type="cellIs" dxfId="2983" priority="217" operator="lessThan">
      <formula>0</formula>
    </cfRule>
    <cfRule type="cellIs" dxfId="2982" priority="218" operator="greaterThan">
      <formula>0</formula>
    </cfRule>
  </conditionalFormatting>
  <conditionalFormatting sqref="AJ63:AK64">
    <cfRule type="cellIs" dxfId="2981" priority="216" operator="lessThan">
      <formula>0</formula>
    </cfRule>
    <cfRule type="cellIs" dxfId="2980" priority="221" operator="greaterThan">
      <formula>0</formula>
    </cfRule>
  </conditionalFormatting>
  <conditionalFormatting sqref="B63:G64">
    <cfRule type="cellIs" dxfId="2979" priority="214" operator="equal">
      <formula>""</formula>
    </cfRule>
  </conditionalFormatting>
  <conditionalFormatting sqref="O63:T64">
    <cfRule type="cellIs" dxfId="2978" priority="212" operator="equal">
      <formula>"Actual less than revenue"</formula>
    </cfRule>
    <cfRule type="cellIs" dxfId="2977" priority="213" operator="equal">
      <formula>0</formula>
    </cfRule>
  </conditionalFormatting>
  <conditionalFormatting sqref="O63:T64">
    <cfRule type="cellIs" dxfId="2976" priority="211" operator="equal">
      <formula>""</formula>
    </cfRule>
  </conditionalFormatting>
  <conditionalFormatting sqref="A94:N95 U94:XFD95">
    <cfRule type="cellIs" dxfId="2975" priority="201" operator="equal">
      <formula>"Actual less than revenue"</formula>
    </cfRule>
    <cfRule type="cellIs" dxfId="2974" priority="210" operator="equal">
      <formula>0</formula>
    </cfRule>
  </conditionalFormatting>
  <conditionalFormatting sqref="AA94:AA95">
    <cfRule type="cellIs" dxfId="2973" priority="209" operator="notEqual">
      <formula>""</formula>
    </cfRule>
  </conditionalFormatting>
  <conditionalFormatting sqref="BD94:BD95">
    <cfRule type="cellIs" dxfId="2972" priority="208" operator="notEqual">
      <formula>""</formula>
    </cfRule>
  </conditionalFormatting>
  <conditionalFormatting sqref="H94:I95">
    <cfRule type="cellIs" dxfId="2971" priority="205" operator="lessThan">
      <formula>0</formula>
    </cfRule>
    <cfRule type="cellIs" dxfId="2970" priority="206" operator="greaterThan">
      <formula>0</formula>
    </cfRule>
  </conditionalFormatting>
  <conditionalFormatting sqref="U94:V95">
    <cfRule type="cellIs" dxfId="2969" priority="203" operator="lessThan">
      <formula>0</formula>
    </cfRule>
    <cfRule type="cellIs" dxfId="2968" priority="204" operator="greaterThan">
      <formula>0</formula>
    </cfRule>
  </conditionalFormatting>
  <conditionalFormatting sqref="AJ94:AK95">
    <cfRule type="cellIs" dxfId="2967" priority="202" operator="lessThan">
      <formula>0</formula>
    </cfRule>
    <cfRule type="cellIs" dxfId="2966" priority="207" operator="greaterThan">
      <formula>0</formula>
    </cfRule>
  </conditionalFormatting>
  <conditionalFormatting sqref="AX94:AX95">
    <cfRule type="cellIs" dxfId="2965" priority="199" operator="lessThan">
      <formula>0</formula>
    </cfRule>
    <cfRule type="cellIs" dxfId="2964" priority="200" operator="greaterThan">
      <formula>0</formula>
    </cfRule>
  </conditionalFormatting>
  <conditionalFormatting sqref="AX94:AY95">
    <cfRule type="cellIs" dxfId="2963" priority="197" operator="lessThan">
      <formula>0</formula>
    </cfRule>
    <cfRule type="cellIs" dxfId="2962" priority="198" operator="greaterThan">
      <formula>0</formula>
    </cfRule>
  </conditionalFormatting>
  <conditionalFormatting sqref="AX94:AY95">
    <cfRule type="cellIs" dxfId="2961" priority="195" operator="lessThan">
      <formula>0</formula>
    </cfRule>
    <cfRule type="cellIs" dxfId="2960" priority="196" operator="greaterThan">
      <formula>0</formula>
    </cfRule>
  </conditionalFormatting>
  <conditionalFormatting sqref="B94:G95">
    <cfRule type="cellIs" dxfId="2959" priority="194" operator="equal">
      <formula>""</formula>
    </cfRule>
  </conditionalFormatting>
  <conditionalFormatting sqref="BD94:BD95">
    <cfRule type="cellIs" dxfId="2958" priority="193" operator="notEqual">
      <formula>""</formula>
    </cfRule>
  </conditionalFormatting>
  <conditionalFormatting sqref="O94:T95">
    <cfRule type="cellIs" dxfId="2957" priority="191" operator="equal">
      <formula>"Actual less than revenue"</formula>
    </cfRule>
    <cfRule type="cellIs" dxfId="2956" priority="192" operator="equal">
      <formula>0</formula>
    </cfRule>
  </conditionalFormatting>
  <conditionalFormatting sqref="O94:T95">
    <cfRule type="cellIs" dxfId="2955" priority="190" operator="equal">
      <formula>""</formula>
    </cfRule>
  </conditionalFormatting>
  <conditionalFormatting sqref="A34:N35 U34:XFD35">
    <cfRule type="cellIs" dxfId="2954" priority="180" operator="equal">
      <formula>"Actual less than revenue"</formula>
    </cfRule>
    <cfRule type="cellIs" dxfId="2953" priority="189" operator="equal">
      <formula>0</formula>
    </cfRule>
  </conditionalFormatting>
  <conditionalFormatting sqref="AA34:AA35">
    <cfRule type="cellIs" dxfId="2952" priority="188" operator="notEqual">
      <formula>""</formula>
    </cfRule>
  </conditionalFormatting>
  <conditionalFormatting sqref="BD34:BD35">
    <cfRule type="cellIs" dxfId="2951" priority="187" operator="notEqual">
      <formula>""</formula>
    </cfRule>
  </conditionalFormatting>
  <conditionalFormatting sqref="H34:I35">
    <cfRule type="cellIs" dxfId="2950" priority="184" operator="lessThan">
      <formula>0</formula>
    </cfRule>
    <cfRule type="cellIs" dxfId="2949" priority="185" operator="greaterThan">
      <formula>0</formula>
    </cfRule>
  </conditionalFormatting>
  <conditionalFormatting sqref="U34:V35">
    <cfRule type="cellIs" dxfId="2948" priority="182" operator="lessThan">
      <formula>0</formula>
    </cfRule>
    <cfRule type="cellIs" dxfId="2947" priority="183" operator="greaterThan">
      <formula>0</formula>
    </cfRule>
  </conditionalFormatting>
  <conditionalFormatting sqref="AJ34:AK35">
    <cfRule type="cellIs" dxfId="2946" priority="181" operator="lessThan">
      <formula>0</formula>
    </cfRule>
    <cfRule type="cellIs" dxfId="2945" priority="186" operator="greaterThan">
      <formula>0</formula>
    </cfRule>
  </conditionalFormatting>
  <conditionalFormatting sqref="AX34:AX35">
    <cfRule type="cellIs" dxfId="2944" priority="178" operator="lessThan">
      <formula>0</formula>
    </cfRule>
    <cfRule type="cellIs" dxfId="2943" priority="179" operator="greaterThan">
      <formula>0</formula>
    </cfRule>
  </conditionalFormatting>
  <conditionalFormatting sqref="AX34:AY35">
    <cfRule type="cellIs" dxfId="2942" priority="176" operator="lessThan">
      <formula>0</formula>
    </cfRule>
    <cfRule type="cellIs" dxfId="2941" priority="177" operator="greaterThan">
      <formula>0</formula>
    </cfRule>
  </conditionalFormatting>
  <conditionalFormatting sqref="AX34:AY35">
    <cfRule type="cellIs" dxfId="2940" priority="174" operator="lessThan">
      <formula>0</formula>
    </cfRule>
    <cfRule type="cellIs" dxfId="2939" priority="175" operator="greaterThan">
      <formula>0</formula>
    </cfRule>
  </conditionalFormatting>
  <conditionalFormatting sqref="B34:G35">
    <cfRule type="cellIs" dxfId="2938" priority="173" operator="equal">
      <formula>""</formula>
    </cfRule>
  </conditionalFormatting>
  <conditionalFormatting sqref="BD34:BD35">
    <cfRule type="cellIs" dxfId="2937" priority="172" operator="notEqual">
      <formula>""</formula>
    </cfRule>
  </conditionalFormatting>
  <conditionalFormatting sqref="O34:T35">
    <cfRule type="cellIs" dxfId="2936" priority="170" operator="equal">
      <formula>"Actual less than revenue"</formula>
    </cfRule>
    <cfRule type="cellIs" dxfId="2935" priority="171" operator="equal">
      <formula>0</formula>
    </cfRule>
  </conditionalFormatting>
  <conditionalFormatting sqref="O34:T35">
    <cfRule type="cellIs" dxfId="2934" priority="169" operator="equal">
      <formula>""</formula>
    </cfRule>
  </conditionalFormatting>
  <conditionalFormatting sqref="A124:N125 U124:XFD125">
    <cfRule type="cellIs" dxfId="2933" priority="159" operator="equal">
      <formula>"Actual less than revenue"</formula>
    </cfRule>
    <cfRule type="cellIs" dxfId="2932" priority="168" operator="equal">
      <formula>0</formula>
    </cfRule>
  </conditionalFormatting>
  <conditionalFormatting sqref="AA124:AA125">
    <cfRule type="cellIs" dxfId="2931" priority="167" operator="notEqual">
      <formula>""</formula>
    </cfRule>
  </conditionalFormatting>
  <conditionalFormatting sqref="BD124:BD125">
    <cfRule type="cellIs" dxfId="2930" priority="166" operator="notEqual">
      <formula>""</formula>
    </cfRule>
  </conditionalFormatting>
  <conditionalFormatting sqref="H124:I125">
    <cfRule type="cellIs" dxfId="2929" priority="163" operator="lessThan">
      <formula>0</formula>
    </cfRule>
    <cfRule type="cellIs" dxfId="2928" priority="164" operator="greaterThan">
      <formula>0</formula>
    </cfRule>
  </conditionalFormatting>
  <conditionalFormatting sqref="U124:V125">
    <cfRule type="cellIs" dxfId="2927" priority="161" operator="lessThan">
      <formula>0</formula>
    </cfRule>
    <cfRule type="cellIs" dxfId="2926" priority="162" operator="greaterThan">
      <formula>0</formula>
    </cfRule>
  </conditionalFormatting>
  <conditionalFormatting sqref="AJ124:AK125">
    <cfRule type="cellIs" dxfId="2925" priority="160" operator="lessThan">
      <formula>0</formula>
    </cfRule>
    <cfRule type="cellIs" dxfId="2924" priority="165" operator="greaterThan">
      <formula>0</formula>
    </cfRule>
  </conditionalFormatting>
  <conditionalFormatting sqref="AX124:AX125">
    <cfRule type="cellIs" dxfId="2923" priority="157" operator="lessThan">
      <formula>0</formula>
    </cfRule>
    <cfRule type="cellIs" dxfId="2922" priority="158" operator="greaterThan">
      <formula>0</formula>
    </cfRule>
  </conditionalFormatting>
  <conditionalFormatting sqref="AX124:AY125">
    <cfRule type="cellIs" dxfId="2921" priority="155" operator="lessThan">
      <formula>0</formula>
    </cfRule>
    <cfRule type="cellIs" dxfId="2920" priority="156" operator="greaterThan">
      <formula>0</formula>
    </cfRule>
  </conditionalFormatting>
  <conditionalFormatting sqref="AX124:AY125">
    <cfRule type="cellIs" dxfId="2919" priority="153" operator="lessThan">
      <formula>0</formula>
    </cfRule>
    <cfRule type="cellIs" dxfId="2918" priority="154" operator="greaterThan">
      <formula>0</formula>
    </cfRule>
  </conditionalFormatting>
  <conditionalFormatting sqref="B124:G125">
    <cfRule type="cellIs" dxfId="2917" priority="152" operator="equal">
      <formula>""</formula>
    </cfRule>
  </conditionalFormatting>
  <conditionalFormatting sqref="BD124:BD125">
    <cfRule type="cellIs" dxfId="2916" priority="151" operator="notEqual">
      <formula>""</formula>
    </cfRule>
  </conditionalFormatting>
  <conditionalFormatting sqref="O124:T125">
    <cfRule type="cellIs" dxfId="2915" priority="149" operator="equal">
      <formula>"Actual less than revenue"</formula>
    </cfRule>
    <cfRule type="cellIs" dxfId="2914" priority="150" operator="equal">
      <formula>0</formula>
    </cfRule>
  </conditionalFormatting>
  <conditionalFormatting sqref="O124:T125">
    <cfRule type="cellIs" dxfId="2913" priority="148" operator="equal">
      <formula>""</formula>
    </cfRule>
  </conditionalFormatting>
  <conditionalFormatting sqref="A155:N156 U155:XFD156">
    <cfRule type="cellIs" dxfId="2912" priority="138" operator="equal">
      <formula>"Actual less than revenue"</formula>
    </cfRule>
    <cfRule type="cellIs" dxfId="2911" priority="147" operator="equal">
      <formula>0</formula>
    </cfRule>
  </conditionalFormatting>
  <conditionalFormatting sqref="AA155:AA156">
    <cfRule type="cellIs" dxfId="2910" priority="146" operator="notEqual">
      <formula>""</formula>
    </cfRule>
  </conditionalFormatting>
  <conditionalFormatting sqref="BD155:BD156">
    <cfRule type="cellIs" dxfId="2909" priority="145" operator="notEqual">
      <formula>""</formula>
    </cfRule>
  </conditionalFormatting>
  <conditionalFormatting sqref="H155:I156">
    <cfRule type="cellIs" dxfId="2908" priority="142" operator="lessThan">
      <formula>0</formula>
    </cfRule>
    <cfRule type="cellIs" dxfId="2907" priority="143" operator="greaterThan">
      <formula>0</formula>
    </cfRule>
  </conditionalFormatting>
  <conditionalFormatting sqref="U155:V156">
    <cfRule type="cellIs" dxfId="2906" priority="140" operator="lessThan">
      <formula>0</formula>
    </cfRule>
    <cfRule type="cellIs" dxfId="2905" priority="141" operator="greaterThan">
      <formula>0</formula>
    </cfRule>
  </conditionalFormatting>
  <conditionalFormatting sqref="AJ155:AK156">
    <cfRule type="cellIs" dxfId="2904" priority="139" operator="lessThan">
      <formula>0</formula>
    </cfRule>
    <cfRule type="cellIs" dxfId="2903" priority="144" operator="greaterThan">
      <formula>0</formula>
    </cfRule>
  </conditionalFormatting>
  <conditionalFormatting sqref="AX155:AX156">
    <cfRule type="cellIs" dxfId="2902" priority="136" operator="lessThan">
      <formula>0</formula>
    </cfRule>
    <cfRule type="cellIs" dxfId="2901" priority="137" operator="greaterThan">
      <formula>0</formula>
    </cfRule>
  </conditionalFormatting>
  <conditionalFormatting sqref="AX155:AY156">
    <cfRule type="cellIs" dxfId="2900" priority="134" operator="lessThan">
      <formula>0</formula>
    </cfRule>
    <cfRule type="cellIs" dxfId="2899" priority="135" operator="greaterThan">
      <formula>0</formula>
    </cfRule>
  </conditionalFormatting>
  <conditionalFormatting sqref="AX155:AY156">
    <cfRule type="cellIs" dxfId="2898" priority="132" operator="lessThan">
      <formula>0</formula>
    </cfRule>
    <cfRule type="cellIs" dxfId="2897" priority="133" operator="greaterThan">
      <formula>0</formula>
    </cfRule>
  </conditionalFormatting>
  <conditionalFormatting sqref="B155:G156">
    <cfRule type="cellIs" dxfId="2896" priority="131" operator="equal">
      <formula>""</formula>
    </cfRule>
  </conditionalFormatting>
  <conditionalFormatting sqref="BD155:BD156">
    <cfRule type="cellIs" dxfId="2895" priority="130" operator="notEqual">
      <formula>""</formula>
    </cfRule>
  </conditionalFormatting>
  <conditionalFormatting sqref="O155:T156">
    <cfRule type="cellIs" dxfId="2894" priority="128" operator="equal">
      <formula>"Actual less than revenue"</formula>
    </cfRule>
    <cfRule type="cellIs" dxfId="2893" priority="129" operator="equal">
      <formula>0</formula>
    </cfRule>
  </conditionalFormatting>
  <conditionalFormatting sqref="O155:T156">
    <cfRule type="cellIs" dxfId="2892" priority="127" operator="equal">
      <formula>""</formula>
    </cfRule>
  </conditionalFormatting>
  <conditionalFormatting sqref="A185:N186 U185:XFD186">
    <cfRule type="cellIs" dxfId="2891" priority="117" operator="equal">
      <formula>"Actual less than revenue"</formula>
    </cfRule>
    <cfRule type="cellIs" dxfId="2890" priority="126" operator="equal">
      <formula>0</formula>
    </cfRule>
  </conditionalFormatting>
  <conditionalFormatting sqref="AA185:AA186">
    <cfRule type="cellIs" dxfId="2889" priority="125" operator="notEqual">
      <formula>""</formula>
    </cfRule>
  </conditionalFormatting>
  <conditionalFormatting sqref="BD185:BD186">
    <cfRule type="cellIs" dxfId="2888" priority="124" operator="notEqual">
      <formula>""</formula>
    </cfRule>
  </conditionalFormatting>
  <conditionalFormatting sqref="H185:I186">
    <cfRule type="cellIs" dxfId="2887" priority="121" operator="lessThan">
      <formula>0</formula>
    </cfRule>
    <cfRule type="cellIs" dxfId="2886" priority="122" operator="greaterThan">
      <formula>0</formula>
    </cfRule>
  </conditionalFormatting>
  <conditionalFormatting sqref="U185:V186">
    <cfRule type="cellIs" dxfId="2885" priority="119" operator="lessThan">
      <formula>0</formula>
    </cfRule>
    <cfRule type="cellIs" dxfId="2884" priority="120" operator="greaterThan">
      <formula>0</formula>
    </cfRule>
  </conditionalFormatting>
  <conditionalFormatting sqref="AJ185:AK186">
    <cfRule type="cellIs" dxfId="2883" priority="118" operator="lessThan">
      <formula>0</formula>
    </cfRule>
    <cfRule type="cellIs" dxfId="2882" priority="123" operator="greaterThan">
      <formula>0</formula>
    </cfRule>
  </conditionalFormatting>
  <conditionalFormatting sqref="AX185:AX186">
    <cfRule type="cellIs" dxfId="2881" priority="115" operator="lessThan">
      <formula>0</formula>
    </cfRule>
    <cfRule type="cellIs" dxfId="2880" priority="116" operator="greaterThan">
      <formula>0</formula>
    </cfRule>
  </conditionalFormatting>
  <conditionalFormatting sqref="AX185:AY186">
    <cfRule type="cellIs" dxfId="2879" priority="113" operator="lessThan">
      <formula>0</formula>
    </cfRule>
    <cfRule type="cellIs" dxfId="2878" priority="114" operator="greaterThan">
      <formula>0</formula>
    </cfRule>
  </conditionalFormatting>
  <conditionalFormatting sqref="AX185:AY186">
    <cfRule type="cellIs" dxfId="2877" priority="111" operator="lessThan">
      <formula>0</formula>
    </cfRule>
    <cfRule type="cellIs" dxfId="2876" priority="112" operator="greaterThan">
      <formula>0</formula>
    </cfRule>
  </conditionalFormatting>
  <conditionalFormatting sqref="B185:G186">
    <cfRule type="cellIs" dxfId="2875" priority="110" operator="equal">
      <formula>""</formula>
    </cfRule>
  </conditionalFormatting>
  <conditionalFormatting sqref="BD185:BD186">
    <cfRule type="cellIs" dxfId="2874" priority="109" operator="notEqual">
      <formula>""</formula>
    </cfRule>
  </conditionalFormatting>
  <conditionalFormatting sqref="O185:T186">
    <cfRule type="cellIs" dxfId="2873" priority="107" operator="equal">
      <formula>"Actual less than revenue"</formula>
    </cfRule>
    <cfRule type="cellIs" dxfId="2872" priority="108" operator="equal">
      <formula>0</formula>
    </cfRule>
  </conditionalFormatting>
  <conditionalFormatting sqref="O185:T186">
    <cfRule type="cellIs" dxfId="2871" priority="106" operator="equal">
      <formula>""</formula>
    </cfRule>
  </conditionalFormatting>
  <conditionalFormatting sqref="A216:N217 U216:XFD217">
    <cfRule type="cellIs" dxfId="2870" priority="96" operator="equal">
      <formula>"Actual less than revenue"</formula>
    </cfRule>
    <cfRule type="cellIs" dxfId="2869" priority="105" operator="equal">
      <formula>0</formula>
    </cfRule>
  </conditionalFormatting>
  <conditionalFormatting sqref="AA216:AA217">
    <cfRule type="cellIs" dxfId="2868" priority="104" operator="notEqual">
      <formula>""</formula>
    </cfRule>
  </conditionalFormatting>
  <conditionalFormatting sqref="BD216:BD217">
    <cfRule type="cellIs" dxfId="2867" priority="103" operator="notEqual">
      <formula>""</formula>
    </cfRule>
  </conditionalFormatting>
  <conditionalFormatting sqref="H216:I217">
    <cfRule type="cellIs" dxfId="2866" priority="100" operator="lessThan">
      <formula>0</formula>
    </cfRule>
    <cfRule type="cellIs" dxfId="2865" priority="101" operator="greaterThan">
      <formula>0</formula>
    </cfRule>
  </conditionalFormatting>
  <conditionalFormatting sqref="U216:V217">
    <cfRule type="cellIs" dxfId="2864" priority="98" operator="lessThan">
      <formula>0</formula>
    </cfRule>
    <cfRule type="cellIs" dxfId="2863" priority="99" operator="greaterThan">
      <formula>0</formula>
    </cfRule>
  </conditionalFormatting>
  <conditionalFormatting sqref="AJ216:AK217">
    <cfRule type="cellIs" dxfId="2862" priority="97" operator="lessThan">
      <formula>0</formula>
    </cfRule>
    <cfRule type="cellIs" dxfId="2861" priority="102" operator="greaterThan">
      <formula>0</formula>
    </cfRule>
  </conditionalFormatting>
  <conditionalFormatting sqref="AX216:AX217">
    <cfRule type="cellIs" dxfId="2860" priority="94" operator="lessThan">
      <formula>0</formula>
    </cfRule>
    <cfRule type="cellIs" dxfId="2859" priority="95" operator="greaterThan">
      <formula>0</formula>
    </cfRule>
  </conditionalFormatting>
  <conditionalFormatting sqref="AX216:AY217">
    <cfRule type="cellIs" dxfId="2858" priority="92" operator="lessThan">
      <formula>0</formula>
    </cfRule>
    <cfRule type="cellIs" dxfId="2857" priority="93" operator="greaterThan">
      <formula>0</formula>
    </cfRule>
  </conditionalFormatting>
  <conditionalFormatting sqref="AX216:AY217">
    <cfRule type="cellIs" dxfId="2856" priority="90" operator="lessThan">
      <formula>0</formula>
    </cfRule>
    <cfRule type="cellIs" dxfId="2855" priority="91" operator="greaterThan">
      <formula>0</formula>
    </cfRule>
  </conditionalFormatting>
  <conditionalFormatting sqref="B216:G217">
    <cfRule type="cellIs" dxfId="2854" priority="89" operator="equal">
      <formula>""</formula>
    </cfRule>
  </conditionalFormatting>
  <conditionalFormatting sqref="BD216:BD217">
    <cfRule type="cellIs" dxfId="2853" priority="88" operator="notEqual">
      <formula>""</formula>
    </cfRule>
  </conditionalFormatting>
  <conditionalFormatting sqref="O216:T217">
    <cfRule type="cellIs" dxfId="2852" priority="86" operator="equal">
      <formula>"Actual less than revenue"</formula>
    </cfRule>
    <cfRule type="cellIs" dxfId="2851" priority="87" operator="equal">
      <formula>0</formula>
    </cfRule>
  </conditionalFormatting>
  <conditionalFormatting sqref="O216:T217">
    <cfRule type="cellIs" dxfId="2850" priority="85" operator="equal">
      <formula>""</formula>
    </cfRule>
  </conditionalFormatting>
  <conditionalFormatting sqref="A247:N248 U247:XFD248">
    <cfRule type="cellIs" dxfId="2849" priority="75" operator="equal">
      <formula>"Actual less than revenue"</formula>
    </cfRule>
    <cfRule type="cellIs" dxfId="2848" priority="84" operator="equal">
      <formula>0</formula>
    </cfRule>
  </conditionalFormatting>
  <conditionalFormatting sqref="AA247:AA248">
    <cfRule type="cellIs" dxfId="2847" priority="83" operator="notEqual">
      <formula>""</formula>
    </cfRule>
  </conditionalFormatting>
  <conditionalFormatting sqref="BD247:BD248">
    <cfRule type="cellIs" dxfId="2846" priority="82" operator="notEqual">
      <formula>""</formula>
    </cfRule>
  </conditionalFormatting>
  <conditionalFormatting sqref="H247:I248">
    <cfRule type="cellIs" dxfId="2845" priority="79" operator="lessThan">
      <formula>0</formula>
    </cfRule>
    <cfRule type="cellIs" dxfId="2844" priority="80" operator="greaterThan">
      <formula>0</formula>
    </cfRule>
  </conditionalFormatting>
  <conditionalFormatting sqref="U247:V248">
    <cfRule type="cellIs" dxfId="2843" priority="77" operator="lessThan">
      <formula>0</formula>
    </cfRule>
    <cfRule type="cellIs" dxfId="2842" priority="78" operator="greaterThan">
      <formula>0</formula>
    </cfRule>
  </conditionalFormatting>
  <conditionalFormatting sqref="AJ247:AK248">
    <cfRule type="cellIs" dxfId="2841" priority="76" operator="lessThan">
      <formula>0</formula>
    </cfRule>
    <cfRule type="cellIs" dxfId="2840" priority="81" operator="greaterThan">
      <formula>0</formula>
    </cfRule>
  </conditionalFormatting>
  <conditionalFormatting sqref="AX247:AX248">
    <cfRule type="cellIs" dxfId="2839" priority="73" operator="lessThan">
      <formula>0</formula>
    </cfRule>
    <cfRule type="cellIs" dxfId="2838" priority="74" operator="greaterThan">
      <formula>0</formula>
    </cfRule>
  </conditionalFormatting>
  <conditionalFormatting sqref="AX247:AY248">
    <cfRule type="cellIs" dxfId="2837" priority="71" operator="lessThan">
      <formula>0</formula>
    </cfRule>
    <cfRule type="cellIs" dxfId="2836" priority="72" operator="greaterThan">
      <formula>0</formula>
    </cfRule>
  </conditionalFormatting>
  <conditionalFormatting sqref="AX247:AY248">
    <cfRule type="cellIs" dxfId="2835" priority="69" operator="lessThan">
      <formula>0</formula>
    </cfRule>
    <cfRule type="cellIs" dxfId="2834" priority="70" operator="greaterThan">
      <formula>0</formula>
    </cfRule>
  </conditionalFormatting>
  <conditionalFormatting sqref="B247:G248">
    <cfRule type="cellIs" dxfId="2833" priority="68" operator="equal">
      <formula>""</formula>
    </cfRule>
  </conditionalFormatting>
  <conditionalFormatting sqref="BD247:BD248">
    <cfRule type="cellIs" dxfId="2832" priority="67" operator="notEqual">
      <formula>""</formula>
    </cfRule>
  </conditionalFormatting>
  <conditionalFormatting sqref="O247:T248">
    <cfRule type="cellIs" dxfId="2831" priority="65" operator="equal">
      <formula>"Actual less than revenue"</formula>
    </cfRule>
    <cfRule type="cellIs" dxfId="2830" priority="66" operator="equal">
      <formula>0</formula>
    </cfRule>
  </conditionalFormatting>
  <conditionalFormatting sqref="O247:T248">
    <cfRule type="cellIs" dxfId="2829" priority="64" operator="equal">
      <formula>""</formula>
    </cfRule>
  </conditionalFormatting>
  <conditionalFormatting sqref="A277:N278 U277:XFD278">
    <cfRule type="cellIs" dxfId="2828" priority="54" operator="equal">
      <formula>"Actual less than revenue"</formula>
    </cfRule>
    <cfRule type="cellIs" dxfId="2827" priority="63" operator="equal">
      <formula>0</formula>
    </cfRule>
  </conditionalFormatting>
  <conditionalFormatting sqref="AA277:AA278">
    <cfRule type="cellIs" dxfId="2826" priority="62" operator="notEqual">
      <formula>""</formula>
    </cfRule>
  </conditionalFormatting>
  <conditionalFormatting sqref="BD277:BD278">
    <cfRule type="cellIs" dxfId="2825" priority="61" operator="notEqual">
      <formula>""</formula>
    </cfRule>
  </conditionalFormatting>
  <conditionalFormatting sqref="H277:I278">
    <cfRule type="cellIs" dxfId="2824" priority="58" operator="lessThan">
      <formula>0</formula>
    </cfRule>
    <cfRule type="cellIs" dxfId="2823" priority="59" operator="greaterThan">
      <formula>0</formula>
    </cfRule>
  </conditionalFormatting>
  <conditionalFormatting sqref="U277:V278">
    <cfRule type="cellIs" dxfId="2822" priority="56" operator="lessThan">
      <formula>0</formula>
    </cfRule>
    <cfRule type="cellIs" dxfId="2821" priority="57" operator="greaterThan">
      <formula>0</formula>
    </cfRule>
  </conditionalFormatting>
  <conditionalFormatting sqref="AJ277:AK278">
    <cfRule type="cellIs" dxfId="2820" priority="55" operator="lessThan">
      <formula>0</formula>
    </cfRule>
    <cfRule type="cellIs" dxfId="2819" priority="60" operator="greaterThan">
      <formula>0</formula>
    </cfRule>
  </conditionalFormatting>
  <conditionalFormatting sqref="AX277:AX278">
    <cfRule type="cellIs" dxfId="2818" priority="52" operator="lessThan">
      <formula>0</formula>
    </cfRule>
    <cfRule type="cellIs" dxfId="2817" priority="53" operator="greaterThan">
      <formula>0</formula>
    </cfRule>
  </conditionalFormatting>
  <conditionalFormatting sqref="AX277:AY278">
    <cfRule type="cellIs" dxfId="2816" priority="50" operator="lessThan">
      <formula>0</formula>
    </cfRule>
    <cfRule type="cellIs" dxfId="2815" priority="51" operator="greaterThan">
      <formula>0</formula>
    </cfRule>
  </conditionalFormatting>
  <conditionalFormatting sqref="AX277:AY278">
    <cfRule type="cellIs" dxfId="2814" priority="48" operator="lessThan">
      <formula>0</formula>
    </cfRule>
    <cfRule type="cellIs" dxfId="2813" priority="49" operator="greaterThan">
      <formula>0</formula>
    </cfRule>
  </conditionalFormatting>
  <conditionalFormatting sqref="B277:G278">
    <cfRule type="cellIs" dxfId="2812" priority="47" operator="equal">
      <formula>""</formula>
    </cfRule>
  </conditionalFormatting>
  <conditionalFormatting sqref="BD277:BD278">
    <cfRule type="cellIs" dxfId="2811" priority="46" operator="notEqual">
      <formula>""</formula>
    </cfRule>
  </conditionalFormatting>
  <conditionalFormatting sqref="O277:T278">
    <cfRule type="cellIs" dxfId="2810" priority="44" operator="equal">
      <formula>"Actual less than revenue"</formula>
    </cfRule>
    <cfRule type="cellIs" dxfId="2809" priority="45" operator="equal">
      <formula>0</formula>
    </cfRule>
  </conditionalFormatting>
  <conditionalFormatting sqref="O277:T278">
    <cfRule type="cellIs" dxfId="2808" priority="43" operator="equal">
      <formula>""</formula>
    </cfRule>
  </conditionalFormatting>
  <conditionalFormatting sqref="A308:N309 U308:XFD309">
    <cfRule type="cellIs" dxfId="2807" priority="33" operator="equal">
      <formula>"Actual less than revenue"</formula>
    </cfRule>
    <cfRule type="cellIs" dxfId="2806" priority="42" operator="equal">
      <formula>0</formula>
    </cfRule>
  </conditionalFormatting>
  <conditionalFormatting sqref="AA308:AA309">
    <cfRule type="cellIs" dxfId="2805" priority="41" operator="notEqual">
      <formula>""</formula>
    </cfRule>
  </conditionalFormatting>
  <conditionalFormatting sqref="BD308:BD309">
    <cfRule type="cellIs" dxfId="2804" priority="40" operator="notEqual">
      <formula>""</formula>
    </cfRule>
  </conditionalFormatting>
  <conditionalFormatting sqref="H308:I309">
    <cfRule type="cellIs" dxfId="2803" priority="37" operator="lessThan">
      <formula>0</formula>
    </cfRule>
    <cfRule type="cellIs" dxfId="2802" priority="38" operator="greaterThan">
      <formula>0</formula>
    </cfRule>
  </conditionalFormatting>
  <conditionalFormatting sqref="U308:V309">
    <cfRule type="cellIs" dxfId="2801" priority="35" operator="lessThan">
      <formula>0</formula>
    </cfRule>
    <cfRule type="cellIs" dxfId="2800" priority="36" operator="greaterThan">
      <formula>0</formula>
    </cfRule>
  </conditionalFormatting>
  <conditionalFormatting sqref="AJ308:AK309">
    <cfRule type="cellIs" dxfId="2799" priority="34" operator="lessThan">
      <formula>0</formula>
    </cfRule>
    <cfRule type="cellIs" dxfId="2798" priority="39" operator="greaterThan">
      <formula>0</formula>
    </cfRule>
  </conditionalFormatting>
  <conditionalFormatting sqref="AX308:AX309">
    <cfRule type="cellIs" dxfId="2797" priority="31" operator="lessThan">
      <formula>0</formula>
    </cfRule>
    <cfRule type="cellIs" dxfId="2796" priority="32" operator="greaterThan">
      <formula>0</formula>
    </cfRule>
  </conditionalFormatting>
  <conditionalFormatting sqref="AX308:AY309">
    <cfRule type="cellIs" dxfId="2795" priority="29" operator="lessThan">
      <formula>0</formula>
    </cfRule>
    <cfRule type="cellIs" dxfId="2794" priority="30" operator="greaterThan">
      <formula>0</formula>
    </cfRule>
  </conditionalFormatting>
  <conditionalFormatting sqref="AX308:AY309">
    <cfRule type="cellIs" dxfId="2793" priority="27" operator="lessThan">
      <formula>0</formula>
    </cfRule>
    <cfRule type="cellIs" dxfId="2792" priority="28" operator="greaterThan">
      <formula>0</formula>
    </cfRule>
  </conditionalFormatting>
  <conditionalFormatting sqref="B308:G309">
    <cfRule type="cellIs" dxfId="2791" priority="26" operator="equal">
      <formula>""</formula>
    </cfRule>
  </conditionalFormatting>
  <conditionalFormatting sqref="BD308:BD309">
    <cfRule type="cellIs" dxfId="2790" priority="25" operator="notEqual">
      <formula>""</formula>
    </cfRule>
  </conditionalFormatting>
  <conditionalFormatting sqref="O308:T309">
    <cfRule type="cellIs" dxfId="2789" priority="23" operator="equal">
      <formula>"Actual less than revenue"</formula>
    </cfRule>
    <cfRule type="cellIs" dxfId="2788" priority="24" operator="equal">
      <formula>0</formula>
    </cfRule>
  </conditionalFormatting>
  <conditionalFormatting sqref="O308:T309">
    <cfRule type="cellIs" dxfId="2787" priority="22" operator="equal">
      <formula>""</formula>
    </cfRule>
  </conditionalFormatting>
  <conditionalFormatting sqref="A338:N339 U338:XFD339">
    <cfRule type="cellIs" dxfId="2786" priority="12" operator="equal">
      <formula>"Actual less than revenue"</formula>
    </cfRule>
    <cfRule type="cellIs" dxfId="2785" priority="21" operator="equal">
      <formula>0</formula>
    </cfRule>
  </conditionalFormatting>
  <conditionalFormatting sqref="AA338:AA339">
    <cfRule type="cellIs" dxfId="2784" priority="20" operator="notEqual">
      <formula>""</formula>
    </cfRule>
  </conditionalFormatting>
  <conditionalFormatting sqref="BD338:BD339">
    <cfRule type="cellIs" dxfId="2783" priority="19" operator="notEqual">
      <formula>""</formula>
    </cfRule>
  </conditionalFormatting>
  <conditionalFormatting sqref="H338:I339">
    <cfRule type="cellIs" dxfId="2782" priority="16" operator="lessThan">
      <formula>0</formula>
    </cfRule>
    <cfRule type="cellIs" dxfId="2781" priority="17" operator="greaterThan">
      <formula>0</formula>
    </cfRule>
  </conditionalFormatting>
  <conditionalFormatting sqref="U338:V339">
    <cfRule type="cellIs" dxfId="2780" priority="14" operator="lessThan">
      <formula>0</formula>
    </cfRule>
    <cfRule type="cellIs" dxfId="2779" priority="15" operator="greaterThan">
      <formula>0</formula>
    </cfRule>
  </conditionalFormatting>
  <conditionalFormatting sqref="AJ338:AK339">
    <cfRule type="cellIs" dxfId="2778" priority="13" operator="lessThan">
      <formula>0</formula>
    </cfRule>
    <cfRule type="cellIs" dxfId="2777" priority="18" operator="greaterThan">
      <formula>0</formula>
    </cfRule>
  </conditionalFormatting>
  <conditionalFormatting sqref="AX338:AX339">
    <cfRule type="cellIs" dxfId="2776" priority="10" operator="lessThan">
      <formula>0</formula>
    </cfRule>
    <cfRule type="cellIs" dxfId="2775" priority="11" operator="greaterThan">
      <formula>0</formula>
    </cfRule>
  </conditionalFormatting>
  <conditionalFormatting sqref="AX338:AY339">
    <cfRule type="cellIs" dxfId="2774" priority="8" operator="lessThan">
      <formula>0</formula>
    </cfRule>
    <cfRule type="cellIs" dxfId="2773" priority="9" operator="greaterThan">
      <formula>0</formula>
    </cfRule>
  </conditionalFormatting>
  <conditionalFormatting sqref="AX338:AY339">
    <cfRule type="cellIs" dxfId="2772" priority="6" operator="lessThan">
      <formula>0</formula>
    </cfRule>
    <cfRule type="cellIs" dxfId="2771" priority="7" operator="greaterThan">
      <formula>0</formula>
    </cfRule>
  </conditionalFormatting>
  <conditionalFormatting sqref="B338:G339">
    <cfRule type="cellIs" dxfId="2770" priority="5" operator="equal">
      <formula>""</formula>
    </cfRule>
  </conditionalFormatting>
  <conditionalFormatting sqref="BD338:BD339">
    <cfRule type="cellIs" dxfId="2769" priority="4" operator="notEqual">
      <formula>""</formula>
    </cfRule>
  </conditionalFormatting>
  <conditionalFormatting sqref="O338:T339">
    <cfRule type="cellIs" dxfId="2768" priority="2" operator="equal">
      <formula>"Actual less than revenue"</formula>
    </cfRule>
    <cfRule type="cellIs" dxfId="2767" priority="3" operator="equal">
      <formula>0</formula>
    </cfRule>
  </conditionalFormatting>
  <conditionalFormatting sqref="O338:T339">
    <cfRule type="cellIs" dxfId="276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N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4" t="s">
        <v>128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6"/>
      <c r="AB1" s="247" t="s">
        <v>129</v>
      </c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</row>
    <row r="2" spans="1:56" ht="21" x14ac:dyDescent="0.35">
      <c r="A2" s="241" t="s">
        <v>23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34"/>
      <c r="N2" s="243" t="s">
        <v>24</v>
      </c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35"/>
      <c r="AB2" s="248" t="s">
        <v>23</v>
      </c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34"/>
      <c r="AP2" s="243" t="s">
        <v>24</v>
      </c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2765" priority="376" operator="equal">
      <formula>"Actual less than revenue"</formula>
    </cfRule>
    <cfRule type="cellIs" dxfId="2764" priority="385" operator="equal">
      <formula>0</formula>
    </cfRule>
  </conditionalFormatting>
  <conditionalFormatting sqref="AA1:AA3 AA370:AA1048576">
    <cfRule type="cellIs" dxfId="2763" priority="384" operator="notEqual">
      <formula>""</formula>
    </cfRule>
  </conditionalFormatting>
  <conditionalFormatting sqref="BD1:BD3 BD370:BD1048576">
    <cfRule type="cellIs" dxfId="2762" priority="383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761" priority="277" operator="equal">
      <formula>"Actual less than revenue"</formula>
    </cfRule>
    <cfRule type="cellIs" dxfId="276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75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758" priority="284" operator="notEqual">
      <formula>""</formula>
    </cfRule>
  </conditionalFormatting>
  <conditionalFormatting sqref="H4:I33 H65:I93 H157:I184 H96:I123 H187:I215 H218:I246 H249:I276 H279:I307 H310:I337 H340:I369">
    <cfRule type="cellIs" dxfId="2757" priority="281" operator="lessThan">
      <formula>0</formula>
    </cfRule>
    <cfRule type="cellIs" dxfId="2756" priority="282" operator="greaterThan">
      <formula>0</formula>
    </cfRule>
  </conditionalFormatting>
  <conditionalFormatting sqref="U4:V33 U65:V93 U157:V184 U96:V123 U187:V215 U218:V246 U249:V276 U279:V307 U310:V337 U340:V369">
    <cfRule type="cellIs" dxfId="2755" priority="279" operator="lessThan">
      <formula>0</formula>
    </cfRule>
    <cfRule type="cellIs" dxfId="275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753" priority="278" operator="lessThan">
      <formula>0</formula>
    </cfRule>
    <cfRule type="cellIs" dxfId="275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751" priority="275" operator="lessThan">
      <formula>0</formula>
    </cfRule>
    <cfRule type="cellIs" dxfId="275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749" priority="273" operator="lessThan">
      <formula>0</formula>
    </cfRule>
    <cfRule type="cellIs" dxfId="274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747" priority="271" operator="lessThan">
      <formula>0</formula>
    </cfRule>
    <cfRule type="cellIs" dxfId="2746" priority="272" operator="greaterThan">
      <formula>0</formula>
    </cfRule>
  </conditionalFormatting>
  <conditionalFormatting sqref="B4:G33 B65:G93 B157:G184 B96:G123 B187:G215 B218:G246 B249:G276 B279:G307 B310:G337 B340:G369">
    <cfRule type="cellIs" dxfId="274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744" priority="269" operator="notEqual">
      <formula>""</formula>
    </cfRule>
  </conditionalFormatting>
  <conditionalFormatting sqref="B36:N62 U36:XFD62 AW63:XFD63">
    <cfRule type="cellIs" dxfId="2743" priority="259" operator="equal">
      <formula>"Actual less than revenue"</formula>
    </cfRule>
    <cfRule type="cellIs" dxfId="2742" priority="268" operator="equal">
      <formula>0</formula>
    </cfRule>
  </conditionalFormatting>
  <conditionalFormatting sqref="AA36:AA62">
    <cfRule type="cellIs" dxfId="2741" priority="267" operator="notEqual">
      <formula>""</formula>
    </cfRule>
  </conditionalFormatting>
  <conditionalFormatting sqref="BD36:BD63">
    <cfRule type="cellIs" dxfId="2740" priority="266" operator="notEqual">
      <formula>""</formula>
    </cfRule>
  </conditionalFormatting>
  <conditionalFormatting sqref="H36:I62">
    <cfRule type="cellIs" dxfId="2739" priority="263" operator="lessThan">
      <formula>0</formula>
    </cfRule>
    <cfRule type="cellIs" dxfId="2738" priority="264" operator="greaterThan">
      <formula>0</formula>
    </cfRule>
  </conditionalFormatting>
  <conditionalFormatting sqref="U36:V62">
    <cfRule type="cellIs" dxfId="2737" priority="261" operator="lessThan">
      <formula>0</formula>
    </cfRule>
    <cfRule type="cellIs" dxfId="2736" priority="262" operator="greaterThan">
      <formula>0</formula>
    </cfRule>
  </conditionalFormatting>
  <conditionalFormatting sqref="AJ36:AK62">
    <cfRule type="cellIs" dxfId="2735" priority="260" operator="lessThan">
      <formula>0</formula>
    </cfRule>
    <cfRule type="cellIs" dxfId="2734" priority="265" operator="greaterThan">
      <formula>0</formula>
    </cfRule>
  </conditionalFormatting>
  <conditionalFormatting sqref="AX36:AX63">
    <cfRule type="cellIs" dxfId="2733" priority="257" operator="lessThan">
      <formula>0</formula>
    </cfRule>
    <cfRule type="cellIs" dxfId="2732" priority="258" operator="greaterThan">
      <formula>0</formula>
    </cfRule>
  </conditionalFormatting>
  <conditionalFormatting sqref="AX36:AY63">
    <cfRule type="cellIs" dxfId="2731" priority="255" operator="lessThan">
      <formula>0</formula>
    </cfRule>
    <cfRule type="cellIs" dxfId="2730" priority="256" operator="greaterThan">
      <formula>0</formula>
    </cfRule>
  </conditionalFormatting>
  <conditionalFormatting sqref="AX36:AY63">
    <cfRule type="cellIs" dxfId="2729" priority="253" operator="lessThan">
      <formula>0</formula>
    </cfRule>
    <cfRule type="cellIs" dxfId="2728" priority="254" operator="greaterThan">
      <formula>0</formula>
    </cfRule>
  </conditionalFormatting>
  <conditionalFormatting sqref="B36:G62">
    <cfRule type="cellIs" dxfId="2727" priority="252" operator="equal">
      <formula>""</formula>
    </cfRule>
  </conditionalFormatting>
  <conditionalFormatting sqref="BD36:BD63">
    <cfRule type="cellIs" dxfId="2726" priority="251" operator="notEqual">
      <formula>""</formula>
    </cfRule>
  </conditionalFormatting>
  <conditionalFormatting sqref="B126:N154 U126:XFD154">
    <cfRule type="cellIs" dxfId="2725" priority="241" operator="equal">
      <formula>"Actual less than revenue"</formula>
    </cfRule>
    <cfRule type="cellIs" dxfId="2724" priority="250" operator="equal">
      <formula>0</formula>
    </cfRule>
  </conditionalFormatting>
  <conditionalFormatting sqref="AA126:AA154">
    <cfRule type="cellIs" dxfId="2723" priority="249" operator="notEqual">
      <formula>""</formula>
    </cfRule>
  </conditionalFormatting>
  <conditionalFormatting sqref="BD126:BD154">
    <cfRule type="cellIs" dxfId="2722" priority="248" operator="notEqual">
      <formula>""</formula>
    </cfRule>
  </conditionalFormatting>
  <conditionalFormatting sqref="H126:I154">
    <cfRule type="cellIs" dxfId="2721" priority="245" operator="lessThan">
      <formula>0</formula>
    </cfRule>
    <cfRule type="cellIs" dxfId="2720" priority="246" operator="greaterThan">
      <formula>0</formula>
    </cfRule>
  </conditionalFormatting>
  <conditionalFormatting sqref="U126:V154">
    <cfRule type="cellIs" dxfId="2719" priority="243" operator="lessThan">
      <formula>0</formula>
    </cfRule>
    <cfRule type="cellIs" dxfId="2718" priority="244" operator="greaterThan">
      <formula>0</formula>
    </cfRule>
  </conditionalFormatting>
  <conditionalFormatting sqref="AJ126:AK154">
    <cfRule type="cellIs" dxfId="2717" priority="242" operator="lessThan">
      <formula>0</formula>
    </cfRule>
    <cfRule type="cellIs" dxfId="2716" priority="247" operator="greaterThan">
      <formula>0</formula>
    </cfRule>
  </conditionalFormatting>
  <conditionalFormatting sqref="AX126:AX154">
    <cfRule type="cellIs" dxfId="2715" priority="239" operator="lessThan">
      <formula>0</formula>
    </cfRule>
    <cfRule type="cellIs" dxfId="2714" priority="240" operator="greaterThan">
      <formula>0</formula>
    </cfRule>
  </conditionalFormatting>
  <conditionalFormatting sqref="AX126:AY154">
    <cfRule type="cellIs" dxfId="2713" priority="237" operator="lessThan">
      <formula>0</formula>
    </cfRule>
    <cfRule type="cellIs" dxfId="2712" priority="238" operator="greaterThan">
      <formula>0</formula>
    </cfRule>
  </conditionalFormatting>
  <conditionalFormatting sqref="AX126:AY154">
    <cfRule type="cellIs" dxfId="2711" priority="235" operator="lessThan">
      <formula>0</formula>
    </cfRule>
    <cfRule type="cellIs" dxfId="2710" priority="236" operator="greaterThan">
      <formula>0</formula>
    </cfRule>
  </conditionalFormatting>
  <conditionalFormatting sqref="B126:G154">
    <cfRule type="cellIs" dxfId="2709" priority="234" operator="equal">
      <formula>""</formula>
    </cfRule>
  </conditionalFormatting>
  <conditionalFormatting sqref="BD126:BD154">
    <cfRule type="cellIs" dxfId="2708" priority="233" operator="notEqual">
      <formula>""</formula>
    </cfRule>
  </conditionalFormatting>
  <conditionalFormatting sqref="O65:T93 O157:T184 O4:T33 O96:T123 O187:T215 O218:T246 O249:T276 O279:T307 O310:T337 O340:T369">
    <cfRule type="cellIs" dxfId="2707" priority="231" operator="equal">
      <formula>"Actual less than revenue"</formula>
    </cfRule>
    <cfRule type="cellIs" dxfId="2706" priority="232" operator="equal">
      <formula>0</formula>
    </cfRule>
  </conditionalFormatting>
  <conditionalFormatting sqref="O4:T33 O65:T93 O157:T184 O96:T123 O187:T215 O218:T246 O249:T276 O279:T307 O310:T337 O340:T369">
    <cfRule type="cellIs" dxfId="2705" priority="230" operator="equal">
      <formula>""</formula>
    </cfRule>
  </conditionalFormatting>
  <conditionalFormatting sqref="O36:T62">
    <cfRule type="cellIs" dxfId="2704" priority="228" operator="equal">
      <formula>"Actual less than revenue"</formula>
    </cfRule>
    <cfRule type="cellIs" dxfId="2703" priority="229" operator="equal">
      <formula>0</formula>
    </cfRule>
  </conditionalFormatting>
  <conditionalFormatting sqref="O36:T62">
    <cfRule type="cellIs" dxfId="2702" priority="227" operator="equal">
      <formula>""</formula>
    </cfRule>
  </conditionalFormatting>
  <conditionalFormatting sqref="O126:T154">
    <cfRule type="cellIs" dxfId="2701" priority="225" operator="equal">
      <formula>"Actual less than revenue"</formula>
    </cfRule>
    <cfRule type="cellIs" dxfId="2700" priority="226" operator="equal">
      <formula>0</formula>
    </cfRule>
  </conditionalFormatting>
  <conditionalFormatting sqref="O126:T154">
    <cfRule type="cellIs" dxfId="2699" priority="224" operator="equal">
      <formula>""</formula>
    </cfRule>
  </conditionalFormatting>
  <conditionalFormatting sqref="B63:N64 U63:AV64">
    <cfRule type="cellIs" dxfId="2698" priority="215" operator="equal">
      <formula>"Actual less than revenue"</formula>
    </cfRule>
    <cfRule type="cellIs" dxfId="2697" priority="223" operator="equal">
      <formula>0</formula>
    </cfRule>
  </conditionalFormatting>
  <conditionalFormatting sqref="AA63:AA64">
    <cfRule type="cellIs" dxfId="2696" priority="222" operator="notEqual">
      <formula>""</formula>
    </cfRule>
  </conditionalFormatting>
  <conditionalFormatting sqref="H63:I64">
    <cfRule type="cellIs" dxfId="2695" priority="219" operator="lessThan">
      <formula>0</formula>
    </cfRule>
    <cfRule type="cellIs" dxfId="2694" priority="220" operator="greaterThan">
      <formula>0</formula>
    </cfRule>
  </conditionalFormatting>
  <conditionalFormatting sqref="U63:V64">
    <cfRule type="cellIs" dxfId="2693" priority="217" operator="lessThan">
      <formula>0</formula>
    </cfRule>
    <cfRule type="cellIs" dxfId="2692" priority="218" operator="greaterThan">
      <formula>0</formula>
    </cfRule>
  </conditionalFormatting>
  <conditionalFormatting sqref="AJ63:AK64">
    <cfRule type="cellIs" dxfId="2691" priority="216" operator="lessThan">
      <formula>0</formula>
    </cfRule>
    <cfRule type="cellIs" dxfId="2690" priority="221" operator="greaterThan">
      <formula>0</formula>
    </cfRule>
  </conditionalFormatting>
  <conditionalFormatting sqref="B63:G64">
    <cfRule type="cellIs" dxfId="2689" priority="214" operator="equal">
      <formula>""</formula>
    </cfRule>
  </conditionalFormatting>
  <conditionalFormatting sqref="O63:T64">
    <cfRule type="cellIs" dxfId="2688" priority="212" operator="equal">
      <formula>"Actual less than revenue"</formula>
    </cfRule>
    <cfRule type="cellIs" dxfId="2687" priority="213" operator="equal">
      <formula>0</formula>
    </cfRule>
  </conditionalFormatting>
  <conditionalFormatting sqref="O63:T64">
    <cfRule type="cellIs" dxfId="2686" priority="211" operator="equal">
      <formula>""</formula>
    </cfRule>
  </conditionalFormatting>
  <conditionalFormatting sqref="A94:N95 U94:XFD95">
    <cfRule type="cellIs" dxfId="2685" priority="201" operator="equal">
      <formula>"Actual less than revenue"</formula>
    </cfRule>
    <cfRule type="cellIs" dxfId="2684" priority="210" operator="equal">
      <formula>0</formula>
    </cfRule>
  </conditionalFormatting>
  <conditionalFormatting sqref="AA94:AA95">
    <cfRule type="cellIs" dxfId="2683" priority="209" operator="notEqual">
      <formula>""</formula>
    </cfRule>
  </conditionalFormatting>
  <conditionalFormatting sqref="BD94:BD95">
    <cfRule type="cellIs" dxfId="2682" priority="208" operator="notEqual">
      <formula>""</formula>
    </cfRule>
  </conditionalFormatting>
  <conditionalFormatting sqref="H94:I95">
    <cfRule type="cellIs" dxfId="2681" priority="205" operator="lessThan">
      <formula>0</formula>
    </cfRule>
    <cfRule type="cellIs" dxfId="2680" priority="206" operator="greaterThan">
      <formula>0</formula>
    </cfRule>
  </conditionalFormatting>
  <conditionalFormatting sqref="U94:V95">
    <cfRule type="cellIs" dxfId="2679" priority="203" operator="lessThan">
      <formula>0</formula>
    </cfRule>
    <cfRule type="cellIs" dxfId="2678" priority="204" operator="greaterThan">
      <formula>0</formula>
    </cfRule>
  </conditionalFormatting>
  <conditionalFormatting sqref="AJ94:AK95">
    <cfRule type="cellIs" dxfId="2677" priority="202" operator="lessThan">
      <formula>0</formula>
    </cfRule>
    <cfRule type="cellIs" dxfId="2676" priority="207" operator="greaterThan">
      <formula>0</formula>
    </cfRule>
  </conditionalFormatting>
  <conditionalFormatting sqref="AX94:AX95">
    <cfRule type="cellIs" dxfId="2675" priority="199" operator="lessThan">
      <formula>0</formula>
    </cfRule>
    <cfRule type="cellIs" dxfId="2674" priority="200" operator="greaterThan">
      <formula>0</formula>
    </cfRule>
  </conditionalFormatting>
  <conditionalFormatting sqref="AX94:AY95">
    <cfRule type="cellIs" dxfId="2673" priority="197" operator="lessThan">
      <formula>0</formula>
    </cfRule>
    <cfRule type="cellIs" dxfId="2672" priority="198" operator="greaterThan">
      <formula>0</formula>
    </cfRule>
  </conditionalFormatting>
  <conditionalFormatting sqref="AX94:AY95">
    <cfRule type="cellIs" dxfId="2671" priority="195" operator="lessThan">
      <formula>0</formula>
    </cfRule>
    <cfRule type="cellIs" dxfId="2670" priority="196" operator="greaterThan">
      <formula>0</formula>
    </cfRule>
  </conditionalFormatting>
  <conditionalFormatting sqref="B94:G95">
    <cfRule type="cellIs" dxfId="2669" priority="194" operator="equal">
      <formula>""</formula>
    </cfRule>
  </conditionalFormatting>
  <conditionalFormatting sqref="BD94:BD95">
    <cfRule type="cellIs" dxfId="2668" priority="193" operator="notEqual">
      <formula>""</formula>
    </cfRule>
  </conditionalFormatting>
  <conditionalFormatting sqref="O94:T95">
    <cfRule type="cellIs" dxfId="2667" priority="191" operator="equal">
      <formula>"Actual less than revenue"</formula>
    </cfRule>
    <cfRule type="cellIs" dxfId="2666" priority="192" operator="equal">
      <formula>0</formula>
    </cfRule>
  </conditionalFormatting>
  <conditionalFormatting sqref="O94:T95">
    <cfRule type="cellIs" dxfId="2665" priority="190" operator="equal">
      <formula>""</formula>
    </cfRule>
  </conditionalFormatting>
  <conditionalFormatting sqref="A34:N35 U34:XFD35">
    <cfRule type="cellIs" dxfId="2664" priority="180" operator="equal">
      <formula>"Actual less than revenue"</formula>
    </cfRule>
    <cfRule type="cellIs" dxfId="2663" priority="189" operator="equal">
      <formula>0</formula>
    </cfRule>
  </conditionalFormatting>
  <conditionalFormatting sqref="AA34:AA35">
    <cfRule type="cellIs" dxfId="2662" priority="188" operator="notEqual">
      <formula>""</formula>
    </cfRule>
  </conditionalFormatting>
  <conditionalFormatting sqref="BD34:BD35">
    <cfRule type="cellIs" dxfId="2661" priority="187" operator="notEqual">
      <formula>""</formula>
    </cfRule>
  </conditionalFormatting>
  <conditionalFormatting sqref="H34:I35">
    <cfRule type="cellIs" dxfId="2660" priority="184" operator="lessThan">
      <formula>0</formula>
    </cfRule>
    <cfRule type="cellIs" dxfId="2659" priority="185" operator="greaterThan">
      <formula>0</formula>
    </cfRule>
  </conditionalFormatting>
  <conditionalFormatting sqref="U34:V35">
    <cfRule type="cellIs" dxfId="2658" priority="182" operator="lessThan">
      <formula>0</formula>
    </cfRule>
    <cfRule type="cellIs" dxfId="2657" priority="183" operator="greaterThan">
      <formula>0</formula>
    </cfRule>
  </conditionalFormatting>
  <conditionalFormatting sqref="AJ34:AK35">
    <cfRule type="cellIs" dxfId="2656" priority="181" operator="lessThan">
      <formula>0</formula>
    </cfRule>
    <cfRule type="cellIs" dxfId="2655" priority="186" operator="greaterThan">
      <formula>0</formula>
    </cfRule>
  </conditionalFormatting>
  <conditionalFormatting sqref="AX34:AX35">
    <cfRule type="cellIs" dxfId="2654" priority="178" operator="lessThan">
      <formula>0</formula>
    </cfRule>
    <cfRule type="cellIs" dxfId="2653" priority="179" operator="greaterThan">
      <formula>0</formula>
    </cfRule>
  </conditionalFormatting>
  <conditionalFormatting sqref="AX34:AY35">
    <cfRule type="cellIs" dxfId="2652" priority="176" operator="lessThan">
      <formula>0</formula>
    </cfRule>
    <cfRule type="cellIs" dxfId="2651" priority="177" operator="greaterThan">
      <formula>0</formula>
    </cfRule>
  </conditionalFormatting>
  <conditionalFormatting sqref="AX34:AY35">
    <cfRule type="cellIs" dxfId="2650" priority="174" operator="lessThan">
      <formula>0</formula>
    </cfRule>
    <cfRule type="cellIs" dxfId="2649" priority="175" operator="greaterThan">
      <formula>0</formula>
    </cfRule>
  </conditionalFormatting>
  <conditionalFormatting sqref="B34:G35">
    <cfRule type="cellIs" dxfId="2648" priority="173" operator="equal">
      <formula>""</formula>
    </cfRule>
  </conditionalFormatting>
  <conditionalFormatting sqref="BD34:BD35">
    <cfRule type="cellIs" dxfId="2647" priority="172" operator="notEqual">
      <formula>""</formula>
    </cfRule>
  </conditionalFormatting>
  <conditionalFormatting sqref="O34:T35">
    <cfRule type="cellIs" dxfId="2646" priority="170" operator="equal">
      <formula>"Actual less than revenue"</formula>
    </cfRule>
    <cfRule type="cellIs" dxfId="2645" priority="171" operator="equal">
      <formula>0</formula>
    </cfRule>
  </conditionalFormatting>
  <conditionalFormatting sqref="O34:T35">
    <cfRule type="cellIs" dxfId="2644" priority="169" operator="equal">
      <formula>""</formula>
    </cfRule>
  </conditionalFormatting>
  <conditionalFormatting sqref="A124:N125 U124:XFD125">
    <cfRule type="cellIs" dxfId="2643" priority="159" operator="equal">
      <formula>"Actual less than revenue"</formula>
    </cfRule>
    <cfRule type="cellIs" dxfId="2642" priority="168" operator="equal">
      <formula>0</formula>
    </cfRule>
  </conditionalFormatting>
  <conditionalFormatting sqref="AA124:AA125">
    <cfRule type="cellIs" dxfId="2641" priority="167" operator="notEqual">
      <formula>""</formula>
    </cfRule>
  </conditionalFormatting>
  <conditionalFormatting sqref="BD124:BD125">
    <cfRule type="cellIs" dxfId="2640" priority="166" operator="notEqual">
      <formula>""</formula>
    </cfRule>
  </conditionalFormatting>
  <conditionalFormatting sqref="H124:I125">
    <cfRule type="cellIs" dxfId="2639" priority="163" operator="lessThan">
      <formula>0</formula>
    </cfRule>
    <cfRule type="cellIs" dxfId="2638" priority="164" operator="greaterThan">
      <formula>0</formula>
    </cfRule>
  </conditionalFormatting>
  <conditionalFormatting sqref="U124:V125">
    <cfRule type="cellIs" dxfId="2637" priority="161" operator="lessThan">
      <formula>0</formula>
    </cfRule>
    <cfRule type="cellIs" dxfId="2636" priority="162" operator="greaterThan">
      <formula>0</formula>
    </cfRule>
  </conditionalFormatting>
  <conditionalFormatting sqref="AJ124:AK125">
    <cfRule type="cellIs" dxfId="2635" priority="160" operator="lessThan">
      <formula>0</formula>
    </cfRule>
    <cfRule type="cellIs" dxfId="2634" priority="165" operator="greaterThan">
      <formula>0</formula>
    </cfRule>
  </conditionalFormatting>
  <conditionalFormatting sqref="AX124:AX125">
    <cfRule type="cellIs" dxfId="2633" priority="157" operator="lessThan">
      <formula>0</formula>
    </cfRule>
    <cfRule type="cellIs" dxfId="2632" priority="158" operator="greaterThan">
      <formula>0</formula>
    </cfRule>
  </conditionalFormatting>
  <conditionalFormatting sqref="AX124:AY125">
    <cfRule type="cellIs" dxfId="2631" priority="155" operator="lessThan">
      <formula>0</formula>
    </cfRule>
    <cfRule type="cellIs" dxfId="2630" priority="156" operator="greaterThan">
      <formula>0</formula>
    </cfRule>
  </conditionalFormatting>
  <conditionalFormatting sqref="AX124:AY125">
    <cfRule type="cellIs" dxfId="2629" priority="153" operator="lessThan">
      <formula>0</formula>
    </cfRule>
    <cfRule type="cellIs" dxfId="2628" priority="154" operator="greaterThan">
      <formula>0</formula>
    </cfRule>
  </conditionalFormatting>
  <conditionalFormatting sqref="B124:G125">
    <cfRule type="cellIs" dxfId="2627" priority="152" operator="equal">
      <formula>""</formula>
    </cfRule>
  </conditionalFormatting>
  <conditionalFormatting sqref="BD124:BD125">
    <cfRule type="cellIs" dxfId="2626" priority="151" operator="notEqual">
      <formula>""</formula>
    </cfRule>
  </conditionalFormatting>
  <conditionalFormatting sqref="O124:T125">
    <cfRule type="cellIs" dxfId="2625" priority="149" operator="equal">
      <formula>"Actual less than revenue"</formula>
    </cfRule>
    <cfRule type="cellIs" dxfId="2624" priority="150" operator="equal">
      <formula>0</formula>
    </cfRule>
  </conditionalFormatting>
  <conditionalFormatting sqref="O124:T125">
    <cfRule type="cellIs" dxfId="2623" priority="148" operator="equal">
      <formula>""</formula>
    </cfRule>
  </conditionalFormatting>
  <conditionalFormatting sqref="A155:N156 U155:XFD156">
    <cfRule type="cellIs" dxfId="2622" priority="138" operator="equal">
      <formula>"Actual less than revenue"</formula>
    </cfRule>
    <cfRule type="cellIs" dxfId="2621" priority="147" operator="equal">
      <formula>0</formula>
    </cfRule>
  </conditionalFormatting>
  <conditionalFormatting sqref="AA155:AA156">
    <cfRule type="cellIs" dxfId="2620" priority="146" operator="notEqual">
      <formula>""</formula>
    </cfRule>
  </conditionalFormatting>
  <conditionalFormatting sqref="BD155:BD156">
    <cfRule type="cellIs" dxfId="2619" priority="145" operator="notEqual">
      <formula>""</formula>
    </cfRule>
  </conditionalFormatting>
  <conditionalFormatting sqref="H155:I156">
    <cfRule type="cellIs" dxfId="2618" priority="142" operator="lessThan">
      <formula>0</formula>
    </cfRule>
    <cfRule type="cellIs" dxfId="2617" priority="143" operator="greaterThan">
      <formula>0</formula>
    </cfRule>
  </conditionalFormatting>
  <conditionalFormatting sqref="U155:V156">
    <cfRule type="cellIs" dxfId="2616" priority="140" operator="lessThan">
      <formula>0</formula>
    </cfRule>
    <cfRule type="cellIs" dxfId="2615" priority="141" operator="greaterThan">
      <formula>0</formula>
    </cfRule>
  </conditionalFormatting>
  <conditionalFormatting sqref="AJ155:AK156">
    <cfRule type="cellIs" dxfId="2614" priority="139" operator="lessThan">
      <formula>0</formula>
    </cfRule>
    <cfRule type="cellIs" dxfId="2613" priority="144" operator="greaterThan">
      <formula>0</formula>
    </cfRule>
  </conditionalFormatting>
  <conditionalFormatting sqref="AX155:AX156">
    <cfRule type="cellIs" dxfId="2612" priority="136" operator="lessThan">
      <formula>0</formula>
    </cfRule>
    <cfRule type="cellIs" dxfId="2611" priority="137" operator="greaterThan">
      <formula>0</formula>
    </cfRule>
  </conditionalFormatting>
  <conditionalFormatting sqref="AX155:AY156">
    <cfRule type="cellIs" dxfId="2610" priority="134" operator="lessThan">
      <formula>0</formula>
    </cfRule>
    <cfRule type="cellIs" dxfId="2609" priority="135" operator="greaterThan">
      <formula>0</formula>
    </cfRule>
  </conditionalFormatting>
  <conditionalFormatting sqref="AX155:AY156">
    <cfRule type="cellIs" dxfId="2608" priority="132" operator="lessThan">
      <formula>0</formula>
    </cfRule>
    <cfRule type="cellIs" dxfId="2607" priority="133" operator="greaterThan">
      <formula>0</formula>
    </cfRule>
  </conditionalFormatting>
  <conditionalFormatting sqref="B155:G156">
    <cfRule type="cellIs" dxfId="2606" priority="131" operator="equal">
      <formula>""</formula>
    </cfRule>
  </conditionalFormatting>
  <conditionalFormatting sqref="BD155:BD156">
    <cfRule type="cellIs" dxfId="2605" priority="130" operator="notEqual">
      <formula>""</formula>
    </cfRule>
  </conditionalFormatting>
  <conditionalFormatting sqref="O155:T156">
    <cfRule type="cellIs" dxfId="2604" priority="128" operator="equal">
      <formula>"Actual less than revenue"</formula>
    </cfRule>
    <cfRule type="cellIs" dxfId="2603" priority="129" operator="equal">
      <formula>0</formula>
    </cfRule>
  </conditionalFormatting>
  <conditionalFormatting sqref="O155:T156">
    <cfRule type="cellIs" dxfId="2602" priority="127" operator="equal">
      <formula>""</formula>
    </cfRule>
  </conditionalFormatting>
  <conditionalFormatting sqref="A185:N186 U185:XFD186">
    <cfRule type="cellIs" dxfId="2601" priority="117" operator="equal">
      <formula>"Actual less than revenue"</formula>
    </cfRule>
    <cfRule type="cellIs" dxfId="2600" priority="126" operator="equal">
      <formula>0</formula>
    </cfRule>
  </conditionalFormatting>
  <conditionalFormatting sqref="AA185:AA186">
    <cfRule type="cellIs" dxfId="2599" priority="125" operator="notEqual">
      <formula>""</formula>
    </cfRule>
  </conditionalFormatting>
  <conditionalFormatting sqref="BD185:BD186">
    <cfRule type="cellIs" dxfId="2598" priority="124" operator="notEqual">
      <formula>""</formula>
    </cfRule>
  </conditionalFormatting>
  <conditionalFormatting sqref="H185:I186">
    <cfRule type="cellIs" dxfId="2597" priority="121" operator="lessThan">
      <formula>0</formula>
    </cfRule>
    <cfRule type="cellIs" dxfId="2596" priority="122" operator="greaterThan">
      <formula>0</formula>
    </cfRule>
  </conditionalFormatting>
  <conditionalFormatting sqref="U185:V186">
    <cfRule type="cellIs" dxfId="2595" priority="119" operator="lessThan">
      <formula>0</formula>
    </cfRule>
    <cfRule type="cellIs" dxfId="2594" priority="120" operator="greaterThan">
      <formula>0</formula>
    </cfRule>
  </conditionalFormatting>
  <conditionalFormatting sqref="AJ185:AK186">
    <cfRule type="cellIs" dxfId="2593" priority="118" operator="lessThan">
      <formula>0</formula>
    </cfRule>
    <cfRule type="cellIs" dxfId="2592" priority="123" operator="greaterThan">
      <formula>0</formula>
    </cfRule>
  </conditionalFormatting>
  <conditionalFormatting sqref="AX185:AX186">
    <cfRule type="cellIs" dxfId="2591" priority="115" operator="lessThan">
      <formula>0</formula>
    </cfRule>
    <cfRule type="cellIs" dxfId="2590" priority="116" operator="greaterThan">
      <formula>0</formula>
    </cfRule>
  </conditionalFormatting>
  <conditionalFormatting sqref="AX185:AY186">
    <cfRule type="cellIs" dxfId="2589" priority="113" operator="lessThan">
      <formula>0</formula>
    </cfRule>
    <cfRule type="cellIs" dxfId="2588" priority="114" operator="greaterThan">
      <formula>0</formula>
    </cfRule>
  </conditionalFormatting>
  <conditionalFormatting sqref="AX185:AY186">
    <cfRule type="cellIs" dxfId="2587" priority="111" operator="lessThan">
      <formula>0</formula>
    </cfRule>
    <cfRule type="cellIs" dxfId="2586" priority="112" operator="greaterThan">
      <formula>0</formula>
    </cfRule>
  </conditionalFormatting>
  <conditionalFormatting sqref="B185:G186">
    <cfRule type="cellIs" dxfId="2585" priority="110" operator="equal">
      <formula>""</formula>
    </cfRule>
  </conditionalFormatting>
  <conditionalFormatting sqref="BD185:BD186">
    <cfRule type="cellIs" dxfId="2584" priority="109" operator="notEqual">
      <formula>""</formula>
    </cfRule>
  </conditionalFormatting>
  <conditionalFormatting sqref="O185:T186">
    <cfRule type="cellIs" dxfId="2583" priority="107" operator="equal">
      <formula>"Actual less than revenue"</formula>
    </cfRule>
    <cfRule type="cellIs" dxfId="2582" priority="108" operator="equal">
      <formula>0</formula>
    </cfRule>
  </conditionalFormatting>
  <conditionalFormatting sqref="O185:T186">
    <cfRule type="cellIs" dxfId="2581" priority="106" operator="equal">
      <formula>""</formula>
    </cfRule>
  </conditionalFormatting>
  <conditionalFormatting sqref="A216:N217 U216:XFD217">
    <cfRule type="cellIs" dxfId="2580" priority="96" operator="equal">
      <formula>"Actual less than revenue"</formula>
    </cfRule>
    <cfRule type="cellIs" dxfId="2579" priority="105" operator="equal">
      <formula>0</formula>
    </cfRule>
  </conditionalFormatting>
  <conditionalFormatting sqref="AA216:AA217">
    <cfRule type="cellIs" dxfId="2578" priority="104" operator="notEqual">
      <formula>""</formula>
    </cfRule>
  </conditionalFormatting>
  <conditionalFormatting sqref="BD216:BD217">
    <cfRule type="cellIs" dxfId="2577" priority="103" operator="notEqual">
      <formula>""</formula>
    </cfRule>
  </conditionalFormatting>
  <conditionalFormatting sqref="H216:I217">
    <cfRule type="cellIs" dxfId="2576" priority="100" operator="lessThan">
      <formula>0</formula>
    </cfRule>
    <cfRule type="cellIs" dxfId="2575" priority="101" operator="greaterThan">
      <formula>0</formula>
    </cfRule>
  </conditionalFormatting>
  <conditionalFormatting sqref="U216:V217">
    <cfRule type="cellIs" dxfId="2574" priority="98" operator="lessThan">
      <formula>0</formula>
    </cfRule>
    <cfRule type="cellIs" dxfId="2573" priority="99" operator="greaterThan">
      <formula>0</formula>
    </cfRule>
  </conditionalFormatting>
  <conditionalFormatting sqref="AJ216:AK217">
    <cfRule type="cellIs" dxfId="2572" priority="97" operator="lessThan">
      <formula>0</formula>
    </cfRule>
    <cfRule type="cellIs" dxfId="2571" priority="102" operator="greaterThan">
      <formula>0</formula>
    </cfRule>
  </conditionalFormatting>
  <conditionalFormatting sqref="AX216:AX217">
    <cfRule type="cellIs" dxfId="2570" priority="94" operator="lessThan">
      <formula>0</formula>
    </cfRule>
    <cfRule type="cellIs" dxfId="2569" priority="95" operator="greaterThan">
      <formula>0</formula>
    </cfRule>
  </conditionalFormatting>
  <conditionalFormatting sqref="AX216:AY217">
    <cfRule type="cellIs" dxfId="2568" priority="92" operator="lessThan">
      <formula>0</formula>
    </cfRule>
    <cfRule type="cellIs" dxfId="2567" priority="93" operator="greaterThan">
      <formula>0</formula>
    </cfRule>
  </conditionalFormatting>
  <conditionalFormatting sqref="AX216:AY217">
    <cfRule type="cellIs" dxfId="2566" priority="90" operator="lessThan">
      <formula>0</formula>
    </cfRule>
    <cfRule type="cellIs" dxfId="2565" priority="91" operator="greaterThan">
      <formula>0</formula>
    </cfRule>
  </conditionalFormatting>
  <conditionalFormatting sqref="B216:G217">
    <cfRule type="cellIs" dxfId="2564" priority="89" operator="equal">
      <formula>""</formula>
    </cfRule>
  </conditionalFormatting>
  <conditionalFormatting sqref="BD216:BD217">
    <cfRule type="cellIs" dxfId="2563" priority="88" operator="notEqual">
      <formula>""</formula>
    </cfRule>
  </conditionalFormatting>
  <conditionalFormatting sqref="O216:T217">
    <cfRule type="cellIs" dxfId="2562" priority="86" operator="equal">
      <formula>"Actual less than revenue"</formula>
    </cfRule>
    <cfRule type="cellIs" dxfId="2561" priority="87" operator="equal">
      <formula>0</formula>
    </cfRule>
  </conditionalFormatting>
  <conditionalFormatting sqref="O216:T217">
    <cfRule type="cellIs" dxfId="2560" priority="85" operator="equal">
      <formula>""</formula>
    </cfRule>
  </conditionalFormatting>
  <conditionalFormatting sqref="A247:N248 U247:XFD248">
    <cfRule type="cellIs" dxfId="2559" priority="75" operator="equal">
      <formula>"Actual less than revenue"</formula>
    </cfRule>
    <cfRule type="cellIs" dxfId="2558" priority="84" operator="equal">
      <formula>0</formula>
    </cfRule>
  </conditionalFormatting>
  <conditionalFormatting sqref="AA247:AA248">
    <cfRule type="cellIs" dxfId="2557" priority="83" operator="notEqual">
      <formula>""</formula>
    </cfRule>
  </conditionalFormatting>
  <conditionalFormatting sqref="BD247:BD248">
    <cfRule type="cellIs" dxfId="2556" priority="82" operator="notEqual">
      <formula>""</formula>
    </cfRule>
  </conditionalFormatting>
  <conditionalFormatting sqref="H247:I248">
    <cfRule type="cellIs" dxfId="2555" priority="79" operator="lessThan">
      <formula>0</formula>
    </cfRule>
    <cfRule type="cellIs" dxfId="2554" priority="80" operator="greaterThan">
      <formula>0</formula>
    </cfRule>
  </conditionalFormatting>
  <conditionalFormatting sqref="U247:V248">
    <cfRule type="cellIs" dxfId="2553" priority="77" operator="lessThan">
      <formula>0</formula>
    </cfRule>
    <cfRule type="cellIs" dxfId="2552" priority="78" operator="greaterThan">
      <formula>0</formula>
    </cfRule>
  </conditionalFormatting>
  <conditionalFormatting sqref="AJ247:AK248">
    <cfRule type="cellIs" dxfId="2551" priority="76" operator="lessThan">
      <formula>0</formula>
    </cfRule>
    <cfRule type="cellIs" dxfId="2550" priority="81" operator="greaterThan">
      <formula>0</formula>
    </cfRule>
  </conditionalFormatting>
  <conditionalFormatting sqref="AX247:AX248">
    <cfRule type="cellIs" dxfId="2549" priority="73" operator="lessThan">
      <formula>0</formula>
    </cfRule>
    <cfRule type="cellIs" dxfId="2548" priority="74" operator="greaterThan">
      <formula>0</formula>
    </cfRule>
  </conditionalFormatting>
  <conditionalFormatting sqref="AX247:AY248">
    <cfRule type="cellIs" dxfId="2547" priority="71" operator="lessThan">
      <formula>0</formula>
    </cfRule>
    <cfRule type="cellIs" dxfId="2546" priority="72" operator="greaterThan">
      <formula>0</formula>
    </cfRule>
  </conditionalFormatting>
  <conditionalFormatting sqref="AX247:AY248">
    <cfRule type="cellIs" dxfId="2545" priority="69" operator="lessThan">
      <formula>0</formula>
    </cfRule>
    <cfRule type="cellIs" dxfId="2544" priority="70" operator="greaterThan">
      <formula>0</formula>
    </cfRule>
  </conditionalFormatting>
  <conditionalFormatting sqref="B247:G248">
    <cfRule type="cellIs" dxfId="2543" priority="68" operator="equal">
      <formula>""</formula>
    </cfRule>
  </conditionalFormatting>
  <conditionalFormatting sqref="BD247:BD248">
    <cfRule type="cellIs" dxfId="2542" priority="67" operator="notEqual">
      <formula>""</formula>
    </cfRule>
  </conditionalFormatting>
  <conditionalFormatting sqref="O247:T248">
    <cfRule type="cellIs" dxfId="2541" priority="65" operator="equal">
      <formula>"Actual less than revenue"</formula>
    </cfRule>
    <cfRule type="cellIs" dxfId="2540" priority="66" operator="equal">
      <formula>0</formula>
    </cfRule>
  </conditionalFormatting>
  <conditionalFormatting sqref="O247:T248">
    <cfRule type="cellIs" dxfId="2539" priority="64" operator="equal">
      <formula>""</formula>
    </cfRule>
  </conditionalFormatting>
  <conditionalFormatting sqref="A277:N278 U277:XFD278">
    <cfRule type="cellIs" dxfId="2538" priority="54" operator="equal">
      <formula>"Actual less than revenue"</formula>
    </cfRule>
    <cfRule type="cellIs" dxfId="2537" priority="63" operator="equal">
      <formula>0</formula>
    </cfRule>
  </conditionalFormatting>
  <conditionalFormatting sqref="AA277:AA278">
    <cfRule type="cellIs" dxfId="2536" priority="62" operator="notEqual">
      <formula>""</formula>
    </cfRule>
  </conditionalFormatting>
  <conditionalFormatting sqref="BD277:BD278">
    <cfRule type="cellIs" dxfId="2535" priority="61" operator="notEqual">
      <formula>""</formula>
    </cfRule>
  </conditionalFormatting>
  <conditionalFormatting sqref="H277:I278">
    <cfRule type="cellIs" dxfId="2534" priority="58" operator="lessThan">
      <formula>0</formula>
    </cfRule>
    <cfRule type="cellIs" dxfId="2533" priority="59" operator="greaterThan">
      <formula>0</formula>
    </cfRule>
  </conditionalFormatting>
  <conditionalFormatting sqref="U277:V278">
    <cfRule type="cellIs" dxfId="2532" priority="56" operator="lessThan">
      <formula>0</formula>
    </cfRule>
    <cfRule type="cellIs" dxfId="2531" priority="57" operator="greaterThan">
      <formula>0</formula>
    </cfRule>
  </conditionalFormatting>
  <conditionalFormatting sqref="AJ277:AK278">
    <cfRule type="cellIs" dxfId="2530" priority="55" operator="lessThan">
      <formula>0</formula>
    </cfRule>
    <cfRule type="cellIs" dxfId="2529" priority="60" operator="greaterThan">
      <formula>0</formula>
    </cfRule>
  </conditionalFormatting>
  <conditionalFormatting sqref="AX277:AX278">
    <cfRule type="cellIs" dxfId="2528" priority="52" operator="lessThan">
      <formula>0</formula>
    </cfRule>
    <cfRule type="cellIs" dxfId="2527" priority="53" operator="greaterThan">
      <formula>0</formula>
    </cfRule>
  </conditionalFormatting>
  <conditionalFormatting sqref="AX277:AY278">
    <cfRule type="cellIs" dxfId="2526" priority="50" operator="lessThan">
      <formula>0</formula>
    </cfRule>
    <cfRule type="cellIs" dxfId="2525" priority="51" operator="greaterThan">
      <formula>0</formula>
    </cfRule>
  </conditionalFormatting>
  <conditionalFormatting sqref="AX277:AY278">
    <cfRule type="cellIs" dxfId="2524" priority="48" operator="lessThan">
      <formula>0</formula>
    </cfRule>
    <cfRule type="cellIs" dxfId="2523" priority="49" operator="greaterThan">
      <formula>0</formula>
    </cfRule>
  </conditionalFormatting>
  <conditionalFormatting sqref="B277:G278">
    <cfRule type="cellIs" dxfId="2522" priority="47" operator="equal">
      <formula>""</formula>
    </cfRule>
  </conditionalFormatting>
  <conditionalFormatting sqref="BD277:BD278">
    <cfRule type="cellIs" dxfId="2521" priority="46" operator="notEqual">
      <formula>""</formula>
    </cfRule>
  </conditionalFormatting>
  <conditionalFormatting sqref="O277:T278">
    <cfRule type="cellIs" dxfId="2520" priority="44" operator="equal">
      <formula>"Actual less than revenue"</formula>
    </cfRule>
    <cfRule type="cellIs" dxfId="2519" priority="45" operator="equal">
      <formula>0</formula>
    </cfRule>
  </conditionalFormatting>
  <conditionalFormatting sqref="O277:T278">
    <cfRule type="cellIs" dxfId="2518" priority="43" operator="equal">
      <formula>""</formula>
    </cfRule>
  </conditionalFormatting>
  <conditionalFormatting sqref="A308:N309 U308:XFD309">
    <cfRule type="cellIs" dxfId="2517" priority="33" operator="equal">
      <formula>"Actual less than revenue"</formula>
    </cfRule>
    <cfRule type="cellIs" dxfId="2516" priority="42" operator="equal">
      <formula>0</formula>
    </cfRule>
  </conditionalFormatting>
  <conditionalFormatting sqref="AA308:AA309">
    <cfRule type="cellIs" dxfId="2515" priority="41" operator="notEqual">
      <formula>""</formula>
    </cfRule>
  </conditionalFormatting>
  <conditionalFormatting sqref="BD308:BD309">
    <cfRule type="cellIs" dxfId="2514" priority="40" operator="notEqual">
      <formula>""</formula>
    </cfRule>
  </conditionalFormatting>
  <conditionalFormatting sqref="H308:I309">
    <cfRule type="cellIs" dxfId="2513" priority="37" operator="lessThan">
      <formula>0</formula>
    </cfRule>
    <cfRule type="cellIs" dxfId="2512" priority="38" operator="greaterThan">
      <formula>0</formula>
    </cfRule>
  </conditionalFormatting>
  <conditionalFormatting sqref="U308:V309">
    <cfRule type="cellIs" dxfId="2511" priority="35" operator="lessThan">
      <formula>0</formula>
    </cfRule>
    <cfRule type="cellIs" dxfId="2510" priority="36" operator="greaterThan">
      <formula>0</formula>
    </cfRule>
  </conditionalFormatting>
  <conditionalFormatting sqref="AJ308:AK309">
    <cfRule type="cellIs" dxfId="2509" priority="34" operator="lessThan">
      <formula>0</formula>
    </cfRule>
    <cfRule type="cellIs" dxfId="2508" priority="39" operator="greaterThan">
      <formula>0</formula>
    </cfRule>
  </conditionalFormatting>
  <conditionalFormatting sqref="AX308:AX309">
    <cfRule type="cellIs" dxfId="2507" priority="31" operator="lessThan">
      <formula>0</formula>
    </cfRule>
    <cfRule type="cellIs" dxfId="2506" priority="32" operator="greaterThan">
      <formula>0</formula>
    </cfRule>
  </conditionalFormatting>
  <conditionalFormatting sqref="AX308:AY309">
    <cfRule type="cellIs" dxfId="2505" priority="29" operator="lessThan">
      <formula>0</formula>
    </cfRule>
    <cfRule type="cellIs" dxfId="2504" priority="30" operator="greaterThan">
      <formula>0</formula>
    </cfRule>
  </conditionalFormatting>
  <conditionalFormatting sqref="AX308:AY309">
    <cfRule type="cellIs" dxfId="2503" priority="27" operator="lessThan">
      <formula>0</formula>
    </cfRule>
    <cfRule type="cellIs" dxfId="2502" priority="28" operator="greaterThan">
      <formula>0</formula>
    </cfRule>
  </conditionalFormatting>
  <conditionalFormatting sqref="B308:G309">
    <cfRule type="cellIs" dxfId="2501" priority="26" operator="equal">
      <formula>""</formula>
    </cfRule>
  </conditionalFormatting>
  <conditionalFormatting sqref="BD308:BD309">
    <cfRule type="cellIs" dxfId="2500" priority="25" operator="notEqual">
      <formula>""</formula>
    </cfRule>
  </conditionalFormatting>
  <conditionalFormatting sqref="O308:T309">
    <cfRule type="cellIs" dxfId="2499" priority="23" operator="equal">
      <formula>"Actual less than revenue"</formula>
    </cfRule>
    <cfRule type="cellIs" dxfId="2498" priority="24" operator="equal">
      <formula>0</formula>
    </cfRule>
  </conditionalFormatting>
  <conditionalFormatting sqref="O308:T309">
    <cfRule type="cellIs" dxfId="2497" priority="22" operator="equal">
      <formula>""</formula>
    </cfRule>
  </conditionalFormatting>
  <conditionalFormatting sqref="A338:N339 U338:XFD339">
    <cfRule type="cellIs" dxfId="2496" priority="12" operator="equal">
      <formula>"Actual less than revenue"</formula>
    </cfRule>
    <cfRule type="cellIs" dxfId="2495" priority="21" operator="equal">
      <formula>0</formula>
    </cfRule>
  </conditionalFormatting>
  <conditionalFormatting sqref="AA338:AA339">
    <cfRule type="cellIs" dxfId="2494" priority="20" operator="notEqual">
      <formula>""</formula>
    </cfRule>
  </conditionalFormatting>
  <conditionalFormatting sqref="BD338:BD339">
    <cfRule type="cellIs" dxfId="2493" priority="19" operator="notEqual">
      <formula>""</formula>
    </cfRule>
  </conditionalFormatting>
  <conditionalFormatting sqref="H338:I339">
    <cfRule type="cellIs" dxfId="2492" priority="16" operator="lessThan">
      <formula>0</formula>
    </cfRule>
    <cfRule type="cellIs" dxfId="2491" priority="17" operator="greaterThan">
      <formula>0</formula>
    </cfRule>
  </conditionalFormatting>
  <conditionalFormatting sqref="U338:V339">
    <cfRule type="cellIs" dxfId="2490" priority="14" operator="lessThan">
      <formula>0</formula>
    </cfRule>
    <cfRule type="cellIs" dxfId="2489" priority="15" operator="greaterThan">
      <formula>0</formula>
    </cfRule>
  </conditionalFormatting>
  <conditionalFormatting sqref="AJ338:AK339">
    <cfRule type="cellIs" dxfId="2488" priority="13" operator="lessThan">
      <formula>0</formula>
    </cfRule>
    <cfRule type="cellIs" dxfId="2487" priority="18" operator="greaterThan">
      <formula>0</formula>
    </cfRule>
  </conditionalFormatting>
  <conditionalFormatting sqref="AX338:AX339">
    <cfRule type="cellIs" dxfId="2486" priority="10" operator="lessThan">
      <formula>0</formula>
    </cfRule>
    <cfRule type="cellIs" dxfId="2485" priority="11" operator="greaterThan">
      <formula>0</formula>
    </cfRule>
  </conditionalFormatting>
  <conditionalFormatting sqref="AX338:AY339">
    <cfRule type="cellIs" dxfId="2484" priority="8" operator="lessThan">
      <formula>0</formula>
    </cfRule>
    <cfRule type="cellIs" dxfId="2483" priority="9" operator="greaterThan">
      <formula>0</formula>
    </cfRule>
  </conditionalFormatting>
  <conditionalFormatting sqref="AX338:AY339">
    <cfRule type="cellIs" dxfId="2482" priority="6" operator="lessThan">
      <formula>0</formula>
    </cfRule>
    <cfRule type="cellIs" dxfId="2481" priority="7" operator="greaterThan">
      <formula>0</formula>
    </cfRule>
  </conditionalFormatting>
  <conditionalFormatting sqref="B338:G339">
    <cfRule type="cellIs" dxfId="2480" priority="5" operator="equal">
      <formula>""</formula>
    </cfRule>
  </conditionalFormatting>
  <conditionalFormatting sqref="BD338:BD339">
    <cfRule type="cellIs" dxfId="2479" priority="4" operator="notEqual">
      <formula>""</formula>
    </cfRule>
  </conditionalFormatting>
  <conditionalFormatting sqref="O338:T339">
    <cfRule type="cellIs" dxfId="2478" priority="2" operator="equal">
      <formula>"Actual less than revenue"</formula>
    </cfRule>
    <cfRule type="cellIs" dxfId="2477" priority="3" operator="equal">
      <formula>0</formula>
    </cfRule>
  </conditionalFormatting>
  <conditionalFormatting sqref="O338:T339">
    <cfRule type="cellIs" dxfId="247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9"/>
  <sheetViews>
    <sheetView workbookViewId="0">
      <pane xSplit="1" ySplit="3" topLeftCell="B94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B4" sqref="B4"/>
    </sheetView>
  </sheetViews>
  <sheetFormatPr defaultRowHeight="15.75" thickBottom="1" x14ac:dyDescent="0.3"/>
  <cols>
    <col min="1" max="1" width="10.7109375" style="157" bestFit="1" customWidth="1"/>
    <col min="2" max="4" width="10.140625" style="158" customWidth="1"/>
    <col min="5" max="8" width="10.140625" style="163" customWidth="1"/>
    <col min="9" max="9" width="10.140625" style="168" customWidth="1"/>
    <col min="10" max="10" width="10.140625" style="139" customWidth="1"/>
    <col min="11" max="13" width="10.140625" style="158" customWidth="1"/>
    <col min="14" max="17" width="10.140625" style="163" customWidth="1"/>
    <col min="19" max="19" width="10.140625" style="139" customWidth="1"/>
    <col min="20" max="22" width="10.140625" style="158" customWidth="1"/>
    <col min="23" max="26" width="10.140625" style="163" customWidth="1"/>
  </cols>
  <sheetData>
    <row r="1" spans="1:26" s="135" customFormat="1" hidden="1" thickBot="1" x14ac:dyDescent="0.3">
      <c r="A1" s="149"/>
      <c r="B1" s="150"/>
      <c r="C1" s="150"/>
      <c r="D1" s="150"/>
      <c r="E1" s="159"/>
      <c r="F1" s="159"/>
      <c r="G1" s="159"/>
      <c r="H1" s="159"/>
      <c r="I1" s="164"/>
      <c r="J1" s="144"/>
      <c r="K1" s="150"/>
      <c r="L1" s="150"/>
      <c r="M1" s="150"/>
      <c r="N1" s="159"/>
      <c r="O1" s="159"/>
      <c r="P1" s="159"/>
      <c r="Q1" s="159"/>
      <c r="S1" s="144"/>
      <c r="T1" s="150"/>
      <c r="U1" s="150"/>
      <c r="V1" s="150"/>
      <c r="W1" s="159"/>
      <c r="X1" s="159"/>
      <c r="Y1" s="159"/>
      <c r="Z1" s="159"/>
    </row>
    <row r="2" spans="1:26" hidden="1" thickBot="1" x14ac:dyDescent="0.3">
      <c r="A2" s="151"/>
      <c r="B2" s="152"/>
      <c r="C2" s="152"/>
      <c r="D2" s="152"/>
      <c r="E2" s="160"/>
      <c r="F2" s="160"/>
      <c r="G2" s="160"/>
      <c r="H2" s="160"/>
      <c r="I2" s="165"/>
      <c r="J2" s="146"/>
      <c r="K2" s="152"/>
      <c r="L2" s="152"/>
      <c r="M2" s="152"/>
      <c r="N2" s="160"/>
      <c r="O2" s="160"/>
      <c r="P2" s="160"/>
      <c r="Q2" s="160"/>
      <c r="S2" s="146"/>
      <c r="T2" s="152"/>
      <c r="U2" s="152"/>
      <c r="V2" s="152"/>
      <c r="W2" s="160"/>
      <c r="X2" s="160"/>
      <c r="Y2" s="160"/>
      <c r="Z2" s="160"/>
    </row>
    <row r="3" spans="1:26" s="148" customFormat="1" thickBot="1" x14ac:dyDescent="0.3">
      <c r="A3" s="153" t="s">
        <v>0</v>
      </c>
      <c r="B3" s="154">
        <v>1473</v>
      </c>
      <c r="C3" s="154">
        <v>1474</v>
      </c>
      <c r="D3" s="154">
        <v>1475</v>
      </c>
      <c r="E3" s="161">
        <v>1476</v>
      </c>
      <c r="F3" s="161">
        <v>1603</v>
      </c>
      <c r="G3" s="161">
        <v>1604</v>
      </c>
      <c r="H3" s="161" t="s">
        <v>130</v>
      </c>
      <c r="I3" s="166" t="s">
        <v>111</v>
      </c>
      <c r="J3" s="147"/>
      <c r="K3" s="154">
        <v>1473</v>
      </c>
      <c r="L3" s="154">
        <v>1474</v>
      </c>
      <c r="M3" s="154">
        <v>1475</v>
      </c>
      <c r="N3" s="161">
        <v>1476</v>
      </c>
      <c r="O3" s="161">
        <v>1603</v>
      </c>
      <c r="P3" s="161">
        <v>1604</v>
      </c>
      <c r="Q3" s="161" t="s">
        <v>130</v>
      </c>
      <c r="S3" s="147"/>
      <c r="T3" s="154">
        <v>1473</v>
      </c>
      <c r="U3" s="154">
        <v>1474</v>
      </c>
      <c r="V3" s="154">
        <v>1475</v>
      </c>
      <c r="W3" s="161">
        <v>1476</v>
      </c>
      <c r="X3" s="161">
        <v>1603</v>
      </c>
      <c r="Y3" s="161">
        <v>1604</v>
      </c>
      <c r="Z3" s="161" t="s">
        <v>130</v>
      </c>
    </row>
    <row r="4" spans="1:26" thickBot="1" x14ac:dyDescent="0.3">
      <c r="A4" s="155">
        <v>42736</v>
      </c>
      <c r="B4" s="156">
        <f>'1473 FX'!V4</f>
        <v>0</v>
      </c>
      <c r="C4" s="156">
        <f>'1474 FX'!V4</f>
        <v>0</v>
      </c>
      <c r="D4" s="156">
        <f>'1475 FX'!V4</f>
        <v>0</v>
      </c>
      <c r="E4" s="162">
        <f>'1476 FX'!V4</f>
        <v>0</v>
      </c>
      <c r="F4" s="162">
        <f>'1603 FX'!V4</f>
        <v>0</v>
      </c>
      <c r="G4" s="162">
        <f>'1604 FX'!V4</f>
        <v>0</v>
      </c>
      <c r="H4" s="162">
        <f>'Spare van FX'!V4</f>
        <v>0</v>
      </c>
      <c r="I4" s="167">
        <f>SUM(B4:H4)</f>
        <v>0</v>
      </c>
      <c r="J4" s="146"/>
      <c r="K4" s="239" t="e">
        <f>AND('1473 FX'!V4&gt;0,'1473 PARA'!V4&gt;0,IF(I4&gt;0,MAX('1473 FX'!AI4,'1473 PARA'!AI4),""))</f>
        <v>#VALUE!</v>
      </c>
      <c r="L4" s="239" t="str">
        <f>IF(I4&gt;0, MAX('1474 FX'!AI4, '1474 PARA'!AI4), "")</f>
        <v/>
      </c>
      <c r="M4" s="239" t="str">
        <f>IF(I4&gt;0, MAX('1475 FX'!AI4, '1475 PARA'!AI4), "")</f>
        <v/>
      </c>
      <c r="N4" s="240" t="str">
        <f>IF(I4&gt;0, MAX('1476 FX'!AI4, '1476 PARA'!AI4), "")</f>
        <v/>
      </c>
      <c r="O4" s="240" t="str">
        <f>IF(I4&gt;0, MAX('1603 FX'!AI4, '1603 Para'!AI4), "")</f>
        <v/>
      </c>
      <c r="P4" s="240" t="str">
        <f>IF(I4&gt;0, MAX('1604 FX'!AI4, '1604 Para'!AI4), "")</f>
        <v/>
      </c>
      <c r="Q4" s="240" t="str">
        <f>IF(I4&gt;0, MAX('Spare van FX'!AI4, 'Spare van Para'!AI4), "")</f>
        <v/>
      </c>
      <c r="S4" s="146"/>
      <c r="T4" s="239" t="str">
        <f>IF(I4&gt;0, MAX('1473 FX'!AI4, '1473 PARA'!AI4), "")</f>
        <v/>
      </c>
      <c r="U4" s="239" t="str">
        <f>IF(I4&gt;0, MAX('1474 FX'!AI4, '1474 PARA'!AI4), "")</f>
        <v/>
      </c>
      <c r="V4" s="239" t="str">
        <f>IF(I4&gt;0, MAX('1475 FX'!AI4, '1475 PARA'!AI4), "")</f>
        <v/>
      </c>
      <c r="W4" s="240" t="str">
        <f>IF(I4&gt;0, MAX('1476 FX'!AI4, '1476 PARA'!AI4), "")</f>
        <v/>
      </c>
      <c r="X4" s="240" t="str">
        <f>IF(I4&gt;0, MAX('1603 FX'!AI4, '1603 Para'!AI4), "")</f>
        <v/>
      </c>
      <c r="Y4" s="240" t="str">
        <f>IF(I4&gt;0, MAX('1604 FX'!AI4, '1604 Para'!AI4), "")</f>
        <v/>
      </c>
      <c r="Z4" s="240" t="str">
        <f>IF(I4&gt;0, MAX('Spare van FX'!AI4, 'Spare van Para'!AI4), "")</f>
        <v/>
      </c>
    </row>
    <row r="5" spans="1:26" thickBot="1" x14ac:dyDescent="0.3">
      <c r="A5" s="155">
        <v>42737</v>
      </c>
      <c r="B5" s="156">
        <f>'1473 FX'!V5</f>
        <v>12</v>
      </c>
      <c r="C5" s="156">
        <f>'1474 FX'!V5</f>
        <v>0</v>
      </c>
      <c r="D5" s="156">
        <f>'1475 FX'!V5</f>
        <v>12.166666666666666</v>
      </c>
      <c r="E5" s="162">
        <f>'1476 FX'!V5</f>
        <v>0</v>
      </c>
      <c r="F5" s="162">
        <f>'1603 FX'!V5</f>
        <v>0</v>
      </c>
      <c r="G5" s="162">
        <f>'1604 FX'!V5</f>
        <v>0</v>
      </c>
      <c r="H5" s="162">
        <f>'Spare van FX'!V5</f>
        <v>0</v>
      </c>
      <c r="I5" s="167">
        <f t="shared" ref="I5:I68" si="0">SUM(B5:H5)</f>
        <v>24.166666666666664</v>
      </c>
      <c r="J5" s="146"/>
      <c r="K5" s="239">
        <f>IF(I5&gt;0, MAX('1473 FX'!AI5, '1473 PARA'!AI5), "")</f>
        <v>37754</v>
      </c>
      <c r="L5" s="239">
        <f>IF(I5&gt;0, MAX('1474 FX'!AI5, '1474 PARA'!AI5), "")</f>
        <v>36643</v>
      </c>
      <c r="M5" s="239">
        <f>IF(I5&gt;0, MAX('1475 FX'!AI5, '1475 PARA'!AI5), "")</f>
        <v>37521</v>
      </c>
      <c r="N5" s="240">
        <f>IF(I5&gt;0, MAX('1476 FX'!AI5, '1476 PARA'!AI5), "")</f>
        <v>38642</v>
      </c>
      <c r="O5" s="240">
        <f>IF(I5&gt;0, MAX('1603 FX'!AI5, '1603 Para'!AI5), "")</f>
        <v>6794</v>
      </c>
      <c r="P5" s="240">
        <f>IF(I5&gt;0, MAX('1604 FX'!AI5, '1604 Para'!AI5), "")</f>
        <v>9194</v>
      </c>
      <c r="Q5" s="240">
        <f>IF(I5&gt;0, MAX('Spare van FX'!AI5, 'Spare van Para'!AI5), "")</f>
        <v>0</v>
      </c>
      <c r="S5" s="146"/>
      <c r="T5" s="239">
        <f>IF(I5&gt;0, MAX('1473 FX'!AI5, '1473 PARA'!AI5), "")</f>
        <v>37754</v>
      </c>
      <c r="U5" s="239">
        <f>IF(I5&gt;0, MAX('1474 FX'!AI5, '1474 PARA'!AI5), "")</f>
        <v>36643</v>
      </c>
      <c r="V5" s="239">
        <f>IF(I5&gt;0, MAX('1475 FX'!AI5, '1475 PARA'!AI5), "")</f>
        <v>37521</v>
      </c>
      <c r="W5" s="240">
        <f>IF(I5&gt;0, MAX('1476 FX'!AI5, '1476 PARA'!AI5), "")</f>
        <v>38642</v>
      </c>
      <c r="X5" s="240">
        <f>IF(I5&gt;0, MAX('1603 FX'!AI5, '1603 Para'!AI5), "")</f>
        <v>6794</v>
      </c>
      <c r="Y5" s="240">
        <f>IF(I5&gt;0, MAX('1604 FX'!AI5, '1604 Para'!AI5), "")</f>
        <v>9194</v>
      </c>
      <c r="Z5" s="240">
        <f>IF(I5&gt;0, MAX('Spare van FX'!AI5, 'Spare van Para'!AI5), "")</f>
        <v>0</v>
      </c>
    </row>
    <row r="6" spans="1:26" thickBot="1" x14ac:dyDescent="0.3">
      <c r="A6" s="155">
        <v>42738</v>
      </c>
      <c r="B6" s="156">
        <f>'1473 FX'!V6</f>
        <v>12.166666666666666</v>
      </c>
      <c r="C6" s="156">
        <f>'1474 FX'!V6</f>
        <v>0</v>
      </c>
      <c r="D6" s="156">
        <f>'1475 FX'!V6</f>
        <v>12</v>
      </c>
      <c r="E6" s="162">
        <f>'1476 FX'!V6</f>
        <v>0</v>
      </c>
      <c r="F6" s="162">
        <f>'1603 FX'!V6</f>
        <v>0</v>
      </c>
      <c r="G6" s="162">
        <f>'1604 FX'!V6</f>
        <v>0</v>
      </c>
      <c r="H6" s="162">
        <f>'Spare van FX'!V6</f>
        <v>0</v>
      </c>
      <c r="I6" s="167">
        <f t="shared" si="0"/>
        <v>24.166666666666664</v>
      </c>
      <c r="J6" s="146"/>
      <c r="K6" s="239">
        <f>IF(I6&gt;0, MAX('1473 FX'!AI6, '1473 PARA'!AI6), "")</f>
        <v>37910</v>
      </c>
      <c r="L6" s="239">
        <f>IF(I6&gt;0, MAX('1474 FX'!AI6, '1474 PARA'!AI6), "")</f>
        <v>36643</v>
      </c>
      <c r="M6" s="239">
        <f>IF(I6&gt;0, MAX('1475 FX'!AI6, '1475 PARA'!AI6), "")</f>
        <v>37648</v>
      </c>
      <c r="N6" s="240">
        <f>IF(I6&gt;0, MAX('1476 FX'!AI6, '1476 PARA'!AI6), "")</f>
        <v>38642</v>
      </c>
      <c r="O6" s="240">
        <f>IF(I6&gt;0, MAX('1603 FX'!AI6, '1603 Para'!AI6), "")</f>
        <v>6794</v>
      </c>
      <c r="P6" s="240">
        <f>IF(I6&gt;0, MAX('1604 FX'!AI6, '1604 Para'!AI6), "")</f>
        <v>9295</v>
      </c>
      <c r="Q6" s="240">
        <f>IF(I6&gt;0, MAX('Spare van FX'!AI6, 'Spare van Para'!AI6), "")</f>
        <v>0</v>
      </c>
      <c r="S6" s="146"/>
      <c r="T6" s="239">
        <f>IF(I6&gt;0, MAX('1473 FX'!AI6, '1473 PARA'!AI6), "")</f>
        <v>37910</v>
      </c>
      <c r="U6" s="239">
        <f>IF(I6&gt;0, MAX('1474 FX'!AI6, '1474 PARA'!AI6), "")</f>
        <v>36643</v>
      </c>
      <c r="V6" s="239">
        <f>IF(I6&gt;0, MAX('1475 FX'!AI6, '1475 PARA'!AI6), "")</f>
        <v>37648</v>
      </c>
      <c r="W6" s="240">
        <f>IF(I6&gt;0, MAX('1476 FX'!AI6, '1476 PARA'!AI6), "")</f>
        <v>38642</v>
      </c>
      <c r="X6" s="240">
        <f>IF(I6&gt;0, MAX('1603 FX'!AI6, '1603 Para'!AI6), "")</f>
        <v>6794</v>
      </c>
      <c r="Y6" s="240">
        <f>IF(I6&gt;0, MAX('1604 FX'!AI6, '1604 Para'!AI6), "")</f>
        <v>9295</v>
      </c>
      <c r="Z6" s="240">
        <f>IF(I6&gt;0, MAX('Spare van FX'!AI6, 'Spare van Para'!AI6), "")</f>
        <v>0</v>
      </c>
    </row>
    <row r="7" spans="1:26" thickBot="1" x14ac:dyDescent="0.3">
      <c r="A7" s="155">
        <v>42739</v>
      </c>
      <c r="B7" s="156">
        <f>'1473 FX'!V7</f>
        <v>12</v>
      </c>
      <c r="C7" s="156">
        <f>'1474 FX'!V7</f>
        <v>0</v>
      </c>
      <c r="D7" s="156">
        <f>'1475 FX'!V7</f>
        <v>10.083333333333334</v>
      </c>
      <c r="E7" s="162">
        <f>'1476 FX'!V7</f>
        <v>1.0833333333333321</v>
      </c>
      <c r="F7" s="162">
        <f>'1603 FX'!V7</f>
        <v>0.99999999999999911</v>
      </c>
      <c r="G7" s="162">
        <f>'1604 FX'!V7</f>
        <v>0</v>
      </c>
      <c r="H7" s="162">
        <f>'Spare van FX'!V7</f>
        <v>0</v>
      </c>
      <c r="I7" s="167">
        <f t="shared" si="0"/>
        <v>24.166666666666668</v>
      </c>
      <c r="J7" s="145"/>
      <c r="K7" s="239">
        <f>IF(I7&gt;0, MAX('1473 FX'!AI7, '1473 PARA'!AI7), "")</f>
        <v>38039</v>
      </c>
      <c r="L7" s="239">
        <f>IF(I7&gt;0, MAX('1474 FX'!AI7, '1474 PARA'!AI7), "")</f>
        <v>36643</v>
      </c>
      <c r="M7" s="239">
        <f>IF(I7&gt;0, MAX('1475 FX'!AI7, '1475 PARA'!AI7), "")</f>
        <v>37770</v>
      </c>
      <c r="N7" s="240">
        <f>IF(I7&gt;0, MAX('1476 FX'!AI7, '1476 PARA'!AI7), "")</f>
        <v>38669</v>
      </c>
      <c r="O7" s="240">
        <f>IF(I7&gt;0, MAX('1603 FX'!AI7, '1603 Para'!AI7), "")</f>
        <v>6794</v>
      </c>
      <c r="P7" s="240">
        <f>IF(I7&gt;0, MAX('1604 FX'!AI7, '1604 Para'!AI7), "")</f>
        <v>9391</v>
      </c>
      <c r="Q7" s="240">
        <f>IF(I7&gt;0, MAX('Spare van FX'!AI7, 'Spare van Para'!AI7), "")</f>
        <v>0</v>
      </c>
      <c r="S7" s="145"/>
      <c r="T7" s="239">
        <f>IF(I7&gt;0, MAX('1473 FX'!AI7, '1473 PARA'!AI7), "")</f>
        <v>38039</v>
      </c>
      <c r="U7" s="239">
        <f>IF(I7&gt;0, MAX('1474 FX'!AI7, '1474 PARA'!AI7), "")</f>
        <v>36643</v>
      </c>
      <c r="V7" s="239">
        <f>IF(I7&gt;0, MAX('1475 FX'!AI7, '1475 PARA'!AI7), "")</f>
        <v>37770</v>
      </c>
      <c r="W7" s="240">
        <f>IF(I7&gt;0, MAX('1476 FX'!AI7, '1476 PARA'!AI7), "")</f>
        <v>38669</v>
      </c>
      <c r="X7" s="240">
        <f>IF(I7&gt;0, MAX('1603 FX'!AI7, '1603 Para'!AI7), "")</f>
        <v>6794</v>
      </c>
      <c r="Y7" s="240">
        <f>IF(I7&gt;0, MAX('1604 FX'!AI7, '1604 Para'!AI7), "")</f>
        <v>9391</v>
      </c>
      <c r="Z7" s="240">
        <f>IF(I7&gt;0, MAX('Spare van FX'!AI7, 'Spare van Para'!AI7), "")</f>
        <v>0</v>
      </c>
    </row>
    <row r="8" spans="1:26" thickBot="1" x14ac:dyDescent="0.3">
      <c r="A8" s="155">
        <v>42740</v>
      </c>
      <c r="B8" s="156">
        <f>'1473 FX'!V8</f>
        <v>12.166666666666666</v>
      </c>
      <c r="C8" s="156">
        <f>'1474 FX'!V8</f>
        <v>0</v>
      </c>
      <c r="D8" s="156">
        <f>'1475 FX'!V8</f>
        <v>0</v>
      </c>
      <c r="E8" s="162">
        <f>'1476 FX'!V8</f>
        <v>12</v>
      </c>
      <c r="F8" s="162">
        <f>'1603 FX'!V8</f>
        <v>0</v>
      </c>
      <c r="G8" s="162">
        <f>'1604 FX'!V8</f>
        <v>0</v>
      </c>
      <c r="H8" s="162">
        <f>'Spare van FX'!V8</f>
        <v>0</v>
      </c>
      <c r="I8" s="167">
        <f t="shared" si="0"/>
        <v>24.166666666666664</v>
      </c>
      <c r="J8" s="145"/>
      <c r="K8" s="239">
        <f>IF(I8&gt;0, MAX('1473 FX'!AI8, '1473 PARA'!AI8), "")</f>
        <v>38196</v>
      </c>
      <c r="L8" s="239">
        <f>IF(I8&gt;0, MAX('1474 FX'!AI8, '1474 PARA'!AI8), "")</f>
        <v>36643</v>
      </c>
      <c r="M8" s="239">
        <f>IF(I8&gt;0, MAX('1475 FX'!AI8, '1475 PARA'!AI8), "")</f>
        <v>37770</v>
      </c>
      <c r="N8" s="240">
        <f>IF(I8&gt;0, MAX('1476 FX'!AI8, '1476 PARA'!AI8), "")</f>
        <v>38796</v>
      </c>
      <c r="O8" s="240">
        <f>IF(I8&gt;0, MAX('1603 FX'!AI8, '1603 Para'!AI8), "")</f>
        <v>6794</v>
      </c>
      <c r="P8" s="240">
        <f>IF(I8&gt;0, MAX('1604 FX'!AI8, '1604 Para'!AI8), "")</f>
        <v>9458</v>
      </c>
      <c r="Q8" s="240">
        <f>IF(I8&gt;0, MAX('Spare van FX'!AI8, 'Spare van Para'!AI8), "")</f>
        <v>0</v>
      </c>
      <c r="S8" s="145"/>
      <c r="T8" s="239">
        <f>IF(I8&gt;0, MAX('1473 FX'!AI8, '1473 PARA'!AI8), "")</f>
        <v>38196</v>
      </c>
      <c r="U8" s="239">
        <f>IF(I8&gt;0, MAX('1474 FX'!AI8, '1474 PARA'!AI8), "")</f>
        <v>36643</v>
      </c>
      <c r="V8" s="239">
        <f>IF(I8&gt;0, MAX('1475 FX'!AI8, '1475 PARA'!AI8), "")</f>
        <v>37770</v>
      </c>
      <c r="W8" s="240">
        <f>IF(I8&gt;0, MAX('1476 FX'!AI8, '1476 PARA'!AI8), "")</f>
        <v>38796</v>
      </c>
      <c r="X8" s="240">
        <f>IF(I8&gt;0, MAX('1603 FX'!AI8, '1603 Para'!AI8), "")</f>
        <v>6794</v>
      </c>
      <c r="Y8" s="240">
        <f>IF(I8&gt;0, MAX('1604 FX'!AI8, '1604 Para'!AI8), "")</f>
        <v>9458</v>
      </c>
      <c r="Z8" s="240">
        <f>IF(I8&gt;0, MAX('Spare van FX'!AI8, 'Spare van Para'!AI8), "")</f>
        <v>0</v>
      </c>
    </row>
    <row r="9" spans="1:26" thickBot="1" x14ac:dyDescent="0.3">
      <c r="A9" s="155">
        <v>42741</v>
      </c>
      <c r="B9" s="156">
        <f>'1473 FX'!V9</f>
        <v>12</v>
      </c>
      <c r="C9" s="156">
        <f>'1474 FX'!V9</f>
        <v>0</v>
      </c>
      <c r="D9" s="156">
        <f>'1475 FX'!V9</f>
        <v>0</v>
      </c>
      <c r="E9" s="162">
        <f>'1476 FX'!V9</f>
        <v>12.166666666666666</v>
      </c>
      <c r="F9" s="162">
        <f>'1603 FX'!V9</f>
        <v>0</v>
      </c>
      <c r="G9" s="162">
        <f>'1604 FX'!V9</f>
        <v>0</v>
      </c>
      <c r="H9" s="162">
        <f>'Spare van FX'!V9</f>
        <v>0</v>
      </c>
      <c r="I9" s="167">
        <f t="shared" si="0"/>
        <v>24.166666666666664</v>
      </c>
      <c r="J9" s="145"/>
      <c r="K9" s="239">
        <f>IF(I9&gt;0, MAX('1473 FX'!AI9, '1473 PARA'!AI9), "")</f>
        <v>38325</v>
      </c>
      <c r="L9" s="239">
        <f>IF(I9&gt;0, MAX('1474 FX'!AI9, '1474 PARA'!AI9), "")</f>
        <v>36643</v>
      </c>
      <c r="M9" s="239">
        <f>IF(I9&gt;0, MAX('1475 FX'!AI9, '1475 PARA'!AI9), "")</f>
        <v>37770</v>
      </c>
      <c r="N9" s="240">
        <f>IF(I9&gt;0, MAX('1476 FX'!AI9, '1476 PARA'!AI9), "")</f>
        <v>38954</v>
      </c>
      <c r="O9" s="240">
        <f>IF(I9&gt;0, MAX('1603 FX'!AI9, '1603 Para'!AI9), "")</f>
        <v>6794</v>
      </c>
      <c r="P9" s="240">
        <f>IF(I9&gt;0, MAX('1604 FX'!AI9, '1604 Para'!AI9), "")</f>
        <v>9520</v>
      </c>
      <c r="Q9" s="240">
        <f>IF(I9&gt;0, MAX('Spare van FX'!AI9, 'Spare van Para'!AI9), "")</f>
        <v>0</v>
      </c>
      <c r="S9" s="145"/>
      <c r="T9" s="239">
        <f>IF(I9&gt;0, MAX('1473 FX'!AI9, '1473 PARA'!AI9), "")</f>
        <v>38325</v>
      </c>
      <c r="U9" s="239">
        <f>IF(I9&gt;0, MAX('1474 FX'!AI9, '1474 PARA'!AI9), "")</f>
        <v>36643</v>
      </c>
      <c r="V9" s="239">
        <f>IF(I9&gt;0, MAX('1475 FX'!AI9, '1475 PARA'!AI9), "")</f>
        <v>37770</v>
      </c>
      <c r="W9" s="240">
        <f>IF(I9&gt;0, MAX('1476 FX'!AI9, '1476 PARA'!AI9), "")</f>
        <v>38954</v>
      </c>
      <c r="X9" s="240">
        <f>IF(I9&gt;0, MAX('1603 FX'!AI9, '1603 Para'!AI9), "")</f>
        <v>6794</v>
      </c>
      <c r="Y9" s="240">
        <f>IF(I9&gt;0, MAX('1604 FX'!AI9, '1604 Para'!AI9), "")</f>
        <v>9520</v>
      </c>
      <c r="Z9" s="240">
        <f>IF(I9&gt;0, MAX('Spare van FX'!AI9, 'Spare van Para'!AI9), "")</f>
        <v>0</v>
      </c>
    </row>
    <row r="10" spans="1:26" thickBot="1" x14ac:dyDescent="0.3">
      <c r="A10" s="155">
        <v>42742</v>
      </c>
      <c r="B10" s="156">
        <f>'1473 FX'!V10</f>
        <v>0</v>
      </c>
      <c r="C10" s="156">
        <f>'1474 FX'!V10</f>
        <v>0</v>
      </c>
      <c r="D10" s="156">
        <f>'1475 FX'!V10</f>
        <v>0</v>
      </c>
      <c r="E10" s="162">
        <f>'1476 FX'!V10</f>
        <v>0</v>
      </c>
      <c r="F10" s="162">
        <f>'1603 FX'!V10</f>
        <v>0</v>
      </c>
      <c r="G10" s="162">
        <f>'1604 FX'!V10</f>
        <v>0</v>
      </c>
      <c r="H10" s="162">
        <f>'Spare van FX'!V10</f>
        <v>0</v>
      </c>
      <c r="I10" s="167">
        <f t="shared" si="0"/>
        <v>0</v>
      </c>
      <c r="J10" s="145"/>
      <c r="K10" s="239" t="str">
        <f>IF(I10&gt;0, MAX('1473 FX'!AI10, '1473 PARA'!AI10), "")</f>
        <v/>
      </c>
      <c r="L10" s="239" t="str">
        <f>IF(I10&gt;0, MAX('1474 FX'!AI10, '1474 PARA'!AI10), "")</f>
        <v/>
      </c>
      <c r="M10" s="239" t="str">
        <f>IF(I10&gt;0, MAX('1475 FX'!AI10, '1475 PARA'!AI10), "")</f>
        <v/>
      </c>
      <c r="N10" s="240" t="str">
        <f>IF(I10&gt;0, MAX('1476 FX'!AI10, '1476 PARA'!AI10), "")</f>
        <v/>
      </c>
      <c r="O10" s="240" t="str">
        <f>IF(I10&gt;0, MAX('1603 FX'!AI10, '1603 Para'!AI10), "")</f>
        <v/>
      </c>
      <c r="P10" s="240" t="str">
        <f>IF(I10&gt;0, MAX('1604 FX'!AI10, '1604 Para'!AI10), "")</f>
        <v/>
      </c>
      <c r="Q10" s="240" t="str">
        <f>IF(I10&gt;0, MAX('Spare van FX'!AI10, 'Spare van Para'!AI10), "")</f>
        <v/>
      </c>
      <c r="S10" s="145"/>
      <c r="T10" s="239" t="str">
        <f>IF(I10&gt;0, MAX('1473 FX'!AI10, '1473 PARA'!AI10), "")</f>
        <v/>
      </c>
      <c r="U10" s="239" t="str">
        <f>IF(I10&gt;0, MAX('1474 FX'!AI10, '1474 PARA'!AI10), "")</f>
        <v/>
      </c>
      <c r="V10" s="239" t="str">
        <f>IF(I10&gt;0, MAX('1475 FX'!AI10, '1475 PARA'!AI10), "")</f>
        <v/>
      </c>
      <c r="W10" s="240" t="str">
        <f>IF(I10&gt;0, MAX('1476 FX'!AI10, '1476 PARA'!AI10), "")</f>
        <v/>
      </c>
      <c r="X10" s="240" t="str">
        <f>IF(I10&gt;0, MAX('1603 FX'!AI10, '1603 Para'!AI10), "")</f>
        <v/>
      </c>
      <c r="Y10" s="240" t="str">
        <f>IF(I10&gt;0, MAX('1604 FX'!AI10, '1604 Para'!AI10), "")</f>
        <v/>
      </c>
      <c r="Z10" s="240" t="str">
        <f>IF(I10&gt;0, MAX('Spare van FX'!AI10, 'Spare van Para'!AI10), "")</f>
        <v/>
      </c>
    </row>
    <row r="11" spans="1:26" thickBot="1" x14ac:dyDescent="0.3">
      <c r="A11" s="155">
        <v>42743</v>
      </c>
      <c r="B11" s="156">
        <f>'1473 FX'!V11</f>
        <v>0</v>
      </c>
      <c r="C11" s="156">
        <f>'1474 FX'!V11</f>
        <v>0</v>
      </c>
      <c r="D11" s="156">
        <f>'1475 FX'!V11</f>
        <v>0</v>
      </c>
      <c r="E11" s="162">
        <f>'1476 FX'!V11</f>
        <v>0</v>
      </c>
      <c r="F11" s="162">
        <f>'1603 FX'!V11</f>
        <v>0</v>
      </c>
      <c r="G11" s="162">
        <f>'1604 FX'!V11</f>
        <v>0</v>
      </c>
      <c r="H11" s="162">
        <f>'Spare van FX'!V11</f>
        <v>0</v>
      </c>
      <c r="I11" s="167">
        <f t="shared" si="0"/>
        <v>0</v>
      </c>
      <c r="J11" s="145"/>
      <c r="K11" s="239" t="str">
        <f>IF(I11&gt;0, MAX('1473 FX'!AI11, '1473 PARA'!AI11), "")</f>
        <v/>
      </c>
      <c r="L11" s="239" t="str">
        <f>IF(I11&gt;0, MAX('1474 FX'!AI11, '1474 PARA'!AI11), "")</f>
        <v/>
      </c>
      <c r="M11" s="239" t="str">
        <f>IF(I11&gt;0, MAX('1475 FX'!AI11, '1475 PARA'!AI11), "")</f>
        <v/>
      </c>
      <c r="N11" s="240" t="str">
        <f>IF(I11&gt;0, MAX('1476 FX'!AI11, '1476 PARA'!AI11), "")</f>
        <v/>
      </c>
      <c r="O11" s="240" t="str">
        <f>IF(I11&gt;0, MAX('1603 FX'!AI11, '1603 Para'!AI11), "")</f>
        <v/>
      </c>
      <c r="P11" s="240" t="str">
        <f>IF(I11&gt;0, MAX('1604 FX'!AI11, '1604 Para'!AI11), "")</f>
        <v/>
      </c>
      <c r="Q11" s="240" t="str">
        <f>IF(I11&gt;0, MAX('Spare van FX'!AI11, 'Spare van Para'!AI11), "")</f>
        <v/>
      </c>
      <c r="S11" s="145"/>
      <c r="T11" s="239" t="str">
        <f>IF(I11&gt;0, MAX('1473 FX'!AI11, '1473 PARA'!AI11), "")</f>
        <v/>
      </c>
      <c r="U11" s="239" t="str">
        <f>IF(I11&gt;0, MAX('1474 FX'!AI11, '1474 PARA'!AI11), "")</f>
        <v/>
      </c>
      <c r="V11" s="239" t="str">
        <f>IF(I11&gt;0, MAX('1475 FX'!AI11, '1475 PARA'!AI11), "")</f>
        <v/>
      </c>
      <c r="W11" s="240" t="str">
        <f>IF(I11&gt;0, MAX('1476 FX'!AI11, '1476 PARA'!AI11), "")</f>
        <v/>
      </c>
      <c r="X11" s="240" t="str">
        <f>IF(I11&gt;0, MAX('1603 FX'!AI11, '1603 Para'!AI11), "")</f>
        <v/>
      </c>
      <c r="Y11" s="240" t="str">
        <f>IF(I11&gt;0, MAX('1604 FX'!AI11, '1604 Para'!AI11), "")</f>
        <v/>
      </c>
      <c r="Z11" s="240" t="str">
        <f>IF(I11&gt;0, MAX('Spare van FX'!AI11, 'Spare van Para'!AI11), "")</f>
        <v/>
      </c>
    </row>
    <row r="12" spans="1:26" thickBot="1" x14ac:dyDescent="0.3">
      <c r="A12" s="155">
        <v>42744</v>
      </c>
      <c r="B12" s="156">
        <f>'1473 FX'!V12</f>
        <v>12.166666666666666</v>
      </c>
      <c r="C12" s="156">
        <f>'1474 FX'!V12</f>
        <v>0</v>
      </c>
      <c r="D12" s="156">
        <f>'1475 FX'!V12</f>
        <v>0</v>
      </c>
      <c r="E12" s="162">
        <f>'1476 FX'!V12</f>
        <v>12</v>
      </c>
      <c r="F12" s="162">
        <f>'1603 FX'!V12</f>
        <v>0</v>
      </c>
      <c r="G12" s="162">
        <f>'1604 FX'!V12</f>
        <v>0</v>
      </c>
      <c r="H12" s="162">
        <f>'Spare van FX'!V12</f>
        <v>0</v>
      </c>
      <c r="I12" s="167">
        <f t="shared" si="0"/>
        <v>24.166666666666664</v>
      </c>
      <c r="J12" s="145"/>
      <c r="K12" s="239">
        <f>IF(I12&gt;0, MAX('1473 FX'!AI12, '1473 PARA'!AI12), "")</f>
        <v>38482</v>
      </c>
      <c r="L12" s="239">
        <f>IF(I12&gt;0, MAX('1474 FX'!AI12, '1474 PARA'!AI12), "")</f>
        <v>36643</v>
      </c>
      <c r="M12" s="239">
        <f>IF(I12&gt;0, MAX('1475 FX'!AI12, '1475 PARA'!AI12), "")</f>
        <v>37770</v>
      </c>
      <c r="N12" s="240">
        <f>IF(I12&gt;0, MAX('1476 FX'!AI12, '1476 PARA'!AI12), "")</f>
        <v>39084</v>
      </c>
      <c r="O12" s="240">
        <f>IF(I12&gt;0, MAX('1603 FX'!AI12, '1603 Para'!AI12), "")</f>
        <v>6794</v>
      </c>
      <c r="P12" s="240">
        <f>IF(I12&gt;0, MAX('1604 FX'!AI12, '1604 Para'!AI12), "")</f>
        <v>9594</v>
      </c>
      <c r="Q12" s="240">
        <f>IF(I12&gt;0, MAX('Spare van FX'!AI12, 'Spare van Para'!AI12), "")</f>
        <v>0</v>
      </c>
      <c r="S12" s="145"/>
      <c r="T12" s="239">
        <f>IF(I12&gt;0, MAX('1473 FX'!AI12, '1473 PARA'!AI12), "")</f>
        <v>38482</v>
      </c>
      <c r="U12" s="239">
        <f>IF(I12&gt;0, MAX('1474 FX'!AI12, '1474 PARA'!AI12), "")</f>
        <v>36643</v>
      </c>
      <c r="V12" s="239">
        <f>IF(I12&gt;0, MAX('1475 FX'!AI12, '1475 PARA'!AI12), "")</f>
        <v>37770</v>
      </c>
      <c r="W12" s="240">
        <f>IF(I12&gt;0, MAX('1476 FX'!AI12, '1476 PARA'!AI12), "")</f>
        <v>39084</v>
      </c>
      <c r="X12" s="240">
        <f>IF(I12&gt;0, MAX('1603 FX'!AI12, '1603 Para'!AI12), "")</f>
        <v>6794</v>
      </c>
      <c r="Y12" s="240">
        <f>IF(I12&gt;0, MAX('1604 FX'!AI12, '1604 Para'!AI12), "")</f>
        <v>9594</v>
      </c>
      <c r="Z12" s="240">
        <f>IF(I12&gt;0, MAX('Spare van FX'!AI12, 'Spare van Para'!AI12), "")</f>
        <v>0</v>
      </c>
    </row>
    <row r="13" spans="1:26" thickBot="1" x14ac:dyDescent="0.3">
      <c r="A13" s="155">
        <v>42745</v>
      </c>
      <c r="B13" s="156">
        <f>'1473 FX'!V13</f>
        <v>12</v>
      </c>
      <c r="C13" s="156">
        <f>'1474 FX'!V13</f>
        <v>0</v>
      </c>
      <c r="D13" s="156">
        <f>'1475 FX'!V13</f>
        <v>0</v>
      </c>
      <c r="E13" s="162">
        <f>'1476 FX'!V13</f>
        <v>12.166666666666666</v>
      </c>
      <c r="F13" s="162">
        <f>'1603 FX'!V13</f>
        <v>0</v>
      </c>
      <c r="G13" s="162">
        <f>'1604 FX'!V13</f>
        <v>0</v>
      </c>
      <c r="H13" s="162">
        <f>'Spare van FX'!V13</f>
        <v>0</v>
      </c>
      <c r="I13" s="167">
        <f t="shared" si="0"/>
        <v>24.166666666666664</v>
      </c>
      <c r="J13" s="145"/>
      <c r="K13" s="239">
        <f>IF(I13&gt;0, MAX('1473 FX'!AI13, '1473 PARA'!AI13), "")</f>
        <v>38610</v>
      </c>
      <c r="L13" s="239">
        <f>IF(I13&gt;0, MAX('1474 FX'!AI13, '1474 PARA'!AI13), "")</f>
        <v>36643</v>
      </c>
      <c r="M13" s="239">
        <f>IF(I13&gt;0, MAX('1475 FX'!AI13, '1475 PARA'!AI13), "")</f>
        <v>37770</v>
      </c>
      <c r="N13" s="240">
        <f>IF(I13&gt;0, MAX('1476 FX'!AI13, '1476 PARA'!AI13), "")</f>
        <v>39241</v>
      </c>
      <c r="O13" s="240">
        <f>IF(I13&gt;0, MAX('1603 FX'!AI13, '1603 Para'!AI13), "")</f>
        <v>6798</v>
      </c>
      <c r="P13" s="240">
        <f>IF(I13&gt;0, MAX('1604 FX'!AI13, '1604 Para'!AI13), "")</f>
        <v>9690</v>
      </c>
      <c r="Q13" s="240">
        <f>IF(I13&gt;0, MAX('Spare van FX'!AI13, 'Spare van Para'!AI13), "")</f>
        <v>0</v>
      </c>
      <c r="S13" s="145"/>
      <c r="T13" s="239">
        <f>IF(I13&gt;0, MAX('1473 FX'!AI13, '1473 PARA'!AI13), "")</f>
        <v>38610</v>
      </c>
      <c r="U13" s="239">
        <f>IF(I13&gt;0, MAX('1474 FX'!AI13, '1474 PARA'!AI13), "")</f>
        <v>36643</v>
      </c>
      <c r="V13" s="239">
        <f>IF(I13&gt;0, MAX('1475 FX'!AI13, '1475 PARA'!AI13), "")</f>
        <v>37770</v>
      </c>
      <c r="W13" s="240">
        <f>IF(I13&gt;0, MAX('1476 FX'!AI13, '1476 PARA'!AI13), "")</f>
        <v>39241</v>
      </c>
      <c r="X13" s="240">
        <f>IF(I13&gt;0, MAX('1603 FX'!AI13, '1603 Para'!AI13), "")</f>
        <v>6798</v>
      </c>
      <c r="Y13" s="240">
        <f>IF(I13&gt;0, MAX('1604 FX'!AI13, '1604 Para'!AI13), "")</f>
        <v>9690</v>
      </c>
      <c r="Z13" s="240">
        <f>IF(I13&gt;0, MAX('Spare van FX'!AI13, 'Spare van Para'!AI13), "")</f>
        <v>0</v>
      </c>
    </row>
    <row r="14" spans="1:26" thickBot="1" x14ac:dyDescent="0.3">
      <c r="A14" s="155">
        <v>42746</v>
      </c>
      <c r="B14" s="156">
        <f>'1473 FX'!V14</f>
        <v>12.166666666666666</v>
      </c>
      <c r="C14" s="156">
        <f>'1474 FX'!V14</f>
        <v>0</v>
      </c>
      <c r="D14" s="156">
        <f>'1475 FX'!V14</f>
        <v>0</v>
      </c>
      <c r="E14" s="162">
        <f>'1476 FX'!V14</f>
        <v>12</v>
      </c>
      <c r="F14" s="162">
        <f>'1603 FX'!V14</f>
        <v>0</v>
      </c>
      <c r="G14" s="162">
        <f>'1604 FX'!V14</f>
        <v>0</v>
      </c>
      <c r="H14" s="162">
        <f>'Spare van FX'!V14</f>
        <v>0</v>
      </c>
      <c r="I14" s="167">
        <f t="shared" si="0"/>
        <v>24.166666666666664</v>
      </c>
      <c r="J14" s="145"/>
      <c r="K14" s="239">
        <f>IF(I14&gt;0, MAX('1473 FX'!AI14, '1473 PARA'!AI14), "")</f>
        <v>38766</v>
      </c>
      <c r="L14" s="239">
        <f>IF(I14&gt;0, MAX('1474 FX'!AI14, '1474 PARA'!AI14), "")</f>
        <v>36643</v>
      </c>
      <c r="M14" s="239">
        <f>IF(I14&gt;0, MAX('1475 FX'!AI14, '1475 PARA'!AI14), "")</f>
        <v>37770</v>
      </c>
      <c r="N14" s="240">
        <f>IF(I14&gt;0, MAX('1476 FX'!AI14, '1476 PARA'!AI14), "")</f>
        <v>39368</v>
      </c>
      <c r="O14" s="240">
        <f>IF(I14&gt;0, MAX('1603 FX'!AI14, '1603 Para'!AI14), "")</f>
        <v>6798</v>
      </c>
      <c r="P14" s="240">
        <f>IF(I14&gt;0, MAX('1604 FX'!AI14, '1604 Para'!AI14), "")</f>
        <v>9766</v>
      </c>
      <c r="Q14" s="240">
        <f>IF(I14&gt;0, MAX('Spare van FX'!AI14, 'Spare van Para'!AI14), "")</f>
        <v>0</v>
      </c>
      <c r="S14" s="145"/>
      <c r="T14" s="239">
        <f>IF(I14&gt;0, MAX('1473 FX'!AI14, '1473 PARA'!AI14), "")</f>
        <v>38766</v>
      </c>
      <c r="U14" s="239">
        <f>IF(I14&gt;0, MAX('1474 FX'!AI14, '1474 PARA'!AI14), "")</f>
        <v>36643</v>
      </c>
      <c r="V14" s="239">
        <f>IF(I14&gt;0, MAX('1475 FX'!AI14, '1475 PARA'!AI14), "")</f>
        <v>37770</v>
      </c>
      <c r="W14" s="240">
        <f>IF(I14&gt;0, MAX('1476 FX'!AI14, '1476 PARA'!AI14), "")</f>
        <v>39368</v>
      </c>
      <c r="X14" s="240">
        <f>IF(I14&gt;0, MAX('1603 FX'!AI14, '1603 Para'!AI14), "")</f>
        <v>6798</v>
      </c>
      <c r="Y14" s="240">
        <f>IF(I14&gt;0, MAX('1604 FX'!AI14, '1604 Para'!AI14), "")</f>
        <v>9766</v>
      </c>
      <c r="Z14" s="240">
        <f>IF(I14&gt;0, MAX('Spare van FX'!AI14, 'Spare van Para'!AI14), "")</f>
        <v>0</v>
      </c>
    </row>
    <row r="15" spans="1:26" thickBot="1" x14ac:dyDescent="0.3">
      <c r="A15" s="155">
        <v>42747</v>
      </c>
      <c r="B15" s="156">
        <f>'1473 FX'!V15</f>
        <v>12</v>
      </c>
      <c r="C15" s="156">
        <f>'1474 FX'!V15</f>
        <v>0</v>
      </c>
      <c r="D15" s="156">
        <f>'1475 FX'!V15</f>
        <v>0</v>
      </c>
      <c r="E15" s="162">
        <f>'1476 FX'!V15</f>
        <v>12.166666666666666</v>
      </c>
      <c r="F15" s="162">
        <f>'1603 FX'!V15</f>
        <v>0</v>
      </c>
      <c r="G15" s="162">
        <f>'1604 FX'!V15</f>
        <v>0</v>
      </c>
      <c r="H15" s="162">
        <f>'Spare van FX'!V15</f>
        <v>0</v>
      </c>
      <c r="I15" s="167">
        <f t="shared" si="0"/>
        <v>24.166666666666664</v>
      </c>
      <c r="J15" s="145"/>
      <c r="K15" s="239">
        <f>IF(I15&gt;0, MAX('1473 FX'!AI15, '1473 PARA'!AI15), "")</f>
        <v>38895</v>
      </c>
      <c r="L15" s="239">
        <f>IF(I15&gt;0, MAX('1474 FX'!AI15, '1474 PARA'!AI15), "")</f>
        <v>36643</v>
      </c>
      <c r="M15" s="239">
        <f>IF(I15&gt;0, MAX('1475 FX'!AI15, '1475 PARA'!AI15), "")</f>
        <v>37770</v>
      </c>
      <c r="N15" s="240">
        <f>IF(I15&gt;0, MAX('1476 FX'!AI15, '1476 PARA'!AI15), "")</f>
        <v>39525</v>
      </c>
      <c r="O15" s="240">
        <f>IF(I15&gt;0, MAX('1603 FX'!AI15, '1603 Para'!AI15), "")</f>
        <v>6798</v>
      </c>
      <c r="P15" s="240">
        <f>IF(I15&gt;0, MAX('1604 FX'!AI15, '1604 Para'!AI15), "")</f>
        <v>9808</v>
      </c>
      <c r="Q15" s="240">
        <f>IF(I15&gt;0, MAX('Spare van FX'!AI15, 'Spare van Para'!AI15), "")</f>
        <v>0</v>
      </c>
      <c r="S15" s="145"/>
      <c r="T15" s="239">
        <f>IF(I15&gt;0, MAX('1473 FX'!AI15, '1473 PARA'!AI15), "")</f>
        <v>38895</v>
      </c>
      <c r="U15" s="239">
        <f>IF(I15&gt;0, MAX('1474 FX'!AI15, '1474 PARA'!AI15), "")</f>
        <v>36643</v>
      </c>
      <c r="V15" s="239">
        <f>IF(I15&gt;0, MAX('1475 FX'!AI15, '1475 PARA'!AI15), "")</f>
        <v>37770</v>
      </c>
      <c r="W15" s="240">
        <f>IF(I15&gt;0, MAX('1476 FX'!AI15, '1476 PARA'!AI15), "")</f>
        <v>39525</v>
      </c>
      <c r="X15" s="240">
        <f>IF(I15&gt;0, MAX('1603 FX'!AI15, '1603 Para'!AI15), "")</f>
        <v>6798</v>
      </c>
      <c r="Y15" s="240">
        <f>IF(I15&gt;0, MAX('1604 FX'!AI15, '1604 Para'!AI15), "")</f>
        <v>9808</v>
      </c>
      <c r="Z15" s="240">
        <f>IF(I15&gt;0, MAX('Spare van FX'!AI15, 'Spare van Para'!AI15), "")</f>
        <v>0</v>
      </c>
    </row>
    <row r="16" spans="1:26" thickBot="1" x14ac:dyDescent="0.3">
      <c r="A16" s="155">
        <v>42748</v>
      </c>
      <c r="B16" s="156">
        <f>'1473 FX'!V16</f>
        <v>12.166666666666666</v>
      </c>
      <c r="C16" s="156">
        <f>'1474 FX'!V16</f>
        <v>0</v>
      </c>
      <c r="D16" s="156">
        <f>'1475 FX'!V16</f>
        <v>0</v>
      </c>
      <c r="E16" s="162">
        <f>'1476 FX'!V16</f>
        <v>12</v>
      </c>
      <c r="F16" s="162">
        <f>'1603 FX'!V16</f>
        <v>0</v>
      </c>
      <c r="G16" s="162">
        <f>'1604 FX'!V16</f>
        <v>0</v>
      </c>
      <c r="H16" s="162">
        <f>'Spare van FX'!V16</f>
        <v>0</v>
      </c>
      <c r="I16" s="167">
        <f t="shared" si="0"/>
        <v>24.166666666666664</v>
      </c>
      <c r="J16" s="145"/>
      <c r="K16" s="239">
        <f>IF(I16&gt;0, MAX('1473 FX'!AI16, '1473 PARA'!AI16), "")</f>
        <v>39050</v>
      </c>
      <c r="L16" s="239">
        <f>IF(I16&gt;0, MAX('1474 FX'!AI16, '1474 PARA'!AI16), "")</f>
        <v>36643</v>
      </c>
      <c r="M16" s="239">
        <f>IF(I16&gt;0, MAX('1475 FX'!AI16, '1475 PARA'!AI16), "")</f>
        <v>37770</v>
      </c>
      <c r="N16" s="240">
        <f>IF(I16&gt;0, MAX('1476 FX'!AI16, '1476 PARA'!AI16), "")</f>
        <v>39652</v>
      </c>
      <c r="O16" s="240">
        <f>IF(I16&gt;0, MAX('1603 FX'!AI16, '1603 Para'!AI16), "")</f>
        <v>6798</v>
      </c>
      <c r="P16" s="240">
        <f>IF(I16&gt;0, MAX('1604 FX'!AI16, '1604 Para'!AI16), "")</f>
        <v>9895</v>
      </c>
      <c r="Q16" s="240">
        <f>IF(I16&gt;0, MAX('Spare van FX'!AI16, 'Spare van Para'!AI16), "")</f>
        <v>0</v>
      </c>
      <c r="S16" s="145"/>
      <c r="T16" s="239">
        <f>IF(I16&gt;0, MAX('1473 FX'!AI16, '1473 PARA'!AI16), "")</f>
        <v>39050</v>
      </c>
      <c r="U16" s="239">
        <f>IF(I16&gt;0, MAX('1474 FX'!AI16, '1474 PARA'!AI16), "")</f>
        <v>36643</v>
      </c>
      <c r="V16" s="239">
        <f>IF(I16&gt;0, MAX('1475 FX'!AI16, '1475 PARA'!AI16), "")</f>
        <v>37770</v>
      </c>
      <c r="W16" s="240">
        <f>IF(I16&gt;0, MAX('1476 FX'!AI16, '1476 PARA'!AI16), "")</f>
        <v>39652</v>
      </c>
      <c r="X16" s="240">
        <f>IF(I16&gt;0, MAX('1603 FX'!AI16, '1603 Para'!AI16), "")</f>
        <v>6798</v>
      </c>
      <c r="Y16" s="240">
        <f>IF(I16&gt;0, MAX('1604 FX'!AI16, '1604 Para'!AI16), "")</f>
        <v>9895</v>
      </c>
      <c r="Z16" s="240">
        <f>IF(I16&gt;0, MAX('Spare van FX'!AI16, 'Spare van Para'!AI16), "")</f>
        <v>0</v>
      </c>
    </row>
    <row r="17" spans="1:26" thickBot="1" x14ac:dyDescent="0.3">
      <c r="A17" s="155">
        <v>42749</v>
      </c>
      <c r="B17" s="156">
        <f>'1473 FX'!V17</f>
        <v>0</v>
      </c>
      <c r="C17" s="156">
        <f>'1474 FX'!V17</f>
        <v>0</v>
      </c>
      <c r="D17" s="156">
        <f>'1475 FX'!V17</f>
        <v>0</v>
      </c>
      <c r="E17" s="162">
        <f>'1476 FX'!V17</f>
        <v>0</v>
      </c>
      <c r="F17" s="162">
        <f>'1603 FX'!V17</f>
        <v>0</v>
      </c>
      <c r="G17" s="162">
        <f>'1604 FX'!V17</f>
        <v>0</v>
      </c>
      <c r="H17" s="162">
        <f>'Spare van FX'!V17</f>
        <v>0</v>
      </c>
      <c r="I17" s="167">
        <f t="shared" si="0"/>
        <v>0</v>
      </c>
      <c r="J17" s="145"/>
      <c r="K17" s="239" t="str">
        <f>IF(I17&gt;0, MAX('1473 FX'!AI17, '1473 PARA'!AI17), "")</f>
        <v/>
      </c>
      <c r="L17" s="239" t="str">
        <f>IF(I17&gt;0, MAX('1474 FX'!AI17, '1474 PARA'!AI17), "")</f>
        <v/>
      </c>
      <c r="M17" s="239" t="str">
        <f>IF(I17&gt;0, MAX('1475 FX'!AI17, '1475 PARA'!AI17), "")</f>
        <v/>
      </c>
      <c r="N17" s="240" t="str">
        <f>IF(I17&gt;0, MAX('1476 FX'!AI17, '1476 PARA'!AI17), "")</f>
        <v/>
      </c>
      <c r="O17" s="240" t="str">
        <f>IF(I17&gt;0, MAX('1603 FX'!AI17, '1603 Para'!AI17), "")</f>
        <v/>
      </c>
      <c r="P17" s="240" t="str">
        <f>IF(I17&gt;0, MAX('1604 FX'!AI17, '1604 Para'!AI17), "")</f>
        <v/>
      </c>
      <c r="Q17" s="240" t="str">
        <f>IF(I17&gt;0, MAX('Spare van FX'!AI17, 'Spare van Para'!AI17), "")</f>
        <v/>
      </c>
      <c r="S17" s="145"/>
      <c r="T17" s="239" t="str">
        <f>IF(I17&gt;0, MAX('1473 FX'!AI17, '1473 PARA'!AI17), "")</f>
        <v/>
      </c>
      <c r="U17" s="239" t="str">
        <f>IF(I17&gt;0, MAX('1474 FX'!AI17, '1474 PARA'!AI17), "")</f>
        <v/>
      </c>
      <c r="V17" s="239" t="str">
        <f>IF(I17&gt;0, MAX('1475 FX'!AI17, '1475 PARA'!AI17), "")</f>
        <v/>
      </c>
      <c r="W17" s="240" t="str">
        <f>IF(I17&gt;0, MAX('1476 FX'!AI17, '1476 PARA'!AI17), "")</f>
        <v/>
      </c>
      <c r="X17" s="240" t="str">
        <f>IF(I17&gt;0, MAX('1603 FX'!AI17, '1603 Para'!AI17), "")</f>
        <v/>
      </c>
      <c r="Y17" s="240" t="str">
        <f>IF(I17&gt;0, MAX('1604 FX'!AI17, '1604 Para'!AI17), "")</f>
        <v/>
      </c>
      <c r="Z17" s="240" t="str">
        <f>IF(I17&gt;0, MAX('Spare van FX'!AI17, 'Spare van Para'!AI17), "")</f>
        <v/>
      </c>
    </row>
    <row r="18" spans="1:26" thickBot="1" x14ac:dyDescent="0.3">
      <c r="A18" s="155">
        <v>42750</v>
      </c>
      <c r="B18" s="156">
        <f>'1473 FX'!V18</f>
        <v>0</v>
      </c>
      <c r="C18" s="156">
        <f>'1474 FX'!V18</f>
        <v>0</v>
      </c>
      <c r="D18" s="156">
        <f>'1475 FX'!V18</f>
        <v>0</v>
      </c>
      <c r="E18" s="162">
        <f>'1476 FX'!V18</f>
        <v>0</v>
      </c>
      <c r="F18" s="162">
        <f>'1603 FX'!V18</f>
        <v>0</v>
      </c>
      <c r="G18" s="162">
        <f>'1604 FX'!V18</f>
        <v>0</v>
      </c>
      <c r="H18" s="162">
        <f>'Spare van FX'!V18</f>
        <v>0</v>
      </c>
      <c r="I18" s="167">
        <f t="shared" si="0"/>
        <v>0</v>
      </c>
      <c r="J18" s="145"/>
      <c r="K18" s="239" t="str">
        <f>IF(I18&gt;0, MAX('1473 FX'!AI18, '1473 PARA'!AI18), "")</f>
        <v/>
      </c>
      <c r="L18" s="239" t="str">
        <f>IF(I18&gt;0, MAX('1474 FX'!AI18, '1474 PARA'!AI18), "")</f>
        <v/>
      </c>
      <c r="M18" s="239" t="str">
        <f>IF(I18&gt;0, MAX('1475 FX'!AI18, '1475 PARA'!AI18), "")</f>
        <v/>
      </c>
      <c r="N18" s="240" t="str">
        <f>IF(I18&gt;0, MAX('1476 FX'!AI18, '1476 PARA'!AI18), "")</f>
        <v/>
      </c>
      <c r="O18" s="240" t="str">
        <f>IF(I18&gt;0, MAX('1603 FX'!AI18, '1603 Para'!AI18), "")</f>
        <v/>
      </c>
      <c r="P18" s="240" t="str">
        <f>IF(I18&gt;0, MAX('1604 FX'!AI18, '1604 Para'!AI18), "")</f>
        <v/>
      </c>
      <c r="Q18" s="240" t="str">
        <f>IF(I18&gt;0, MAX('Spare van FX'!AI18, 'Spare van Para'!AI18), "")</f>
        <v/>
      </c>
      <c r="S18" s="145"/>
      <c r="T18" s="239" t="str">
        <f>IF(I18&gt;0, MAX('1473 FX'!AI18, '1473 PARA'!AI18), "")</f>
        <v/>
      </c>
      <c r="U18" s="239" t="str">
        <f>IF(I18&gt;0, MAX('1474 FX'!AI18, '1474 PARA'!AI18), "")</f>
        <v/>
      </c>
      <c r="V18" s="239" t="str">
        <f>IF(I18&gt;0, MAX('1475 FX'!AI18, '1475 PARA'!AI18), "")</f>
        <v/>
      </c>
      <c r="W18" s="240" t="str">
        <f>IF(I18&gt;0, MAX('1476 FX'!AI18, '1476 PARA'!AI18), "")</f>
        <v/>
      </c>
      <c r="X18" s="240" t="str">
        <f>IF(I18&gt;0, MAX('1603 FX'!AI18, '1603 Para'!AI18), "")</f>
        <v/>
      </c>
      <c r="Y18" s="240" t="str">
        <f>IF(I18&gt;0, MAX('1604 FX'!AI18, '1604 Para'!AI18), "")</f>
        <v/>
      </c>
      <c r="Z18" s="240" t="str">
        <f>IF(I18&gt;0, MAX('Spare van FX'!AI18, 'Spare van Para'!AI18), "")</f>
        <v/>
      </c>
    </row>
    <row r="19" spans="1:26" thickBot="1" x14ac:dyDescent="0.3">
      <c r="A19" s="155">
        <v>42751</v>
      </c>
      <c r="B19" s="156">
        <f>'1473 FX'!V19</f>
        <v>12</v>
      </c>
      <c r="C19" s="156">
        <f>'1474 FX'!V19</f>
        <v>0</v>
      </c>
      <c r="D19" s="156">
        <f>'1475 FX'!V19</f>
        <v>0</v>
      </c>
      <c r="E19" s="162">
        <f>'1476 FX'!V19</f>
        <v>12.166666666666666</v>
      </c>
      <c r="F19" s="162">
        <f>'1603 FX'!V19</f>
        <v>0</v>
      </c>
      <c r="G19" s="162">
        <f>'1604 FX'!V19</f>
        <v>0</v>
      </c>
      <c r="H19" s="162">
        <f>'Spare van FX'!V19</f>
        <v>0</v>
      </c>
      <c r="I19" s="167">
        <f t="shared" si="0"/>
        <v>24.166666666666664</v>
      </c>
      <c r="J19" s="145"/>
      <c r="K19" s="239">
        <f>IF(I19&gt;0, MAX('1473 FX'!AI19, '1473 PARA'!AI19), "")</f>
        <v>39179</v>
      </c>
      <c r="L19" s="239">
        <f>IF(I19&gt;0, MAX('1474 FX'!AI19, '1474 PARA'!AI19), "")</f>
        <v>36643</v>
      </c>
      <c r="M19" s="239">
        <f>IF(I19&gt;0, MAX('1475 FX'!AI19, '1475 PARA'!AI19), "")</f>
        <v>37770</v>
      </c>
      <c r="N19" s="240">
        <f>IF(I19&gt;0, MAX('1476 FX'!AI19, '1476 PARA'!AI19), "")</f>
        <v>39825</v>
      </c>
      <c r="O19" s="240">
        <f>IF(I19&gt;0, MAX('1603 FX'!AI19, '1603 Para'!AI19), "")</f>
        <v>6798</v>
      </c>
      <c r="P19" s="240">
        <f>IF(I19&gt;0, MAX('1604 FX'!AI19, '1604 Para'!AI19), "")</f>
        <v>9941</v>
      </c>
      <c r="Q19" s="240">
        <f>IF(I19&gt;0, MAX('Spare van FX'!AI19, 'Spare van Para'!AI19), "")</f>
        <v>0</v>
      </c>
      <c r="S19" s="145"/>
      <c r="T19" s="239">
        <f>IF(I19&gt;0, MAX('1473 FX'!AI19, '1473 PARA'!AI19), "")</f>
        <v>39179</v>
      </c>
      <c r="U19" s="239">
        <f>IF(I19&gt;0, MAX('1474 FX'!AI19, '1474 PARA'!AI19), "")</f>
        <v>36643</v>
      </c>
      <c r="V19" s="239">
        <f>IF(I19&gt;0, MAX('1475 FX'!AI19, '1475 PARA'!AI19), "")</f>
        <v>37770</v>
      </c>
      <c r="W19" s="240">
        <f>IF(I19&gt;0, MAX('1476 FX'!AI19, '1476 PARA'!AI19), "")</f>
        <v>39825</v>
      </c>
      <c r="X19" s="240">
        <f>IF(I19&gt;0, MAX('1603 FX'!AI19, '1603 Para'!AI19), "")</f>
        <v>6798</v>
      </c>
      <c r="Y19" s="240">
        <f>IF(I19&gt;0, MAX('1604 FX'!AI19, '1604 Para'!AI19), "")</f>
        <v>9941</v>
      </c>
      <c r="Z19" s="240">
        <f>IF(I19&gt;0, MAX('Spare van FX'!AI19, 'Spare van Para'!AI19), "")</f>
        <v>0</v>
      </c>
    </row>
    <row r="20" spans="1:26" thickBot="1" x14ac:dyDescent="0.3">
      <c r="A20" s="155">
        <v>42752</v>
      </c>
      <c r="B20" s="156">
        <f>'1473 FX'!V20</f>
        <v>12.166666666666666</v>
      </c>
      <c r="C20" s="156">
        <f>'1474 FX'!V20</f>
        <v>0</v>
      </c>
      <c r="D20" s="156">
        <f>'1475 FX'!V20</f>
        <v>0</v>
      </c>
      <c r="E20" s="162">
        <f>'1476 FX'!V20</f>
        <v>12</v>
      </c>
      <c r="F20" s="162">
        <f>'1603 FX'!V20</f>
        <v>0</v>
      </c>
      <c r="G20" s="162">
        <f>'1604 FX'!V20</f>
        <v>0</v>
      </c>
      <c r="H20" s="162">
        <f>'Spare van FX'!V20</f>
        <v>0</v>
      </c>
      <c r="I20" s="167">
        <f t="shared" si="0"/>
        <v>24.166666666666664</v>
      </c>
      <c r="J20" s="145"/>
      <c r="K20" s="239">
        <f>IF(I20&gt;0, MAX('1473 FX'!AI20, '1473 PARA'!AI20), "")</f>
        <v>39334</v>
      </c>
      <c r="L20" s="239">
        <f>IF(I20&gt;0, MAX('1474 FX'!AI20, '1474 PARA'!AI20), "")</f>
        <v>36643</v>
      </c>
      <c r="M20" s="239">
        <f>IF(I20&gt;0, MAX('1475 FX'!AI20, '1475 PARA'!AI20), "")</f>
        <v>37770</v>
      </c>
      <c r="N20" s="240">
        <f>IF(I20&gt;0, MAX('1476 FX'!AI20, '1476 PARA'!AI20), "")</f>
        <v>39937</v>
      </c>
      <c r="O20" s="240">
        <f>IF(I20&gt;0, MAX('1603 FX'!AI20, '1603 Para'!AI20), "")</f>
        <v>6798</v>
      </c>
      <c r="P20" s="240">
        <f>IF(I20&gt;0, MAX('1604 FX'!AI20, '1604 Para'!AI20), "")</f>
        <v>10023</v>
      </c>
      <c r="Q20" s="240">
        <f>IF(I20&gt;0, MAX('Spare van FX'!AI20, 'Spare van Para'!AI20), "")</f>
        <v>0</v>
      </c>
      <c r="S20" s="145"/>
      <c r="T20" s="239">
        <f>IF(I20&gt;0, MAX('1473 FX'!AI20, '1473 PARA'!AI20), "")</f>
        <v>39334</v>
      </c>
      <c r="U20" s="239">
        <f>IF(I20&gt;0, MAX('1474 FX'!AI20, '1474 PARA'!AI20), "")</f>
        <v>36643</v>
      </c>
      <c r="V20" s="239">
        <f>IF(I20&gt;0, MAX('1475 FX'!AI20, '1475 PARA'!AI20), "")</f>
        <v>37770</v>
      </c>
      <c r="W20" s="240">
        <f>IF(I20&gt;0, MAX('1476 FX'!AI20, '1476 PARA'!AI20), "")</f>
        <v>39937</v>
      </c>
      <c r="X20" s="240">
        <f>IF(I20&gt;0, MAX('1603 FX'!AI20, '1603 Para'!AI20), "")</f>
        <v>6798</v>
      </c>
      <c r="Y20" s="240">
        <f>IF(I20&gt;0, MAX('1604 FX'!AI20, '1604 Para'!AI20), "")</f>
        <v>10023</v>
      </c>
      <c r="Z20" s="240">
        <f>IF(I20&gt;0, MAX('Spare van FX'!AI20, 'Spare van Para'!AI20), "")</f>
        <v>0</v>
      </c>
    </row>
    <row r="21" spans="1:26" thickBot="1" x14ac:dyDescent="0.3">
      <c r="A21" s="155">
        <v>42753</v>
      </c>
      <c r="B21" s="156">
        <f>'1473 FX'!V21</f>
        <v>12</v>
      </c>
      <c r="C21" s="156">
        <f>'1474 FX'!V21</f>
        <v>0</v>
      </c>
      <c r="D21" s="156">
        <f>'1475 FX'!V21</f>
        <v>0</v>
      </c>
      <c r="E21" s="162">
        <f>'1476 FX'!V21</f>
        <v>12.166666666666666</v>
      </c>
      <c r="F21" s="162">
        <f>'1603 FX'!V21</f>
        <v>0</v>
      </c>
      <c r="G21" s="162">
        <f>'1604 FX'!V21</f>
        <v>0</v>
      </c>
      <c r="H21" s="162">
        <f>'Spare van FX'!V21</f>
        <v>0</v>
      </c>
      <c r="I21" s="167">
        <f t="shared" si="0"/>
        <v>24.166666666666664</v>
      </c>
      <c r="J21" s="145"/>
      <c r="K21" s="239">
        <f>IF(I21&gt;0, MAX('1473 FX'!AI21, '1473 PARA'!AI21), "")</f>
        <v>39396</v>
      </c>
      <c r="L21" s="239">
        <f>IF(I21&gt;0, MAX('1474 FX'!AI21, '1474 PARA'!AI21), "")</f>
        <v>36643</v>
      </c>
      <c r="M21" s="239">
        <f>IF(I21&gt;0, MAX('1475 FX'!AI21, '1475 PARA'!AI21), "")</f>
        <v>37770</v>
      </c>
      <c r="N21" s="240">
        <f>IF(I21&gt;0, MAX('1476 FX'!AI21, '1476 PARA'!AI21), "")</f>
        <v>40095</v>
      </c>
      <c r="O21" s="240">
        <f>IF(I21&gt;0, MAX('1603 FX'!AI21, '1603 Para'!AI21), "")</f>
        <v>6798</v>
      </c>
      <c r="P21" s="240">
        <f>IF(I21&gt;0, MAX('1604 FX'!AI21, '1604 Para'!AI21), "")</f>
        <v>10023</v>
      </c>
      <c r="Q21" s="240">
        <f>IF(I21&gt;0, MAX('Spare van FX'!AI21, 'Spare van Para'!AI21), "")</f>
        <v>0</v>
      </c>
      <c r="S21" s="145"/>
      <c r="T21" s="239">
        <f>IF(I21&gt;0, MAX('1473 FX'!AI21, '1473 PARA'!AI21), "")</f>
        <v>39396</v>
      </c>
      <c r="U21" s="239">
        <f>IF(I21&gt;0, MAX('1474 FX'!AI21, '1474 PARA'!AI21), "")</f>
        <v>36643</v>
      </c>
      <c r="V21" s="239">
        <f>IF(I21&gt;0, MAX('1475 FX'!AI21, '1475 PARA'!AI21), "")</f>
        <v>37770</v>
      </c>
      <c r="W21" s="240">
        <f>IF(I21&gt;0, MAX('1476 FX'!AI21, '1476 PARA'!AI21), "")</f>
        <v>40095</v>
      </c>
      <c r="X21" s="240">
        <f>IF(I21&gt;0, MAX('1603 FX'!AI21, '1603 Para'!AI21), "")</f>
        <v>6798</v>
      </c>
      <c r="Y21" s="240">
        <f>IF(I21&gt;0, MAX('1604 FX'!AI21, '1604 Para'!AI21), "")</f>
        <v>10023</v>
      </c>
      <c r="Z21" s="240">
        <f>IF(I21&gt;0, MAX('Spare van FX'!AI21, 'Spare van Para'!AI21), "")</f>
        <v>0</v>
      </c>
    </row>
    <row r="22" spans="1:26" thickBot="1" x14ac:dyDescent="0.3">
      <c r="A22" s="155">
        <v>42754</v>
      </c>
      <c r="B22" s="156">
        <f>'1473 FX'!V22</f>
        <v>12.166666666666666</v>
      </c>
      <c r="C22" s="156">
        <f>'1474 FX'!V22</f>
        <v>0</v>
      </c>
      <c r="D22" s="156">
        <f>'1475 FX'!V22</f>
        <v>0</v>
      </c>
      <c r="E22" s="162">
        <f>'1476 FX'!V22</f>
        <v>12</v>
      </c>
      <c r="F22" s="162">
        <f>'1603 FX'!V22</f>
        <v>0</v>
      </c>
      <c r="G22" s="162">
        <f>'1604 FX'!V22</f>
        <v>0</v>
      </c>
      <c r="H22" s="162">
        <f>'Spare van FX'!V22</f>
        <v>0</v>
      </c>
      <c r="I22" s="167">
        <f t="shared" si="0"/>
        <v>24.166666666666664</v>
      </c>
      <c r="J22" s="145"/>
      <c r="K22" s="239">
        <f>IF(I22&gt;0, MAX('1473 FX'!AI22, '1473 PARA'!AI22), "")</f>
        <v>39617</v>
      </c>
      <c r="L22" s="239">
        <f>IF(I22&gt;0, MAX('1474 FX'!AI22, '1474 PARA'!AI22), "")</f>
        <v>36643</v>
      </c>
      <c r="M22" s="239">
        <f>IF(I22&gt;0, MAX('1475 FX'!AI22, '1475 PARA'!AI22), "")</f>
        <v>37770</v>
      </c>
      <c r="N22" s="240">
        <f>IF(I22&gt;0, MAX('1476 FX'!AI22, '1476 PARA'!AI22), "")</f>
        <v>40225</v>
      </c>
      <c r="O22" s="240">
        <f>IF(I22&gt;0, MAX('1603 FX'!AI22, '1603 Para'!AI22), "")</f>
        <v>6798</v>
      </c>
      <c r="P22" s="240">
        <f>IF(I22&gt;0, MAX('1604 FX'!AI22, '1604 Para'!AI22), "")</f>
        <v>10179</v>
      </c>
      <c r="Q22" s="240">
        <f>IF(I22&gt;0, MAX('Spare van FX'!AI22, 'Spare van Para'!AI22), "")</f>
        <v>0</v>
      </c>
      <c r="S22" s="145"/>
      <c r="T22" s="239">
        <f>IF(I22&gt;0, MAX('1473 FX'!AI22, '1473 PARA'!AI22), "")</f>
        <v>39617</v>
      </c>
      <c r="U22" s="239">
        <f>IF(I22&gt;0, MAX('1474 FX'!AI22, '1474 PARA'!AI22), "")</f>
        <v>36643</v>
      </c>
      <c r="V22" s="239">
        <f>IF(I22&gt;0, MAX('1475 FX'!AI22, '1475 PARA'!AI22), "")</f>
        <v>37770</v>
      </c>
      <c r="W22" s="240">
        <f>IF(I22&gt;0, MAX('1476 FX'!AI22, '1476 PARA'!AI22), "")</f>
        <v>40225</v>
      </c>
      <c r="X22" s="240">
        <f>IF(I22&gt;0, MAX('1603 FX'!AI22, '1603 Para'!AI22), "")</f>
        <v>6798</v>
      </c>
      <c r="Y22" s="240">
        <f>IF(I22&gt;0, MAX('1604 FX'!AI22, '1604 Para'!AI22), "")</f>
        <v>10179</v>
      </c>
      <c r="Z22" s="240">
        <f>IF(I22&gt;0, MAX('Spare van FX'!AI22, 'Spare van Para'!AI22), "")</f>
        <v>0</v>
      </c>
    </row>
    <row r="23" spans="1:26" thickBot="1" x14ac:dyDescent="0.3">
      <c r="A23" s="155">
        <v>42755</v>
      </c>
      <c r="B23" s="156">
        <f>'1473 FX'!V23</f>
        <v>12</v>
      </c>
      <c r="C23" s="156">
        <f>'1474 FX'!V23</f>
        <v>0</v>
      </c>
      <c r="D23" s="156">
        <f>'1475 FX'!V23</f>
        <v>0</v>
      </c>
      <c r="E23" s="162">
        <f>'1476 FX'!V23</f>
        <v>12.166666666666666</v>
      </c>
      <c r="F23" s="162">
        <f>'1603 FX'!V23</f>
        <v>0</v>
      </c>
      <c r="G23" s="162">
        <f>'1604 FX'!V23</f>
        <v>0</v>
      </c>
      <c r="H23" s="162">
        <f>'Spare van FX'!V23</f>
        <v>0</v>
      </c>
      <c r="I23" s="167">
        <f t="shared" si="0"/>
        <v>24.166666666666664</v>
      </c>
      <c r="J23" s="145"/>
      <c r="K23" s="239">
        <f>IF(I23&gt;0, MAX('1473 FX'!AI23, '1473 PARA'!AI23), "")</f>
        <v>39746</v>
      </c>
      <c r="L23" s="239">
        <f>IF(I23&gt;0, MAX('1474 FX'!AI23, '1474 PARA'!AI23), "")</f>
        <v>36643</v>
      </c>
      <c r="M23" s="239">
        <f>IF(I23&gt;0, MAX('1475 FX'!AI23, '1475 PARA'!AI23), "")</f>
        <v>37770</v>
      </c>
      <c r="N23" s="240">
        <f>IF(I23&gt;0, MAX('1476 FX'!AI23, '1476 PARA'!AI23), "")</f>
        <v>40381</v>
      </c>
      <c r="O23" s="240">
        <f>IF(I23&gt;0, MAX('1603 FX'!AI23, '1603 Para'!AI23), "")</f>
        <v>6798</v>
      </c>
      <c r="P23" s="240">
        <f>IF(I23&gt;0, MAX('1604 FX'!AI23, '1604 Para'!AI23), "")</f>
        <v>10278</v>
      </c>
      <c r="Q23" s="240">
        <f>IF(I23&gt;0, MAX('Spare van FX'!AI23, 'Spare van Para'!AI23), "")</f>
        <v>0</v>
      </c>
      <c r="S23" s="145"/>
      <c r="T23" s="239">
        <f>IF(I23&gt;0, MAX('1473 FX'!AI23, '1473 PARA'!AI23), "")</f>
        <v>39746</v>
      </c>
      <c r="U23" s="239">
        <f>IF(I23&gt;0, MAX('1474 FX'!AI23, '1474 PARA'!AI23), "")</f>
        <v>36643</v>
      </c>
      <c r="V23" s="239">
        <f>IF(I23&gt;0, MAX('1475 FX'!AI23, '1475 PARA'!AI23), "")</f>
        <v>37770</v>
      </c>
      <c r="W23" s="240">
        <f>IF(I23&gt;0, MAX('1476 FX'!AI23, '1476 PARA'!AI23), "")</f>
        <v>40381</v>
      </c>
      <c r="X23" s="240">
        <f>IF(I23&gt;0, MAX('1603 FX'!AI23, '1603 Para'!AI23), "")</f>
        <v>6798</v>
      </c>
      <c r="Y23" s="240">
        <f>IF(I23&gt;0, MAX('1604 FX'!AI23, '1604 Para'!AI23), "")</f>
        <v>10278</v>
      </c>
      <c r="Z23" s="240">
        <f>IF(I23&gt;0, MAX('Spare van FX'!AI23, 'Spare van Para'!AI23), "")</f>
        <v>0</v>
      </c>
    </row>
    <row r="24" spans="1:26" thickBot="1" x14ac:dyDescent="0.3">
      <c r="A24" s="155">
        <v>42756</v>
      </c>
      <c r="B24" s="156">
        <f>'1473 FX'!V24</f>
        <v>0</v>
      </c>
      <c r="C24" s="156">
        <f>'1474 FX'!V24</f>
        <v>0</v>
      </c>
      <c r="D24" s="156">
        <f>'1475 FX'!V24</f>
        <v>0</v>
      </c>
      <c r="E24" s="162">
        <f>'1476 FX'!V24</f>
        <v>0</v>
      </c>
      <c r="F24" s="162">
        <f>'1603 FX'!V24</f>
        <v>0</v>
      </c>
      <c r="G24" s="162">
        <f>'1604 FX'!V24</f>
        <v>0</v>
      </c>
      <c r="H24" s="162">
        <f>'Spare van FX'!V24</f>
        <v>0</v>
      </c>
      <c r="I24" s="167">
        <f t="shared" si="0"/>
        <v>0</v>
      </c>
      <c r="J24" s="145"/>
      <c r="K24" s="239" t="str">
        <f>IF(I24&gt;0, MAX('1473 FX'!AI24, '1473 PARA'!AI24), "")</f>
        <v/>
      </c>
      <c r="L24" s="239" t="str">
        <f>IF(I24&gt;0, MAX('1474 FX'!AI24, '1474 PARA'!AI24), "")</f>
        <v/>
      </c>
      <c r="M24" s="239" t="str">
        <f>IF(I24&gt;0, MAX('1475 FX'!AI24, '1475 PARA'!AI24), "")</f>
        <v/>
      </c>
      <c r="N24" s="240" t="str">
        <f>IF(I24&gt;0, MAX('1476 FX'!AI24, '1476 PARA'!AI24), "")</f>
        <v/>
      </c>
      <c r="O24" s="240" t="str">
        <f>IF(I24&gt;0, MAX('1603 FX'!AI24, '1603 Para'!AI24), "")</f>
        <v/>
      </c>
      <c r="P24" s="240" t="str">
        <f>IF(I24&gt;0, MAX('1604 FX'!AI24, '1604 Para'!AI24), "")</f>
        <v/>
      </c>
      <c r="Q24" s="240" t="str">
        <f>IF(I24&gt;0, MAX('Spare van FX'!AI24, 'Spare van Para'!AI24), "")</f>
        <v/>
      </c>
      <c r="S24" s="145"/>
      <c r="T24" s="239" t="str">
        <f>IF(I24&gt;0, MAX('1473 FX'!AI24, '1473 PARA'!AI24), "")</f>
        <v/>
      </c>
      <c r="U24" s="239" t="str">
        <f>IF(I24&gt;0, MAX('1474 FX'!AI24, '1474 PARA'!AI24), "")</f>
        <v/>
      </c>
      <c r="V24" s="239" t="str">
        <f>IF(I24&gt;0, MAX('1475 FX'!AI24, '1475 PARA'!AI24), "")</f>
        <v/>
      </c>
      <c r="W24" s="240" t="str">
        <f>IF(I24&gt;0, MAX('1476 FX'!AI24, '1476 PARA'!AI24), "")</f>
        <v/>
      </c>
      <c r="X24" s="240" t="str">
        <f>IF(I24&gt;0, MAX('1603 FX'!AI24, '1603 Para'!AI24), "")</f>
        <v/>
      </c>
      <c r="Y24" s="240" t="str">
        <f>IF(I24&gt;0, MAX('1604 FX'!AI24, '1604 Para'!AI24), "")</f>
        <v/>
      </c>
      <c r="Z24" s="240" t="str">
        <f>IF(I24&gt;0, MAX('Spare van FX'!AI24, 'Spare van Para'!AI24), "")</f>
        <v/>
      </c>
    </row>
    <row r="25" spans="1:26" thickBot="1" x14ac:dyDescent="0.3">
      <c r="A25" s="155">
        <v>42757</v>
      </c>
      <c r="B25" s="156">
        <f>'1473 FX'!V25</f>
        <v>0</v>
      </c>
      <c r="C25" s="156">
        <f>'1474 FX'!V25</f>
        <v>0</v>
      </c>
      <c r="D25" s="156">
        <f>'1475 FX'!V25</f>
        <v>0</v>
      </c>
      <c r="E25" s="162">
        <f>'1476 FX'!V25</f>
        <v>0</v>
      </c>
      <c r="F25" s="162">
        <f>'1603 FX'!V25</f>
        <v>0</v>
      </c>
      <c r="G25" s="162">
        <f>'1604 FX'!V25</f>
        <v>0</v>
      </c>
      <c r="H25" s="162">
        <f>'Spare van FX'!V25</f>
        <v>0</v>
      </c>
      <c r="I25" s="167">
        <f t="shared" si="0"/>
        <v>0</v>
      </c>
      <c r="J25" s="145"/>
      <c r="K25" s="239" t="str">
        <f>IF(I25&gt;0, MAX('1473 FX'!AI25, '1473 PARA'!AI25), "")</f>
        <v/>
      </c>
      <c r="L25" s="239" t="str">
        <f>IF(I25&gt;0, MAX('1474 FX'!AI25, '1474 PARA'!AI25), "")</f>
        <v/>
      </c>
      <c r="M25" s="239" t="str">
        <f>IF(I25&gt;0, MAX('1475 FX'!AI25, '1475 PARA'!AI25), "")</f>
        <v/>
      </c>
      <c r="N25" s="240" t="str">
        <f>IF(I25&gt;0, MAX('1476 FX'!AI25, '1476 PARA'!AI25), "")</f>
        <v/>
      </c>
      <c r="O25" s="240" t="str">
        <f>IF(I25&gt;0, MAX('1603 FX'!AI25, '1603 Para'!AI25), "")</f>
        <v/>
      </c>
      <c r="P25" s="240" t="str">
        <f>IF(I25&gt;0, MAX('1604 FX'!AI25, '1604 Para'!AI25), "")</f>
        <v/>
      </c>
      <c r="Q25" s="240" t="str">
        <f>IF(I25&gt;0, MAX('Spare van FX'!AI25, 'Spare van Para'!AI25), "")</f>
        <v/>
      </c>
      <c r="S25" s="145"/>
      <c r="T25" s="239" t="str">
        <f>IF(I25&gt;0, MAX('1473 FX'!AI25, '1473 PARA'!AI25), "")</f>
        <v/>
      </c>
      <c r="U25" s="239" t="str">
        <f>IF(I25&gt;0, MAX('1474 FX'!AI25, '1474 PARA'!AI25), "")</f>
        <v/>
      </c>
      <c r="V25" s="239" t="str">
        <f>IF(I25&gt;0, MAX('1475 FX'!AI25, '1475 PARA'!AI25), "")</f>
        <v/>
      </c>
      <c r="W25" s="240" t="str">
        <f>IF(I25&gt;0, MAX('1476 FX'!AI25, '1476 PARA'!AI25), "")</f>
        <v/>
      </c>
      <c r="X25" s="240" t="str">
        <f>IF(I25&gt;0, MAX('1603 FX'!AI25, '1603 Para'!AI25), "")</f>
        <v/>
      </c>
      <c r="Y25" s="240" t="str">
        <f>IF(I25&gt;0, MAX('1604 FX'!AI25, '1604 Para'!AI25), "")</f>
        <v/>
      </c>
      <c r="Z25" s="240" t="str">
        <f>IF(I25&gt;0, MAX('Spare van FX'!AI25, 'Spare van Para'!AI25), "")</f>
        <v/>
      </c>
    </row>
    <row r="26" spans="1:26" thickBot="1" x14ac:dyDescent="0.3">
      <c r="A26" s="155">
        <v>42758</v>
      </c>
      <c r="B26" s="156">
        <f>'1473 FX'!V26</f>
        <v>0</v>
      </c>
      <c r="C26" s="156">
        <f>'1474 FX'!V26</f>
        <v>0</v>
      </c>
      <c r="D26" s="156">
        <f>'1475 FX'!V26</f>
        <v>12.166666666666666</v>
      </c>
      <c r="E26" s="162">
        <f>'1476 FX'!V26</f>
        <v>12.166666666666666</v>
      </c>
      <c r="F26" s="162">
        <f>'1603 FX'!V26</f>
        <v>0</v>
      </c>
      <c r="G26" s="162">
        <f>'1604 FX'!V26</f>
        <v>0</v>
      </c>
      <c r="H26" s="162">
        <f>'Spare van FX'!V26</f>
        <v>0</v>
      </c>
      <c r="I26" s="167">
        <f t="shared" si="0"/>
        <v>24.333333333333332</v>
      </c>
      <c r="J26" s="145"/>
      <c r="K26" s="239">
        <f>IF(I26&gt;0, MAX('1473 FX'!AI26, '1473 PARA'!AI26), "")</f>
        <v>39746</v>
      </c>
      <c r="L26" s="239">
        <f>IF(I26&gt;0, MAX('1474 FX'!AI26, '1474 PARA'!AI26), "")</f>
        <v>36643</v>
      </c>
      <c r="M26" s="239">
        <f>IF(I26&gt;0, MAX('1475 FX'!AI26, '1475 PARA'!AI26), "")</f>
        <v>37861</v>
      </c>
      <c r="N26" s="240">
        <f>IF(I26&gt;0, MAX('1476 FX'!AI26, '1476 PARA'!AI26), "")</f>
        <v>40511</v>
      </c>
      <c r="O26" s="240">
        <f>IF(I26&gt;0, MAX('1603 FX'!AI26, '1603 Para'!AI26), "")</f>
        <v>6798</v>
      </c>
      <c r="P26" s="240">
        <f>IF(I26&gt;0, MAX('1604 FX'!AI26, '1604 Para'!AI26), "")</f>
        <v>10359</v>
      </c>
      <c r="Q26" s="240">
        <f>IF(I26&gt;0, MAX('Spare van FX'!AI26, 'Spare van Para'!AI26), "")</f>
        <v>0</v>
      </c>
      <c r="S26" s="145"/>
      <c r="T26" s="239">
        <f>IF(I26&gt;0, MAX('1473 FX'!AI26, '1473 PARA'!AI26), "")</f>
        <v>39746</v>
      </c>
      <c r="U26" s="239">
        <f>IF(I26&gt;0, MAX('1474 FX'!AI26, '1474 PARA'!AI26), "")</f>
        <v>36643</v>
      </c>
      <c r="V26" s="239">
        <f>IF(I26&gt;0, MAX('1475 FX'!AI26, '1475 PARA'!AI26), "")</f>
        <v>37861</v>
      </c>
      <c r="W26" s="240">
        <f>IF(I26&gt;0, MAX('1476 FX'!AI26, '1476 PARA'!AI26), "")</f>
        <v>40511</v>
      </c>
      <c r="X26" s="240">
        <f>IF(I26&gt;0, MAX('1603 FX'!AI26, '1603 Para'!AI26), "")</f>
        <v>6798</v>
      </c>
      <c r="Y26" s="240">
        <f>IF(I26&gt;0, MAX('1604 FX'!AI26, '1604 Para'!AI26), "")</f>
        <v>10359</v>
      </c>
      <c r="Z26" s="240">
        <f>IF(I26&gt;0, MAX('Spare van FX'!AI26, 'Spare van Para'!AI26), "")</f>
        <v>0</v>
      </c>
    </row>
    <row r="27" spans="1:26" thickBot="1" x14ac:dyDescent="0.3">
      <c r="A27" s="155">
        <v>42759</v>
      </c>
      <c r="B27" s="156">
        <f>'1473 FX'!V27</f>
        <v>12</v>
      </c>
      <c r="C27" s="156">
        <f>'1474 FX'!V27</f>
        <v>0</v>
      </c>
      <c r="D27" s="156">
        <f>'1475 FX'!V27</f>
        <v>0</v>
      </c>
      <c r="E27" s="162">
        <f>'1476 FX'!V27</f>
        <v>12</v>
      </c>
      <c r="F27" s="162">
        <f>'1603 FX'!V27</f>
        <v>0</v>
      </c>
      <c r="G27" s="162">
        <f>'1604 FX'!V27</f>
        <v>0</v>
      </c>
      <c r="H27" s="162">
        <f>'Spare van FX'!V27</f>
        <v>0</v>
      </c>
      <c r="I27" s="167">
        <f t="shared" si="0"/>
        <v>24</v>
      </c>
      <c r="J27" s="145"/>
      <c r="K27" s="239">
        <f>IF(I27&gt;0, MAX('1473 FX'!AI27, '1473 PARA'!AI27), "")</f>
        <v>39891</v>
      </c>
      <c r="L27" s="239">
        <f>IF(I27&gt;0, MAX('1474 FX'!AI27, '1474 PARA'!AI27), "")</f>
        <v>36643</v>
      </c>
      <c r="M27" s="239">
        <f>IF(I27&gt;0, MAX('1475 FX'!AI27, '1475 PARA'!AI27), "")</f>
        <v>37861</v>
      </c>
      <c r="N27" s="240">
        <f>IF(I27&gt;0, MAX('1476 FX'!AI27, '1476 PARA'!AI27), "")</f>
        <v>40669</v>
      </c>
      <c r="O27" s="240">
        <f>IF(I27&gt;0, MAX('1603 FX'!AI27, '1603 Para'!AI27), "")</f>
        <v>6798</v>
      </c>
      <c r="P27" s="240">
        <f>IF(I27&gt;0, MAX('1604 FX'!AI27, '1604 Para'!AI27), "")</f>
        <v>10421</v>
      </c>
      <c r="Q27" s="240">
        <f>IF(I27&gt;0, MAX('Spare van FX'!AI27, 'Spare van Para'!AI27), "")</f>
        <v>0</v>
      </c>
      <c r="S27" s="145"/>
      <c r="T27" s="239">
        <f>IF(I27&gt;0, MAX('1473 FX'!AI27, '1473 PARA'!AI27), "")</f>
        <v>39891</v>
      </c>
      <c r="U27" s="239">
        <f>IF(I27&gt;0, MAX('1474 FX'!AI27, '1474 PARA'!AI27), "")</f>
        <v>36643</v>
      </c>
      <c r="V27" s="239">
        <f>IF(I27&gt;0, MAX('1475 FX'!AI27, '1475 PARA'!AI27), "")</f>
        <v>37861</v>
      </c>
      <c r="W27" s="240">
        <f>IF(I27&gt;0, MAX('1476 FX'!AI27, '1476 PARA'!AI27), "")</f>
        <v>40669</v>
      </c>
      <c r="X27" s="240">
        <f>IF(I27&gt;0, MAX('1603 FX'!AI27, '1603 Para'!AI27), "")</f>
        <v>6798</v>
      </c>
      <c r="Y27" s="240">
        <f>IF(I27&gt;0, MAX('1604 FX'!AI27, '1604 Para'!AI27), "")</f>
        <v>10421</v>
      </c>
      <c r="Z27" s="240">
        <f>IF(I27&gt;0, MAX('Spare van FX'!AI27, 'Spare van Para'!AI27), "")</f>
        <v>0</v>
      </c>
    </row>
    <row r="28" spans="1:26" thickBot="1" x14ac:dyDescent="0.3">
      <c r="A28" s="155">
        <v>42760</v>
      </c>
      <c r="B28" s="156">
        <f>'1473 FX'!V28</f>
        <v>0</v>
      </c>
      <c r="C28" s="156">
        <f>'1474 FX'!V28</f>
        <v>0</v>
      </c>
      <c r="D28" s="156">
        <f>'1475 FX'!V28</f>
        <v>0</v>
      </c>
      <c r="E28" s="162">
        <f>'1476 FX'!V28</f>
        <v>12.166666666666666</v>
      </c>
      <c r="F28" s="162">
        <f>'1603 FX'!V28</f>
        <v>0</v>
      </c>
      <c r="G28" s="162">
        <f>'1604 FX'!V28</f>
        <v>0</v>
      </c>
      <c r="H28" s="162">
        <f>'Spare van FX'!V28</f>
        <v>0</v>
      </c>
      <c r="I28" s="167">
        <f t="shared" si="0"/>
        <v>12.166666666666666</v>
      </c>
      <c r="J28" s="145"/>
      <c r="K28" s="239">
        <f>IF(I28&gt;0, MAX('1473 FX'!AI28, '1473 PARA'!AI28), "")</f>
        <v>39891</v>
      </c>
      <c r="L28" s="239">
        <f>IF(I28&gt;0, MAX('1474 FX'!AI28, '1474 PARA'!AI28), "")</f>
        <v>36643</v>
      </c>
      <c r="M28" s="239">
        <f>IF(I28&gt;0, MAX('1475 FX'!AI28, '1475 PARA'!AI28), "")</f>
        <v>37861</v>
      </c>
      <c r="N28" s="240">
        <f>IF(I28&gt;0, MAX('1476 FX'!AI28, '1476 PARA'!AI28), "")</f>
        <v>40798</v>
      </c>
      <c r="O28" s="240">
        <f>IF(I28&gt;0, MAX('1603 FX'!AI28, '1603 Para'!AI28), "")</f>
        <v>6798</v>
      </c>
      <c r="P28" s="240">
        <f>IF(I28&gt;0, MAX('1604 FX'!AI28, '1604 Para'!AI28), "")</f>
        <v>10509</v>
      </c>
      <c r="Q28" s="240">
        <f>IF(I28&gt;0, MAX('Spare van FX'!AI28, 'Spare van Para'!AI28), "")</f>
        <v>0</v>
      </c>
      <c r="S28" s="145"/>
      <c r="T28" s="239">
        <f>IF(I28&gt;0, MAX('1473 FX'!AI28, '1473 PARA'!AI28), "")</f>
        <v>39891</v>
      </c>
      <c r="U28" s="239">
        <f>IF(I28&gt;0, MAX('1474 FX'!AI28, '1474 PARA'!AI28), "")</f>
        <v>36643</v>
      </c>
      <c r="V28" s="239">
        <f>IF(I28&gt;0, MAX('1475 FX'!AI28, '1475 PARA'!AI28), "")</f>
        <v>37861</v>
      </c>
      <c r="W28" s="240">
        <f>IF(I28&gt;0, MAX('1476 FX'!AI28, '1476 PARA'!AI28), "")</f>
        <v>40798</v>
      </c>
      <c r="X28" s="240">
        <f>IF(I28&gt;0, MAX('1603 FX'!AI28, '1603 Para'!AI28), "")</f>
        <v>6798</v>
      </c>
      <c r="Y28" s="240">
        <f>IF(I28&gt;0, MAX('1604 FX'!AI28, '1604 Para'!AI28), "")</f>
        <v>10509</v>
      </c>
      <c r="Z28" s="240">
        <f>IF(I28&gt;0, MAX('Spare van FX'!AI28, 'Spare van Para'!AI28), "")</f>
        <v>0</v>
      </c>
    </row>
    <row r="29" spans="1:26" thickBot="1" x14ac:dyDescent="0.3">
      <c r="A29" s="155">
        <v>42761</v>
      </c>
      <c r="B29" s="156">
        <f>'1473 FX'!V29</f>
        <v>0.58333333333333259</v>
      </c>
      <c r="C29" s="156">
        <f>'1474 FX'!V29</f>
        <v>0</v>
      </c>
      <c r="D29" s="156">
        <f>'1475 FX'!V29</f>
        <v>0</v>
      </c>
      <c r="E29" s="162">
        <f>'1476 FX'!V29</f>
        <v>12</v>
      </c>
      <c r="F29" s="162">
        <f>'1603 FX'!V29</f>
        <v>0</v>
      </c>
      <c r="G29" s="162">
        <f>'1604 FX'!V29</f>
        <v>0</v>
      </c>
      <c r="H29" s="162">
        <f>'Spare van FX'!V29</f>
        <v>0</v>
      </c>
      <c r="I29" s="167">
        <f t="shared" si="0"/>
        <v>12.583333333333332</v>
      </c>
      <c r="J29" s="145"/>
      <c r="K29" s="239">
        <f>IF(I29&gt;0, MAX('1473 FX'!AI29, '1473 PARA'!AI29), "")</f>
        <v>40045</v>
      </c>
      <c r="L29" s="239">
        <f>IF(I29&gt;0, MAX('1474 FX'!AI29, '1474 PARA'!AI29), "")</f>
        <v>36643</v>
      </c>
      <c r="M29" s="239">
        <f>IF(I29&gt;0, MAX('1475 FX'!AI29, '1475 PARA'!AI29), "")</f>
        <v>38036</v>
      </c>
      <c r="N29" s="240">
        <f>IF(I29&gt;0, MAX('1476 FX'!AI29, '1476 PARA'!AI29), "")</f>
        <v>40956</v>
      </c>
      <c r="O29" s="240">
        <f>IF(I29&gt;0, MAX('1603 FX'!AI29, '1603 Para'!AI29), "")</f>
        <v>6798</v>
      </c>
      <c r="P29" s="240">
        <f>IF(I29&gt;0, MAX('1604 FX'!AI29, '1604 Para'!AI29), "")</f>
        <v>10618</v>
      </c>
      <c r="Q29" s="240">
        <f>IF(I29&gt;0, MAX('Spare van FX'!AI29, 'Spare van Para'!AI29), "")</f>
        <v>0</v>
      </c>
      <c r="S29" s="145"/>
      <c r="T29" s="239">
        <f>IF(I29&gt;0, MAX('1473 FX'!AI29, '1473 PARA'!AI29), "")</f>
        <v>40045</v>
      </c>
      <c r="U29" s="239">
        <f>IF(I29&gt;0, MAX('1474 FX'!AI29, '1474 PARA'!AI29), "")</f>
        <v>36643</v>
      </c>
      <c r="V29" s="239">
        <f>IF(I29&gt;0, MAX('1475 FX'!AI29, '1475 PARA'!AI29), "")</f>
        <v>38036</v>
      </c>
      <c r="W29" s="240">
        <f>IF(I29&gt;0, MAX('1476 FX'!AI29, '1476 PARA'!AI29), "")</f>
        <v>40956</v>
      </c>
      <c r="X29" s="240">
        <f>IF(I29&gt;0, MAX('1603 FX'!AI29, '1603 Para'!AI29), "")</f>
        <v>6798</v>
      </c>
      <c r="Y29" s="240">
        <f>IF(I29&gt;0, MAX('1604 FX'!AI29, '1604 Para'!AI29), "")</f>
        <v>10618</v>
      </c>
      <c r="Z29" s="240">
        <f>IF(I29&gt;0, MAX('Spare van FX'!AI29, 'Spare van Para'!AI29), "")</f>
        <v>0</v>
      </c>
    </row>
    <row r="30" spans="1:26" thickBot="1" x14ac:dyDescent="0.3">
      <c r="A30" s="155">
        <v>42762</v>
      </c>
      <c r="B30" s="156">
        <f>'1473 FX'!V30</f>
        <v>0</v>
      </c>
      <c r="C30" s="156">
        <f>'1474 FX'!V30</f>
        <v>0</v>
      </c>
      <c r="D30" s="156">
        <f>'1475 FX'!V30</f>
        <v>12.166666666666666</v>
      </c>
      <c r="E30" s="162">
        <f>'1476 FX'!V30</f>
        <v>12</v>
      </c>
      <c r="F30" s="162">
        <f>'1603 FX'!V30</f>
        <v>0</v>
      </c>
      <c r="G30" s="162">
        <f>'1604 FX'!V30</f>
        <v>0</v>
      </c>
      <c r="H30" s="162">
        <f>'Spare van FX'!V30</f>
        <v>0</v>
      </c>
      <c r="I30" s="167">
        <f t="shared" si="0"/>
        <v>24.166666666666664</v>
      </c>
      <c r="J30" s="145"/>
      <c r="K30" s="239">
        <f>IF(I30&gt;0, MAX('1473 FX'!AI30, '1473 PARA'!AI30), "")</f>
        <v>40045</v>
      </c>
      <c r="L30" s="239">
        <f>IF(I30&gt;0, MAX('1474 FX'!AI30, '1474 PARA'!AI30), "")</f>
        <v>36643</v>
      </c>
      <c r="M30" s="239">
        <f>IF(I30&gt;0, MAX('1475 FX'!AI30, '1475 PARA'!AI30), "")</f>
        <v>38190</v>
      </c>
      <c r="N30" s="240">
        <f>IF(I30&gt;0, MAX('1476 FX'!AI30, '1476 PARA'!AI30), "")</f>
        <v>41086</v>
      </c>
      <c r="O30" s="240">
        <f>IF(I30&gt;0, MAX('1603 FX'!AI30, '1603 Para'!AI30), "")</f>
        <v>6798</v>
      </c>
      <c r="P30" s="240">
        <f>IF(I30&gt;0, MAX('1604 FX'!AI30, '1604 Para'!AI30), "")</f>
        <v>10698</v>
      </c>
      <c r="Q30" s="240">
        <f>IF(I30&gt;0, MAX('Spare van FX'!AI30, 'Spare van Para'!AI30), "")</f>
        <v>0</v>
      </c>
      <c r="S30" s="145"/>
      <c r="T30" s="239">
        <f>IF(I30&gt;0, MAX('1473 FX'!AI30, '1473 PARA'!AI30), "")</f>
        <v>40045</v>
      </c>
      <c r="U30" s="239">
        <f>IF(I30&gt;0, MAX('1474 FX'!AI30, '1474 PARA'!AI30), "")</f>
        <v>36643</v>
      </c>
      <c r="V30" s="239">
        <f>IF(I30&gt;0, MAX('1475 FX'!AI30, '1475 PARA'!AI30), "")</f>
        <v>38190</v>
      </c>
      <c r="W30" s="240">
        <f>IF(I30&gt;0, MAX('1476 FX'!AI30, '1476 PARA'!AI30), "")</f>
        <v>41086</v>
      </c>
      <c r="X30" s="240">
        <f>IF(I30&gt;0, MAX('1603 FX'!AI30, '1603 Para'!AI30), "")</f>
        <v>6798</v>
      </c>
      <c r="Y30" s="240">
        <f>IF(I30&gt;0, MAX('1604 FX'!AI30, '1604 Para'!AI30), "")</f>
        <v>10698</v>
      </c>
      <c r="Z30" s="240">
        <f>IF(I30&gt;0, MAX('Spare van FX'!AI30, 'Spare van Para'!AI30), "")</f>
        <v>0</v>
      </c>
    </row>
    <row r="31" spans="1:26" thickBot="1" x14ac:dyDescent="0.3">
      <c r="A31" s="155">
        <v>42763</v>
      </c>
      <c r="B31" s="156">
        <f>'1473 FX'!V31</f>
        <v>0</v>
      </c>
      <c r="C31" s="156">
        <f>'1474 FX'!V31</f>
        <v>0</v>
      </c>
      <c r="D31" s="156">
        <f>'1475 FX'!V31</f>
        <v>0</v>
      </c>
      <c r="E31" s="162">
        <f>'1476 FX'!V31</f>
        <v>0</v>
      </c>
      <c r="F31" s="162">
        <f>'1603 FX'!V31</f>
        <v>0</v>
      </c>
      <c r="G31" s="162">
        <f>'1604 FX'!V31</f>
        <v>0</v>
      </c>
      <c r="H31" s="162">
        <f>'Spare van FX'!V31</f>
        <v>0</v>
      </c>
      <c r="I31" s="167">
        <f t="shared" si="0"/>
        <v>0</v>
      </c>
      <c r="J31" s="145"/>
      <c r="K31" s="239" t="str">
        <f>IF(I31&gt;0, MAX('1473 FX'!AI31, '1473 PARA'!AI31), "")</f>
        <v/>
      </c>
      <c r="L31" s="239" t="str">
        <f>IF(I31&gt;0, MAX('1474 FX'!AI31, '1474 PARA'!AI31), "")</f>
        <v/>
      </c>
      <c r="M31" s="239" t="str">
        <f>IF(I31&gt;0, MAX('1475 FX'!AI31, '1475 PARA'!AI31), "")</f>
        <v/>
      </c>
      <c r="N31" s="240" t="str">
        <f>IF(I31&gt;0, MAX('1476 FX'!AI31, '1476 PARA'!AI31), "")</f>
        <v/>
      </c>
      <c r="O31" s="240" t="str">
        <f>IF(I31&gt;0, MAX('1603 FX'!AI31, '1603 Para'!AI31), "")</f>
        <v/>
      </c>
      <c r="P31" s="240" t="str">
        <f>IF(I31&gt;0, MAX('1604 FX'!AI31, '1604 Para'!AI31), "")</f>
        <v/>
      </c>
      <c r="Q31" s="240" t="str">
        <f>IF(I31&gt;0, MAX('Spare van FX'!AI31, 'Spare van Para'!AI31), "")</f>
        <v/>
      </c>
      <c r="S31" s="145"/>
      <c r="T31" s="239" t="str">
        <f>IF(I31&gt;0, MAX('1473 FX'!AI31, '1473 PARA'!AI31), "")</f>
        <v/>
      </c>
      <c r="U31" s="239" t="str">
        <f>IF(I31&gt;0, MAX('1474 FX'!AI31, '1474 PARA'!AI31), "")</f>
        <v/>
      </c>
      <c r="V31" s="239" t="str">
        <f>IF(I31&gt;0, MAX('1475 FX'!AI31, '1475 PARA'!AI31), "")</f>
        <v/>
      </c>
      <c r="W31" s="240" t="str">
        <f>IF(I31&gt;0, MAX('1476 FX'!AI31, '1476 PARA'!AI31), "")</f>
        <v/>
      </c>
      <c r="X31" s="240" t="str">
        <f>IF(I31&gt;0, MAX('1603 FX'!AI31, '1603 Para'!AI31), "")</f>
        <v/>
      </c>
      <c r="Y31" s="240" t="str">
        <f>IF(I31&gt;0, MAX('1604 FX'!AI31, '1604 Para'!AI31), "")</f>
        <v/>
      </c>
      <c r="Z31" s="240" t="str">
        <f>IF(I31&gt;0, MAX('Spare van FX'!AI31, 'Spare van Para'!AI31), "")</f>
        <v/>
      </c>
    </row>
    <row r="32" spans="1:26" thickBot="1" x14ac:dyDescent="0.3">
      <c r="A32" s="155">
        <v>42764</v>
      </c>
      <c r="B32" s="156">
        <f>'1473 FX'!V32</f>
        <v>0</v>
      </c>
      <c r="C32" s="156">
        <f>'1474 FX'!V32</f>
        <v>0</v>
      </c>
      <c r="D32" s="156">
        <f>'1475 FX'!V32</f>
        <v>0</v>
      </c>
      <c r="E32" s="162">
        <f>'1476 FX'!V32</f>
        <v>0</v>
      </c>
      <c r="F32" s="162">
        <f>'1603 FX'!V32</f>
        <v>0</v>
      </c>
      <c r="G32" s="162">
        <f>'1604 FX'!V32</f>
        <v>0</v>
      </c>
      <c r="H32" s="162">
        <f>'Spare van FX'!V32</f>
        <v>0</v>
      </c>
      <c r="I32" s="167">
        <f t="shared" si="0"/>
        <v>0</v>
      </c>
      <c r="J32" s="145"/>
      <c r="K32" s="239" t="str">
        <f>IF(I32&gt;0, MAX('1473 FX'!AI32, '1473 PARA'!AI32), "")</f>
        <v/>
      </c>
      <c r="L32" s="239" t="str">
        <f>IF(I32&gt;0, MAX('1474 FX'!AI32, '1474 PARA'!AI32), "")</f>
        <v/>
      </c>
      <c r="M32" s="239" t="str">
        <f>IF(I32&gt;0, MAX('1475 FX'!AI32, '1475 PARA'!AI32), "")</f>
        <v/>
      </c>
      <c r="N32" s="240" t="str">
        <f>IF(I32&gt;0, MAX('1476 FX'!AI32, '1476 PARA'!AI32), "")</f>
        <v/>
      </c>
      <c r="O32" s="240" t="str">
        <f>IF(I32&gt;0, MAX('1603 FX'!AI32, '1603 Para'!AI32), "")</f>
        <v/>
      </c>
      <c r="P32" s="240" t="str">
        <f>IF(I32&gt;0, MAX('1604 FX'!AI32, '1604 Para'!AI32), "")</f>
        <v/>
      </c>
      <c r="Q32" s="240" t="str">
        <f>IF(I32&gt;0, MAX('Spare van FX'!AI32, 'Spare van Para'!AI32), "")</f>
        <v/>
      </c>
      <c r="S32" s="145"/>
      <c r="T32" s="239" t="str">
        <f>IF(I32&gt;0, MAX('1473 FX'!AI32, '1473 PARA'!AI32), "")</f>
        <v/>
      </c>
      <c r="U32" s="239" t="str">
        <f>IF(I32&gt;0, MAX('1474 FX'!AI32, '1474 PARA'!AI32), "")</f>
        <v/>
      </c>
      <c r="V32" s="239" t="str">
        <f>IF(I32&gt;0, MAX('1475 FX'!AI32, '1475 PARA'!AI32), "")</f>
        <v/>
      </c>
      <c r="W32" s="240" t="str">
        <f>IF(I32&gt;0, MAX('1476 FX'!AI32, '1476 PARA'!AI32), "")</f>
        <v/>
      </c>
      <c r="X32" s="240" t="str">
        <f>IF(I32&gt;0, MAX('1603 FX'!AI32, '1603 Para'!AI32), "")</f>
        <v/>
      </c>
      <c r="Y32" s="240" t="str">
        <f>IF(I32&gt;0, MAX('1604 FX'!AI32, '1604 Para'!AI32), "")</f>
        <v/>
      </c>
      <c r="Z32" s="240" t="str">
        <f>IF(I32&gt;0, MAX('Spare van FX'!AI32, 'Spare van Para'!AI32), "")</f>
        <v/>
      </c>
    </row>
    <row r="33" spans="1:26" thickBot="1" x14ac:dyDescent="0.3">
      <c r="A33" s="155">
        <v>42765</v>
      </c>
      <c r="B33" s="156">
        <f>'1473 FX'!V33</f>
        <v>0</v>
      </c>
      <c r="C33" s="156">
        <f>'1474 FX'!V33</f>
        <v>0</v>
      </c>
      <c r="D33" s="156">
        <f>'1475 FX'!V33</f>
        <v>12</v>
      </c>
      <c r="E33" s="162">
        <f>'1476 FX'!V33</f>
        <v>12.166666666666666</v>
      </c>
      <c r="F33" s="162">
        <f>'1603 FX'!V33</f>
        <v>0</v>
      </c>
      <c r="G33" s="162">
        <f>'1604 FX'!V33</f>
        <v>0</v>
      </c>
      <c r="H33" s="162">
        <f>'Spare van FX'!V33</f>
        <v>0</v>
      </c>
      <c r="I33" s="167">
        <f t="shared" si="0"/>
        <v>24.166666666666664</v>
      </c>
      <c r="J33" s="145"/>
      <c r="K33" s="239">
        <f>IF(I33&gt;0, MAX('1473 FX'!AI33, '1473 PARA'!AI33), "")</f>
        <v>40045</v>
      </c>
      <c r="L33" s="239">
        <f>IF(I33&gt;0, MAX('1474 FX'!AI33, '1474 PARA'!AI33), "")</f>
        <v>36643</v>
      </c>
      <c r="M33" s="239">
        <f>IF(I33&gt;0, MAX('1475 FX'!AI33, '1475 PARA'!AI33), "")</f>
        <v>38318</v>
      </c>
      <c r="N33" s="240">
        <f>IF(I33&gt;0, MAX('1476 FX'!AI33, '1476 PARA'!AI33), "")</f>
        <v>41243</v>
      </c>
      <c r="O33" s="240">
        <f>IF(I33&gt;0, MAX('1603 FX'!AI33, '1603 Para'!AI33), "")</f>
        <v>6798</v>
      </c>
      <c r="P33" s="240">
        <f>IF(I33&gt;0, MAX('1604 FX'!AI33, '1604 Para'!AI33), "")</f>
        <v>10751</v>
      </c>
      <c r="Q33" s="240">
        <f>IF(I33&gt;0, MAX('Spare van FX'!AI33, 'Spare van Para'!AI33), "")</f>
        <v>0</v>
      </c>
      <c r="S33" s="145"/>
      <c r="T33" s="239">
        <f>IF(I33&gt;0, MAX('1473 FX'!AI33, '1473 PARA'!AI33), "")</f>
        <v>40045</v>
      </c>
      <c r="U33" s="239">
        <f>IF(I33&gt;0, MAX('1474 FX'!AI33, '1474 PARA'!AI33), "")</f>
        <v>36643</v>
      </c>
      <c r="V33" s="239">
        <f>IF(I33&gt;0, MAX('1475 FX'!AI33, '1475 PARA'!AI33), "")</f>
        <v>38318</v>
      </c>
      <c r="W33" s="240">
        <f>IF(I33&gt;0, MAX('1476 FX'!AI33, '1476 PARA'!AI33), "")</f>
        <v>41243</v>
      </c>
      <c r="X33" s="240">
        <f>IF(I33&gt;0, MAX('1603 FX'!AI33, '1603 Para'!AI33), "")</f>
        <v>6798</v>
      </c>
      <c r="Y33" s="240">
        <f>IF(I33&gt;0, MAX('1604 FX'!AI33, '1604 Para'!AI33), "")</f>
        <v>10751</v>
      </c>
      <c r="Z33" s="240">
        <f>IF(I33&gt;0, MAX('Spare van FX'!AI33, 'Spare van Para'!AI33), "")</f>
        <v>0</v>
      </c>
    </row>
    <row r="34" spans="1:26" s="219" customFormat="1" thickBot="1" x14ac:dyDescent="0.3">
      <c r="A34" s="232">
        <v>42766</v>
      </c>
      <c r="B34" s="233">
        <f>'1473 FX'!V34</f>
        <v>0</v>
      </c>
      <c r="C34" s="233">
        <f>'1474 FX'!V34</f>
        <v>0</v>
      </c>
      <c r="D34" s="233">
        <f>'1475 FX'!V34</f>
        <v>12.166666666666666</v>
      </c>
      <c r="E34" s="234">
        <f>'1476 FX'!V34</f>
        <v>12</v>
      </c>
      <c r="F34" s="234">
        <f>'1603 FX'!V34</f>
        <v>0</v>
      </c>
      <c r="G34" s="234">
        <f>'1604 FX'!V34</f>
        <v>0</v>
      </c>
      <c r="H34" s="234">
        <f>'Spare van FX'!V34</f>
        <v>0</v>
      </c>
      <c r="I34" s="235">
        <f t="shared" si="0"/>
        <v>24.166666666666664</v>
      </c>
      <c r="J34" s="236"/>
      <c r="K34" s="239">
        <f>IF(I34&gt;0, MAX('1473 FX'!AI34, '1473 PARA'!AI34), "")</f>
        <v>40045</v>
      </c>
      <c r="L34" s="239">
        <f>IF(I34&gt;0, MAX('1474 FX'!AI34, '1474 PARA'!AI34), "")</f>
        <v>36643</v>
      </c>
      <c r="M34" s="239">
        <f>IF(I34&gt;0, MAX('1475 FX'!AI34, '1475 PARA'!AI34), "")</f>
        <v>38470</v>
      </c>
      <c r="N34" s="240">
        <f>IF(I34&gt;0, MAX('1476 FX'!AI34, '1476 PARA'!AI34), "")</f>
        <v>41373</v>
      </c>
      <c r="O34" s="240">
        <f>IF(I34&gt;0, MAX('1603 FX'!AI34, '1603 Para'!AI34), "")</f>
        <v>6798</v>
      </c>
      <c r="P34" s="240">
        <f>IF(I34&gt;0, MAX('1604 FX'!AI34, '1604 Para'!AI34), "")</f>
        <v>10751</v>
      </c>
      <c r="Q34" s="240">
        <f>IF(I34&gt;0, MAX('Spare van FX'!AI34, 'Spare van Para'!AI34), "")</f>
        <v>0</v>
      </c>
      <c r="S34" s="236"/>
      <c r="T34" s="239">
        <f>IF(I34&gt;0, MAX('1473 FX'!AI34, '1473 PARA'!AI34), "")</f>
        <v>40045</v>
      </c>
      <c r="U34" s="239">
        <f>IF(I34&gt;0, MAX('1474 FX'!AI34, '1474 PARA'!AI34), "")</f>
        <v>36643</v>
      </c>
      <c r="V34" s="239">
        <f>IF(I34&gt;0, MAX('1475 FX'!AI34, '1475 PARA'!AI34), "")</f>
        <v>38470</v>
      </c>
      <c r="W34" s="240">
        <f>IF(I34&gt;0, MAX('1476 FX'!AI34, '1476 PARA'!AI34), "")</f>
        <v>41373</v>
      </c>
      <c r="X34" s="240">
        <f>IF(I34&gt;0, MAX('1603 FX'!AI34, '1603 Para'!AI34), "")</f>
        <v>6798</v>
      </c>
      <c r="Y34" s="240">
        <f>IF(I34&gt;0, MAX('1604 FX'!AI34, '1604 Para'!AI34), "")</f>
        <v>10751</v>
      </c>
      <c r="Z34" s="240">
        <f>IF(I34&gt;0, MAX('Spare van FX'!AI34, 'Spare van Para'!AI34), "")</f>
        <v>0</v>
      </c>
    </row>
    <row r="35" spans="1:26" ht="16.5" thickTop="1" thickBot="1" x14ac:dyDescent="0.3">
      <c r="A35" s="8">
        <v>42767</v>
      </c>
      <c r="B35" s="169">
        <f>'1473 FX'!V35</f>
        <v>0</v>
      </c>
      <c r="C35" s="169">
        <f>'1474 FX'!V35</f>
        <v>0</v>
      </c>
      <c r="D35" s="169">
        <f>'1475 FX'!V35</f>
        <v>12</v>
      </c>
      <c r="E35" s="170">
        <f>'1476 FX'!V35</f>
        <v>12.166666666666666</v>
      </c>
      <c r="F35" s="170">
        <f>'1603 FX'!V35</f>
        <v>0</v>
      </c>
      <c r="G35" s="170">
        <f>'1604 FX'!V35</f>
        <v>0</v>
      </c>
      <c r="H35" s="170">
        <f>'Spare van FX'!V35</f>
        <v>0</v>
      </c>
      <c r="I35" s="171">
        <f t="shared" si="0"/>
        <v>24.166666666666664</v>
      </c>
      <c r="J35" s="145"/>
      <c r="K35" s="239">
        <f>IF(I35&gt;0, MAX('1473 FX'!AI35, '1473 PARA'!AI35), "")</f>
        <v>40045</v>
      </c>
      <c r="L35" s="239">
        <f>IF(I35&gt;0, MAX('1474 FX'!AI35, '1474 PARA'!AI35), "")</f>
        <v>36643</v>
      </c>
      <c r="M35" s="239">
        <f>IF(I35&gt;0, MAX('1475 FX'!AI35, '1475 PARA'!AI35), "")</f>
        <v>38601</v>
      </c>
      <c r="N35" s="240">
        <f>IF(I35&gt;0, MAX('1476 FX'!AI35, '1476 PARA'!AI35), "")</f>
        <v>41530</v>
      </c>
      <c r="O35" s="240">
        <f>IF(I35&gt;0, MAX('1603 FX'!AI35, '1603 Para'!AI35), "")</f>
        <v>6798</v>
      </c>
      <c r="P35" s="240">
        <f>IF(I35&gt;0, MAX('1604 FX'!AI35, '1604 Para'!AI35), "")</f>
        <v>10946</v>
      </c>
      <c r="Q35" s="240">
        <f>IF(I35&gt;0, MAX('Spare van FX'!AI35, 'Spare van Para'!AI35), "")</f>
        <v>0</v>
      </c>
      <c r="S35" s="145"/>
      <c r="T35" s="239">
        <f>IF(I35&gt;0, MAX('1473 FX'!AI35, '1473 PARA'!AI35), "")</f>
        <v>40045</v>
      </c>
      <c r="U35" s="239">
        <f>IF(I35&gt;0, MAX('1474 FX'!AI35, '1474 PARA'!AI35), "")</f>
        <v>36643</v>
      </c>
      <c r="V35" s="239">
        <f>IF(I35&gt;0, MAX('1475 FX'!AI35, '1475 PARA'!AI35), "")</f>
        <v>38601</v>
      </c>
      <c r="W35" s="240">
        <f>IF(I35&gt;0, MAX('1476 FX'!AI35, '1476 PARA'!AI35), "")</f>
        <v>41530</v>
      </c>
      <c r="X35" s="240">
        <f>IF(I35&gt;0, MAX('1603 FX'!AI35, '1603 Para'!AI35), "")</f>
        <v>6798</v>
      </c>
      <c r="Y35" s="240">
        <f>IF(I35&gt;0, MAX('1604 FX'!AI35, '1604 Para'!AI35), "")</f>
        <v>10946</v>
      </c>
      <c r="Z35" s="240">
        <f>IF(I35&gt;0, MAX('Spare van FX'!AI35, 'Spare van Para'!AI35), "")</f>
        <v>0</v>
      </c>
    </row>
    <row r="36" spans="1:26" thickBot="1" x14ac:dyDescent="0.3">
      <c r="A36" s="155">
        <v>42768</v>
      </c>
      <c r="B36" s="156">
        <f>'1473 FX'!V36</f>
        <v>0</v>
      </c>
      <c r="C36" s="156">
        <f>'1474 FX'!V36</f>
        <v>0</v>
      </c>
      <c r="D36" s="156">
        <f>'1475 FX'!V36</f>
        <v>12.166666666666666</v>
      </c>
      <c r="E36" s="162">
        <f>'1476 FX'!V36</f>
        <v>12</v>
      </c>
      <c r="F36" s="162">
        <f>'1603 FX'!V36</f>
        <v>0</v>
      </c>
      <c r="G36" s="162">
        <f>'1604 FX'!V36</f>
        <v>0</v>
      </c>
      <c r="H36" s="162">
        <f>'Spare van FX'!V36</f>
        <v>0</v>
      </c>
      <c r="I36" s="167">
        <f t="shared" si="0"/>
        <v>24.166666666666664</v>
      </c>
      <c r="J36" s="145"/>
      <c r="K36" s="239">
        <f>IF(I36&gt;0, MAX('1473 FX'!AI36, '1473 PARA'!AI36), "")</f>
        <v>40045</v>
      </c>
      <c r="L36" s="239">
        <f>IF(I36&gt;0, MAX('1474 FX'!AI36, '1474 PARA'!AI36), "")</f>
        <v>36643</v>
      </c>
      <c r="M36" s="239">
        <f>IF(I36&gt;0, MAX('1475 FX'!AI36, '1475 PARA'!AI36), "")</f>
        <v>38755</v>
      </c>
      <c r="N36" s="240">
        <f>IF(I36&gt;0, MAX('1476 FX'!AI36, '1476 PARA'!AI36), "")</f>
        <v>41660</v>
      </c>
      <c r="O36" s="240">
        <f>IF(I36&gt;0, MAX('1603 FX'!AI36, '1603 Para'!AI36), "")</f>
        <v>6798</v>
      </c>
      <c r="P36" s="240">
        <f>IF(I36&gt;0, MAX('1604 FX'!AI36, '1604 Para'!AI36), "")</f>
        <v>11040</v>
      </c>
      <c r="Q36" s="240">
        <f>IF(I36&gt;0, MAX('Spare van FX'!AI36, 'Spare van Para'!AI36), "")</f>
        <v>0</v>
      </c>
      <c r="S36" s="145"/>
      <c r="T36" s="239">
        <f>IF(I36&gt;0, MAX('1473 FX'!AI36, '1473 PARA'!AI36), "")</f>
        <v>40045</v>
      </c>
      <c r="U36" s="239">
        <f>IF(I36&gt;0, MAX('1474 FX'!AI36, '1474 PARA'!AI36), "")</f>
        <v>36643</v>
      </c>
      <c r="V36" s="239">
        <f>IF(I36&gt;0, MAX('1475 FX'!AI36, '1475 PARA'!AI36), "")</f>
        <v>38755</v>
      </c>
      <c r="W36" s="240">
        <f>IF(I36&gt;0, MAX('1476 FX'!AI36, '1476 PARA'!AI36), "")</f>
        <v>41660</v>
      </c>
      <c r="X36" s="240">
        <f>IF(I36&gt;0, MAX('1603 FX'!AI36, '1603 Para'!AI36), "")</f>
        <v>6798</v>
      </c>
      <c r="Y36" s="240">
        <f>IF(I36&gt;0, MAX('1604 FX'!AI36, '1604 Para'!AI36), "")</f>
        <v>11040</v>
      </c>
      <c r="Z36" s="240">
        <f>IF(I36&gt;0, MAX('Spare van FX'!AI36, 'Spare van Para'!AI36), "")</f>
        <v>0</v>
      </c>
    </row>
    <row r="37" spans="1:26" thickBot="1" x14ac:dyDescent="0.3">
      <c r="A37" s="155">
        <v>42769</v>
      </c>
      <c r="B37" s="156">
        <f>'1473 FX'!V37</f>
        <v>0</v>
      </c>
      <c r="C37" s="156">
        <f>'1474 FX'!V37</f>
        <v>0</v>
      </c>
      <c r="D37" s="156">
        <f>'1475 FX'!V37</f>
        <v>12</v>
      </c>
      <c r="E37" s="162">
        <f>'1476 FX'!V37</f>
        <v>12.166666666666666</v>
      </c>
      <c r="F37" s="162">
        <f>'1603 FX'!V37</f>
        <v>0</v>
      </c>
      <c r="G37" s="162">
        <f>'1604 FX'!V37</f>
        <v>0</v>
      </c>
      <c r="H37" s="162">
        <f>'Spare van FX'!V37</f>
        <v>0</v>
      </c>
      <c r="I37" s="167">
        <f t="shared" si="0"/>
        <v>24.166666666666664</v>
      </c>
      <c r="J37" s="145"/>
      <c r="K37" s="239">
        <f>IF(I37&gt;0, MAX('1473 FX'!AI37, '1473 PARA'!AI37), "")</f>
        <v>40045</v>
      </c>
      <c r="L37" s="239">
        <f>IF(I37&gt;0, MAX('1474 FX'!AI37, '1474 PARA'!AI37), "")</f>
        <v>36643</v>
      </c>
      <c r="M37" s="239">
        <f>IF(I37&gt;0, MAX('1475 FX'!AI37, '1475 PARA'!AI37), "")</f>
        <v>38885</v>
      </c>
      <c r="N37" s="240">
        <f>IF(I37&gt;0, MAX('1476 FX'!AI37, '1476 PARA'!AI37), "")</f>
        <v>41819</v>
      </c>
      <c r="O37" s="240">
        <f>IF(I37&gt;0, MAX('1603 FX'!AI37, '1603 Para'!AI37), "")</f>
        <v>6798</v>
      </c>
      <c r="P37" s="240">
        <f>IF(I37&gt;0, MAX('1604 FX'!AI37, '1604 Para'!AI37), "")</f>
        <v>11154</v>
      </c>
      <c r="Q37" s="240">
        <f>IF(I37&gt;0, MAX('Spare van FX'!AI37, 'Spare van Para'!AI37), "")</f>
        <v>0</v>
      </c>
      <c r="S37" s="145"/>
      <c r="T37" s="239">
        <f>IF(I37&gt;0, MAX('1473 FX'!AI37, '1473 PARA'!AI37), "")</f>
        <v>40045</v>
      </c>
      <c r="U37" s="239">
        <f>IF(I37&gt;0, MAX('1474 FX'!AI37, '1474 PARA'!AI37), "")</f>
        <v>36643</v>
      </c>
      <c r="V37" s="239">
        <f>IF(I37&gt;0, MAX('1475 FX'!AI37, '1475 PARA'!AI37), "")</f>
        <v>38885</v>
      </c>
      <c r="W37" s="240">
        <f>IF(I37&gt;0, MAX('1476 FX'!AI37, '1476 PARA'!AI37), "")</f>
        <v>41819</v>
      </c>
      <c r="X37" s="240">
        <f>IF(I37&gt;0, MAX('1603 FX'!AI37, '1603 Para'!AI37), "")</f>
        <v>6798</v>
      </c>
      <c r="Y37" s="240">
        <f>IF(I37&gt;0, MAX('1604 FX'!AI37, '1604 Para'!AI37), "")</f>
        <v>11154</v>
      </c>
      <c r="Z37" s="240">
        <f>IF(I37&gt;0, MAX('Spare van FX'!AI37, 'Spare van Para'!AI37), "")</f>
        <v>0</v>
      </c>
    </row>
    <row r="38" spans="1:26" thickBot="1" x14ac:dyDescent="0.3">
      <c r="A38" s="155">
        <v>42770</v>
      </c>
      <c r="B38" s="156">
        <f>'1473 FX'!V38</f>
        <v>0</v>
      </c>
      <c r="C38" s="156">
        <f>'1474 FX'!V38</f>
        <v>0</v>
      </c>
      <c r="D38" s="156">
        <f>'1475 FX'!V38</f>
        <v>0</v>
      </c>
      <c r="E38" s="162">
        <f>'1476 FX'!V38</f>
        <v>0</v>
      </c>
      <c r="F38" s="162">
        <f>'1603 FX'!V38</f>
        <v>0</v>
      </c>
      <c r="G38" s="162">
        <f>'1604 FX'!V38</f>
        <v>0</v>
      </c>
      <c r="H38" s="162">
        <f>'Spare van FX'!V38</f>
        <v>0</v>
      </c>
      <c r="I38" s="167">
        <f t="shared" si="0"/>
        <v>0</v>
      </c>
      <c r="J38" s="145"/>
      <c r="K38" s="239" t="str">
        <f>IF(I38&gt;0, MAX('1473 FX'!AI38, '1473 PARA'!AI38), "")</f>
        <v/>
      </c>
      <c r="L38" s="239" t="str">
        <f>IF(I38&gt;0, MAX('1474 FX'!AI38, '1474 PARA'!AI38), "")</f>
        <v/>
      </c>
      <c r="M38" s="239" t="str">
        <f>IF(I38&gt;0, MAX('1475 FX'!AI38, '1475 PARA'!AI38), "")</f>
        <v/>
      </c>
      <c r="N38" s="240" t="str">
        <f>IF(I38&gt;0, MAX('1476 FX'!AI38, '1476 PARA'!AI38), "")</f>
        <v/>
      </c>
      <c r="O38" s="240" t="str">
        <f>IF(I38&gt;0, MAX('1603 FX'!AI38, '1603 Para'!AI38), "")</f>
        <v/>
      </c>
      <c r="P38" s="240" t="str">
        <f>IF(I38&gt;0, MAX('1604 FX'!AI38, '1604 Para'!AI38), "")</f>
        <v/>
      </c>
      <c r="Q38" s="240" t="str">
        <f>IF(I38&gt;0, MAX('Spare van FX'!AI38, 'Spare van Para'!AI38), "")</f>
        <v/>
      </c>
      <c r="S38" s="145"/>
      <c r="T38" s="239" t="str">
        <f>IF(I38&gt;0, MAX('1473 FX'!AI38, '1473 PARA'!AI38), "")</f>
        <v/>
      </c>
      <c r="U38" s="239" t="str">
        <f>IF(I38&gt;0, MAX('1474 FX'!AI38, '1474 PARA'!AI38), "")</f>
        <v/>
      </c>
      <c r="V38" s="239" t="str">
        <f>IF(I38&gt;0, MAX('1475 FX'!AI38, '1475 PARA'!AI38), "")</f>
        <v/>
      </c>
      <c r="W38" s="240" t="str">
        <f>IF(I38&gt;0, MAX('1476 FX'!AI38, '1476 PARA'!AI38), "")</f>
        <v/>
      </c>
      <c r="X38" s="240" t="str">
        <f>IF(I38&gt;0, MAX('1603 FX'!AI38, '1603 Para'!AI38), "")</f>
        <v/>
      </c>
      <c r="Y38" s="240" t="str">
        <f>IF(I38&gt;0, MAX('1604 FX'!AI38, '1604 Para'!AI38), "")</f>
        <v/>
      </c>
      <c r="Z38" s="240" t="str">
        <f>IF(I38&gt;0, MAX('Spare van FX'!AI38, 'Spare van Para'!AI38), "")</f>
        <v/>
      </c>
    </row>
    <row r="39" spans="1:26" thickBot="1" x14ac:dyDescent="0.3">
      <c r="A39" s="155">
        <v>42771</v>
      </c>
      <c r="B39" s="156">
        <f>'1473 FX'!V39</f>
        <v>0</v>
      </c>
      <c r="C39" s="156">
        <f>'1474 FX'!V39</f>
        <v>0</v>
      </c>
      <c r="D39" s="156">
        <f>'1475 FX'!V39</f>
        <v>0</v>
      </c>
      <c r="E39" s="162">
        <f>'1476 FX'!V39</f>
        <v>0</v>
      </c>
      <c r="F39" s="162">
        <f>'1603 FX'!V39</f>
        <v>0</v>
      </c>
      <c r="G39" s="162">
        <f>'1604 FX'!V39</f>
        <v>0</v>
      </c>
      <c r="H39" s="162">
        <f>'Spare van FX'!V39</f>
        <v>0</v>
      </c>
      <c r="I39" s="167">
        <f t="shared" si="0"/>
        <v>0</v>
      </c>
      <c r="J39" s="145"/>
      <c r="K39" s="239" t="str">
        <f>IF(I39&gt;0, MAX('1473 FX'!AI39, '1473 PARA'!AI39), "")</f>
        <v/>
      </c>
      <c r="L39" s="239" t="str">
        <f>IF(I39&gt;0, MAX('1474 FX'!AI39, '1474 PARA'!AI39), "")</f>
        <v/>
      </c>
      <c r="M39" s="239" t="str">
        <f>IF(I39&gt;0, MAX('1475 FX'!AI39, '1475 PARA'!AI39), "")</f>
        <v/>
      </c>
      <c r="N39" s="240" t="str">
        <f>IF(I39&gt;0, MAX('1476 FX'!AI39, '1476 PARA'!AI39), "")</f>
        <v/>
      </c>
      <c r="O39" s="240" t="str">
        <f>IF(I39&gt;0, MAX('1603 FX'!AI39, '1603 Para'!AI39), "")</f>
        <v/>
      </c>
      <c r="P39" s="240" t="str">
        <f>IF(I39&gt;0, MAX('1604 FX'!AI39, '1604 Para'!AI39), "")</f>
        <v/>
      </c>
      <c r="Q39" s="240" t="str">
        <f>IF(I39&gt;0, MAX('Spare van FX'!AI39, 'Spare van Para'!AI39), "")</f>
        <v/>
      </c>
      <c r="S39" s="145"/>
      <c r="T39" s="239" t="str">
        <f>IF(I39&gt;0, MAX('1473 FX'!AI39, '1473 PARA'!AI39), "")</f>
        <v/>
      </c>
      <c r="U39" s="239" t="str">
        <f>IF(I39&gt;0, MAX('1474 FX'!AI39, '1474 PARA'!AI39), "")</f>
        <v/>
      </c>
      <c r="V39" s="239" t="str">
        <f>IF(I39&gt;0, MAX('1475 FX'!AI39, '1475 PARA'!AI39), "")</f>
        <v/>
      </c>
      <c r="W39" s="240" t="str">
        <f>IF(I39&gt;0, MAX('1476 FX'!AI39, '1476 PARA'!AI39), "")</f>
        <v/>
      </c>
      <c r="X39" s="240" t="str">
        <f>IF(I39&gt;0, MAX('1603 FX'!AI39, '1603 Para'!AI39), "")</f>
        <v/>
      </c>
      <c r="Y39" s="240" t="str">
        <f>IF(I39&gt;0, MAX('1604 FX'!AI39, '1604 Para'!AI39), "")</f>
        <v/>
      </c>
      <c r="Z39" s="240" t="str">
        <f>IF(I39&gt;0, MAX('Spare van FX'!AI39, 'Spare van Para'!AI39), "")</f>
        <v/>
      </c>
    </row>
    <row r="40" spans="1:26" thickBot="1" x14ac:dyDescent="0.3">
      <c r="A40" s="155">
        <v>42772</v>
      </c>
      <c r="B40" s="156">
        <f>'1473 FX'!V40</f>
        <v>0</v>
      </c>
      <c r="C40" s="156">
        <f>'1474 FX'!V40</f>
        <v>0</v>
      </c>
      <c r="D40" s="156">
        <f>'1475 FX'!V40</f>
        <v>12.166666666666666</v>
      </c>
      <c r="E40" s="162">
        <f>'1476 FX'!V40</f>
        <v>12</v>
      </c>
      <c r="F40" s="162">
        <f>'1603 FX'!V40</f>
        <v>0</v>
      </c>
      <c r="G40" s="162">
        <f>'1604 FX'!V40</f>
        <v>0</v>
      </c>
      <c r="H40" s="162">
        <f>'Spare van FX'!V40</f>
        <v>0</v>
      </c>
      <c r="I40" s="167">
        <f t="shared" si="0"/>
        <v>24.166666666666664</v>
      </c>
      <c r="J40" s="145"/>
      <c r="K40" s="239">
        <f>IF(I40&gt;0, MAX('1473 FX'!AI40, '1473 PARA'!AI40), "")</f>
        <v>40045</v>
      </c>
      <c r="L40" s="239">
        <f>IF(I40&gt;0, MAX('1474 FX'!AI40, '1474 PARA'!AI40), "")</f>
        <v>36643</v>
      </c>
      <c r="M40" s="239">
        <f>IF(I40&gt;0, MAX('1475 FX'!AI40, '1475 PARA'!AI40), "")</f>
        <v>39038</v>
      </c>
      <c r="N40" s="240">
        <f>IF(I40&gt;0, MAX('1476 FX'!AI40, '1476 PARA'!AI40), "")</f>
        <v>41949</v>
      </c>
      <c r="O40" s="240">
        <f>IF(I40&gt;0, MAX('1603 FX'!AI40, '1603 Para'!AI40), "")</f>
        <v>6798</v>
      </c>
      <c r="P40" s="240">
        <f>IF(I40&gt;0, MAX('1604 FX'!AI40, '1604 Para'!AI40), "")</f>
        <v>11298</v>
      </c>
      <c r="Q40" s="240">
        <f>IF(I40&gt;0, MAX('Spare van FX'!AI40, 'Spare van Para'!AI40), "")</f>
        <v>0</v>
      </c>
      <c r="S40" s="145"/>
      <c r="T40" s="239">
        <f>IF(I40&gt;0, MAX('1473 FX'!AI40, '1473 PARA'!AI40), "")</f>
        <v>40045</v>
      </c>
      <c r="U40" s="239">
        <f>IF(I40&gt;0, MAX('1474 FX'!AI40, '1474 PARA'!AI40), "")</f>
        <v>36643</v>
      </c>
      <c r="V40" s="239">
        <f>IF(I40&gt;0, MAX('1475 FX'!AI40, '1475 PARA'!AI40), "")</f>
        <v>39038</v>
      </c>
      <c r="W40" s="240">
        <f>IF(I40&gt;0, MAX('1476 FX'!AI40, '1476 PARA'!AI40), "")</f>
        <v>41949</v>
      </c>
      <c r="X40" s="240">
        <f>IF(I40&gt;0, MAX('1603 FX'!AI40, '1603 Para'!AI40), "")</f>
        <v>6798</v>
      </c>
      <c r="Y40" s="240">
        <f>IF(I40&gt;0, MAX('1604 FX'!AI40, '1604 Para'!AI40), "")</f>
        <v>11298</v>
      </c>
      <c r="Z40" s="240">
        <f>IF(I40&gt;0, MAX('Spare van FX'!AI40, 'Spare van Para'!AI40), "")</f>
        <v>0</v>
      </c>
    </row>
    <row r="41" spans="1:26" thickBot="1" x14ac:dyDescent="0.3">
      <c r="A41" s="155">
        <v>42773</v>
      </c>
      <c r="B41" s="156">
        <f>'1473 FX'!V41</f>
        <v>0</v>
      </c>
      <c r="C41" s="156">
        <f>'1474 FX'!V41</f>
        <v>0</v>
      </c>
      <c r="D41" s="156">
        <f>'1475 FX'!V41</f>
        <v>12</v>
      </c>
      <c r="E41" s="162">
        <f>'1476 FX'!V41</f>
        <v>12.166666666666666</v>
      </c>
      <c r="F41" s="162">
        <f>'1603 FX'!V41</f>
        <v>0</v>
      </c>
      <c r="G41" s="162">
        <f>'1604 FX'!V41</f>
        <v>0</v>
      </c>
      <c r="H41" s="162">
        <f>'Spare van FX'!V41</f>
        <v>0</v>
      </c>
      <c r="I41" s="167">
        <f t="shared" si="0"/>
        <v>24.166666666666664</v>
      </c>
      <c r="J41" s="145"/>
      <c r="K41" s="239">
        <f>IF(I41&gt;0, MAX('1473 FX'!AI41, '1473 PARA'!AI41), "")</f>
        <v>40045</v>
      </c>
      <c r="L41" s="239">
        <f>IF(I41&gt;0, MAX('1474 FX'!AI41, '1474 PARA'!AI41), "")</f>
        <v>36643</v>
      </c>
      <c r="M41" s="239">
        <f>IF(I41&gt;0, MAX('1475 FX'!AI41, '1475 PARA'!AI41), "")</f>
        <v>39168</v>
      </c>
      <c r="N41" s="240">
        <f>IF(I41&gt;0, MAX('1476 FX'!AI41, '1476 PARA'!AI41), "")</f>
        <v>42107</v>
      </c>
      <c r="O41" s="240">
        <f>IF(I41&gt;0, MAX('1603 FX'!AI41, '1603 Para'!AI41), "")</f>
        <v>7011</v>
      </c>
      <c r="P41" s="240">
        <f>IF(I41&gt;0, MAX('1604 FX'!AI41, '1604 Para'!AI41), "")</f>
        <v>11403</v>
      </c>
      <c r="Q41" s="240">
        <f>IF(I41&gt;0, MAX('Spare van FX'!AI41, 'Spare van Para'!AI41), "")</f>
        <v>0</v>
      </c>
      <c r="S41" s="145"/>
      <c r="T41" s="239">
        <f>IF(I41&gt;0, MAX('1473 FX'!AI41, '1473 PARA'!AI41), "")</f>
        <v>40045</v>
      </c>
      <c r="U41" s="239">
        <f>IF(I41&gt;0, MAX('1474 FX'!AI41, '1474 PARA'!AI41), "")</f>
        <v>36643</v>
      </c>
      <c r="V41" s="239">
        <f>IF(I41&gt;0, MAX('1475 FX'!AI41, '1475 PARA'!AI41), "")</f>
        <v>39168</v>
      </c>
      <c r="W41" s="240">
        <f>IF(I41&gt;0, MAX('1476 FX'!AI41, '1476 PARA'!AI41), "")</f>
        <v>42107</v>
      </c>
      <c r="X41" s="240">
        <f>IF(I41&gt;0, MAX('1603 FX'!AI41, '1603 Para'!AI41), "")</f>
        <v>7011</v>
      </c>
      <c r="Y41" s="240">
        <f>IF(I41&gt;0, MAX('1604 FX'!AI41, '1604 Para'!AI41), "")</f>
        <v>11403</v>
      </c>
      <c r="Z41" s="240">
        <f>IF(I41&gt;0, MAX('Spare van FX'!AI41, 'Spare van Para'!AI41), "")</f>
        <v>0</v>
      </c>
    </row>
    <row r="42" spans="1:26" thickBot="1" x14ac:dyDescent="0.3">
      <c r="A42" s="155">
        <v>42774</v>
      </c>
      <c r="B42" s="156">
        <f>'1473 FX'!V42</f>
        <v>0</v>
      </c>
      <c r="C42" s="156">
        <f>'1474 FX'!V42</f>
        <v>0</v>
      </c>
      <c r="D42" s="156">
        <f>'1475 FX'!V42</f>
        <v>12.166666666666666</v>
      </c>
      <c r="E42" s="162">
        <f>'1476 FX'!V42</f>
        <v>12</v>
      </c>
      <c r="F42" s="162">
        <f>'1603 FX'!V42</f>
        <v>0</v>
      </c>
      <c r="G42" s="162">
        <f>'1604 FX'!V42</f>
        <v>0</v>
      </c>
      <c r="H42" s="162">
        <f>'Spare van FX'!V42</f>
        <v>0</v>
      </c>
      <c r="I42" s="167">
        <f t="shared" si="0"/>
        <v>24.166666666666664</v>
      </c>
      <c r="J42" s="145"/>
      <c r="K42" s="239">
        <f>IF(I42&gt;0, MAX('1473 FX'!AI42, '1473 PARA'!AI42), "")</f>
        <v>40045</v>
      </c>
      <c r="L42" s="239">
        <f>IF(I42&gt;0, MAX('1474 FX'!AI42, '1474 PARA'!AI42), "")</f>
        <v>36643</v>
      </c>
      <c r="M42" s="239">
        <f>IF(I42&gt;0, MAX('1475 FX'!AI42, '1475 PARA'!AI42), "")</f>
        <v>39322</v>
      </c>
      <c r="N42" s="240">
        <f>IF(I42&gt;0, MAX('1476 FX'!AI42, '1476 PARA'!AI42), "")</f>
        <v>42234</v>
      </c>
      <c r="O42" s="240">
        <f>IF(I42&gt;0, MAX('1603 FX'!AI42, '1603 Para'!AI42), "")</f>
        <v>7011</v>
      </c>
      <c r="P42" s="240">
        <f>IF(I42&gt;0, MAX('1604 FX'!AI42, '1604 Para'!AI42), "")</f>
        <v>11488</v>
      </c>
      <c r="Q42" s="240">
        <f>IF(I42&gt;0, MAX('Spare van FX'!AI42, 'Spare van Para'!AI42), "")</f>
        <v>0</v>
      </c>
      <c r="S42" s="145"/>
      <c r="T42" s="239">
        <f>IF(I42&gt;0, MAX('1473 FX'!AI42, '1473 PARA'!AI42), "")</f>
        <v>40045</v>
      </c>
      <c r="U42" s="239">
        <f>IF(I42&gt;0, MAX('1474 FX'!AI42, '1474 PARA'!AI42), "")</f>
        <v>36643</v>
      </c>
      <c r="V42" s="239">
        <f>IF(I42&gt;0, MAX('1475 FX'!AI42, '1475 PARA'!AI42), "")</f>
        <v>39322</v>
      </c>
      <c r="W42" s="240">
        <f>IF(I42&gt;0, MAX('1476 FX'!AI42, '1476 PARA'!AI42), "")</f>
        <v>42234</v>
      </c>
      <c r="X42" s="240">
        <f>IF(I42&gt;0, MAX('1603 FX'!AI42, '1603 Para'!AI42), "")</f>
        <v>7011</v>
      </c>
      <c r="Y42" s="240">
        <f>IF(I42&gt;0, MAX('1604 FX'!AI42, '1604 Para'!AI42), "")</f>
        <v>11488</v>
      </c>
      <c r="Z42" s="240">
        <f>IF(I42&gt;0, MAX('Spare van FX'!AI42, 'Spare van Para'!AI42), "")</f>
        <v>0</v>
      </c>
    </row>
    <row r="43" spans="1:26" thickBot="1" x14ac:dyDescent="0.3">
      <c r="A43" s="155">
        <v>42775</v>
      </c>
      <c r="B43" s="156">
        <f>'1473 FX'!V43</f>
        <v>12</v>
      </c>
      <c r="C43" s="156">
        <f>'1474 FX'!V43</f>
        <v>0</v>
      </c>
      <c r="D43" s="156">
        <f>'1475 FX'!V43</f>
        <v>0</v>
      </c>
      <c r="E43" s="162">
        <f>'1476 FX'!V43</f>
        <v>12.166666666666666</v>
      </c>
      <c r="F43" s="162">
        <f>'1603 FX'!V43</f>
        <v>0</v>
      </c>
      <c r="G43" s="162">
        <f>'1604 FX'!V43</f>
        <v>0</v>
      </c>
      <c r="H43" s="162">
        <f>'Spare van FX'!V43</f>
        <v>0</v>
      </c>
      <c r="I43" s="167">
        <f t="shared" si="0"/>
        <v>24.166666666666664</v>
      </c>
      <c r="J43" s="145"/>
      <c r="K43" s="239">
        <f>IF(I43&gt;0, MAX('1473 FX'!AI43, '1473 PARA'!AI43), "")</f>
        <v>40207</v>
      </c>
      <c r="L43" s="239">
        <f>IF(I43&gt;0, MAX('1474 FX'!AI43, '1474 PARA'!AI43), "")</f>
        <v>36643</v>
      </c>
      <c r="M43" s="239">
        <f>IF(I43&gt;0, MAX('1475 FX'!AI43, '1475 PARA'!AI43), "")</f>
        <v>39322</v>
      </c>
      <c r="N43" s="240">
        <f>IF(I43&gt;0, MAX('1476 FX'!AI43, '1476 PARA'!AI43), "")</f>
        <v>42391</v>
      </c>
      <c r="O43" s="240">
        <f>IF(I43&gt;0, MAX('1603 FX'!AI43, '1603 Para'!AI43), "")</f>
        <v>7011</v>
      </c>
      <c r="P43" s="240">
        <f>IF(I43&gt;0, MAX('1604 FX'!AI43, '1604 Para'!AI43), "")</f>
        <v>11537</v>
      </c>
      <c r="Q43" s="240">
        <f>IF(I43&gt;0, MAX('Spare van FX'!AI43, 'Spare van Para'!AI43), "")</f>
        <v>0</v>
      </c>
      <c r="S43" s="145"/>
      <c r="T43" s="239">
        <f>IF(I43&gt;0, MAX('1473 FX'!AI43, '1473 PARA'!AI43), "")</f>
        <v>40207</v>
      </c>
      <c r="U43" s="239">
        <f>IF(I43&gt;0, MAX('1474 FX'!AI43, '1474 PARA'!AI43), "")</f>
        <v>36643</v>
      </c>
      <c r="V43" s="239">
        <f>IF(I43&gt;0, MAX('1475 FX'!AI43, '1475 PARA'!AI43), "")</f>
        <v>39322</v>
      </c>
      <c r="W43" s="240">
        <f>IF(I43&gt;0, MAX('1476 FX'!AI43, '1476 PARA'!AI43), "")</f>
        <v>42391</v>
      </c>
      <c r="X43" s="240">
        <f>IF(I43&gt;0, MAX('1603 FX'!AI43, '1603 Para'!AI43), "")</f>
        <v>7011</v>
      </c>
      <c r="Y43" s="240">
        <f>IF(I43&gt;0, MAX('1604 FX'!AI43, '1604 Para'!AI43), "")</f>
        <v>11537</v>
      </c>
      <c r="Z43" s="240">
        <f>IF(I43&gt;0, MAX('Spare van FX'!AI43, 'Spare van Para'!AI43), "")</f>
        <v>0</v>
      </c>
    </row>
    <row r="44" spans="1:26" thickBot="1" x14ac:dyDescent="0.3">
      <c r="A44" s="155">
        <v>42776</v>
      </c>
      <c r="B44" s="156">
        <f>'1473 FX'!V44</f>
        <v>12.166666666666666</v>
      </c>
      <c r="C44" s="156">
        <f>'1474 FX'!V44</f>
        <v>0</v>
      </c>
      <c r="D44" s="156">
        <f>'1475 FX'!V44</f>
        <v>0</v>
      </c>
      <c r="E44" s="162">
        <f>'1476 FX'!V44</f>
        <v>12</v>
      </c>
      <c r="F44" s="162">
        <f>'1603 FX'!V44</f>
        <v>0</v>
      </c>
      <c r="G44" s="162">
        <f>'1604 FX'!V44</f>
        <v>0</v>
      </c>
      <c r="H44" s="162">
        <f>'Spare van FX'!V44</f>
        <v>0</v>
      </c>
      <c r="I44" s="167">
        <f t="shared" si="0"/>
        <v>24.166666666666664</v>
      </c>
      <c r="J44" s="145"/>
      <c r="K44" s="239">
        <f>IF(I44&gt;0, MAX('1473 FX'!AI44, '1473 PARA'!AI44), "")</f>
        <v>40362</v>
      </c>
      <c r="L44" s="239">
        <f>IF(I44&gt;0, MAX('1474 FX'!AI44, '1474 PARA'!AI44), "")</f>
        <v>36643</v>
      </c>
      <c r="M44" s="239">
        <f>IF(I44&gt;0, MAX('1475 FX'!AI44, '1475 PARA'!AI44), "")</f>
        <v>39322</v>
      </c>
      <c r="N44" s="240">
        <f>IF(I44&gt;0, MAX('1476 FX'!AI44, '1476 PARA'!AI44), "")</f>
        <v>42521</v>
      </c>
      <c r="O44" s="240">
        <f>IF(I44&gt;0, MAX('1603 FX'!AI44, '1603 Para'!AI44), "")</f>
        <v>7011</v>
      </c>
      <c r="P44" s="240">
        <f>IF(I44&gt;0, MAX('1604 FX'!AI44, '1604 Para'!AI44), "")</f>
        <v>11602</v>
      </c>
      <c r="Q44" s="240">
        <f>IF(I44&gt;0, MAX('Spare van FX'!AI44, 'Spare van Para'!AI44), "")</f>
        <v>0</v>
      </c>
      <c r="S44" s="145"/>
      <c r="T44" s="239">
        <f>IF(I44&gt;0, MAX('1473 FX'!AI44, '1473 PARA'!AI44), "")</f>
        <v>40362</v>
      </c>
      <c r="U44" s="239">
        <f>IF(I44&gt;0, MAX('1474 FX'!AI44, '1474 PARA'!AI44), "")</f>
        <v>36643</v>
      </c>
      <c r="V44" s="239">
        <f>IF(I44&gt;0, MAX('1475 FX'!AI44, '1475 PARA'!AI44), "")</f>
        <v>39322</v>
      </c>
      <c r="W44" s="240">
        <f>IF(I44&gt;0, MAX('1476 FX'!AI44, '1476 PARA'!AI44), "")</f>
        <v>42521</v>
      </c>
      <c r="X44" s="240">
        <f>IF(I44&gt;0, MAX('1603 FX'!AI44, '1603 Para'!AI44), "")</f>
        <v>7011</v>
      </c>
      <c r="Y44" s="240">
        <f>IF(I44&gt;0, MAX('1604 FX'!AI44, '1604 Para'!AI44), "")</f>
        <v>11602</v>
      </c>
      <c r="Z44" s="240">
        <f>IF(I44&gt;0, MAX('Spare van FX'!AI44, 'Spare van Para'!AI44), "")</f>
        <v>0</v>
      </c>
    </row>
    <row r="45" spans="1:26" thickBot="1" x14ac:dyDescent="0.3">
      <c r="A45" s="155">
        <v>42777</v>
      </c>
      <c r="B45" s="156">
        <f>'1473 FX'!V45</f>
        <v>0</v>
      </c>
      <c r="C45" s="156">
        <f>'1474 FX'!V45</f>
        <v>0</v>
      </c>
      <c r="D45" s="156">
        <f>'1475 FX'!V45</f>
        <v>0</v>
      </c>
      <c r="E45" s="162">
        <f>'1476 FX'!V45</f>
        <v>0</v>
      </c>
      <c r="F45" s="162">
        <f>'1603 FX'!V45</f>
        <v>0</v>
      </c>
      <c r="G45" s="162">
        <f>'1604 FX'!V45</f>
        <v>0</v>
      </c>
      <c r="H45" s="162">
        <f>'Spare van FX'!V45</f>
        <v>0</v>
      </c>
      <c r="I45" s="167">
        <f t="shared" si="0"/>
        <v>0</v>
      </c>
      <c r="J45" s="145"/>
      <c r="K45" s="239" t="str">
        <f>IF(I45&gt;0, MAX('1473 FX'!AI45, '1473 PARA'!AI45), "")</f>
        <v/>
      </c>
      <c r="L45" s="239" t="str">
        <f>IF(I45&gt;0, MAX('1474 FX'!AI45, '1474 PARA'!AI45), "")</f>
        <v/>
      </c>
      <c r="M45" s="239" t="str">
        <f>IF(I45&gt;0, MAX('1475 FX'!AI45, '1475 PARA'!AI45), "")</f>
        <v/>
      </c>
      <c r="N45" s="240" t="str">
        <f>IF(I45&gt;0, MAX('1476 FX'!AI45, '1476 PARA'!AI45), "")</f>
        <v/>
      </c>
      <c r="O45" s="240" t="str">
        <f>IF(I45&gt;0, MAX('1603 FX'!AI45, '1603 Para'!AI45), "")</f>
        <v/>
      </c>
      <c r="P45" s="240" t="str">
        <f>IF(I45&gt;0, MAX('1604 FX'!AI45, '1604 Para'!AI45), "")</f>
        <v/>
      </c>
      <c r="Q45" s="240" t="str">
        <f>IF(I45&gt;0, MAX('Spare van FX'!AI45, 'Spare van Para'!AI45), "")</f>
        <v/>
      </c>
      <c r="S45" s="145"/>
      <c r="T45" s="239" t="str">
        <f>IF(I45&gt;0, MAX('1473 FX'!AI45, '1473 PARA'!AI45), "")</f>
        <v/>
      </c>
      <c r="U45" s="239" t="str">
        <f>IF(I45&gt;0, MAX('1474 FX'!AI45, '1474 PARA'!AI45), "")</f>
        <v/>
      </c>
      <c r="V45" s="239" t="str">
        <f>IF(I45&gt;0, MAX('1475 FX'!AI45, '1475 PARA'!AI45), "")</f>
        <v/>
      </c>
      <c r="W45" s="240" t="str">
        <f>IF(I45&gt;0, MAX('1476 FX'!AI45, '1476 PARA'!AI45), "")</f>
        <v/>
      </c>
      <c r="X45" s="240" t="str">
        <f>IF(I45&gt;0, MAX('1603 FX'!AI45, '1603 Para'!AI45), "")</f>
        <v/>
      </c>
      <c r="Y45" s="240" t="str">
        <f>IF(I45&gt;0, MAX('1604 FX'!AI45, '1604 Para'!AI45), "")</f>
        <v/>
      </c>
      <c r="Z45" s="240" t="str">
        <f>IF(I45&gt;0, MAX('Spare van FX'!AI45, 'Spare van Para'!AI45), "")</f>
        <v/>
      </c>
    </row>
    <row r="46" spans="1:26" thickBot="1" x14ac:dyDescent="0.3">
      <c r="A46" s="155">
        <v>42778</v>
      </c>
      <c r="B46" s="156">
        <f>'1473 FX'!V46</f>
        <v>0</v>
      </c>
      <c r="C46" s="156">
        <f>'1474 FX'!V46</f>
        <v>0</v>
      </c>
      <c r="D46" s="156">
        <f>'1475 FX'!V46</f>
        <v>0</v>
      </c>
      <c r="E46" s="162">
        <f>'1476 FX'!V46</f>
        <v>0</v>
      </c>
      <c r="F46" s="162">
        <f>'1603 FX'!V46</f>
        <v>0</v>
      </c>
      <c r="G46" s="162">
        <f>'1604 FX'!V46</f>
        <v>0</v>
      </c>
      <c r="H46" s="162">
        <f>'Spare van FX'!V46</f>
        <v>0</v>
      </c>
      <c r="I46" s="167">
        <f t="shared" si="0"/>
        <v>0</v>
      </c>
      <c r="J46" s="145"/>
      <c r="K46" s="239" t="str">
        <f>IF(I46&gt;0, MAX('1473 FX'!AI46, '1473 PARA'!AI46), "")</f>
        <v/>
      </c>
      <c r="L46" s="239" t="str">
        <f>IF(I46&gt;0, MAX('1474 FX'!AI46, '1474 PARA'!AI46), "")</f>
        <v/>
      </c>
      <c r="M46" s="239" t="str">
        <f>IF(I46&gt;0, MAX('1475 FX'!AI46, '1475 PARA'!AI46), "")</f>
        <v/>
      </c>
      <c r="N46" s="240" t="str">
        <f>IF(I46&gt;0, MAX('1476 FX'!AI46, '1476 PARA'!AI46), "")</f>
        <v/>
      </c>
      <c r="O46" s="240" t="str">
        <f>IF(I46&gt;0, MAX('1603 FX'!AI46, '1603 Para'!AI46), "")</f>
        <v/>
      </c>
      <c r="P46" s="240" t="str">
        <f>IF(I46&gt;0, MAX('1604 FX'!AI46, '1604 Para'!AI46), "")</f>
        <v/>
      </c>
      <c r="Q46" s="240" t="str">
        <f>IF(I46&gt;0, MAX('Spare van FX'!AI46, 'Spare van Para'!AI46), "")</f>
        <v/>
      </c>
      <c r="S46" s="145"/>
      <c r="T46" s="239" t="str">
        <f>IF(I46&gt;0, MAX('1473 FX'!AI46, '1473 PARA'!AI46), "")</f>
        <v/>
      </c>
      <c r="U46" s="239" t="str">
        <f>IF(I46&gt;0, MAX('1474 FX'!AI46, '1474 PARA'!AI46), "")</f>
        <v/>
      </c>
      <c r="V46" s="239" t="str">
        <f>IF(I46&gt;0, MAX('1475 FX'!AI46, '1475 PARA'!AI46), "")</f>
        <v/>
      </c>
      <c r="W46" s="240" t="str">
        <f>IF(I46&gt;0, MAX('1476 FX'!AI46, '1476 PARA'!AI46), "")</f>
        <v/>
      </c>
      <c r="X46" s="240" t="str">
        <f>IF(I46&gt;0, MAX('1603 FX'!AI46, '1603 Para'!AI46), "")</f>
        <v/>
      </c>
      <c r="Y46" s="240" t="str">
        <f>IF(I46&gt;0, MAX('1604 FX'!AI46, '1604 Para'!AI46), "")</f>
        <v/>
      </c>
      <c r="Z46" s="240" t="str">
        <f>IF(I46&gt;0, MAX('Spare van FX'!AI46, 'Spare van Para'!AI46), "")</f>
        <v/>
      </c>
    </row>
    <row r="47" spans="1:26" thickBot="1" x14ac:dyDescent="0.3">
      <c r="A47" s="155">
        <v>42779</v>
      </c>
      <c r="B47" s="156">
        <f>'1473 FX'!V47</f>
        <v>12</v>
      </c>
      <c r="C47" s="156">
        <f>'1474 FX'!V47</f>
        <v>0</v>
      </c>
      <c r="D47" s="156">
        <f>'1475 FX'!V47</f>
        <v>0</v>
      </c>
      <c r="E47" s="162">
        <f>'1476 FX'!V47</f>
        <v>12.166666666666666</v>
      </c>
      <c r="F47" s="162">
        <f>'1603 FX'!V47</f>
        <v>0</v>
      </c>
      <c r="G47" s="162">
        <f>'1604 FX'!V47</f>
        <v>0</v>
      </c>
      <c r="H47" s="162">
        <f>'Spare van FX'!V47</f>
        <v>0</v>
      </c>
      <c r="I47" s="167">
        <f t="shared" si="0"/>
        <v>24.166666666666664</v>
      </c>
      <c r="J47" s="145"/>
      <c r="K47" s="239">
        <f>IF(I47&gt;0, MAX('1473 FX'!AI47, '1473 PARA'!AI47), "")</f>
        <v>40491</v>
      </c>
      <c r="L47" s="239">
        <f>IF(I47&gt;0, MAX('1474 FX'!AI47, '1474 PARA'!AI47), "")</f>
        <v>36643</v>
      </c>
      <c r="M47" s="239">
        <f>IF(I47&gt;0, MAX('1475 FX'!AI47, '1475 PARA'!AI47), "")</f>
        <v>39322</v>
      </c>
      <c r="N47" s="240">
        <f>IF(I47&gt;0, MAX('1476 FX'!AI47, '1476 PARA'!AI47), "")</f>
        <v>42679</v>
      </c>
      <c r="O47" s="240">
        <f>IF(I47&gt;0, MAX('1603 FX'!AI47, '1603 Para'!AI47), "")</f>
        <v>7011</v>
      </c>
      <c r="P47" s="240">
        <f>IF(I47&gt;0, MAX('1604 FX'!AI47, '1604 Para'!AI47), "")</f>
        <v>11660</v>
      </c>
      <c r="Q47" s="240">
        <f>IF(I47&gt;0, MAX('Spare van FX'!AI47, 'Spare van Para'!AI47), "")</f>
        <v>0</v>
      </c>
      <c r="S47" s="145"/>
      <c r="T47" s="239">
        <f>IF(I47&gt;0, MAX('1473 FX'!AI47, '1473 PARA'!AI47), "")</f>
        <v>40491</v>
      </c>
      <c r="U47" s="239">
        <f>IF(I47&gt;0, MAX('1474 FX'!AI47, '1474 PARA'!AI47), "")</f>
        <v>36643</v>
      </c>
      <c r="V47" s="239">
        <f>IF(I47&gt;0, MAX('1475 FX'!AI47, '1475 PARA'!AI47), "")</f>
        <v>39322</v>
      </c>
      <c r="W47" s="240">
        <f>IF(I47&gt;0, MAX('1476 FX'!AI47, '1476 PARA'!AI47), "")</f>
        <v>42679</v>
      </c>
      <c r="X47" s="240">
        <f>IF(I47&gt;0, MAX('1603 FX'!AI47, '1603 Para'!AI47), "")</f>
        <v>7011</v>
      </c>
      <c r="Y47" s="240">
        <f>IF(I47&gt;0, MAX('1604 FX'!AI47, '1604 Para'!AI47), "")</f>
        <v>11660</v>
      </c>
      <c r="Z47" s="240">
        <f>IF(I47&gt;0, MAX('Spare van FX'!AI47, 'Spare van Para'!AI47), "")</f>
        <v>0</v>
      </c>
    </row>
    <row r="48" spans="1:26" thickBot="1" x14ac:dyDescent="0.3">
      <c r="A48" s="155">
        <v>42780</v>
      </c>
      <c r="B48" s="156">
        <f>'1473 FX'!V48</f>
        <v>12.166666666666666</v>
      </c>
      <c r="C48" s="156">
        <f>'1474 FX'!V48</f>
        <v>0</v>
      </c>
      <c r="D48" s="156">
        <f>'1475 FX'!V48</f>
        <v>0</v>
      </c>
      <c r="E48" s="162">
        <f>'1476 FX'!V48</f>
        <v>12</v>
      </c>
      <c r="F48" s="162">
        <f>'1603 FX'!V48</f>
        <v>0</v>
      </c>
      <c r="G48" s="162">
        <f>'1604 FX'!V48</f>
        <v>0</v>
      </c>
      <c r="H48" s="162">
        <f>'Spare van FX'!V48</f>
        <v>0</v>
      </c>
      <c r="I48" s="167">
        <f t="shared" si="0"/>
        <v>24.166666666666664</v>
      </c>
      <c r="J48" s="145"/>
      <c r="K48" s="239">
        <f>IF(I48&gt;0, MAX('1473 FX'!AI48, '1473 PARA'!AI48), "")</f>
        <v>40645</v>
      </c>
      <c r="L48" s="239">
        <f>IF(I48&gt;0, MAX('1474 FX'!AI48, '1474 PARA'!AI48), "")</f>
        <v>36643</v>
      </c>
      <c r="M48" s="239">
        <f>IF(I48&gt;0, MAX('1475 FX'!AI48, '1475 PARA'!AI48), "")</f>
        <v>39322</v>
      </c>
      <c r="N48" s="240">
        <f>IF(I48&gt;0, MAX('1476 FX'!AI48, '1476 PARA'!AI48), "")</f>
        <v>42809</v>
      </c>
      <c r="O48" s="240">
        <f>IF(I48&gt;0, MAX('1603 FX'!AI48, '1603 Para'!AI48), "")</f>
        <v>7011</v>
      </c>
      <c r="P48" s="240">
        <f>IF(I48&gt;0, MAX('1604 FX'!AI48, '1604 Para'!AI48), "")</f>
        <v>11726</v>
      </c>
      <c r="Q48" s="240">
        <f>IF(I48&gt;0, MAX('Spare van FX'!AI48, 'Spare van Para'!AI48), "")</f>
        <v>0</v>
      </c>
      <c r="S48" s="145"/>
      <c r="T48" s="239">
        <f>IF(I48&gt;0, MAX('1473 FX'!AI48, '1473 PARA'!AI48), "")</f>
        <v>40645</v>
      </c>
      <c r="U48" s="239">
        <f>IF(I48&gt;0, MAX('1474 FX'!AI48, '1474 PARA'!AI48), "")</f>
        <v>36643</v>
      </c>
      <c r="V48" s="239">
        <f>IF(I48&gt;0, MAX('1475 FX'!AI48, '1475 PARA'!AI48), "")</f>
        <v>39322</v>
      </c>
      <c r="W48" s="240">
        <f>IF(I48&gt;0, MAX('1476 FX'!AI48, '1476 PARA'!AI48), "")</f>
        <v>42809</v>
      </c>
      <c r="X48" s="240">
        <f>IF(I48&gt;0, MAX('1603 FX'!AI48, '1603 Para'!AI48), "")</f>
        <v>7011</v>
      </c>
      <c r="Y48" s="240">
        <f>IF(I48&gt;0, MAX('1604 FX'!AI48, '1604 Para'!AI48), "")</f>
        <v>11726</v>
      </c>
      <c r="Z48" s="240">
        <f>IF(I48&gt;0, MAX('Spare van FX'!AI48, 'Spare van Para'!AI48), "")</f>
        <v>0</v>
      </c>
    </row>
    <row r="49" spans="1:26" thickBot="1" x14ac:dyDescent="0.3">
      <c r="A49" s="155">
        <v>42781</v>
      </c>
      <c r="B49" s="156">
        <f>'1473 FX'!V49</f>
        <v>12</v>
      </c>
      <c r="C49" s="156">
        <f>'1474 FX'!V49</f>
        <v>0</v>
      </c>
      <c r="D49" s="156">
        <f>'1475 FX'!V49</f>
        <v>0</v>
      </c>
      <c r="E49" s="162">
        <f>'1476 FX'!V49</f>
        <v>12.166666666666666</v>
      </c>
      <c r="F49" s="162">
        <f>'1603 FX'!V49</f>
        <v>0</v>
      </c>
      <c r="G49" s="162">
        <f>'1604 FX'!V49</f>
        <v>0</v>
      </c>
      <c r="H49" s="162">
        <f>'Spare van FX'!V49</f>
        <v>0</v>
      </c>
      <c r="I49" s="167">
        <f t="shared" si="0"/>
        <v>24.166666666666664</v>
      </c>
      <c r="J49" s="145"/>
      <c r="K49" s="239">
        <f>IF(I49&gt;0, MAX('1473 FX'!AI49, '1473 PARA'!AI49), "")</f>
        <v>40774</v>
      </c>
      <c r="L49" s="239">
        <f>IF(I49&gt;0, MAX('1474 FX'!AI49, '1474 PARA'!AI49), "")</f>
        <v>36643</v>
      </c>
      <c r="M49" s="239">
        <f>IF(I49&gt;0, MAX('1475 FX'!AI49, '1475 PARA'!AI49), "")</f>
        <v>39322</v>
      </c>
      <c r="N49" s="240">
        <f>IF(I49&gt;0, MAX('1476 FX'!AI49, '1476 PARA'!AI49), "")</f>
        <v>42966</v>
      </c>
      <c r="O49" s="240">
        <f>IF(I49&gt;0, MAX('1603 FX'!AI49, '1603 Para'!AI49), "")</f>
        <v>7011</v>
      </c>
      <c r="P49" s="240">
        <f>IF(I49&gt;0, MAX('1604 FX'!AI49, '1604 Para'!AI49), "")</f>
        <v>11885</v>
      </c>
      <c r="Q49" s="240">
        <f>IF(I49&gt;0, MAX('Spare van FX'!AI49, 'Spare van Para'!AI49), "")</f>
        <v>0</v>
      </c>
      <c r="S49" s="145"/>
      <c r="T49" s="239">
        <f>IF(I49&gt;0, MAX('1473 FX'!AI49, '1473 PARA'!AI49), "")</f>
        <v>40774</v>
      </c>
      <c r="U49" s="239">
        <f>IF(I49&gt;0, MAX('1474 FX'!AI49, '1474 PARA'!AI49), "")</f>
        <v>36643</v>
      </c>
      <c r="V49" s="239">
        <f>IF(I49&gt;0, MAX('1475 FX'!AI49, '1475 PARA'!AI49), "")</f>
        <v>39322</v>
      </c>
      <c r="W49" s="240">
        <f>IF(I49&gt;0, MAX('1476 FX'!AI49, '1476 PARA'!AI49), "")</f>
        <v>42966</v>
      </c>
      <c r="X49" s="240">
        <f>IF(I49&gt;0, MAX('1603 FX'!AI49, '1603 Para'!AI49), "")</f>
        <v>7011</v>
      </c>
      <c r="Y49" s="240">
        <f>IF(I49&gt;0, MAX('1604 FX'!AI49, '1604 Para'!AI49), "")</f>
        <v>11885</v>
      </c>
      <c r="Z49" s="240">
        <f>IF(I49&gt;0, MAX('Spare van FX'!AI49, 'Spare van Para'!AI49), "")</f>
        <v>0</v>
      </c>
    </row>
    <row r="50" spans="1:26" thickBot="1" x14ac:dyDescent="0.3">
      <c r="A50" s="155">
        <v>42782</v>
      </c>
      <c r="B50" s="156">
        <f>'1473 FX'!V50</f>
        <v>12.166666666666666</v>
      </c>
      <c r="C50" s="156">
        <f>'1474 FX'!V50</f>
        <v>0</v>
      </c>
      <c r="D50" s="156">
        <f>'1475 FX'!V50</f>
        <v>0</v>
      </c>
      <c r="E50" s="162">
        <f>'1476 FX'!V50</f>
        <v>12</v>
      </c>
      <c r="F50" s="162">
        <f>'1603 FX'!V50</f>
        <v>0</v>
      </c>
      <c r="G50" s="162">
        <f>'1604 FX'!V50</f>
        <v>0</v>
      </c>
      <c r="H50" s="162">
        <f>'Spare van FX'!V50</f>
        <v>0</v>
      </c>
      <c r="I50" s="167">
        <f t="shared" si="0"/>
        <v>24.166666666666664</v>
      </c>
      <c r="J50" s="145"/>
      <c r="K50" s="239">
        <f>IF(I50&gt;0, MAX('1473 FX'!AI50, '1473 PARA'!AI50), "")</f>
        <v>40926</v>
      </c>
      <c r="L50" s="239">
        <f>IF(I50&gt;0, MAX('1474 FX'!AI50, '1474 PARA'!AI50), "")</f>
        <v>36643</v>
      </c>
      <c r="M50" s="239">
        <f>IF(I50&gt;0, MAX('1475 FX'!AI50, '1475 PARA'!AI50), "")</f>
        <v>39322</v>
      </c>
      <c r="N50" s="240">
        <f>IF(I50&gt;0, MAX('1476 FX'!AI50, '1476 PARA'!AI50), "")</f>
        <v>43095</v>
      </c>
      <c r="O50" s="240">
        <f>IF(I50&gt;0, MAX('1603 FX'!AI50, '1603 Para'!AI50), "")</f>
        <v>7011</v>
      </c>
      <c r="P50" s="240">
        <f>IF(I50&gt;0, MAX('1604 FX'!AI50, '1604 Para'!AI50), "")</f>
        <v>11885</v>
      </c>
      <c r="Q50" s="240">
        <f>IF(I50&gt;0, MAX('Spare van FX'!AI50, 'Spare van Para'!AI50), "")</f>
        <v>0</v>
      </c>
      <c r="S50" s="145"/>
      <c r="T50" s="239">
        <f>IF(I50&gt;0, MAX('1473 FX'!AI50, '1473 PARA'!AI50), "")</f>
        <v>40926</v>
      </c>
      <c r="U50" s="239">
        <f>IF(I50&gt;0, MAX('1474 FX'!AI50, '1474 PARA'!AI50), "")</f>
        <v>36643</v>
      </c>
      <c r="V50" s="239">
        <f>IF(I50&gt;0, MAX('1475 FX'!AI50, '1475 PARA'!AI50), "")</f>
        <v>39322</v>
      </c>
      <c r="W50" s="240">
        <f>IF(I50&gt;0, MAX('1476 FX'!AI50, '1476 PARA'!AI50), "")</f>
        <v>43095</v>
      </c>
      <c r="X50" s="240">
        <f>IF(I50&gt;0, MAX('1603 FX'!AI50, '1603 Para'!AI50), "")</f>
        <v>7011</v>
      </c>
      <c r="Y50" s="240">
        <f>IF(I50&gt;0, MAX('1604 FX'!AI50, '1604 Para'!AI50), "")</f>
        <v>11885</v>
      </c>
      <c r="Z50" s="240">
        <f>IF(I50&gt;0, MAX('Spare van FX'!AI50, 'Spare van Para'!AI50), "")</f>
        <v>0</v>
      </c>
    </row>
    <row r="51" spans="1:26" thickBot="1" x14ac:dyDescent="0.3">
      <c r="A51" s="155">
        <v>42783</v>
      </c>
      <c r="B51" s="156">
        <f>'1473 FX'!V51</f>
        <v>12</v>
      </c>
      <c r="C51" s="156">
        <f>'1474 FX'!V51</f>
        <v>0</v>
      </c>
      <c r="D51" s="156">
        <f>'1475 FX'!V51</f>
        <v>0</v>
      </c>
      <c r="E51" s="162">
        <f>'1476 FX'!V51</f>
        <v>12.166666666666666</v>
      </c>
      <c r="F51" s="162">
        <f>'1603 FX'!V51</f>
        <v>0</v>
      </c>
      <c r="G51" s="162">
        <f>'1604 FX'!V51</f>
        <v>0</v>
      </c>
      <c r="H51" s="162">
        <f>'Spare van FX'!V51</f>
        <v>0</v>
      </c>
      <c r="I51" s="167">
        <f t="shared" si="0"/>
        <v>24.166666666666664</v>
      </c>
      <c r="J51" s="145"/>
      <c r="K51" s="239">
        <f>IF(I51&gt;0, MAX('1473 FX'!AI51, '1473 PARA'!AI51), "")</f>
        <v>41055</v>
      </c>
      <c r="L51" s="239">
        <f>IF(I51&gt;0, MAX('1474 FX'!AI51, '1474 PARA'!AI51), "")</f>
        <v>36643</v>
      </c>
      <c r="M51" s="239">
        <f>IF(I51&gt;0, MAX('1475 FX'!AI51, '1475 PARA'!AI51), "")</f>
        <v>39322</v>
      </c>
      <c r="N51" s="240">
        <f>IF(I51&gt;0, MAX('1476 FX'!AI51, '1476 PARA'!AI51), "")</f>
        <v>43253</v>
      </c>
      <c r="O51" s="240">
        <f>IF(I51&gt;0, MAX('1603 FX'!AI51, '1603 Para'!AI51), "")</f>
        <v>7058</v>
      </c>
      <c r="P51" s="240">
        <f>IF(I51&gt;0, MAX('1604 FX'!AI51, '1604 Para'!AI51), "")</f>
        <v>11985</v>
      </c>
      <c r="Q51" s="240">
        <f>IF(I51&gt;0, MAX('Spare van FX'!AI51, 'Spare van Para'!AI51), "")</f>
        <v>0</v>
      </c>
      <c r="S51" s="145"/>
      <c r="T51" s="239">
        <f>IF(I51&gt;0, MAX('1473 FX'!AI51, '1473 PARA'!AI51), "")</f>
        <v>41055</v>
      </c>
      <c r="U51" s="239">
        <f>IF(I51&gt;0, MAX('1474 FX'!AI51, '1474 PARA'!AI51), "")</f>
        <v>36643</v>
      </c>
      <c r="V51" s="239">
        <f>IF(I51&gt;0, MAX('1475 FX'!AI51, '1475 PARA'!AI51), "")</f>
        <v>39322</v>
      </c>
      <c r="W51" s="240">
        <f>IF(I51&gt;0, MAX('1476 FX'!AI51, '1476 PARA'!AI51), "")</f>
        <v>43253</v>
      </c>
      <c r="X51" s="240">
        <f>IF(I51&gt;0, MAX('1603 FX'!AI51, '1603 Para'!AI51), "")</f>
        <v>7058</v>
      </c>
      <c r="Y51" s="240">
        <f>IF(I51&gt;0, MAX('1604 FX'!AI51, '1604 Para'!AI51), "")</f>
        <v>11985</v>
      </c>
      <c r="Z51" s="240">
        <f>IF(I51&gt;0, MAX('Spare van FX'!AI51, 'Spare van Para'!AI51), "")</f>
        <v>0</v>
      </c>
    </row>
    <row r="52" spans="1:26" thickBot="1" x14ac:dyDescent="0.3">
      <c r="A52" s="155">
        <v>42784</v>
      </c>
      <c r="B52" s="156">
        <f>'1473 FX'!V52</f>
        <v>0</v>
      </c>
      <c r="C52" s="156">
        <f>'1474 FX'!V52</f>
        <v>0</v>
      </c>
      <c r="D52" s="156">
        <f>'1475 FX'!V52</f>
        <v>0</v>
      </c>
      <c r="E52" s="162">
        <f>'1476 FX'!V52</f>
        <v>0</v>
      </c>
      <c r="F52" s="162">
        <f>'1603 FX'!V52</f>
        <v>0</v>
      </c>
      <c r="G52" s="162">
        <f>'1604 FX'!V52</f>
        <v>0</v>
      </c>
      <c r="H52" s="162">
        <f>'Spare van FX'!V52</f>
        <v>0</v>
      </c>
      <c r="I52" s="167">
        <f t="shared" si="0"/>
        <v>0</v>
      </c>
      <c r="J52" s="145"/>
      <c r="K52" s="239" t="str">
        <f>IF(I52&gt;0, MAX('1473 FX'!AI52, '1473 PARA'!AI52), "")</f>
        <v/>
      </c>
      <c r="L52" s="239" t="str">
        <f>IF(I52&gt;0, MAX('1474 FX'!AI52, '1474 PARA'!AI52), "")</f>
        <v/>
      </c>
      <c r="M52" s="239" t="str">
        <f>IF(I52&gt;0, MAX('1475 FX'!AI52, '1475 PARA'!AI52), "")</f>
        <v/>
      </c>
      <c r="N52" s="240" t="str">
        <f>IF(I52&gt;0, MAX('1476 FX'!AI52, '1476 PARA'!AI52), "")</f>
        <v/>
      </c>
      <c r="O52" s="240" t="str">
        <f>IF(I52&gt;0, MAX('1603 FX'!AI52, '1603 Para'!AI52), "")</f>
        <v/>
      </c>
      <c r="P52" s="240" t="str">
        <f>IF(I52&gt;0, MAX('1604 FX'!AI52, '1604 Para'!AI52), "")</f>
        <v/>
      </c>
      <c r="Q52" s="240" t="str">
        <f>IF(I52&gt;0, MAX('Spare van FX'!AI52, 'Spare van Para'!AI52), "")</f>
        <v/>
      </c>
      <c r="S52" s="145"/>
      <c r="T52" s="239" t="str">
        <f>IF(I52&gt;0, MAX('1473 FX'!AI52, '1473 PARA'!AI52), "")</f>
        <v/>
      </c>
      <c r="U52" s="239" t="str">
        <f>IF(I52&gt;0, MAX('1474 FX'!AI52, '1474 PARA'!AI52), "")</f>
        <v/>
      </c>
      <c r="V52" s="239" t="str">
        <f>IF(I52&gt;0, MAX('1475 FX'!AI52, '1475 PARA'!AI52), "")</f>
        <v/>
      </c>
      <c r="W52" s="240" t="str">
        <f>IF(I52&gt;0, MAX('1476 FX'!AI52, '1476 PARA'!AI52), "")</f>
        <v/>
      </c>
      <c r="X52" s="240" t="str">
        <f>IF(I52&gt;0, MAX('1603 FX'!AI52, '1603 Para'!AI52), "")</f>
        <v/>
      </c>
      <c r="Y52" s="240" t="str">
        <f>IF(I52&gt;0, MAX('1604 FX'!AI52, '1604 Para'!AI52), "")</f>
        <v/>
      </c>
      <c r="Z52" s="240" t="str">
        <f>IF(I52&gt;0, MAX('Spare van FX'!AI52, 'Spare van Para'!AI52), "")</f>
        <v/>
      </c>
    </row>
    <row r="53" spans="1:26" thickBot="1" x14ac:dyDescent="0.3">
      <c r="A53" s="155">
        <v>42785</v>
      </c>
      <c r="B53" s="156">
        <f>'1473 FX'!V53</f>
        <v>0</v>
      </c>
      <c r="C53" s="156">
        <f>'1474 FX'!V53</f>
        <v>0</v>
      </c>
      <c r="D53" s="156">
        <f>'1475 FX'!V53</f>
        <v>0</v>
      </c>
      <c r="E53" s="162">
        <f>'1476 FX'!V53</f>
        <v>0</v>
      </c>
      <c r="F53" s="162">
        <f>'1603 FX'!V53</f>
        <v>0</v>
      </c>
      <c r="G53" s="162">
        <f>'1604 FX'!V53</f>
        <v>0</v>
      </c>
      <c r="H53" s="162">
        <f>'Spare van FX'!V53</f>
        <v>0</v>
      </c>
      <c r="I53" s="167">
        <f t="shared" si="0"/>
        <v>0</v>
      </c>
      <c r="J53" s="145"/>
      <c r="K53" s="239" t="str">
        <f>IF(I53&gt;0, MAX('1473 FX'!AI53, '1473 PARA'!AI53), "")</f>
        <v/>
      </c>
      <c r="L53" s="239" t="str">
        <f>IF(I53&gt;0, MAX('1474 FX'!AI53, '1474 PARA'!AI53), "")</f>
        <v/>
      </c>
      <c r="M53" s="239" t="str">
        <f>IF(I53&gt;0, MAX('1475 FX'!AI53, '1475 PARA'!AI53), "")</f>
        <v/>
      </c>
      <c r="N53" s="240" t="str">
        <f>IF(I53&gt;0, MAX('1476 FX'!AI53, '1476 PARA'!AI53), "")</f>
        <v/>
      </c>
      <c r="O53" s="240" t="str">
        <f>IF(I53&gt;0, MAX('1603 FX'!AI53, '1603 Para'!AI53), "")</f>
        <v/>
      </c>
      <c r="P53" s="240" t="str">
        <f>IF(I53&gt;0, MAX('1604 FX'!AI53, '1604 Para'!AI53), "")</f>
        <v/>
      </c>
      <c r="Q53" s="240" t="str">
        <f>IF(I53&gt;0, MAX('Spare van FX'!AI53, 'Spare van Para'!AI53), "")</f>
        <v/>
      </c>
      <c r="S53" s="145"/>
      <c r="T53" s="239" t="str">
        <f>IF(I53&gt;0, MAX('1473 FX'!AI53, '1473 PARA'!AI53), "")</f>
        <v/>
      </c>
      <c r="U53" s="239" t="str">
        <f>IF(I53&gt;0, MAX('1474 FX'!AI53, '1474 PARA'!AI53), "")</f>
        <v/>
      </c>
      <c r="V53" s="239" t="str">
        <f>IF(I53&gt;0, MAX('1475 FX'!AI53, '1475 PARA'!AI53), "")</f>
        <v/>
      </c>
      <c r="W53" s="240" t="str">
        <f>IF(I53&gt;0, MAX('1476 FX'!AI53, '1476 PARA'!AI53), "")</f>
        <v/>
      </c>
      <c r="X53" s="240" t="str">
        <f>IF(I53&gt;0, MAX('1603 FX'!AI53, '1603 Para'!AI53), "")</f>
        <v/>
      </c>
      <c r="Y53" s="240" t="str">
        <f>IF(I53&gt;0, MAX('1604 FX'!AI53, '1604 Para'!AI53), "")</f>
        <v/>
      </c>
      <c r="Z53" s="240" t="str">
        <f>IF(I53&gt;0, MAX('Spare van FX'!AI53, 'Spare van Para'!AI53), "")</f>
        <v/>
      </c>
    </row>
    <row r="54" spans="1:26" thickBot="1" x14ac:dyDescent="0.3">
      <c r="A54" s="155">
        <v>42786</v>
      </c>
      <c r="B54" s="156">
        <f>'1473 FX'!V54</f>
        <v>0</v>
      </c>
      <c r="C54" s="156">
        <f>'1474 FX'!V54</f>
        <v>0</v>
      </c>
      <c r="D54" s="156">
        <f>'1475 FX'!V54</f>
        <v>0</v>
      </c>
      <c r="E54" s="162">
        <f>'1476 FX'!V54</f>
        <v>0</v>
      </c>
      <c r="F54" s="162">
        <f>'1603 FX'!V54</f>
        <v>0</v>
      </c>
      <c r="G54" s="162">
        <f>'1604 FX'!V54</f>
        <v>0</v>
      </c>
      <c r="H54" s="162">
        <f>'Spare van FX'!V54</f>
        <v>0</v>
      </c>
      <c r="I54" s="167">
        <f t="shared" si="0"/>
        <v>0</v>
      </c>
      <c r="J54" s="145"/>
      <c r="K54" s="239" t="str">
        <f>IF(I54&gt;0, MAX('1473 FX'!AI54, '1473 PARA'!AI54), "")</f>
        <v/>
      </c>
      <c r="L54" s="239" t="str">
        <f>IF(I54&gt;0, MAX('1474 FX'!AI54, '1474 PARA'!AI54), "")</f>
        <v/>
      </c>
      <c r="M54" s="239" t="str">
        <f>IF(I54&gt;0, MAX('1475 FX'!AI54, '1475 PARA'!AI54), "")</f>
        <v/>
      </c>
      <c r="N54" s="240" t="str">
        <f>IF(I54&gt;0, MAX('1476 FX'!AI54, '1476 PARA'!AI54), "")</f>
        <v/>
      </c>
      <c r="O54" s="240" t="str">
        <f>IF(I54&gt;0, MAX('1603 FX'!AI54, '1603 Para'!AI54), "")</f>
        <v/>
      </c>
      <c r="P54" s="240" t="str">
        <f>IF(I54&gt;0, MAX('1604 FX'!AI54, '1604 Para'!AI54), "")</f>
        <v/>
      </c>
      <c r="Q54" s="240" t="str">
        <f>IF(I54&gt;0, MAX('Spare van FX'!AI54, 'Spare van Para'!AI54), "")</f>
        <v/>
      </c>
      <c r="S54" s="145"/>
      <c r="T54" s="239" t="str">
        <f>IF(I54&gt;0, MAX('1473 FX'!AI54, '1473 PARA'!AI54), "")</f>
        <v/>
      </c>
      <c r="U54" s="239" t="str">
        <f>IF(I54&gt;0, MAX('1474 FX'!AI54, '1474 PARA'!AI54), "")</f>
        <v/>
      </c>
      <c r="V54" s="239" t="str">
        <f>IF(I54&gt;0, MAX('1475 FX'!AI54, '1475 PARA'!AI54), "")</f>
        <v/>
      </c>
      <c r="W54" s="240" t="str">
        <f>IF(I54&gt;0, MAX('1476 FX'!AI54, '1476 PARA'!AI54), "")</f>
        <v/>
      </c>
      <c r="X54" s="240" t="str">
        <f>IF(I54&gt;0, MAX('1603 FX'!AI54, '1603 Para'!AI54), "")</f>
        <v/>
      </c>
      <c r="Y54" s="240" t="str">
        <f>IF(I54&gt;0, MAX('1604 FX'!AI54, '1604 Para'!AI54), "")</f>
        <v/>
      </c>
      <c r="Z54" s="240" t="str">
        <f>IF(I54&gt;0, MAX('Spare van FX'!AI54, 'Spare van Para'!AI54), "")</f>
        <v/>
      </c>
    </row>
    <row r="55" spans="1:26" thickBot="1" x14ac:dyDescent="0.3">
      <c r="A55" s="155">
        <v>42787</v>
      </c>
      <c r="B55" s="156">
        <f>'1473 FX'!V55</f>
        <v>12</v>
      </c>
      <c r="C55" s="156">
        <f>'1474 FX'!V55</f>
        <v>0</v>
      </c>
      <c r="D55" s="156">
        <f>'1475 FX'!V55</f>
        <v>0</v>
      </c>
      <c r="E55" s="162">
        <f>'1476 FX'!V55</f>
        <v>12.166666666666666</v>
      </c>
      <c r="F55" s="162">
        <f>'1603 FX'!V55</f>
        <v>0</v>
      </c>
      <c r="G55" s="162">
        <f>'1604 FX'!V55</f>
        <v>0</v>
      </c>
      <c r="H55" s="162">
        <f>'Spare van FX'!V55</f>
        <v>0</v>
      </c>
      <c r="I55" s="167">
        <f t="shared" si="0"/>
        <v>24.166666666666664</v>
      </c>
      <c r="J55" s="145"/>
      <c r="K55" s="239">
        <f>IF(I55&gt;0, MAX('1473 FX'!AI55, '1473 PARA'!AI55), "")</f>
        <v>41337</v>
      </c>
      <c r="L55" s="239">
        <f>IF(I55&gt;0, MAX('1474 FX'!AI55, '1474 PARA'!AI55), "")</f>
        <v>36643</v>
      </c>
      <c r="M55" s="239">
        <f>IF(I55&gt;0, MAX('1475 FX'!AI55, '1475 PARA'!AI55), "")</f>
        <v>39322</v>
      </c>
      <c r="N55" s="240">
        <f>IF(I55&gt;0, MAX('1476 FX'!AI55, '1476 PARA'!AI55), "")</f>
        <v>43253</v>
      </c>
      <c r="O55" s="240">
        <f>IF(I55&gt;0, MAX('1603 FX'!AI55, '1603 Para'!AI55), "")</f>
        <v>7058</v>
      </c>
      <c r="P55" s="240">
        <f>IF(I55&gt;0, MAX('1604 FX'!AI55, '1604 Para'!AI55), "")</f>
        <v>12133</v>
      </c>
      <c r="Q55" s="240">
        <f>IF(I55&gt;0, MAX('Spare van FX'!AI55, 'Spare van Para'!AI55), "")</f>
        <v>0</v>
      </c>
      <c r="S55" s="145"/>
      <c r="T55" s="239">
        <f>IF(I55&gt;0, MAX('1473 FX'!AI55, '1473 PARA'!AI55), "")</f>
        <v>41337</v>
      </c>
      <c r="U55" s="239">
        <f>IF(I55&gt;0, MAX('1474 FX'!AI55, '1474 PARA'!AI55), "")</f>
        <v>36643</v>
      </c>
      <c r="V55" s="239">
        <f>IF(I55&gt;0, MAX('1475 FX'!AI55, '1475 PARA'!AI55), "")</f>
        <v>39322</v>
      </c>
      <c r="W55" s="240">
        <f>IF(I55&gt;0, MAX('1476 FX'!AI55, '1476 PARA'!AI55), "")</f>
        <v>43253</v>
      </c>
      <c r="X55" s="240">
        <f>IF(I55&gt;0, MAX('1603 FX'!AI55, '1603 Para'!AI55), "")</f>
        <v>7058</v>
      </c>
      <c r="Y55" s="240">
        <f>IF(I55&gt;0, MAX('1604 FX'!AI55, '1604 Para'!AI55), "")</f>
        <v>12133</v>
      </c>
      <c r="Z55" s="240">
        <f>IF(I55&gt;0, MAX('Spare van FX'!AI55, 'Spare van Para'!AI55), "")</f>
        <v>0</v>
      </c>
    </row>
    <row r="56" spans="1:26" thickBot="1" x14ac:dyDescent="0.3">
      <c r="A56" s="155">
        <v>42788</v>
      </c>
      <c r="B56" s="156">
        <f>'1473 FX'!V56</f>
        <v>12.166666666666666</v>
      </c>
      <c r="C56" s="156">
        <f>'1474 FX'!V56</f>
        <v>0</v>
      </c>
      <c r="D56" s="156">
        <f>'1475 FX'!V56</f>
        <v>12</v>
      </c>
      <c r="E56" s="162">
        <f>'1476 FX'!V56</f>
        <v>0</v>
      </c>
      <c r="F56" s="162">
        <f>'1603 FX'!V56</f>
        <v>0</v>
      </c>
      <c r="G56" s="162">
        <f>'1604 FX'!V56</f>
        <v>0</v>
      </c>
      <c r="H56" s="162">
        <f>'Spare van FX'!V56</f>
        <v>0</v>
      </c>
      <c r="I56" s="167">
        <f t="shared" si="0"/>
        <v>24.166666666666664</v>
      </c>
      <c r="J56" s="145"/>
      <c r="K56" s="239">
        <f>IF(I56&gt;0, MAX('1473 FX'!AI56, '1473 PARA'!AI56), "")</f>
        <v>41490</v>
      </c>
      <c r="L56" s="239">
        <f>IF(I56&gt;0, MAX('1474 FX'!AI56, '1474 PARA'!AI56), "")</f>
        <v>36643</v>
      </c>
      <c r="M56" s="239">
        <f>IF(I56&gt;0, MAX('1475 FX'!AI56, '1475 PARA'!AI56), "")</f>
        <v>39450</v>
      </c>
      <c r="N56" s="240">
        <f>IF(I56&gt;0, MAX('1476 FX'!AI56, '1476 PARA'!AI56), "")</f>
        <v>43541</v>
      </c>
      <c r="O56" s="240">
        <f>IF(I56&gt;0, MAX('1603 FX'!AI56, '1603 Para'!AI56), "")</f>
        <v>7058</v>
      </c>
      <c r="P56" s="240">
        <f>IF(I56&gt;0, MAX('1604 FX'!AI56, '1604 Para'!AI56), "")</f>
        <v>12235</v>
      </c>
      <c r="Q56" s="240">
        <f>IF(I56&gt;0, MAX('Spare van FX'!AI56, 'Spare van Para'!AI56), "")</f>
        <v>0</v>
      </c>
      <c r="S56" s="145"/>
      <c r="T56" s="239">
        <f>IF(I56&gt;0, MAX('1473 FX'!AI56, '1473 PARA'!AI56), "")</f>
        <v>41490</v>
      </c>
      <c r="U56" s="239">
        <f>IF(I56&gt;0, MAX('1474 FX'!AI56, '1474 PARA'!AI56), "")</f>
        <v>36643</v>
      </c>
      <c r="V56" s="239">
        <f>IF(I56&gt;0, MAX('1475 FX'!AI56, '1475 PARA'!AI56), "")</f>
        <v>39450</v>
      </c>
      <c r="W56" s="240">
        <f>IF(I56&gt;0, MAX('1476 FX'!AI56, '1476 PARA'!AI56), "")</f>
        <v>43541</v>
      </c>
      <c r="X56" s="240">
        <f>IF(I56&gt;0, MAX('1603 FX'!AI56, '1603 Para'!AI56), "")</f>
        <v>7058</v>
      </c>
      <c r="Y56" s="240">
        <f>IF(I56&gt;0, MAX('1604 FX'!AI56, '1604 Para'!AI56), "")</f>
        <v>12235</v>
      </c>
      <c r="Z56" s="240">
        <f>IF(I56&gt;0, MAX('Spare van FX'!AI56, 'Spare van Para'!AI56), "")</f>
        <v>0</v>
      </c>
    </row>
    <row r="57" spans="1:26" thickBot="1" x14ac:dyDescent="0.3">
      <c r="A57" s="155">
        <v>42789</v>
      </c>
      <c r="B57" s="156">
        <f>'1473 FX'!V57</f>
        <v>12</v>
      </c>
      <c r="C57" s="156">
        <f>'1474 FX'!V57</f>
        <v>0</v>
      </c>
      <c r="D57" s="156">
        <f>'1475 FX'!V57</f>
        <v>12</v>
      </c>
      <c r="E57" s="162">
        <f>'1476 FX'!V57</f>
        <v>0</v>
      </c>
      <c r="F57" s="162">
        <f>'1603 FX'!V57</f>
        <v>0</v>
      </c>
      <c r="G57" s="162">
        <f>'1604 FX'!V57</f>
        <v>0</v>
      </c>
      <c r="H57" s="162">
        <f>'Spare van FX'!V57</f>
        <v>0</v>
      </c>
      <c r="I57" s="167">
        <f t="shared" si="0"/>
        <v>24</v>
      </c>
      <c r="J57" s="145"/>
      <c r="K57" s="239">
        <f>IF(I57&gt;0, MAX('1473 FX'!AI57, '1473 PARA'!AI57), "")</f>
        <v>41626</v>
      </c>
      <c r="L57" s="239">
        <f>IF(I57&gt;0, MAX('1474 FX'!AI57, '1474 PARA'!AI57), "")</f>
        <v>36643</v>
      </c>
      <c r="M57" s="239">
        <f>IF(I57&gt;0, MAX('1475 FX'!AI57, '1475 PARA'!AI57), "")</f>
        <v>39578</v>
      </c>
      <c r="N57" s="240">
        <f>IF(I57&gt;0, MAX('1476 FX'!AI57, '1476 PARA'!AI57), "")</f>
        <v>43541</v>
      </c>
      <c r="O57" s="240">
        <f>IF(I57&gt;0, MAX('1603 FX'!AI57, '1603 Para'!AI57), "")</f>
        <v>7156</v>
      </c>
      <c r="P57" s="240">
        <f>IF(I57&gt;0, MAX('1604 FX'!AI57, '1604 Para'!AI57), "")</f>
        <v>9096</v>
      </c>
      <c r="Q57" s="240">
        <f>IF(I57&gt;0, MAX('Spare van FX'!AI57, 'Spare van Para'!AI57), "")</f>
        <v>0</v>
      </c>
      <c r="S57" s="145"/>
      <c r="T57" s="239">
        <f>IF(I57&gt;0, MAX('1473 FX'!AI57, '1473 PARA'!AI57), "")</f>
        <v>41626</v>
      </c>
      <c r="U57" s="239">
        <f>IF(I57&gt;0, MAX('1474 FX'!AI57, '1474 PARA'!AI57), "")</f>
        <v>36643</v>
      </c>
      <c r="V57" s="239">
        <f>IF(I57&gt;0, MAX('1475 FX'!AI57, '1475 PARA'!AI57), "")</f>
        <v>39578</v>
      </c>
      <c r="W57" s="240">
        <f>IF(I57&gt;0, MAX('1476 FX'!AI57, '1476 PARA'!AI57), "")</f>
        <v>43541</v>
      </c>
      <c r="X57" s="240">
        <f>IF(I57&gt;0, MAX('1603 FX'!AI57, '1603 Para'!AI57), "")</f>
        <v>7156</v>
      </c>
      <c r="Y57" s="240">
        <f>IF(I57&gt;0, MAX('1604 FX'!AI57, '1604 Para'!AI57), "")</f>
        <v>9096</v>
      </c>
      <c r="Z57" s="240">
        <f>IF(I57&gt;0, MAX('Spare van FX'!AI57, 'Spare van Para'!AI57), "")</f>
        <v>0</v>
      </c>
    </row>
    <row r="58" spans="1:26" thickBot="1" x14ac:dyDescent="0.3">
      <c r="A58" s="155">
        <v>42790</v>
      </c>
      <c r="B58" s="156">
        <f>'1473 FX'!V58</f>
        <v>12.166666666666666</v>
      </c>
      <c r="C58" s="156">
        <f>'1474 FX'!V58</f>
        <v>0</v>
      </c>
      <c r="D58" s="156">
        <f>'1475 FX'!V58</f>
        <v>12.166666666666666</v>
      </c>
      <c r="E58" s="162">
        <f>'1476 FX'!V58</f>
        <v>0</v>
      </c>
      <c r="F58" s="162">
        <f>'1603 FX'!V58</f>
        <v>0</v>
      </c>
      <c r="G58" s="162">
        <f>'1604 FX'!V58</f>
        <v>0</v>
      </c>
      <c r="H58" s="162">
        <f>'Spare van FX'!V58</f>
        <v>0</v>
      </c>
      <c r="I58" s="167">
        <f t="shared" si="0"/>
        <v>24.333333333333332</v>
      </c>
      <c r="J58" s="145"/>
      <c r="K58" s="239">
        <f>IF(I58&gt;0, MAX('1473 FX'!AI58, '1473 PARA'!AI58), "")</f>
        <v>41799</v>
      </c>
      <c r="L58" s="239">
        <f>IF(I58&gt;0, MAX('1474 FX'!AI58, '1474 PARA'!AI58), "")</f>
        <v>36643</v>
      </c>
      <c r="M58" s="239">
        <f>IF(I58&gt;0, MAX('1475 FX'!AI58, '1475 PARA'!AI58), "")</f>
        <v>39706</v>
      </c>
      <c r="N58" s="240">
        <f>IF(I58&gt;0, MAX('1476 FX'!AI58, '1476 PARA'!AI58), "")</f>
        <v>43556</v>
      </c>
      <c r="O58" s="240">
        <f>IF(I58&gt;0, MAX('1603 FX'!AI58, '1603 Para'!AI58), "")</f>
        <v>7156</v>
      </c>
      <c r="P58" s="240">
        <f>IF(I58&gt;0, MAX('1604 FX'!AI58, '1604 Para'!AI58), "")</f>
        <v>12340</v>
      </c>
      <c r="Q58" s="240">
        <f>IF(I58&gt;0, MAX('Spare van FX'!AI58, 'Spare van Para'!AI58), "")</f>
        <v>0</v>
      </c>
      <c r="S58" s="145"/>
      <c r="T58" s="239">
        <f>IF(I58&gt;0, MAX('1473 FX'!AI58, '1473 PARA'!AI58), "")</f>
        <v>41799</v>
      </c>
      <c r="U58" s="239">
        <f>IF(I58&gt;0, MAX('1474 FX'!AI58, '1474 PARA'!AI58), "")</f>
        <v>36643</v>
      </c>
      <c r="V58" s="239">
        <f>IF(I58&gt;0, MAX('1475 FX'!AI58, '1475 PARA'!AI58), "")</f>
        <v>39706</v>
      </c>
      <c r="W58" s="240">
        <f>IF(I58&gt;0, MAX('1476 FX'!AI58, '1476 PARA'!AI58), "")</f>
        <v>43556</v>
      </c>
      <c r="X58" s="240">
        <f>IF(I58&gt;0, MAX('1603 FX'!AI58, '1603 Para'!AI58), "")</f>
        <v>7156</v>
      </c>
      <c r="Y58" s="240">
        <f>IF(I58&gt;0, MAX('1604 FX'!AI58, '1604 Para'!AI58), "")</f>
        <v>12340</v>
      </c>
      <c r="Z58" s="240">
        <f>IF(I58&gt;0, MAX('Spare van FX'!AI58, 'Spare van Para'!AI58), "")</f>
        <v>0</v>
      </c>
    </row>
    <row r="59" spans="1:26" thickBot="1" x14ac:dyDescent="0.3">
      <c r="A59" s="155">
        <v>42791</v>
      </c>
      <c r="B59" s="156">
        <f>'1473 FX'!V59</f>
        <v>0</v>
      </c>
      <c r="C59" s="156">
        <f>'1474 FX'!V59</f>
        <v>0</v>
      </c>
      <c r="D59" s="156">
        <f>'1475 FX'!V59</f>
        <v>0</v>
      </c>
      <c r="E59" s="162">
        <f>'1476 FX'!V59</f>
        <v>3.2500000000000004</v>
      </c>
      <c r="F59" s="162">
        <f>'1603 FX'!V59</f>
        <v>0</v>
      </c>
      <c r="G59" s="162">
        <f>'1604 FX'!V59</f>
        <v>0</v>
      </c>
      <c r="H59" s="162">
        <f>'Spare van FX'!V59</f>
        <v>0</v>
      </c>
      <c r="I59" s="167">
        <f t="shared" si="0"/>
        <v>3.2500000000000004</v>
      </c>
      <c r="J59" s="145"/>
      <c r="K59" s="239">
        <f>IF(I59&gt;0, MAX('1473 FX'!AI59, '1473 PARA'!AI59), "")</f>
        <v>41799</v>
      </c>
      <c r="L59" s="239">
        <f>IF(I59&gt;0, MAX('1474 FX'!AI59, '1474 PARA'!AI59), "")</f>
        <v>36643</v>
      </c>
      <c r="M59" s="239">
        <f>IF(I59&gt;0, MAX('1475 FX'!AI59, '1475 PARA'!AI59), "")</f>
        <v>39706</v>
      </c>
      <c r="N59" s="240">
        <f>IF(I59&gt;0, MAX('1476 FX'!AI59, '1476 PARA'!AI59), "")</f>
        <v>43556</v>
      </c>
      <c r="O59" s="240">
        <f>IF(I59&gt;0, MAX('1603 FX'!AI59, '1603 Para'!AI59), "")</f>
        <v>7156</v>
      </c>
      <c r="P59" s="240">
        <f>IF(I59&gt;0, MAX('1604 FX'!AI59, '1604 Para'!AI59), "")</f>
        <v>12340</v>
      </c>
      <c r="Q59" s="240">
        <f>IF(I59&gt;0, MAX('Spare van FX'!AI59, 'Spare van Para'!AI59), "")</f>
        <v>0</v>
      </c>
      <c r="S59" s="145"/>
      <c r="T59" s="239">
        <f>IF(I59&gt;0, MAX('1473 FX'!AI59, '1473 PARA'!AI59), "")</f>
        <v>41799</v>
      </c>
      <c r="U59" s="239">
        <f>IF(I59&gt;0, MAX('1474 FX'!AI59, '1474 PARA'!AI59), "")</f>
        <v>36643</v>
      </c>
      <c r="V59" s="239">
        <f>IF(I59&gt;0, MAX('1475 FX'!AI59, '1475 PARA'!AI59), "")</f>
        <v>39706</v>
      </c>
      <c r="W59" s="240">
        <f>IF(I59&gt;0, MAX('1476 FX'!AI59, '1476 PARA'!AI59), "")</f>
        <v>43556</v>
      </c>
      <c r="X59" s="240">
        <f>IF(I59&gt;0, MAX('1603 FX'!AI59, '1603 Para'!AI59), "")</f>
        <v>7156</v>
      </c>
      <c r="Y59" s="240">
        <f>IF(I59&gt;0, MAX('1604 FX'!AI59, '1604 Para'!AI59), "")</f>
        <v>12340</v>
      </c>
      <c r="Z59" s="240">
        <f>IF(I59&gt;0, MAX('Spare van FX'!AI59, 'Spare van Para'!AI59), "")</f>
        <v>0</v>
      </c>
    </row>
    <row r="60" spans="1:26" thickBot="1" x14ac:dyDescent="0.3">
      <c r="A60" s="155">
        <v>42792</v>
      </c>
      <c r="B60" s="156">
        <f>'1473 FX'!V60</f>
        <v>0</v>
      </c>
      <c r="C60" s="156">
        <f>'1474 FX'!V60</f>
        <v>0</v>
      </c>
      <c r="D60" s="156">
        <f>'1475 FX'!V60</f>
        <v>0</v>
      </c>
      <c r="E60" s="162">
        <f>'1476 FX'!V60</f>
        <v>0</v>
      </c>
      <c r="F60" s="162">
        <f>'1603 FX'!V60</f>
        <v>0</v>
      </c>
      <c r="G60" s="162">
        <f>'1604 FX'!V60</f>
        <v>0</v>
      </c>
      <c r="H60" s="162">
        <f>'Spare van FX'!V60</f>
        <v>0</v>
      </c>
      <c r="I60" s="167">
        <f t="shared" si="0"/>
        <v>0</v>
      </c>
      <c r="J60" s="145"/>
      <c r="K60" s="239" t="str">
        <f>IF(I60&gt;0, MAX('1473 FX'!AI60, '1473 PARA'!AI60), "")</f>
        <v/>
      </c>
      <c r="L60" s="239" t="str">
        <f>IF(I60&gt;0, MAX('1474 FX'!AI60, '1474 PARA'!AI60), "")</f>
        <v/>
      </c>
      <c r="M60" s="239" t="str">
        <f>IF(I60&gt;0, MAX('1475 FX'!AI60, '1475 PARA'!AI60), "")</f>
        <v/>
      </c>
      <c r="N60" s="240" t="str">
        <f>IF(I60&gt;0, MAX('1476 FX'!AI60, '1476 PARA'!AI60), "")</f>
        <v/>
      </c>
      <c r="O60" s="240" t="str">
        <f>IF(I60&gt;0, MAX('1603 FX'!AI60, '1603 Para'!AI60), "")</f>
        <v/>
      </c>
      <c r="P60" s="240" t="str">
        <f>IF(I60&gt;0, MAX('1604 FX'!AI60, '1604 Para'!AI60), "")</f>
        <v/>
      </c>
      <c r="Q60" s="240" t="str">
        <f>IF(I60&gt;0, MAX('Spare van FX'!AI60, 'Spare van Para'!AI60), "")</f>
        <v/>
      </c>
      <c r="S60" s="145"/>
      <c r="T60" s="239" t="str">
        <f>IF(I60&gt;0, MAX('1473 FX'!AI60, '1473 PARA'!AI60), "")</f>
        <v/>
      </c>
      <c r="U60" s="239" t="str">
        <f>IF(I60&gt;0, MAX('1474 FX'!AI60, '1474 PARA'!AI60), "")</f>
        <v/>
      </c>
      <c r="V60" s="239" t="str">
        <f>IF(I60&gt;0, MAX('1475 FX'!AI60, '1475 PARA'!AI60), "")</f>
        <v/>
      </c>
      <c r="W60" s="240" t="str">
        <f>IF(I60&gt;0, MAX('1476 FX'!AI60, '1476 PARA'!AI60), "")</f>
        <v/>
      </c>
      <c r="X60" s="240" t="str">
        <f>IF(I60&gt;0, MAX('1603 FX'!AI60, '1603 Para'!AI60), "")</f>
        <v/>
      </c>
      <c r="Y60" s="240" t="str">
        <f>IF(I60&gt;0, MAX('1604 FX'!AI60, '1604 Para'!AI60), "")</f>
        <v/>
      </c>
      <c r="Z60" s="240" t="str">
        <f>IF(I60&gt;0, MAX('Spare van FX'!AI60, 'Spare van Para'!AI60), "")</f>
        <v/>
      </c>
    </row>
    <row r="61" spans="1:26" thickBot="1" x14ac:dyDescent="0.3">
      <c r="A61" s="155">
        <v>42793</v>
      </c>
      <c r="B61" s="156">
        <f>'1473 FX'!V61</f>
        <v>12</v>
      </c>
      <c r="C61" s="156">
        <f>'1474 FX'!V61</f>
        <v>0</v>
      </c>
      <c r="D61" s="156">
        <f>'1475 FX'!V61</f>
        <v>0</v>
      </c>
      <c r="E61" s="162">
        <f>'1476 FX'!V61</f>
        <v>12.166666666666666</v>
      </c>
      <c r="F61" s="162">
        <f>'1603 FX'!V61</f>
        <v>0</v>
      </c>
      <c r="G61" s="162">
        <f>'1604 FX'!V61</f>
        <v>0</v>
      </c>
      <c r="H61" s="162">
        <f>'Spare van FX'!V61</f>
        <v>0</v>
      </c>
      <c r="I61" s="167">
        <f t="shared" si="0"/>
        <v>24.166666666666664</v>
      </c>
      <c r="J61" s="145"/>
      <c r="K61" s="239">
        <f>IF(I61&gt;0, MAX('1473 FX'!AI61, '1473 PARA'!AI61), "")</f>
        <v>41928</v>
      </c>
      <c r="L61" s="239">
        <f>IF(I61&gt;0, MAX('1474 FX'!AI61, '1474 PARA'!AI61), "")</f>
        <v>36643</v>
      </c>
      <c r="M61" s="239">
        <f>IF(I61&gt;0, MAX('1475 FX'!AI61, '1475 PARA'!AI61), "")</f>
        <v>39706</v>
      </c>
      <c r="N61" s="240">
        <f>IF(I61&gt;0, MAX('1476 FX'!AI61, '1476 PARA'!AI61), "")</f>
        <v>43714</v>
      </c>
      <c r="O61" s="240">
        <f>IF(I61&gt;0, MAX('1603 FX'!AI61, '1603 Para'!AI61), "")</f>
        <v>7156</v>
      </c>
      <c r="P61" s="240">
        <f>IF(I61&gt;0, MAX('1604 FX'!AI61, '1604 Para'!AI61), "")</f>
        <v>12398</v>
      </c>
      <c r="Q61" s="240">
        <f>IF(I61&gt;0, MAX('Spare van FX'!AI61, 'Spare van Para'!AI61), "")</f>
        <v>0</v>
      </c>
      <c r="S61" s="145"/>
      <c r="T61" s="239">
        <f>IF(I61&gt;0, MAX('1473 FX'!AI61, '1473 PARA'!AI61), "")</f>
        <v>41928</v>
      </c>
      <c r="U61" s="239">
        <f>IF(I61&gt;0, MAX('1474 FX'!AI61, '1474 PARA'!AI61), "")</f>
        <v>36643</v>
      </c>
      <c r="V61" s="239">
        <f>IF(I61&gt;0, MAX('1475 FX'!AI61, '1475 PARA'!AI61), "")</f>
        <v>39706</v>
      </c>
      <c r="W61" s="240">
        <f>IF(I61&gt;0, MAX('1476 FX'!AI61, '1476 PARA'!AI61), "")</f>
        <v>43714</v>
      </c>
      <c r="X61" s="240">
        <f>IF(I61&gt;0, MAX('1603 FX'!AI61, '1603 Para'!AI61), "")</f>
        <v>7156</v>
      </c>
      <c r="Y61" s="240">
        <f>IF(I61&gt;0, MAX('1604 FX'!AI61, '1604 Para'!AI61), "")</f>
        <v>12398</v>
      </c>
      <c r="Z61" s="240">
        <f>IF(I61&gt;0, MAX('Spare van FX'!AI61, 'Spare van Para'!AI61), "")</f>
        <v>0</v>
      </c>
    </row>
    <row r="62" spans="1:26" s="219" customFormat="1" thickBot="1" x14ac:dyDescent="0.3">
      <c r="A62" s="232">
        <v>42794</v>
      </c>
      <c r="B62" s="233">
        <f>'1473 FX'!V62</f>
        <v>12.166666666666666</v>
      </c>
      <c r="C62" s="233">
        <f>'1474 FX'!V62</f>
        <v>0</v>
      </c>
      <c r="D62" s="233">
        <f>'1475 FX'!V62</f>
        <v>0</v>
      </c>
      <c r="E62" s="234">
        <f>'1476 FX'!V62</f>
        <v>12</v>
      </c>
      <c r="F62" s="234">
        <f>'1603 FX'!V62</f>
        <v>0</v>
      </c>
      <c r="G62" s="234">
        <f>'1604 FX'!V62</f>
        <v>0</v>
      </c>
      <c r="H62" s="234">
        <f>'Spare van FX'!V62</f>
        <v>0</v>
      </c>
      <c r="I62" s="235">
        <f t="shared" si="0"/>
        <v>24.166666666666664</v>
      </c>
      <c r="J62" s="237"/>
      <c r="K62" s="239">
        <f>IF(I62&gt;0, MAX('1473 FX'!AI62, '1473 PARA'!AI62), "")</f>
        <v>42080</v>
      </c>
      <c r="L62" s="239">
        <f>IF(I62&gt;0, MAX('1474 FX'!AI62, '1474 PARA'!AI62), "")</f>
        <v>36643</v>
      </c>
      <c r="M62" s="239">
        <f>IF(I62&gt;0, MAX('1475 FX'!AI62, '1475 PARA'!AI62), "")</f>
        <v>39706</v>
      </c>
      <c r="N62" s="240">
        <f>IF(I62&gt;0, MAX('1476 FX'!AI62, '1476 PARA'!AI62), "")</f>
        <v>43843</v>
      </c>
      <c r="O62" s="240">
        <f>IF(I62&gt;0, MAX('1603 FX'!AI62, '1603 Para'!AI62), "")</f>
        <v>7156</v>
      </c>
      <c r="P62" s="240">
        <f>IF(I62&gt;0, MAX('1604 FX'!AI62, '1604 Para'!AI62), "")</f>
        <v>12477</v>
      </c>
      <c r="Q62" s="240">
        <f>IF(I62&gt;0, MAX('Spare van FX'!AI62, 'Spare van Para'!AI62), "")</f>
        <v>0</v>
      </c>
      <c r="S62" s="237"/>
      <c r="T62" s="239">
        <f>IF(I62&gt;0, MAX('1473 FX'!AI62, '1473 PARA'!AI62), "")</f>
        <v>42080</v>
      </c>
      <c r="U62" s="239">
        <f>IF(I62&gt;0, MAX('1474 FX'!AI62, '1474 PARA'!AI62), "")</f>
        <v>36643</v>
      </c>
      <c r="V62" s="239">
        <f>IF(I62&gt;0, MAX('1475 FX'!AI62, '1475 PARA'!AI62), "")</f>
        <v>39706</v>
      </c>
      <c r="W62" s="240">
        <f>IF(I62&gt;0, MAX('1476 FX'!AI62, '1476 PARA'!AI62), "")</f>
        <v>43843</v>
      </c>
      <c r="X62" s="240">
        <f>IF(I62&gt;0, MAX('1603 FX'!AI62, '1603 Para'!AI62), "")</f>
        <v>7156</v>
      </c>
      <c r="Y62" s="240">
        <f>IF(I62&gt;0, MAX('1604 FX'!AI62, '1604 Para'!AI62), "")</f>
        <v>12477</v>
      </c>
      <c r="Z62" s="240">
        <f>IF(I62&gt;0, MAX('Spare van FX'!AI62, 'Spare van Para'!AI62), "")</f>
        <v>0</v>
      </c>
    </row>
    <row r="63" spans="1:26" ht="16.5" thickTop="1" thickBot="1" x14ac:dyDescent="0.3">
      <c r="A63" s="8">
        <v>42795</v>
      </c>
      <c r="B63" s="169">
        <f>'1473 FX'!V63</f>
        <v>12</v>
      </c>
      <c r="C63" s="169">
        <f>'1474 FX'!V63</f>
        <v>0</v>
      </c>
      <c r="D63" s="169">
        <f>'1475 FX'!V63</f>
        <v>0</v>
      </c>
      <c r="E63" s="170">
        <f>'1476 FX'!V63</f>
        <v>12.166666666666666</v>
      </c>
      <c r="F63" s="170">
        <f>'1603 FX'!V63</f>
        <v>0</v>
      </c>
      <c r="G63" s="170">
        <f>'1604 FX'!V63</f>
        <v>0</v>
      </c>
      <c r="H63" s="170">
        <f>'Spare van FX'!V63</f>
        <v>0</v>
      </c>
      <c r="I63" s="171">
        <f t="shared" si="0"/>
        <v>24.166666666666664</v>
      </c>
      <c r="J63" s="145"/>
      <c r="K63" s="239">
        <f>IF(I63&gt;0, MAX('1473 FX'!AI63, '1473 PARA'!AI63), "")</f>
        <v>42209</v>
      </c>
      <c r="L63" s="239">
        <f>IF(I63&gt;0, MAX('1474 FX'!AI63, '1474 PARA'!AI63), "")</f>
        <v>36643</v>
      </c>
      <c r="M63" s="239">
        <f>IF(I63&gt;0, MAX('1475 FX'!AI63, '1475 PARA'!AI63), "")</f>
        <v>39706</v>
      </c>
      <c r="N63" s="240">
        <f>IF(I63&gt;0, MAX('1476 FX'!AI63, '1476 PARA'!AI63), "")</f>
        <v>44001</v>
      </c>
      <c r="O63" s="240">
        <f>IF(I63&gt;0, MAX('1603 FX'!AI63, '1603 Para'!AI63), "")</f>
        <v>7156</v>
      </c>
      <c r="P63" s="240">
        <f>IF(I63&gt;0, MAX('1604 FX'!AI63, '1604 Para'!AI63), "")</f>
        <v>12600</v>
      </c>
      <c r="Q63" s="240">
        <f>IF(I63&gt;0, MAX('Spare van FX'!AI63, 'Spare van Para'!AI63), "")</f>
        <v>0</v>
      </c>
      <c r="S63" s="145"/>
      <c r="T63" s="239">
        <f>IF(I63&gt;0, MAX('1473 FX'!AI63, '1473 PARA'!AI63), "")</f>
        <v>42209</v>
      </c>
      <c r="U63" s="239">
        <f>IF(I63&gt;0, MAX('1474 FX'!AI63, '1474 PARA'!AI63), "")</f>
        <v>36643</v>
      </c>
      <c r="V63" s="239">
        <f>IF(I63&gt;0, MAX('1475 FX'!AI63, '1475 PARA'!AI63), "")</f>
        <v>39706</v>
      </c>
      <c r="W63" s="240">
        <f>IF(I63&gt;0, MAX('1476 FX'!AI63, '1476 PARA'!AI63), "")</f>
        <v>44001</v>
      </c>
      <c r="X63" s="240">
        <f>IF(I63&gt;0, MAX('1603 FX'!AI63, '1603 Para'!AI63), "")</f>
        <v>7156</v>
      </c>
      <c r="Y63" s="240">
        <f>IF(I63&gt;0, MAX('1604 FX'!AI63, '1604 Para'!AI63), "")</f>
        <v>12600</v>
      </c>
      <c r="Z63" s="240">
        <f>IF(I63&gt;0, MAX('Spare van FX'!AI63, 'Spare van Para'!AI63), "")</f>
        <v>0</v>
      </c>
    </row>
    <row r="64" spans="1:26" s="142" customFormat="1" thickBot="1" x14ac:dyDescent="0.3">
      <c r="A64" s="8">
        <v>42796</v>
      </c>
      <c r="B64" s="169">
        <f>'1473 FX'!V64</f>
        <v>12.166666666666666</v>
      </c>
      <c r="C64" s="169">
        <f>'1474 FX'!V64</f>
        <v>0</v>
      </c>
      <c r="D64" s="169">
        <f>'1475 FX'!V64</f>
        <v>0</v>
      </c>
      <c r="E64" s="170">
        <f>'1476 FX'!V64</f>
        <v>12</v>
      </c>
      <c r="F64" s="170">
        <f>'1603 FX'!V64</f>
        <v>0</v>
      </c>
      <c r="G64" s="170">
        <f>'1604 FX'!V64</f>
        <v>0</v>
      </c>
      <c r="H64" s="170">
        <f>'Spare van FX'!V64</f>
        <v>0</v>
      </c>
      <c r="I64" s="171">
        <f t="shared" si="0"/>
        <v>24.166666666666664</v>
      </c>
      <c r="J64" s="172"/>
      <c r="K64" s="239">
        <f>IF(I64&gt;0, MAX('1473 FX'!AI64, '1473 PARA'!AI64), "")</f>
        <v>42361</v>
      </c>
      <c r="L64" s="239">
        <f>IF(I64&gt;0, MAX('1474 FX'!AI64, '1474 PARA'!AI64), "")</f>
        <v>36643</v>
      </c>
      <c r="M64" s="239">
        <f>IF(I64&gt;0, MAX('1475 FX'!AI64, '1475 PARA'!AI64), "")</f>
        <v>39706</v>
      </c>
      <c r="N64" s="240">
        <f>IF(I64&gt;0, MAX('1476 FX'!AI64, '1476 PARA'!AI64), "")</f>
        <v>44131</v>
      </c>
      <c r="O64" s="240">
        <f>IF(I64&gt;0, MAX('1603 FX'!AI64, '1603 Para'!AI64), "")</f>
        <v>7156</v>
      </c>
      <c r="P64" s="240">
        <f>IF(I64&gt;0, MAX('1604 FX'!AI64, '1604 Para'!AI64), "")</f>
        <v>12660</v>
      </c>
      <c r="Q64" s="240">
        <f>IF(I64&gt;0, MAX('Spare van FX'!AI64, 'Spare van Para'!AI64), "")</f>
        <v>0</v>
      </c>
      <c r="S64" s="172"/>
      <c r="T64" s="239">
        <f>IF(I64&gt;0, MAX('1473 FX'!AI64, '1473 PARA'!AI64), "")</f>
        <v>42361</v>
      </c>
      <c r="U64" s="239">
        <f>IF(I64&gt;0, MAX('1474 FX'!AI64, '1474 PARA'!AI64), "")</f>
        <v>36643</v>
      </c>
      <c r="V64" s="239">
        <f>IF(I64&gt;0, MAX('1475 FX'!AI64, '1475 PARA'!AI64), "")</f>
        <v>39706</v>
      </c>
      <c r="W64" s="240">
        <f>IF(I64&gt;0, MAX('1476 FX'!AI64, '1476 PARA'!AI64), "")</f>
        <v>44131</v>
      </c>
      <c r="X64" s="240">
        <f>IF(I64&gt;0, MAX('1603 FX'!AI64, '1603 Para'!AI64), "")</f>
        <v>7156</v>
      </c>
      <c r="Y64" s="240">
        <f>IF(I64&gt;0, MAX('1604 FX'!AI64, '1604 Para'!AI64), "")</f>
        <v>12660</v>
      </c>
      <c r="Z64" s="240">
        <f>IF(I64&gt;0, MAX('Spare van FX'!AI64, 'Spare van Para'!AI64), "")</f>
        <v>0</v>
      </c>
    </row>
    <row r="65" spans="1:26" thickBot="1" x14ac:dyDescent="0.3">
      <c r="A65" s="155">
        <v>42797</v>
      </c>
      <c r="B65" s="156">
        <f>'1473 FX'!V65</f>
        <v>12</v>
      </c>
      <c r="C65" s="156">
        <f>'1474 FX'!V65</f>
        <v>0</v>
      </c>
      <c r="D65" s="156">
        <f>'1475 FX'!V65</f>
        <v>0</v>
      </c>
      <c r="E65" s="162">
        <f>'1476 FX'!V65</f>
        <v>12.166666666666666</v>
      </c>
      <c r="F65" s="162">
        <f>'1603 FX'!V65</f>
        <v>0</v>
      </c>
      <c r="G65" s="162">
        <f>'1604 FX'!V65</f>
        <v>0</v>
      </c>
      <c r="H65" s="162">
        <f>'Spare van FX'!V65</f>
        <v>0</v>
      </c>
      <c r="I65" s="167">
        <f t="shared" si="0"/>
        <v>24.166666666666664</v>
      </c>
      <c r="J65" s="145"/>
      <c r="K65" s="239">
        <f>IF(I65&gt;0, MAX('1473 FX'!AI65, '1473 PARA'!AI65), "")</f>
        <v>42489</v>
      </c>
      <c r="L65" s="239">
        <f>IF(I65&gt;0, MAX('1474 FX'!AI65, '1474 PARA'!AI65), "")</f>
        <v>36643</v>
      </c>
      <c r="M65" s="239">
        <f>IF(I65&gt;0, MAX('1475 FX'!AI65, '1475 PARA'!AI65), "")</f>
        <v>39706</v>
      </c>
      <c r="N65" s="240">
        <f>IF(I65&gt;0, MAX('1476 FX'!AI65, '1476 PARA'!AI65), "")</f>
        <v>44287</v>
      </c>
      <c r="O65" s="240">
        <f>IF(I65&gt;0, MAX('1603 FX'!AI65, '1603 Para'!AI65), "")</f>
        <v>7156</v>
      </c>
      <c r="P65" s="240">
        <f>IF(I65&gt;0, MAX('1604 FX'!AI65, '1604 Para'!AI65), "")</f>
        <v>12739</v>
      </c>
      <c r="Q65" s="240">
        <f>IF(I65&gt;0, MAX('Spare van FX'!AI65, 'Spare van Para'!AI65), "")</f>
        <v>0</v>
      </c>
      <c r="S65" s="145"/>
      <c r="T65" s="239">
        <f>IF(I65&gt;0, MAX('1473 FX'!AI65, '1473 PARA'!AI65), "")</f>
        <v>42489</v>
      </c>
      <c r="U65" s="239">
        <f>IF(I65&gt;0, MAX('1474 FX'!AI65, '1474 PARA'!AI65), "")</f>
        <v>36643</v>
      </c>
      <c r="V65" s="239">
        <f>IF(I65&gt;0, MAX('1475 FX'!AI65, '1475 PARA'!AI65), "")</f>
        <v>39706</v>
      </c>
      <c r="W65" s="240">
        <f>IF(I65&gt;0, MAX('1476 FX'!AI65, '1476 PARA'!AI65), "")</f>
        <v>44287</v>
      </c>
      <c r="X65" s="240">
        <f>IF(I65&gt;0, MAX('1603 FX'!AI65, '1603 Para'!AI65), "")</f>
        <v>7156</v>
      </c>
      <c r="Y65" s="240">
        <f>IF(I65&gt;0, MAX('1604 FX'!AI65, '1604 Para'!AI65), "")</f>
        <v>12739</v>
      </c>
      <c r="Z65" s="240">
        <f>IF(I65&gt;0, MAX('Spare van FX'!AI65, 'Spare van Para'!AI65), "")</f>
        <v>0</v>
      </c>
    </row>
    <row r="66" spans="1:26" thickBot="1" x14ac:dyDescent="0.3">
      <c r="A66" s="155">
        <v>42798</v>
      </c>
      <c r="B66" s="156">
        <f>'1473 FX'!V66</f>
        <v>0</v>
      </c>
      <c r="C66" s="156">
        <f>'1474 FX'!V66</f>
        <v>0</v>
      </c>
      <c r="D66" s="156">
        <f>'1475 FX'!V66</f>
        <v>0</v>
      </c>
      <c r="E66" s="162">
        <f>'1476 FX'!V66</f>
        <v>0</v>
      </c>
      <c r="F66" s="162">
        <f>'1603 FX'!V66</f>
        <v>0</v>
      </c>
      <c r="G66" s="162">
        <f>'1604 FX'!V66</f>
        <v>0</v>
      </c>
      <c r="H66" s="162">
        <f>'Spare van FX'!V66</f>
        <v>0</v>
      </c>
      <c r="I66" s="167">
        <f t="shared" si="0"/>
        <v>0</v>
      </c>
      <c r="K66" s="239" t="str">
        <f>IF(I66&gt;0, MAX('1473 FX'!AI66, '1473 PARA'!AI66), "")</f>
        <v/>
      </c>
      <c r="L66" s="239" t="str">
        <f>IF(I66&gt;0, MAX('1474 FX'!AI66, '1474 PARA'!AI66), "")</f>
        <v/>
      </c>
      <c r="M66" s="239" t="str">
        <f>IF(I66&gt;0, MAX('1475 FX'!AI66, '1475 PARA'!AI66), "")</f>
        <v/>
      </c>
      <c r="N66" s="240" t="str">
        <f>IF(I66&gt;0, MAX('1476 FX'!AI66, '1476 PARA'!AI66), "")</f>
        <v/>
      </c>
      <c r="O66" s="240" t="str">
        <f>IF(I66&gt;0, MAX('1603 FX'!AI66, '1603 Para'!AI66), "")</f>
        <v/>
      </c>
      <c r="P66" s="240" t="str">
        <f>IF(I66&gt;0, MAX('1604 FX'!AI66, '1604 Para'!AI66), "")</f>
        <v/>
      </c>
      <c r="Q66" s="240" t="str">
        <f>IF(I66&gt;0, MAX('Spare van FX'!AI66, 'Spare van Para'!AI66), "")</f>
        <v/>
      </c>
      <c r="T66" s="239" t="str">
        <f>IF(I66&gt;0, MAX('1473 FX'!AI66, '1473 PARA'!AI66), "")</f>
        <v/>
      </c>
      <c r="U66" s="239" t="str">
        <f>IF(I66&gt;0, MAX('1474 FX'!AI66, '1474 PARA'!AI66), "")</f>
        <v/>
      </c>
      <c r="V66" s="239" t="str">
        <f>IF(I66&gt;0, MAX('1475 FX'!AI66, '1475 PARA'!AI66), "")</f>
        <v/>
      </c>
      <c r="W66" s="240" t="str">
        <f>IF(I66&gt;0, MAX('1476 FX'!AI66, '1476 PARA'!AI66), "")</f>
        <v/>
      </c>
      <c r="X66" s="240" t="str">
        <f>IF(I66&gt;0, MAX('1603 FX'!AI66, '1603 Para'!AI66), "")</f>
        <v/>
      </c>
      <c r="Y66" s="240" t="str">
        <f>IF(I66&gt;0, MAX('1604 FX'!AI66, '1604 Para'!AI66), "")</f>
        <v/>
      </c>
      <c r="Z66" s="240" t="str">
        <f>IF(I66&gt;0, MAX('Spare van FX'!AI66, 'Spare van Para'!AI66), "")</f>
        <v/>
      </c>
    </row>
    <row r="67" spans="1:26" thickBot="1" x14ac:dyDescent="0.3">
      <c r="A67" s="155">
        <v>42799</v>
      </c>
      <c r="B67" s="156">
        <f>'1473 FX'!V67</f>
        <v>0</v>
      </c>
      <c r="C67" s="156">
        <f>'1474 FX'!V67</f>
        <v>0</v>
      </c>
      <c r="D67" s="156">
        <f>'1475 FX'!V67</f>
        <v>0</v>
      </c>
      <c r="E67" s="162">
        <f>'1476 FX'!V67</f>
        <v>0</v>
      </c>
      <c r="F67" s="162">
        <f>'1603 FX'!V67</f>
        <v>0</v>
      </c>
      <c r="G67" s="162">
        <f>'1604 FX'!V67</f>
        <v>0</v>
      </c>
      <c r="H67" s="162">
        <f>'Spare van FX'!V67</f>
        <v>0</v>
      </c>
      <c r="I67" s="167">
        <f t="shared" si="0"/>
        <v>0</v>
      </c>
      <c r="K67" s="239" t="str">
        <f>IF(I67&gt;0, MAX('1473 FX'!AI67, '1473 PARA'!AI67), "")</f>
        <v/>
      </c>
      <c r="L67" s="239" t="str">
        <f>IF(I67&gt;0, MAX('1474 FX'!AI67, '1474 PARA'!AI67), "")</f>
        <v/>
      </c>
      <c r="M67" s="239" t="str">
        <f>IF(I67&gt;0, MAX('1475 FX'!AI67, '1475 PARA'!AI67), "")</f>
        <v/>
      </c>
      <c r="N67" s="240" t="str">
        <f>IF(I67&gt;0, MAX('1476 FX'!AI67, '1476 PARA'!AI67), "")</f>
        <v/>
      </c>
      <c r="O67" s="240" t="str">
        <f>IF(I67&gt;0, MAX('1603 FX'!AI67, '1603 Para'!AI67), "")</f>
        <v/>
      </c>
      <c r="P67" s="240" t="str">
        <f>IF(I67&gt;0, MAX('1604 FX'!AI67, '1604 Para'!AI67), "")</f>
        <v/>
      </c>
      <c r="Q67" s="240" t="str">
        <f>IF(I67&gt;0, MAX('Spare van FX'!AI67, 'Spare van Para'!AI67), "")</f>
        <v/>
      </c>
      <c r="T67" s="239" t="str">
        <f>IF(I67&gt;0, MAX('1473 FX'!AI67, '1473 PARA'!AI67), "")</f>
        <v/>
      </c>
      <c r="U67" s="239" t="str">
        <f>IF(I67&gt;0, MAX('1474 FX'!AI67, '1474 PARA'!AI67), "")</f>
        <v/>
      </c>
      <c r="V67" s="239" t="str">
        <f>IF(I67&gt;0, MAX('1475 FX'!AI67, '1475 PARA'!AI67), "")</f>
        <v/>
      </c>
      <c r="W67" s="240" t="str">
        <f>IF(I67&gt;0, MAX('1476 FX'!AI67, '1476 PARA'!AI67), "")</f>
        <v/>
      </c>
      <c r="X67" s="240" t="str">
        <f>IF(I67&gt;0, MAX('1603 FX'!AI67, '1603 Para'!AI67), "")</f>
        <v/>
      </c>
      <c r="Y67" s="240" t="str">
        <f>IF(I67&gt;0, MAX('1604 FX'!AI67, '1604 Para'!AI67), "")</f>
        <v/>
      </c>
      <c r="Z67" s="240" t="str">
        <f>IF(I67&gt;0, MAX('Spare van FX'!AI67, 'Spare van Para'!AI67), "")</f>
        <v/>
      </c>
    </row>
    <row r="68" spans="1:26" thickBot="1" x14ac:dyDescent="0.3">
      <c r="A68" s="155">
        <v>42800</v>
      </c>
      <c r="B68" s="156">
        <f>'1473 FX'!V68</f>
        <v>12.250000000000002</v>
      </c>
      <c r="C68" s="156">
        <f>'1474 FX'!V68</f>
        <v>0</v>
      </c>
      <c r="D68" s="156">
        <f>'1475 FX'!V68</f>
        <v>0</v>
      </c>
      <c r="E68" s="162">
        <f>'1476 FX'!V68</f>
        <v>12</v>
      </c>
      <c r="F68" s="162">
        <f>'1603 FX'!V68</f>
        <v>0</v>
      </c>
      <c r="G68" s="162">
        <f>'1604 FX'!V68</f>
        <v>0</v>
      </c>
      <c r="H68" s="162">
        <f>'Spare van FX'!V68</f>
        <v>0</v>
      </c>
      <c r="I68" s="167">
        <f t="shared" si="0"/>
        <v>24.25</v>
      </c>
      <c r="K68" s="239">
        <f>IF(I68&gt;0, MAX('1473 FX'!AI68, '1473 PARA'!AI68), "")</f>
        <v>42642</v>
      </c>
      <c r="L68" s="239">
        <f>IF(I68&gt;0, MAX('1474 FX'!AI68, '1474 PARA'!AI68), "")</f>
        <v>36643</v>
      </c>
      <c r="M68" s="239">
        <f>IF(I68&gt;0, MAX('1475 FX'!AI68, '1475 PARA'!AI68), "")</f>
        <v>39706</v>
      </c>
      <c r="N68" s="240">
        <f>IF(I68&gt;0, MAX('1476 FX'!AI68, '1476 PARA'!AI68), "")</f>
        <v>44417</v>
      </c>
      <c r="O68" s="240">
        <f>IF(I68&gt;0, MAX('1603 FX'!AI68, '1603 Para'!AI68), "")</f>
        <v>7156</v>
      </c>
      <c r="P68" s="240">
        <f>IF(I68&gt;0, MAX('1604 FX'!AI68, '1604 Para'!AI68), "")</f>
        <v>12809</v>
      </c>
      <c r="Q68" s="240">
        <f>IF(I68&gt;0, MAX('Spare van FX'!AI68, 'Spare van Para'!AI68), "")</f>
        <v>0</v>
      </c>
      <c r="T68" s="239">
        <f>IF(I68&gt;0, MAX('1473 FX'!AI68, '1473 PARA'!AI68), "")</f>
        <v>42642</v>
      </c>
      <c r="U68" s="239">
        <f>IF(I68&gt;0, MAX('1474 FX'!AI68, '1474 PARA'!AI68), "")</f>
        <v>36643</v>
      </c>
      <c r="V68" s="239">
        <f>IF(I68&gt;0, MAX('1475 FX'!AI68, '1475 PARA'!AI68), "")</f>
        <v>39706</v>
      </c>
      <c r="W68" s="240">
        <f>IF(I68&gt;0, MAX('1476 FX'!AI68, '1476 PARA'!AI68), "")</f>
        <v>44417</v>
      </c>
      <c r="X68" s="240">
        <f>IF(I68&gt;0, MAX('1603 FX'!AI68, '1603 Para'!AI68), "")</f>
        <v>7156</v>
      </c>
      <c r="Y68" s="240">
        <f>IF(I68&gt;0, MAX('1604 FX'!AI68, '1604 Para'!AI68), "")</f>
        <v>12809</v>
      </c>
      <c r="Z68" s="240">
        <f>IF(I68&gt;0, MAX('Spare van FX'!AI68, 'Spare van Para'!AI68), "")</f>
        <v>0</v>
      </c>
    </row>
    <row r="69" spans="1:26" thickBot="1" x14ac:dyDescent="0.3">
      <c r="A69" s="155">
        <v>42801</v>
      </c>
      <c r="B69" s="156">
        <f>'1473 FX'!V69</f>
        <v>0</v>
      </c>
      <c r="C69" s="156">
        <f>'1474 FX'!V69</f>
        <v>0</v>
      </c>
      <c r="D69" s="156">
        <f>'1475 FX'!V69</f>
        <v>12</v>
      </c>
      <c r="E69" s="162">
        <f>'1476 FX'!V69</f>
        <v>12.166666666666666</v>
      </c>
      <c r="F69" s="162">
        <f>'1603 FX'!V69</f>
        <v>0</v>
      </c>
      <c r="G69" s="162">
        <f>'1604 FX'!V69</f>
        <v>0</v>
      </c>
      <c r="H69" s="162">
        <f>'Spare van FX'!V69</f>
        <v>0</v>
      </c>
      <c r="I69" s="167">
        <f t="shared" ref="I69:I132" si="1">SUM(B69:H69)</f>
        <v>24.166666666666664</v>
      </c>
      <c r="J69" s="145"/>
      <c r="K69" s="239">
        <f>IF(I69&gt;0, MAX('1473 FX'!AI69, '1473 PARA'!AI69), "")</f>
        <v>42642</v>
      </c>
      <c r="L69" s="239">
        <f>IF(I69&gt;0, MAX('1474 FX'!AI69, '1474 PARA'!AI69), "")</f>
        <v>36643</v>
      </c>
      <c r="M69" s="239">
        <f>IF(I69&gt;0, MAX('1475 FX'!AI69, '1475 PARA'!AI69), "")</f>
        <v>39860</v>
      </c>
      <c r="N69" s="240">
        <f>IF(I69&gt;0, MAX('1476 FX'!AI69, '1476 PARA'!AI69), "")</f>
        <v>44547</v>
      </c>
      <c r="O69" s="240">
        <f>IF(I69&gt;0, MAX('1603 FX'!AI69, '1603 Para'!AI69), "")</f>
        <v>7156</v>
      </c>
      <c r="P69" s="240">
        <f>IF(I69&gt;0, MAX('1604 FX'!AI69, '1604 Para'!AI69), "")</f>
        <v>12887</v>
      </c>
      <c r="Q69" s="240">
        <f>IF(I69&gt;0, MAX('Spare van FX'!AI69, 'Spare van Para'!AI69), "")</f>
        <v>0</v>
      </c>
      <c r="S69" s="145"/>
      <c r="T69" s="239">
        <f>IF(I69&gt;0, MAX('1473 FX'!AI69, '1473 PARA'!AI69), "")</f>
        <v>42642</v>
      </c>
      <c r="U69" s="239">
        <f>IF(I69&gt;0, MAX('1474 FX'!AI69, '1474 PARA'!AI69), "")</f>
        <v>36643</v>
      </c>
      <c r="V69" s="239">
        <f>IF(I69&gt;0, MAX('1475 FX'!AI69, '1475 PARA'!AI69), "")</f>
        <v>39860</v>
      </c>
      <c r="W69" s="240">
        <f>IF(I69&gt;0, MAX('1476 FX'!AI69, '1476 PARA'!AI69), "")</f>
        <v>44547</v>
      </c>
      <c r="X69" s="240">
        <f>IF(I69&gt;0, MAX('1603 FX'!AI69, '1603 Para'!AI69), "")</f>
        <v>7156</v>
      </c>
      <c r="Y69" s="240">
        <f>IF(I69&gt;0, MAX('1604 FX'!AI69, '1604 Para'!AI69), "")</f>
        <v>12887</v>
      </c>
      <c r="Z69" s="240">
        <f>IF(I69&gt;0, MAX('Spare van FX'!AI69, 'Spare van Para'!AI69), "")</f>
        <v>0</v>
      </c>
    </row>
    <row r="70" spans="1:26" thickBot="1" x14ac:dyDescent="0.3">
      <c r="A70" s="155">
        <v>42802</v>
      </c>
      <c r="B70" s="156">
        <f>'1473 FX'!V70</f>
        <v>12.250000000000002</v>
      </c>
      <c r="C70" s="156">
        <f>'1474 FX'!V70</f>
        <v>7.0833333333333339</v>
      </c>
      <c r="D70" s="156">
        <f>'1475 FX'!V70</f>
        <v>0</v>
      </c>
      <c r="E70" s="162">
        <f>'1476 FX'!V70</f>
        <v>12</v>
      </c>
      <c r="F70" s="162">
        <f>'1603 FX'!V70</f>
        <v>0</v>
      </c>
      <c r="G70" s="162">
        <f>'1604 FX'!V70</f>
        <v>0</v>
      </c>
      <c r="H70" s="162">
        <f>'Spare van FX'!V70</f>
        <v>0</v>
      </c>
      <c r="I70" s="167">
        <f t="shared" si="1"/>
        <v>31.333333333333336</v>
      </c>
      <c r="K70" s="239">
        <f>IF(I70&gt;0, MAX('1473 FX'!AI70, '1473 PARA'!AI70), "")</f>
        <v>42796</v>
      </c>
      <c r="L70" s="239">
        <f>IF(I70&gt;0, MAX('1474 FX'!AI70, '1474 PARA'!AI70), "")</f>
        <v>36730</v>
      </c>
      <c r="M70" s="239">
        <f>IF(I70&gt;0, MAX('1475 FX'!AI70, '1475 PARA'!AI70), "")</f>
        <v>39860</v>
      </c>
      <c r="N70" s="240">
        <f>IF(I70&gt;0, MAX('1476 FX'!AI70, '1476 PARA'!AI70), "")</f>
        <v>44547</v>
      </c>
      <c r="O70" s="240">
        <f>IF(I70&gt;0, MAX('1603 FX'!AI70, '1603 Para'!AI70), "")</f>
        <v>7156</v>
      </c>
      <c r="P70" s="240">
        <f>IF(I70&gt;0, MAX('1604 FX'!AI70, '1604 Para'!AI70), "")</f>
        <v>12985</v>
      </c>
      <c r="Q70" s="240">
        <f>IF(I70&gt;0, MAX('Spare van FX'!AI70, 'Spare van Para'!AI70), "")</f>
        <v>0</v>
      </c>
      <c r="T70" s="239">
        <f>IF(I70&gt;0, MAX('1473 FX'!AI70, '1473 PARA'!AI70), "")</f>
        <v>42796</v>
      </c>
      <c r="U70" s="239">
        <f>IF(I70&gt;0, MAX('1474 FX'!AI70, '1474 PARA'!AI70), "")</f>
        <v>36730</v>
      </c>
      <c r="V70" s="239">
        <f>IF(I70&gt;0, MAX('1475 FX'!AI70, '1475 PARA'!AI70), "")</f>
        <v>39860</v>
      </c>
      <c r="W70" s="240">
        <f>IF(I70&gt;0, MAX('1476 FX'!AI70, '1476 PARA'!AI70), "")</f>
        <v>44547</v>
      </c>
      <c r="X70" s="240">
        <f>IF(I70&gt;0, MAX('1603 FX'!AI70, '1603 Para'!AI70), "")</f>
        <v>7156</v>
      </c>
      <c r="Y70" s="240">
        <f>IF(I70&gt;0, MAX('1604 FX'!AI70, '1604 Para'!AI70), "")</f>
        <v>12985</v>
      </c>
      <c r="Z70" s="240">
        <f>IF(I70&gt;0, MAX('Spare van FX'!AI70, 'Spare van Para'!AI70), "")</f>
        <v>0</v>
      </c>
    </row>
    <row r="71" spans="1:26" thickBot="1" x14ac:dyDescent="0.3">
      <c r="A71" s="155">
        <v>42803</v>
      </c>
      <c r="B71" s="156">
        <f>'1473 FX'!V71</f>
        <v>12</v>
      </c>
      <c r="C71" s="156">
        <f>'1474 FX'!V71</f>
        <v>12</v>
      </c>
      <c r="D71" s="156">
        <f>'1475 FX'!V71</f>
        <v>0</v>
      </c>
      <c r="E71" s="162">
        <f>'1476 FX'!V71</f>
        <v>0</v>
      </c>
      <c r="F71" s="162">
        <f>'1603 FX'!V71</f>
        <v>0</v>
      </c>
      <c r="G71" s="162">
        <f>'1604 FX'!V71</f>
        <v>0</v>
      </c>
      <c r="H71" s="162">
        <f>'Spare van FX'!V71</f>
        <v>0</v>
      </c>
      <c r="I71" s="167">
        <f t="shared" si="1"/>
        <v>24</v>
      </c>
      <c r="K71" s="239">
        <f>IF(I71&gt;0, MAX('1473 FX'!AI71, '1473 PARA'!AI71), "")</f>
        <v>42950</v>
      </c>
      <c r="L71" s="239">
        <f>IF(I71&gt;0, MAX('1474 FX'!AI71, '1474 PARA'!AI71), "")</f>
        <v>36914</v>
      </c>
      <c r="M71" s="239">
        <f>IF(I71&gt;0, MAX('1475 FX'!AI71, '1475 PARA'!AI71), "")</f>
        <v>39860</v>
      </c>
      <c r="N71" s="240">
        <f>IF(I71&gt;0, MAX('1476 FX'!AI71, '1476 PARA'!AI71), "")</f>
        <v>44547</v>
      </c>
      <c r="O71" s="240">
        <f>IF(I71&gt;0, MAX('1603 FX'!AI71, '1603 Para'!AI71), "")</f>
        <v>7156</v>
      </c>
      <c r="P71" s="240">
        <f>IF(I71&gt;0, MAX('1604 FX'!AI71, '1604 Para'!AI71), "")</f>
        <v>13049</v>
      </c>
      <c r="Q71" s="240">
        <f>IF(I71&gt;0, MAX('Spare van FX'!AI71, 'Spare van Para'!AI71), "")</f>
        <v>0</v>
      </c>
      <c r="T71" s="239">
        <f>IF(I71&gt;0, MAX('1473 FX'!AI71, '1473 PARA'!AI71), "")</f>
        <v>42950</v>
      </c>
      <c r="U71" s="239">
        <f>IF(I71&gt;0, MAX('1474 FX'!AI71, '1474 PARA'!AI71), "")</f>
        <v>36914</v>
      </c>
      <c r="V71" s="239">
        <f>IF(I71&gt;0, MAX('1475 FX'!AI71, '1475 PARA'!AI71), "")</f>
        <v>39860</v>
      </c>
      <c r="W71" s="240">
        <f>IF(I71&gt;0, MAX('1476 FX'!AI71, '1476 PARA'!AI71), "")</f>
        <v>44547</v>
      </c>
      <c r="X71" s="240">
        <f>IF(I71&gt;0, MAX('1603 FX'!AI71, '1603 Para'!AI71), "")</f>
        <v>7156</v>
      </c>
      <c r="Y71" s="240">
        <f>IF(I71&gt;0, MAX('1604 FX'!AI71, '1604 Para'!AI71), "")</f>
        <v>13049</v>
      </c>
      <c r="Z71" s="240">
        <f>IF(I71&gt;0, MAX('Spare van FX'!AI71, 'Spare van Para'!AI71), "")</f>
        <v>0</v>
      </c>
    </row>
    <row r="72" spans="1:26" thickBot="1" x14ac:dyDescent="0.3">
      <c r="A72" s="155">
        <v>42804</v>
      </c>
      <c r="B72" s="156">
        <f>'1473 FX'!V72</f>
        <v>12</v>
      </c>
      <c r="C72" s="156">
        <f>'1474 FX'!V72</f>
        <v>12</v>
      </c>
      <c r="D72" s="156">
        <f>'1475 FX'!V72</f>
        <v>0</v>
      </c>
      <c r="E72" s="162">
        <f>'1476 FX'!V72</f>
        <v>0</v>
      </c>
      <c r="F72" s="162">
        <f>'1603 FX'!V72</f>
        <v>0</v>
      </c>
      <c r="G72" s="162">
        <f>'1604 FX'!V72</f>
        <v>0</v>
      </c>
      <c r="H72" s="162">
        <f>'Spare van FX'!V72</f>
        <v>0</v>
      </c>
      <c r="I72" s="167">
        <f t="shared" si="1"/>
        <v>24</v>
      </c>
      <c r="K72" s="239">
        <f>IF(I72&gt;0, MAX('1473 FX'!AI72, '1473 PARA'!AI72), "")</f>
        <v>43107</v>
      </c>
      <c r="L72" s="239">
        <f>IF(I72&gt;0, MAX('1474 FX'!AI72, '1474 PARA'!AI72), "")</f>
        <v>37042</v>
      </c>
      <c r="M72" s="239">
        <f>IF(I72&gt;0, MAX('1475 FX'!AI72, '1475 PARA'!AI72), "")</f>
        <v>39860</v>
      </c>
      <c r="N72" s="240">
        <f>IF(I72&gt;0, MAX('1476 FX'!AI72, '1476 PARA'!AI72), "")</f>
        <v>44547</v>
      </c>
      <c r="O72" s="240">
        <f>IF(I72&gt;0, MAX('1603 FX'!AI72, '1603 Para'!AI72), "")</f>
        <v>7156</v>
      </c>
      <c r="P72" s="240">
        <f>IF(I72&gt;0, MAX('1604 FX'!AI72, '1604 Para'!AI72), "")</f>
        <v>13134</v>
      </c>
      <c r="Q72" s="240">
        <f>IF(I72&gt;0, MAX('Spare van FX'!AI72, 'Spare van Para'!AI72), "")</f>
        <v>0</v>
      </c>
      <c r="T72" s="239">
        <f>IF(I72&gt;0, MAX('1473 FX'!AI72, '1473 PARA'!AI72), "")</f>
        <v>43107</v>
      </c>
      <c r="U72" s="239">
        <f>IF(I72&gt;0, MAX('1474 FX'!AI72, '1474 PARA'!AI72), "")</f>
        <v>37042</v>
      </c>
      <c r="V72" s="239">
        <f>IF(I72&gt;0, MAX('1475 FX'!AI72, '1475 PARA'!AI72), "")</f>
        <v>39860</v>
      </c>
      <c r="W72" s="240">
        <f>IF(I72&gt;0, MAX('1476 FX'!AI72, '1476 PARA'!AI72), "")</f>
        <v>44547</v>
      </c>
      <c r="X72" s="240">
        <f>IF(I72&gt;0, MAX('1603 FX'!AI72, '1603 Para'!AI72), "")</f>
        <v>7156</v>
      </c>
      <c r="Y72" s="240">
        <f>IF(I72&gt;0, MAX('1604 FX'!AI72, '1604 Para'!AI72), "")</f>
        <v>13134</v>
      </c>
      <c r="Z72" s="240">
        <f>IF(I72&gt;0, MAX('Spare van FX'!AI72, 'Spare van Para'!AI72), "")</f>
        <v>0</v>
      </c>
    </row>
    <row r="73" spans="1:26" thickBot="1" x14ac:dyDescent="0.3">
      <c r="A73" s="155">
        <v>42805</v>
      </c>
      <c r="B73" s="156">
        <f>'1473 FX'!V73</f>
        <v>0</v>
      </c>
      <c r="C73" s="156">
        <f>'1474 FX'!V73</f>
        <v>0</v>
      </c>
      <c r="D73" s="156">
        <f>'1475 FX'!V73</f>
        <v>0</v>
      </c>
      <c r="E73" s="162">
        <f>'1476 FX'!V73</f>
        <v>0</v>
      </c>
      <c r="F73" s="162">
        <f>'1603 FX'!V73</f>
        <v>0</v>
      </c>
      <c r="G73" s="162">
        <f>'1604 FX'!V73</f>
        <v>0</v>
      </c>
      <c r="H73" s="162">
        <f>'Spare van FX'!V73</f>
        <v>0</v>
      </c>
      <c r="I73" s="167">
        <f t="shared" si="1"/>
        <v>0</v>
      </c>
      <c r="K73" s="239" t="str">
        <f>IF(I73&gt;0, MAX('1473 FX'!AI73, '1473 PARA'!AI73), "")</f>
        <v/>
      </c>
      <c r="L73" s="239" t="str">
        <f>IF(I73&gt;0, MAX('1474 FX'!AI73, '1474 PARA'!AI73), "")</f>
        <v/>
      </c>
      <c r="M73" s="239" t="str">
        <f>IF(I73&gt;0, MAX('1475 FX'!AI73, '1475 PARA'!AI73), "")</f>
        <v/>
      </c>
      <c r="N73" s="240" t="str">
        <f>IF(I73&gt;0, MAX('1476 FX'!AI73, '1476 PARA'!AI73), "")</f>
        <v/>
      </c>
      <c r="O73" s="240" t="str">
        <f>IF(I73&gt;0, MAX('1603 FX'!AI73, '1603 Para'!AI73), "")</f>
        <v/>
      </c>
      <c r="P73" s="240" t="str">
        <f>IF(I73&gt;0, MAX('1604 FX'!AI73, '1604 Para'!AI73), "")</f>
        <v/>
      </c>
      <c r="Q73" s="240" t="str">
        <f>IF(I73&gt;0, MAX('Spare van FX'!AI73, 'Spare van Para'!AI73), "")</f>
        <v/>
      </c>
      <c r="T73" s="239" t="str">
        <f>IF(I73&gt;0, MAX('1473 FX'!AI73, '1473 PARA'!AI73), "")</f>
        <v/>
      </c>
      <c r="U73" s="239" t="str">
        <f>IF(I73&gt;0, MAX('1474 FX'!AI73, '1474 PARA'!AI73), "")</f>
        <v/>
      </c>
      <c r="V73" s="239" t="str">
        <f>IF(I73&gt;0, MAX('1475 FX'!AI73, '1475 PARA'!AI73), "")</f>
        <v/>
      </c>
      <c r="W73" s="240" t="str">
        <f>IF(I73&gt;0, MAX('1476 FX'!AI73, '1476 PARA'!AI73), "")</f>
        <v/>
      </c>
      <c r="X73" s="240" t="str">
        <f>IF(I73&gt;0, MAX('1603 FX'!AI73, '1603 Para'!AI73), "")</f>
        <v/>
      </c>
      <c r="Y73" s="240" t="str">
        <f>IF(I73&gt;0, MAX('1604 FX'!AI73, '1604 Para'!AI73), "")</f>
        <v/>
      </c>
      <c r="Z73" s="240" t="str">
        <f>IF(I73&gt;0, MAX('Spare van FX'!AI73, 'Spare van Para'!AI73), "")</f>
        <v/>
      </c>
    </row>
    <row r="74" spans="1:26" thickBot="1" x14ac:dyDescent="0.3">
      <c r="A74" s="155">
        <v>42806</v>
      </c>
      <c r="B74" s="156">
        <f>'1473 FX'!V74</f>
        <v>0</v>
      </c>
      <c r="C74" s="156">
        <f>'1474 FX'!V74</f>
        <v>0</v>
      </c>
      <c r="D74" s="156">
        <f>'1475 FX'!V74</f>
        <v>0</v>
      </c>
      <c r="E74" s="162">
        <f>'1476 FX'!V74</f>
        <v>0</v>
      </c>
      <c r="F74" s="162">
        <f>'1603 FX'!V74</f>
        <v>0</v>
      </c>
      <c r="G74" s="162">
        <f>'1604 FX'!V74</f>
        <v>0</v>
      </c>
      <c r="H74" s="162">
        <f>'Spare van FX'!V74</f>
        <v>0</v>
      </c>
      <c r="I74" s="167">
        <f t="shared" si="1"/>
        <v>0</v>
      </c>
      <c r="K74" s="239" t="str">
        <f>IF(I74&gt;0, MAX('1473 FX'!AI74, '1473 PARA'!AI74), "")</f>
        <v/>
      </c>
      <c r="L74" s="239" t="str">
        <f>IF(I74&gt;0, MAX('1474 FX'!AI74, '1474 PARA'!AI74), "")</f>
        <v/>
      </c>
      <c r="M74" s="239" t="str">
        <f>IF(I74&gt;0, MAX('1475 FX'!AI74, '1475 PARA'!AI74), "")</f>
        <v/>
      </c>
      <c r="N74" s="240" t="str">
        <f>IF(I74&gt;0, MAX('1476 FX'!AI74, '1476 PARA'!AI74), "")</f>
        <v/>
      </c>
      <c r="O74" s="240" t="str">
        <f>IF(I74&gt;0, MAX('1603 FX'!AI74, '1603 Para'!AI74), "")</f>
        <v/>
      </c>
      <c r="P74" s="240" t="str">
        <f>IF(I74&gt;0, MAX('1604 FX'!AI74, '1604 Para'!AI74), "")</f>
        <v/>
      </c>
      <c r="Q74" s="240" t="str">
        <f>IF(I74&gt;0, MAX('Spare van FX'!AI74, 'Spare van Para'!AI74), "")</f>
        <v/>
      </c>
      <c r="T74" s="239" t="str">
        <f>IF(I74&gt;0, MAX('1473 FX'!AI74, '1473 PARA'!AI74), "")</f>
        <v/>
      </c>
      <c r="U74" s="239" t="str">
        <f>IF(I74&gt;0, MAX('1474 FX'!AI74, '1474 PARA'!AI74), "")</f>
        <v/>
      </c>
      <c r="V74" s="239" t="str">
        <f>IF(I74&gt;0, MAX('1475 FX'!AI74, '1475 PARA'!AI74), "")</f>
        <v/>
      </c>
      <c r="W74" s="240" t="str">
        <f>IF(I74&gt;0, MAX('1476 FX'!AI74, '1476 PARA'!AI74), "")</f>
        <v/>
      </c>
      <c r="X74" s="240" t="str">
        <f>IF(I74&gt;0, MAX('1603 FX'!AI74, '1603 Para'!AI74), "")</f>
        <v/>
      </c>
      <c r="Y74" s="240" t="str">
        <f>IF(I74&gt;0, MAX('1604 FX'!AI74, '1604 Para'!AI74), "")</f>
        <v/>
      </c>
      <c r="Z74" s="240" t="str">
        <f>IF(I74&gt;0, MAX('Spare van FX'!AI74, 'Spare van Para'!AI74), "")</f>
        <v/>
      </c>
    </row>
    <row r="75" spans="1:26" thickBot="1" x14ac:dyDescent="0.3">
      <c r="A75" s="155">
        <v>42807</v>
      </c>
      <c r="B75" s="156">
        <f>'1473 FX'!V75</f>
        <v>12.166666666666666</v>
      </c>
      <c r="C75" s="156">
        <f>'1474 FX'!V75</f>
        <v>12</v>
      </c>
      <c r="D75" s="156">
        <f>'1475 FX'!V75</f>
        <v>0</v>
      </c>
      <c r="E75" s="162">
        <f>'1476 FX'!V75</f>
        <v>0</v>
      </c>
      <c r="F75" s="162">
        <f>'1603 FX'!V75</f>
        <v>0</v>
      </c>
      <c r="G75" s="162">
        <f>'1604 FX'!V75</f>
        <v>0</v>
      </c>
      <c r="H75" s="162">
        <f>'Spare van FX'!V75</f>
        <v>0</v>
      </c>
      <c r="I75" s="167">
        <f t="shared" si="1"/>
        <v>24.166666666666664</v>
      </c>
      <c r="K75" s="239">
        <f>IF(I75&gt;0, MAX('1473 FX'!AI75, '1473 PARA'!AI75), "")</f>
        <v>43261</v>
      </c>
      <c r="L75" s="239">
        <f>IF(I75&gt;0, MAX('1474 FX'!AI75, '1474 PARA'!AI75), "")</f>
        <v>37172</v>
      </c>
      <c r="M75" s="239">
        <f>IF(I75&gt;0, MAX('1475 FX'!AI75, '1475 PARA'!AI75), "")</f>
        <v>39860</v>
      </c>
      <c r="N75" s="240">
        <f>IF(I75&gt;0, MAX('1476 FX'!AI75, '1476 PARA'!AI75), "")</f>
        <v>44547</v>
      </c>
      <c r="O75" s="240">
        <f>IF(I75&gt;0, MAX('1603 FX'!AI75, '1603 Para'!AI75), "")</f>
        <v>7156</v>
      </c>
      <c r="P75" s="240">
        <f>IF(I75&gt;0, MAX('1604 FX'!AI75, '1604 Para'!AI75), "")</f>
        <v>13221</v>
      </c>
      <c r="Q75" s="240">
        <f>IF(I75&gt;0, MAX('Spare van FX'!AI75, 'Spare van Para'!AI75), "")</f>
        <v>0</v>
      </c>
      <c r="T75" s="239">
        <f>IF(I75&gt;0, MAX('1473 FX'!AI75, '1473 PARA'!AI75), "")</f>
        <v>43261</v>
      </c>
      <c r="U75" s="239">
        <f>IF(I75&gt;0, MAX('1474 FX'!AI75, '1474 PARA'!AI75), "")</f>
        <v>37172</v>
      </c>
      <c r="V75" s="239">
        <f>IF(I75&gt;0, MAX('1475 FX'!AI75, '1475 PARA'!AI75), "")</f>
        <v>39860</v>
      </c>
      <c r="W75" s="240">
        <f>IF(I75&gt;0, MAX('1476 FX'!AI75, '1476 PARA'!AI75), "")</f>
        <v>44547</v>
      </c>
      <c r="X75" s="240">
        <f>IF(I75&gt;0, MAX('1603 FX'!AI75, '1603 Para'!AI75), "")</f>
        <v>7156</v>
      </c>
      <c r="Y75" s="240">
        <f>IF(I75&gt;0, MAX('1604 FX'!AI75, '1604 Para'!AI75), "")</f>
        <v>13221</v>
      </c>
      <c r="Z75" s="240">
        <f>IF(I75&gt;0, MAX('Spare van FX'!AI75, 'Spare van Para'!AI75), "")</f>
        <v>0</v>
      </c>
    </row>
    <row r="76" spans="1:26" thickBot="1" x14ac:dyDescent="0.3">
      <c r="A76" s="155">
        <v>42808</v>
      </c>
      <c r="B76" s="156">
        <f>'1473 FX'!V76</f>
        <v>12.166666666666666</v>
      </c>
      <c r="C76" s="156">
        <f>'1474 FX'!V76</f>
        <v>12</v>
      </c>
      <c r="D76" s="156">
        <f>'1475 FX'!V76</f>
        <v>0</v>
      </c>
      <c r="E76" s="162">
        <f>'1476 FX'!V76</f>
        <v>0</v>
      </c>
      <c r="F76" s="162">
        <f>'1603 FX'!V76</f>
        <v>0</v>
      </c>
      <c r="G76" s="162">
        <f>'1604 FX'!V76</f>
        <v>0</v>
      </c>
      <c r="H76" s="162">
        <f>'Spare van FX'!V76</f>
        <v>0</v>
      </c>
      <c r="I76" s="167">
        <f t="shared" si="1"/>
        <v>24.166666666666664</v>
      </c>
      <c r="K76" s="239">
        <f>IF(I76&gt;0, MAX('1473 FX'!AI76, '1473 PARA'!AI76), "")</f>
        <v>43414</v>
      </c>
      <c r="L76" s="239">
        <f>IF(I76&gt;0, MAX('1474 FX'!AI76, '1474 PARA'!AI76), "")</f>
        <v>37300</v>
      </c>
      <c r="M76" s="239">
        <f>IF(I76&gt;0, MAX('1475 FX'!AI76, '1475 PARA'!AI76), "")</f>
        <v>39860</v>
      </c>
      <c r="N76" s="240">
        <f>IF(I76&gt;0, MAX('1476 FX'!AI76, '1476 PARA'!AI76), "")</f>
        <v>44547</v>
      </c>
      <c r="O76" s="240">
        <f>IF(I76&gt;0, MAX('1603 FX'!AI76, '1603 Para'!AI76), "")</f>
        <v>7156</v>
      </c>
      <c r="P76" s="240">
        <f>IF(I76&gt;0, MAX('1604 FX'!AI76, '1604 Para'!AI76), "")</f>
        <v>13297</v>
      </c>
      <c r="Q76" s="240">
        <f>IF(I76&gt;0, MAX('Spare van FX'!AI76, 'Spare van Para'!AI76), "")</f>
        <v>0</v>
      </c>
      <c r="T76" s="239">
        <f>IF(I76&gt;0, MAX('1473 FX'!AI76, '1473 PARA'!AI76), "")</f>
        <v>43414</v>
      </c>
      <c r="U76" s="239">
        <f>IF(I76&gt;0, MAX('1474 FX'!AI76, '1474 PARA'!AI76), "")</f>
        <v>37300</v>
      </c>
      <c r="V76" s="239">
        <f>IF(I76&gt;0, MAX('1475 FX'!AI76, '1475 PARA'!AI76), "")</f>
        <v>39860</v>
      </c>
      <c r="W76" s="240">
        <f>IF(I76&gt;0, MAX('1476 FX'!AI76, '1476 PARA'!AI76), "")</f>
        <v>44547</v>
      </c>
      <c r="X76" s="240">
        <f>IF(I76&gt;0, MAX('1603 FX'!AI76, '1603 Para'!AI76), "")</f>
        <v>7156</v>
      </c>
      <c r="Y76" s="240">
        <f>IF(I76&gt;0, MAX('1604 FX'!AI76, '1604 Para'!AI76), "")</f>
        <v>13297</v>
      </c>
      <c r="Z76" s="240">
        <f>IF(I76&gt;0, MAX('Spare van FX'!AI76, 'Spare van Para'!AI76), "")</f>
        <v>0</v>
      </c>
    </row>
    <row r="77" spans="1:26" thickBot="1" x14ac:dyDescent="0.3">
      <c r="A77" s="155">
        <v>42809</v>
      </c>
      <c r="B77" s="156">
        <f>'1473 FX'!V77</f>
        <v>0</v>
      </c>
      <c r="C77" s="156">
        <f>'1474 FX'!V77</f>
        <v>12</v>
      </c>
      <c r="D77" s="156">
        <f>'1475 FX'!V77</f>
        <v>0</v>
      </c>
      <c r="E77" s="162">
        <f>'1476 FX'!V77</f>
        <v>12</v>
      </c>
      <c r="F77" s="162">
        <f>'1603 FX'!V77</f>
        <v>0</v>
      </c>
      <c r="G77" s="162">
        <f>'1604 FX'!V77</f>
        <v>0</v>
      </c>
      <c r="H77" s="162">
        <f>'Spare van FX'!V77</f>
        <v>0</v>
      </c>
      <c r="I77" s="167">
        <f t="shared" si="1"/>
        <v>24</v>
      </c>
      <c r="K77" s="239">
        <f>IF(I77&gt;0, MAX('1473 FX'!AI77, '1473 PARA'!AI77), "")</f>
        <v>43414</v>
      </c>
      <c r="L77" s="239">
        <f>IF(I77&gt;0, MAX('1474 FX'!AI77, '1474 PARA'!AI77), "")</f>
        <v>37456</v>
      </c>
      <c r="M77" s="239">
        <f>IF(I77&gt;0, MAX('1475 FX'!AI77, '1475 PARA'!AI77), "")</f>
        <v>39860</v>
      </c>
      <c r="N77" s="240">
        <f>IF(I77&gt;0, MAX('1476 FX'!AI77, '1476 PARA'!AI77), "")</f>
        <v>44683</v>
      </c>
      <c r="O77" s="240">
        <f>IF(I77&gt;0, MAX('1603 FX'!AI77, '1603 Para'!AI77), "")</f>
        <v>7156</v>
      </c>
      <c r="P77" s="240">
        <f>IF(I77&gt;0, MAX('1604 FX'!AI77, '1604 Para'!AI77), "")</f>
        <v>13405</v>
      </c>
      <c r="Q77" s="240">
        <f>IF(I77&gt;0, MAX('Spare van FX'!AI77, 'Spare van Para'!AI77), "")</f>
        <v>0</v>
      </c>
      <c r="T77" s="239">
        <f>IF(I77&gt;0, MAX('1473 FX'!AI77, '1473 PARA'!AI77), "")</f>
        <v>43414</v>
      </c>
      <c r="U77" s="239">
        <f>IF(I77&gt;0, MAX('1474 FX'!AI77, '1474 PARA'!AI77), "")</f>
        <v>37456</v>
      </c>
      <c r="V77" s="239">
        <f>IF(I77&gt;0, MAX('1475 FX'!AI77, '1475 PARA'!AI77), "")</f>
        <v>39860</v>
      </c>
      <c r="W77" s="240">
        <f>IF(I77&gt;0, MAX('1476 FX'!AI77, '1476 PARA'!AI77), "")</f>
        <v>44683</v>
      </c>
      <c r="X77" s="240">
        <f>IF(I77&gt;0, MAX('1603 FX'!AI77, '1603 Para'!AI77), "")</f>
        <v>7156</v>
      </c>
      <c r="Y77" s="240">
        <f>IF(I77&gt;0, MAX('1604 FX'!AI77, '1604 Para'!AI77), "")</f>
        <v>13405</v>
      </c>
      <c r="Z77" s="240">
        <f>IF(I77&gt;0, MAX('Spare van FX'!AI77, 'Spare van Para'!AI77), "")</f>
        <v>0</v>
      </c>
    </row>
    <row r="78" spans="1:26" thickBot="1" x14ac:dyDescent="0.3">
      <c r="A78" s="155">
        <v>42810</v>
      </c>
      <c r="B78" s="156">
        <f>'1473 FX'!V78</f>
        <v>12.216666666666663</v>
      </c>
      <c r="C78" s="156">
        <f>'1474 FX'!V78</f>
        <v>0</v>
      </c>
      <c r="D78" s="156">
        <f>'1475 FX'!V78</f>
        <v>0</v>
      </c>
      <c r="E78" s="162">
        <f>'1476 FX'!V78</f>
        <v>12</v>
      </c>
      <c r="F78" s="162">
        <f>'1603 FX'!V78</f>
        <v>0</v>
      </c>
      <c r="G78" s="162">
        <f>'1604 FX'!V78</f>
        <v>0</v>
      </c>
      <c r="H78" s="162">
        <f>'Spare van FX'!V78</f>
        <v>0</v>
      </c>
      <c r="I78" s="167">
        <f t="shared" si="1"/>
        <v>24.216666666666661</v>
      </c>
      <c r="K78" s="239">
        <f>IF(I78&gt;0, MAX('1473 FX'!AI78, '1473 PARA'!AI78), "")</f>
        <v>43567</v>
      </c>
      <c r="L78" s="239">
        <f>IF(I78&gt;0, MAX('1474 FX'!AI78, '1474 PARA'!AI78), "")</f>
        <v>37456</v>
      </c>
      <c r="M78" s="239">
        <f>IF(I78&gt;0, MAX('1475 FX'!AI78, '1475 PARA'!AI78), "")</f>
        <v>39860</v>
      </c>
      <c r="N78" s="240">
        <f>IF(I78&gt;0, MAX('1476 FX'!AI78, '1476 PARA'!AI78), "")</f>
        <v>44811</v>
      </c>
      <c r="O78" s="240">
        <f>IF(I78&gt;0, MAX('1603 FX'!AI78, '1603 Para'!AI78), "")</f>
        <v>7156</v>
      </c>
      <c r="P78" s="240">
        <f>IF(I78&gt;0, MAX('1604 FX'!AI78, '1604 Para'!AI78), "")</f>
        <v>13458</v>
      </c>
      <c r="Q78" s="240">
        <f>IF(I78&gt;0, MAX('Spare van FX'!AI78, 'Spare van Para'!AI78), "")</f>
        <v>0</v>
      </c>
      <c r="T78" s="239">
        <f>IF(I78&gt;0, MAX('1473 FX'!AI78, '1473 PARA'!AI78), "")</f>
        <v>43567</v>
      </c>
      <c r="U78" s="239">
        <f>IF(I78&gt;0, MAX('1474 FX'!AI78, '1474 PARA'!AI78), "")</f>
        <v>37456</v>
      </c>
      <c r="V78" s="239">
        <f>IF(I78&gt;0, MAX('1475 FX'!AI78, '1475 PARA'!AI78), "")</f>
        <v>39860</v>
      </c>
      <c r="W78" s="240">
        <f>IF(I78&gt;0, MAX('1476 FX'!AI78, '1476 PARA'!AI78), "")</f>
        <v>44811</v>
      </c>
      <c r="X78" s="240">
        <f>IF(I78&gt;0, MAX('1603 FX'!AI78, '1603 Para'!AI78), "")</f>
        <v>7156</v>
      </c>
      <c r="Y78" s="240">
        <f>IF(I78&gt;0, MAX('1604 FX'!AI78, '1604 Para'!AI78), "")</f>
        <v>13458</v>
      </c>
      <c r="Z78" s="240">
        <f>IF(I78&gt;0, MAX('Spare van FX'!AI78, 'Spare van Para'!AI78), "")</f>
        <v>0</v>
      </c>
    </row>
    <row r="79" spans="1:26" thickBot="1" x14ac:dyDescent="0.3">
      <c r="A79" s="155">
        <v>42811</v>
      </c>
      <c r="B79" s="156">
        <f>'1473 FX'!V79</f>
        <v>12.166666666666666</v>
      </c>
      <c r="C79" s="156">
        <f>'1474 FX'!V79</f>
        <v>0</v>
      </c>
      <c r="D79" s="156">
        <f>'1475 FX'!V79</f>
        <v>0</v>
      </c>
      <c r="E79" s="162">
        <f>'1476 FX'!V79</f>
        <v>12</v>
      </c>
      <c r="F79" s="162">
        <f>'1603 FX'!V79</f>
        <v>0</v>
      </c>
      <c r="G79" s="162">
        <f>'1604 FX'!V79</f>
        <v>0</v>
      </c>
      <c r="H79" s="162">
        <f>'Spare van FX'!V79</f>
        <v>0</v>
      </c>
      <c r="I79" s="167">
        <f t="shared" si="1"/>
        <v>24.166666666666664</v>
      </c>
      <c r="K79" s="239">
        <f>IF(I79&gt;0, MAX('1473 FX'!AI79, '1473 PARA'!AI79), "")</f>
        <v>43724</v>
      </c>
      <c r="L79" s="239">
        <f>IF(I79&gt;0, MAX('1474 FX'!AI79, '1474 PARA'!AI79), "")</f>
        <v>37456</v>
      </c>
      <c r="M79" s="239">
        <f>IF(I79&gt;0, MAX('1475 FX'!AI79, '1475 PARA'!AI79), "")</f>
        <v>39860</v>
      </c>
      <c r="N79" s="240">
        <f>IF(I79&gt;0, MAX('1476 FX'!AI79, '1476 PARA'!AI79), "")</f>
        <v>44940</v>
      </c>
      <c r="O79" s="240">
        <f>IF(I79&gt;0, MAX('1603 FX'!AI79, '1603 Para'!AI79), "")</f>
        <v>7156</v>
      </c>
      <c r="P79" s="240">
        <f>IF(I79&gt;0, MAX('1604 FX'!AI79, '1604 Para'!AI79), "")</f>
        <v>13533</v>
      </c>
      <c r="Q79" s="240">
        <f>IF(I79&gt;0, MAX('Spare van FX'!AI79, 'Spare van Para'!AI79), "")</f>
        <v>0</v>
      </c>
      <c r="T79" s="239">
        <f>IF(I79&gt;0, MAX('1473 FX'!AI79, '1473 PARA'!AI79), "")</f>
        <v>43724</v>
      </c>
      <c r="U79" s="239">
        <f>IF(I79&gt;0, MAX('1474 FX'!AI79, '1474 PARA'!AI79), "")</f>
        <v>37456</v>
      </c>
      <c r="V79" s="239">
        <f>IF(I79&gt;0, MAX('1475 FX'!AI79, '1475 PARA'!AI79), "")</f>
        <v>39860</v>
      </c>
      <c r="W79" s="240">
        <f>IF(I79&gt;0, MAX('1476 FX'!AI79, '1476 PARA'!AI79), "")</f>
        <v>44940</v>
      </c>
      <c r="X79" s="240">
        <f>IF(I79&gt;0, MAX('1603 FX'!AI79, '1603 Para'!AI79), "")</f>
        <v>7156</v>
      </c>
      <c r="Y79" s="240">
        <f>IF(I79&gt;0, MAX('1604 FX'!AI79, '1604 Para'!AI79), "")</f>
        <v>13533</v>
      </c>
      <c r="Z79" s="240">
        <f>IF(I79&gt;0, MAX('Spare van FX'!AI79, 'Spare van Para'!AI79), "")</f>
        <v>0</v>
      </c>
    </row>
    <row r="80" spans="1:26" thickBot="1" x14ac:dyDescent="0.3">
      <c r="A80" s="155">
        <v>42812</v>
      </c>
      <c r="B80" s="156">
        <f>'1473 FX'!V80</f>
        <v>0</v>
      </c>
      <c r="C80" s="156">
        <f>'1474 FX'!V80</f>
        <v>0</v>
      </c>
      <c r="D80" s="156">
        <f>'1475 FX'!V80</f>
        <v>0</v>
      </c>
      <c r="E80" s="162">
        <f>'1476 FX'!V80</f>
        <v>0</v>
      </c>
      <c r="F80" s="162">
        <f>'1603 FX'!V80</f>
        <v>0</v>
      </c>
      <c r="G80" s="162">
        <f>'1604 FX'!V80</f>
        <v>0</v>
      </c>
      <c r="H80" s="162">
        <f>'Spare van FX'!V80</f>
        <v>0</v>
      </c>
      <c r="I80" s="167">
        <f t="shared" si="1"/>
        <v>0</v>
      </c>
      <c r="K80" s="239" t="str">
        <f>IF(I80&gt;0, MAX('1473 FX'!AI80, '1473 PARA'!AI80), "")</f>
        <v/>
      </c>
      <c r="L80" s="239" t="str">
        <f>IF(I80&gt;0, MAX('1474 FX'!AI80, '1474 PARA'!AI80), "")</f>
        <v/>
      </c>
      <c r="M80" s="239" t="str">
        <f>IF(I80&gt;0, MAX('1475 FX'!AI80, '1475 PARA'!AI80), "")</f>
        <v/>
      </c>
      <c r="N80" s="240" t="str">
        <f>IF(I80&gt;0, MAX('1476 FX'!AI80, '1476 PARA'!AI80), "")</f>
        <v/>
      </c>
      <c r="O80" s="240" t="str">
        <f>IF(I80&gt;0, MAX('1603 FX'!AI80, '1603 Para'!AI80), "")</f>
        <v/>
      </c>
      <c r="P80" s="240" t="str">
        <f>IF(I80&gt;0, MAX('1604 FX'!AI80, '1604 Para'!AI80), "")</f>
        <v/>
      </c>
      <c r="Q80" s="240" t="str">
        <f>IF(I80&gt;0, MAX('Spare van FX'!AI80, 'Spare van Para'!AI80), "")</f>
        <v/>
      </c>
      <c r="T80" s="239" t="str">
        <f>IF(I80&gt;0, MAX('1473 FX'!AI80, '1473 PARA'!AI80), "")</f>
        <v/>
      </c>
      <c r="U80" s="239" t="str">
        <f>IF(I80&gt;0, MAX('1474 FX'!AI80, '1474 PARA'!AI80), "")</f>
        <v/>
      </c>
      <c r="V80" s="239" t="str">
        <f>IF(I80&gt;0, MAX('1475 FX'!AI80, '1475 PARA'!AI80), "")</f>
        <v/>
      </c>
      <c r="W80" s="240" t="str">
        <f>IF(I80&gt;0, MAX('1476 FX'!AI80, '1476 PARA'!AI80), "")</f>
        <v/>
      </c>
      <c r="X80" s="240" t="str">
        <f>IF(I80&gt;0, MAX('1603 FX'!AI80, '1603 Para'!AI80), "")</f>
        <v/>
      </c>
      <c r="Y80" s="240" t="str">
        <f>IF(I80&gt;0, MAX('1604 FX'!AI80, '1604 Para'!AI80), "")</f>
        <v/>
      </c>
      <c r="Z80" s="240" t="str">
        <f>IF(I80&gt;0, MAX('Spare van FX'!AI80, 'Spare van Para'!AI80), "")</f>
        <v/>
      </c>
    </row>
    <row r="81" spans="1:26" thickBot="1" x14ac:dyDescent="0.3">
      <c r="A81" s="155">
        <v>42813</v>
      </c>
      <c r="B81" s="156">
        <f>'1473 FX'!V81</f>
        <v>0</v>
      </c>
      <c r="C81" s="156">
        <f>'1474 FX'!V81</f>
        <v>0</v>
      </c>
      <c r="D81" s="156">
        <f>'1475 FX'!V81</f>
        <v>0</v>
      </c>
      <c r="E81" s="162">
        <f>'1476 FX'!V81</f>
        <v>0</v>
      </c>
      <c r="F81" s="162">
        <f>'1603 FX'!V81</f>
        <v>0</v>
      </c>
      <c r="G81" s="162">
        <f>'1604 FX'!V81</f>
        <v>0</v>
      </c>
      <c r="H81" s="162">
        <f>'Spare van FX'!V81</f>
        <v>0</v>
      </c>
      <c r="I81" s="167">
        <f t="shared" si="1"/>
        <v>0</v>
      </c>
      <c r="K81" s="239" t="str">
        <f>IF(I81&gt;0, MAX('1473 FX'!AI81, '1473 PARA'!AI81), "")</f>
        <v/>
      </c>
      <c r="L81" s="239" t="str">
        <f>IF(I81&gt;0, MAX('1474 FX'!AI81, '1474 PARA'!AI81), "")</f>
        <v/>
      </c>
      <c r="M81" s="239" t="str">
        <f>IF(I81&gt;0, MAX('1475 FX'!AI81, '1475 PARA'!AI81), "")</f>
        <v/>
      </c>
      <c r="N81" s="240" t="str">
        <f>IF(I81&gt;0, MAX('1476 FX'!AI81, '1476 PARA'!AI81), "")</f>
        <v/>
      </c>
      <c r="O81" s="240" t="str">
        <f>IF(I81&gt;0, MAX('1603 FX'!AI81, '1603 Para'!AI81), "")</f>
        <v/>
      </c>
      <c r="P81" s="240" t="str">
        <f>IF(I81&gt;0, MAX('1604 FX'!AI81, '1604 Para'!AI81), "")</f>
        <v/>
      </c>
      <c r="Q81" s="240" t="str">
        <f>IF(I81&gt;0, MAX('Spare van FX'!AI81, 'Spare van Para'!AI81), "")</f>
        <v/>
      </c>
      <c r="T81" s="239" t="str">
        <f>IF(I81&gt;0, MAX('1473 FX'!AI81, '1473 PARA'!AI81), "")</f>
        <v/>
      </c>
      <c r="U81" s="239" t="str">
        <f>IF(I81&gt;0, MAX('1474 FX'!AI81, '1474 PARA'!AI81), "")</f>
        <v/>
      </c>
      <c r="V81" s="239" t="str">
        <f>IF(I81&gt;0, MAX('1475 FX'!AI81, '1475 PARA'!AI81), "")</f>
        <v/>
      </c>
      <c r="W81" s="240" t="str">
        <f>IF(I81&gt;0, MAX('1476 FX'!AI81, '1476 PARA'!AI81), "")</f>
        <v/>
      </c>
      <c r="X81" s="240" t="str">
        <f>IF(I81&gt;0, MAX('1603 FX'!AI81, '1603 Para'!AI81), "")</f>
        <v/>
      </c>
      <c r="Y81" s="240" t="str">
        <f>IF(I81&gt;0, MAX('1604 FX'!AI81, '1604 Para'!AI81), "")</f>
        <v/>
      </c>
      <c r="Z81" s="240" t="str">
        <f>IF(I81&gt;0, MAX('Spare van FX'!AI81, 'Spare van Para'!AI81), "")</f>
        <v/>
      </c>
    </row>
    <row r="82" spans="1:26" thickBot="1" x14ac:dyDescent="0.3">
      <c r="A82" s="155">
        <v>42814</v>
      </c>
      <c r="B82" s="156">
        <f>'1473 FX'!V82</f>
        <v>1.0166666666666657</v>
      </c>
      <c r="C82" s="156">
        <f>'1474 FX'!V82</f>
        <v>11.816666666666666</v>
      </c>
      <c r="D82" s="156">
        <f>'1475 FX'!V82</f>
        <v>0</v>
      </c>
      <c r="E82" s="162">
        <f>'1476 FX'!V82</f>
        <v>12</v>
      </c>
      <c r="F82" s="162">
        <f>'1603 FX'!V82</f>
        <v>0</v>
      </c>
      <c r="G82" s="162">
        <f>'1604 FX'!V82</f>
        <v>11.250000000000002</v>
      </c>
      <c r="H82" s="162">
        <f>'Spare van FX'!V82</f>
        <v>0</v>
      </c>
      <c r="I82" s="167">
        <f t="shared" si="1"/>
        <v>36.083333333333336</v>
      </c>
      <c r="K82" s="239">
        <f>IF(I82&gt;0, MAX('1473 FX'!AI82, '1473 PARA'!AI82), "")</f>
        <v>43731</v>
      </c>
      <c r="L82" s="239">
        <f>IF(I82&gt;0, MAX('1474 FX'!AI82, '1474 PARA'!AI82), "")</f>
        <v>37602</v>
      </c>
      <c r="M82" s="239">
        <f>IF(I82&gt;0, MAX('1475 FX'!AI82, '1475 PARA'!AI82), "")</f>
        <v>39860</v>
      </c>
      <c r="N82" s="240">
        <f>IF(I82&gt;0, MAX('1476 FX'!AI82, '1476 PARA'!AI82), "")</f>
        <v>45069</v>
      </c>
      <c r="O82" s="240">
        <f>IF(I82&gt;0, MAX('1603 FX'!AI82, '1603 Para'!AI82), "")</f>
        <v>7156</v>
      </c>
      <c r="P82" s="240">
        <f>IF(I82&gt;0, MAX('1604 FX'!AI82, '1604 Para'!AI82), "")</f>
        <v>13620</v>
      </c>
      <c r="Q82" s="240">
        <f>IF(I82&gt;0, MAX('Spare van FX'!AI82, 'Spare van Para'!AI82), "")</f>
        <v>0</v>
      </c>
      <c r="T82" s="239">
        <f>IF(I82&gt;0, MAX('1473 FX'!AI82, '1473 PARA'!AI82), "")</f>
        <v>43731</v>
      </c>
      <c r="U82" s="239">
        <f>IF(I82&gt;0, MAX('1474 FX'!AI82, '1474 PARA'!AI82), "")</f>
        <v>37602</v>
      </c>
      <c r="V82" s="239">
        <f>IF(I82&gt;0, MAX('1475 FX'!AI82, '1475 PARA'!AI82), "")</f>
        <v>39860</v>
      </c>
      <c r="W82" s="240">
        <f>IF(I82&gt;0, MAX('1476 FX'!AI82, '1476 PARA'!AI82), "")</f>
        <v>45069</v>
      </c>
      <c r="X82" s="240">
        <f>IF(I82&gt;0, MAX('1603 FX'!AI82, '1603 Para'!AI82), "")</f>
        <v>7156</v>
      </c>
      <c r="Y82" s="240">
        <f>IF(I82&gt;0, MAX('1604 FX'!AI82, '1604 Para'!AI82), "")</f>
        <v>13620</v>
      </c>
      <c r="Z82" s="240">
        <f>IF(I82&gt;0, MAX('Spare van FX'!AI82, 'Spare van Para'!AI82), "")</f>
        <v>0</v>
      </c>
    </row>
    <row r="83" spans="1:26" thickBot="1" x14ac:dyDescent="0.3">
      <c r="A83" s="155">
        <v>42815</v>
      </c>
      <c r="B83" s="156">
        <f>'1473 FX'!V83</f>
        <v>0</v>
      </c>
      <c r="C83" s="156">
        <f>'1474 FX'!V83</f>
        <v>8.5</v>
      </c>
      <c r="D83" s="156">
        <f>'1475 FX'!V83</f>
        <v>0</v>
      </c>
      <c r="E83" s="162">
        <f>'1476 FX'!V83</f>
        <v>12</v>
      </c>
      <c r="F83" s="162">
        <f>'1603 FX'!V83</f>
        <v>0</v>
      </c>
      <c r="G83" s="162">
        <f>'1604 FX'!V83</f>
        <v>10.166666666666666</v>
      </c>
      <c r="H83" s="162">
        <f>'Spare van FX'!V83</f>
        <v>0</v>
      </c>
      <c r="I83" s="167">
        <f t="shared" si="1"/>
        <v>30.666666666666664</v>
      </c>
      <c r="K83" s="239">
        <f>IF(I83&gt;0, MAX('1473 FX'!AI83, '1473 PARA'!AI83), "")</f>
        <v>43731</v>
      </c>
      <c r="L83" s="239">
        <f>IF(I83&gt;0, MAX('1474 FX'!AI83, '1474 PARA'!AI83), "")</f>
        <v>37602</v>
      </c>
      <c r="M83" s="239">
        <f>IF(I83&gt;0, MAX('1475 FX'!AI83, '1475 PARA'!AI83), "")</f>
        <v>39860</v>
      </c>
      <c r="N83" s="240">
        <f>IF(I83&gt;0, MAX('1476 FX'!AI83, '1476 PARA'!AI83), "")</f>
        <v>45069</v>
      </c>
      <c r="O83" s="240">
        <f>IF(I83&gt;0, MAX('1603 FX'!AI83, '1603 Para'!AI83), "")</f>
        <v>7156</v>
      </c>
      <c r="P83" s="240">
        <f>IF(I83&gt;0, MAX('1604 FX'!AI83, '1604 Para'!AI83), "")</f>
        <v>13674</v>
      </c>
      <c r="Q83" s="240">
        <f>IF(I83&gt;0, MAX('Spare van FX'!AI83, 'Spare van Para'!AI83), "")</f>
        <v>0</v>
      </c>
      <c r="T83" s="239">
        <f>IF(I83&gt;0, MAX('1473 FX'!AI83, '1473 PARA'!AI83), "")</f>
        <v>43731</v>
      </c>
      <c r="U83" s="239">
        <f>IF(I83&gt;0, MAX('1474 FX'!AI83, '1474 PARA'!AI83), "")</f>
        <v>37602</v>
      </c>
      <c r="V83" s="239">
        <f>IF(I83&gt;0, MAX('1475 FX'!AI83, '1475 PARA'!AI83), "")</f>
        <v>39860</v>
      </c>
      <c r="W83" s="240">
        <f>IF(I83&gt;0, MAX('1476 FX'!AI83, '1476 PARA'!AI83), "")</f>
        <v>45069</v>
      </c>
      <c r="X83" s="240">
        <f>IF(I83&gt;0, MAX('1603 FX'!AI83, '1603 Para'!AI83), "")</f>
        <v>7156</v>
      </c>
      <c r="Y83" s="240">
        <f>IF(I83&gt;0, MAX('1604 FX'!AI83, '1604 Para'!AI83), "")</f>
        <v>13674</v>
      </c>
      <c r="Z83" s="240">
        <f>IF(I83&gt;0, MAX('Spare van FX'!AI83, 'Spare van Para'!AI83), "")</f>
        <v>0</v>
      </c>
    </row>
    <row r="84" spans="1:26" thickBot="1" x14ac:dyDescent="0.3">
      <c r="A84" s="155">
        <v>42816</v>
      </c>
      <c r="B84" s="156">
        <f>'1473 FX'!V84</f>
        <v>0</v>
      </c>
      <c r="C84" s="156">
        <f>'1474 FX'!V84</f>
        <v>12</v>
      </c>
      <c r="D84" s="156">
        <f>'1475 FX'!V84</f>
        <v>0</v>
      </c>
      <c r="E84" s="162">
        <f>'1476 FX'!V84</f>
        <v>12</v>
      </c>
      <c r="F84" s="162">
        <f>'1603 FX'!V84</f>
        <v>0</v>
      </c>
      <c r="G84" s="162">
        <f>'1604 FX'!V84</f>
        <v>11.1</v>
      </c>
      <c r="H84" s="162">
        <f>'Spare van FX'!V84</f>
        <v>0</v>
      </c>
      <c r="I84" s="167">
        <f t="shared" si="1"/>
        <v>35.1</v>
      </c>
      <c r="K84" s="239">
        <f>IF(I84&gt;0, MAX('1473 FX'!AI84, '1473 PARA'!AI84), "")</f>
        <v>43731</v>
      </c>
      <c r="L84" s="239">
        <f>IF(I84&gt;0, MAX('1474 FX'!AI84, '1474 PARA'!AI84), "")</f>
        <v>37908</v>
      </c>
      <c r="M84" s="239">
        <f>IF(I84&gt;0, MAX('1475 FX'!AI84, '1475 PARA'!AI84), "")</f>
        <v>39860</v>
      </c>
      <c r="N84" s="240">
        <f>IF(I84&gt;0, MAX('1476 FX'!AI84, '1476 PARA'!AI84), "")</f>
        <v>45327</v>
      </c>
      <c r="O84" s="240">
        <f>IF(I84&gt;0, MAX('1603 FX'!AI84, '1603 Para'!AI84), "")</f>
        <v>7156</v>
      </c>
      <c r="P84" s="240">
        <f>IF(I84&gt;0, MAX('1604 FX'!AI84, '1604 Para'!AI84), "")</f>
        <v>13749</v>
      </c>
      <c r="Q84" s="240">
        <f>IF(I84&gt;0, MAX('Spare van FX'!AI84, 'Spare van Para'!AI84), "")</f>
        <v>0</v>
      </c>
      <c r="T84" s="239">
        <f>IF(I84&gt;0, MAX('1473 FX'!AI84, '1473 PARA'!AI84), "")</f>
        <v>43731</v>
      </c>
      <c r="U84" s="239">
        <f>IF(I84&gt;0, MAX('1474 FX'!AI84, '1474 PARA'!AI84), "")</f>
        <v>37908</v>
      </c>
      <c r="V84" s="239">
        <f>IF(I84&gt;0, MAX('1475 FX'!AI84, '1475 PARA'!AI84), "")</f>
        <v>39860</v>
      </c>
      <c r="W84" s="240">
        <f>IF(I84&gt;0, MAX('1476 FX'!AI84, '1476 PARA'!AI84), "")</f>
        <v>45327</v>
      </c>
      <c r="X84" s="240">
        <f>IF(I84&gt;0, MAX('1603 FX'!AI84, '1603 Para'!AI84), "")</f>
        <v>7156</v>
      </c>
      <c r="Y84" s="240">
        <f>IF(I84&gt;0, MAX('1604 FX'!AI84, '1604 Para'!AI84), "")</f>
        <v>13749</v>
      </c>
      <c r="Z84" s="240">
        <f>IF(I84&gt;0, MAX('Spare van FX'!AI84, 'Spare van Para'!AI84), "")</f>
        <v>0</v>
      </c>
    </row>
    <row r="85" spans="1:26" thickBot="1" x14ac:dyDescent="0.3">
      <c r="A85" s="155">
        <v>42817</v>
      </c>
      <c r="B85" s="156">
        <f>'1473 FX'!V85</f>
        <v>0</v>
      </c>
      <c r="C85" s="156">
        <f>'1474 FX'!V85</f>
        <v>12</v>
      </c>
      <c r="D85" s="156">
        <f>'1475 FX'!V85</f>
        <v>0</v>
      </c>
      <c r="E85" s="162">
        <f>'1476 FX'!V85</f>
        <v>12</v>
      </c>
      <c r="F85" s="162">
        <f>'1603 FX'!V85</f>
        <v>0</v>
      </c>
      <c r="G85" s="162">
        <f>'1604 FX'!V85</f>
        <v>9.8333333333333339</v>
      </c>
      <c r="H85" s="162">
        <f>'Spare van FX'!V85</f>
        <v>0</v>
      </c>
      <c r="I85" s="167">
        <f t="shared" si="1"/>
        <v>33.833333333333336</v>
      </c>
      <c r="K85" s="239">
        <f>IF(I85&gt;0, MAX('1473 FX'!AI85, '1473 PARA'!AI85), "")</f>
        <v>43731</v>
      </c>
      <c r="L85" s="239">
        <f>IF(I85&gt;0, MAX('1474 FX'!AI85, '1474 PARA'!AI85), "")</f>
        <v>38066</v>
      </c>
      <c r="M85" s="239">
        <f>IF(I85&gt;0, MAX('1475 FX'!AI85, '1475 PARA'!AI85), "")</f>
        <v>39860</v>
      </c>
      <c r="N85" s="240">
        <f>IF(I85&gt;0, MAX('1476 FX'!AI85, '1476 PARA'!AI85), "")</f>
        <v>45456</v>
      </c>
      <c r="O85" s="240">
        <f>IF(I85&gt;0, MAX('1603 FX'!AI85, '1603 Para'!AI85), "")</f>
        <v>7156</v>
      </c>
      <c r="P85" s="240">
        <f>IF(I85&gt;0, MAX('1604 FX'!AI85, '1604 Para'!AI85), "")</f>
        <v>13834</v>
      </c>
      <c r="Q85" s="240">
        <f>IF(I85&gt;0, MAX('Spare van FX'!AI85, 'Spare van Para'!AI85), "")</f>
        <v>0</v>
      </c>
      <c r="T85" s="239">
        <f>IF(I85&gt;0, MAX('1473 FX'!AI85, '1473 PARA'!AI85), "")</f>
        <v>43731</v>
      </c>
      <c r="U85" s="239">
        <f>IF(I85&gt;0, MAX('1474 FX'!AI85, '1474 PARA'!AI85), "")</f>
        <v>38066</v>
      </c>
      <c r="V85" s="239">
        <f>IF(I85&gt;0, MAX('1475 FX'!AI85, '1475 PARA'!AI85), "")</f>
        <v>39860</v>
      </c>
      <c r="W85" s="240">
        <f>IF(I85&gt;0, MAX('1476 FX'!AI85, '1476 PARA'!AI85), "")</f>
        <v>45456</v>
      </c>
      <c r="X85" s="240">
        <f>IF(I85&gt;0, MAX('1603 FX'!AI85, '1603 Para'!AI85), "")</f>
        <v>7156</v>
      </c>
      <c r="Y85" s="240">
        <f>IF(I85&gt;0, MAX('1604 FX'!AI85, '1604 Para'!AI85), "")</f>
        <v>13834</v>
      </c>
      <c r="Z85" s="240">
        <f>IF(I85&gt;0, MAX('Spare van FX'!AI85, 'Spare van Para'!AI85), "")</f>
        <v>0</v>
      </c>
    </row>
    <row r="86" spans="1:26" thickBot="1" x14ac:dyDescent="0.3">
      <c r="A86" s="155">
        <v>42818</v>
      </c>
      <c r="B86" s="156">
        <f>'1473 FX'!V86</f>
        <v>0</v>
      </c>
      <c r="C86" s="156">
        <f>'1474 FX'!V86</f>
        <v>12</v>
      </c>
      <c r="D86" s="156">
        <f>'1475 FX'!V86</f>
        <v>0</v>
      </c>
      <c r="E86" s="162">
        <f>'1476 FX'!V86</f>
        <v>9.5833333333333321</v>
      </c>
      <c r="F86" s="162">
        <f>'1603 FX'!V86</f>
        <v>0</v>
      </c>
      <c r="G86" s="162">
        <f>'1604 FX'!V86</f>
        <v>9.9500000000000011</v>
      </c>
      <c r="H86" s="162">
        <f>'Spare van FX'!V86</f>
        <v>0</v>
      </c>
      <c r="I86" s="167">
        <f t="shared" si="1"/>
        <v>31.533333333333331</v>
      </c>
      <c r="K86" s="239">
        <f>IF(I86&gt;0, MAX('1473 FX'!AI86, '1473 PARA'!AI86), "")</f>
        <v>43731</v>
      </c>
      <c r="L86" s="239">
        <f>IF(I86&gt;0, MAX('1474 FX'!AI86, '1474 PARA'!AI86), "")</f>
        <v>38220</v>
      </c>
      <c r="M86" s="239">
        <f>IF(I86&gt;0, MAX('1475 FX'!AI86, '1475 PARA'!AI86), "")</f>
        <v>39860</v>
      </c>
      <c r="N86" s="240">
        <f>IF(I86&gt;0, MAX('1476 FX'!AI86, '1476 PARA'!AI86), "")</f>
        <v>45557</v>
      </c>
      <c r="O86" s="240">
        <f>IF(I86&gt;0, MAX('1603 FX'!AI86, '1603 Para'!AI86), "")</f>
        <v>7156</v>
      </c>
      <c r="P86" s="240">
        <f>IF(I86&gt;0, MAX('1604 FX'!AI86, '1604 Para'!AI86), "")</f>
        <v>13926</v>
      </c>
      <c r="Q86" s="240">
        <f>IF(I86&gt;0, MAX('Spare van FX'!AI86, 'Spare van Para'!AI86), "")</f>
        <v>0</v>
      </c>
      <c r="T86" s="239">
        <f>IF(I86&gt;0, MAX('1473 FX'!AI86, '1473 PARA'!AI86), "")</f>
        <v>43731</v>
      </c>
      <c r="U86" s="239">
        <f>IF(I86&gt;0, MAX('1474 FX'!AI86, '1474 PARA'!AI86), "")</f>
        <v>38220</v>
      </c>
      <c r="V86" s="239">
        <f>IF(I86&gt;0, MAX('1475 FX'!AI86, '1475 PARA'!AI86), "")</f>
        <v>39860</v>
      </c>
      <c r="W86" s="240">
        <f>IF(I86&gt;0, MAX('1476 FX'!AI86, '1476 PARA'!AI86), "")</f>
        <v>45557</v>
      </c>
      <c r="X86" s="240">
        <f>IF(I86&gt;0, MAX('1603 FX'!AI86, '1603 Para'!AI86), "")</f>
        <v>7156</v>
      </c>
      <c r="Y86" s="240">
        <f>IF(I86&gt;0, MAX('1604 FX'!AI86, '1604 Para'!AI86), "")</f>
        <v>13926</v>
      </c>
      <c r="Z86" s="240">
        <f>IF(I86&gt;0, MAX('Spare van FX'!AI86, 'Spare van Para'!AI86), "")</f>
        <v>0</v>
      </c>
    </row>
    <row r="87" spans="1:26" thickBot="1" x14ac:dyDescent="0.3">
      <c r="A87" s="155">
        <v>42819</v>
      </c>
      <c r="B87" s="156">
        <f>'1473 FX'!V87</f>
        <v>0</v>
      </c>
      <c r="C87" s="156">
        <f>'1474 FX'!V87</f>
        <v>0</v>
      </c>
      <c r="D87" s="156">
        <f>'1475 FX'!V87</f>
        <v>0</v>
      </c>
      <c r="E87" s="162">
        <f>'1476 FX'!V87</f>
        <v>0</v>
      </c>
      <c r="F87" s="162">
        <f>'1603 FX'!V87</f>
        <v>0</v>
      </c>
      <c r="G87" s="162">
        <f>'1604 FX'!V87</f>
        <v>0</v>
      </c>
      <c r="H87" s="162">
        <f>'Spare van FX'!V87</f>
        <v>0</v>
      </c>
      <c r="I87" s="167">
        <f t="shared" si="1"/>
        <v>0</v>
      </c>
      <c r="K87" s="239" t="str">
        <f>IF(I87&gt;0, MAX('1473 FX'!AI87, '1473 PARA'!AI87), "")</f>
        <v/>
      </c>
      <c r="L87" s="239" t="str">
        <f>IF(I87&gt;0, MAX('1474 FX'!AI87, '1474 PARA'!AI87), "")</f>
        <v/>
      </c>
      <c r="M87" s="239" t="str">
        <f>IF(I87&gt;0, MAX('1475 FX'!AI87, '1475 PARA'!AI87), "")</f>
        <v/>
      </c>
      <c r="N87" s="240" t="str">
        <f>IF(I87&gt;0, MAX('1476 FX'!AI87, '1476 PARA'!AI87), "")</f>
        <v/>
      </c>
      <c r="O87" s="240" t="str">
        <f>IF(I87&gt;0, MAX('1603 FX'!AI87, '1603 Para'!AI87), "")</f>
        <v/>
      </c>
      <c r="P87" s="240" t="str">
        <f>IF(I87&gt;0, MAX('1604 FX'!AI87, '1604 Para'!AI87), "")</f>
        <v/>
      </c>
      <c r="Q87" s="240" t="str">
        <f>IF(I87&gt;0, MAX('Spare van FX'!AI87, 'Spare van Para'!AI87), "")</f>
        <v/>
      </c>
      <c r="T87" s="239" t="str">
        <f>IF(I87&gt;0, MAX('1473 FX'!AI87, '1473 PARA'!AI87), "")</f>
        <v/>
      </c>
      <c r="U87" s="239" t="str">
        <f>IF(I87&gt;0, MAX('1474 FX'!AI87, '1474 PARA'!AI87), "")</f>
        <v/>
      </c>
      <c r="V87" s="239" t="str">
        <f>IF(I87&gt;0, MAX('1475 FX'!AI87, '1475 PARA'!AI87), "")</f>
        <v/>
      </c>
      <c r="W87" s="240" t="str">
        <f>IF(I87&gt;0, MAX('1476 FX'!AI87, '1476 PARA'!AI87), "")</f>
        <v/>
      </c>
      <c r="X87" s="240" t="str">
        <f>IF(I87&gt;0, MAX('1603 FX'!AI87, '1603 Para'!AI87), "")</f>
        <v/>
      </c>
      <c r="Y87" s="240" t="str">
        <f>IF(I87&gt;0, MAX('1604 FX'!AI87, '1604 Para'!AI87), "")</f>
        <v/>
      </c>
      <c r="Z87" s="240" t="str">
        <f>IF(I87&gt;0, MAX('Spare van FX'!AI87, 'Spare van Para'!AI87), "")</f>
        <v/>
      </c>
    </row>
    <row r="88" spans="1:26" thickBot="1" x14ac:dyDescent="0.3">
      <c r="A88" s="155">
        <v>42820</v>
      </c>
      <c r="B88" s="156">
        <f>'1473 FX'!V88</f>
        <v>0</v>
      </c>
      <c r="C88" s="156">
        <f>'1474 FX'!V88</f>
        <v>0</v>
      </c>
      <c r="D88" s="156">
        <f>'1475 FX'!V88</f>
        <v>0</v>
      </c>
      <c r="E88" s="162">
        <f>'1476 FX'!V88</f>
        <v>0</v>
      </c>
      <c r="F88" s="162">
        <f>'1603 FX'!V88</f>
        <v>0</v>
      </c>
      <c r="G88" s="162">
        <f>'1604 FX'!V88</f>
        <v>0</v>
      </c>
      <c r="H88" s="162">
        <f>'Spare van FX'!V88</f>
        <v>0</v>
      </c>
      <c r="I88" s="167">
        <f t="shared" si="1"/>
        <v>0</v>
      </c>
      <c r="K88" s="239" t="str">
        <f>IF(I88&gt;0, MAX('1473 FX'!AI88, '1473 PARA'!AI88), "")</f>
        <v/>
      </c>
      <c r="L88" s="239" t="str">
        <f>IF(I88&gt;0, MAX('1474 FX'!AI88, '1474 PARA'!AI88), "")</f>
        <v/>
      </c>
      <c r="M88" s="239" t="str">
        <f>IF(I88&gt;0, MAX('1475 FX'!AI88, '1475 PARA'!AI88), "")</f>
        <v/>
      </c>
      <c r="N88" s="240" t="str">
        <f>IF(I88&gt;0, MAX('1476 FX'!AI88, '1476 PARA'!AI88), "")</f>
        <v/>
      </c>
      <c r="O88" s="240" t="str">
        <f>IF(I88&gt;0, MAX('1603 FX'!AI88, '1603 Para'!AI88), "")</f>
        <v/>
      </c>
      <c r="P88" s="240" t="str">
        <f>IF(I88&gt;0, MAX('1604 FX'!AI88, '1604 Para'!AI88), "")</f>
        <v/>
      </c>
      <c r="Q88" s="240" t="str">
        <f>IF(I88&gt;0, MAX('Spare van FX'!AI88, 'Spare van Para'!AI88), "")</f>
        <v/>
      </c>
      <c r="T88" s="239" t="str">
        <f>IF(I88&gt;0, MAX('1473 FX'!AI88, '1473 PARA'!AI88), "")</f>
        <v/>
      </c>
      <c r="U88" s="239" t="str">
        <f>IF(I88&gt;0, MAX('1474 FX'!AI88, '1474 PARA'!AI88), "")</f>
        <v/>
      </c>
      <c r="V88" s="239" t="str">
        <f>IF(I88&gt;0, MAX('1475 FX'!AI88, '1475 PARA'!AI88), "")</f>
        <v/>
      </c>
      <c r="W88" s="240" t="str">
        <f>IF(I88&gt;0, MAX('1476 FX'!AI88, '1476 PARA'!AI88), "")</f>
        <v/>
      </c>
      <c r="X88" s="240" t="str">
        <f>IF(I88&gt;0, MAX('1603 FX'!AI88, '1603 Para'!AI88), "")</f>
        <v/>
      </c>
      <c r="Y88" s="240" t="str">
        <f>IF(I88&gt;0, MAX('1604 FX'!AI88, '1604 Para'!AI88), "")</f>
        <v/>
      </c>
      <c r="Z88" s="240" t="str">
        <f>IF(I88&gt;0, MAX('Spare van FX'!AI88, 'Spare van Para'!AI88), "")</f>
        <v/>
      </c>
    </row>
    <row r="89" spans="1:26" thickBot="1" x14ac:dyDescent="0.3">
      <c r="A89" s="155">
        <v>42821</v>
      </c>
      <c r="B89" s="156">
        <f>'1473 FX'!V89</f>
        <v>0</v>
      </c>
      <c r="C89" s="156">
        <f>'1474 FX'!V89</f>
        <v>12.08333333333333</v>
      </c>
      <c r="D89" s="156">
        <f>'1475 FX'!V89</f>
        <v>0</v>
      </c>
      <c r="E89" s="162">
        <f>'1476 FX'!V89</f>
        <v>12</v>
      </c>
      <c r="F89" s="162">
        <f>'1603 FX'!V89</f>
        <v>0</v>
      </c>
      <c r="G89" s="162">
        <f>'1604 FX'!V89</f>
        <v>0</v>
      </c>
      <c r="H89" s="162">
        <f>'Spare van FX'!V89</f>
        <v>0</v>
      </c>
      <c r="I89" s="167">
        <f t="shared" si="1"/>
        <v>24.083333333333329</v>
      </c>
      <c r="K89" s="239">
        <f>IF(I89&gt;0, MAX('1473 FX'!AI89, '1473 PARA'!AI89), "")</f>
        <v>43731</v>
      </c>
      <c r="L89" s="239">
        <f>IF(I89&gt;0, MAX('1474 FX'!AI89, '1474 PARA'!AI89), "")</f>
        <v>38372</v>
      </c>
      <c r="M89" s="239">
        <f>IF(I89&gt;0, MAX('1475 FX'!AI89, '1475 PARA'!AI89), "")</f>
        <v>39860</v>
      </c>
      <c r="N89" s="240">
        <f>IF(I89&gt;0, MAX('1476 FX'!AI89, '1476 PARA'!AI89), "")</f>
        <v>45721</v>
      </c>
      <c r="O89" s="240">
        <f>IF(I89&gt;0, MAX('1603 FX'!AI89, '1603 Para'!AI89), "")</f>
        <v>7156</v>
      </c>
      <c r="P89" s="240">
        <f>IF(I89&gt;0, MAX('1604 FX'!AI89, '1604 Para'!AI89), "")</f>
        <v>14051</v>
      </c>
      <c r="Q89" s="240">
        <f>IF(I89&gt;0, MAX('Spare van FX'!AI89, 'Spare van Para'!AI89), "")</f>
        <v>0</v>
      </c>
      <c r="T89" s="239">
        <f>IF(I89&gt;0, MAX('1473 FX'!AI89, '1473 PARA'!AI89), "")</f>
        <v>43731</v>
      </c>
      <c r="U89" s="239">
        <f>IF(I89&gt;0, MAX('1474 FX'!AI89, '1474 PARA'!AI89), "")</f>
        <v>38372</v>
      </c>
      <c r="V89" s="239">
        <f>IF(I89&gt;0, MAX('1475 FX'!AI89, '1475 PARA'!AI89), "")</f>
        <v>39860</v>
      </c>
      <c r="W89" s="240">
        <f>IF(I89&gt;0, MAX('1476 FX'!AI89, '1476 PARA'!AI89), "")</f>
        <v>45721</v>
      </c>
      <c r="X89" s="240">
        <f>IF(I89&gt;0, MAX('1603 FX'!AI89, '1603 Para'!AI89), "")</f>
        <v>7156</v>
      </c>
      <c r="Y89" s="240">
        <f>IF(I89&gt;0, MAX('1604 FX'!AI89, '1604 Para'!AI89), "")</f>
        <v>14051</v>
      </c>
      <c r="Z89" s="240">
        <f>IF(I89&gt;0, MAX('Spare van FX'!AI89, 'Spare van Para'!AI89), "")</f>
        <v>0</v>
      </c>
    </row>
    <row r="90" spans="1:26" thickBot="1" x14ac:dyDescent="0.3">
      <c r="A90" s="155">
        <v>42822</v>
      </c>
      <c r="B90" s="156">
        <f>'1473 FX'!V90</f>
        <v>0</v>
      </c>
      <c r="C90" s="156">
        <f>'1474 FX'!V90</f>
        <v>12.250000000000002</v>
      </c>
      <c r="D90" s="156">
        <f>'1475 FX'!V90</f>
        <v>0</v>
      </c>
      <c r="E90" s="162">
        <f>'1476 FX'!V90</f>
        <v>12.166666666666666</v>
      </c>
      <c r="F90" s="162">
        <f>'1603 FX'!V90</f>
        <v>0</v>
      </c>
      <c r="G90" s="162">
        <f>'1604 FX'!V90</f>
        <v>0</v>
      </c>
      <c r="H90" s="162">
        <f>'Spare van FX'!V90</f>
        <v>0</v>
      </c>
      <c r="I90" s="167">
        <f t="shared" si="1"/>
        <v>24.416666666666668</v>
      </c>
      <c r="K90" s="239">
        <f>IF(I90&gt;0, MAX('1473 FX'!AI90, '1473 PARA'!AI90), "")</f>
        <v>43731</v>
      </c>
      <c r="L90" s="239">
        <f>IF(I90&gt;0, MAX('1474 FX'!AI90, '1474 PARA'!AI90), "")</f>
        <v>38528</v>
      </c>
      <c r="M90" s="239">
        <f>IF(I90&gt;0, MAX('1475 FX'!AI90, '1475 PARA'!AI90), "")</f>
        <v>39860</v>
      </c>
      <c r="N90" s="240">
        <f>IF(I90&gt;0, MAX('1476 FX'!AI90, '1476 PARA'!AI90), "")</f>
        <v>45859</v>
      </c>
      <c r="O90" s="240">
        <f>IF(I90&gt;0, MAX('1603 FX'!AI90, '1603 Para'!AI90), "")</f>
        <v>7156</v>
      </c>
      <c r="P90" s="240">
        <f>IF(I90&gt;0, MAX('1604 FX'!AI90, '1604 Para'!AI90), "")</f>
        <v>14085</v>
      </c>
      <c r="Q90" s="240">
        <f>IF(I90&gt;0, MAX('Spare van FX'!AI90, 'Spare van Para'!AI90), "")</f>
        <v>0</v>
      </c>
      <c r="T90" s="239">
        <f>IF(I90&gt;0, MAX('1473 FX'!AI90, '1473 PARA'!AI90), "")</f>
        <v>43731</v>
      </c>
      <c r="U90" s="239">
        <f>IF(I90&gt;0, MAX('1474 FX'!AI90, '1474 PARA'!AI90), "")</f>
        <v>38528</v>
      </c>
      <c r="V90" s="239">
        <f>IF(I90&gt;0, MAX('1475 FX'!AI90, '1475 PARA'!AI90), "")</f>
        <v>39860</v>
      </c>
      <c r="W90" s="240">
        <f>IF(I90&gt;0, MAX('1476 FX'!AI90, '1476 PARA'!AI90), "")</f>
        <v>45859</v>
      </c>
      <c r="X90" s="240">
        <f>IF(I90&gt;0, MAX('1603 FX'!AI90, '1603 Para'!AI90), "")</f>
        <v>7156</v>
      </c>
      <c r="Y90" s="240">
        <f>IF(I90&gt;0, MAX('1604 FX'!AI90, '1604 Para'!AI90), "")</f>
        <v>14085</v>
      </c>
      <c r="Z90" s="240">
        <f>IF(I90&gt;0, MAX('Spare van FX'!AI90, 'Spare van Para'!AI90), "")</f>
        <v>0</v>
      </c>
    </row>
    <row r="91" spans="1:26" thickBot="1" x14ac:dyDescent="0.3">
      <c r="A91" s="155">
        <v>42823</v>
      </c>
      <c r="B91" s="156">
        <f>'1473 FX'!V91</f>
        <v>0</v>
      </c>
      <c r="C91" s="156">
        <f>'1474 FX'!V91</f>
        <v>12.166666666666666</v>
      </c>
      <c r="D91" s="156">
        <f>'1475 FX'!V91</f>
        <v>0</v>
      </c>
      <c r="E91" s="162">
        <f>'1476 FX'!V91</f>
        <v>0</v>
      </c>
      <c r="F91" s="162">
        <f>'1603 FX'!V91</f>
        <v>0</v>
      </c>
      <c r="G91" s="162">
        <f>'1604 FX'!V91</f>
        <v>0</v>
      </c>
      <c r="H91" s="162">
        <f>'Spare van FX'!V91</f>
        <v>0</v>
      </c>
      <c r="I91" s="167">
        <f t="shared" si="1"/>
        <v>12.166666666666666</v>
      </c>
      <c r="K91" s="239">
        <f>IF(I91&gt;0, MAX('1473 FX'!AI91, '1473 PARA'!AI91), "")</f>
        <v>43731</v>
      </c>
      <c r="L91" s="239">
        <f>IF(I91&gt;0, MAX('1474 FX'!AI91, '1474 PARA'!AI91), "")</f>
        <v>38682</v>
      </c>
      <c r="M91" s="239">
        <f>IF(I91&gt;0, MAX('1475 FX'!AI91, '1475 PARA'!AI91), "")</f>
        <v>39860</v>
      </c>
      <c r="N91" s="240">
        <f>IF(I91&gt;0, MAX('1476 FX'!AI91, '1476 PARA'!AI91), "")</f>
        <v>45987</v>
      </c>
      <c r="O91" s="240">
        <f>IF(I91&gt;0, MAX('1603 FX'!AI91, '1603 Para'!AI91), "")</f>
        <v>7156</v>
      </c>
      <c r="P91" s="240">
        <f>IF(I91&gt;0, MAX('1604 FX'!AI91, '1604 Para'!AI91), "")</f>
        <v>14085</v>
      </c>
      <c r="Q91" s="240">
        <f>IF(I91&gt;0, MAX('Spare van FX'!AI91, 'Spare van Para'!AI91), "")</f>
        <v>0</v>
      </c>
      <c r="T91" s="239">
        <f>IF(I91&gt;0, MAX('1473 FX'!AI91, '1473 PARA'!AI91), "")</f>
        <v>43731</v>
      </c>
      <c r="U91" s="239">
        <f>IF(I91&gt;0, MAX('1474 FX'!AI91, '1474 PARA'!AI91), "")</f>
        <v>38682</v>
      </c>
      <c r="V91" s="239">
        <f>IF(I91&gt;0, MAX('1475 FX'!AI91, '1475 PARA'!AI91), "")</f>
        <v>39860</v>
      </c>
      <c r="W91" s="240">
        <f>IF(I91&gt;0, MAX('1476 FX'!AI91, '1476 PARA'!AI91), "")</f>
        <v>45987</v>
      </c>
      <c r="X91" s="240">
        <f>IF(I91&gt;0, MAX('1603 FX'!AI91, '1603 Para'!AI91), "")</f>
        <v>7156</v>
      </c>
      <c r="Y91" s="240">
        <f>IF(I91&gt;0, MAX('1604 FX'!AI91, '1604 Para'!AI91), "")</f>
        <v>14085</v>
      </c>
      <c r="Z91" s="240">
        <f>IF(I91&gt;0, MAX('Spare van FX'!AI91, 'Spare van Para'!AI91), "")</f>
        <v>0</v>
      </c>
    </row>
    <row r="92" spans="1:26" thickBot="1" x14ac:dyDescent="0.3">
      <c r="A92" s="155">
        <v>42824</v>
      </c>
      <c r="B92" s="156">
        <f>'1473 FX'!V92</f>
        <v>0</v>
      </c>
      <c r="C92" s="156">
        <f>'1474 FX'!V92</f>
        <v>12.166666666666666</v>
      </c>
      <c r="D92" s="156">
        <f>'1475 FX'!V92</f>
        <v>0</v>
      </c>
      <c r="E92" s="162">
        <f>'1476 FX'!V92</f>
        <v>12</v>
      </c>
      <c r="F92" s="162">
        <f>'1603 FX'!V92</f>
        <v>0</v>
      </c>
      <c r="G92" s="162">
        <f>'1604 FX'!V92</f>
        <v>0</v>
      </c>
      <c r="H92" s="162">
        <f>'Spare van FX'!V92</f>
        <v>0</v>
      </c>
      <c r="I92" s="167">
        <f t="shared" si="1"/>
        <v>24.166666666666664</v>
      </c>
      <c r="K92" s="239">
        <f>IF(I92&gt;0, MAX('1473 FX'!AI92, '1473 PARA'!AI92), "")</f>
        <v>43731</v>
      </c>
      <c r="L92" s="239">
        <f>IF(I92&gt;0, MAX('1474 FX'!AI92, '1474 PARA'!AI92), "")</f>
        <v>38839</v>
      </c>
      <c r="M92" s="239">
        <f>IF(I92&gt;0, MAX('1475 FX'!AI92, '1475 PARA'!AI92), "")</f>
        <v>39860</v>
      </c>
      <c r="N92" s="240">
        <f>IF(I92&gt;0, MAX('1476 FX'!AI92, '1476 PARA'!AI92), "")</f>
        <v>46116</v>
      </c>
      <c r="O92" s="240">
        <f>IF(I92&gt;0, MAX('1603 FX'!AI92, '1603 Para'!AI92), "")</f>
        <v>7156</v>
      </c>
      <c r="P92" s="240">
        <f>IF(I92&gt;0, MAX('1604 FX'!AI92, '1604 Para'!AI92), "")</f>
        <v>14198</v>
      </c>
      <c r="Q92" s="240">
        <f>IF(I92&gt;0, MAX('Spare van FX'!AI92, 'Spare van Para'!AI92), "")</f>
        <v>0</v>
      </c>
      <c r="T92" s="239">
        <f>IF(I92&gt;0, MAX('1473 FX'!AI92, '1473 PARA'!AI92), "")</f>
        <v>43731</v>
      </c>
      <c r="U92" s="239">
        <f>IF(I92&gt;0, MAX('1474 FX'!AI92, '1474 PARA'!AI92), "")</f>
        <v>38839</v>
      </c>
      <c r="V92" s="239">
        <f>IF(I92&gt;0, MAX('1475 FX'!AI92, '1475 PARA'!AI92), "")</f>
        <v>39860</v>
      </c>
      <c r="W92" s="240">
        <f>IF(I92&gt;0, MAX('1476 FX'!AI92, '1476 PARA'!AI92), "")</f>
        <v>46116</v>
      </c>
      <c r="X92" s="240">
        <f>IF(I92&gt;0, MAX('1603 FX'!AI92, '1603 Para'!AI92), "")</f>
        <v>7156</v>
      </c>
      <c r="Y92" s="240">
        <f>IF(I92&gt;0, MAX('1604 FX'!AI92, '1604 Para'!AI92), "")</f>
        <v>14198</v>
      </c>
      <c r="Z92" s="240">
        <f>IF(I92&gt;0, MAX('Spare van FX'!AI92, 'Spare van Para'!AI92), "")</f>
        <v>0</v>
      </c>
    </row>
    <row r="93" spans="1:26" s="219" customFormat="1" thickBot="1" x14ac:dyDescent="0.3">
      <c r="A93" s="232">
        <v>42825</v>
      </c>
      <c r="B93" s="233">
        <f>'1473 FX'!V93</f>
        <v>0</v>
      </c>
      <c r="C93" s="233">
        <f>'1474 FX'!V93</f>
        <v>12.166666666666666</v>
      </c>
      <c r="D93" s="233">
        <f>'1475 FX'!V93</f>
        <v>0</v>
      </c>
      <c r="E93" s="234">
        <f>'1476 FX'!V93</f>
        <v>0</v>
      </c>
      <c r="F93" s="234">
        <f>'1603 FX'!V93</f>
        <v>0</v>
      </c>
      <c r="G93" s="234">
        <f>'1604 FX'!V93</f>
        <v>0</v>
      </c>
      <c r="H93" s="234">
        <f>'Spare van FX'!V93</f>
        <v>0</v>
      </c>
      <c r="I93" s="235">
        <f t="shared" si="1"/>
        <v>12.166666666666666</v>
      </c>
      <c r="J93" s="217"/>
      <c r="K93" s="239">
        <f>IF(I93&gt;0, MAX('1473 FX'!AI93, '1473 PARA'!AI93), "")</f>
        <v>43731</v>
      </c>
      <c r="L93" s="239">
        <f>IF(I93&gt;0, MAX('1474 FX'!AI93, '1474 PARA'!AI93), "")</f>
        <v>38993</v>
      </c>
      <c r="M93" s="239">
        <f>IF(I93&gt;0, MAX('1475 FX'!AI93, '1475 PARA'!AI93), "")</f>
        <v>39860</v>
      </c>
      <c r="N93" s="240">
        <f>IF(I93&gt;0, MAX('1476 FX'!AI93, '1476 PARA'!AI93), "")</f>
        <v>46116</v>
      </c>
      <c r="O93" s="240">
        <f>IF(I93&gt;0, MAX('1603 FX'!AI93, '1603 Para'!AI93), "")</f>
        <v>7156</v>
      </c>
      <c r="P93" s="240">
        <f>IF(I93&gt;0, MAX('1604 FX'!AI93, '1604 Para'!AI93), "")</f>
        <v>14198</v>
      </c>
      <c r="Q93" s="240">
        <f>IF(I93&gt;0, MAX('Spare van FX'!AI93, 'Spare van Para'!AI93), "")</f>
        <v>0</v>
      </c>
      <c r="S93" s="217"/>
      <c r="T93" s="239">
        <f>IF(I93&gt;0, MAX('1473 FX'!AI93, '1473 PARA'!AI93), "")</f>
        <v>43731</v>
      </c>
      <c r="U93" s="239">
        <f>IF(I93&gt;0, MAX('1474 FX'!AI93, '1474 PARA'!AI93), "")</f>
        <v>38993</v>
      </c>
      <c r="V93" s="239">
        <f>IF(I93&gt;0, MAX('1475 FX'!AI93, '1475 PARA'!AI93), "")</f>
        <v>39860</v>
      </c>
      <c r="W93" s="240">
        <f>IF(I93&gt;0, MAX('1476 FX'!AI93, '1476 PARA'!AI93), "")</f>
        <v>46116</v>
      </c>
      <c r="X93" s="240">
        <f>IF(I93&gt;0, MAX('1603 FX'!AI93, '1603 Para'!AI93), "")</f>
        <v>7156</v>
      </c>
      <c r="Y93" s="240">
        <f>IF(I93&gt;0, MAX('1604 FX'!AI93, '1604 Para'!AI93), "")</f>
        <v>14198</v>
      </c>
      <c r="Z93" s="240">
        <f>IF(I93&gt;0, MAX('Spare van FX'!AI93, 'Spare van Para'!AI93), "")</f>
        <v>0</v>
      </c>
    </row>
    <row r="94" spans="1:26" ht="16.5" thickTop="1" thickBot="1" x14ac:dyDescent="0.3">
      <c r="A94" s="8">
        <v>42826</v>
      </c>
      <c r="B94" s="169">
        <f>'1473 FX'!V94</f>
        <v>0</v>
      </c>
      <c r="C94" s="169">
        <f>'1474 FX'!V94</f>
        <v>12.166666666666666</v>
      </c>
      <c r="D94" s="169">
        <f>'1475 FX'!V94</f>
        <v>0</v>
      </c>
      <c r="E94" s="170">
        <f>'1476 FX'!V94</f>
        <v>0</v>
      </c>
      <c r="F94" s="170">
        <f>'1603 FX'!V94</f>
        <v>0</v>
      </c>
      <c r="G94" s="170">
        <f>'1604 FX'!V94</f>
        <v>0</v>
      </c>
      <c r="H94" s="170">
        <f>'Spare van FX'!V94</f>
        <v>0</v>
      </c>
      <c r="I94" s="171">
        <f t="shared" si="1"/>
        <v>12.166666666666666</v>
      </c>
      <c r="J94" s="145"/>
      <c r="K94" s="239">
        <f>IF(I94&gt;0, MAX('1473 FX'!AI94, '1473 PARA'!AI94), "")</f>
        <v>43731</v>
      </c>
      <c r="L94" s="239">
        <f>IF(I94&gt;0, MAX('1474 FX'!AI94, '1474 PARA'!AI94), "")</f>
        <v>39147</v>
      </c>
      <c r="M94" s="239">
        <f>IF(I94&gt;0, MAX('1475 FX'!AI94, '1475 PARA'!AI94), "")</f>
        <v>39860</v>
      </c>
      <c r="N94" s="240">
        <f>IF(I94&gt;0, MAX('1476 FX'!AI94, '1476 PARA'!AI94), "")</f>
        <v>46307</v>
      </c>
      <c r="O94" s="240">
        <f>IF(I94&gt;0, MAX('1603 FX'!AI94, '1603 Para'!AI94), "")</f>
        <v>7156</v>
      </c>
      <c r="P94" s="240">
        <f>IF(I94&gt;0, MAX('1604 FX'!AI94, '1604 Para'!AI94), "")</f>
        <v>14364</v>
      </c>
      <c r="Q94" s="240">
        <f>IF(I94&gt;0, MAX('Spare van FX'!AI94, 'Spare van Para'!AI94), "")</f>
        <v>0</v>
      </c>
      <c r="S94" s="145"/>
      <c r="T94" s="239">
        <f>IF(I94&gt;0, MAX('1473 FX'!AI94, '1473 PARA'!AI94), "")</f>
        <v>43731</v>
      </c>
      <c r="U94" s="239">
        <f>IF(I94&gt;0, MAX('1474 FX'!AI94, '1474 PARA'!AI94), "")</f>
        <v>39147</v>
      </c>
      <c r="V94" s="239">
        <f>IF(I94&gt;0, MAX('1475 FX'!AI94, '1475 PARA'!AI94), "")</f>
        <v>39860</v>
      </c>
      <c r="W94" s="240">
        <f>IF(I94&gt;0, MAX('1476 FX'!AI94, '1476 PARA'!AI94), "")</f>
        <v>46307</v>
      </c>
      <c r="X94" s="240">
        <f>IF(I94&gt;0, MAX('1603 FX'!AI94, '1603 Para'!AI94), "")</f>
        <v>7156</v>
      </c>
      <c r="Y94" s="240">
        <f>IF(I94&gt;0, MAX('1604 FX'!AI94, '1604 Para'!AI94), "")</f>
        <v>14364</v>
      </c>
      <c r="Z94" s="240">
        <f>IF(I94&gt;0, MAX('Spare van FX'!AI94, 'Spare van Para'!AI94), "")</f>
        <v>0</v>
      </c>
    </row>
    <row r="95" spans="1:26" thickBot="1" x14ac:dyDescent="0.3">
      <c r="A95" s="155">
        <v>42827</v>
      </c>
      <c r="B95" s="156">
        <f>'1473 FX'!V95</f>
        <v>0</v>
      </c>
      <c r="C95" s="156">
        <f>'1474 FX'!V95</f>
        <v>0</v>
      </c>
      <c r="D95" s="156">
        <f>'1475 FX'!V95</f>
        <v>0</v>
      </c>
      <c r="E95" s="162">
        <f>'1476 FX'!V95</f>
        <v>0</v>
      </c>
      <c r="F95" s="162">
        <f>'1603 FX'!V95</f>
        <v>0</v>
      </c>
      <c r="G95" s="162">
        <f>'1604 FX'!V95</f>
        <v>0</v>
      </c>
      <c r="H95" s="162">
        <f>'Spare van FX'!V95</f>
        <v>0</v>
      </c>
      <c r="I95" s="167">
        <f t="shared" si="1"/>
        <v>0</v>
      </c>
      <c r="K95" s="239" t="str">
        <f>IF(I95&gt;0, MAX('1473 FX'!AI95, '1473 PARA'!AI95), "")</f>
        <v/>
      </c>
      <c r="L95" s="239" t="str">
        <f>IF(I95&gt;0, MAX('1474 FX'!AI95, '1474 PARA'!AI95), "")</f>
        <v/>
      </c>
      <c r="M95" s="239" t="str">
        <f>IF(I95&gt;0, MAX('1475 FX'!AI95, '1475 PARA'!AI95), "")</f>
        <v/>
      </c>
      <c r="N95" s="240" t="str">
        <f>IF(I95&gt;0, MAX('1476 FX'!AI95, '1476 PARA'!AI95), "")</f>
        <v/>
      </c>
      <c r="O95" s="240" t="str">
        <f>IF(I95&gt;0, MAX('1603 FX'!AI95, '1603 Para'!AI95), "")</f>
        <v/>
      </c>
      <c r="P95" s="240" t="str">
        <f>IF(I95&gt;0, MAX('1604 FX'!AI95, '1604 Para'!AI95), "")</f>
        <v/>
      </c>
      <c r="Q95" s="240" t="str">
        <f>IF(I95&gt;0, MAX('Spare van FX'!AI95, 'Spare van Para'!AI95), "")</f>
        <v/>
      </c>
      <c r="T95" s="239" t="str">
        <f>IF(I95&gt;0, MAX('1473 FX'!AI95, '1473 PARA'!AI95), "")</f>
        <v/>
      </c>
      <c r="U95" s="239" t="str">
        <f>IF(I95&gt;0, MAX('1474 FX'!AI95, '1474 PARA'!AI95), "")</f>
        <v/>
      </c>
      <c r="V95" s="239" t="str">
        <f>IF(I95&gt;0, MAX('1475 FX'!AI95, '1475 PARA'!AI95), "")</f>
        <v/>
      </c>
      <c r="W95" s="240" t="str">
        <f>IF(I95&gt;0, MAX('1476 FX'!AI95, '1476 PARA'!AI95), "")</f>
        <v/>
      </c>
      <c r="X95" s="240" t="str">
        <f>IF(I95&gt;0, MAX('1603 FX'!AI95, '1603 Para'!AI95), "")</f>
        <v/>
      </c>
      <c r="Y95" s="240" t="str">
        <f>IF(I95&gt;0, MAX('1604 FX'!AI95, '1604 Para'!AI95), "")</f>
        <v/>
      </c>
      <c r="Z95" s="240" t="str">
        <f>IF(I95&gt;0, MAX('Spare van FX'!AI95, 'Spare van Para'!AI95), "")</f>
        <v/>
      </c>
    </row>
    <row r="96" spans="1:26" thickBot="1" x14ac:dyDescent="0.3">
      <c r="A96" s="155">
        <v>42828</v>
      </c>
      <c r="B96" s="156">
        <f>'1473 FX'!V96</f>
        <v>0</v>
      </c>
      <c r="C96" s="156">
        <f>'1474 FX'!V96</f>
        <v>0</v>
      </c>
      <c r="D96" s="156">
        <f>'1475 FX'!V96</f>
        <v>0</v>
      </c>
      <c r="E96" s="162">
        <f>'1476 FX'!V96</f>
        <v>12</v>
      </c>
      <c r="F96" s="162">
        <f>'1603 FX'!V96</f>
        <v>0</v>
      </c>
      <c r="G96" s="162">
        <f>'1604 FX'!V96</f>
        <v>0</v>
      </c>
      <c r="H96" s="162">
        <f>'Spare van FX'!V96</f>
        <v>0</v>
      </c>
      <c r="I96" s="167">
        <f t="shared" si="1"/>
        <v>12</v>
      </c>
      <c r="K96" s="239">
        <f>IF(I96&gt;0, MAX('1473 FX'!AI96, '1473 PARA'!AI96), "")</f>
        <v>43731</v>
      </c>
      <c r="L96" s="239">
        <f>IF(I96&gt;0, MAX('1474 FX'!AI96, '1474 PARA'!AI96), "")</f>
        <v>39147</v>
      </c>
      <c r="M96" s="239">
        <f>IF(I96&gt;0, MAX('1475 FX'!AI96, '1475 PARA'!AI96), "")</f>
        <v>39860</v>
      </c>
      <c r="N96" s="240">
        <f>IF(I96&gt;0, MAX('1476 FX'!AI96, '1476 PARA'!AI96), "")</f>
        <v>46307</v>
      </c>
      <c r="O96" s="240">
        <f>IF(I96&gt;0, MAX('1603 FX'!AI96, '1603 Para'!AI96), "")</f>
        <v>7156</v>
      </c>
      <c r="P96" s="240">
        <f>IF(I96&gt;0, MAX('1604 FX'!AI96, '1604 Para'!AI96), "")</f>
        <v>14364</v>
      </c>
      <c r="Q96" s="240">
        <f>IF(I96&gt;0, MAX('Spare van FX'!AI96, 'Spare van Para'!AI96), "")</f>
        <v>0</v>
      </c>
      <c r="T96" s="239">
        <f>IF(I96&gt;0, MAX('1473 FX'!AI96, '1473 PARA'!AI96), "")</f>
        <v>43731</v>
      </c>
      <c r="U96" s="239">
        <f>IF(I96&gt;0, MAX('1474 FX'!AI96, '1474 PARA'!AI96), "")</f>
        <v>39147</v>
      </c>
      <c r="V96" s="239">
        <f>IF(I96&gt;0, MAX('1475 FX'!AI96, '1475 PARA'!AI96), "")</f>
        <v>39860</v>
      </c>
      <c r="W96" s="240">
        <f>IF(I96&gt;0, MAX('1476 FX'!AI96, '1476 PARA'!AI96), "")</f>
        <v>46307</v>
      </c>
      <c r="X96" s="240">
        <f>IF(I96&gt;0, MAX('1603 FX'!AI96, '1603 Para'!AI96), "")</f>
        <v>7156</v>
      </c>
      <c r="Y96" s="240">
        <f>IF(I96&gt;0, MAX('1604 FX'!AI96, '1604 Para'!AI96), "")</f>
        <v>14364</v>
      </c>
      <c r="Z96" s="240">
        <f>IF(I96&gt;0, MAX('Spare van FX'!AI96, 'Spare van Para'!AI96), "")</f>
        <v>0</v>
      </c>
    </row>
    <row r="97" spans="1:26" thickBot="1" x14ac:dyDescent="0.3">
      <c r="A97" s="155">
        <v>42829</v>
      </c>
      <c r="B97" s="156">
        <f>'1473 FX'!V97</f>
        <v>0</v>
      </c>
      <c r="C97" s="156">
        <f>'1474 FX'!V97</f>
        <v>12</v>
      </c>
      <c r="D97" s="156">
        <f>'1475 FX'!V97</f>
        <v>0</v>
      </c>
      <c r="E97" s="162">
        <f>'1476 FX'!V97</f>
        <v>12.166666666666666</v>
      </c>
      <c r="F97" s="162">
        <f>'1603 FX'!V97</f>
        <v>4.5833333333333304</v>
      </c>
      <c r="G97" s="162">
        <f>'1604 FX'!V97</f>
        <v>0</v>
      </c>
      <c r="H97" s="162">
        <f>'Spare van FX'!V97</f>
        <v>0</v>
      </c>
      <c r="I97" s="167">
        <f t="shared" si="1"/>
        <v>28.749999999999993</v>
      </c>
      <c r="K97" s="239">
        <f>IF(I97&gt;0, MAX('1473 FX'!AI97, '1473 PARA'!AI97), "")</f>
        <v>43731</v>
      </c>
      <c r="L97" s="239">
        <f>IF(I97&gt;0, MAX('1474 FX'!AI97, '1474 PARA'!AI97), "")</f>
        <v>39275</v>
      </c>
      <c r="M97" s="239">
        <f>IF(I97&gt;0, MAX('1475 FX'!AI97, '1475 PARA'!AI97), "")</f>
        <v>39860</v>
      </c>
      <c r="N97" s="240">
        <f>IF(I97&gt;0, MAX('1476 FX'!AI97, '1476 PARA'!AI97), "")</f>
        <v>46530</v>
      </c>
      <c r="O97" s="240">
        <f>IF(I97&gt;0, MAX('1603 FX'!AI97, '1603 Para'!AI97), "")</f>
        <v>7322</v>
      </c>
      <c r="P97" s="240">
        <f>IF(I97&gt;0, MAX('1604 FX'!AI97, '1604 Para'!AI97), "")</f>
        <v>14435</v>
      </c>
      <c r="Q97" s="240">
        <f>IF(I97&gt;0, MAX('Spare van FX'!AI97, 'Spare van Para'!AI97), "")</f>
        <v>0</v>
      </c>
      <c r="T97" s="239">
        <f>IF(I97&gt;0, MAX('1473 FX'!AI97, '1473 PARA'!AI97), "")</f>
        <v>43731</v>
      </c>
      <c r="U97" s="239">
        <f>IF(I97&gt;0, MAX('1474 FX'!AI97, '1474 PARA'!AI97), "")</f>
        <v>39275</v>
      </c>
      <c r="V97" s="239">
        <f>IF(I97&gt;0, MAX('1475 FX'!AI97, '1475 PARA'!AI97), "")</f>
        <v>39860</v>
      </c>
      <c r="W97" s="240">
        <f>IF(I97&gt;0, MAX('1476 FX'!AI97, '1476 PARA'!AI97), "")</f>
        <v>46530</v>
      </c>
      <c r="X97" s="240">
        <f>IF(I97&gt;0, MAX('1603 FX'!AI97, '1603 Para'!AI97), "")</f>
        <v>7322</v>
      </c>
      <c r="Y97" s="240">
        <f>IF(I97&gt;0, MAX('1604 FX'!AI97, '1604 Para'!AI97), "")</f>
        <v>14435</v>
      </c>
      <c r="Z97" s="240">
        <f>IF(I97&gt;0, MAX('Spare van FX'!AI97, 'Spare van Para'!AI97), "")</f>
        <v>0</v>
      </c>
    </row>
    <row r="98" spans="1:26" thickBot="1" x14ac:dyDescent="0.3">
      <c r="A98" s="155">
        <v>42830</v>
      </c>
      <c r="B98" s="156">
        <f>'1473 FX'!V98</f>
        <v>0</v>
      </c>
      <c r="C98" s="156">
        <f>'1474 FX'!V98</f>
        <v>12.166666666666666</v>
      </c>
      <c r="D98" s="156">
        <f>'1475 FX'!V98</f>
        <v>0</v>
      </c>
      <c r="E98" s="162">
        <f>'1476 FX'!V98</f>
        <v>12</v>
      </c>
      <c r="F98" s="162">
        <f>'1603 FX'!V98</f>
        <v>0</v>
      </c>
      <c r="G98" s="162">
        <f>'1604 FX'!V98</f>
        <v>0</v>
      </c>
      <c r="H98" s="162">
        <f>'Spare van FX'!V98</f>
        <v>0</v>
      </c>
      <c r="I98" s="167">
        <f t="shared" si="1"/>
        <v>24.166666666666664</v>
      </c>
      <c r="K98" s="239">
        <f>IF(I98&gt;0, MAX('1473 FX'!AI98, '1473 PARA'!AI98), "")</f>
        <v>43731</v>
      </c>
      <c r="L98" s="239">
        <f>IF(I98&gt;0, MAX('1474 FX'!AI98, '1474 PARA'!AI98), "")</f>
        <v>39431</v>
      </c>
      <c r="M98" s="239">
        <f>IF(I98&gt;0, MAX('1475 FX'!AI98, '1475 PARA'!AI98), "")</f>
        <v>39860</v>
      </c>
      <c r="N98" s="240">
        <f>IF(I98&gt;0, MAX('1476 FX'!AI98, '1476 PARA'!AI98), "")</f>
        <v>46658</v>
      </c>
      <c r="O98" s="240">
        <f>IF(I98&gt;0, MAX('1603 FX'!AI98, '1603 Para'!AI98), "")</f>
        <v>7356</v>
      </c>
      <c r="P98" s="240">
        <f>IF(I98&gt;0, MAX('1604 FX'!AI98, '1604 Para'!AI98), "")</f>
        <v>14520</v>
      </c>
      <c r="Q98" s="240">
        <f>IF(I98&gt;0, MAX('Spare van FX'!AI98, 'Spare van Para'!AI98), "")</f>
        <v>0</v>
      </c>
      <c r="T98" s="239">
        <f>IF(I98&gt;0, MAX('1473 FX'!AI98, '1473 PARA'!AI98), "")</f>
        <v>43731</v>
      </c>
      <c r="U98" s="239">
        <f>IF(I98&gt;0, MAX('1474 FX'!AI98, '1474 PARA'!AI98), "")</f>
        <v>39431</v>
      </c>
      <c r="V98" s="239">
        <f>IF(I98&gt;0, MAX('1475 FX'!AI98, '1475 PARA'!AI98), "")</f>
        <v>39860</v>
      </c>
      <c r="W98" s="240">
        <f>IF(I98&gt;0, MAX('1476 FX'!AI98, '1476 PARA'!AI98), "")</f>
        <v>46658</v>
      </c>
      <c r="X98" s="240">
        <f>IF(I98&gt;0, MAX('1603 FX'!AI98, '1603 Para'!AI98), "")</f>
        <v>7356</v>
      </c>
      <c r="Y98" s="240">
        <f>IF(I98&gt;0, MAX('1604 FX'!AI98, '1604 Para'!AI98), "")</f>
        <v>14520</v>
      </c>
      <c r="Z98" s="240">
        <f>IF(I98&gt;0, MAX('Spare van FX'!AI98, 'Spare van Para'!AI98), "")</f>
        <v>0</v>
      </c>
    </row>
    <row r="99" spans="1:26" thickBot="1" x14ac:dyDescent="0.3">
      <c r="A99" s="155">
        <v>42831</v>
      </c>
      <c r="B99" s="156">
        <f>'1473 FX'!V99</f>
        <v>0</v>
      </c>
      <c r="C99" s="156">
        <f>'1474 FX'!V99</f>
        <v>12</v>
      </c>
      <c r="D99" s="156">
        <f>'1475 FX'!V99</f>
        <v>0</v>
      </c>
      <c r="E99" s="162">
        <f>'1476 FX'!V99</f>
        <v>12.166666666666666</v>
      </c>
      <c r="F99" s="162">
        <f>'1603 FX'!V99</f>
        <v>0</v>
      </c>
      <c r="G99" s="162">
        <f>'1604 FX'!V99</f>
        <v>0</v>
      </c>
      <c r="H99" s="162">
        <f>'Spare van FX'!V99</f>
        <v>0</v>
      </c>
      <c r="I99" s="167">
        <f t="shared" si="1"/>
        <v>24.166666666666664</v>
      </c>
      <c r="K99" s="239">
        <f>IF(I99&gt;0, MAX('1473 FX'!AI99, '1473 PARA'!AI99), "")</f>
        <v>43731</v>
      </c>
      <c r="L99" s="239">
        <f>IF(I99&gt;0, MAX('1474 FX'!AI99, '1474 PARA'!AI99), "")</f>
        <v>39559</v>
      </c>
      <c r="M99" s="239">
        <f>IF(I99&gt;0, MAX('1475 FX'!AI99, '1475 PARA'!AI99), "")</f>
        <v>39860</v>
      </c>
      <c r="N99" s="240">
        <f>IF(I99&gt;0, MAX('1476 FX'!AI99, '1476 PARA'!AI99), "")</f>
        <v>46814</v>
      </c>
      <c r="O99" s="240">
        <f>IF(I99&gt;0, MAX('1603 FX'!AI99, '1603 Para'!AI99), "")</f>
        <v>7356</v>
      </c>
      <c r="P99" s="240">
        <f>IF(I99&gt;0, MAX('1604 FX'!AI99, '1604 Para'!AI99), "")</f>
        <v>14600</v>
      </c>
      <c r="Q99" s="240">
        <f>IF(I99&gt;0, MAX('Spare van FX'!AI99, 'Spare van Para'!AI99), "")</f>
        <v>0</v>
      </c>
      <c r="T99" s="239">
        <f>IF(I99&gt;0, MAX('1473 FX'!AI99, '1473 PARA'!AI99), "")</f>
        <v>43731</v>
      </c>
      <c r="U99" s="239">
        <f>IF(I99&gt;0, MAX('1474 FX'!AI99, '1474 PARA'!AI99), "")</f>
        <v>39559</v>
      </c>
      <c r="V99" s="239">
        <f>IF(I99&gt;0, MAX('1475 FX'!AI99, '1475 PARA'!AI99), "")</f>
        <v>39860</v>
      </c>
      <c r="W99" s="240">
        <f>IF(I99&gt;0, MAX('1476 FX'!AI99, '1476 PARA'!AI99), "")</f>
        <v>46814</v>
      </c>
      <c r="X99" s="240">
        <f>IF(I99&gt;0, MAX('1603 FX'!AI99, '1603 Para'!AI99), "")</f>
        <v>7356</v>
      </c>
      <c r="Y99" s="240">
        <f>IF(I99&gt;0, MAX('1604 FX'!AI99, '1604 Para'!AI99), "")</f>
        <v>14600</v>
      </c>
      <c r="Z99" s="240">
        <f>IF(I99&gt;0, MAX('Spare van FX'!AI99, 'Spare van Para'!AI99), "")</f>
        <v>0</v>
      </c>
    </row>
    <row r="100" spans="1:26" thickBot="1" x14ac:dyDescent="0.3">
      <c r="A100" s="155">
        <v>42832</v>
      </c>
      <c r="B100" s="156">
        <f>'1473 FX'!V100</f>
        <v>0</v>
      </c>
      <c r="C100" s="156">
        <f>'1474 FX'!V100</f>
        <v>12.166666666666666</v>
      </c>
      <c r="D100" s="156">
        <f>'1475 FX'!V100</f>
        <v>0</v>
      </c>
      <c r="E100" s="162">
        <f>'1476 FX'!V100</f>
        <v>12</v>
      </c>
      <c r="F100" s="162">
        <f>'1603 FX'!V100</f>
        <v>0</v>
      </c>
      <c r="G100" s="162">
        <f>'1604 FX'!V100</f>
        <v>0</v>
      </c>
      <c r="H100" s="162">
        <f>'Spare van FX'!V100</f>
        <v>0</v>
      </c>
      <c r="I100" s="167">
        <f t="shared" si="1"/>
        <v>24.166666666666664</v>
      </c>
      <c r="K100" s="239">
        <f>IF(I100&gt;0, MAX('1473 FX'!AI100, '1473 PARA'!AI100), "")</f>
        <v>43731</v>
      </c>
      <c r="L100" s="239">
        <f>IF(I100&gt;0, MAX('1474 FX'!AI100, '1474 PARA'!AI100), "")</f>
        <v>39713</v>
      </c>
      <c r="M100" s="239">
        <f>IF(I100&gt;0, MAX('1475 FX'!AI100, '1475 PARA'!AI100), "")</f>
        <v>39860</v>
      </c>
      <c r="N100" s="240">
        <f>IF(I100&gt;0, MAX('1476 FX'!AI100, '1476 PARA'!AI100), "")</f>
        <v>46944</v>
      </c>
      <c r="O100" s="240">
        <f>IF(I100&gt;0, MAX('1603 FX'!AI100, '1603 Para'!AI100), "")</f>
        <v>7356</v>
      </c>
      <c r="P100" s="240">
        <f>IF(I100&gt;0, MAX('1604 FX'!AI100, '1604 Para'!AI100), "")</f>
        <v>14678</v>
      </c>
      <c r="Q100" s="240">
        <f>IF(I100&gt;0, MAX('Spare van FX'!AI100, 'Spare van Para'!AI100), "")</f>
        <v>0</v>
      </c>
      <c r="T100" s="239">
        <f>IF(I100&gt;0, MAX('1473 FX'!AI100, '1473 PARA'!AI100), "")</f>
        <v>43731</v>
      </c>
      <c r="U100" s="239">
        <f>IF(I100&gt;0, MAX('1474 FX'!AI100, '1474 PARA'!AI100), "")</f>
        <v>39713</v>
      </c>
      <c r="V100" s="239">
        <f>IF(I100&gt;0, MAX('1475 FX'!AI100, '1475 PARA'!AI100), "")</f>
        <v>39860</v>
      </c>
      <c r="W100" s="240">
        <f>IF(I100&gt;0, MAX('1476 FX'!AI100, '1476 PARA'!AI100), "")</f>
        <v>46944</v>
      </c>
      <c r="X100" s="240">
        <f>IF(I100&gt;0, MAX('1603 FX'!AI100, '1603 Para'!AI100), "")</f>
        <v>7356</v>
      </c>
      <c r="Y100" s="240">
        <f>IF(I100&gt;0, MAX('1604 FX'!AI100, '1604 Para'!AI100), "")</f>
        <v>14678</v>
      </c>
      <c r="Z100" s="240">
        <f>IF(I100&gt;0, MAX('Spare van FX'!AI100, 'Spare van Para'!AI100), "")</f>
        <v>0</v>
      </c>
    </row>
    <row r="101" spans="1:26" thickBot="1" x14ac:dyDescent="0.3">
      <c r="A101" s="155">
        <v>42833</v>
      </c>
      <c r="B101" s="156">
        <f>'1473 FX'!V101</f>
        <v>0</v>
      </c>
      <c r="C101" s="156">
        <f>'1474 FX'!V101</f>
        <v>0</v>
      </c>
      <c r="D101" s="156">
        <f>'1475 FX'!V101</f>
        <v>0</v>
      </c>
      <c r="E101" s="162">
        <f>'1476 FX'!V101</f>
        <v>0</v>
      </c>
      <c r="F101" s="162">
        <f>'1603 FX'!V101</f>
        <v>0</v>
      </c>
      <c r="G101" s="162">
        <f>'1604 FX'!V101</f>
        <v>0</v>
      </c>
      <c r="H101" s="162">
        <f>'Spare van FX'!V101</f>
        <v>0</v>
      </c>
      <c r="I101" s="167">
        <f t="shared" si="1"/>
        <v>0</v>
      </c>
      <c r="K101" s="239" t="str">
        <f>IF(I101&gt;0, MAX('1473 FX'!AI101, '1473 PARA'!AI101), "")</f>
        <v/>
      </c>
      <c r="L101" s="239" t="str">
        <f>IF(I101&gt;0, MAX('1474 FX'!AI101, '1474 PARA'!AI101), "")</f>
        <v/>
      </c>
      <c r="M101" s="239" t="str">
        <f>IF(I101&gt;0, MAX('1475 FX'!AI101, '1475 PARA'!AI101), "")</f>
        <v/>
      </c>
      <c r="N101" s="240" t="str">
        <f>IF(I101&gt;0, MAX('1476 FX'!AI101, '1476 PARA'!AI101), "")</f>
        <v/>
      </c>
      <c r="O101" s="240" t="str">
        <f>IF(I101&gt;0, MAX('1603 FX'!AI101, '1603 Para'!AI101), "")</f>
        <v/>
      </c>
      <c r="P101" s="240" t="str">
        <f>IF(I101&gt;0, MAX('1604 FX'!AI101, '1604 Para'!AI101), "")</f>
        <v/>
      </c>
      <c r="Q101" s="240" t="str">
        <f>IF(I101&gt;0, MAX('Spare van FX'!AI101, 'Spare van Para'!AI101), "")</f>
        <v/>
      </c>
      <c r="T101" s="239" t="str">
        <f>IF(I101&gt;0, MAX('1473 FX'!AI101, '1473 PARA'!AI101), "")</f>
        <v/>
      </c>
      <c r="U101" s="239" t="str">
        <f>IF(I101&gt;0, MAX('1474 FX'!AI101, '1474 PARA'!AI101), "")</f>
        <v/>
      </c>
      <c r="V101" s="239" t="str">
        <f>IF(I101&gt;0, MAX('1475 FX'!AI101, '1475 PARA'!AI101), "")</f>
        <v/>
      </c>
      <c r="W101" s="240" t="str">
        <f>IF(I101&gt;0, MAX('1476 FX'!AI101, '1476 PARA'!AI101), "")</f>
        <v/>
      </c>
      <c r="X101" s="240" t="str">
        <f>IF(I101&gt;0, MAX('1603 FX'!AI101, '1603 Para'!AI101), "")</f>
        <v/>
      </c>
      <c r="Y101" s="240" t="str">
        <f>IF(I101&gt;0, MAX('1604 FX'!AI101, '1604 Para'!AI101), "")</f>
        <v/>
      </c>
      <c r="Z101" s="240" t="str">
        <f>IF(I101&gt;0, MAX('Spare van FX'!AI101, 'Spare van Para'!AI101), "")</f>
        <v/>
      </c>
    </row>
    <row r="102" spans="1:26" thickBot="1" x14ac:dyDescent="0.3">
      <c r="A102" s="155">
        <v>42834</v>
      </c>
      <c r="B102" s="156">
        <f>'1473 FX'!V102</f>
        <v>0</v>
      </c>
      <c r="C102" s="156">
        <f>'1474 FX'!V102</f>
        <v>0</v>
      </c>
      <c r="D102" s="156">
        <f>'1475 FX'!V102</f>
        <v>0</v>
      </c>
      <c r="E102" s="162">
        <f>'1476 FX'!V102</f>
        <v>0</v>
      </c>
      <c r="F102" s="162">
        <f>'1603 FX'!V102</f>
        <v>0</v>
      </c>
      <c r="G102" s="162">
        <f>'1604 FX'!V102</f>
        <v>0</v>
      </c>
      <c r="H102" s="162">
        <f>'Spare van FX'!V102</f>
        <v>0</v>
      </c>
      <c r="I102" s="167">
        <f t="shared" si="1"/>
        <v>0</v>
      </c>
      <c r="K102" s="239" t="str">
        <f>IF(I102&gt;0, MAX('1473 FX'!AI102, '1473 PARA'!AI102), "")</f>
        <v/>
      </c>
      <c r="L102" s="239" t="str">
        <f>IF(I102&gt;0, MAX('1474 FX'!AI102, '1474 PARA'!AI102), "")</f>
        <v/>
      </c>
      <c r="M102" s="239" t="str">
        <f>IF(I102&gt;0, MAX('1475 FX'!AI102, '1475 PARA'!AI102), "")</f>
        <v/>
      </c>
      <c r="N102" s="240" t="str">
        <f>IF(I102&gt;0, MAX('1476 FX'!AI102, '1476 PARA'!AI102), "")</f>
        <v/>
      </c>
      <c r="O102" s="240" t="str">
        <f>IF(I102&gt;0, MAX('1603 FX'!AI102, '1603 Para'!AI102), "")</f>
        <v/>
      </c>
      <c r="P102" s="240" t="str">
        <f>IF(I102&gt;0, MAX('1604 FX'!AI102, '1604 Para'!AI102), "")</f>
        <v/>
      </c>
      <c r="Q102" s="240" t="str">
        <f>IF(I102&gt;0, MAX('Spare van FX'!AI102, 'Spare van Para'!AI102), "")</f>
        <v/>
      </c>
      <c r="T102" s="239" t="str">
        <f>IF(I102&gt;0, MAX('1473 FX'!AI102, '1473 PARA'!AI102), "")</f>
        <v/>
      </c>
      <c r="U102" s="239" t="str">
        <f>IF(I102&gt;0, MAX('1474 FX'!AI102, '1474 PARA'!AI102), "")</f>
        <v/>
      </c>
      <c r="V102" s="239" t="str">
        <f>IF(I102&gt;0, MAX('1475 FX'!AI102, '1475 PARA'!AI102), "")</f>
        <v/>
      </c>
      <c r="W102" s="240" t="str">
        <f>IF(I102&gt;0, MAX('1476 FX'!AI102, '1476 PARA'!AI102), "")</f>
        <v/>
      </c>
      <c r="X102" s="240" t="str">
        <f>IF(I102&gt;0, MAX('1603 FX'!AI102, '1603 Para'!AI102), "")</f>
        <v/>
      </c>
      <c r="Y102" s="240" t="str">
        <f>IF(I102&gt;0, MAX('1604 FX'!AI102, '1604 Para'!AI102), "")</f>
        <v/>
      </c>
      <c r="Z102" s="240" t="str">
        <f>IF(I102&gt;0, MAX('Spare van FX'!AI102, 'Spare van Para'!AI102), "")</f>
        <v/>
      </c>
    </row>
    <row r="103" spans="1:26" thickBot="1" x14ac:dyDescent="0.3">
      <c r="A103" s="155">
        <v>42835</v>
      </c>
      <c r="B103" s="156">
        <f>'1473 FX'!V103</f>
        <v>0</v>
      </c>
      <c r="C103" s="156">
        <f>'1474 FX'!V103</f>
        <v>12</v>
      </c>
      <c r="D103" s="156">
        <f>'1475 FX'!V103</f>
        <v>0</v>
      </c>
      <c r="E103" s="162">
        <f>'1476 FX'!V103</f>
        <v>12.166666666666666</v>
      </c>
      <c r="F103" s="162">
        <f>'1603 FX'!V103</f>
        <v>0</v>
      </c>
      <c r="G103" s="162">
        <f>'1604 FX'!V103</f>
        <v>0</v>
      </c>
      <c r="H103" s="162">
        <f>'Spare van FX'!V103</f>
        <v>0</v>
      </c>
      <c r="I103" s="167">
        <f t="shared" si="1"/>
        <v>24.166666666666664</v>
      </c>
      <c r="K103" s="239">
        <f>IF(I103&gt;0, MAX('1473 FX'!AI103, '1473 PARA'!AI103), "")</f>
        <v>43731</v>
      </c>
      <c r="L103" s="239">
        <f>IF(I103&gt;0, MAX('1474 FX'!AI103, '1474 PARA'!AI103), "")</f>
        <v>39842</v>
      </c>
      <c r="M103" s="239">
        <f>IF(I103&gt;0, MAX('1475 FX'!AI103, '1475 PARA'!AI103), "")</f>
        <v>39860</v>
      </c>
      <c r="N103" s="240">
        <f>IF(I103&gt;0, MAX('1476 FX'!AI103, '1476 PARA'!AI103), "")</f>
        <v>47101</v>
      </c>
      <c r="O103" s="240">
        <f>IF(I103&gt;0, MAX('1603 FX'!AI103, '1603 Para'!AI103), "")</f>
        <v>7397</v>
      </c>
      <c r="P103" s="240">
        <f>IF(I103&gt;0, MAX('1604 FX'!AI103, '1604 Para'!AI103), "")</f>
        <v>14717</v>
      </c>
      <c r="Q103" s="240">
        <f>IF(I103&gt;0, MAX('Spare van FX'!AI103, 'Spare van Para'!AI103), "")</f>
        <v>0</v>
      </c>
      <c r="T103" s="239">
        <f>IF(I103&gt;0, MAX('1473 FX'!AI103, '1473 PARA'!AI103), "")</f>
        <v>43731</v>
      </c>
      <c r="U103" s="239">
        <f>IF(I103&gt;0, MAX('1474 FX'!AI103, '1474 PARA'!AI103), "")</f>
        <v>39842</v>
      </c>
      <c r="V103" s="239">
        <f>IF(I103&gt;0, MAX('1475 FX'!AI103, '1475 PARA'!AI103), "")</f>
        <v>39860</v>
      </c>
      <c r="W103" s="240">
        <f>IF(I103&gt;0, MAX('1476 FX'!AI103, '1476 PARA'!AI103), "")</f>
        <v>47101</v>
      </c>
      <c r="X103" s="240">
        <f>IF(I103&gt;0, MAX('1603 FX'!AI103, '1603 Para'!AI103), "")</f>
        <v>7397</v>
      </c>
      <c r="Y103" s="240">
        <f>IF(I103&gt;0, MAX('1604 FX'!AI103, '1604 Para'!AI103), "")</f>
        <v>14717</v>
      </c>
      <c r="Z103" s="240">
        <f>IF(I103&gt;0, MAX('Spare van FX'!AI103, 'Spare van Para'!AI103), "")</f>
        <v>0</v>
      </c>
    </row>
    <row r="104" spans="1:26" thickBot="1" x14ac:dyDescent="0.3">
      <c r="A104" s="155">
        <v>42836</v>
      </c>
      <c r="B104" s="156">
        <f>'1473 FX'!V104</f>
        <v>0</v>
      </c>
      <c r="C104" s="156">
        <f>'1474 FX'!V104</f>
        <v>12.166666666666666</v>
      </c>
      <c r="D104" s="156">
        <f>'1475 FX'!V104</f>
        <v>12</v>
      </c>
      <c r="E104" s="162">
        <f>'1476 FX'!V104</f>
        <v>0</v>
      </c>
      <c r="F104" s="162">
        <f>'1603 FX'!V104</f>
        <v>0</v>
      </c>
      <c r="G104" s="162">
        <f>'1604 FX'!V104</f>
        <v>0</v>
      </c>
      <c r="H104" s="162">
        <f>'Spare van FX'!V104</f>
        <v>0</v>
      </c>
      <c r="I104" s="167">
        <f t="shared" si="1"/>
        <v>24.166666666666664</v>
      </c>
      <c r="K104" s="239">
        <f>IF(I104&gt;0, MAX('1473 FX'!AI104, '1473 PARA'!AI104), "")</f>
        <v>43731</v>
      </c>
      <c r="L104" s="239">
        <f>IF(I104&gt;0, MAX('1474 FX'!AI104, '1474 PARA'!AI104), "")</f>
        <v>39996</v>
      </c>
      <c r="M104" s="239">
        <f>IF(I104&gt;0, MAX('1475 FX'!AI104, '1475 PARA'!AI104), "")</f>
        <v>39993</v>
      </c>
      <c r="N104" s="240">
        <f>IF(I104&gt;0, MAX('1476 FX'!AI104, '1476 PARA'!AI104), "")</f>
        <v>47101</v>
      </c>
      <c r="O104" s="240">
        <f>IF(I104&gt;0, MAX('1603 FX'!AI104, '1603 Para'!AI104), "")</f>
        <v>7397</v>
      </c>
      <c r="P104" s="240">
        <f>IF(I104&gt;0, MAX('1604 FX'!AI104, '1604 Para'!AI104), "")</f>
        <v>14763</v>
      </c>
      <c r="Q104" s="240">
        <f>IF(I104&gt;0, MAX('Spare van FX'!AI104, 'Spare van Para'!AI104), "")</f>
        <v>0</v>
      </c>
      <c r="T104" s="239">
        <f>IF(I104&gt;0, MAX('1473 FX'!AI104, '1473 PARA'!AI104), "")</f>
        <v>43731</v>
      </c>
      <c r="U104" s="239">
        <f>IF(I104&gt;0, MAX('1474 FX'!AI104, '1474 PARA'!AI104), "")</f>
        <v>39996</v>
      </c>
      <c r="V104" s="239">
        <f>IF(I104&gt;0, MAX('1475 FX'!AI104, '1475 PARA'!AI104), "")</f>
        <v>39993</v>
      </c>
      <c r="W104" s="240">
        <f>IF(I104&gt;0, MAX('1476 FX'!AI104, '1476 PARA'!AI104), "")</f>
        <v>47101</v>
      </c>
      <c r="X104" s="240">
        <f>IF(I104&gt;0, MAX('1603 FX'!AI104, '1603 Para'!AI104), "")</f>
        <v>7397</v>
      </c>
      <c r="Y104" s="240">
        <f>IF(I104&gt;0, MAX('1604 FX'!AI104, '1604 Para'!AI104), "")</f>
        <v>14763</v>
      </c>
      <c r="Z104" s="240">
        <f>IF(I104&gt;0, MAX('Spare van FX'!AI104, 'Spare van Para'!AI104), "")</f>
        <v>0</v>
      </c>
    </row>
    <row r="105" spans="1:26" thickBot="1" x14ac:dyDescent="0.3">
      <c r="A105" s="155">
        <v>42837</v>
      </c>
      <c r="B105" s="156">
        <f>'1473 FX'!V105</f>
        <v>0</v>
      </c>
      <c r="C105" s="156">
        <f>'1474 FX'!V105</f>
        <v>12</v>
      </c>
      <c r="D105" s="156">
        <f>'1475 FX'!V105</f>
        <v>0</v>
      </c>
      <c r="E105" s="162">
        <f>'1476 FX'!V105</f>
        <v>12.166666666666666</v>
      </c>
      <c r="F105" s="162">
        <f>'1603 FX'!V105</f>
        <v>0</v>
      </c>
      <c r="G105" s="162">
        <f>'1604 FX'!V105</f>
        <v>0</v>
      </c>
      <c r="H105" s="162">
        <f>'Spare van FX'!V105</f>
        <v>0</v>
      </c>
      <c r="I105" s="167">
        <f t="shared" si="1"/>
        <v>24.166666666666664</v>
      </c>
      <c r="K105" s="239">
        <f>IF(I105&gt;0, MAX('1473 FX'!AI105, '1473 PARA'!AI105), "")</f>
        <v>43731</v>
      </c>
      <c r="L105" s="239">
        <f>IF(I105&gt;0, MAX('1474 FX'!AI105, '1474 PARA'!AI105), "")</f>
        <v>40124</v>
      </c>
      <c r="M105" s="239">
        <f>IF(I105&gt;0, MAX('1475 FX'!AI105, '1475 PARA'!AI105), "")</f>
        <v>39993</v>
      </c>
      <c r="N105" s="240">
        <f>IF(I105&gt;0, MAX('1476 FX'!AI105, '1476 PARA'!AI105), "")</f>
        <v>47260</v>
      </c>
      <c r="O105" s="240">
        <f>IF(I105&gt;0, MAX('1603 FX'!AI105, '1603 Para'!AI105), "")</f>
        <v>7433</v>
      </c>
      <c r="P105" s="240">
        <f>IF(I105&gt;0, MAX('1604 FX'!AI105, '1604 Para'!AI105), "")</f>
        <v>14803</v>
      </c>
      <c r="Q105" s="240">
        <f>IF(I105&gt;0, MAX('Spare van FX'!AI105, 'Spare van Para'!AI105), "")</f>
        <v>0</v>
      </c>
      <c r="T105" s="239">
        <f>IF(I105&gt;0, MAX('1473 FX'!AI105, '1473 PARA'!AI105), "")</f>
        <v>43731</v>
      </c>
      <c r="U105" s="239">
        <f>IF(I105&gt;0, MAX('1474 FX'!AI105, '1474 PARA'!AI105), "")</f>
        <v>40124</v>
      </c>
      <c r="V105" s="239">
        <f>IF(I105&gt;0, MAX('1475 FX'!AI105, '1475 PARA'!AI105), "")</f>
        <v>39993</v>
      </c>
      <c r="W105" s="240">
        <f>IF(I105&gt;0, MAX('1476 FX'!AI105, '1476 PARA'!AI105), "")</f>
        <v>47260</v>
      </c>
      <c r="X105" s="240">
        <f>IF(I105&gt;0, MAX('1603 FX'!AI105, '1603 Para'!AI105), "")</f>
        <v>7433</v>
      </c>
      <c r="Y105" s="240">
        <f>IF(I105&gt;0, MAX('1604 FX'!AI105, '1604 Para'!AI105), "")</f>
        <v>14803</v>
      </c>
      <c r="Z105" s="240">
        <f>IF(I105&gt;0, MAX('Spare van FX'!AI105, 'Spare van Para'!AI105), "")</f>
        <v>0</v>
      </c>
    </row>
    <row r="106" spans="1:26" thickBot="1" x14ac:dyDescent="0.3">
      <c r="A106" s="155">
        <v>42838</v>
      </c>
      <c r="B106" s="156">
        <f>'1473 FX'!V106</f>
        <v>0</v>
      </c>
      <c r="C106" s="156">
        <f>'1474 FX'!V106</f>
        <v>12.166666666666666</v>
      </c>
      <c r="D106" s="156">
        <f>'1475 FX'!V106</f>
        <v>0</v>
      </c>
      <c r="E106" s="162">
        <f>'1476 FX'!V106</f>
        <v>12</v>
      </c>
      <c r="F106" s="162">
        <f>'1603 FX'!V106</f>
        <v>0</v>
      </c>
      <c r="G106" s="162">
        <f>'1604 FX'!V106</f>
        <v>0</v>
      </c>
      <c r="H106" s="162">
        <f>'Spare van FX'!V106</f>
        <v>0</v>
      </c>
      <c r="I106" s="167">
        <f t="shared" si="1"/>
        <v>24.166666666666664</v>
      </c>
      <c r="K106" s="239">
        <f>IF(I106&gt;0, MAX('1473 FX'!AI106, '1473 PARA'!AI106), "")</f>
        <v>43731</v>
      </c>
      <c r="L106" s="239">
        <f>IF(I106&gt;0, MAX('1474 FX'!AI106, '1474 PARA'!AI106), "")</f>
        <v>40278</v>
      </c>
      <c r="M106" s="239">
        <f>IF(I106&gt;0, MAX('1475 FX'!AI106, '1475 PARA'!AI106), "")</f>
        <v>39993</v>
      </c>
      <c r="N106" s="240">
        <f>IF(I106&gt;0, MAX('1476 FX'!AI106, '1476 PARA'!AI106), "")</f>
        <v>47389</v>
      </c>
      <c r="O106" s="240">
        <f>IF(I106&gt;0, MAX('1603 FX'!AI106, '1603 Para'!AI106), "")</f>
        <v>7455</v>
      </c>
      <c r="P106" s="240">
        <f>IF(I106&gt;0, MAX('1604 FX'!AI106, '1604 Para'!AI106), "")</f>
        <v>14855</v>
      </c>
      <c r="Q106" s="240">
        <f>IF(I106&gt;0, MAX('Spare van FX'!AI106, 'Spare van Para'!AI106), "")</f>
        <v>0</v>
      </c>
      <c r="T106" s="239">
        <f>IF(I106&gt;0, MAX('1473 FX'!AI106, '1473 PARA'!AI106), "")</f>
        <v>43731</v>
      </c>
      <c r="U106" s="239">
        <f>IF(I106&gt;0, MAX('1474 FX'!AI106, '1474 PARA'!AI106), "")</f>
        <v>40278</v>
      </c>
      <c r="V106" s="239">
        <f>IF(I106&gt;0, MAX('1475 FX'!AI106, '1475 PARA'!AI106), "")</f>
        <v>39993</v>
      </c>
      <c r="W106" s="240">
        <f>IF(I106&gt;0, MAX('1476 FX'!AI106, '1476 PARA'!AI106), "")</f>
        <v>47389</v>
      </c>
      <c r="X106" s="240">
        <f>IF(I106&gt;0, MAX('1603 FX'!AI106, '1603 Para'!AI106), "")</f>
        <v>7455</v>
      </c>
      <c r="Y106" s="240">
        <f>IF(I106&gt;0, MAX('1604 FX'!AI106, '1604 Para'!AI106), "")</f>
        <v>14855</v>
      </c>
      <c r="Z106" s="240">
        <f>IF(I106&gt;0, MAX('Spare van FX'!AI106, 'Spare van Para'!AI106), "")</f>
        <v>0</v>
      </c>
    </row>
    <row r="107" spans="1:26" thickBot="1" x14ac:dyDescent="0.3">
      <c r="A107" s="155">
        <v>42839</v>
      </c>
      <c r="B107" s="156">
        <f>'1473 FX'!V107</f>
        <v>0</v>
      </c>
      <c r="C107" s="156">
        <f>'1474 FX'!V107</f>
        <v>12</v>
      </c>
      <c r="D107" s="156">
        <f>'1475 FX'!V107</f>
        <v>0</v>
      </c>
      <c r="E107" s="162">
        <f>'1476 FX'!V107</f>
        <v>0</v>
      </c>
      <c r="F107" s="162">
        <f>'1603 FX'!V107</f>
        <v>0</v>
      </c>
      <c r="G107" s="162">
        <f>'1604 FX'!V107</f>
        <v>0</v>
      </c>
      <c r="H107" s="162">
        <f>'Spare van FX'!V107</f>
        <v>0</v>
      </c>
      <c r="I107" s="167">
        <f t="shared" si="1"/>
        <v>12</v>
      </c>
      <c r="K107" s="239">
        <f>IF(I107&gt;0, MAX('1473 FX'!AI107, '1473 PARA'!AI107), "")</f>
        <v>43731</v>
      </c>
      <c r="L107" s="239">
        <f>IF(I107&gt;0, MAX('1474 FX'!AI107, '1474 PARA'!AI107), "")</f>
        <v>40407</v>
      </c>
      <c r="M107" s="239">
        <f>IF(I107&gt;0, MAX('1475 FX'!AI107, '1475 PARA'!AI107), "")</f>
        <v>39993</v>
      </c>
      <c r="N107" s="240">
        <f>IF(I107&gt;0, MAX('1476 FX'!AI107, '1476 PARA'!AI107), "")</f>
        <v>47389</v>
      </c>
      <c r="O107" s="240">
        <f>IF(I107&gt;0, MAX('1603 FX'!AI107, '1603 Para'!AI107), "")</f>
        <v>7455</v>
      </c>
      <c r="P107" s="240">
        <f>IF(I107&gt;0, MAX('1604 FX'!AI107, '1604 Para'!AI107), "")</f>
        <v>14855</v>
      </c>
      <c r="Q107" s="240">
        <f>IF(I107&gt;0, MAX('Spare van FX'!AI107, 'Spare van Para'!AI107), "")</f>
        <v>0</v>
      </c>
      <c r="T107" s="239">
        <f>IF(I107&gt;0, MAX('1473 FX'!AI107, '1473 PARA'!AI107), "")</f>
        <v>43731</v>
      </c>
      <c r="U107" s="239">
        <f>IF(I107&gt;0, MAX('1474 FX'!AI107, '1474 PARA'!AI107), "")</f>
        <v>40407</v>
      </c>
      <c r="V107" s="239">
        <f>IF(I107&gt;0, MAX('1475 FX'!AI107, '1475 PARA'!AI107), "")</f>
        <v>39993</v>
      </c>
      <c r="W107" s="240">
        <f>IF(I107&gt;0, MAX('1476 FX'!AI107, '1476 PARA'!AI107), "")</f>
        <v>47389</v>
      </c>
      <c r="X107" s="240">
        <f>IF(I107&gt;0, MAX('1603 FX'!AI107, '1603 Para'!AI107), "")</f>
        <v>7455</v>
      </c>
      <c r="Y107" s="240">
        <f>IF(I107&gt;0, MAX('1604 FX'!AI107, '1604 Para'!AI107), "")</f>
        <v>14855</v>
      </c>
      <c r="Z107" s="240">
        <f>IF(I107&gt;0, MAX('Spare van FX'!AI107, 'Spare van Para'!AI107), "")</f>
        <v>0</v>
      </c>
    </row>
    <row r="108" spans="1:26" thickBot="1" x14ac:dyDescent="0.3">
      <c r="A108" s="155">
        <v>42840</v>
      </c>
      <c r="B108" s="156">
        <f>'1473 FX'!V108</f>
        <v>12.166666666666666</v>
      </c>
      <c r="C108" s="156">
        <f>'1474 FX'!V108</f>
        <v>0</v>
      </c>
      <c r="D108" s="156">
        <f>'1475 FX'!V108</f>
        <v>0</v>
      </c>
      <c r="E108" s="162">
        <f>'1476 FX'!V108</f>
        <v>0</v>
      </c>
      <c r="F108" s="162">
        <f>'1603 FX'!V108</f>
        <v>0</v>
      </c>
      <c r="G108" s="162">
        <f>'1604 FX'!V108</f>
        <v>0</v>
      </c>
      <c r="H108" s="162">
        <f>'Spare van FX'!V108</f>
        <v>0</v>
      </c>
      <c r="I108" s="167">
        <f t="shared" si="1"/>
        <v>12.166666666666666</v>
      </c>
      <c r="K108" s="239">
        <f>IF(I108&gt;0, MAX('1473 FX'!AI108, '1473 PARA'!AI108), "")</f>
        <v>43890</v>
      </c>
      <c r="L108" s="239">
        <f>IF(I108&gt;0, MAX('1474 FX'!AI108, '1474 PARA'!AI108), "")</f>
        <v>40407</v>
      </c>
      <c r="M108" s="239">
        <f>IF(I108&gt;0, MAX('1475 FX'!AI108, '1475 PARA'!AI108), "")</f>
        <v>39993</v>
      </c>
      <c r="N108" s="240">
        <f>IF(I108&gt;0, MAX('1476 FX'!AI108, '1476 PARA'!AI108), "")</f>
        <v>47389</v>
      </c>
      <c r="O108" s="240">
        <f>IF(I108&gt;0, MAX('1603 FX'!AI108, '1603 Para'!AI108), "")</f>
        <v>7455</v>
      </c>
      <c r="P108" s="240">
        <f>IF(I108&gt;0, MAX('1604 FX'!AI108, '1604 Para'!AI108), "")</f>
        <v>14855</v>
      </c>
      <c r="Q108" s="240">
        <f>IF(I108&gt;0, MAX('Spare van FX'!AI108, 'Spare van Para'!AI108), "")</f>
        <v>0</v>
      </c>
      <c r="T108" s="239">
        <f>IF(I108&gt;0, MAX('1473 FX'!AI108, '1473 PARA'!AI108), "")</f>
        <v>43890</v>
      </c>
      <c r="U108" s="239">
        <f>IF(I108&gt;0, MAX('1474 FX'!AI108, '1474 PARA'!AI108), "")</f>
        <v>40407</v>
      </c>
      <c r="V108" s="239">
        <f>IF(I108&gt;0, MAX('1475 FX'!AI108, '1475 PARA'!AI108), "")</f>
        <v>39993</v>
      </c>
      <c r="W108" s="240">
        <f>IF(I108&gt;0, MAX('1476 FX'!AI108, '1476 PARA'!AI108), "")</f>
        <v>47389</v>
      </c>
      <c r="X108" s="240">
        <f>IF(I108&gt;0, MAX('1603 FX'!AI108, '1603 Para'!AI108), "")</f>
        <v>7455</v>
      </c>
      <c r="Y108" s="240">
        <f>IF(I108&gt;0, MAX('1604 FX'!AI108, '1604 Para'!AI108), "")</f>
        <v>14855</v>
      </c>
      <c r="Z108" s="240">
        <f>IF(I108&gt;0, MAX('Spare van FX'!AI108, 'Spare van Para'!AI108), "")</f>
        <v>0</v>
      </c>
    </row>
    <row r="109" spans="1:26" thickBot="1" x14ac:dyDescent="0.3">
      <c r="A109" s="155">
        <v>42841</v>
      </c>
      <c r="B109" s="156">
        <f>'1473 FX'!V109</f>
        <v>0</v>
      </c>
      <c r="C109" s="156">
        <f>'1474 FX'!V109</f>
        <v>0</v>
      </c>
      <c r="D109" s="156">
        <f>'1475 FX'!V109</f>
        <v>0</v>
      </c>
      <c r="E109" s="162">
        <f>'1476 FX'!V109</f>
        <v>0</v>
      </c>
      <c r="F109" s="162">
        <f>'1603 FX'!V109</f>
        <v>0</v>
      </c>
      <c r="G109" s="162">
        <f>'1604 FX'!V109</f>
        <v>0</v>
      </c>
      <c r="H109" s="162">
        <f>'Spare van FX'!V109</f>
        <v>0</v>
      </c>
      <c r="I109" s="167">
        <f t="shared" si="1"/>
        <v>0</v>
      </c>
      <c r="K109" s="239" t="str">
        <f>IF(I109&gt;0, MAX('1473 FX'!AI109, '1473 PARA'!AI109), "")</f>
        <v/>
      </c>
      <c r="L109" s="239" t="str">
        <f>IF(I109&gt;0, MAX('1474 FX'!AI109, '1474 PARA'!AI109), "")</f>
        <v/>
      </c>
      <c r="M109" s="239" t="str">
        <f>IF(I109&gt;0, MAX('1475 FX'!AI109, '1475 PARA'!AI109), "")</f>
        <v/>
      </c>
      <c r="N109" s="240" t="str">
        <f>IF(I109&gt;0, MAX('1476 FX'!AI109, '1476 PARA'!AI109), "")</f>
        <v/>
      </c>
      <c r="O109" s="240" t="str">
        <f>IF(I109&gt;0, MAX('1603 FX'!AI109, '1603 Para'!AI109), "")</f>
        <v/>
      </c>
      <c r="P109" s="240" t="str">
        <f>IF(I109&gt;0, MAX('1604 FX'!AI109, '1604 Para'!AI109), "")</f>
        <v/>
      </c>
      <c r="Q109" s="240" t="str">
        <f>IF(I109&gt;0, MAX('Spare van FX'!AI109, 'Spare van Para'!AI109), "")</f>
        <v/>
      </c>
      <c r="T109" s="239" t="str">
        <f>IF(I109&gt;0, MAX('1473 FX'!AI109, '1473 PARA'!AI109), "")</f>
        <v/>
      </c>
      <c r="U109" s="239" t="str">
        <f>IF(I109&gt;0, MAX('1474 FX'!AI109, '1474 PARA'!AI109), "")</f>
        <v/>
      </c>
      <c r="V109" s="239" t="str">
        <f>IF(I109&gt;0, MAX('1475 FX'!AI109, '1475 PARA'!AI109), "")</f>
        <v/>
      </c>
      <c r="W109" s="240" t="str">
        <f>IF(I109&gt;0, MAX('1476 FX'!AI109, '1476 PARA'!AI109), "")</f>
        <v/>
      </c>
      <c r="X109" s="240" t="str">
        <f>IF(I109&gt;0, MAX('1603 FX'!AI109, '1603 Para'!AI109), "")</f>
        <v/>
      </c>
      <c r="Y109" s="240" t="str">
        <f>IF(I109&gt;0, MAX('1604 FX'!AI109, '1604 Para'!AI109), "")</f>
        <v/>
      </c>
      <c r="Z109" s="240" t="str">
        <f>IF(I109&gt;0, MAX('Spare van FX'!AI109, 'Spare van Para'!AI109), "")</f>
        <v/>
      </c>
    </row>
    <row r="110" spans="1:26" thickBot="1" x14ac:dyDescent="0.3">
      <c r="A110" s="155">
        <v>42842</v>
      </c>
      <c r="B110" s="156">
        <f>'1473 FX'!V110</f>
        <v>12</v>
      </c>
      <c r="C110" s="156">
        <f>'1474 FX'!V110</f>
        <v>12.166666666666666</v>
      </c>
      <c r="D110" s="156">
        <f>'1475 FX'!V110</f>
        <v>0</v>
      </c>
      <c r="E110" s="162">
        <f>'1476 FX'!V110</f>
        <v>0</v>
      </c>
      <c r="F110" s="162">
        <f>'1603 FX'!V110</f>
        <v>0</v>
      </c>
      <c r="G110" s="162">
        <f>'1604 FX'!V110</f>
        <v>0</v>
      </c>
      <c r="H110" s="162">
        <f>'Spare van FX'!V110</f>
        <v>0</v>
      </c>
      <c r="I110" s="167">
        <f t="shared" si="1"/>
        <v>24.166666666666664</v>
      </c>
      <c r="K110" s="239">
        <f>IF(I110&gt;0, MAX('1473 FX'!AI110, '1473 PARA'!AI110), "")</f>
        <v>44018</v>
      </c>
      <c r="L110" s="239">
        <f>IF(I110&gt;0, MAX('1474 FX'!AI110, '1474 PARA'!AI110), "")</f>
        <v>40561</v>
      </c>
      <c r="M110" s="239">
        <f>IF(I110&gt;0, MAX('1475 FX'!AI110, '1475 PARA'!AI110), "")</f>
        <v>39993</v>
      </c>
      <c r="N110" s="240">
        <f>IF(I110&gt;0, MAX('1476 FX'!AI110, '1476 PARA'!AI110), "")</f>
        <v>47389</v>
      </c>
      <c r="O110" s="240">
        <f>IF(I110&gt;0, MAX('1603 FX'!AI110, '1603 Para'!AI110), "")</f>
        <v>7515</v>
      </c>
      <c r="P110" s="240">
        <f>IF(I110&gt;0, MAX('1604 FX'!AI110, '1604 Para'!AI110), "")</f>
        <v>14914</v>
      </c>
      <c r="Q110" s="240">
        <f>IF(I110&gt;0, MAX('Spare van FX'!AI110, 'Spare van Para'!AI110), "")</f>
        <v>0</v>
      </c>
      <c r="T110" s="239">
        <f>IF(I110&gt;0, MAX('1473 FX'!AI110, '1473 PARA'!AI110), "")</f>
        <v>44018</v>
      </c>
      <c r="U110" s="239">
        <f>IF(I110&gt;0, MAX('1474 FX'!AI110, '1474 PARA'!AI110), "")</f>
        <v>40561</v>
      </c>
      <c r="V110" s="239">
        <f>IF(I110&gt;0, MAX('1475 FX'!AI110, '1475 PARA'!AI110), "")</f>
        <v>39993</v>
      </c>
      <c r="W110" s="240">
        <f>IF(I110&gt;0, MAX('1476 FX'!AI110, '1476 PARA'!AI110), "")</f>
        <v>47389</v>
      </c>
      <c r="X110" s="240">
        <f>IF(I110&gt;0, MAX('1603 FX'!AI110, '1603 Para'!AI110), "")</f>
        <v>7515</v>
      </c>
      <c r="Y110" s="240">
        <f>IF(I110&gt;0, MAX('1604 FX'!AI110, '1604 Para'!AI110), "")</f>
        <v>14914</v>
      </c>
      <c r="Z110" s="240">
        <f>IF(I110&gt;0, MAX('Spare van FX'!AI110, 'Spare van Para'!AI110), "")</f>
        <v>0</v>
      </c>
    </row>
    <row r="111" spans="1:26" thickBot="1" x14ac:dyDescent="0.3">
      <c r="A111" s="155">
        <v>42843</v>
      </c>
      <c r="B111" s="156">
        <f>'1473 FX'!V111</f>
        <v>12.166666666666666</v>
      </c>
      <c r="C111" s="156">
        <f>'1474 FX'!V111</f>
        <v>12</v>
      </c>
      <c r="D111" s="156">
        <f>'1475 FX'!V111</f>
        <v>0</v>
      </c>
      <c r="E111" s="162">
        <f>'1476 FX'!V111</f>
        <v>0</v>
      </c>
      <c r="F111" s="162">
        <f>'1603 FX'!V111</f>
        <v>0</v>
      </c>
      <c r="G111" s="162">
        <f>'1604 FX'!V111</f>
        <v>0</v>
      </c>
      <c r="H111" s="162">
        <f>'Spare van FX'!V111</f>
        <v>0</v>
      </c>
      <c r="I111" s="167">
        <f t="shared" si="1"/>
        <v>24.166666666666664</v>
      </c>
      <c r="K111" s="239">
        <f>IF(I111&gt;0, MAX('1473 FX'!AI111, '1473 PARA'!AI111), "")</f>
        <v>44174</v>
      </c>
      <c r="L111" s="239">
        <f>IF(I111&gt;0, MAX('1474 FX'!AI111, '1474 PARA'!AI111), "")</f>
        <v>40690</v>
      </c>
      <c r="M111" s="239">
        <f>IF(I111&gt;0, MAX('1475 FX'!AI111, '1475 PARA'!AI111), "")</f>
        <v>39993</v>
      </c>
      <c r="N111" s="240">
        <f>IF(I111&gt;0, MAX('1476 FX'!AI111, '1476 PARA'!AI111), "")</f>
        <v>47389</v>
      </c>
      <c r="O111" s="240">
        <f>IF(I111&gt;0, MAX('1603 FX'!AI111, '1603 Para'!AI111), "")</f>
        <v>7531</v>
      </c>
      <c r="P111" s="240">
        <f>IF(I111&gt;0, MAX('1604 FX'!AI111, '1604 Para'!AI111), "")</f>
        <v>14943</v>
      </c>
      <c r="Q111" s="240">
        <f>IF(I111&gt;0, MAX('Spare van FX'!AI111, 'Spare van Para'!AI111), "")</f>
        <v>0</v>
      </c>
      <c r="T111" s="239">
        <f>IF(I111&gt;0, MAX('1473 FX'!AI111, '1473 PARA'!AI111), "")</f>
        <v>44174</v>
      </c>
      <c r="U111" s="239">
        <f>IF(I111&gt;0, MAX('1474 FX'!AI111, '1474 PARA'!AI111), "")</f>
        <v>40690</v>
      </c>
      <c r="V111" s="239">
        <f>IF(I111&gt;0, MAX('1475 FX'!AI111, '1475 PARA'!AI111), "")</f>
        <v>39993</v>
      </c>
      <c r="W111" s="240">
        <f>IF(I111&gt;0, MAX('1476 FX'!AI111, '1476 PARA'!AI111), "")</f>
        <v>47389</v>
      </c>
      <c r="X111" s="240">
        <f>IF(I111&gt;0, MAX('1603 FX'!AI111, '1603 Para'!AI111), "")</f>
        <v>7531</v>
      </c>
      <c r="Y111" s="240">
        <f>IF(I111&gt;0, MAX('1604 FX'!AI111, '1604 Para'!AI111), "")</f>
        <v>14943</v>
      </c>
      <c r="Z111" s="240">
        <f>IF(I111&gt;0, MAX('Spare van FX'!AI111, 'Spare van Para'!AI111), "")</f>
        <v>0</v>
      </c>
    </row>
    <row r="112" spans="1:26" thickBot="1" x14ac:dyDescent="0.3">
      <c r="A112" s="155">
        <v>42844</v>
      </c>
      <c r="B112" s="156">
        <f>'1473 FX'!V112</f>
        <v>12</v>
      </c>
      <c r="C112" s="156">
        <f>'1474 FX'!V112</f>
        <v>12.166666666666666</v>
      </c>
      <c r="D112" s="156">
        <f>'1475 FX'!V112</f>
        <v>0</v>
      </c>
      <c r="E112" s="162">
        <f>'1476 FX'!V112</f>
        <v>0</v>
      </c>
      <c r="F112" s="162">
        <f>'1603 FX'!V112</f>
        <v>0</v>
      </c>
      <c r="G112" s="162">
        <f>'1604 FX'!V112</f>
        <v>0</v>
      </c>
      <c r="H112" s="162">
        <f>'Spare van FX'!V112</f>
        <v>0</v>
      </c>
      <c r="I112" s="167">
        <f t="shared" si="1"/>
        <v>24.166666666666664</v>
      </c>
      <c r="K112" s="239">
        <f>IF(I112&gt;0, MAX('1473 FX'!AI112, '1473 PARA'!AI112), "")</f>
        <v>44299</v>
      </c>
      <c r="L112" s="239">
        <f>IF(I112&gt;0, MAX('1474 FX'!AI112, '1474 PARA'!AI112), "")</f>
        <v>40844</v>
      </c>
      <c r="M112" s="239">
        <f>IF(I112&gt;0, MAX('1475 FX'!AI112, '1475 PARA'!AI112), "")</f>
        <v>39993</v>
      </c>
      <c r="N112" s="240">
        <f>IF(I112&gt;0, MAX('1476 FX'!AI112, '1476 PARA'!AI112), "")</f>
        <v>47389</v>
      </c>
      <c r="O112" s="240">
        <f>IF(I112&gt;0, MAX('1603 FX'!AI112, '1603 Para'!AI112), "")</f>
        <v>7565</v>
      </c>
      <c r="P112" s="240">
        <f>IF(I112&gt;0, MAX('1604 FX'!AI112, '1604 Para'!AI112), "")</f>
        <v>14977</v>
      </c>
      <c r="Q112" s="240">
        <f>IF(I112&gt;0, MAX('Spare van FX'!AI112, 'Spare van Para'!AI112), "")</f>
        <v>0</v>
      </c>
      <c r="T112" s="239">
        <f>IF(I112&gt;0, MAX('1473 FX'!AI112, '1473 PARA'!AI112), "")</f>
        <v>44299</v>
      </c>
      <c r="U112" s="239">
        <f>IF(I112&gt;0, MAX('1474 FX'!AI112, '1474 PARA'!AI112), "")</f>
        <v>40844</v>
      </c>
      <c r="V112" s="239">
        <f>IF(I112&gt;0, MAX('1475 FX'!AI112, '1475 PARA'!AI112), "")</f>
        <v>39993</v>
      </c>
      <c r="W112" s="240">
        <f>IF(I112&gt;0, MAX('1476 FX'!AI112, '1476 PARA'!AI112), "")</f>
        <v>47389</v>
      </c>
      <c r="X112" s="240">
        <f>IF(I112&gt;0, MAX('1603 FX'!AI112, '1603 Para'!AI112), "")</f>
        <v>7565</v>
      </c>
      <c r="Y112" s="240">
        <f>IF(I112&gt;0, MAX('1604 FX'!AI112, '1604 Para'!AI112), "")</f>
        <v>14977</v>
      </c>
      <c r="Z112" s="240">
        <f>IF(I112&gt;0, MAX('Spare van FX'!AI112, 'Spare van Para'!AI112), "")</f>
        <v>0</v>
      </c>
    </row>
    <row r="113" spans="1:26" thickBot="1" x14ac:dyDescent="0.3">
      <c r="A113" s="155">
        <v>42845</v>
      </c>
      <c r="B113" s="156">
        <f>'1473 FX'!V113</f>
        <v>5.9999999999999982</v>
      </c>
      <c r="C113" s="156">
        <f>'1474 FX'!V113</f>
        <v>5.9999999999999982</v>
      </c>
      <c r="D113" s="156">
        <f>'1475 FX'!V113</f>
        <v>0</v>
      </c>
      <c r="E113" s="162">
        <f>'1476 FX'!V113</f>
        <v>0</v>
      </c>
      <c r="F113" s="162">
        <f>'1603 FX'!V113</f>
        <v>0</v>
      </c>
      <c r="G113" s="162">
        <f>'1604 FX'!V113</f>
        <v>0</v>
      </c>
      <c r="H113" s="162">
        <f>'Spare van FX'!V113</f>
        <v>0</v>
      </c>
      <c r="I113" s="167">
        <f t="shared" si="1"/>
        <v>11.999999999999996</v>
      </c>
      <c r="K113" s="239">
        <f>IF(I113&gt;0, MAX('1473 FX'!AI113, '1473 PARA'!AI113), "")</f>
        <v>44299</v>
      </c>
      <c r="L113" s="239">
        <f>IF(I113&gt;0, MAX('1474 FX'!AI113, '1474 PARA'!AI113), "")</f>
        <v>40907</v>
      </c>
      <c r="M113" s="239">
        <f>IF(I113&gt;0, MAX('1475 FX'!AI113, '1475 PARA'!AI113), "")</f>
        <v>39993</v>
      </c>
      <c r="N113" s="240">
        <f>IF(I113&gt;0, MAX('1476 FX'!AI113, '1476 PARA'!AI113), "")</f>
        <v>47389</v>
      </c>
      <c r="O113" s="240">
        <f>IF(I113&gt;0, MAX('1603 FX'!AI113, '1603 Para'!AI113), "")</f>
        <v>7592</v>
      </c>
      <c r="P113" s="240">
        <f>IF(I113&gt;0, MAX('1604 FX'!AI113, '1604 Para'!AI113), "")</f>
        <v>14977</v>
      </c>
      <c r="Q113" s="240">
        <f>IF(I113&gt;0, MAX('Spare van FX'!AI113, 'Spare van Para'!AI113), "")</f>
        <v>0</v>
      </c>
      <c r="T113" s="239">
        <f>IF(I113&gt;0, MAX('1473 FX'!AI113, '1473 PARA'!AI113), "")</f>
        <v>44299</v>
      </c>
      <c r="U113" s="239">
        <f>IF(I113&gt;0, MAX('1474 FX'!AI113, '1474 PARA'!AI113), "")</f>
        <v>40907</v>
      </c>
      <c r="V113" s="239">
        <f>IF(I113&gt;0, MAX('1475 FX'!AI113, '1475 PARA'!AI113), "")</f>
        <v>39993</v>
      </c>
      <c r="W113" s="240">
        <f>IF(I113&gt;0, MAX('1476 FX'!AI113, '1476 PARA'!AI113), "")</f>
        <v>47389</v>
      </c>
      <c r="X113" s="240">
        <f>IF(I113&gt;0, MAX('1603 FX'!AI113, '1603 Para'!AI113), "")</f>
        <v>7592</v>
      </c>
      <c r="Y113" s="240">
        <f>IF(I113&gt;0, MAX('1604 FX'!AI113, '1604 Para'!AI113), "")</f>
        <v>14977</v>
      </c>
      <c r="Z113" s="240">
        <f>IF(I113&gt;0, MAX('Spare van FX'!AI113, 'Spare van Para'!AI113), "")</f>
        <v>0</v>
      </c>
    </row>
    <row r="114" spans="1:26" thickBot="1" x14ac:dyDescent="0.3">
      <c r="A114" s="155">
        <v>42846</v>
      </c>
      <c r="B114" s="156">
        <f>'1473 FX'!V114</f>
        <v>12.166666666666666</v>
      </c>
      <c r="C114" s="156">
        <f>'1474 FX'!V114</f>
        <v>12.166666666666666</v>
      </c>
      <c r="D114" s="156">
        <f>'1475 FX'!V114</f>
        <v>0</v>
      </c>
      <c r="E114" s="162">
        <f>'1476 FX'!V114</f>
        <v>0</v>
      </c>
      <c r="F114" s="162">
        <f>'1603 FX'!V114</f>
        <v>0</v>
      </c>
      <c r="G114" s="162">
        <f>'1604 FX'!V114</f>
        <v>0</v>
      </c>
      <c r="H114" s="162">
        <f>'Spare van FX'!V114</f>
        <v>0</v>
      </c>
      <c r="I114" s="167">
        <f t="shared" si="1"/>
        <v>24.333333333333332</v>
      </c>
      <c r="K114" s="239">
        <f>IF(I114&gt;0, MAX('1473 FX'!AI114, '1473 PARA'!AI114), "")</f>
        <v>44584</v>
      </c>
      <c r="L114" s="239">
        <f>IF(I114&gt;0, MAX('1474 FX'!AI114, '1474 PARA'!AI114), "")</f>
        <v>41065</v>
      </c>
      <c r="M114" s="239">
        <f>IF(I114&gt;0, MAX('1475 FX'!AI114, '1475 PARA'!AI114), "")</f>
        <v>39993</v>
      </c>
      <c r="N114" s="240">
        <f>IF(I114&gt;0, MAX('1476 FX'!AI114, '1476 PARA'!AI114), "")</f>
        <v>47389</v>
      </c>
      <c r="O114" s="240">
        <f>IF(I114&gt;0, MAX('1603 FX'!AI114, '1603 Para'!AI114), "")</f>
        <v>7621</v>
      </c>
      <c r="P114" s="240">
        <f>IF(I114&gt;0, MAX('1604 FX'!AI114, '1604 Para'!AI114), "")</f>
        <v>15072</v>
      </c>
      <c r="Q114" s="240">
        <f>IF(I114&gt;0, MAX('Spare van FX'!AI114, 'Spare van Para'!AI114), "")</f>
        <v>0</v>
      </c>
      <c r="T114" s="239">
        <f>IF(I114&gt;0, MAX('1473 FX'!AI114, '1473 PARA'!AI114), "")</f>
        <v>44584</v>
      </c>
      <c r="U114" s="239">
        <f>IF(I114&gt;0, MAX('1474 FX'!AI114, '1474 PARA'!AI114), "")</f>
        <v>41065</v>
      </c>
      <c r="V114" s="239">
        <f>IF(I114&gt;0, MAX('1475 FX'!AI114, '1475 PARA'!AI114), "")</f>
        <v>39993</v>
      </c>
      <c r="W114" s="240">
        <f>IF(I114&gt;0, MAX('1476 FX'!AI114, '1476 PARA'!AI114), "")</f>
        <v>47389</v>
      </c>
      <c r="X114" s="240">
        <f>IF(I114&gt;0, MAX('1603 FX'!AI114, '1603 Para'!AI114), "")</f>
        <v>7621</v>
      </c>
      <c r="Y114" s="240">
        <f>IF(I114&gt;0, MAX('1604 FX'!AI114, '1604 Para'!AI114), "")</f>
        <v>15072</v>
      </c>
      <c r="Z114" s="240">
        <f>IF(I114&gt;0, MAX('Spare van FX'!AI114, 'Spare van Para'!AI114), "")</f>
        <v>0</v>
      </c>
    </row>
    <row r="115" spans="1:26" thickBot="1" x14ac:dyDescent="0.3">
      <c r="A115" s="155">
        <v>42847</v>
      </c>
      <c r="B115" s="156">
        <f>'1473 FX'!V115</f>
        <v>0</v>
      </c>
      <c r="C115" s="156">
        <f>'1474 FX'!V115</f>
        <v>0</v>
      </c>
      <c r="D115" s="156">
        <f>'1475 FX'!V115</f>
        <v>0</v>
      </c>
      <c r="E115" s="162">
        <f>'1476 FX'!V115</f>
        <v>0</v>
      </c>
      <c r="F115" s="162">
        <f>'1603 FX'!V115</f>
        <v>0</v>
      </c>
      <c r="G115" s="162">
        <f>'1604 FX'!V115</f>
        <v>0</v>
      </c>
      <c r="H115" s="162">
        <f>'Spare van FX'!V115</f>
        <v>0</v>
      </c>
      <c r="I115" s="167">
        <f t="shared" si="1"/>
        <v>0</v>
      </c>
      <c r="K115" s="239" t="str">
        <f>IF(I115&gt;0, MAX('1473 FX'!AI115, '1473 PARA'!AI115), "")</f>
        <v/>
      </c>
      <c r="L115" s="239" t="str">
        <f>IF(I115&gt;0, MAX('1474 FX'!AI115, '1474 PARA'!AI115), "")</f>
        <v/>
      </c>
      <c r="M115" s="239" t="str">
        <f>IF(I115&gt;0, MAX('1475 FX'!AI115, '1475 PARA'!AI115), "")</f>
        <v/>
      </c>
      <c r="N115" s="240" t="str">
        <f>IF(I115&gt;0, MAX('1476 FX'!AI115, '1476 PARA'!AI115), "")</f>
        <v/>
      </c>
      <c r="O115" s="240" t="str">
        <f>IF(I115&gt;0, MAX('1603 FX'!AI115, '1603 Para'!AI115), "")</f>
        <v/>
      </c>
      <c r="P115" s="240" t="str">
        <f>IF(I115&gt;0, MAX('1604 FX'!AI115, '1604 Para'!AI115), "")</f>
        <v/>
      </c>
      <c r="Q115" s="240" t="str">
        <f>IF(I115&gt;0, MAX('Spare van FX'!AI115, 'Spare van Para'!AI115), "")</f>
        <v/>
      </c>
      <c r="T115" s="239" t="str">
        <f>IF(I115&gt;0, MAX('1473 FX'!AI115, '1473 PARA'!AI115), "")</f>
        <v/>
      </c>
      <c r="U115" s="239" t="str">
        <f>IF(I115&gt;0, MAX('1474 FX'!AI115, '1474 PARA'!AI115), "")</f>
        <v/>
      </c>
      <c r="V115" s="239" t="str">
        <f>IF(I115&gt;0, MAX('1475 FX'!AI115, '1475 PARA'!AI115), "")</f>
        <v/>
      </c>
      <c r="W115" s="240" t="str">
        <f>IF(I115&gt;0, MAX('1476 FX'!AI115, '1476 PARA'!AI115), "")</f>
        <v/>
      </c>
      <c r="X115" s="240" t="str">
        <f>IF(I115&gt;0, MAX('1603 FX'!AI115, '1603 Para'!AI115), "")</f>
        <v/>
      </c>
      <c r="Y115" s="240" t="str">
        <f>IF(I115&gt;0, MAX('1604 FX'!AI115, '1604 Para'!AI115), "")</f>
        <v/>
      </c>
      <c r="Z115" s="240" t="str">
        <f>IF(I115&gt;0, MAX('Spare van FX'!AI115, 'Spare van Para'!AI115), "")</f>
        <v/>
      </c>
    </row>
    <row r="116" spans="1:26" thickBot="1" x14ac:dyDescent="0.3">
      <c r="A116" s="155">
        <v>42848</v>
      </c>
      <c r="B116" s="156">
        <f>'1473 FX'!V116</f>
        <v>0</v>
      </c>
      <c r="C116" s="156">
        <f>'1474 FX'!V116</f>
        <v>0</v>
      </c>
      <c r="D116" s="156">
        <f>'1475 FX'!V116</f>
        <v>0</v>
      </c>
      <c r="E116" s="162">
        <f>'1476 FX'!V116</f>
        <v>0</v>
      </c>
      <c r="F116" s="162">
        <f>'1603 FX'!V116</f>
        <v>0</v>
      </c>
      <c r="G116" s="162">
        <f>'1604 FX'!V116</f>
        <v>0</v>
      </c>
      <c r="H116" s="162">
        <f>'Spare van FX'!V116</f>
        <v>0</v>
      </c>
      <c r="I116" s="167">
        <f t="shared" si="1"/>
        <v>0</v>
      </c>
      <c r="K116" s="239" t="str">
        <f>IF(I116&gt;0, MAX('1473 FX'!AI116, '1473 PARA'!AI116), "")</f>
        <v/>
      </c>
      <c r="L116" s="239" t="str">
        <f>IF(I116&gt;0, MAX('1474 FX'!AI116, '1474 PARA'!AI116), "")</f>
        <v/>
      </c>
      <c r="M116" s="239" t="str">
        <f>IF(I116&gt;0, MAX('1475 FX'!AI116, '1475 PARA'!AI116), "")</f>
        <v/>
      </c>
      <c r="N116" s="240" t="str">
        <f>IF(I116&gt;0, MAX('1476 FX'!AI116, '1476 PARA'!AI116), "")</f>
        <v/>
      </c>
      <c r="O116" s="240" t="str">
        <f>IF(I116&gt;0, MAX('1603 FX'!AI116, '1603 Para'!AI116), "")</f>
        <v/>
      </c>
      <c r="P116" s="240" t="str">
        <f>IF(I116&gt;0, MAX('1604 FX'!AI116, '1604 Para'!AI116), "")</f>
        <v/>
      </c>
      <c r="Q116" s="240" t="str">
        <f>IF(I116&gt;0, MAX('Spare van FX'!AI116, 'Spare van Para'!AI116), "")</f>
        <v/>
      </c>
      <c r="T116" s="239" t="str">
        <f>IF(I116&gt;0, MAX('1473 FX'!AI116, '1473 PARA'!AI116), "")</f>
        <v/>
      </c>
      <c r="U116" s="239" t="str">
        <f>IF(I116&gt;0, MAX('1474 FX'!AI116, '1474 PARA'!AI116), "")</f>
        <v/>
      </c>
      <c r="V116" s="239" t="str">
        <f>IF(I116&gt;0, MAX('1475 FX'!AI116, '1475 PARA'!AI116), "")</f>
        <v/>
      </c>
      <c r="W116" s="240" t="str">
        <f>IF(I116&gt;0, MAX('1476 FX'!AI116, '1476 PARA'!AI116), "")</f>
        <v/>
      </c>
      <c r="X116" s="240" t="str">
        <f>IF(I116&gt;0, MAX('1603 FX'!AI116, '1603 Para'!AI116), "")</f>
        <v/>
      </c>
      <c r="Y116" s="240" t="str">
        <f>IF(I116&gt;0, MAX('1604 FX'!AI116, '1604 Para'!AI116), "")</f>
        <v/>
      </c>
      <c r="Z116" s="240" t="str">
        <f>IF(I116&gt;0, MAX('Spare van FX'!AI116, 'Spare van Para'!AI116), "")</f>
        <v/>
      </c>
    </row>
    <row r="117" spans="1:26" thickBot="1" x14ac:dyDescent="0.3">
      <c r="A117" s="155">
        <v>42849</v>
      </c>
      <c r="B117" s="156">
        <f>'1473 FX'!V117</f>
        <v>12.166666666666666</v>
      </c>
      <c r="C117" s="156">
        <f>'1474 FX'!V117</f>
        <v>12</v>
      </c>
      <c r="D117" s="156">
        <f>'1475 FX'!V117</f>
        <v>0</v>
      </c>
      <c r="E117" s="162">
        <f>'1476 FX'!V117</f>
        <v>0</v>
      </c>
      <c r="F117" s="162">
        <f>'1603 FX'!V117</f>
        <v>0</v>
      </c>
      <c r="G117" s="162">
        <f>'1604 FX'!V117</f>
        <v>0</v>
      </c>
      <c r="H117" s="162">
        <f>'Spare van FX'!V117</f>
        <v>0</v>
      </c>
      <c r="I117" s="167">
        <f t="shared" si="1"/>
        <v>24.166666666666664</v>
      </c>
      <c r="K117" s="239">
        <f>IF(I117&gt;0, MAX('1473 FX'!AI117, '1473 PARA'!AI117), "")</f>
        <v>44740</v>
      </c>
      <c r="L117" s="239">
        <f>IF(I117&gt;0, MAX('1474 FX'!AI117, '1474 PARA'!AI117), "")</f>
        <v>41194</v>
      </c>
      <c r="M117" s="239">
        <f>IF(I117&gt;0, MAX('1475 FX'!AI117, '1475 PARA'!AI117), "")</f>
        <v>39993</v>
      </c>
      <c r="N117" s="240">
        <f>IF(I117&gt;0, MAX('1476 FX'!AI117, '1476 PARA'!AI117), "")</f>
        <v>47389</v>
      </c>
      <c r="O117" s="240">
        <f>IF(I117&gt;0, MAX('1603 FX'!AI117, '1603 Para'!AI117), "")</f>
        <v>7665</v>
      </c>
      <c r="P117" s="240">
        <f>IF(I117&gt;0, MAX('1604 FX'!AI117, '1604 Para'!AI117), "")</f>
        <v>15138</v>
      </c>
      <c r="Q117" s="240">
        <f>IF(I117&gt;0, MAX('Spare van FX'!AI117, 'Spare van Para'!AI117), "")</f>
        <v>0</v>
      </c>
      <c r="T117" s="239">
        <f>IF(I117&gt;0, MAX('1473 FX'!AI117, '1473 PARA'!AI117), "")</f>
        <v>44740</v>
      </c>
      <c r="U117" s="239">
        <f>IF(I117&gt;0, MAX('1474 FX'!AI117, '1474 PARA'!AI117), "")</f>
        <v>41194</v>
      </c>
      <c r="V117" s="239">
        <f>IF(I117&gt;0, MAX('1475 FX'!AI117, '1475 PARA'!AI117), "")</f>
        <v>39993</v>
      </c>
      <c r="W117" s="240">
        <f>IF(I117&gt;0, MAX('1476 FX'!AI117, '1476 PARA'!AI117), "")</f>
        <v>47389</v>
      </c>
      <c r="X117" s="240">
        <f>IF(I117&gt;0, MAX('1603 FX'!AI117, '1603 Para'!AI117), "")</f>
        <v>7665</v>
      </c>
      <c r="Y117" s="240">
        <f>IF(I117&gt;0, MAX('1604 FX'!AI117, '1604 Para'!AI117), "")</f>
        <v>15138</v>
      </c>
      <c r="Z117" s="240">
        <f>IF(I117&gt;0, MAX('Spare van FX'!AI117, 'Spare van Para'!AI117), "")</f>
        <v>0</v>
      </c>
    </row>
    <row r="118" spans="1:26" thickBot="1" x14ac:dyDescent="0.3">
      <c r="A118" s="155">
        <v>42850</v>
      </c>
      <c r="B118" s="156">
        <f>'1473 FX'!V118</f>
        <v>12</v>
      </c>
      <c r="C118" s="156">
        <f>'1474 FX'!V118</f>
        <v>12.166666666666666</v>
      </c>
      <c r="D118" s="156">
        <f>'1475 FX'!V118</f>
        <v>0</v>
      </c>
      <c r="E118" s="162">
        <f>'1476 FX'!V118</f>
        <v>0</v>
      </c>
      <c r="F118" s="162">
        <f>'1603 FX'!V118</f>
        <v>0</v>
      </c>
      <c r="G118" s="162">
        <f>'1604 FX'!V118</f>
        <v>0</v>
      </c>
      <c r="H118" s="162">
        <f>'Spare van FX'!V118</f>
        <v>0</v>
      </c>
      <c r="I118" s="167">
        <f t="shared" si="1"/>
        <v>24.166666666666664</v>
      </c>
      <c r="K118" s="239">
        <f>IF(I118&gt;0, MAX('1473 FX'!AI118, '1473 PARA'!AI118), "")</f>
        <v>44869</v>
      </c>
      <c r="L118" s="239">
        <f>IF(I118&gt;0, MAX('1474 FX'!AI118, '1474 PARA'!AI118), "")</f>
        <v>41348</v>
      </c>
      <c r="M118" s="239">
        <f>IF(I118&gt;0, MAX('1475 FX'!AI118, '1475 PARA'!AI118), "")</f>
        <v>39993</v>
      </c>
      <c r="N118" s="240">
        <f>IF(I118&gt;0, MAX('1476 FX'!AI118, '1476 PARA'!AI118), "")</f>
        <v>47389</v>
      </c>
      <c r="O118" s="240">
        <f>IF(I118&gt;0, MAX('1603 FX'!AI118, '1603 Para'!AI118), "")</f>
        <v>7682</v>
      </c>
      <c r="P118" s="240">
        <f>IF(I118&gt;0, MAX('1604 FX'!AI118, '1604 Para'!AI118), "")</f>
        <v>15210</v>
      </c>
      <c r="Q118" s="240">
        <f>IF(I118&gt;0, MAX('Spare van FX'!AI118, 'Spare van Para'!AI118), "")</f>
        <v>0</v>
      </c>
      <c r="T118" s="239">
        <f>IF(I118&gt;0, MAX('1473 FX'!AI118, '1473 PARA'!AI118), "")</f>
        <v>44869</v>
      </c>
      <c r="U118" s="239">
        <f>IF(I118&gt;0, MAX('1474 FX'!AI118, '1474 PARA'!AI118), "")</f>
        <v>41348</v>
      </c>
      <c r="V118" s="239">
        <f>IF(I118&gt;0, MAX('1475 FX'!AI118, '1475 PARA'!AI118), "")</f>
        <v>39993</v>
      </c>
      <c r="W118" s="240">
        <f>IF(I118&gt;0, MAX('1476 FX'!AI118, '1476 PARA'!AI118), "")</f>
        <v>47389</v>
      </c>
      <c r="X118" s="240">
        <f>IF(I118&gt;0, MAX('1603 FX'!AI118, '1603 Para'!AI118), "")</f>
        <v>7682</v>
      </c>
      <c r="Y118" s="240">
        <f>IF(I118&gt;0, MAX('1604 FX'!AI118, '1604 Para'!AI118), "")</f>
        <v>15210</v>
      </c>
      <c r="Z118" s="240">
        <f>IF(I118&gt;0, MAX('Spare van FX'!AI118, 'Spare van Para'!AI118), "")</f>
        <v>0</v>
      </c>
    </row>
    <row r="119" spans="1:26" thickBot="1" x14ac:dyDescent="0.3">
      <c r="A119" s="155">
        <v>42851</v>
      </c>
      <c r="B119" s="156">
        <f>'1473 FX'!V119</f>
        <v>12.166666666666666</v>
      </c>
      <c r="C119" s="156">
        <f>'1474 FX'!V119</f>
        <v>12</v>
      </c>
      <c r="D119" s="156">
        <f>'1475 FX'!V119</f>
        <v>0</v>
      </c>
      <c r="E119" s="162">
        <f>'1476 FX'!V119</f>
        <v>0</v>
      </c>
      <c r="F119" s="162">
        <f>'1603 FX'!V119</f>
        <v>0</v>
      </c>
      <c r="G119" s="162">
        <f>'1604 FX'!V119</f>
        <v>0</v>
      </c>
      <c r="H119" s="162">
        <f>'Spare van FX'!V119</f>
        <v>0</v>
      </c>
      <c r="I119" s="167">
        <f t="shared" si="1"/>
        <v>24.166666666666664</v>
      </c>
      <c r="K119" s="239">
        <f>IF(I119&gt;0, MAX('1473 FX'!AI119, '1473 PARA'!AI119), "")</f>
        <v>45024</v>
      </c>
      <c r="L119" s="239">
        <f>IF(I119&gt;0, MAX('1474 FX'!AI119, '1474 PARA'!AI119), "")</f>
        <v>41477</v>
      </c>
      <c r="M119" s="239">
        <f>IF(I119&gt;0, MAX('1475 FX'!AI119, '1475 PARA'!AI119), "")</f>
        <v>39993</v>
      </c>
      <c r="N119" s="240">
        <f>IF(I119&gt;0, MAX('1476 FX'!AI119, '1476 PARA'!AI119), "")</f>
        <v>47389</v>
      </c>
      <c r="O119" s="240">
        <f>IF(I119&gt;0, MAX('1603 FX'!AI119, '1603 Para'!AI119), "")</f>
        <v>7705</v>
      </c>
      <c r="P119" s="240">
        <f>IF(I119&gt;0, MAX('1604 FX'!AI119, '1604 Para'!AI119), "")</f>
        <v>15239</v>
      </c>
      <c r="Q119" s="240">
        <f>IF(I119&gt;0, MAX('Spare van FX'!AI119, 'Spare van Para'!AI119), "")</f>
        <v>0</v>
      </c>
      <c r="T119" s="239">
        <f>IF(I119&gt;0, MAX('1473 FX'!AI119, '1473 PARA'!AI119), "")</f>
        <v>45024</v>
      </c>
      <c r="U119" s="239">
        <f>IF(I119&gt;0, MAX('1474 FX'!AI119, '1474 PARA'!AI119), "")</f>
        <v>41477</v>
      </c>
      <c r="V119" s="239">
        <f>IF(I119&gt;0, MAX('1475 FX'!AI119, '1475 PARA'!AI119), "")</f>
        <v>39993</v>
      </c>
      <c r="W119" s="240">
        <f>IF(I119&gt;0, MAX('1476 FX'!AI119, '1476 PARA'!AI119), "")</f>
        <v>47389</v>
      </c>
      <c r="X119" s="240">
        <f>IF(I119&gt;0, MAX('1603 FX'!AI119, '1603 Para'!AI119), "")</f>
        <v>7705</v>
      </c>
      <c r="Y119" s="240">
        <f>IF(I119&gt;0, MAX('1604 FX'!AI119, '1604 Para'!AI119), "")</f>
        <v>15239</v>
      </c>
      <c r="Z119" s="240">
        <f>IF(I119&gt;0, MAX('Spare van FX'!AI119, 'Spare van Para'!AI119), "")</f>
        <v>0</v>
      </c>
    </row>
    <row r="120" spans="1:26" thickBot="1" x14ac:dyDescent="0.3">
      <c r="A120" s="155">
        <v>42852</v>
      </c>
      <c r="B120" s="156">
        <f>'1473 FX'!V120</f>
        <v>12</v>
      </c>
      <c r="C120" s="156">
        <f>'1474 FX'!V120</f>
        <v>12.166666666666666</v>
      </c>
      <c r="D120" s="156">
        <f>'1475 FX'!V120</f>
        <v>0</v>
      </c>
      <c r="E120" s="162">
        <f>'1476 FX'!V120</f>
        <v>0</v>
      </c>
      <c r="F120" s="162">
        <f>'1603 FX'!V120</f>
        <v>0</v>
      </c>
      <c r="G120" s="162">
        <f>'1604 FX'!V120</f>
        <v>0</v>
      </c>
      <c r="H120" s="162">
        <f>'Spare van FX'!V120</f>
        <v>0</v>
      </c>
      <c r="I120" s="167">
        <f t="shared" si="1"/>
        <v>24.166666666666664</v>
      </c>
      <c r="K120" s="239">
        <f>IF(I120&gt;0, MAX('1473 FX'!AI120, '1473 PARA'!AI120), "")</f>
        <v>45152</v>
      </c>
      <c r="L120" s="239">
        <f>IF(I120&gt;0, MAX('1474 FX'!AI120, '1474 PARA'!AI120), "")</f>
        <v>41631</v>
      </c>
      <c r="M120" s="239">
        <f>IF(I120&gt;0, MAX('1475 FX'!AI120, '1475 PARA'!AI120), "")</f>
        <v>39993</v>
      </c>
      <c r="N120" s="240">
        <f>IF(I120&gt;0, MAX('1476 FX'!AI120, '1476 PARA'!AI120), "")</f>
        <v>47389</v>
      </c>
      <c r="O120" s="240">
        <f>IF(I120&gt;0, MAX('1603 FX'!AI120, '1603 Para'!AI120), "")</f>
        <v>7737</v>
      </c>
      <c r="P120" s="240">
        <f>IF(I120&gt;0, MAX('1604 FX'!AI120, '1604 Para'!AI120), "")</f>
        <v>15267</v>
      </c>
      <c r="Q120" s="240">
        <f>IF(I120&gt;0, MAX('Spare van FX'!AI120, 'Spare van Para'!AI120), "")</f>
        <v>0</v>
      </c>
      <c r="T120" s="239">
        <f>IF(I120&gt;0, MAX('1473 FX'!AI120, '1473 PARA'!AI120), "")</f>
        <v>45152</v>
      </c>
      <c r="U120" s="239">
        <f>IF(I120&gt;0, MAX('1474 FX'!AI120, '1474 PARA'!AI120), "")</f>
        <v>41631</v>
      </c>
      <c r="V120" s="239">
        <f>IF(I120&gt;0, MAX('1475 FX'!AI120, '1475 PARA'!AI120), "")</f>
        <v>39993</v>
      </c>
      <c r="W120" s="240">
        <f>IF(I120&gt;0, MAX('1476 FX'!AI120, '1476 PARA'!AI120), "")</f>
        <v>47389</v>
      </c>
      <c r="X120" s="240">
        <f>IF(I120&gt;0, MAX('1603 FX'!AI120, '1603 Para'!AI120), "")</f>
        <v>7737</v>
      </c>
      <c r="Y120" s="240">
        <f>IF(I120&gt;0, MAX('1604 FX'!AI120, '1604 Para'!AI120), "")</f>
        <v>15267</v>
      </c>
      <c r="Z120" s="240">
        <f>IF(I120&gt;0, MAX('Spare van FX'!AI120, 'Spare van Para'!AI120), "")</f>
        <v>0</v>
      </c>
    </row>
    <row r="121" spans="1:26" thickBot="1" x14ac:dyDescent="0.3">
      <c r="A121" s="155">
        <v>42853</v>
      </c>
      <c r="B121" s="156">
        <f>'1473 FX'!V121</f>
        <v>12.166666666666666</v>
      </c>
      <c r="C121" s="156">
        <f>'1474 FX'!V121</f>
        <v>12</v>
      </c>
      <c r="D121" s="156">
        <f>'1475 FX'!V121</f>
        <v>0</v>
      </c>
      <c r="E121" s="162">
        <f>'1476 FX'!V121</f>
        <v>0</v>
      </c>
      <c r="F121" s="162">
        <f>'1603 FX'!V121</f>
        <v>0</v>
      </c>
      <c r="G121" s="162">
        <f>'1604 FX'!V121</f>
        <v>0</v>
      </c>
      <c r="H121" s="162">
        <f>'Spare van FX'!V121</f>
        <v>0</v>
      </c>
      <c r="I121" s="167">
        <f t="shared" si="1"/>
        <v>24.166666666666664</v>
      </c>
      <c r="K121" s="239">
        <f>IF(I121&gt;0, MAX('1473 FX'!AI121, '1473 PARA'!AI121), "")</f>
        <v>45313</v>
      </c>
      <c r="L121" s="239">
        <f>IF(I121&gt;0, MAX('1474 FX'!AI121, '1474 PARA'!AI121), "")</f>
        <v>41760</v>
      </c>
      <c r="M121" s="239">
        <f>IF(I121&gt;0, MAX('1475 FX'!AI121, '1475 PARA'!AI121), "")</f>
        <v>39993</v>
      </c>
      <c r="N121" s="240">
        <f>IF(I121&gt;0, MAX('1476 FX'!AI121, '1476 PARA'!AI121), "")</f>
        <v>47389</v>
      </c>
      <c r="O121" s="240">
        <f>IF(I121&gt;0, MAX('1603 FX'!AI121, '1603 Para'!AI121), "")</f>
        <v>7751</v>
      </c>
      <c r="P121" s="240">
        <f>IF(I121&gt;0, MAX('1604 FX'!AI121, '1604 Para'!AI121), "")</f>
        <v>15323</v>
      </c>
      <c r="Q121" s="240">
        <f>IF(I121&gt;0, MAX('Spare van FX'!AI121, 'Spare van Para'!AI121), "")</f>
        <v>0</v>
      </c>
      <c r="T121" s="239">
        <f>IF(I121&gt;0, MAX('1473 FX'!AI121, '1473 PARA'!AI121), "")</f>
        <v>45313</v>
      </c>
      <c r="U121" s="239">
        <f>IF(I121&gt;0, MAX('1474 FX'!AI121, '1474 PARA'!AI121), "")</f>
        <v>41760</v>
      </c>
      <c r="V121" s="239">
        <f>IF(I121&gt;0, MAX('1475 FX'!AI121, '1475 PARA'!AI121), "")</f>
        <v>39993</v>
      </c>
      <c r="W121" s="240">
        <f>IF(I121&gt;0, MAX('1476 FX'!AI121, '1476 PARA'!AI121), "")</f>
        <v>47389</v>
      </c>
      <c r="X121" s="240">
        <f>IF(I121&gt;0, MAX('1603 FX'!AI121, '1603 Para'!AI121), "")</f>
        <v>7751</v>
      </c>
      <c r="Y121" s="240">
        <f>IF(I121&gt;0, MAX('1604 FX'!AI121, '1604 Para'!AI121), "")</f>
        <v>15323</v>
      </c>
      <c r="Z121" s="240">
        <f>IF(I121&gt;0, MAX('Spare van FX'!AI121, 'Spare van Para'!AI121), "")</f>
        <v>0</v>
      </c>
    </row>
    <row r="122" spans="1:26" thickBot="1" x14ac:dyDescent="0.3">
      <c r="A122" s="155">
        <v>42854</v>
      </c>
      <c r="B122" s="156">
        <f>'1473 FX'!V122</f>
        <v>0</v>
      </c>
      <c r="C122" s="156">
        <f>'1474 FX'!V122</f>
        <v>0</v>
      </c>
      <c r="D122" s="156">
        <f>'1475 FX'!V122</f>
        <v>0</v>
      </c>
      <c r="E122" s="162">
        <f>'1476 FX'!V122</f>
        <v>0</v>
      </c>
      <c r="F122" s="162">
        <f>'1603 FX'!V122</f>
        <v>0</v>
      </c>
      <c r="G122" s="162">
        <f>'1604 FX'!V122</f>
        <v>0</v>
      </c>
      <c r="H122" s="162">
        <f>'Spare van FX'!V122</f>
        <v>0</v>
      </c>
      <c r="I122" s="167">
        <f t="shared" si="1"/>
        <v>0</v>
      </c>
      <c r="K122" s="239" t="str">
        <f>IF(I122&gt;0, MAX('1473 FX'!AI122, '1473 PARA'!AI122), "")</f>
        <v/>
      </c>
      <c r="L122" s="239" t="str">
        <f>IF(I122&gt;0, MAX('1474 FX'!AI122, '1474 PARA'!AI122), "")</f>
        <v/>
      </c>
      <c r="M122" s="239" t="str">
        <f>IF(I122&gt;0, MAX('1475 FX'!AI122, '1475 PARA'!AI122), "")</f>
        <v/>
      </c>
      <c r="N122" s="240" t="str">
        <f>IF(I122&gt;0, MAX('1476 FX'!AI122, '1476 PARA'!AI122), "")</f>
        <v/>
      </c>
      <c r="O122" s="240" t="str">
        <f>IF(I122&gt;0, MAX('1603 FX'!AI122, '1603 Para'!AI122), "")</f>
        <v/>
      </c>
      <c r="P122" s="240" t="str">
        <f>IF(I122&gt;0, MAX('1604 FX'!AI122, '1604 Para'!AI122), "")</f>
        <v/>
      </c>
      <c r="Q122" s="240" t="str">
        <f>IF(I122&gt;0, MAX('Spare van FX'!AI122, 'Spare van Para'!AI122), "")</f>
        <v/>
      </c>
      <c r="T122" s="239" t="str">
        <f>IF(I122&gt;0, MAX('1473 FX'!AI122, '1473 PARA'!AI122), "")</f>
        <v/>
      </c>
      <c r="U122" s="239" t="str">
        <f>IF(I122&gt;0, MAX('1474 FX'!AI122, '1474 PARA'!AI122), "")</f>
        <v/>
      </c>
      <c r="V122" s="239" t="str">
        <f>IF(I122&gt;0, MAX('1475 FX'!AI122, '1475 PARA'!AI122), "")</f>
        <v/>
      </c>
      <c r="W122" s="240" t="str">
        <f>IF(I122&gt;0, MAX('1476 FX'!AI122, '1476 PARA'!AI122), "")</f>
        <v/>
      </c>
      <c r="X122" s="240" t="str">
        <f>IF(I122&gt;0, MAX('1603 FX'!AI122, '1603 Para'!AI122), "")</f>
        <v/>
      </c>
      <c r="Y122" s="240" t="str">
        <f>IF(I122&gt;0, MAX('1604 FX'!AI122, '1604 Para'!AI122), "")</f>
        <v/>
      </c>
      <c r="Z122" s="240" t="str">
        <f>IF(I122&gt;0, MAX('Spare van FX'!AI122, 'Spare van Para'!AI122), "")</f>
        <v/>
      </c>
    </row>
    <row r="123" spans="1:26" s="219" customFormat="1" thickBot="1" x14ac:dyDescent="0.3">
      <c r="A123" s="232">
        <v>42855</v>
      </c>
      <c r="B123" s="233">
        <f>'1473 FX'!V123</f>
        <v>0</v>
      </c>
      <c r="C123" s="233">
        <f>'1474 FX'!V123</f>
        <v>0</v>
      </c>
      <c r="D123" s="233">
        <f>'1475 FX'!V123</f>
        <v>0</v>
      </c>
      <c r="E123" s="234">
        <f>'1476 FX'!V123</f>
        <v>0</v>
      </c>
      <c r="F123" s="234">
        <f>'1603 FX'!V123</f>
        <v>0</v>
      </c>
      <c r="G123" s="234">
        <f>'1604 FX'!V123</f>
        <v>0</v>
      </c>
      <c r="H123" s="234">
        <f>'Spare van FX'!V123</f>
        <v>0</v>
      </c>
      <c r="I123" s="235">
        <f t="shared" si="1"/>
        <v>0</v>
      </c>
      <c r="J123" s="217"/>
      <c r="K123" s="239" t="str">
        <f>IF(I123&gt;0, MAX('1473 FX'!AI123, '1473 PARA'!AI123), "")</f>
        <v/>
      </c>
      <c r="L123" s="239" t="str">
        <f>IF(I123&gt;0, MAX('1474 FX'!AI123, '1474 PARA'!AI123), "")</f>
        <v/>
      </c>
      <c r="M123" s="239" t="str">
        <f>IF(I123&gt;0, MAX('1475 FX'!AI123, '1475 PARA'!AI123), "")</f>
        <v/>
      </c>
      <c r="N123" s="240" t="str">
        <f>IF(I123&gt;0, MAX('1476 FX'!AI123, '1476 PARA'!AI123), "")</f>
        <v/>
      </c>
      <c r="O123" s="240" t="str">
        <f>IF(I123&gt;0, MAX('1603 FX'!AI123, '1603 Para'!AI123), "")</f>
        <v/>
      </c>
      <c r="P123" s="240" t="str">
        <f>IF(I123&gt;0, MAX('1604 FX'!AI123, '1604 Para'!AI123), "")</f>
        <v/>
      </c>
      <c r="Q123" s="240" t="str">
        <f>IF(I123&gt;0, MAX('Spare van FX'!AI123, 'Spare van Para'!AI123), "")</f>
        <v/>
      </c>
      <c r="S123" s="217"/>
      <c r="T123" s="239" t="str">
        <f>IF(I123&gt;0, MAX('1473 FX'!AI123, '1473 PARA'!AI123), "")</f>
        <v/>
      </c>
      <c r="U123" s="239" t="str">
        <f>IF(I123&gt;0, MAX('1474 FX'!AI123, '1474 PARA'!AI123), "")</f>
        <v/>
      </c>
      <c r="V123" s="239" t="str">
        <f>IF(I123&gt;0, MAX('1475 FX'!AI123, '1475 PARA'!AI123), "")</f>
        <v/>
      </c>
      <c r="W123" s="240" t="str">
        <f>IF(I123&gt;0, MAX('1476 FX'!AI123, '1476 PARA'!AI123), "")</f>
        <v/>
      </c>
      <c r="X123" s="240" t="str">
        <f>IF(I123&gt;0, MAX('1603 FX'!AI123, '1603 Para'!AI123), "")</f>
        <v/>
      </c>
      <c r="Y123" s="240" t="str">
        <f>IF(I123&gt;0, MAX('1604 FX'!AI123, '1604 Para'!AI123), "")</f>
        <v/>
      </c>
      <c r="Z123" s="240" t="str">
        <f>IF(I123&gt;0, MAX('Spare van FX'!AI123, 'Spare van Para'!AI123), "")</f>
        <v/>
      </c>
    </row>
    <row r="124" spans="1:26" ht="16.5" thickTop="1" thickBot="1" x14ac:dyDescent="0.3">
      <c r="A124" s="8">
        <v>42856</v>
      </c>
      <c r="B124" s="169">
        <f>'1473 FX'!V124</f>
        <v>0</v>
      </c>
      <c r="C124" s="169">
        <f>'1474 FX'!V124</f>
        <v>12.166666666666666</v>
      </c>
      <c r="D124" s="169">
        <f>'1475 FX'!V124</f>
        <v>0</v>
      </c>
      <c r="E124" s="170">
        <f>'1476 FX'!V124</f>
        <v>12.166666666666666</v>
      </c>
      <c r="F124" s="170">
        <f>'1603 FX'!V124</f>
        <v>0</v>
      </c>
      <c r="G124" s="170">
        <f>'1604 FX'!V124</f>
        <v>0</v>
      </c>
      <c r="H124" s="170">
        <f>'Spare van FX'!V124</f>
        <v>0</v>
      </c>
      <c r="I124" s="171">
        <f t="shared" si="1"/>
        <v>24.333333333333332</v>
      </c>
      <c r="K124" s="239">
        <f>IF(I124&gt;0, MAX('1473 FX'!AI124, '1473 PARA'!AI124), "")</f>
        <v>45313</v>
      </c>
      <c r="L124" s="239">
        <f>IF(I124&gt;0, MAX('1474 FX'!AI124, '1474 PARA'!AI124), "")</f>
        <v>41915</v>
      </c>
      <c r="M124" s="239">
        <f>IF(I124&gt;0, MAX('1475 FX'!AI124, '1475 PARA'!AI124), "")</f>
        <v>39993</v>
      </c>
      <c r="N124" s="240">
        <f>IF(I124&gt;0, MAX('1476 FX'!AI124, '1476 PARA'!AI124), "")</f>
        <v>47546</v>
      </c>
      <c r="O124" s="240">
        <f>IF(I124&gt;0, MAX('1603 FX'!AI124, '1603 Para'!AI124), "")</f>
        <v>7778</v>
      </c>
      <c r="P124" s="240">
        <f>IF(I124&gt;0, MAX('1604 FX'!AI124, '1604 Para'!AI124), "")</f>
        <v>15420</v>
      </c>
      <c r="Q124" s="240">
        <f>IF(I124&gt;0, MAX('Spare van FX'!AI124, 'Spare van Para'!AI124), "")</f>
        <v>0</v>
      </c>
      <c r="T124" s="239">
        <f>IF(I124&gt;0, MAX('1473 FX'!AI124, '1473 PARA'!AI124), "")</f>
        <v>45313</v>
      </c>
      <c r="U124" s="239">
        <f>IF(I124&gt;0, MAX('1474 FX'!AI124, '1474 PARA'!AI124), "")</f>
        <v>41915</v>
      </c>
      <c r="V124" s="239">
        <f>IF(I124&gt;0, MAX('1475 FX'!AI124, '1475 PARA'!AI124), "")</f>
        <v>39993</v>
      </c>
      <c r="W124" s="240">
        <f>IF(I124&gt;0, MAX('1476 FX'!AI124, '1476 PARA'!AI124), "")</f>
        <v>47546</v>
      </c>
      <c r="X124" s="240">
        <f>IF(I124&gt;0, MAX('1603 FX'!AI124, '1603 Para'!AI124), "")</f>
        <v>7778</v>
      </c>
      <c r="Y124" s="240">
        <f>IF(I124&gt;0, MAX('1604 FX'!AI124, '1604 Para'!AI124), "")</f>
        <v>15420</v>
      </c>
      <c r="Z124" s="240">
        <f>IF(I124&gt;0, MAX('Spare van FX'!AI124, 'Spare van Para'!AI124), "")</f>
        <v>0</v>
      </c>
    </row>
    <row r="125" spans="1:26" thickBot="1" x14ac:dyDescent="0.3">
      <c r="A125" s="155">
        <v>42857</v>
      </c>
      <c r="B125" s="156">
        <f>'1473 FX'!V125</f>
        <v>0</v>
      </c>
      <c r="C125" s="156">
        <f>'1474 FX'!V125</f>
        <v>12</v>
      </c>
      <c r="D125" s="156">
        <f>'1475 FX'!V125</f>
        <v>0</v>
      </c>
      <c r="E125" s="162">
        <f>'1476 FX'!V125</f>
        <v>12</v>
      </c>
      <c r="F125" s="162">
        <f>'1603 FX'!V125</f>
        <v>0</v>
      </c>
      <c r="G125" s="162">
        <f>'1604 FX'!V125</f>
        <v>0</v>
      </c>
      <c r="H125" s="162">
        <f>'Spare van FX'!V125</f>
        <v>0</v>
      </c>
      <c r="I125" s="167">
        <f t="shared" si="1"/>
        <v>24</v>
      </c>
      <c r="K125" s="239">
        <f>IF(I125&gt;0, MAX('1473 FX'!AI125, '1473 PARA'!AI125), "")</f>
        <v>45313</v>
      </c>
      <c r="L125" s="239">
        <f>IF(I125&gt;0, MAX('1474 FX'!AI125, '1474 PARA'!AI125), "")</f>
        <v>42043</v>
      </c>
      <c r="M125" s="239">
        <f>IF(I125&gt;0, MAX('1475 FX'!AI125, '1475 PARA'!AI125), "")</f>
        <v>39993</v>
      </c>
      <c r="N125" s="240">
        <f>IF(I125&gt;0, MAX('1476 FX'!AI125, '1476 PARA'!AI125), "")</f>
        <v>47765</v>
      </c>
      <c r="O125" s="240">
        <f>IF(I125&gt;0, MAX('1603 FX'!AI125, '1603 Para'!AI125), "")</f>
        <v>7803</v>
      </c>
      <c r="P125" s="240">
        <f>IF(I125&gt;0, MAX('1604 FX'!AI125, '1604 Para'!AI125), "")</f>
        <v>15475</v>
      </c>
      <c r="Q125" s="240">
        <f>IF(I125&gt;0, MAX('Spare van FX'!AI125, 'Spare van Para'!AI125), "")</f>
        <v>0</v>
      </c>
      <c r="T125" s="239">
        <f>IF(I125&gt;0, MAX('1473 FX'!AI125, '1473 PARA'!AI125), "")</f>
        <v>45313</v>
      </c>
      <c r="U125" s="239">
        <f>IF(I125&gt;0, MAX('1474 FX'!AI125, '1474 PARA'!AI125), "")</f>
        <v>42043</v>
      </c>
      <c r="V125" s="239">
        <f>IF(I125&gt;0, MAX('1475 FX'!AI125, '1475 PARA'!AI125), "")</f>
        <v>39993</v>
      </c>
      <c r="W125" s="240">
        <f>IF(I125&gt;0, MAX('1476 FX'!AI125, '1476 PARA'!AI125), "")</f>
        <v>47765</v>
      </c>
      <c r="X125" s="240">
        <f>IF(I125&gt;0, MAX('1603 FX'!AI125, '1603 Para'!AI125), "")</f>
        <v>7803</v>
      </c>
      <c r="Y125" s="240">
        <f>IF(I125&gt;0, MAX('1604 FX'!AI125, '1604 Para'!AI125), "")</f>
        <v>15475</v>
      </c>
      <c r="Z125" s="240">
        <f>IF(I125&gt;0, MAX('Spare van FX'!AI125, 'Spare van Para'!AI125), "")</f>
        <v>0</v>
      </c>
    </row>
    <row r="126" spans="1:26" thickBot="1" x14ac:dyDescent="0.3">
      <c r="A126" s="155">
        <v>42858</v>
      </c>
      <c r="B126" s="156">
        <f>'1473 FX'!V126</f>
        <v>0</v>
      </c>
      <c r="C126" s="156">
        <f>'1474 FX'!V126</f>
        <v>12.166666666666666</v>
      </c>
      <c r="D126" s="156">
        <f>'1475 FX'!V126</f>
        <v>0</v>
      </c>
      <c r="E126" s="162">
        <f>'1476 FX'!V126</f>
        <v>12.166666666666666</v>
      </c>
      <c r="F126" s="162">
        <f>'1603 FX'!V126</f>
        <v>0</v>
      </c>
      <c r="G126" s="162">
        <f>'1604 FX'!V126</f>
        <v>0</v>
      </c>
      <c r="H126" s="162">
        <f>'Spare van FX'!V126</f>
        <v>0</v>
      </c>
      <c r="I126" s="167">
        <f t="shared" si="1"/>
        <v>24.333333333333332</v>
      </c>
      <c r="K126" s="239">
        <f>IF(I126&gt;0, MAX('1473 FX'!AI126, '1473 PARA'!AI126), "")</f>
        <v>45313</v>
      </c>
      <c r="L126" s="239">
        <f>IF(I126&gt;0, MAX('1474 FX'!AI126, '1474 PARA'!AI126), "")</f>
        <v>42195</v>
      </c>
      <c r="M126" s="239">
        <f>IF(I126&gt;0, MAX('1475 FX'!AI126, '1475 PARA'!AI126), "")</f>
        <v>39993</v>
      </c>
      <c r="N126" s="240">
        <f>IF(I126&gt;0, MAX('1476 FX'!AI126, '1476 PARA'!AI126), "")</f>
        <v>48048</v>
      </c>
      <c r="O126" s="240">
        <f>IF(I126&gt;0, MAX('1603 FX'!AI126, '1603 Para'!AI126), "")</f>
        <v>7842</v>
      </c>
      <c r="P126" s="240">
        <f>IF(I126&gt;0, MAX('1604 FX'!AI126, '1604 Para'!AI126), "")</f>
        <v>15551</v>
      </c>
      <c r="Q126" s="240">
        <f>IF(I126&gt;0, MAX('Spare van FX'!AI126, 'Spare van Para'!AI126), "")</f>
        <v>0</v>
      </c>
      <c r="T126" s="239">
        <f>IF(I126&gt;0, MAX('1473 FX'!AI126, '1473 PARA'!AI126), "")</f>
        <v>45313</v>
      </c>
      <c r="U126" s="239">
        <f>IF(I126&gt;0, MAX('1474 FX'!AI126, '1474 PARA'!AI126), "")</f>
        <v>42195</v>
      </c>
      <c r="V126" s="239">
        <f>IF(I126&gt;0, MAX('1475 FX'!AI126, '1475 PARA'!AI126), "")</f>
        <v>39993</v>
      </c>
      <c r="W126" s="240">
        <f>IF(I126&gt;0, MAX('1476 FX'!AI126, '1476 PARA'!AI126), "")</f>
        <v>48048</v>
      </c>
      <c r="X126" s="240">
        <f>IF(I126&gt;0, MAX('1603 FX'!AI126, '1603 Para'!AI126), "")</f>
        <v>7842</v>
      </c>
      <c r="Y126" s="240">
        <f>IF(I126&gt;0, MAX('1604 FX'!AI126, '1604 Para'!AI126), "")</f>
        <v>15551</v>
      </c>
      <c r="Z126" s="240">
        <f>IF(I126&gt;0, MAX('Spare van FX'!AI126, 'Spare van Para'!AI126), "")</f>
        <v>0</v>
      </c>
    </row>
    <row r="127" spans="1:26" thickBot="1" x14ac:dyDescent="0.3">
      <c r="A127" s="155">
        <v>42859</v>
      </c>
      <c r="B127" s="156">
        <f>'1473 FX'!V127</f>
        <v>0</v>
      </c>
      <c r="C127" s="156">
        <f>'1474 FX'!V127</f>
        <v>11.166666666666666</v>
      </c>
      <c r="D127" s="156">
        <f>'1475 FX'!V127</f>
        <v>0</v>
      </c>
      <c r="E127" s="162">
        <f>'1476 FX'!V127</f>
        <v>12</v>
      </c>
      <c r="F127" s="162">
        <f>'1603 FX'!V127</f>
        <v>0</v>
      </c>
      <c r="G127" s="162">
        <f>'1604 FX'!V127</f>
        <v>0</v>
      </c>
      <c r="H127" s="162">
        <f>'Spare van FX'!V127</f>
        <v>0</v>
      </c>
      <c r="I127" s="167">
        <f t="shared" si="1"/>
        <v>23.166666666666664</v>
      </c>
      <c r="K127" s="239">
        <f>IF(I127&gt;0, MAX('1473 FX'!AI127, '1473 PARA'!AI127), "")</f>
        <v>45313</v>
      </c>
      <c r="L127" s="239">
        <f>IF(I127&gt;0, MAX('1474 FX'!AI127, '1474 PARA'!AI127), "")</f>
        <v>42324</v>
      </c>
      <c r="M127" s="239">
        <f>IF(I127&gt;0, MAX('1475 FX'!AI127, '1475 PARA'!AI127), "")</f>
        <v>39993</v>
      </c>
      <c r="N127" s="240">
        <f>IF(I127&gt;0, MAX('1476 FX'!AI127, '1476 PARA'!AI127), "")</f>
        <v>48048</v>
      </c>
      <c r="O127" s="240">
        <f>IF(I127&gt;0, MAX('1603 FX'!AI127, '1603 Para'!AI127), "")</f>
        <v>7858</v>
      </c>
      <c r="P127" s="240">
        <f>IF(I127&gt;0, MAX('1604 FX'!AI127, '1604 Para'!AI127), "")</f>
        <v>15597</v>
      </c>
      <c r="Q127" s="240">
        <f>IF(I127&gt;0, MAX('Spare van FX'!AI127, 'Spare van Para'!AI127), "")</f>
        <v>0</v>
      </c>
      <c r="T127" s="239">
        <f>IF(I127&gt;0, MAX('1473 FX'!AI127, '1473 PARA'!AI127), "")</f>
        <v>45313</v>
      </c>
      <c r="U127" s="239">
        <f>IF(I127&gt;0, MAX('1474 FX'!AI127, '1474 PARA'!AI127), "")</f>
        <v>42324</v>
      </c>
      <c r="V127" s="239">
        <f>IF(I127&gt;0, MAX('1475 FX'!AI127, '1475 PARA'!AI127), "")</f>
        <v>39993</v>
      </c>
      <c r="W127" s="240">
        <f>IF(I127&gt;0, MAX('1476 FX'!AI127, '1476 PARA'!AI127), "")</f>
        <v>48048</v>
      </c>
      <c r="X127" s="240">
        <f>IF(I127&gt;0, MAX('1603 FX'!AI127, '1603 Para'!AI127), "")</f>
        <v>7858</v>
      </c>
      <c r="Y127" s="240">
        <f>IF(I127&gt;0, MAX('1604 FX'!AI127, '1604 Para'!AI127), "")</f>
        <v>15597</v>
      </c>
      <c r="Z127" s="240">
        <f>IF(I127&gt;0, MAX('Spare van FX'!AI127, 'Spare van Para'!AI127), "")</f>
        <v>0</v>
      </c>
    </row>
    <row r="128" spans="1:26" thickBot="1" x14ac:dyDescent="0.3">
      <c r="A128" s="155">
        <v>42860</v>
      </c>
      <c r="B128" s="156">
        <f>'1473 FX'!V128</f>
        <v>0</v>
      </c>
      <c r="C128" s="156">
        <f>'1474 FX'!V128</f>
        <v>8.6999999999999993</v>
      </c>
      <c r="D128" s="156">
        <f>'1475 FX'!V128</f>
        <v>0</v>
      </c>
      <c r="E128" s="162">
        <f>'1476 FX'!V128</f>
        <v>12.166666666666666</v>
      </c>
      <c r="F128" s="162">
        <f>'1603 FX'!V128</f>
        <v>0</v>
      </c>
      <c r="G128" s="162">
        <f>'1604 FX'!V128</f>
        <v>3.8</v>
      </c>
      <c r="H128" s="162">
        <f>'Spare van FX'!V128</f>
        <v>0</v>
      </c>
      <c r="I128" s="167">
        <f t="shared" si="1"/>
        <v>24.666666666666668</v>
      </c>
      <c r="K128" s="239">
        <f>IF(I128&gt;0, MAX('1473 FX'!AI128, '1473 PARA'!AI128), "")</f>
        <v>45313</v>
      </c>
      <c r="L128" s="239">
        <f>IF(I128&gt;0, MAX('1474 FX'!AI128, '1474 PARA'!AI128), "")</f>
        <v>42439</v>
      </c>
      <c r="M128" s="239">
        <f>IF(I128&gt;0, MAX('1475 FX'!AI128, '1475 PARA'!AI128), "")</f>
        <v>39993</v>
      </c>
      <c r="N128" s="240">
        <f>IF(I128&gt;0, MAX('1476 FX'!AI128, '1476 PARA'!AI128), "")</f>
        <v>48177</v>
      </c>
      <c r="O128" s="240">
        <f>IF(I128&gt;0, MAX('1603 FX'!AI128, '1603 Para'!AI128), "")</f>
        <v>7916</v>
      </c>
      <c r="P128" s="240">
        <f>IF(I128&gt;0, MAX('1604 FX'!AI128, '1604 Para'!AI128), "")</f>
        <v>15681</v>
      </c>
      <c r="Q128" s="240">
        <f>IF(I128&gt;0, MAX('Spare van FX'!AI128, 'Spare van Para'!AI128), "")</f>
        <v>0</v>
      </c>
      <c r="T128" s="239">
        <f>IF(I128&gt;0, MAX('1473 FX'!AI128, '1473 PARA'!AI128), "")</f>
        <v>45313</v>
      </c>
      <c r="U128" s="239">
        <f>IF(I128&gt;0, MAX('1474 FX'!AI128, '1474 PARA'!AI128), "")</f>
        <v>42439</v>
      </c>
      <c r="V128" s="239">
        <f>IF(I128&gt;0, MAX('1475 FX'!AI128, '1475 PARA'!AI128), "")</f>
        <v>39993</v>
      </c>
      <c r="W128" s="240">
        <f>IF(I128&gt;0, MAX('1476 FX'!AI128, '1476 PARA'!AI128), "")</f>
        <v>48177</v>
      </c>
      <c r="X128" s="240">
        <f>IF(I128&gt;0, MAX('1603 FX'!AI128, '1603 Para'!AI128), "")</f>
        <v>7916</v>
      </c>
      <c r="Y128" s="240">
        <f>IF(I128&gt;0, MAX('1604 FX'!AI128, '1604 Para'!AI128), "")</f>
        <v>15681</v>
      </c>
      <c r="Z128" s="240">
        <f>IF(I128&gt;0, MAX('Spare van FX'!AI128, 'Spare van Para'!AI128), "")</f>
        <v>0</v>
      </c>
    </row>
    <row r="129" spans="1:26" thickBot="1" x14ac:dyDescent="0.3">
      <c r="A129" s="155">
        <v>42861</v>
      </c>
      <c r="B129" s="156">
        <f>'1473 FX'!V129</f>
        <v>0</v>
      </c>
      <c r="C129" s="156">
        <f>'1474 FX'!V129</f>
        <v>0</v>
      </c>
      <c r="D129" s="156">
        <f>'1475 FX'!V129</f>
        <v>0</v>
      </c>
      <c r="E129" s="162">
        <f>'1476 FX'!V129</f>
        <v>0</v>
      </c>
      <c r="F129" s="162">
        <f>'1603 FX'!V129</f>
        <v>0</v>
      </c>
      <c r="G129" s="162">
        <f>'1604 FX'!V129</f>
        <v>0</v>
      </c>
      <c r="H129" s="162">
        <f>'Spare van FX'!V129</f>
        <v>0</v>
      </c>
      <c r="I129" s="167">
        <f t="shared" si="1"/>
        <v>0</v>
      </c>
      <c r="K129" s="239" t="str">
        <f>IF(I129&gt;0, MAX('1473 FX'!AI129, '1473 PARA'!AI129), "")</f>
        <v/>
      </c>
      <c r="L129" s="239" t="str">
        <f>IF(I129&gt;0, MAX('1474 FX'!AI129, '1474 PARA'!AI129), "")</f>
        <v/>
      </c>
      <c r="M129" s="239" t="str">
        <f>IF(I129&gt;0, MAX('1475 FX'!AI129, '1475 PARA'!AI129), "")</f>
        <v/>
      </c>
      <c r="N129" s="240" t="str">
        <f>IF(I129&gt;0, MAX('1476 FX'!AI129, '1476 PARA'!AI129), "")</f>
        <v/>
      </c>
      <c r="O129" s="240" t="str">
        <f>IF(I129&gt;0, MAX('1603 FX'!AI129, '1603 Para'!AI129), "")</f>
        <v/>
      </c>
      <c r="P129" s="240" t="str">
        <f>IF(I129&gt;0, MAX('1604 FX'!AI129, '1604 Para'!AI129), "")</f>
        <v/>
      </c>
      <c r="Q129" s="240" t="str">
        <f>IF(I129&gt;0, MAX('Spare van FX'!AI129, 'Spare van Para'!AI129), "")</f>
        <v/>
      </c>
      <c r="T129" s="239" t="str">
        <f>IF(I129&gt;0, MAX('1473 FX'!AI129, '1473 PARA'!AI129), "")</f>
        <v/>
      </c>
      <c r="U129" s="239" t="str">
        <f>IF(I129&gt;0, MAX('1474 FX'!AI129, '1474 PARA'!AI129), "")</f>
        <v/>
      </c>
      <c r="V129" s="239" t="str">
        <f>IF(I129&gt;0, MAX('1475 FX'!AI129, '1475 PARA'!AI129), "")</f>
        <v/>
      </c>
      <c r="W129" s="240" t="str">
        <f>IF(I129&gt;0, MAX('1476 FX'!AI129, '1476 PARA'!AI129), "")</f>
        <v/>
      </c>
      <c r="X129" s="240" t="str">
        <f>IF(I129&gt;0, MAX('1603 FX'!AI129, '1603 Para'!AI129), "")</f>
        <v/>
      </c>
      <c r="Y129" s="240" t="str">
        <f>IF(I129&gt;0, MAX('1604 FX'!AI129, '1604 Para'!AI129), "")</f>
        <v/>
      </c>
      <c r="Z129" s="240" t="str">
        <f>IF(I129&gt;0, MAX('Spare van FX'!AI129, 'Spare van Para'!AI129), "")</f>
        <v/>
      </c>
    </row>
    <row r="130" spans="1:26" thickBot="1" x14ac:dyDescent="0.3">
      <c r="A130" s="155">
        <v>42862</v>
      </c>
      <c r="B130" s="156">
        <f>'1473 FX'!V130</f>
        <v>0</v>
      </c>
      <c r="C130" s="156">
        <f>'1474 FX'!V130</f>
        <v>0</v>
      </c>
      <c r="D130" s="156">
        <f>'1475 FX'!V130</f>
        <v>0</v>
      </c>
      <c r="E130" s="162">
        <f>'1476 FX'!V130</f>
        <v>0</v>
      </c>
      <c r="F130" s="162">
        <f>'1603 FX'!V130</f>
        <v>0</v>
      </c>
      <c r="G130" s="162">
        <f>'1604 FX'!V130</f>
        <v>0</v>
      </c>
      <c r="H130" s="162">
        <f>'Spare van FX'!V130</f>
        <v>0</v>
      </c>
      <c r="I130" s="167">
        <f t="shared" si="1"/>
        <v>0</v>
      </c>
      <c r="K130" s="239" t="str">
        <f>IF(I130&gt;0, MAX('1473 FX'!AI130, '1473 PARA'!AI130), "")</f>
        <v/>
      </c>
      <c r="L130" s="239" t="str">
        <f>IF(I130&gt;0, MAX('1474 FX'!AI130, '1474 PARA'!AI130), "")</f>
        <v/>
      </c>
      <c r="M130" s="239" t="str">
        <f>IF(I130&gt;0, MAX('1475 FX'!AI130, '1475 PARA'!AI130), "")</f>
        <v/>
      </c>
      <c r="N130" s="240" t="str">
        <f>IF(I130&gt;0, MAX('1476 FX'!AI130, '1476 PARA'!AI130), "")</f>
        <v/>
      </c>
      <c r="O130" s="240" t="str">
        <f>IF(I130&gt;0, MAX('1603 FX'!AI130, '1603 Para'!AI130), "")</f>
        <v/>
      </c>
      <c r="P130" s="240" t="str">
        <f>IF(I130&gt;0, MAX('1604 FX'!AI130, '1604 Para'!AI130), "")</f>
        <v/>
      </c>
      <c r="Q130" s="240" t="str">
        <f>IF(I130&gt;0, MAX('Spare van FX'!AI130, 'Spare van Para'!AI130), "")</f>
        <v/>
      </c>
      <c r="T130" s="239" t="str">
        <f>IF(I130&gt;0, MAX('1473 FX'!AI130, '1473 PARA'!AI130), "")</f>
        <v/>
      </c>
      <c r="U130" s="239" t="str">
        <f>IF(I130&gt;0, MAX('1474 FX'!AI130, '1474 PARA'!AI130), "")</f>
        <v/>
      </c>
      <c r="V130" s="239" t="str">
        <f>IF(I130&gt;0, MAX('1475 FX'!AI130, '1475 PARA'!AI130), "")</f>
        <v/>
      </c>
      <c r="W130" s="240" t="str">
        <f>IF(I130&gt;0, MAX('1476 FX'!AI130, '1476 PARA'!AI130), "")</f>
        <v/>
      </c>
      <c r="X130" s="240" t="str">
        <f>IF(I130&gt;0, MAX('1603 FX'!AI130, '1603 Para'!AI130), "")</f>
        <v/>
      </c>
      <c r="Y130" s="240" t="str">
        <f>IF(I130&gt;0, MAX('1604 FX'!AI130, '1604 Para'!AI130), "")</f>
        <v/>
      </c>
      <c r="Z130" s="240" t="str">
        <f>IF(I130&gt;0, MAX('Spare van FX'!AI130, 'Spare van Para'!AI130), "")</f>
        <v/>
      </c>
    </row>
    <row r="131" spans="1:26" thickBot="1" x14ac:dyDescent="0.3">
      <c r="A131" s="155">
        <v>42863</v>
      </c>
      <c r="B131" s="156">
        <f>'1473 FX'!V131</f>
        <v>0</v>
      </c>
      <c r="C131" s="156">
        <f>'1474 FX'!V131</f>
        <v>12</v>
      </c>
      <c r="D131" s="156">
        <f>'1475 FX'!V131</f>
        <v>0</v>
      </c>
      <c r="E131" s="162">
        <f>'1476 FX'!V131</f>
        <v>12.166666666666666</v>
      </c>
      <c r="F131" s="162">
        <f>'1603 FX'!V131</f>
        <v>0</v>
      </c>
      <c r="G131" s="162">
        <f>'1604 FX'!V131</f>
        <v>0</v>
      </c>
      <c r="H131" s="162">
        <f>'Spare van FX'!V131</f>
        <v>0</v>
      </c>
      <c r="I131" s="167">
        <f t="shared" si="1"/>
        <v>24.166666666666664</v>
      </c>
      <c r="K131" s="239">
        <f>IF(I131&gt;0, MAX('1473 FX'!AI131, '1473 PARA'!AI131), "")</f>
        <v>45313</v>
      </c>
      <c r="L131" s="239">
        <f>IF(I131&gt;0, MAX('1474 FX'!AI131, '1474 PARA'!AI131), "")</f>
        <v>42567</v>
      </c>
      <c r="M131" s="239">
        <f>IF(I131&gt;0, MAX('1475 FX'!AI131, '1475 PARA'!AI131), "")</f>
        <v>39993</v>
      </c>
      <c r="N131" s="240">
        <f>IF(I131&gt;0, MAX('1476 FX'!AI131, '1476 PARA'!AI131), "")</f>
        <v>48333</v>
      </c>
      <c r="O131" s="240">
        <f>IF(I131&gt;0, MAX('1603 FX'!AI131, '1603 Para'!AI131), "")</f>
        <v>7950</v>
      </c>
      <c r="P131" s="240">
        <f>IF(I131&gt;0, MAX('1604 FX'!AI131, '1604 Para'!AI131), "")</f>
        <v>15713</v>
      </c>
      <c r="Q131" s="240">
        <f>IF(I131&gt;0, MAX('Spare van FX'!AI131, 'Spare van Para'!AI131), "")</f>
        <v>0</v>
      </c>
      <c r="T131" s="239">
        <f>IF(I131&gt;0, MAX('1473 FX'!AI131, '1473 PARA'!AI131), "")</f>
        <v>45313</v>
      </c>
      <c r="U131" s="239">
        <f>IF(I131&gt;0, MAX('1474 FX'!AI131, '1474 PARA'!AI131), "")</f>
        <v>42567</v>
      </c>
      <c r="V131" s="239">
        <f>IF(I131&gt;0, MAX('1475 FX'!AI131, '1475 PARA'!AI131), "")</f>
        <v>39993</v>
      </c>
      <c r="W131" s="240">
        <f>IF(I131&gt;0, MAX('1476 FX'!AI131, '1476 PARA'!AI131), "")</f>
        <v>48333</v>
      </c>
      <c r="X131" s="240">
        <f>IF(I131&gt;0, MAX('1603 FX'!AI131, '1603 Para'!AI131), "")</f>
        <v>7950</v>
      </c>
      <c r="Y131" s="240">
        <f>IF(I131&gt;0, MAX('1604 FX'!AI131, '1604 Para'!AI131), "")</f>
        <v>15713</v>
      </c>
      <c r="Z131" s="240">
        <f>IF(I131&gt;0, MAX('Spare van FX'!AI131, 'Spare van Para'!AI131), "")</f>
        <v>0</v>
      </c>
    </row>
    <row r="132" spans="1:26" thickBot="1" x14ac:dyDescent="0.3">
      <c r="A132" s="155">
        <v>42864</v>
      </c>
      <c r="B132" s="156">
        <f>'1473 FX'!V132</f>
        <v>0</v>
      </c>
      <c r="C132" s="156">
        <f>'1474 FX'!V132</f>
        <v>12.166666666666666</v>
      </c>
      <c r="D132" s="156">
        <f>'1475 FX'!V132</f>
        <v>0</v>
      </c>
      <c r="E132" s="162">
        <f>'1476 FX'!V132</f>
        <v>12</v>
      </c>
      <c r="F132" s="162">
        <f>'1603 FX'!V132</f>
        <v>0</v>
      </c>
      <c r="G132" s="162">
        <f>'1604 FX'!V132</f>
        <v>0</v>
      </c>
      <c r="H132" s="162">
        <f>'Spare van FX'!V132</f>
        <v>0</v>
      </c>
      <c r="I132" s="167">
        <f t="shared" si="1"/>
        <v>24.166666666666664</v>
      </c>
      <c r="K132" s="239">
        <f>IF(I132&gt;0, MAX('1473 FX'!AI132, '1473 PARA'!AI132), "")</f>
        <v>45313</v>
      </c>
      <c r="L132" s="239">
        <f>IF(I132&gt;0, MAX('1474 FX'!AI132, '1474 PARA'!AI132), "")</f>
        <v>42723</v>
      </c>
      <c r="M132" s="239">
        <f>IF(I132&gt;0, MAX('1475 FX'!AI132, '1475 PARA'!AI132), "")</f>
        <v>39993</v>
      </c>
      <c r="N132" s="240">
        <f>IF(I132&gt;0, MAX('1476 FX'!AI132, '1476 PARA'!AI132), "")</f>
        <v>48461</v>
      </c>
      <c r="O132" s="240">
        <f>IF(I132&gt;0, MAX('1603 FX'!AI132, '1603 Para'!AI132), "")</f>
        <v>7971</v>
      </c>
      <c r="P132" s="240">
        <f>IF(I132&gt;0, MAX('1604 FX'!AI132, '1604 Para'!AI132), "")</f>
        <v>15759</v>
      </c>
      <c r="Q132" s="240">
        <f>IF(I132&gt;0, MAX('Spare van FX'!AI132, 'Spare van Para'!AI132), "")</f>
        <v>0</v>
      </c>
      <c r="T132" s="239">
        <f>IF(I132&gt;0, MAX('1473 FX'!AI132, '1473 PARA'!AI132), "")</f>
        <v>45313</v>
      </c>
      <c r="U132" s="239">
        <f>IF(I132&gt;0, MAX('1474 FX'!AI132, '1474 PARA'!AI132), "")</f>
        <v>42723</v>
      </c>
      <c r="V132" s="239">
        <f>IF(I132&gt;0, MAX('1475 FX'!AI132, '1475 PARA'!AI132), "")</f>
        <v>39993</v>
      </c>
      <c r="W132" s="240">
        <f>IF(I132&gt;0, MAX('1476 FX'!AI132, '1476 PARA'!AI132), "")</f>
        <v>48461</v>
      </c>
      <c r="X132" s="240">
        <f>IF(I132&gt;0, MAX('1603 FX'!AI132, '1603 Para'!AI132), "")</f>
        <v>7971</v>
      </c>
      <c r="Y132" s="240">
        <f>IF(I132&gt;0, MAX('1604 FX'!AI132, '1604 Para'!AI132), "")</f>
        <v>15759</v>
      </c>
      <c r="Z132" s="240">
        <f>IF(I132&gt;0, MAX('Spare van FX'!AI132, 'Spare van Para'!AI132), "")</f>
        <v>0</v>
      </c>
    </row>
    <row r="133" spans="1:26" thickBot="1" x14ac:dyDescent="0.3">
      <c r="A133" s="155">
        <v>42865</v>
      </c>
      <c r="B133" s="156">
        <f>'1473 FX'!V133</f>
        <v>0</v>
      </c>
      <c r="C133" s="156">
        <f>'1474 FX'!V133</f>
        <v>12.083333333333336</v>
      </c>
      <c r="D133" s="156">
        <f>'1475 FX'!V133</f>
        <v>0</v>
      </c>
      <c r="E133" s="162">
        <f>'1476 FX'!V133</f>
        <v>12.166666666666666</v>
      </c>
      <c r="F133" s="162">
        <f>'1603 FX'!V133</f>
        <v>0</v>
      </c>
      <c r="G133" s="162">
        <f>'1604 FX'!V133</f>
        <v>0</v>
      </c>
      <c r="H133" s="162">
        <f>'Spare van FX'!V133</f>
        <v>0</v>
      </c>
      <c r="I133" s="167">
        <f t="shared" ref="I133:I196" si="2">SUM(B133:H133)</f>
        <v>24.25</v>
      </c>
      <c r="K133" s="239">
        <f>IF(I133&gt;0, MAX('1473 FX'!AI133, '1473 PARA'!AI133), "")</f>
        <v>45313</v>
      </c>
      <c r="L133" s="239">
        <f>IF(I133&gt;0, MAX('1474 FX'!AI133, '1474 PARA'!AI133), "")</f>
        <v>42851</v>
      </c>
      <c r="M133" s="239">
        <f>IF(I133&gt;0, MAX('1475 FX'!AI133, '1475 PARA'!AI133), "")</f>
        <v>39993</v>
      </c>
      <c r="N133" s="240">
        <f>IF(I133&gt;0, MAX('1476 FX'!AI133, '1476 PARA'!AI133), "")</f>
        <v>48615</v>
      </c>
      <c r="O133" s="240">
        <f>IF(I133&gt;0, MAX('1603 FX'!AI133, '1603 Para'!AI133), "")</f>
        <v>8016</v>
      </c>
      <c r="P133" s="240">
        <f>IF(I133&gt;0, MAX('1604 FX'!AI133, '1604 Para'!AI133), "")</f>
        <v>15759</v>
      </c>
      <c r="Q133" s="240">
        <f>IF(I133&gt;0, MAX('Spare van FX'!AI133, 'Spare van Para'!AI133), "")</f>
        <v>0</v>
      </c>
      <c r="T133" s="239">
        <f>IF(I133&gt;0, MAX('1473 FX'!AI133, '1473 PARA'!AI133), "")</f>
        <v>45313</v>
      </c>
      <c r="U133" s="239">
        <f>IF(I133&gt;0, MAX('1474 FX'!AI133, '1474 PARA'!AI133), "")</f>
        <v>42851</v>
      </c>
      <c r="V133" s="239">
        <f>IF(I133&gt;0, MAX('1475 FX'!AI133, '1475 PARA'!AI133), "")</f>
        <v>39993</v>
      </c>
      <c r="W133" s="240">
        <f>IF(I133&gt;0, MAX('1476 FX'!AI133, '1476 PARA'!AI133), "")</f>
        <v>48615</v>
      </c>
      <c r="X133" s="240">
        <f>IF(I133&gt;0, MAX('1603 FX'!AI133, '1603 Para'!AI133), "")</f>
        <v>8016</v>
      </c>
      <c r="Y133" s="240">
        <f>IF(I133&gt;0, MAX('1604 FX'!AI133, '1604 Para'!AI133), "")</f>
        <v>15759</v>
      </c>
      <c r="Z133" s="240">
        <f>IF(I133&gt;0, MAX('Spare van FX'!AI133, 'Spare van Para'!AI133), "")</f>
        <v>0</v>
      </c>
    </row>
    <row r="134" spans="1:26" thickBot="1" x14ac:dyDescent="0.3">
      <c r="A134" s="155">
        <v>42866</v>
      </c>
      <c r="B134" s="156">
        <f>'1473 FX'!V134</f>
        <v>0</v>
      </c>
      <c r="C134" s="156">
        <f>'1474 FX'!V134</f>
        <v>0</v>
      </c>
      <c r="D134" s="156">
        <f>'1475 FX'!V134</f>
        <v>0</v>
      </c>
      <c r="E134" s="162">
        <f>'1476 FX'!V134</f>
        <v>0</v>
      </c>
      <c r="F134" s="162">
        <f>'1603 FX'!V134</f>
        <v>0</v>
      </c>
      <c r="G134" s="162">
        <f>'1604 FX'!V134</f>
        <v>0</v>
      </c>
      <c r="H134" s="162">
        <f>'Spare van FX'!V134</f>
        <v>0</v>
      </c>
      <c r="I134" s="167">
        <f t="shared" si="2"/>
        <v>0</v>
      </c>
      <c r="K134" s="239" t="str">
        <f>IF(I134&gt;0, MAX('1473 FX'!AI134, '1473 PARA'!AI134), "")</f>
        <v/>
      </c>
      <c r="L134" s="239" t="str">
        <f>IF(I134&gt;0, MAX('1474 FX'!AI134, '1474 PARA'!AI134), "")</f>
        <v/>
      </c>
      <c r="M134" s="239" t="str">
        <f>IF(I134&gt;0, MAX('1475 FX'!AI134, '1475 PARA'!AI134), "")</f>
        <v/>
      </c>
      <c r="N134" s="240" t="str">
        <f>IF(I134&gt;0, MAX('1476 FX'!AI134, '1476 PARA'!AI134), "")</f>
        <v/>
      </c>
      <c r="O134" s="240" t="str">
        <f>IF(I134&gt;0, MAX('1603 FX'!AI134, '1603 Para'!AI134), "")</f>
        <v/>
      </c>
      <c r="P134" s="240" t="str">
        <f>IF(I134&gt;0, MAX('1604 FX'!AI134, '1604 Para'!AI134), "")</f>
        <v/>
      </c>
      <c r="Q134" s="240" t="str">
        <f>IF(I134&gt;0, MAX('Spare van FX'!AI134, 'Spare van Para'!AI134), "")</f>
        <v/>
      </c>
      <c r="T134" s="239" t="str">
        <f>IF(I134&gt;0, MAX('1473 FX'!AI134, '1473 PARA'!AI134), "")</f>
        <v/>
      </c>
      <c r="U134" s="239" t="str">
        <f>IF(I134&gt;0, MAX('1474 FX'!AI134, '1474 PARA'!AI134), "")</f>
        <v/>
      </c>
      <c r="V134" s="239" t="str">
        <f>IF(I134&gt;0, MAX('1475 FX'!AI134, '1475 PARA'!AI134), "")</f>
        <v/>
      </c>
      <c r="W134" s="240" t="str">
        <f>IF(I134&gt;0, MAX('1476 FX'!AI134, '1476 PARA'!AI134), "")</f>
        <v/>
      </c>
      <c r="X134" s="240" t="str">
        <f>IF(I134&gt;0, MAX('1603 FX'!AI134, '1603 Para'!AI134), "")</f>
        <v/>
      </c>
      <c r="Y134" s="240" t="str">
        <f>IF(I134&gt;0, MAX('1604 FX'!AI134, '1604 Para'!AI134), "")</f>
        <v/>
      </c>
      <c r="Z134" s="240" t="str">
        <f>IF(I134&gt;0, MAX('Spare van FX'!AI134, 'Spare van Para'!AI134), "")</f>
        <v/>
      </c>
    </row>
    <row r="135" spans="1:26" thickBot="1" x14ac:dyDescent="0.3">
      <c r="A135" s="155">
        <v>42867</v>
      </c>
      <c r="B135" s="156">
        <f>'1473 FX'!V135</f>
        <v>0</v>
      </c>
      <c r="C135" s="156">
        <f>'1474 FX'!V135</f>
        <v>0</v>
      </c>
      <c r="D135" s="156">
        <f>'1475 FX'!V135</f>
        <v>0</v>
      </c>
      <c r="E135" s="162">
        <f>'1476 FX'!V135</f>
        <v>0</v>
      </c>
      <c r="F135" s="162">
        <f>'1603 FX'!V135</f>
        <v>0</v>
      </c>
      <c r="G135" s="162">
        <f>'1604 FX'!V135</f>
        <v>0</v>
      </c>
      <c r="H135" s="162">
        <f>'Spare van FX'!V135</f>
        <v>0</v>
      </c>
      <c r="I135" s="167">
        <f t="shared" si="2"/>
        <v>0</v>
      </c>
      <c r="K135" s="239" t="str">
        <f>IF(I135&gt;0, MAX('1473 FX'!AI135, '1473 PARA'!AI135), "")</f>
        <v/>
      </c>
      <c r="L135" s="239" t="str">
        <f>IF(I135&gt;0, MAX('1474 FX'!AI135, '1474 PARA'!AI135), "")</f>
        <v/>
      </c>
      <c r="M135" s="239" t="str">
        <f>IF(I135&gt;0, MAX('1475 FX'!AI135, '1475 PARA'!AI135), "")</f>
        <v/>
      </c>
      <c r="N135" s="240" t="str">
        <f>IF(I135&gt;0, MAX('1476 FX'!AI135, '1476 PARA'!AI135), "")</f>
        <v/>
      </c>
      <c r="O135" s="240" t="str">
        <f>IF(I135&gt;0, MAX('1603 FX'!AI135, '1603 Para'!AI135), "")</f>
        <v/>
      </c>
      <c r="P135" s="240" t="str">
        <f>IF(I135&gt;0, MAX('1604 FX'!AI135, '1604 Para'!AI135), "")</f>
        <v/>
      </c>
      <c r="Q135" s="240" t="str">
        <f>IF(I135&gt;0, MAX('Spare van FX'!AI135, 'Spare van Para'!AI135), "")</f>
        <v/>
      </c>
      <c r="T135" s="239" t="str">
        <f>IF(I135&gt;0, MAX('1473 FX'!AI135, '1473 PARA'!AI135), "")</f>
        <v/>
      </c>
      <c r="U135" s="239" t="str">
        <f>IF(I135&gt;0, MAX('1474 FX'!AI135, '1474 PARA'!AI135), "")</f>
        <v/>
      </c>
      <c r="V135" s="239" t="str">
        <f>IF(I135&gt;0, MAX('1475 FX'!AI135, '1475 PARA'!AI135), "")</f>
        <v/>
      </c>
      <c r="W135" s="240" t="str">
        <f>IF(I135&gt;0, MAX('1476 FX'!AI135, '1476 PARA'!AI135), "")</f>
        <v/>
      </c>
      <c r="X135" s="240" t="str">
        <f>IF(I135&gt;0, MAX('1603 FX'!AI135, '1603 Para'!AI135), "")</f>
        <v/>
      </c>
      <c r="Y135" s="240" t="str">
        <f>IF(I135&gt;0, MAX('1604 FX'!AI135, '1604 Para'!AI135), "")</f>
        <v/>
      </c>
      <c r="Z135" s="240" t="str">
        <f>IF(I135&gt;0, MAX('Spare van FX'!AI135, 'Spare van Para'!AI135), "")</f>
        <v/>
      </c>
    </row>
    <row r="136" spans="1:26" thickBot="1" x14ac:dyDescent="0.3">
      <c r="A136" s="155">
        <v>42868</v>
      </c>
      <c r="B136" s="156">
        <f>'1473 FX'!V136</f>
        <v>0</v>
      </c>
      <c r="C136" s="156">
        <f>'1474 FX'!V136</f>
        <v>0</v>
      </c>
      <c r="D136" s="156">
        <f>'1475 FX'!V136</f>
        <v>0</v>
      </c>
      <c r="E136" s="162">
        <f>'1476 FX'!V136</f>
        <v>0</v>
      </c>
      <c r="F136" s="162">
        <f>'1603 FX'!V136</f>
        <v>0</v>
      </c>
      <c r="G136" s="162">
        <f>'1604 FX'!V136</f>
        <v>0</v>
      </c>
      <c r="H136" s="162">
        <f>'Spare van FX'!V136</f>
        <v>0</v>
      </c>
      <c r="I136" s="167">
        <f t="shared" si="2"/>
        <v>0</v>
      </c>
      <c r="K136" s="239" t="str">
        <f>IF(I136&gt;0, MAX('1473 FX'!AI136, '1473 PARA'!AI136), "")</f>
        <v/>
      </c>
      <c r="L136" s="239" t="str">
        <f>IF(I136&gt;0, MAX('1474 FX'!AI136, '1474 PARA'!AI136), "")</f>
        <v/>
      </c>
      <c r="M136" s="239" t="str">
        <f>IF(I136&gt;0, MAX('1475 FX'!AI136, '1475 PARA'!AI136), "")</f>
        <v/>
      </c>
      <c r="N136" s="240" t="str">
        <f>IF(I136&gt;0, MAX('1476 FX'!AI136, '1476 PARA'!AI136), "")</f>
        <v/>
      </c>
      <c r="O136" s="240" t="str">
        <f>IF(I136&gt;0, MAX('1603 FX'!AI136, '1603 Para'!AI136), "")</f>
        <v/>
      </c>
      <c r="P136" s="240" t="str">
        <f>IF(I136&gt;0, MAX('1604 FX'!AI136, '1604 Para'!AI136), "")</f>
        <v/>
      </c>
      <c r="Q136" s="240" t="str">
        <f>IF(I136&gt;0, MAX('Spare van FX'!AI136, 'Spare van Para'!AI136), "")</f>
        <v/>
      </c>
      <c r="T136" s="239" t="str">
        <f>IF(I136&gt;0, MAX('1473 FX'!AI136, '1473 PARA'!AI136), "")</f>
        <v/>
      </c>
      <c r="U136" s="239" t="str">
        <f>IF(I136&gt;0, MAX('1474 FX'!AI136, '1474 PARA'!AI136), "")</f>
        <v/>
      </c>
      <c r="V136" s="239" t="str">
        <f>IF(I136&gt;0, MAX('1475 FX'!AI136, '1475 PARA'!AI136), "")</f>
        <v/>
      </c>
      <c r="W136" s="240" t="str">
        <f>IF(I136&gt;0, MAX('1476 FX'!AI136, '1476 PARA'!AI136), "")</f>
        <v/>
      </c>
      <c r="X136" s="240" t="str">
        <f>IF(I136&gt;0, MAX('1603 FX'!AI136, '1603 Para'!AI136), "")</f>
        <v/>
      </c>
      <c r="Y136" s="240" t="str">
        <f>IF(I136&gt;0, MAX('1604 FX'!AI136, '1604 Para'!AI136), "")</f>
        <v/>
      </c>
      <c r="Z136" s="240" t="str">
        <f>IF(I136&gt;0, MAX('Spare van FX'!AI136, 'Spare van Para'!AI136), "")</f>
        <v/>
      </c>
    </row>
    <row r="137" spans="1:26" thickBot="1" x14ac:dyDescent="0.3">
      <c r="A137" s="155">
        <v>42869</v>
      </c>
      <c r="B137" s="156">
        <f>'1473 FX'!V137</f>
        <v>0</v>
      </c>
      <c r="C137" s="156">
        <f>'1474 FX'!V137</f>
        <v>0</v>
      </c>
      <c r="D137" s="156">
        <f>'1475 FX'!V137</f>
        <v>0</v>
      </c>
      <c r="E137" s="162">
        <f>'1476 FX'!V137</f>
        <v>0</v>
      </c>
      <c r="F137" s="162">
        <f>'1603 FX'!V137</f>
        <v>0</v>
      </c>
      <c r="G137" s="162">
        <f>'1604 FX'!V137</f>
        <v>0</v>
      </c>
      <c r="H137" s="162">
        <f>'Spare van FX'!V137</f>
        <v>0</v>
      </c>
      <c r="I137" s="167">
        <f t="shared" si="2"/>
        <v>0</v>
      </c>
      <c r="K137" s="239" t="str">
        <f>IF(I137&gt;0, MAX('1473 FX'!AI137, '1473 PARA'!AI137), "")</f>
        <v/>
      </c>
      <c r="L137" s="239" t="str">
        <f>IF(I137&gt;0, MAX('1474 FX'!AI137, '1474 PARA'!AI137), "")</f>
        <v/>
      </c>
      <c r="M137" s="239" t="str">
        <f>IF(I137&gt;0, MAX('1475 FX'!AI137, '1475 PARA'!AI137), "")</f>
        <v/>
      </c>
      <c r="N137" s="240" t="str">
        <f>IF(I137&gt;0, MAX('1476 FX'!AI137, '1476 PARA'!AI137), "")</f>
        <v/>
      </c>
      <c r="O137" s="240" t="str">
        <f>IF(I137&gt;0, MAX('1603 FX'!AI137, '1603 Para'!AI137), "")</f>
        <v/>
      </c>
      <c r="P137" s="240" t="str">
        <f>IF(I137&gt;0, MAX('1604 FX'!AI137, '1604 Para'!AI137), "")</f>
        <v/>
      </c>
      <c r="Q137" s="240" t="str">
        <f>IF(I137&gt;0, MAX('Spare van FX'!AI137, 'Spare van Para'!AI137), "")</f>
        <v/>
      </c>
      <c r="T137" s="239" t="str">
        <f>IF(I137&gt;0, MAX('1473 FX'!AI137, '1473 PARA'!AI137), "")</f>
        <v/>
      </c>
      <c r="U137" s="239" t="str">
        <f>IF(I137&gt;0, MAX('1474 FX'!AI137, '1474 PARA'!AI137), "")</f>
        <v/>
      </c>
      <c r="V137" s="239" t="str">
        <f>IF(I137&gt;0, MAX('1475 FX'!AI137, '1475 PARA'!AI137), "")</f>
        <v/>
      </c>
      <c r="W137" s="240" t="str">
        <f>IF(I137&gt;0, MAX('1476 FX'!AI137, '1476 PARA'!AI137), "")</f>
        <v/>
      </c>
      <c r="X137" s="240" t="str">
        <f>IF(I137&gt;0, MAX('1603 FX'!AI137, '1603 Para'!AI137), "")</f>
        <v/>
      </c>
      <c r="Y137" s="240" t="str">
        <f>IF(I137&gt;0, MAX('1604 FX'!AI137, '1604 Para'!AI137), "")</f>
        <v/>
      </c>
      <c r="Z137" s="240" t="str">
        <f>IF(I137&gt;0, MAX('Spare van FX'!AI137, 'Spare van Para'!AI137), "")</f>
        <v/>
      </c>
    </row>
    <row r="138" spans="1:26" thickBot="1" x14ac:dyDescent="0.3">
      <c r="A138" s="155">
        <v>42870</v>
      </c>
      <c r="B138" s="156">
        <f>'1473 FX'!V138</f>
        <v>0</v>
      </c>
      <c r="C138" s="156">
        <f>'1474 FX'!V138</f>
        <v>0</v>
      </c>
      <c r="D138" s="156">
        <f>'1475 FX'!V138</f>
        <v>0</v>
      </c>
      <c r="E138" s="162">
        <f>'1476 FX'!V138</f>
        <v>0</v>
      </c>
      <c r="F138" s="162">
        <f>'1603 FX'!V138</f>
        <v>0</v>
      </c>
      <c r="G138" s="162">
        <f>'1604 FX'!V138</f>
        <v>0</v>
      </c>
      <c r="H138" s="162">
        <f>'Spare van FX'!V138</f>
        <v>0</v>
      </c>
      <c r="I138" s="167">
        <f t="shared" si="2"/>
        <v>0</v>
      </c>
      <c r="K138" s="239" t="str">
        <f>IF(I138&gt;0, MAX('1473 FX'!AI138, '1473 PARA'!AI138), "")</f>
        <v/>
      </c>
      <c r="L138" s="239" t="str">
        <f>IF(I138&gt;0, MAX('1474 FX'!AI138, '1474 PARA'!AI138), "")</f>
        <v/>
      </c>
      <c r="M138" s="239" t="str">
        <f>IF(I138&gt;0, MAX('1475 FX'!AI138, '1475 PARA'!AI138), "")</f>
        <v/>
      </c>
      <c r="N138" s="240" t="str">
        <f>IF(I138&gt;0, MAX('1476 FX'!AI138, '1476 PARA'!AI138), "")</f>
        <v/>
      </c>
      <c r="O138" s="240" t="str">
        <f>IF(I138&gt;0, MAX('1603 FX'!AI138, '1603 Para'!AI138), "")</f>
        <v/>
      </c>
      <c r="P138" s="240" t="str">
        <f>IF(I138&gt;0, MAX('1604 FX'!AI138, '1604 Para'!AI138), "")</f>
        <v/>
      </c>
      <c r="Q138" s="240" t="str">
        <f>IF(I138&gt;0, MAX('Spare van FX'!AI138, 'Spare van Para'!AI138), "")</f>
        <v/>
      </c>
      <c r="T138" s="239" t="str">
        <f>IF(I138&gt;0, MAX('1473 FX'!AI138, '1473 PARA'!AI138), "")</f>
        <v/>
      </c>
      <c r="U138" s="239" t="str">
        <f>IF(I138&gt;0, MAX('1474 FX'!AI138, '1474 PARA'!AI138), "")</f>
        <v/>
      </c>
      <c r="V138" s="239" t="str">
        <f>IF(I138&gt;0, MAX('1475 FX'!AI138, '1475 PARA'!AI138), "")</f>
        <v/>
      </c>
      <c r="W138" s="240" t="str">
        <f>IF(I138&gt;0, MAX('1476 FX'!AI138, '1476 PARA'!AI138), "")</f>
        <v/>
      </c>
      <c r="X138" s="240" t="str">
        <f>IF(I138&gt;0, MAX('1603 FX'!AI138, '1603 Para'!AI138), "")</f>
        <v/>
      </c>
      <c r="Y138" s="240" t="str">
        <f>IF(I138&gt;0, MAX('1604 FX'!AI138, '1604 Para'!AI138), "")</f>
        <v/>
      </c>
      <c r="Z138" s="240" t="str">
        <f>IF(I138&gt;0, MAX('Spare van FX'!AI138, 'Spare van Para'!AI138), "")</f>
        <v/>
      </c>
    </row>
    <row r="139" spans="1:26" thickBot="1" x14ac:dyDescent="0.3">
      <c r="A139" s="155">
        <v>42871</v>
      </c>
      <c r="B139" s="156">
        <f>'1473 FX'!V139</f>
        <v>0</v>
      </c>
      <c r="C139" s="156">
        <f>'1474 FX'!V139</f>
        <v>0</v>
      </c>
      <c r="D139" s="156">
        <f>'1475 FX'!V139</f>
        <v>0</v>
      </c>
      <c r="E139" s="162">
        <f>'1476 FX'!V139</f>
        <v>0</v>
      </c>
      <c r="F139" s="162">
        <f>'1603 FX'!V139</f>
        <v>0</v>
      </c>
      <c r="G139" s="162">
        <f>'1604 FX'!V139</f>
        <v>0</v>
      </c>
      <c r="H139" s="162">
        <f>'Spare van FX'!V139</f>
        <v>0</v>
      </c>
      <c r="I139" s="167">
        <f t="shared" si="2"/>
        <v>0</v>
      </c>
      <c r="K139" s="239" t="str">
        <f>IF(I139&gt;0, MAX('1473 FX'!AI139, '1473 PARA'!AI139), "")</f>
        <v/>
      </c>
      <c r="L139" s="239" t="str">
        <f>IF(I139&gt;0, MAX('1474 FX'!AI139, '1474 PARA'!AI139), "")</f>
        <v/>
      </c>
      <c r="M139" s="239" t="str">
        <f>IF(I139&gt;0, MAX('1475 FX'!AI139, '1475 PARA'!AI139), "")</f>
        <v/>
      </c>
      <c r="N139" s="240" t="str">
        <f>IF(I139&gt;0, MAX('1476 FX'!AI139, '1476 PARA'!AI139), "")</f>
        <v/>
      </c>
      <c r="O139" s="240" t="str">
        <f>IF(I139&gt;0, MAX('1603 FX'!AI139, '1603 Para'!AI139), "")</f>
        <v/>
      </c>
      <c r="P139" s="240" t="str">
        <f>IF(I139&gt;0, MAX('1604 FX'!AI139, '1604 Para'!AI139), "")</f>
        <v/>
      </c>
      <c r="Q139" s="240" t="str">
        <f>IF(I139&gt;0, MAX('Spare van FX'!AI139, 'Spare van Para'!AI139), "")</f>
        <v/>
      </c>
      <c r="T139" s="239" t="str">
        <f>IF(I139&gt;0, MAX('1473 FX'!AI139, '1473 PARA'!AI139), "")</f>
        <v/>
      </c>
      <c r="U139" s="239" t="str">
        <f>IF(I139&gt;0, MAX('1474 FX'!AI139, '1474 PARA'!AI139), "")</f>
        <v/>
      </c>
      <c r="V139" s="239" t="str">
        <f>IF(I139&gt;0, MAX('1475 FX'!AI139, '1475 PARA'!AI139), "")</f>
        <v/>
      </c>
      <c r="W139" s="240" t="str">
        <f>IF(I139&gt;0, MAX('1476 FX'!AI139, '1476 PARA'!AI139), "")</f>
        <v/>
      </c>
      <c r="X139" s="240" t="str">
        <f>IF(I139&gt;0, MAX('1603 FX'!AI139, '1603 Para'!AI139), "")</f>
        <v/>
      </c>
      <c r="Y139" s="240" t="str">
        <f>IF(I139&gt;0, MAX('1604 FX'!AI139, '1604 Para'!AI139), "")</f>
        <v/>
      </c>
      <c r="Z139" s="240" t="str">
        <f>IF(I139&gt;0, MAX('Spare van FX'!AI139, 'Spare van Para'!AI139), "")</f>
        <v/>
      </c>
    </row>
    <row r="140" spans="1:26" thickBot="1" x14ac:dyDescent="0.3">
      <c r="A140" s="155">
        <v>42872</v>
      </c>
      <c r="B140" s="156">
        <f>'1473 FX'!V140</f>
        <v>0</v>
      </c>
      <c r="C140" s="156">
        <f>'1474 FX'!V140</f>
        <v>0</v>
      </c>
      <c r="D140" s="156">
        <f>'1475 FX'!V140</f>
        <v>0</v>
      </c>
      <c r="E140" s="162">
        <f>'1476 FX'!V140</f>
        <v>0</v>
      </c>
      <c r="F140" s="162">
        <f>'1603 FX'!V140</f>
        <v>0</v>
      </c>
      <c r="G140" s="162">
        <f>'1604 FX'!V140</f>
        <v>0</v>
      </c>
      <c r="H140" s="162">
        <f>'Spare van FX'!V140</f>
        <v>0</v>
      </c>
      <c r="I140" s="167">
        <f t="shared" si="2"/>
        <v>0</v>
      </c>
      <c r="K140" s="239" t="str">
        <f>IF(I140&gt;0, MAX('1473 FX'!AI140, '1473 PARA'!AI140), "")</f>
        <v/>
      </c>
      <c r="L140" s="239" t="str">
        <f>IF(I140&gt;0, MAX('1474 FX'!AI140, '1474 PARA'!AI140), "")</f>
        <v/>
      </c>
      <c r="M140" s="239" t="str">
        <f>IF(I140&gt;0, MAX('1475 FX'!AI140, '1475 PARA'!AI140), "")</f>
        <v/>
      </c>
      <c r="N140" s="240" t="str">
        <f>IF(I140&gt;0, MAX('1476 FX'!AI140, '1476 PARA'!AI140), "")</f>
        <v/>
      </c>
      <c r="O140" s="240" t="str">
        <f>IF(I140&gt;0, MAX('1603 FX'!AI140, '1603 Para'!AI140), "")</f>
        <v/>
      </c>
      <c r="P140" s="240" t="str">
        <f>IF(I140&gt;0, MAX('1604 FX'!AI140, '1604 Para'!AI140), "")</f>
        <v/>
      </c>
      <c r="Q140" s="240" t="str">
        <f>IF(I140&gt;0, MAX('Spare van FX'!AI140, 'Spare van Para'!AI140), "")</f>
        <v/>
      </c>
      <c r="T140" s="239" t="str">
        <f>IF(I140&gt;0, MAX('1473 FX'!AI140, '1473 PARA'!AI140), "")</f>
        <v/>
      </c>
      <c r="U140" s="239" t="str">
        <f>IF(I140&gt;0, MAX('1474 FX'!AI140, '1474 PARA'!AI140), "")</f>
        <v/>
      </c>
      <c r="V140" s="239" t="str">
        <f>IF(I140&gt;0, MAX('1475 FX'!AI140, '1475 PARA'!AI140), "")</f>
        <v/>
      </c>
      <c r="W140" s="240" t="str">
        <f>IF(I140&gt;0, MAX('1476 FX'!AI140, '1476 PARA'!AI140), "")</f>
        <v/>
      </c>
      <c r="X140" s="240" t="str">
        <f>IF(I140&gt;0, MAX('1603 FX'!AI140, '1603 Para'!AI140), "")</f>
        <v/>
      </c>
      <c r="Y140" s="240" t="str">
        <f>IF(I140&gt;0, MAX('1604 FX'!AI140, '1604 Para'!AI140), "")</f>
        <v/>
      </c>
      <c r="Z140" s="240" t="str">
        <f>IF(I140&gt;0, MAX('Spare van FX'!AI140, 'Spare van Para'!AI140), "")</f>
        <v/>
      </c>
    </row>
    <row r="141" spans="1:26" thickBot="1" x14ac:dyDescent="0.3">
      <c r="A141" s="155">
        <v>42873</v>
      </c>
      <c r="B141" s="156">
        <f>'1473 FX'!V141</f>
        <v>0</v>
      </c>
      <c r="C141" s="156">
        <f>'1474 FX'!V141</f>
        <v>0</v>
      </c>
      <c r="D141" s="156">
        <f>'1475 FX'!V141</f>
        <v>0</v>
      </c>
      <c r="E141" s="162">
        <f>'1476 FX'!V141</f>
        <v>0</v>
      </c>
      <c r="F141" s="162">
        <f>'1603 FX'!V141</f>
        <v>0</v>
      </c>
      <c r="G141" s="162">
        <f>'1604 FX'!V141</f>
        <v>0</v>
      </c>
      <c r="H141" s="162">
        <f>'Spare van FX'!V141</f>
        <v>0</v>
      </c>
      <c r="I141" s="167">
        <f t="shared" si="2"/>
        <v>0</v>
      </c>
      <c r="K141" s="239" t="str">
        <f>IF(I141&gt;0, MAX('1473 FX'!AI141, '1473 PARA'!AI141), "")</f>
        <v/>
      </c>
      <c r="L141" s="239" t="str">
        <f>IF(I141&gt;0, MAX('1474 FX'!AI141, '1474 PARA'!AI141), "")</f>
        <v/>
      </c>
      <c r="M141" s="239" t="str">
        <f>IF(I141&gt;0, MAX('1475 FX'!AI141, '1475 PARA'!AI141), "")</f>
        <v/>
      </c>
      <c r="N141" s="240" t="str">
        <f>IF(I141&gt;0, MAX('1476 FX'!AI141, '1476 PARA'!AI141), "")</f>
        <v/>
      </c>
      <c r="O141" s="240" t="str">
        <f>IF(I141&gt;0, MAX('1603 FX'!AI141, '1603 Para'!AI141), "")</f>
        <v/>
      </c>
      <c r="P141" s="240" t="str">
        <f>IF(I141&gt;0, MAX('1604 FX'!AI141, '1604 Para'!AI141), "")</f>
        <v/>
      </c>
      <c r="Q141" s="240" t="str">
        <f>IF(I141&gt;0, MAX('Spare van FX'!AI141, 'Spare van Para'!AI141), "")</f>
        <v/>
      </c>
      <c r="T141" s="239" t="str">
        <f>IF(I141&gt;0, MAX('1473 FX'!AI141, '1473 PARA'!AI141), "")</f>
        <v/>
      </c>
      <c r="U141" s="239" t="str">
        <f>IF(I141&gt;0, MAX('1474 FX'!AI141, '1474 PARA'!AI141), "")</f>
        <v/>
      </c>
      <c r="V141" s="239" t="str">
        <f>IF(I141&gt;0, MAX('1475 FX'!AI141, '1475 PARA'!AI141), "")</f>
        <v/>
      </c>
      <c r="W141" s="240" t="str">
        <f>IF(I141&gt;0, MAX('1476 FX'!AI141, '1476 PARA'!AI141), "")</f>
        <v/>
      </c>
      <c r="X141" s="240" t="str">
        <f>IF(I141&gt;0, MAX('1603 FX'!AI141, '1603 Para'!AI141), "")</f>
        <v/>
      </c>
      <c r="Y141" s="240" t="str">
        <f>IF(I141&gt;0, MAX('1604 FX'!AI141, '1604 Para'!AI141), "")</f>
        <v/>
      </c>
      <c r="Z141" s="240" t="str">
        <f>IF(I141&gt;0, MAX('Spare van FX'!AI141, 'Spare van Para'!AI141), "")</f>
        <v/>
      </c>
    </row>
    <row r="142" spans="1:26" thickBot="1" x14ac:dyDescent="0.3">
      <c r="A142" s="155">
        <v>42874</v>
      </c>
      <c r="B142" s="156">
        <f>'1473 FX'!V142</f>
        <v>0</v>
      </c>
      <c r="C142" s="156">
        <f>'1474 FX'!V142</f>
        <v>0</v>
      </c>
      <c r="D142" s="156">
        <f>'1475 FX'!V142</f>
        <v>0</v>
      </c>
      <c r="E142" s="162">
        <f>'1476 FX'!V142</f>
        <v>0</v>
      </c>
      <c r="F142" s="162">
        <f>'1603 FX'!V142</f>
        <v>0</v>
      </c>
      <c r="G142" s="162">
        <f>'1604 FX'!V142</f>
        <v>0</v>
      </c>
      <c r="H142" s="162">
        <f>'Spare van FX'!V142</f>
        <v>0</v>
      </c>
      <c r="I142" s="167">
        <f t="shared" si="2"/>
        <v>0</v>
      </c>
      <c r="K142" s="239" t="str">
        <f>IF(I142&gt;0, MAX('1473 FX'!AI142, '1473 PARA'!AI142), "")</f>
        <v/>
      </c>
      <c r="L142" s="239" t="str">
        <f>IF(I142&gt;0, MAX('1474 FX'!AI142, '1474 PARA'!AI142), "")</f>
        <v/>
      </c>
      <c r="M142" s="239" t="str">
        <f>IF(I142&gt;0, MAX('1475 FX'!AI142, '1475 PARA'!AI142), "")</f>
        <v/>
      </c>
      <c r="N142" s="240" t="str">
        <f>IF(I142&gt;0, MAX('1476 FX'!AI142, '1476 PARA'!AI142), "")</f>
        <v/>
      </c>
      <c r="O142" s="240" t="str">
        <f>IF(I142&gt;0, MAX('1603 FX'!AI142, '1603 Para'!AI142), "")</f>
        <v/>
      </c>
      <c r="P142" s="240" t="str">
        <f>IF(I142&gt;0, MAX('1604 FX'!AI142, '1604 Para'!AI142), "")</f>
        <v/>
      </c>
      <c r="Q142" s="240" t="str">
        <f>IF(I142&gt;0, MAX('Spare van FX'!AI142, 'Spare van Para'!AI142), "")</f>
        <v/>
      </c>
      <c r="T142" s="239" t="str">
        <f>IF(I142&gt;0, MAX('1473 FX'!AI142, '1473 PARA'!AI142), "")</f>
        <v/>
      </c>
      <c r="U142" s="239" t="str">
        <f>IF(I142&gt;0, MAX('1474 FX'!AI142, '1474 PARA'!AI142), "")</f>
        <v/>
      </c>
      <c r="V142" s="239" t="str">
        <f>IF(I142&gt;0, MAX('1475 FX'!AI142, '1475 PARA'!AI142), "")</f>
        <v/>
      </c>
      <c r="W142" s="240" t="str">
        <f>IF(I142&gt;0, MAX('1476 FX'!AI142, '1476 PARA'!AI142), "")</f>
        <v/>
      </c>
      <c r="X142" s="240" t="str">
        <f>IF(I142&gt;0, MAX('1603 FX'!AI142, '1603 Para'!AI142), "")</f>
        <v/>
      </c>
      <c r="Y142" s="240" t="str">
        <f>IF(I142&gt;0, MAX('1604 FX'!AI142, '1604 Para'!AI142), "")</f>
        <v/>
      </c>
      <c r="Z142" s="240" t="str">
        <f>IF(I142&gt;0, MAX('Spare van FX'!AI142, 'Spare van Para'!AI142), "")</f>
        <v/>
      </c>
    </row>
    <row r="143" spans="1:26" thickBot="1" x14ac:dyDescent="0.3">
      <c r="A143" s="155">
        <v>42875</v>
      </c>
      <c r="B143" s="156">
        <f>'1473 FX'!V143</f>
        <v>0</v>
      </c>
      <c r="C143" s="156">
        <f>'1474 FX'!V143</f>
        <v>0</v>
      </c>
      <c r="D143" s="156">
        <f>'1475 FX'!V143</f>
        <v>0</v>
      </c>
      <c r="E143" s="162">
        <f>'1476 FX'!V143</f>
        <v>0</v>
      </c>
      <c r="F143" s="162">
        <f>'1603 FX'!V143</f>
        <v>0</v>
      </c>
      <c r="G143" s="162">
        <f>'1604 FX'!V143</f>
        <v>0</v>
      </c>
      <c r="H143" s="162">
        <f>'Spare van FX'!V143</f>
        <v>0</v>
      </c>
      <c r="I143" s="167">
        <f t="shared" si="2"/>
        <v>0</v>
      </c>
      <c r="K143" s="239" t="str">
        <f>IF(I143&gt;0, MAX('1473 FX'!AI143, '1473 PARA'!AI143), "")</f>
        <v/>
      </c>
      <c r="L143" s="239" t="str">
        <f>IF(I143&gt;0, MAX('1474 FX'!AI143, '1474 PARA'!AI143), "")</f>
        <v/>
      </c>
      <c r="M143" s="239" t="str">
        <f>IF(I143&gt;0, MAX('1475 FX'!AI143, '1475 PARA'!AI143), "")</f>
        <v/>
      </c>
      <c r="N143" s="240" t="str">
        <f>IF(I143&gt;0, MAX('1476 FX'!AI143, '1476 PARA'!AI143), "")</f>
        <v/>
      </c>
      <c r="O143" s="240" t="str">
        <f>IF(I143&gt;0, MAX('1603 FX'!AI143, '1603 Para'!AI143), "")</f>
        <v/>
      </c>
      <c r="P143" s="240" t="str">
        <f>IF(I143&gt;0, MAX('1604 FX'!AI143, '1604 Para'!AI143), "")</f>
        <v/>
      </c>
      <c r="Q143" s="240" t="str">
        <f>IF(I143&gt;0, MAX('Spare van FX'!AI143, 'Spare van Para'!AI143), "")</f>
        <v/>
      </c>
      <c r="T143" s="239" t="str">
        <f>IF(I143&gt;0, MAX('1473 FX'!AI143, '1473 PARA'!AI143), "")</f>
        <v/>
      </c>
      <c r="U143" s="239" t="str">
        <f>IF(I143&gt;0, MAX('1474 FX'!AI143, '1474 PARA'!AI143), "")</f>
        <v/>
      </c>
      <c r="V143" s="239" t="str">
        <f>IF(I143&gt;0, MAX('1475 FX'!AI143, '1475 PARA'!AI143), "")</f>
        <v/>
      </c>
      <c r="W143" s="240" t="str">
        <f>IF(I143&gt;0, MAX('1476 FX'!AI143, '1476 PARA'!AI143), "")</f>
        <v/>
      </c>
      <c r="X143" s="240" t="str">
        <f>IF(I143&gt;0, MAX('1603 FX'!AI143, '1603 Para'!AI143), "")</f>
        <v/>
      </c>
      <c r="Y143" s="240" t="str">
        <f>IF(I143&gt;0, MAX('1604 FX'!AI143, '1604 Para'!AI143), "")</f>
        <v/>
      </c>
      <c r="Z143" s="240" t="str">
        <f>IF(I143&gt;0, MAX('Spare van FX'!AI143, 'Spare van Para'!AI143), "")</f>
        <v/>
      </c>
    </row>
    <row r="144" spans="1:26" thickBot="1" x14ac:dyDescent="0.3">
      <c r="A144" s="155">
        <v>42876</v>
      </c>
      <c r="B144" s="156">
        <f>'1473 FX'!V144</f>
        <v>0</v>
      </c>
      <c r="C144" s="156">
        <f>'1474 FX'!V144</f>
        <v>0</v>
      </c>
      <c r="D144" s="156">
        <f>'1475 FX'!V144</f>
        <v>0</v>
      </c>
      <c r="E144" s="162">
        <f>'1476 FX'!V144</f>
        <v>0</v>
      </c>
      <c r="F144" s="162">
        <f>'1603 FX'!V144</f>
        <v>0</v>
      </c>
      <c r="G144" s="162">
        <f>'1604 FX'!V144</f>
        <v>0</v>
      </c>
      <c r="H144" s="162">
        <f>'Spare van FX'!V144</f>
        <v>0</v>
      </c>
      <c r="I144" s="167">
        <f t="shared" si="2"/>
        <v>0</v>
      </c>
      <c r="K144" s="239" t="str">
        <f>IF(I144&gt;0, MAX('1473 FX'!AI144, '1473 PARA'!AI144), "")</f>
        <v/>
      </c>
      <c r="L144" s="239" t="str">
        <f>IF(I144&gt;0, MAX('1474 FX'!AI144, '1474 PARA'!AI144), "")</f>
        <v/>
      </c>
      <c r="M144" s="239" t="str">
        <f>IF(I144&gt;0, MAX('1475 FX'!AI144, '1475 PARA'!AI144), "")</f>
        <v/>
      </c>
      <c r="N144" s="240" t="str">
        <f>IF(I144&gt;0, MAX('1476 FX'!AI144, '1476 PARA'!AI144), "")</f>
        <v/>
      </c>
      <c r="O144" s="240" t="str">
        <f>IF(I144&gt;0, MAX('1603 FX'!AI144, '1603 Para'!AI144), "")</f>
        <v/>
      </c>
      <c r="P144" s="240" t="str">
        <f>IF(I144&gt;0, MAX('1604 FX'!AI144, '1604 Para'!AI144), "")</f>
        <v/>
      </c>
      <c r="Q144" s="240" t="str">
        <f>IF(I144&gt;0, MAX('Spare van FX'!AI144, 'Spare van Para'!AI144), "")</f>
        <v/>
      </c>
      <c r="T144" s="239" t="str">
        <f>IF(I144&gt;0, MAX('1473 FX'!AI144, '1473 PARA'!AI144), "")</f>
        <v/>
      </c>
      <c r="U144" s="239" t="str">
        <f>IF(I144&gt;0, MAX('1474 FX'!AI144, '1474 PARA'!AI144), "")</f>
        <v/>
      </c>
      <c r="V144" s="239" t="str">
        <f>IF(I144&gt;0, MAX('1475 FX'!AI144, '1475 PARA'!AI144), "")</f>
        <v/>
      </c>
      <c r="W144" s="240" t="str">
        <f>IF(I144&gt;0, MAX('1476 FX'!AI144, '1476 PARA'!AI144), "")</f>
        <v/>
      </c>
      <c r="X144" s="240" t="str">
        <f>IF(I144&gt;0, MAX('1603 FX'!AI144, '1603 Para'!AI144), "")</f>
        <v/>
      </c>
      <c r="Y144" s="240" t="str">
        <f>IF(I144&gt;0, MAX('1604 FX'!AI144, '1604 Para'!AI144), "")</f>
        <v/>
      </c>
      <c r="Z144" s="240" t="str">
        <f>IF(I144&gt;0, MAX('Spare van FX'!AI144, 'Spare van Para'!AI144), "")</f>
        <v/>
      </c>
    </row>
    <row r="145" spans="1:26" thickBot="1" x14ac:dyDescent="0.3">
      <c r="A145" s="155">
        <v>42877</v>
      </c>
      <c r="B145" s="156">
        <f>'1473 FX'!V145</f>
        <v>0</v>
      </c>
      <c r="C145" s="156">
        <f>'1474 FX'!V145</f>
        <v>0</v>
      </c>
      <c r="D145" s="156">
        <f>'1475 FX'!V145</f>
        <v>0</v>
      </c>
      <c r="E145" s="162">
        <f>'1476 FX'!V145</f>
        <v>0</v>
      </c>
      <c r="F145" s="162">
        <f>'1603 FX'!V145</f>
        <v>0</v>
      </c>
      <c r="G145" s="162">
        <f>'1604 FX'!V145</f>
        <v>0</v>
      </c>
      <c r="H145" s="162">
        <f>'Spare van FX'!V145</f>
        <v>0</v>
      </c>
      <c r="I145" s="167">
        <f t="shared" si="2"/>
        <v>0</v>
      </c>
      <c r="K145" s="239" t="str">
        <f>IF(I145&gt;0, MAX('1473 FX'!AI145, '1473 PARA'!AI145), "")</f>
        <v/>
      </c>
      <c r="L145" s="239" t="str">
        <f>IF(I145&gt;0, MAX('1474 FX'!AI145, '1474 PARA'!AI145), "")</f>
        <v/>
      </c>
      <c r="M145" s="239" t="str">
        <f>IF(I145&gt;0, MAX('1475 FX'!AI145, '1475 PARA'!AI145), "")</f>
        <v/>
      </c>
      <c r="N145" s="240" t="str">
        <f>IF(I145&gt;0, MAX('1476 FX'!AI145, '1476 PARA'!AI145), "")</f>
        <v/>
      </c>
      <c r="O145" s="240" t="str">
        <f>IF(I145&gt;0, MAX('1603 FX'!AI145, '1603 Para'!AI145), "")</f>
        <v/>
      </c>
      <c r="P145" s="240" t="str">
        <f>IF(I145&gt;0, MAX('1604 FX'!AI145, '1604 Para'!AI145), "")</f>
        <v/>
      </c>
      <c r="Q145" s="240" t="str">
        <f>IF(I145&gt;0, MAX('Spare van FX'!AI145, 'Spare van Para'!AI145), "")</f>
        <v/>
      </c>
      <c r="T145" s="239" t="str">
        <f>IF(I145&gt;0, MAX('1473 FX'!AI145, '1473 PARA'!AI145), "")</f>
        <v/>
      </c>
      <c r="U145" s="239" t="str">
        <f>IF(I145&gt;0, MAX('1474 FX'!AI145, '1474 PARA'!AI145), "")</f>
        <v/>
      </c>
      <c r="V145" s="239" t="str">
        <f>IF(I145&gt;0, MAX('1475 FX'!AI145, '1475 PARA'!AI145), "")</f>
        <v/>
      </c>
      <c r="W145" s="240" t="str">
        <f>IF(I145&gt;0, MAX('1476 FX'!AI145, '1476 PARA'!AI145), "")</f>
        <v/>
      </c>
      <c r="X145" s="240" t="str">
        <f>IF(I145&gt;0, MAX('1603 FX'!AI145, '1603 Para'!AI145), "")</f>
        <v/>
      </c>
      <c r="Y145" s="240" t="str">
        <f>IF(I145&gt;0, MAX('1604 FX'!AI145, '1604 Para'!AI145), "")</f>
        <v/>
      </c>
      <c r="Z145" s="240" t="str">
        <f>IF(I145&gt;0, MAX('Spare van FX'!AI145, 'Spare van Para'!AI145), "")</f>
        <v/>
      </c>
    </row>
    <row r="146" spans="1:26" thickBot="1" x14ac:dyDescent="0.3">
      <c r="A146" s="155">
        <v>42878</v>
      </c>
      <c r="B146" s="156">
        <f>'1473 FX'!V146</f>
        <v>0</v>
      </c>
      <c r="C146" s="156">
        <f>'1474 FX'!V146</f>
        <v>0</v>
      </c>
      <c r="D146" s="156">
        <f>'1475 FX'!V146</f>
        <v>0</v>
      </c>
      <c r="E146" s="162">
        <f>'1476 FX'!V146</f>
        <v>0</v>
      </c>
      <c r="F146" s="162">
        <f>'1603 FX'!V146</f>
        <v>0</v>
      </c>
      <c r="G146" s="162">
        <f>'1604 FX'!V146</f>
        <v>0</v>
      </c>
      <c r="H146" s="162">
        <f>'Spare van FX'!V146</f>
        <v>0</v>
      </c>
      <c r="I146" s="167">
        <f t="shared" si="2"/>
        <v>0</v>
      </c>
      <c r="K146" s="239" t="str">
        <f>IF(I146&gt;0, MAX('1473 FX'!AI146, '1473 PARA'!AI146), "")</f>
        <v/>
      </c>
      <c r="L146" s="239" t="str">
        <f>IF(I146&gt;0, MAX('1474 FX'!AI146, '1474 PARA'!AI146), "")</f>
        <v/>
      </c>
      <c r="M146" s="239" t="str">
        <f>IF(I146&gt;0, MAX('1475 FX'!AI146, '1475 PARA'!AI146), "")</f>
        <v/>
      </c>
      <c r="N146" s="240" t="str">
        <f>IF(I146&gt;0, MAX('1476 FX'!AI146, '1476 PARA'!AI146), "")</f>
        <v/>
      </c>
      <c r="O146" s="240" t="str">
        <f>IF(I146&gt;0, MAX('1603 FX'!AI146, '1603 Para'!AI146), "")</f>
        <v/>
      </c>
      <c r="P146" s="240" t="str">
        <f>IF(I146&gt;0, MAX('1604 FX'!AI146, '1604 Para'!AI146), "")</f>
        <v/>
      </c>
      <c r="Q146" s="240" t="str">
        <f>IF(I146&gt;0, MAX('Spare van FX'!AI146, 'Spare van Para'!AI146), "")</f>
        <v/>
      </c>
      <c r="T146" s="239" t="str">
        <f>IF(I146&gt;0, MAX('1473 FX'!AI146, '1473 PARA'!AI146), "")</f>
        <v/>
      </c>
      <c r="U146" s="239" t="str">
        <f>IF(I146&gt;0, MAX('1474 FX'!AI146, '1474 PARA'!AI146), "")</f>
        <v/>
      </c>
      <c r="V146" s="239" t="str">
        <f>IF(I146&gt;0, MAX('1475 FX'!AI146, '1475 PARA'!AI146), "")</f>
        <v/>
      </c>
      <c r="W146" s="240" t="str">
        <f>IF(I146&gt;0, MAX('1476 FX'!AI146, '1476 PARA'!AI146), "")</f>
        <v/>
      </c>
      <c r="X146" s="240" t="str">
        <f>IF(I146&gt;0, MAX('1603 FX'!AI146, '1603 Para'!AI146), "")</f>
        <v/>
      </c>
      <c r="Y146" s="240" t="str">
        <f>IF(I146&gt;0, MAX('1604 FX'!AI146, '1604 Para'!AI146), "")</f>
        <v/>
      </c>
      <c r="Z146" s="240" t="str">
        <f>IF(I146&gt;0, MAX('Spare van FX'!AI146, 'Spare van Para'!AI146), "")</f>
        <v/>
      </c>
    </row>
    <row r="147" spans="1:26" thickBot="1" x14ac:dyDescent="0.3">
      <c r="A147" s="155">
        <v>42879</v>
      </c>
      <c r="B147" s="156">
        <f>'1473 FX'!V147</f>
        <v>0</v>
      </c>
      <c r="C147" s="156">
        <f>'1474 FX'!V147</f>
        <v>0</v>
      </c>
      <c r="D147" s="156">
        <f>'1475 FX'!V147</f>
        <v>0</v>
      </c>
      <c r="E147" s="162">
        <f>'1476 FX'!V147</f>
        <v>0</v>
      </c>
      <c r="F147" s="162">
        <f>'1603 FX'!V147</f>
        <v>0</v>
      </c>
      <c r="G147" s="162">
        <f>'1604 FX'!V147</f>
        <v>0</v>
      </c>
      <c r="H147" s="162">
        <f>'Spare van FX'!V147</f>
        <v>0</v>
      </c>
      <c r="I147" s="167">
        <f t="shared" si="2"/>
        <v>0</v>
      </c>
      <c r="K147" s="239" t="str">
        <f>IF(I147&gt;0, MAX('1473 FX'!AI147, '1473 PARA'!AI147), "")</f>
        <v/>
      </c>
      <c r="L147" s="239" t="str">
        <f>IF(I147&gt;0, MAX('1474 FX'!AI147, '1474 PARA'!AI147), "")</f>
        <v/>
      </c>
      <c r="M147" s="239" t="str">
        <f>IF(I147&gt;0, MAX('1475 FX'!AI147, '1475 PARA'!AI147), "")</f>
        <v/>
      </c>
      <c r="N147" s="240" t="str">
        <f>IF(I147&gt;0, MAX('1476 FX'!AI147, '1476 PARA'!AI147), "")</f>
        <v/>
      </c>
      <c r="O147" s="240" t="str">
        <f>IF(I147&gt;0, MAX('1603 FX'!AI147, '1603 Para'!AI147), "")</f>
        <v/>
      </c>
      <c r="P147" s="240" t="str">
        <f>IF(I147&gt;0, MAX('1604 FX'!AI147, '1604 Para'!AI147), "")</f>
        <v/>
      </c>
      <c r="Q147" s="240" t="str">
        <f>IF(I147&gt;0, MAX('Spare van FX'!AI147, 'Spare van Para'!AI147), "")</f>
        <v/>
      </c>
      <c r="T147" s="239" t="str">
        <f>IF(I147&gt;0, MAX('1473 FX'!AI147, '1473 PARA'!AI147), "")</f>
        <v/>
      </c>
      <c r="U147" s="239" t="str">
        <f>IF(I147&gt;0, MAX('1474 FX'!AI147, '1474 PARA'!AI147), "")</f>
        <v/>
      </c>
      <c r="V147" s="239" t="str">
        <f>IF(I147&gt;0, MAX('1475 FX'!AI147, '1475 PARA'!AI147), "")</f>
        <v/>
      </c>
      <c r="W147" s="240" t="str">
        <f>IF(I147&gt;0, MAX('1476 FX'!AI147, '1476 PARA'!AI147), "")</f>
        <v/>
      </c>
      <c r="X147" s="240" t="str">
        <f>IF(I147&gt;0, MAX('1603 FX'!AI147, '1603 Para'!AI147), "")</f>
        <v/>
      </c>
      <c r="Y147" s="240" t="str">
        <f>IF(I147&gt;0, MAX('1604 FX'!AI147, '1604 Para'!AI147), "")</f>
        <v/>
      </c>
      <c r="Z147" s="240" t="str">
        <f>IF(I147&gt;0, MAX('Spare van FX'!AI147, 'Spare van Para'!AI147), "")</f>
        <v/>
      </c>
    </row>
    <row r="148" spans="1:26" thickBot="1" x14ac:dyDescent="0.3">
      <c r="A148" s="155">
        <v>42880</v>
      </c>
      <c r="B148" s="156">
        <f>'1473 FX'!V148</f>
        <v>0</v>
      </c>
      <c r="C148" s="156">
        <f>'1474 FX'!V148</f>
        <v>0</v>
      </c>
      <c r="D148" s="156">
        <f>'1475 FX'!V148</f>
        <v>0</v>
      </c>
      <c r="E148" s="162">
        <f>'1476 FX'!V148</f>
        <v>0</v>
      </c>
      <c r="F148" s="162">
        <f>'1603 FX'!V148</f>
        <v>0</v>
      </c>
      <c r="G148" s="162">
        <f>'1604 FX'!V148</f>
        <v>0</v>
      </c>
      <c r="H148" s="162">
        <f>'Spare van FX'!V148</f>
        <v>0</v>
      </c>
      <c r="I148" s="167">
        <f t="shared" si="2"/>
        <v>0</v>
      </c>
      <c r="K148" s="239" t="str">
        <f>IF(I148&gt;0, MAX('1473 FX'!AI148, '1473 PARA'!AI148), "")</f>
        <v/>
      </c>
      <c r="L148" s="239" t="str">
        <f>IF(I148&gt;0, MAX('1474 FX'!AI148, '1474 PARA'!AI148), "")</f>
        <v/>
      </c>
      <c r="M148" s="239" t="str">
        <f>IF(I148&gt;0, MAX('1475 FX'!AI148, '1475 PARA'!AI148), "")</f>
        <v/>
      </c>
      <c r="N148" s="240" t="str">
        <f>IF(I148&gt;0, MAX('1476 FX'!AI148, '1476 PARA'!AI148), "")</f>
        <v/>
      </c>
      <c r="O148" s="240" t="str">
        <f>IF(I148&gt;0, MAX('1603 FX'!AI148, '1603 Para'!AI148), "")</f>
        <v/>
      </c>
      <c r="P148" s="240" t="str">
        <f>IF(I148&gt;0, MAX('1604 FX'!AI148, '1604 Para'!AI148), "")</f>
        <v/>
      </c>
      <c r="Q148" s="240" t="str">
        <f>IF(I148&gt;0, MAX('Spare van FX'!AI148, 'Spare van Para'!AI148), "")</f>
        <v/>
      </c>
      <c r="T148" s="239" t="str">
        <f>IF(I148&gt;0, MAX('1473 FX'!AI148, '1473 PARA'!AI148), "")</f>
        <v/>
      </c>
      <c r="U148" s="239" t="str">
        <f>IF(I148&gt;0, MAX('1474 FX'!AI148, '1474 PARA'!AI148), "")</f>
        <v/>
      </c>
      <c r="V148" s="239" t="str">
        <f>IF(I148&gt;0, MAX('1475 FX'!AI148, '1475 PARA'!AI148), "")</f>
        <v/>
      </c>
      <c r="W148" s="240" t="str">
        <f>IF(I148&gt;0, MAX('1476 FX'!AI148, '1476 PARA'!AI148), "")</f>
        <v/>
      </c>
      <c r="X148" s="240" t="str">
        <f>IF(I148&gt;0, MAX('1603 FX'!AI148, '1603 Para'!AI148), "")</f>
        <v/>
      </c>
      <c r="Y148" s="240" t="str">
        <f>IF(I148&gt;0, MAX('1604 FX'!AI148, '1604 Para'!AI148), "")</f>
        <v/>
      </c>
      <c r="Z148" s="240" t="str">
        <f>IF(I148&gt;0, MAX('Spare van FX'!AI148, 'Spare van Para'!AI148), "")</f>
        <v/>
      </c>
    </row>
    <row r="149" spans="1:26" thickBot="1" x14ac:dyDescent="0.3">
      <c r="A149" s="155">
        <v>42881</v>
      </c>
      <c r="B149" s="156">
        <f>'1473 FX'!V149</f>
        <v>0</v>
      </c>
      <c r="C149" s="156">
        <f>'1474 FX'!V149</f>
        <v>0</v>
      </c>
      <c r="D149" s="156">
        <f>'1475 FX'!V149</f>
        <v>0</v>
      </c>
      <c r="E149" s="162">
        <f>'1476 FX'!V149</f>
        <v>0</v>
      </c>
      <c r="F149" s="162">
        <f>'1603 FX'!V149</f>
        <v>0</v>
      </c>
      <c r="G149" s="162">
        <f>'1604 FX'!V149</f>
        <v>0</v>
      </c>
      <c r="H149" s="162">
        <f>'Spare van FX'!V149</f>
        <v>0</v>
      </c>
      <c r="I149" s="167">
        <f t="shared" si="2"/>
        <v>0</v>
      </c>
      <c r="K149" s="239" t="str">
        <f>IF(I149&gt;0, MAX('1473 FX'!AI149, '1473 PARA'!AI149), "")</f>
        <v/>
      </c>
      <c r="L149" s="239" t="str">
        <f>IF(I149&gt;0, MAX('1474 FX'!AI149, '1474 PARA'!AI149), "")</f>
        <v/>
      </c>
      <c r="M149" s="239" t="str">
        <f>IF(I149&gt;0, MAX('1475 FX'!AI149, '1475 PARA'!AI149), "")</f>
        <v/>
      </c>
      <c r="N149" s="240" t="str">
        <f>IF(I149&gt;0, MAX('1476 FX'!AI149, '1476 PARA'!AI149), "")</f>
        <v/>
      </c>
      <c r="O149" s="240" t="str">
        <f>IF(I149&gt;0, MAX('1603 FX'!AI149, '1603 Para'!AI149), "")</f>
        <v/>
      </c>
      <c r="P149" s="240" t="str">
        <f>IF(I149&gt;0, MAX('1604 FX'!AI149, '1604 Para'!AI149), "")</f>
        <v/>
      </c>
      <c r="Q149" s="240" t="str">
        <f>IF(I149&gt;0, MAX('Spare van FX'!AI149, 'Spare van Para'!AI149), "")</f>
        <v/>
      </c>
      <c r="T149" s="239" t="str">
        <f>IF(I149&gt;0, MAX('1473 FX'!AI149, '1473 PARA'!AI149), "")</f>
        <v/>
      </c>
      <c r="U149" s="239" t="str">
        <f>IF(I149&gt;0, MAX('1474 FX'!AI149, '1474 PARA'!AI149), "")</f>
        <v/>
      </c>
      <c r="V149" s="239" t="str">
        <f>IF(I149&gt;0, MAX('1475 FX'!AI149, '1475 PARA'!AI149), "")</f>
        <v/>
      </c>
      <c r="W149" s="240" t="str">
        <f>IF(I149&gt;0, MAX('1476 FX'!AI149, '1476 PARA'!AI149), "")</f>
        <v/>
      </c>
      <c r="X149" s="240" t="str">
        <f>IF(I149&gt;0, MAX('1603 FX'!AI149, '1603 Para'!AI149), "")</f>
        <v/>
      </c>
      <c r="Y149" s="240" t="str">
        <f>IF(I149&gt;0, MAX('1604 FX'!AI149, '1604 Para'!AI149), "")</f>
        <v/>
      </c>
      <c r="Z149" s="240" t="str">
        <f>IF(I149&gt;0, MAX('Spare van FX'!AI149, 'Spare van Para'!AI149), "")</f>
        <v/>
      </c>
    </row>
    <row r="150" spans="1:26" thickBot="1" x14ac:dyDescent="0.3">
      <c r="A150" s="155">
        <v>42882</v>
      </c>
      <c r="B150" s="156">
        <f>'1473 FX'!V150</f>
        <v>0</v>
      </c>
      <c r="C150" s="156">
        <f>'1474 FX'!V150</f>
        <v>0</v>
      </c>
      <c r="D150" s="156">
        <f>'1475 FX'!V150</f>
        <v>0</v>
      </c>
      <c r="E150" s="162">
        <f>'1476 FX'!V150</f>
        <v>0</v>
      </c>
      <c r="F150" s="162">
        <f>'1603 FX'!V150</f>
        <v>0</v>
      </c>
      <c r="G150" s="162">
        <f>'1604 FX'!V150</f>
        <v>0</v>
      </c>
      <c r="H150" s="162">
        <f>'Spare van FX'!V150</f>
        <v>0</v>
      </c>
      <c r="I150" s="167">
        <f t="shared" si="2"/>
        <v>0</v>
      </c>
      <c r="K150" s="239" t="str">
        <f>IF(I150&gt;0, MAX('1473 FX'!AI150, '1473 PARA'!AI150), "")</f>
        <v/>
      </c>
      <c r="L150" s="239" t="str">
        <f>IF(I150&gt;0, MAX('1474 FX'!AI150, '1474 PARA'!AI150), "")</f>
        <v/>
      </c>
      <c r="M150" s="239" t="str">
        <f>IF(I150&gt;0, MAX('1475 FX'!AI150, '1475 PARA'!AI150), "")</f>
        <v/>
      </c>
      <c r="N150" s="240" t="str">
        <f>IF(I150&gt;0, MAX('1476 FX'!AI150, '1476 PARA'!AI150), "")</f>
        <v/>
      </c>
      <c r="O150" s="240" t="str">
        <f>IF(I150&gt;0, MAX('1603 FX'!AI150, '1603 Para'!AI150), "")</f>
        <v/>
      </c>
      <c r="P150" s="240" t="str">
        <f>IF(I150&gt;0, MAX('1604 FX'!AI150, '1604 Para'!AI150), "")</f>
        <v/>
      </c>
      <c r="Q150" s="240" t="str">
        <f>IF(I150&gt;0, MAX('Spare van FX'!AI150, 'Spare van Para'!AI150), "")</f>
        <v/>
      </c>
      <c r="T150" s="239" t="str">
        <f>IF(I150&gt;0, MAX('1473 FX'!AI150, '1473 PARA'!AI150), "")</f>
        <v/>
      </c>
      <c r="U150" s="239" t="str">
        <f>IF(I150&gt;0, MAX('1474 FX'!AI150, '1474 PARA'!AI150), "")</f>
        <v/>
      </c>
      <c r="V150" s="239" t="str">
        <f>IF(I150&gt;0, MAX('1475 FX'!AI150, '1475 PARA'!AI150), "")</f>
        <v/>
      </c>
      <c r="W150" s="240" t="str">
        <f>IF(I150&gt;0, MAX('1476 FX'!AI150, '1476 PARA'!AI150), "")</f>
        <v/>
      </c>
      <c r="X150" s="240" t="str">
        <f>IF(I150&gt;0, MAX('1603 FX'!AI150, '1603 Para'!AI150), "")</f>
        <v/>
      </c>
      <c r="Y150" s="240" t="str">
        <f>IF(I150&gt;0, MAX('1604 FX'!AI150, '1604 Para'!AI150), "")</f>
        <v/>
      </c>
      <c r="Z150" s="240" t="str">
        <f>IF(I150&gt;0, MAX('Spare van FX'!AI150, 'Spare van Para'!AI150), "")</f>
        <v/>
      </c>
    </row>
    <row r="151" spans="1:26" thickBot="1" x14ac:dyDescent="0.3">
      <c r="A151" s="155">
        <v>42883</v>
      </c>
      <c r="B151" s="156">
        <f>'1473 FX'!V151</f>
        <v>0</v>
      </c>
      <c r="C151" s="156">
        <f>'1474 FX'!V151</f>
        <v>0</v>
      </c>
      <c r="D151" s="156">
        <f>'1475 FX'!V151</f>
        <v>0</v>
      </c>
      <c r="E151" s="162">
        <f>'1476 FX'!V151</f>
        <v>0</v>
      </c>
      <c r="F151" s="162">
        <f>'1603 FX'!V151</f>
        <v>0</v>
      </c>
      <c r="G151" s="162">
        <f>'1604 FX'!V151</f>
        <v>0</v>
      </c>
      <c r="H151" s="162">
        <f>'Spare van FX'!V151</f>
        <v>0</v>
      </c>
      <c r="I151" s="167">
        <f t="shared" si="2"/>
        <v>0</v>
      </c>
      <c r="K151" s="239" t="str">
        <f>IF(I151&gt;0, MAX('1473 FX'!AI151, '1473 PARA'!AI151), "")</f>
        <v/>
      </c>
      <c r="L151" s="239" t="str">
        <f>IF(I151&gt;0, MAX('1474 FX'!AI151, '1474 PARA'!AI151), "")</f>
        <v/>
      </c>
      <c r="M151" s="239" t="str">
        <f>IF(I151&gt;0, MAX('1475 FX'!AI151, '1475 PARA'!AI151), "")</f>
        <v/>
      </c>
      <c r="N151" s="240" t="str">
        <f>IF(I151&gt;0, MAX('1476 FX'!AI151, '1476 PARA'!AI151), "")</f>
        <v/>
      </c>
      <c r="O151" s="240" t="str">
        <f>IF(I151&gt;0, MAX('1603 FX'!AI151, '1603 Para'!AI151), "")</f>
        <v/>
      </c>
      <c r="P151" s="240" t="str">
        <f>IF(I151&gt;0, MAX('1604 FX'!AI151, '1604 Para'!AI151), "")</f>
        <v/>
      </c>
      <c r="Q151" s="240" t="str">
        <f>IF(I151&gt;0, MAX('Spare van FX'!AI151, 'Spare van Para'!AI151), "")</f>
        <v/>
      </c>
      <c r="T151" s="239" t="str">
        <f>IF(I151&gt;0, MAX('1473 FX'!AI151, '1473 PARA'!AI151), "")</f>
        <v/>
      </c>
      <c r="U151" s="239" t="str">
        <f>IF(I151&gt;0, MAX('1474 FX'!AI151, '1474 PARA'!AI151), "")</f>
        <v/>
      </c>
      <c r="V151" s="239" t="str">
        <f>IF(I151&gt;0, MAX('1475 FX'!AI151, '1475 PARA'!AI151), "")</f>
        <v/>
      </c>
      <c r="W151" s="240" t="str">
        <f>IF(I151&gt;0, MAX('1476 FX'!AI151, '1476 PARA'!AI151), "")</f>
        <v/>
      </c>
      <c r="X151" s="240" t="str">
        <f>IF(I151&gt;0, MAX('1603 FX'!AI151, '1603 Para'!AI151), "")</f>
        <v/>
      </c>
      <c r="Y151" s="240" t="str">
        <f>IF(I151&gt;0, MAX('1604 FX'!AI151, '1604 Para'!AI151), "")</f>
        <v/>
      </c>
      <c r="Z151" s="240" t="str">
        <f>IF(I151&gt;0, MAX('Spare van FX'!AI151, 'Spare van Para'!AI151), "")</f>
        <v/>
      </c>
    </row>
    <row r="152" spans="1:26" thickBot="1" x14ac:dyDescent="0.3">
      <c r="A152" s="155">
        <v>42884</v>
      </c>
      <c r="B152" s="156">
        <f>'1473 FX'!V152</f>
        <v>0</v>
      </c>
      <c r="C152" s="156">
        <f>'1474 FX'!V152</f>
        <v>0</v>
      </c>
      <c r="D152" s="156">
        <f>'1475 FX'!V152</f>
        <v>0</v>
      </c>
      <c r="E152" s="162">
        <f>'1476 FX'!V152</f>
        <v>0</v>
      </c>
      <c r="F152" s="162">
        <f>'1603 FX'!V152</f>
        <v>0</v>
      </c>
      <c r="G152" s="162">
        <f>'1604 FX'!V152</f>
        <v>0</v>
      </c>
      <c r="H152" s="162">
        <f>'Spare van FX'!V152</f>
        <v>0</v>
      </c>
      <c r="I152" s="167">
        <f t="shared" si="2"/>
        <v>0</v>
      </c>
      <c r="K152" s="239" t="str">
        <f>IF(I152&gt;0, MAX('1473 FX'!AI152, '1473 PARA'!AI152), "")</f>
        <v/>
      </c>
      <c r="L152" s="239" t="str">
        <f>IF(I152&gt;0, MAX('1474 FX'!AI152, '1474 PARA'!AI152), "")</f>
        <v/>
      </c>
      <c r="M152" s="239" t="str">
        <f>IF(I152&gt;0, MAX('1475 FX'!AI152, '1475 PARA'!AI152), "")</f>
        <v/>
      </c>
      <c r="N152" s="240" t="str">
        <f>IF(I152&gt;0, MAX('1476 FX'!AI152, '1476 PARA'!AI152), "")</f>
        <v/>
      </c>
      <c r="O152" s="240" t="str">
        <f>IF(I152&gt;0, MAX('1603 FX'!AI152, '1603 Para'!AI152), "")</f>
        <v/>
      </c>
      <c r="P152" s="240" t="str">
        <f>IF(I152&gt;0, MAX('1604 FX'!AI152, '1604 Para'!AI152), "")</f>
        <v/>
      </c>
      <c r="Q152" s="240" t="str">
        <f>IF(I152&gt;0, MAX('Spare van FX'!AI152, 'Spare van Para'!AI152), "")</f>
        <v/>
      </c>
      <c r="T152" s="239" t="str">
        <f>IF(I152&gt;0, MAX('1473 FX'!AI152, '1473 PARA'!AI152), "")</f>
        <v/>
      </c>
      <c r="U152" s="239" t="str">
        <f>IF(I152&gt;0, MAX('1474 FX'!AI152, '1474 PARA'!AI152), "")</f>
        <v/>
      </c>
      <c r="V152" s="239" t="str">
        <f>IF(I152&gt;0, MAX('1475 FX'!AI152, '1475 PARA'!AI152), "")</f>
        <v/>
      </c>
      <c r="W152" s="240" t="str">
        <f>IF(I152&gt;0, MAX('1476 FX'!AI152, '1476 PARA'!AI152), "")</f>
        <v/>
      </c>
      <c r="X152" s="240" t="str">
        <f>IF(I152&gt;0, MAX('1603 FX'!AI152, '1603 Para'!AI152), "")</f>
        <v/>
      </c>
      <c r="Y152" s="240" t="str">
        <f>IF(I152&gt;0, MAX('1604 FX'!AI152, '1604 Para'!AI152), "")</f>
        <v/>
      </c>
      <c r="Z152" s="240" t="str">
        <f>IF(I152&gt;0, MAX('Spare van FX'!AI152, 'Spare van Para'!AI152), "")</f>
        <v/>
      </c>
    </row>
    <row r="153" spans="1:26" thickBot="1" x14ac:dyDescent="0.3">
      <c r="A153" s="155">
        <v>42885</v>
      </c>
      <c r="B153" s="156">
        <f>'1473 FX'!V153</f>
        <v>0</v>
      </c>
      <c r="C153" s="156">
        <f>'1474 FX'!V153</f>
        <v>0</v>
      </c>
      <c r="D153" s="156">
        <f>'1475 FX'!V153</f>
        <v>0</v>
      </c>
      <c r="E153" s="162">
        <f>'1476 FX'!V153</f>
        <v>0</v>
      </c>
      <c r="F153" s="162">
        <f>'1603 FX'!V153</f>
        <v>0</v>
      </c>
      <c r="G153" s="162">
        <f>'1604 FX'!V153</f>
        <v>0</v>
      </c>
      <c r="H153" s="162">
        <f>'Spare van FX'!V153</f>
        <v>0</v>
      </c>
      <c r="I153" s="167">
        <f t="shared" si="2"/>
        <v>0</v>
      </c>
      <c r="K153" s="239" t="str">
        <f>IF(I153&gt;0, MAX('1473 FX'!AI153, '1473 PARA'!AI153), "")</f>
        <v/>
      </c>
      <c r="L153" s="239" t="str">
        <f>IF(I153&gt;0, MAX('1474 FX'!AI153, '1474 PARA'!AI153), "")</f>
        <v/>
      </c>
      <c r="M153" s="239" t="str">
        <f>IF(I153&gt;0, MAX('1475 FX'!AI153, '1475 PARA'!AI153), "")</f>
        <v/>
      </c>
      <c r="N153" s="240" t="str">
        <f>IF(I153&gt;0, MAX('1476 FX'!AI153, '1476 PARA'!AI153), "")</f>
        <v/>
      </c>
      <c r="O153" s="240" t="str">
        <f>IF(I153&gt;0, MAX('1603 FX'!AI153, '1603 Para'!AI153), "")</f>
        <v/>
      </c>
      <c r="P153" s="240" t="str">
        <f>IF(I153&gt;0, MAX('1604 FX'!AI153, '1604 Para'!AI153), "")</f>
        <v/>
      </c>
      <c r="Q153" s="240" t="str">
        <f>IF(I153&gt;0, MAX('Spare van FX'!AI153, 'Spare van Para'!AI153), "")</f>
        <v/>
      </c>
      <c r="T153" s="239" t="str">
        <f>IF(I153&gt;0, MAX('1473 FX'!AI153, '1473 PARA'!AI153), "")</f>
        <v/>
      </c>
      <c r="U153" s="239" t="str">
        <f>IF(I153&gt;0, MAX('1474 FX'!AI153, '1474 PARA'!AI153), "")</f>
        <v/>
      </c>
      <c r="V153" s="239" t="str">
        <f>IF(I153&gt;0, MAX('1475 FX'!AI153, '1475 PARA'!AI153), "")</f>
        <v/>
      </c>
      <c r="W153" s="240" t="str">
        <f>IF(I153&gt;0, MAX('1476 FX'!AI153, '1476 PARA'!AI153), "")</f>
        <v/>
      </c>
      <c r="X153" s="240" t="str">
        <f>IF(I153&gt;0, MAX('1603 FX'!AI153, '1603 Para'!AI153), "")</f>
        <v/>
      </c>
      <c r="Y153" s="240" t="str">
        <f>IF(I153&gt;0, MAX('1604 FX'!AI153, '1604 Para'!AI153), "")</f>
        <v/>
      </c>
      <c r="Z153" s="240" t="str">
        <f>IF(I153&gt;0, MAX('Spare van FX'!AI153, 'Spare van Para'!AI153), "")</f>
        <v/>
      </c>
    </row>
    <row r="154" spans="1:26" s="219" customFormat="1" thickBot="1" x14ac:dyDescent="0.3">
      <c r="A154" s="232">
        <v>42886</v>
      </c>
      <c r="B154" s="233">
        <f>'1473 FX'!V154</f>
        <v>0</v>
      </c>
      <c r="C154" s="233">
        <f>'1474 FX'!V154</f>
        <v>0</v>
      </c>
      <c r="D154" s="233">
        <f>'1475 FX'!V154</f>
        <v>0</v>
      </c>
      <c r="E154" s="234">
        <f>'1476 FX'!V154</f>
        <v>0</v>
      </c>
      <c r="F154" s="234">
        <f>'1603 FX'!V154</f>
        <v>0</v>
      </c>
      <c r="G154" s="234">
        <f>'1604 FX'!V154</f>
        <v>0</v>
      </c>
      <c r="H154" s="234">
        <f>'Spare van FX'!V154</f>
        <v>0</v>
      </c>
      <c r="I154" s="235">
        <f t="shared" si="2"/>
        <v>0</v>
      </c>
      <c r="J154" s="217"/>
      <c r="K154" s="239" t="str">
        <f>IF(I154&gt;0, MAX('1473 FX'!AI154, '1473 PARA'!AI154), "")</f>
        <v/>
      </c>
      <c r="L154" s="239" t="str">
        <f>IF(I154&gt;0, MAX('1474 FX'!AI154, '1474 PARA'!AI154), "")</f>
        <v/>
      </c>
      <c r="M154" s="239" t="str">
        <f>IF(I154&gt;0, MAX('1475 FX'!AI154, '1475 PARA'!AI154), "")</f>
        <v/>
      </c>
      <c r="N154" s="240" t="str">
        <f>IF(I154&gt;0, MAX('1476 FX'!AI154, '1476 PARA'!AI154), "")</f>
        <v/>
      </c>
      <c r="O154" s="240" t="str">
        <f>IF(I154&gt;0, MAX('1603 FX'!AI154, '1603 Para'!AI154), "")</f>
        <v/>
      </c>
      <c r="P154" s="240" t="str">
        <f>IF(I154&gt;0, MAX('1604 FX'!AI154, '1604 Para'!AI154), "")</f>
        <v/>
      </c>
      <c r="Q154" s="240" t="str">
        <f>IF(I154&gt;0, MAX('Spare van FX'!AI154, 'Spare van Para'!AI154), "")</f>
        <v/>
      </c>
      <c r="S154" s="217"/>
      <c r="T154" s="239" t="str">
        <f>IF(I154&gt;0, MAX('1473 FX'!AI154, '1473 PARA'!AI154), "")</f>
        <v/>
      </c>
      <c r="U154" s="239" t="str">
        <f>IF(I154&gt;0, MAX('1474 FX'!AI154, '1474 PARA'!AI154), "")</f>
        <v/>
      </c>
      <c r="V154" s="239" t="str">
        <f>IF(I154&gt;0, MAX('1475 FX'!AI154, '1475 PARA'!AI154), "")</f>
        <v/>
      </c>
      <c r="W154" s="240" t="str">
        <f>IF(I154&gt;0, MAX('1476 FX'!AI154, '1476 PARA'!AI154), "")</f>
        <v/>
      </c>
      <c r="X154" s="240" t="str">
        <f>IF(I154&gt;0, MAX('1603 FX'!AI154, '1603 Para'!AI154), "")</f>
        <v/>
      </c>
      <c r="Y154" s="240" t="str">
        <f>IF(I154&gt;0, MAX('1604 FX'!AI154, '1604 Para'!AI154), "")</f>
        <v/>
      </c>
      <c r="Z154" s="240" t="str">
        <f>IF(I154&gt;0, MAX('Spare van FX'!AI154, 'Spare van Para'!AI154), "")</f>
        <v/>
      </c>
    </row>
    <row r="155" spans="1:26" ht="16.5" thickTop="1" thickBot="1" x14ac:dyDescent="0.3">
      <c r="A155" s="8">
        <v>42887</v>
      </c>
      <c r="B155" s="169">
        <f>'1473 FX'!V155</f>
        <v>0</v>
      </c>
      <c r="C155" s="169">
        <f>'1474 FX'!V155</f>
        <v>0</v>
      </c>
      <c r="D155" s="169">
        <f>'1475 FX'!V155</f>
        <v>0</v>
      </c>
      <c r="E155" s="170">
        <f>'1476 FX'!V155</f>
        <v>0</v>
      </c>
      <c r="F155" s="170">
        <f>'1603 FX'!V155</f>
        <v>0</v>
      </c>
      <c r="G155" s="170">
        <f>'1604 FX'!V155</f>
        <v>0</v>
      </c>
      <c r="H155" s="170">
        <f>'Spare van FX'!V155</f>
        <v>0</v>
      </c>
      <c r="I155" s="171">
        <f t="shared" si="2"/>
        <v>0</v>
      </c>
      <c r="K155" s="239" t="str">
        <f>IF(I155&gt;0, MAX('1473 FX'!AI155, '1473 PARA'!AI155), "")</f>
        <v/>
      </c>
      <c r="L155" s="239" t="str">
        <f>IF(I155&gt;0, MAX('1474 FX'!AI155, '1474 PARA'!AI155), "")</f>
        <v/>
      </c>
      <c r="M155" s="239" t="str">
        <f>IF(I155&gt;0, MAX('1475 FX'!AI155, '1475 PARA'!AI155), "")</f>
        <v/>
      </c>
      <c r="N155" s="240" t="str">
        <f>IF(I155&gt;0, MAX('1476 FX'!AI155, '1476 PARA'!AI155), "")</f>
        <v/>
      </c>
      <c r="O155" s="240" t="str">
        <f>IF(I155&gt;0, MAX('1603 FX'!AI155, '1603 Para'!AI155), "")</f>
        <v/>
      </c>
      <c r="P155" s="240" t="str">
        <f>IF(I155&gt;0, MAX('1604 FX'!AI155, '1604 Para'!AI155), "")</f>
        <v/>
      </c>
      <c r="Q155" s="240" t="str">
        <f>IF(I155&gt;0, MAX('Spare van FX'!AI155, 'Spare van Para'!AI155), "")</f>
        <v/>
      </c>
      <c r="T155" s="239" t="str">
        <f>IF(I155&gt;0, MAX('1473 FX'!AI155, '1473 PARA'!AI155), "")</f>
        <v/>
      </c>
      <c r="U155" s="239" t="str">
        <f>IF(I155&gt;0, MAX('1474 FX'!AI155, '1474 PARA'!AI155), "")</f>
        <v/>
      </c>
      <c r="V155" s="239" t="str">
        <f>IF(I155&gt;0, MAX('1475 FX'!AI155, '1475 PARA'!AI155), "")</f>
        <v/>
      </c>
      <c r="W155" s="240" t="str">
        <f>IF(I155&gt;0, MAX('1476 FX'!AI155, '1476 PARA'!AI155), "")</f>
        <v/>
      </c>
      <c r="X155" s="240" t="str">
        <f>IF(I155&gt;0, MAX('1603 FX'!AI155, '1603 Para'!AI155), "")</f>
        <v/>
      </c>
      <c r="Y155" s="240" t="str">
        <f>IF(I155&gt;0, MAX('1604 FX'!AI155, '1604 Para'!AI155), "")</f>
        <v/>
      </c>
      <c r="Z155" s="240" t="str">
        <f>IF(I155&gt;0, MAX('Spare van FX'!AI155, 'Spare van Para'!AI155), "")</f>
        <v/>
      </c>
    </row>
    <row r="156" spans="1:26" thickBot="1" x14ac:dyDescent="0.3">
      <c r="A156" s="155">
        <v>42888</v>
      </c>
      <c r="B156" s="156">
        <f>'1473 FX'!V156</f>
        <v>0</v>
      </c>
      <c r="C156" s="156">
        <f>'1474 FX'!V156</f>
        <v>0</v>
      </c>
      <c r="D156" s="156">
        <f>'1475 FX'!V156</f>
        <v>0</v>
      </c>
      <c r="E156" s="162">
        <f>'1476 FX'!V156</f>
        <v>0</v>
      </c>
      <c r="F156" s="162">
        <f>'1603 FX'!V156</f>
        <v>0</v>
      </c>
      <c r="G156" s="162">
        <f>'1604 FX'!V156</f>
        <v>0</v>
      </c>
      <c r="H156" s="162">
        <f>'Spare van FX'!V156</f>
        <v>0</v>
      </c>
      <c r="I156" s="167">
        <f t="shared" si="2"/>
        <v>0</v>
      </c>
      <c r="K156" s="239" t="str">
        <f>IF(I156&gt;0, MAX('1473 FX'!AI156, '1473 PARA'!AI156), "")</f>
        <v/>
      </c>
      <c r="L156" s="239" t="str">
        <f>IF(I156&gt;0, MAX('1474 FX'!AI156, '1474 PARA'!AI156), "")</f>
        <v/>
      </c>
      <c r="M156" s="239" t="str">
        <f>IF(I156&gt;0, MAX('1475 FX'!AI156, '1475 PARA'!AI156), "")</f>
        <v/>
      </c>
      <c r="N156" s="240" t="str">
        <f>IF(I156&gt;0, MAX('1476 FX'!AI156, '1476 PARA'!AI156), "")</f>
        <v/>
      </c>
      <c r="O156" s="240" t="str">
        <f>IF(I156&gt;0, MAX('1603 FX'!AI156, '1603 Para'!AI156), "")</f>
        <v/>
      </c>
      <c r="P156" s="240" t="str">
        <f>IF(I156&gt;0, MAX('1604 FX'!AI156, '1604 Para'!AI156), "")</f>
        <v/>
      </c>
      <c r="Q156" s="240" t="str">
        <f>IF(I156&gt;0, MAX('Spare van FX'!AI156, 'Spare van Para'!AI156), "")</f>
        <v/>
      </c>
      <c r="T156" s="239" t="str">
        <f>IF(I156&gt;0, MAX('1473 FX'!AI156, '1473 PARA'!AI156), "")</f>
        <v/>
      </c>
      <c r="U156" s="239" t="str">
        <f>IF(I156&gt;0, MAX('1474 FX'!AI156, '1474 PARA'!AI156), "")</f>
        <v/>
      </c>
      <c r="V156" s="239" t="str">
        <f>IF(I156&gt;0, MAX('1475 FX'!AI156, '1475 PARA'!AI156), "")</f>
        <v/>
      </c>
      <c r="W156" s="240" t="str">
        <f>IF(I156&gt;0, MAX('1476 FX'!AI156, '1476 PARA'!AI156), "")</f>
        <v/>
      </c>
      <c r="X156" s="240" t="str">
        <f>IF(I156&gt;0, MAX('1603 FX'!AI156, '1603 Para'!AI156), "")</f>
        <v/>
      </c>
      <c r="Y156" s="240" t="str">
        <f>IF(I156&gt;0, MAX('1604 FX'!AI156, '1604 Para'!AI156), "")</f>
        <v/>
      </c>
      <c r="Z156" s="240" t="str">
        <f>IF(I156&gt;0, MAX('Spare van FX'!AI156, 'Spare van Para'!AI156), "")</f>
        <v/>
      </c>
    </row>
    <row r="157" spans="1:26" thickBot="1" x14ac:dyDescent="0.3">
      <c r="A157" s="155">
        <v>42889</v>
      </c>
      <c r="B157" s="156">
        <f>'1473 FX'!V157</f>
        <v>0</v>
      </c>
      <c r="C157" s="156">
        <f>'1474 FX'!V157</f>
        <v>0</v>
      </c>
      <c r="D157" s="156">
        <f>'1475 FX'!V157</f>
        <v>0</v>
      </c>
      <c r="E157" s="162">
        <f>'1476 FX'!V157</f>
        <v>0</v>
      </c>
      <c r="F157" s="162">
        <f>'1603 FX'!V157</f>
        <v>0</v>
      </c>
      <c r="G157" s="162">
        <f>'1604 FX'!V157</f>
        <v>0</v>
      </c>
      <c r="H157" s="162">
        <f>'Spare van FX'!V157</f>
        <v>0</v>
      </c>
      <c r="I157" s="167">
        <f t="shared" si="2"/>
        <v>0</v>
      </c>
      <c r="K157" s="239" t="str">
        <f>IF(I157&gt;0, MAX('1473 FX'!AI157, '1473 PARA'!AI157), "")</f>
        <v/>
      </c>
      <c r="L157" s="239" t="str">
        <f>IF(I157&gt;0, MAX('1474 FX'!AI157, '1474 PARA'!AI157), "")</f>
        <v/>
      </c>
      <c r="M157" s="239" t="str">
        <f>IF(I157&gt;0, MAX('1475 FX'!AI157, '1475 PARA'!AI157), "")</f>
        <v/>
      </c>
      <c r="N157" s="240" t="str">
        <f>IF(I157&gt;0, MAX('1476 FX'!AI157, '1476 PARA'!AI157), "")</f>
        <v/>
      </c>
      <c r="O157" s="240" t="str">
        <f>IF(I157&gt;0, MAX('1603 FX'!AI157, '1603 Para'!AI157), "")</f>
        <v/>
      </c>
      <c r="P157" s="240" t="str">
        <f>IF(I157&gt;0, MAX('1604 FX'!AI157, '1604 Para'!AI157), "")</f>
        <v/>
      </c>
      <c r="Q157" s="240" t="str">
        <f>IF(I157&gt;0, MAX('Spare van FX'!AI157, 'Spare van Para'!AI157), "")</f>
        <v/>
      </c>
      <c r="T157" s="239" t="str">
        <f>IF(I157&gt;0, MAX('1473 FX'!AI157, '1473 PARA'!AI157), "")</f>
        <v/>
      </c>
      <c r="U157" s="239" t="str">
        <f>IF(I157&gt;0, MAX('1474 FX'!AI157, '1474 PARA'!AI157), "")</f>
        <v/>
      </c>
      <c r="V157" s="239" t="str">
        <f>IF(I157&gt;0, MAX('1475 FX'!AI157, '1475 PARA'!AI157), "")</f>
        <v/>
      </c>
      <c r="W157" s="240" t="str">
        <f>IF(I157&gt;0, MAX('1476 FX'!AI157, '1476 PARA'!AI157), "")</f>
        <v/>
      </c>
      <c r="X157" s="240" t="str">
        <f>IF(I157&gt;0, MAX('1603 FX'!AI157, '1603 Para'!AI157), "")</f>
        <v/>
      </c>
      <c r="Y157" s="240" t="str">
        <f>IF(I157&gt;0, MAX('1604 FX'!AI157, '1604 Para'!AI157), "")</f>
        <v/>
      </c>
      <c r="Z157" s="240" t="str">
        <f>IF(I157&gt;0, MAX('Spare van FX'!AI157, 'Spare van Para'!AI157), "")</f>
        <v/>
      </c>
    </row>
    <row r="158" spans="1:26" thickBot="1" x14ac:dyDescent="0.3">
      <c r="A158" s="155">
        <v>42890</v>
      </c>
      <c r="B158" s="156">
        <f>'1473 FX'!V158</f>
        <v>0</v>
      </c>
      <c r="C158" s="156">
        <f>'1474 FX'!V158</f>
        <v>0</v>
      </c>
      <c r="D158" s="156">
        <f>'1475 FX'!V158</f>
        <v>0</v>
      </c>
      <c r="E158" s="162">
        <f>'1476 FX'!V158</f>
        <v>0</v>
      </c>
      <c r="F158" s="162">
        <f>'1603 FX'!V158</f>
        <v>0</v>
      </c>
      <c r="G158" s="162">
        <f>'1604 FX'!V158</f>
        <v>0</v>
      </c>
      <c r="H158" s="162">
        <f>'Spare van FX'!V158</f>
        <v>0</v>
      </c>
      <c r="I158" s="167">
        <f t="shared" si="2"/>
        <v>0</v>
      </c>
      <c r="K158" s="239" t="str">
        <f>IF(I158&gt;0, MAX('1473 FX'!AI158, '1473 PARA'!AI158), "")</f>
        <v/>
      </c>
      <c r="L158" s="239" t="str">
        <f>IF(I158&gt;0, MAX('1474 FX'!AI158, '1474 PARA'!AI158), "")</f>
        <v/>
      </c>
      <c r="M158" s="239" t="str">
        <f>IF(I158&gt;0, MAX('1475 FX'!AI158, '1475 PARA'!AI158), "")</f>
        <v/>
      </c>
      <c r="N158" s="240" t="str">
        <f>IF(I158&gt;0, MAX('1476 FX'!AI158, '1476 PARA'!AI158), "")</f>
        <v/>
      </c>
      <c r="O158" s="240" t="str">
        <f>IF(I158&gt;0, MAX('1603 FX'!AI158, '1603 Para'!AI158), "")</f>
        <v/>
      </c>
      <c r="P158" s="240" t="str">
        <f>IF(I158&gt;0, MAX('1604 FX'!AI158, '1604 Para'!AI158), "")</f>
        <v/>
      </c>
      <c r="Q158" s="240" t="str">
        <f>IF(I158&gt;0, MAX('Spare van FX'!AI158, 'Spare van Para'!AI158), "")</f>
        <v/>
      </c>
      <c r="T158" s="239" t="str">
        <f>IF(I158&gt;0, MAX('1473 FX'!AI158, '1473 PARA'!AI158), "")</f>
        <v/>
      </c>
      <c r="U158" s="239" t="str">
        <f>IF(I158&gt;0, MAX('1474 FX'!AI158, '1474 PARA'!AI158), "")</f>
        <v/>
      </c>
      <c r="V158" s="239" t="str">
        <f>IF(I158&gt;0, MAX('1475 FX'!AI158, '1475 PARA'!AI158), "")</f>
        <v/>
      </c>
      <c r="W158" s="240" t="str">
        <f>IF(I158&gt;0, MAX('1476 FX'!AI158, '1476 PARA'!AI158), "")</f>
        <v/>
      </c>
      <c r="X158" s="240" t="str">
        <f>IF(I158&gt;0, MAX('1603 FX'!AI158, '1603 Para'!AI158), "")</f>
        <v/>
      </c>
      <c r="Y158" s="240" t="str">
        <f>IF(I158&gt;0, MAX('1604 FX'!AI158, '1604 Para'!AI158), "")</f>
        <v/>
      </c>
      <c r="Z158" s="240" t="str">
        <f>IF(I158&gt;0, MAX('Spare van FX'!AI158, 'Spare van Para'!AI158), "")</f>
        <v/>
      </c>
    </row>
    <row r="159" spans="1:26" thickBot="1" x14ac:dyDescent="0.3">
      <c r="A159" s="155">
        <v>42891</v>
      </c>
      <c r="B159" s="156">
        <f>'1473 FX'!V159</f>
        <v>0</v>
      </c>
      <c r="C159" s="156">
        <f>'1474 FX'!V159</f>
        <v>0</v>
      </c>
      <c r="D159" s="156">
        <f>'1475 FX'!V159</f>
        <v>0</v>
      </c>
      <c r="E159" s="162">
        <f>'1476 FX'!V159</f>
        <v>0</v>
      </c>
      <c r="F159" s="162">
        <f>'1603 FX'!V159</f>
        <v>0</v>
      </c>
      <c r="G159" s="162">
        <f>'1604 FX'!V159</f>
        <v>0</v>
      </c>
      <c r="H159" s="162">
        <f>'Spare van FX'!V159</f>
        <v>0</v>
      </c>
      <c r="I159" s="167">
        <f t="shared" si="2"/>
        <v>0</v>
      </c>
      <c r="K159" s="239" t="str">
        <f>IF(I159&gt;0, MAX('1473 FX'!AI159, '1473 PARA'!AI159), "")</f>
        <v/>
      </c>
      <c r="L159" s="239" t="str">
        <f>IF(I159&gt;0, MAX('1474 FX'!AI159, '1474 PARA'!AI159), "")</f>
        <v/>
      </c>
      <c r="M159" s="239" t="str">
        <f>IF(I159&gt;0, MAX('1475 FX'!AI159, '1475 PARA'!AI159), "")</f>
        <v/>
      </c>
      <c r="N159" s="240" t="str">
        <f>IF(I159&gt;0, MAX('1476 FX'!AI159, '1476 PARA'!AI159), "")</f>
        <v/>
      </c>
      <c r="O159" s="240" t="str">
        <f>IF(I159&gt;0, MAX('1603 FX'!AI159, '1603 Para'!AI159), "")</f>
        <v/>
      </c>
      <c r="P159" s="240" t="str">
        <f>IF(I159&gt;0, MAX('1604 FX'!AI159, '1604 Para'!AI159), "")</f>
        <v/>
      </c>
      <c r="Q159" s="240" t="str">
        <f>IF(I159&gt;0, MAX('Spare van FX'!AI159, 'Spare van Para'!AI159), "")</f>
        <v/>
      </c>
      <c r="T159" s="239" t="str">
        <f>IF(I159&gt;0, MAX('1473 FX'!AI159, '1473 PARA'!AI159), "")</f>
        <v/>
      </c>
      <c r="U159" s="239" t="str">
        <f>IF(I159&gt;0, MAX('1474 FX'!AI159, '1474 PARA'!AI159), "")</f>
        <v/>
      </c>
      <c r="V159" s="239" t="str">
        <f>IF(I159&gt;0, MAX('1475 FX'!AI159, '1475 PARA'!AI159), "")</f>
        <v/>
      </c>
      <c r="W159" s="240" t="str">
        <f>IF(I159&gt;0, MAX('1476 FX'!AI159, '1476 PARA'!AI159), "")</f>
        <v/>
      </c>
      <c r="X159" s="240" t="str">
        <f>IF(I159&gt;0, MAX('1603 FX'!AI159, '1603 Para'!AI159), "")</f>
        <v/>
      </c>
      <c r="Y159" s="240" t="str">
        <f>IF(I159&gt;0, MAX('1604 FX'!AI159, '1604 Para'!AI159), "")</f>
        <v/>
      </c>
      <c r="Z159" s="240" t="str">
        <f>IF(I159&gt;0, MAX('Spare van FX'!AI159, 'Spare van Para'!AI159), "")</f>
        <v/>
      </c>
    </row>
    <row r="160" spans="1:26" thickBot="1" x14ac:dyDescent="0.3">
      <c r="A160" s="155">
        <v>42892</v>
      </c>
      <c r="B160" s="156">
        <f>'1473 FX'!V160</f>
        <v>0</v>
      </c>
      <c r="C160" s="156">
        <f>'1474 FX'!V160</f>
        <v>0</v>
      </c>
      <c r="D160" s="156">
        <f>'1475 FX'!V160</f>
        <v>0</v>
      </c>
      <c r="E160" s="162">
        <f>'1476 FX'!V160</f>
        <v>0</v>
      </c>
      <c r="F160" s="162">
        <f>'1603 FX'!V160</f>
        <v>0</v>
      </c>
      <c r="G160" s="162">
        <f>'1604 FX'!V160</f>
        <v>0</v>
      </c>
      <c r="H160" s="162">
        <f>'Spare van FX'!V160</f>
        <v>0</v>
      </c>
      <c r="I160" s="167">
        <f t="shared" si="2"/>
        <v>0</v>
      </c>
      <c r="K160" s="239" t="str">
        <f>IF(I160&gt;0, MAX('1473 FX'!AI160, '1473 PARA'!AI160), "")</f>
        <v/>
      </c>
      <c r="L160" s="239" t="str">
        <f>IF(I160&gt;0, MAX('1474 FX'!AI160, '1474 PARA'!AI160), "")</f>
        <v/>
      </c>
      <c r="M160" s="239" t="str">
        <f>IF(I160&gt;0, MAX('1475 FX'!AI160, '1475 PARA'!AI160), "")</f>
        <v/>
      </c>
      <c r="N160" s="240" t="str">
        <f>IF(I160&gt;0, MAX('1476 FX'!AI160, '1476 PARA'!AI160), "")</f>
        <v/>
      </c>
      <c r="O160" s="240" t="str">
        <f>IF(I160&gt;0, MAX('1603 FX'!AI160, '1603 Para'!AI160), "")</f>
        <v/>
      </c>
      <c r="P160" s="240" t="str">
        <f>IF(I160&gt;0, MAX('1604 FX'!AI160, '1604 Para'!AI160), "")</f>
        <v/>
      </c>
      <c r="Q160" s="240" t="str">
        <f>IF(I160&gt;0, MAX('Spare van FX'!AI160, 'Spare van Para'!AI160), "")</f>
        <v/>
      </c>
      <c r="T160" s="239" t="str">
        <f>IF(I160&gt;0, MAX('1473 FX'!AI160, '1473 PARA'!AI160), "")</f>
        <v/>
      </c>
      <c r="U160" s="239" t="str">
        <f>IF(I160&gt;0, MAX('1474 FX'!AI160, '1474 PARA'!AI160), "")</f>
        <v/>
      </c>
      <c r="V160" s="239" t="str">
        <f>IF(I160&gt;0, MAX('1475 FX'!AI160, '1475 PARA'!AI160), "")</f>
        <v/>
      </c>
      <c r="W160" s="240" t="str">
        <f>IF(I160&gt;0, MAX('1476 FX'!AI160, '1476 PARA'!AI160), "")</f>
        <v/>
      </c>
      <c r="X160" s="240" t="str">
        <f>IF(I160&gt;0, MAX('1603 FX'!AI160, '1603 Para'!AI160), "")</f>
        <v/>
      </c>
      <c r="Y160" s="240" t="str">
        <f>IF(I160&gt;0, MAX('1604 FX'!AI160, '1604 Para'!AI160), "")</f>
        <v/>
      </c>
      <c r="Z160" s="240" t="str">
        <f>IF(I160&gt;0, MAX('Spare van FX'!AI160, 'Spare van Para'!AI160), "")</f>
        <v/>
      </c>
    </row>
    <row r="161" spans="1:26" thickBot="1" x14ac:dyDescent="0.3">
      <c r="A161" s="155">
        <v>42893</v>
      </c>
      <c r="B161" s="156">
        <f>'1473 FX'!V161</f>
        <v>0</v>
      </c>
      <c r="C161" s="156">
        <f>'1474 FX'!V161</f>
        <v>0</v>
      </c>
      <c r="D161" s="156">
        <f>'1475 FX'!V161</f>
        <v>0</v>
      </c>
      <c r="E161" s="162">
        <f>'1476 FX'!V161</f>
        <v>0</v>
      </c>
      <c r="F161" s="162">
        <f>'1603 FX'!V161</f>
        <v>0</v>
      </c>
      <c r="G161" s="162">
        <f>'1604 FX'!V161</f>
        <v>0</v>
      </c>
      <c r="H161" s="162">
        <f>'Spare van FX'!V161</f>
        <v>0</v>
      </c>
      <c r="I161" s="167">
        <f t="shared" si="2"/>
        <v>0</v>
      </c>
      <c r="K161" s="239" t="str">
        <f>IF(I161&gt;0, MAX('1473 FX'!AI161, '1473 PARA'!AI161), "")</f>
        <v/>
      </c>
      <c r="L161" s="239" t="str">
        <f>IF(I161&gt;0, MAX('1474 FX'!AI161, '1474 PARA'!AI161), "")</f>
        <v/>
      </c>
      <c r="M161" s="239" t="str">
        <f>IF(I161&gt;0, MAX('1475 FX'!AI161, '1475 PARA'!AI161), "")</f>
        <v/>
      </c>
      <c r="N161" s="240" t="str">
        <f>IF(I161&gt;0, MAX('1476 FX'!AI161, '1476 PARA'!AI161), "")</f>
        <v/>
      </c>
      <c r="O161" s="240" t="str">
        <f>IF(I161&gt;0, MAX('1603 FX'!AI161, '1603 Para'!AI161), "")</f>
        <v/>
      </c>
      <c r="P161" s="240" t="str">
        <f>IF(I161&gt;0, MAX('1604 FX'!AI161, '1604 Para'!AI161), "")</f>
        <v/>
      </c>
      <c r="Q161" s="240" t="str">
        <f>IF(I161&gt;0, MAX('Spare van FX'!AI161, 'Spare van Para'!AI161), "")</f>
        <v/>
      </c>
      <c r="T161" s="239" t="str">
        <f>IF(I161&gt;0, MAX('1473 FX'!AI161, '1473 PARA'!AI161), "")</f>
        <v/>
      </c>
      <c r="U161" s="239" t="str">
        <f>IF(I161&gt;0, MAX('1474 FX'!AI161, '1474 PARA'!AI161), "")</f>
        <v/>
      </c>
      <c r="V161" s="239" t="str">
        <f>IF(I161&gt;0, MAX('1475 FX'!AI161, '1475 PARA'!AI161), "")</f>
        <v/>
      </c>
      <c r="W161" s="240" t="str">
        <f>IF(I161&gt;0, MAX('1476 FX'!AI161, '1476 PARA'!AI161), "")</f>
        <v/>
      </c>
      <c r="X161" s="240" t="str">
        <f>IF(I161&gt;0, MAX('1603 FX'!AI161, '1603 Para'!AI161), "")</f>
        <v/>
      </c>
      <c r="Y161" s="240" t="str">
        <f>IF(I161&gt;0, MAX('1604 FX'!AI161, '1604 Para'!AI161), "")</f>
        <v/>
      </c>
      <c r="Z161" s="240" t="str">
        <f>IF(I161&gt;0, MAX('Spare van FX'!AI161, 'Spare van Para'!AI161), "")</f>
        <v/>
      </c>
    </row>
    <row r="162" spans="1:26" thickBot="1" x14ac:dyDescent="0.3">
      <c r="A162" s="155">
        <v>42894</v>
      </c>
      <c r="B162" s="156">
        <f>'1473 FX'!V162</f>
        <v>0</v>
      </c>
      <c r="C162" s="156">
        <f>'1474 FX'!V162</f>
        <v>0</v>
      </c>
      <c r="D162" s="156">
        <f>'1475 FX'!V162</f>
        <v>0</v>
      </c>
      <c r="E162" s="162">
        <f>'1476 FX'!V162</f>
        <v>0</v>
      </c>
      <c r="F162" s="162">
        <f>'1603 FX'!V162</f>
        <v>0</v>
      </c>
      <c r="G162" s="162">
        <f>'1604 FX'!V162</f>
        <v>0</v>
      </c>
      <c r="H162" s="162">
        <f>'Spare van FX'!V162</f>
        <v>0</v>
      </c>
      <c r="I162" s="167">
        <f t="shared" si="2"/>
        <v>0</v>
      </c>
      <c r="K162" s="239" t="str">
        <f>IF(I162&gt;0, MAX('1473 FX'!AI162, '1473 PARA'!AI162), "")</f>
        <v/>
      </c>
      <c r="L162" s="239" t="str">
        <f>IF(I162&gt;0, MAX('1474 FX'!AI162, '1474 PARA'!AI162), "")</f>
        <v/>
      </c>
      <c r="M162" s="239" t="str">
        <f>IF(I162&gt;0, MAX('1475 FX'!AI162, '1475 PARA'!AI162), "")</f>
        <v/>
      </c>
      <c r="N162" s="240" t="str">
        <f>IF(I162&gt;0, MAX('1476 FX'!AI162, '1476 PARA'!AI162), "")</f>
        <v/>
      </c>
      <c r="O162" s="240" t="str">
        <f>IF(I162&gt;0, MAX('1603 FX'!AI162, '1603 Para'!AI162), "")</f>
        <v/>
      </c>
      <c r="P162" s="240" t="str">
        <f>IF(I162&gt;0, MAX('1604 FX'!AI162, '1604 Para'!AI162), "")</f>
        <v/>
      </c>
      <c r="Q162" s="240" t="str">
        <f>IF(I162&gt;0, MAX('Spare van FX'!AI162, 'Spare van Para'!AI162), "")</f>
        <v/>
      </c>
      <c r="T162" s="239" t="str">
        <f>IF(I162&gt;0, MAX('1473 FX'!AI162, '1473 PARA'!AI162), "")</f>
        <v/>
      </c>
      <c r="U162" s="239" t="str">
        <f>IF(I162&gt;0, MAX('1474 FX'!AI162, '1474 PARA'!AI162), "")</f>
        <v/>
      </c>
      <c r="V162" s="239" t="str">
        <f>IF(I162&gt;0, MAX('1475 FX'!AI162, '1475 PARA'!AI162), "")</f>
        <v/>
      </c>
      <c r="W162" s="240" t="str">
        <f>IF(I162&gt;0, MAX('1476 FX'!AI162, '1476 PARA'!AI162), "")</f>
        <v/>
      </c>
      <c r="X162" s="240" t="str">
        <f>IF(I162&gt;0, MAX('1603 FX'!AI162, '1603 Para'!AI162), "")</f>
        <v/>
      </c>
      <c r="Y162" s="240" t="str">
        <f>IF(I162&gt;0, MAX('1604 FX'!AI162, '1604 Para'!AI162), "")</f>
        <v/>
      </c>
      <c r="Z162" s="240" t="str">
        <f>IF(I162&gt;0, MAX('Spare van FX'!AI162, 'Spare van Para'!AI162), "")</f>
        <v/>
      </c>
    </row>
    <row r="163" spans="1:26" thickBot="1" x14ac:dyDescent="0.3">
      <c r="A163" s="155">
        <v>42895</v>
      </c>
      <c r="B163" s="156">
        <f>'1473 FX'!V163</f>
        <v>0</v>
      </c>
      <c r="C163" s="156">
        <f>'1474 FX'!V163</f>
        <v>0</v>
      </c>
      <c r="D163" s="156">
        <f>'1475 FX'!V163</f>
        <v>0</v>
      </c>
      <c r="E163" s="162">
        <f>'1476 FX'!V163</f>
        <v>0</v>
      </c>
      <c r="F163" s="162">
        <f>'1603 FX'!V163</f>
        <v>0</v>
      </c>
      <c r="G163" s="162">
        <f>'1604 FX'!V163</f>
        <v>0</v>
      </c>
      <c r="H163" s="162">
        <f>'Spare van FX'!V163</f>
        <v>0</v>
      </c>
      <c r="I163" s="167">
        <f t="shared" si="2"/>
        <v>0</v>
      </c>
      <c r="K163" s="239" t="str">
        <f>IF(I163&gt;0, MAX('1473 FX'!AI163, '1473 PARA'!AI163), "")</f>
        <v/>
      </c>
      <c r="L163" s="239" t="str">
        <f>IF(I163&gt;0, MAX('1474 FX'!AI163, '1474 PARA'!AI163), "")</f>
        <v/>
      </c>
      <c r="M163" s="239" t="str">
        <f>IF(I163&gt;0, MAX('1475 FX'!AI163, '1475 PARA'!AI163), "")</f>
        <v/>
      </c>
      <c r="N163" s="240" t="str">
        <f>IF(I163&gt;0, MAX('1476 FX'!AI163, '1476 PARA'!AI163), "")</f>
        <v/>
      </c>
      <c r="O163" s="240" t="str">
        <f>IF(I163&gt;0, MAX('1603 FX'!AI163, '1603 Para'!AI163), "")</f>
        <v/>
      </c>
      <c r="P163" s="240" t="str">
        <f>IF(I163&gt;0, MAX('1604 FX'!AI163, '1604 Para'!AI163), "")</f>
        <v/>
      </c>
      <c r="Q163" s="240" t="str">
        <f>IF(I163&gt;0, MAX('Spare van FX'!AI163, 'Spare van Para'!AI163), "")</f>
        <v/>
      </c>
      <c r="T163" s="239" t="str">
        <f>IF(I163&gt;0, MAX('1473 FX'!AI163, '1473 PARA'!AI163), "")</f>
        <v/>
      </c>
      <c r="U163" s="239" t="str">
        <f>IF(I163&gt;0, MAX('1474 FX'!AI163, '1474 PARA'!AI163), "")</f>
        <v/>
      </c>
      <c r="V163" s="239" t="str">
        <f>IF(I163&gt;0, MAX('1475 FX'!AI163, '1475 PARA'!AI163), "")</f>
        <v/>
      </c>
      <c r="W163" s="240" t="str">
        <f>IF(I163&gt;0, MAX('1476 FX'!AI163, '1476 PARA'!AI163), "")</f>
        <v/>
      </c>
      <c r="X163" s="240" t="str">
        <f>IF(I163&gt;0, MAX('1603 FX'!AI163, '1603 Para'!AI163), "")</f>
        <v/>
      </c>
      <c r="Y163" s="240" t="str">
        <f>IF(I163&gt;0, MAX('1604 FX'!AI163, '1604 Para'!AI163), "")</f>
        <v/>
      </c>
      <c r="Z163" s="240" t="str">
        <f>IF(I163&gt;0, MAX('Spare van FX'!AI163, 'Spare van Para'!AI163), "")</f>
        <v/>
      </c>
    </row>
    <row r="164" spans="1:26" thickBot="1" x14ac:dyDescent="0.3">
      <c r="A164" s="155">
        <v>42896</v>
      </c>
      <c r="B164" s="156">
        <f>'1473 FX'!V164</f>
        <v>0</v>
      </c>
      <c r="C164" s="156">
        <f>'1474 FX'!V164</f>
        <v>0</v>
      </c>
      <c r="D164" s="156">
        <f>'1475 FX'!V164</f>
        <v>0</v>
      </c>
      <c r="E164" s="162">
        <f>'1476 FX'!V164</f>
        <v>0</v>
      </c>
      <c r="F164" s="162">
        <f>'1603 FX'!V164</f>
        <v>0</v>
      </c>
      <c r="G164" s="162">
        <f>'1604 FX'!V164</f>
        <v>0</v>
      </c>
      <c r="H164" s="162">
        <f>'Spare van FX'!V164</f>
        <v>0</v>
      </c>
      <c r="I164" s="167">
        <f t="shared" si="2"/>
        <v>0</v>
      </c>
      <c r="K164" s="239" t="str">
        <f>IF(I164&gt;0, MAX('1473 FX'!AI164, '1473 PARA'!AI164), "")</f>
        <v/>
      </c>
      <c r="L164" s="239" t="str">
        <f>IF(I164&gt;0, MAX('1474 FX'!AI164, '1474 PARA'!AI164), "")</f>
        <v/>
      </c>
      <c r="M164" s="239" t="str">
        <f>IF(I164&gt;0, MAX('1475 FX'!AI164, '1475 PARA'!AI164), "")</f>
        <v/>
      </c>
      <c r="N164" s="240" t="str">
        <f>IF(I164&gt;0, MAX('1476 FX'!AI164, '1476 PARA'!AI164), "")</f>
        <v/>
      </c>
      <c r="O164" s="240" t="str">
        <f>IF(I164&gt;0, MAX('1603 FX'!AI164, '1603 Para'!AI164), "")</f>
        <v/>
      </c>
      <c r="P164" s="240" t="str">
        <f>IF(I164&gt;0, MAX('1604 FX'!AI164, '1604 Para'!AI164), "")</f>
        <v/>
      </c>
      <c r="Q164" s="240" t="str">
        <f>IF(I164&gt;0, MAX('Spare van FX'!AI164, 'Spare van Para'!AI164), "")</f>
        <v/>
      </c>
      <c r="T164" s="239" t="str">
        <f>IF(I164&gt;0, MAX('1473 FX'!AI164, '1473 PARA'!AI164), "")</f>
        <v/>
      </c>
      <c r="U164" s="239" t="str">
        <f>IF(I164&gt;0, MAX('1474 FX'!AI164, '1474 PARA'!AI164), "")</f>
        <v/>
      </c>
      <c r="V164" s="239" t="str">
        <f>IF(I164&gt;0, MAX('1475 FX'!AI164, '1475 PARA'!AI164), "")</f>
        <v/>
      </c>
      <c r="W164" s="240" t="str">
        <f>IF(I164&gt;0, MAX('1476 FX'!AI164, '1476 PARA'!AI164), "")</f>
        <v/>
      </c>
      <c r="X164" s="240" t="str">
        <f>IF(I164&gt;0, MAX('1603 FX'!AI164, '1603 Para'!AI164), "")</f>
        <v/>
      </c>
      <c r="Y164" s="240" t="str">
        <f>IF(I164&gt;0, MAX('1604 FX'!AI164, '1604 Para'!AI164), "")</f>
        <v/>
      </c>
      <c r="Z164" s="240" t="str">
        <f>IF(I164&gt;0, MAX('Spare van FX'!AI164, 'Spare van Para'!AI164), "")</f>
        <v/>
      </c>
    </row>
    <row r="165" spans="1:26" thickBot="1" x14ac:dyDescent="0.3">
      <c r="A165" s="155">
        <v>42897</v>
      </c>
      <c r="B165" s="156">
        <f>'1473 FX'!V165</f>
        <v>0</v>
      </c>
      <c r="C165" s="156">
        <f>'1474 FX'!V165</f>
        <v>0</v>
      </c>
      <c r="D165" s="156">
        <f>'1475 FX'!V165</f>
        <v>0</v>
      </c>
      <c r="E165" s="162">
        <f>'1476 FX'!V165</f>
        <v>0</v>
      </c>
      <c r="F165" s="162">
        <f>'1603 FX'!V165</f>
        <v>0</v>
      </c>
      <c r="G165" s="162">
        <f>'1604 FX'!V165</f>
        <v>0</v>
      </c>
      <c r="H165" s="162">
        <f>'Spare van FX'!V165</f>
        <v>0</v>
      </c>
      <c r="I165" s="167">
        <f t="shared" si="2"/>
        <v>0</v>
      </c>
      <c r="K165" s="239" t="str">
        <f>IF(I165&gt;0, MAX('1473 FX'!AI165, '1473 PARA'!AI165), "")</f>
        <v/>
      </c>
      <c r="L165" s="239" t="str">
        <f>IF(I165&gt;0, MAX('1474 FX'!AI165, '1474 PARA'!AI165), "")</f>
        <v/>
      </c>
      <c r="M165" s="239" t="str">
        <f>IF(I165&gt;0, MAX('1475 FX'!AI165, '1475 PARA'!AI165), "")</f>
        <v/>
      </c>
      <c r="N165" s="240" t="str">
        <f>IF(I165&gt;0, MAX('1476 FX'!AI165, '1476 PARA'!AI165), "")</f>
        <v/>
      </c>
      <c r="O165" s="240" t="str">
        <f>IF(I165&gt;0, MAX('1603 FX'!AI165, '1603 Para'!AI165), "")</f>
        <v/>
      </c>
      <c r="P165" s="240" t="str">
        <f>IF(I165&gt;0, MAX('1604 FX'!AI165, '1604 Para'!AI165), "")</f>
        <v/>
      </c>
      <c r="Q165" s="240" t="str">
        <f>IF(I165&gt;0, MAX('Spare van FX'!AI165, 'Spare van Para'!AI165), "")</f>
        <v/>
      </c>
      <c r="T165" s="239" t="str">
        <f>IF(I165&gt;0, MAX('1473 FX'!AI165, '1473 PARA'!AI165), "")</f>
        <v/>
      </c>
      <c r="U165" s="239" t="str">
        <f>IF(I165&gt;0, MAX('1474 FX'!AI165, '1474 PARA'!AI165), "")</f>
        <v/>
      </c>
      <c r="V165" s="239" t="str">
        <f>IF(I165&gt;0, MAX('1475 FX'!AI165, '1475 PARA'!AI165), "")</f>
        <v/>
      </c>
      <c r="W165" s="240" t="str">
        <f>IF(I165&gt;0, MAX('1476 FX'!AI165, '1476 PARA'!AI165), "")</f>
        <v/>
      </c>
      <c r="X165" s="240" t="str">
        <f>IF(I165&gt;0, MAX('1603 FX'!AI165, '1603 Para'!AI165), "")</f>
        <v/>
      </c>
      <c r="Y165" s="240" t="str">
        <f>IF(I165&gt;0, MAX('1604 FX'!AI165, '1604 Para'!AI165), "")</f>
        <v/>
      </c>
      <c r="Z165" s="240" t="str">
        <f>IF(I165&gt;0, MAX('Spare van FX'!AI165, 'Spare van Para'!AI165), "")</f>
        <v/>
      </c>
    </row>
    <row r="166" spans="1:26" thickBot="1" x14ac:dyDescent="0.3">
      <c r="A166" s="155">
        <v>42898</v>
      </c>
      <c r="B166" s="156">
        <f>'1473 FX'!V166</f>
        <v>0</v>
      </c>
      <c r="C166" s="156">
        <f>'1474 FX'!V166</f>
        <v>0</v>
      </c>
      <c r="D166" s="156">
        <f>'1475 FX'!V166</f>
        <v>0</v>
      </c>
      <c r="E166" s="162">
        <f>'1476 FX'!V166</f>
        <v>0</v>
      </c>
      <c r="F166" s="162">
        <f>'1603 FX'!V166</f>
        <v>0</v>
      </c>
      <c r="G166" s="162">
        <f>'1604 FX'!V166</f>
        <v>0</v>
      </c>
      <c r="H166" s="162">
        <f>'Spare van FX'!V166</f>
        <v>0</v>
      </c>
      <c r="I166" s="167">
        <f t="shared" si="2"/>
        <v>0</v>
      </c>
      <c r="K166" s="239" t="str">
        <f>IF(I166&gt;0, MAX('1473 FX'!AI166, '1473 PARA'!AI166), "")</f>
        <v/>
      </c>
      <c r="L166" s="239" t="str">
        <f>IF(I166&gt;0, MAX('1474 FX'!AI166, '1474 PARA'!AI166), "")</f>
        <v/>
      </c>
      <c r="M166" s="239" t="str">
        <f>IF(I166&gt;0, MAX('1475 FX'!AI166, '1475 PARA'!AI166), "")</f>
        <v/>
      </c>
      <c r="N166" s="240" t="str">
        <f>IF(I166&gt;0, MAX('1476 FX'!AI166, '1476 PARA'!AI166), "")</f>
        <v/>
      </c>
      <c r="O166" s="240" t="str">
        <f>IF(I166&gt;0, MAX('1603 FX'!AI166, '1603 Para'!AI166), "")</f>
        <v/>
      </c>
      <c r="P166" s="240" t="str">
        <f>IF(I166&gt;0, MAX('1604 FX'!AI166, '1604 Para'!AI166), "")</f>
        <v/>
      </c>
      <c r="Q166" s="240" t="str">
        <f>IF(I166&gt;0, MAX('Spare van FX'!AI166, 'Spare van Para'!AI166), "")</f>
        <v/>
      </c>
      <c r="T166" s="239" t="str">
        <f>IF(I166&gt;0, MAX('1473 FX'!AI166, '1473 PARA'!AI166), "")</f>
        <v/>
      </c>
      <c r="U166" s="239" t="str">
        <f>IF(I166&gt;0, MAX('1474 FX'!AI166, '1474 PARA'!AI166), "")</f>
        <v/>
      </c>
      <c r="V166" s="239" t="str">
        <f>IF(I166&gt;0, MAX('1475 FX'!AI166, '1475 PARA'!AI166), "")</f>
        <v/>
      </c>
      <c r="W166" s="240" t="str">
        <f>IF(I166&gt;0, MAX('1476 FX'!AI166, '1476 PARA'!AI166), "")</f>
        <v/>
      </c>
      <c r="X166" s="240" t="str">
        <f>IF(I166&gt;0, MAX('1603 FX'!AI166, '1603 Para'!AI166), "")</f>
        <v/>
      </c>
      <c r="Y166" s="240" t="str">
        <f>IF(I166&gt;0, MAX('1604 FX'!AI166, '1604 Para'!AI166), "")</f>
        <v/>
      </c>
      <c r="Z166" s="240" t="str">
        <f>IF(I166&gt;0, MAX('Spare van FX'!AI166, 'Spare van Para'!AI166), "")</f>
        <v/>
      </c>
    </row>
    <row r="167" spans="1:26" thickBot="1" x14ac:dyDescent="0.3">
      <c r="A167" s="155">
        <v>42899</v>
      </c>
      <c r="B167" s="156">
        <f>'1473 FX'!V167</f>
        <v>0</v>
      </c>
      <c r="C167" s="156">
        <f>'1474 FX'!V167</f>
        <v>0</v>
      </c>
      <c r="D167" s="156">
        <f>'1475 FX'!V167</f>
        <v>0</v>
      </c>
      <c r="E167" s="162">
        <f>'1476 FX'!V167</f>
        <v>0</v>
      </c>
      <c r="F167" s="162">
        <f>'1603 FX'!V167</f>
        <v>0</v>
      </c>
      <c r="G167" s="162">
        <f>'1604 FX'!V167</f>
        <v>0</v>
      </c>
      <c r="H167" s="162">
        <f>'Spare van FX'!V167</f>
        <v>0</v>
      </c>
      <c r="I167" s="167">
        <f t="shared" si="2"/>
        <v>0</v>
      </c>
      <c r="K167" s="239" t="str">
        <f>IF(I167&gt;0, MAX('1473 FX'!AI167, '1473 PARA'!AI167), "")</f>
        <v/>
      </c>
      <c r="L167" s="239" t="str">
        <f>IF(I167&gt;0, MAX('1474 FX'!AI167, '1474 PARA'!AI167), "")</f>
        <v/>
      </c>
      <c r="M167" s="239" t="str">
        <f>IF(I167&gt;0, MAX('1475 FX'!AI167, '1475 PARA'!AI167), "")</f>
        <v/>
      </c>
      <c r="N167" s="240" t="str">
        <f>IF(I167&gt;0, MAX('1476 FX'!AI167, '1476 PARA'!AI167), "")</f>
        <v/>
      </c>
      <c r="O167" s="240" t="str">
        <f>IF(I167&gt;0, MAX('1603 FX'!AI167, '1603 Para'!AI167), "")</f>
        <v/>
      </c>
      <c r="P167" s="240" t="str">
        <f>IF(I167&gt;0, MAX('1604 FX'!AI167, '1604 Para'!AI167), "")</f>
        <v/>
      </c>
      <c r="Q167" s="240" t="str">
        <f>IF(I167&gt;0, MAX('Spare van FX'!AI167, 'Spare van Para'!AI167), "")</f>
        <v/>
      </c>
      <c r="T167" s="239" t="str">
        <f>IF(I167&gt;0, MAX('1473 FX'!AI167, '1473 PARA'!AI167), "")</f>
        <v/>
      </c>
      <c r="U167" s="239" t="str">
        <f>IF(I167&gt;0, MAX('1474 FX'!AI167, '1474 PARA'!AI167), "")</f>
        <v/>
      </c>
      <c r="V167" s="239" t="str">
        <f>IF(I167&gt;0, MAX('1475 FX'!AI167, '1475 PARA'!AI167), "")</f>
        <v/>
      </c>
      <c r="W167" s="240" t="str">
        <f>IF(I167&gt;0, MAX('1476 FX'!AI167, '1476 PARA'!AI167), "")</f>
        <v/>
      </c>
      <c r="X167" s="240" t="str">
        <f>IF(I167&gt;0, MAX('1603 FX'!AI167, '1603 Para'!AI167), "")</f>
        <v/>
      </c>
      <c r="Y167" s="240" t="str">
        <f>IF(I167&gt;0, MAX('1604 FX'!AI167, '1604 Para'!AI167), "")</f>
        <v/>
      </c>
      <c r="Z167" s="240" t="str">
        <f>IF(I167&gt;0, MAX('Spare van FX'!AI167, 'Spare van Para'!AI167), "")</f>
        <v/>
      </c>
    </row>
    <row r="168" spans="1:26" thickBot="1" x14ac:dyDescent="0.3">
      <c r="A168" s="155">
        <v>42900</v>
      </c>
      <c r="B168" s="156">
        <f>'1473 FX'!V168</f>
        <v>0</v>
      </c>
      <c r="C168" s="156">
        <f>'1474 FX'!V168</f>
        <v>0</v>
      </c>
      <c r="D168" s="156">
        <f>'1475 FX'!V168</f>
        <v>0</v>
      </c>
      <c r="E168" s="162">
        <f>'1476 FX'!V168</f>
        <v>0</v>
      </c>
      <c r="F168" s="162">
        <f>'1603 FX'!V168</f>
        <v>0</v>
      </c>
      <c r="G168" s="162">
        <f>'1604 FX'!V168</f>
        <v>0</v>
      </c>
      <c r="H168" s="162">
        <f>'Spare van FX'!V168</f>
        <v>0</v>
      </c>
      <c r="I168" s="167">
        <f t="shared" si="2"/>
        <v>0</v>
      </c>
      <c r="K168" s="239" t="str">
        <f>IF(I168&gt;0, MAX('1473 FX'!AI168, '1473 PARA'!AI168), "")</f>
        <v/>
      </c>
      <c r="L168" s="239" t="str">
        <f>IF(I168&gt;0, MAX('1474 FX'!AI168, '1474 PARA'!AI168), "")</f>
        <v/>
      </c>
      <c r="M168" s="239" t="str">
        <f>IF(I168&gt;0, MAX('1475 FX'!AI168, '1475 PARA'!AI168), "")</f>
        <v/>
      </c>
      <c r="N168" s="240" t="str">
        <f>IF(I168&gt;0, MAX('1476 FX'!AI168, '1476 PARA'!AI168), "")</f>
        <v/>
      </c>
      <c r="O168" s="240" t="str">
        <f>IF(I168&gt;0, MAX('1603 FX'!AI168, '1603 Para'!AI168), "")</f>
        <v/>
      </c>
      <c r="P168" s="240" t="str">
        <f>IF(I168&gt;0, MAX('1604 FX'!AI168, '1604 Para'!AI168), "")</f>
        <v/>
      </c>
      <c r="Q168" s="240" t="str">
        <f>IF(I168&gt;0, MAX('Spare van FX'!AI168, 'Spare van Para'!AI168), "")</f>
        <v/>
      </c>
      <c r="T168" s="239" t="str">
        <f>IF(I168&gt;0, MAX('1473 FX'!AI168, '1473 PARA'!AI168), "")</f>
        <v/>
      </c>
      <c r="U168" s="239" t="str">
        <f>IF(I168&gt;0, MAX('1474 FX'!AI168, '1474 PARA'!AI168), "")</f>
        <v/>
      </c>
      <c r="V168" s="239" t="str">
        <f>IF(I168&gt;0, MAX('1475 FX'!AI168, '1475 PARA'!AI168), "")</f>
        <v/>
      </c>
      <c r="W168" s="240" t="str">
        <f>IF(I168&gt;0, MAX('1476 FX'!AI168, '1476 PARA'!AI168), "")</f>
        <v/>
      </c>
      <c r="X168" s="240" t="str">
        <f>IF(I168&gt;0, MAX('1603 FX'!AI168, '1603 Para'!AI168), "")</f>
        <v/>
      </c>
      <c r="Y168" s="240" t="str">
        <f>IF(I168&gt;0, MAX('1604 FX'!AI168, '1604 Para'!AI168), "")</f>
        <v/>
      </c>
      <c r="Z168" s="240" t="str">
        <f>IF(I168&gt;0, MAX('Spare van FX'!AI168, 'Spare van Para'!AI168), "")</f>
        <v/>
      </c>
    </row>
    <row r="169" spans="1:26" thickBot="1" x14ac:dyDescent="0.3">
      <c r="A169" s="155">
        <v>42901</v>
      </c>
      <c r="B169" s="156">
        <f>'1473 FX'!V169</f>
        <v>0</v>
      </c>
      <c r="C169" s="156">
        <f>'1474 FX'!V169</f>
        <v>0</v>
      </c>
      <c r="D169" s="156">
        <f>'1475 FX'!V169</f>
        <v>0</v>
      </c>
      <c r="E169" s="162">
        <f>'1476 FX'!V169</f>
        <v>0</v>
      </c>
      <c r="F169" s="162">
        <f>'1603 FX'!V169</f>
        <v>0</v>
      </c>
      <c r="G169" s="162">
        <f>'1604 FX'!V169</f>
        <v>0</v>
      </c>
      <c r="H169" s="162">
        <f>'Spare van FX'!V169</f>
        <v>0</v>
      </c>
      <c r="I169" s="167">
        <f t="shared" si="2"/>
        <v>0</v>
      </c>
      <c r="K169" s="239" t="str">
        <f>IF(I169&gt;0, MAX('1473 FX'!AI169, '1473 PARA'!AI169), "")</f>
        <v/>
      </c>
      <c r="L169" s="239" t="str">
        <f>IF(I169&gt;0, MAX('1474 FX'!AI169, '1474 PARA'!AI169), "")</f>
        <v/>
      </c>
      <c r="M169" s="239" t="str">
        <f>IF(I169&gt;0, MAX('1475 FX'!AI169, '1475 PARA'!AI169), "")</f>
        <v/>
      </c>
      <c r="N169" s="240" t="str">
        <f>IF(I169&gt;0, MAX('1476 FX'!AI169, '1476 PARA'!AI169), "")</f>
        <v/>
      </c>
      <c r="O169" s="240" t="str">
        <f>IF(I169&gt;0, MAX('1603 FX'!AI169, '1603 Para'!AI169), "")</f>
        <v/>
      </c>
      <c r="P169" s="240" t="str">
        <f>IF(I169&gt;0, MAX('1604 FX'!AI169, '1604 Para'!AI169), "")</f>
        <v/>
      </c>
      <c r="Q169" s="240" t="str">
        <f>IF(I169&gt;0, MAX('Spare van FX'!AI169, 'Spare van Para'!AI169), "")</f>
        <v/>
      </c>
      <c r="T169" s="239" t="str">
        <f>IF(I169&gt;0, MAX('1473 FX'!AI169, '1473 PARA'!AI169), "")</f>
        <v/>
      </c>
      <c r="U169" s="239" t="str">
        <f>IF(I169&gt;0, MAX('1474 FX'!AI169, '1474 PARA'!AI169), "")</f>
        <v/>
      </c>
      <c r="V169" s="239" t="str">
        <f>IF(I169&gt;0, MAX('1475 FX'!AI169, '1475 PARA'!AI169), "")</f>
        <v/>
      </c>
      <c r="W169" s="240" t="str">
        <f>IF(I169&gt;0, MAX('1476 FX'!AI169, '1476 PARA'!AI169), "")</f>
        <v/>
      </c>
      <c r="X169" s="240" t="str">
        <f>IF(I169&gt;0, MAX('1603 FX'!AI169, '1603 Para'!AI169), "")</f>
        <v/>
      </c>
      <c r="Y169" s="240" t="str">
        <f>IF(I169&gt;0, MAX('1604 FX'!AI169, '1604 Para'!AI169), "")</f>
        <v/>
      </c>
      <c r="Z169" s="240" t="str">
        <f>IF(I169&gt;0, MAX('Spare van FX'!AI169, 'Spare van Para'!AI169), "")</f>
        <v/>
      </c>
    </row>
    <row r="170" spans="1:26" thickBot="1" x14ac:dyDescent="0.3">
      <c r="A170" s="155">
        <v>42902</v>
      </c>
      <c r="B170" s="156">
        <f>'1473 FX'!V170</f>
        <v>0</v>
      </c>
      <c r="C170" s="156">
        <f>'1474 FX'!V170</f>
        <v>0</v>
      </c>
      <c r="D170" s="156">
        <f>'1475 FX'!V170</f>
        <v>0</v>
      </c>
      <c r="E170" s="162">
        <f>'1476 FX'!V170</f>
        <v>0</v>
      </c>
      <c r="F170" s="162">
        <f>'1603 FX'!V170</f>
        <v>0</v>
      </c>
      <c r="G170" s="162">
        <f>'1604 FX'!V170</f>
        <v>0</v>
      </c>
      <c r="H170" s="162">
        <f>'Spare van FX'!V170</f>
        <v>0</v>
      </c>
      <c r="I170" s="167">
        <f t="shared" si="2"/>
        <v>0</v>
      </c>
      <c r="K170" s="239" t="str">
        <f>IF(I170&gt;0, MAX('1473 FX'!AI170, '1473 PARA'!AI170), "")</f>
        <v/>
      </c>
      <c r="L170" s="239" t="str">
        <f>IF(I170&gt;0, MAX('1474 FX'!AI170, '1474 PARA'!AI170), "")</f>
        <v/>
      </c>
      <c r="M170" s="239" t="str">
        <f>IF(I170&gt;0, MAX('1475 FX'!AI170, '1475 PARA'!AI170), "")</f>
        <v/>
      </c>
      <c r="N170" s="240" t="str">
        <f>IF(I170&gt;0, MAX('1476 FX'!AI170, '1476 PARA'!AI170), "")</f>
        <v/>
      </c>
      <c r="O170" s="240" t="str">
        <f>IF(I170&gt;0, MAX('1603 FX'!AI170, '1603 Para'!AI170), "")</f>
        <v/>
      </c>
      <c r="P170" s="240" t="str">
        <f>IF(I170&gt;0, MAX('1604 FX'!AI170, '1604 Para'!AI170), "")</f>
        <v/>
      </c>
      <c r="Q170" s="240" t="str">
        <f>IF(I170&gt;0, MAX('Spare van FX'!AI170, 'Spare van Para'!AI170), "")</f>
        <v/>
      </c>
      <c r="T170" s="239" t="str">
        <f>IF(I170&gt;0, MAX('1473 FX'!AI170, '1473 PARA'!AI170), "")</f>
        <v/>
      </c>
      <c r="U170" s="239" t="str">
        <f>IF(I170&gt;0, MAX('1474 FX'!AI170, '1474 PARA'!AI170), "")</f>
        <v/>
      </c>
      <c r="V170" s="239" t="str">
        <f>IF(I170&gt;0, MAX('1475 FX'!AI170, '1475 PARA'!AI170), "")</f>
        <v/>
      </c>
      <c r="W170" s="240" t="str">
        <f>IF(I170&gt;0, MAX('1476 FX'!AI170, '1476 PARA'!AI170), "")</f>
        <v/>
      </c>
      <c r="X170" s="240" t="str">
        <f>IF(I170&gt;0, MAX('1603 FX'!AI170, '1603 Para'!AI170), "")</f>
        <v/>
      </c>
      <c r="Y170" s="240" t="str">
        <f>IF(I170&gt;0, MAX('1604 FX'!AI170, '1604 Para'!AI170), "")</f>
        <v/>
      </c>
      <c r="Z170" s="240" t="str">
        <f>IF(I170&gt;0, MAX('Spare van FX'!AI170, 'Spare van Para'!AI170), "")</f>
        <v/>
      </c>
    </row>
    <row r="171" spans="1:26" thickBot="1" x14ac:dyDescent="0.3">
      <c r="A171" s="155">
        <v>42903</v>
      </c>
      <c r="B171" s="156">
        <f>'1473 FX'!V171</f>
        <v>0</v>
      </c>
      <c r="C171" s="156">
        <f>'1474 FX'!V171</f>
        <v>0</v>
      </c>
      <c r="D171" s="156">
        <f>'1475 FX'!V171</f>
        <v>0</v>
      </c>
      <c r="E171" s="162">
        <f>'1476 FX'!V171</f>
        <v>0</v>
      </c>
      <c r="F171" s="162">
        <f>'1603 FX'!V171</f>
        <v>0</v>
      </c>
      <c r="G171" s="162">
        <f>'1604 FX'!V171</f>
        <v>0</v>
      </c>
      <c r="H171" s="162">
        <f>'Spare van FX'!V171</f>
        <v>0</v>
      </c>
      <c r="I171" s="167">
        <f t="shared" si="2"/>
        <v>0</v>
      </c>
      <c r="K171" s="239" t="str">
        <f>IF(I171&gt;0, MAX('1473 FX'!AI171, '1473 PARA'!AI171), "")</f>
        <v/>
      </c>
      <c r="L171" s="239" t="str">
        <f>IF(I171&gt;0, MAX('1474 FX'!AI171, '1474 PARA'!AI171), "")</f>
        <v/>
      </c>
      <c r="M171" s="239" t="str">
        <f>IF(I171&gt;0, MAX('1475 FX'!AI171, '1475 PARA'!AI171), "")</f>
        <v/>
      </c>
      <c r="N171" s="240" t="str">
        <f>IF(I171&gt;0, MAX('1476 FX'!AI171, '1476 PARA'!AI171), "")</f>
        <v/>
      </c>
      <c r="O171" s="240" t="str">
        <f>IF(I171&gt;0, MAX('1603 FX'!AI171, '1603 Para'!AI171), "")</f>
        <v/>
      </c>
      <c r="P171" s="240" t="str">
        <f>IF(I171&gt;0, MAX('1604 FX'!AI171, '1604 Para'!AI171), "")</f>
        <v/>
      </c>
      <c r="Q171" s="240" t="str">
        <f>IF(I171&gt;0, MAX('Spare van FX'!AI171, 'Spare van Para'!AI171), "")</f>
        <v/>
      </c>
      <c r="T171" s="239" t="str">
        <f>IF(I171&gt;0, MAX('1473 FX'!AI171, '1473 PARA'!AI171), "")</f>
        <v/>
      </c>
      <c r="U171" s="239" t="str">
        <f>IF(I171&gt;0, MAX('1474 FX'!AI171, '1474 PARA'!AI171), "")</f>
        <v/>
      </c>
      <c r="V171" s="239" t="str">
        <f>IF(I171&gt;0, MAX('1475 FX'!AI171, '1475 PARA'!AI171), "")</f>
        <v/>
      </c>
      <c r="W171" s="240" t="str">
        <f>IF(I171&gt;0, MAX('1476 FX'!AI171, '1476 PARA'!AI171), "")</f>
        <v/>
      </c>
      <c r="X171" s="240" t="str">
        <f>IF(I171&gt;0, MAX('1603 FX'!AI171, '1603 Para'!AI171), "")</f>
        <v/>
      </c>
      <c r="Y171" s="240" t="str">
        <f>IF(I171&gt;0, MAX('1604 FX'!AI171, '1604 Para'!AI171), "")</f>
        <v/>
      </c>
      <c r="Z171" s="240" t="str">
        <f>IF(I171&gt;0, MAX('Spare van FX'!AI171, 'Spare van Para'!AI171), "")</f>
        <v/>
      </c>
    </row>
    <row r="172" spans="1:26" thickBot="1" x14ac:dyDescent="0.3">
      <c r="A172" s="155">
        <v>42904</v>
      </c>
      <c r="B172" s="156">
        <f>'1473 FX'!V172</f>
        <v>0</v>
      </c>
      <c r="C172" s="156">
        <f>'1474 FX'!V172</f>
        <v>0</v>
      </c>
      <c r="D172" s="156">
        <f>'1475 FX'!V172</f>
        <v>0</v>
      </c>
      <c r="E172" s="162">
        <f>'1476 FX'!V172</f>
        <v>0</v>
      </c>
      <c r="F172" s="162">
        <f>'1603 FX'!V172</f>
        <v>0</v>
      </c>
      <c r="G172" s="162">
        <f>'1604 FX'!V172</f>
        <v>0</v>
      </c>
      <c r="H172" s="162">
        <f>'Spare van FX'!V172</f>
        <v>0</v>
      </c>
      <c r="I172" s="167">
        <f t="shared" si="2"/>
        <v>0</v>
      </c>
      <c r="K172" s="239" t="str">
        <f>IF(I172&gt;0, MAX('1473 FX'!AI172, '1473 PARA'!AI172), "")</f>
        <v/>
      </c>
      <c r="L172" s="239" t="str">
        <f>IF(I172&gt;0, MAX('1474 FX'!AI172, '1474 PARA'!AI172), "")</f>
        <v/>
      </c>
      <c r="M172" s="239" t="str">
        <f>IF(I172&gt;0, MAX('1475 FX'!AI172, '1475 PARA'!AI172), "")</f>
        <v/>
      </c>
      <c r="N172" s="240" t="str">
        <f>IF(I172&gt;0, MAX('1476 FX'!AI172, '1476 PARA'!AI172), "")</f>
        <v/>
      </c>
      <c r="O172" s="240" t="str">
        <f>IF(I172&gt;0, MAX('1603 FX'!AI172, '1603 Para'!AI172), "")</f>
        <v/>
      </c>
      <c r="P172" s="240" t="str">
        <f>IF(I172&gt;0, MAX('1604 FX'!AI172, '1604 Para'!AI172), "")</f>
        <v/>
      </c>
      <c r="Q172" s="240" t="str">
        <f>IF(I172&gt;0, MAX('Spare van FX'!AI172, 'Spare van Para'!AI172), "")</f>
        <v/>
      </c>
      <c r="T172" s="239" t="str">
        <f>IF(I172&gt;0, MAX('1473 FX'!AI172, '1473 PARA'!AI172), "")</f>
        <v/>
      </c>
      <c r="U172" s="239" t="str">
        <f>IF(I172&gt;0, MAX('1474 FX'!AI172, '1474 PARA'!AI172), "")</f>
        <v/>
      </c>
      <c r="V172" s="239" t="str">
        <f>IF(I172&gt;0, MAX('1475 FX'!AI172, '1475 PARA'!AI172), "")</f>
        <v/>
      </c>
      <c r="W172" s="240" t="str">
        <f>IF(I172&gt;0, MAX('1476 FX'!AI172, '1476 PARA'!AI172), "")</f>
        <v/>
      </c>
      <c r="X172" s="240" t="str">
        <f>IF(I172&gt;0, MAX('1603 FX'!AI172, '1603 Para'!AI172), "")</f>
        <v/>
      </c>
      <c r="Y172" s="240" t="str">
        <f>IF(I172&gt;0, MAX('1604 FX'!AI172, '1604 Para'!AI172), "")</f>
        <v/>
      </c>
      <c r="Z172" s="240" t="str">
        <f>IF(I172&gt;0, MAX('Spare van FX'!AI172, 'Spare van Para'!AI172), "")</f>
        <v/>
      </c>
    </row>
    <row r="173" spans="1:26" thickBot="1" x14ac:dyDescent="0.3">
      <c r="A173" s="155">
        <v>42905</v>
      </c>
      <c r="B173" s="156">
        <f>'1473 FX'!V173</f>
        <v>0</v>
      </c>
      <c r="C173" s="156">
        <f>'1474 FX'!V173</f>
        <v>0</v>
      </c>
      <c r="D173" s="156">
        <f>'1475 FX'!V173</f>
        <v>0</v>
      </c>
      <c r="E173" s="162">
        <f>'1476 FX'!V173</f>
        <v>0</v>
      </c>
      <c r="F173" s="162">
        <f>'1603 FX'!V173</f>
        <v>0</v>
      </c>
      <c r="G173" s="162">
        <f>'1604 FX'!V173</f>
        <v>0</v>
      </c>
      <c r="H173" s="162">
        <f>'Spare van FX'!V173</f>
        <v>0</v>
      </c>
      <c r="I173" s="167">
        <f t="shared" si="2"/>
        <v>0</v>
      </c>
      <c r="K173" s="239" t="str">
        <f>IF(I173&gt;0, MAX('1473 FX'!AI173, '1473 PARA'!AI173), "")</f>
        <v/>
      </c>
      <c r="L173" s="239" t="str">
        <f>IF(I173&gt;0, MAX('1474 FX'!AI173, '1474 PARA'!AI173), "")</f>
        <v/>
      </c>
      <c r="M173" s="239" t="str">
        <f>IF(I173&gt;0, MAX('1475 FX'!AI173, '1475 PARA'!AI173), "")</f>
        <v/>
      </c>
      <c r="N173" s="240" t="str">
        <f>IF(I173&gt;0, MAX('1476 FX'!AI173, '1476 PARA'!AI173), "")</f>
        <v/>
      </c>
      <c r="O173" s="240" t="str">
        <f>IF(I173&gt;0, MAX('1603 FX'!AI173, '1603 Para'!AI173), "")</f>
        <v/>
      </c>
      <c r="P173" s="240" t="str">
        <f>IF(I173&gt;0, MAX('1604 FX'!AI173, '1604 Para'!AI173), "")</f>
        <v/>
      </c>
      <c r="Q173" s="240" t="str">
        <f>IF(I173&gt;0, MAX('Spare van FX'!AI173, 'Spare van Para'!AI173), "")</f>
        <v/>
      </c>
      <c r="T173" s="239" t="str">
        <f>IF(I173&gt;0, MAX('1473 FX'!AI173, '1473 PARA'!AI173), "")</f>
        <v/>
      </c>
      <c r="U173" s="239" t="str">
        <f>IF(I173&gt;0, MAX('1474 FX'!AI173, '1474 PARA'!AI173), "")</f>
        <v/>
      </c>
      <c r="V173" s="239" t="str">
        <f>IF(I173&gt;0, MAX('1475 FX'!AI173, '1475 PARA'!AI173), "")</f>
        <v/>
      </c>
      <c r="W173" s="240" t="str">
        <f>IF(I173&gt;0, MAX('1476 FX'!AI173, '1476 PARA'!AI173), "")</f>
        <v/>
      </c>
      <c r="X173" s="240" t="str">
        <f>IF(I173&gt;0, MAX('1603 FX'!AI173, '1603 Para'!AI173), "")</f>
        <v/>
      </c>
      <c r="Y173" s="240" t="str">
        <f>IF(I173&gt;0, MAX('1604 FX'!AI173, '1604 Para'!AI173), "")</f>
        <v/>
      </c>
      <c r="Z173" s="240" t="str">
        <f>IF(I173&gt;0, MAX('Spare van FX'!AI173, 'Spare van Para'!AI173), "")</f>
        <v/>
      </c>
    </row>
    <row r="174" spans="1:26" thickBot="1" x14ac:dyDescent="0.3">
      <c r="A174" s="155">
        <v>42906</v>
      </c>
      <c r="B174" s="156">
        <f>'1473 FX'!V174</f>
        <v>0</v>
      </c>
      <c r="C174" s="156">
        <f>'1474 FX'!V174</f>
        <v>0</v>
      </c>
      <c r="D174" s="156">
        <f>'1475 FX'!V174</f>
        <v>0</v>
      </c>
      <c r="E174" s="162">
        <f>'1476 FX'!V174</f>
        <v>0</v>
      </c>
      <c r="F174" s="162">
        <f>'1603 FX'!V174</f>
        <v>0</v>
      </c>
      <c r="G174" s="162">
        <f>'1604 FX'!V174</f>
        <v>0</v>
      </c>
      <c r="H174" s="162">
        <f>'Spare van FX'!V174</f>
        <v>0</v>
      </c>
      <c r="I174" s="167">
        <f t="shared" si="2"/>
        <v>0</v>
      </c>
      <c r="K174" s="239" t="str">
        <f>IF(I174&gt;0, MAX('1473 FX'!AI174, '1473 PARA'!AI174), "")</f>
        <v/>
      </c>
      <c r="L174" s="239" t="str">
        <f>IF(I174&gt;0, MAX('1474 FX'!AI174, '1474 PARA'!AI174), "")</f>
        <v/>
      </c>
      <c r="M174" s="239" t="str">
        <f>IF(I174&gt;0, MAX('1475 FX'!AI174, '1475 PARA'!AI174), "")</f>
        <v/>
      </c>
      <c r="N174" s="240" t="str">
        <f>IF(I174&gt;0, MAX('1476 FX'!AI174, '1476 PARA'!AI174), "")</f>
        <v/>
      </c>
      <c r="O174" s="240" t="str">
        <f>IF(I174&gt;0, MAX('1603 FX'!AI174, '1603 Para'!AI174), "")</f>
        <v/>
      </c>
      <c r="P174" s="240" t="str">
        <f>IF(I174&gt;0, MAX('1604 FX'!AI174, '1604 Para'!AI174), "")</f>
        <v/>
      </c>
      <c r="Q174" s="240" t="str">
        <f>IF(I174&gt;0, MAX('Spare van FX'!AI174, 'Spare van Para'!AI174), "")</f>
        <v/>
      </c>
      <c r="T174" s="239" t="str">
        <f>IF(I174&gt;0, MAX('1473 FX'!AI174, '1473 PARA'!AI174), "")</f>
        <v/>
      </c>
      <c r="U174" s="239" t="str">
        <f>IF(I174&gt;0, MAX('1474 FX'!AI174, '1474 PARA'!AI174), "")</f>
        <v/>
      </c>
      <c r="V174" s="239" t="str">
        <f>IF(I174&gt;0, MAX('1475 FX'!AI174, '1475 PARA'!AI174), "")</f>
        <v/>
      </c>
      <c r="W174" s="240" t="str">
        <f>IF(I174&gt;0, MAX('1476 FX'!AI174, '1476 PARA'!AI174), "")</f>
        <v/>
      </c>
      <c r="X174" s="240" t="str">
        <f>IF(I174&gt;0, MAX('1603 FX'!AI174, '1603 Para'!AI174), "")</f>
        <v/>
      </c>
      <c r="Y174" s="240" t="str">
        <f>IF(I174&gt;0, MAX('1604 FX'!AI174, '1604 Para'!AI174), "")</f>
        <v/>
      </c>
      <c r="Z174" s="240" t="str">
        <f>IF(I174&gt;0, MAX('Spare van FX'!AI174, 'Spare van Para'!AI174), "")</f>
        <v/>
      </c>
    </row>
    <row r="175" spans="1:26" thickBot="1" x14ac:dyDescent="0.3">
      <c r="A175" s="155">
        <v>42907</v>
      </c>
      <c r="B175" s="156">
        <f>'1473 FX'!V175</f>
        <v>0</v>
      </c>
      <c r="C175" s="156">
        <f>'1474 FX'!V175</f>
        <v>0</v>
      </c>
      <c r="D175" s="156">
        <f>'1475 FX'!V175</f>
        <v>0</v>
      </c>
      <c r="E175" s="162">
        <f>'1476 FX'!V175</f>
        <v>0</v>
      </c>
      <c r="F175" s="162">
        <f>'1603 FX'!V175</f>
        <v>0</v>
      </c>
      <c r="G175" s="162">
        <f>'1604 FX'!V175</f>
        <v>0</v>
      </c>
      <c r="H175" s="162">
        <f>'Spare van FX'!V175</f>
        <v>0</v>
      </c>
      <c r="I175" s="167">
        <f t="shared" si="2"/>
        <v>0</v>
      </c>
      <c r="K175" s="239" t="str">
        <f>IF(I175&gt;0, MAX('1473 FX'!AI175, '1473 PARA'!AI175), "")</f>
        <v/>
      </c>
      <c r="L175" s="239" t="str">
        <f>IF(I175&gt;0, MAX('1474 FX'!AI175, '1474 PARA'!AI175), "")</f>
        <v/>
      </c>
      <c r="M175" s="239" t="str">
        <f>IF(I175&gt;0, MAX('1475 FX'!AI175, '1475 PARA'!AI175), "")</f>
        <v/>
      </c>
      <c r="N175" s="240" t="str">
        <f>IF(I175&gt;0, MAX('1476 FX'!AI175, '1476 PARA'!AI175), "")</f>
        <v/>
      </c>
      <c r="O175" s="240" t="str">
        <f>IF(I175&gt;0, MAX('1603 FX'!AI175, '1603 Para'!AI175), "")</f>
        <v/>
      </c>
      <c r="P175" s="240" t="str">
        <f>IF(I175&gt;0, MAX('1604 FX'!AI175, '1604 Para'!AI175), "")</f>
        <v/>
      </c>
      <c r="Q175" s="240" t="str">
        <f>IF(I175&gt;0, MAX('Spare van FX'!AI175, 'Spare van Para'!AI175), "")</f>
        <v/>
      </c>
      <c r="T175" s="239" t="str">
        <f>IF(I175&gt;0, MAX('1473 FX'!AI175, '1473 PARA'!AI175), "")</f>
        <v/>
      </c>
      <c r="U175" s="239" t="str">
        <f>IF(I175&gt;0, MAX('1474 FX'!AI175, '1474 PARA'!AI175), "")</f>
        <v/>
      </c>
      <c r="V175" s="239" t="str">
        <f>IF(I175&gt;0, MAX('1475 FX'!AI175, '1475 PARA'!AI175), "")</f>
        <v/>
      </c>
      <c r="W175" s="240" t="str">
        <f>IF(I175&gt;0, MAX('1476 FX'!AI175, '1476 PARA'!AI175), "")</f>
        <v/>
      </c>
      <c r="X175" s="240" t="str">
        <f>IF(I175&gt;0, MAX('1603 FX'!AI175, '1603 Para'!AI175), "")</f>
        <v/>
      </c>
      <c r="Y175" s="240" t="str">
        <f>IF(I175&gt;0, MAX('1604 FX'!AI175, '1604 Para'!AI175), "")</f>
        <v/>
      </c>
      <c r="Z175" s="240" t="str">
        <f>IF(I175&gt;0, MAX('Spare van FX'!AI175, 'Spare van Para'!AI175), "")</f>
        <v/>
      </c>
    </row>
    <row r="176" spans="1:26" thickBot="1" x14ac:dyDescent="0.3">
      <c r="A176" s="155">
        <v>42908</v>
      </c>
      <c r="B176" s="156">
        <f>'1473 FX'!V176</f>
        <v>0</v>
      </c>
      <c r="C176" s="156">
        <f>'1474 FX'!V176</f>
        <v>0</v>
      </c>
      <c r="D176" s="156">
        <f>'1475 FX'!V176</f>
        <v>0</v>
      </c>
      <c r="E176" s="162">
        <f>'1476 FX'!V176</f>
        <v>0</v>
      </c>
      <c r="F176" s="162">
        <f>'1603 FX'!V176</f>
        <v>0</v>
      </c>
      <c r="G176" s="162">
        <f>'1604 FX'!V176</f>
        <v>0</v>
      </c>
      <c r="H176" s="162">
        <f>'Spare van FX'!V176</f>
        <v>0</v>
      </c>
      <c r="I176" s="167">
        <f t="shared" si="2"/>
        <v>0</v>
      </c>
      <c r="K176" s="239" t="str">
        <f>IF(I176&gt;0, MAX('1473 FX'!AI176, '1473 PARA'!AI176), "")</f>
        <v/>
      </c>
      <c r="L176" s="239" t="str">
        <f>IF(I176&gt;0, MAX('1474 FX'!AI176, '1474 PARA'!AI176), "")</f>
        <v/>
      </c>
      <c r="M176" s="239" t="str">
        <f>IF(I176&gt;0, MAX('1475 FX'!AI176, '1475 PARA'!AI176), "")</f>
        <v/>
      </c>
      <c r="N176" s="240" t="str">
        <f>IF(I176&gt;0, MAX('1476 FX'!AI176, '1476 PARA'!AI176), "")</f>
        <v/>
      </c>
      <c r="O176" s="240" t="str">
        <f>IF(I176&gt;0, MAX('1603 FX'!AI176, '1603 Para'!AI176), "")</f>
        <v/>
      </c>
      <c r="P176" s="240" t="str">
        <f>IF(I176&gt;0, MAX('1604 FX'!AI176, '1604 Para'!AI176), "")</f>
        <v/>
      </c>
      <c r="Q176" s="240" t="str">
        <f>IF(I176&gt;0, MAX('Spare van FX'!AI176, 'Spare van Para'!AI176), "")</f>
        <v/>
      </c>
      <c r="T176" s="239" t="str">
        <f>IF(I176&gt;0, MAX('1473 FX'!AI176, '1473 PARA'!AI176), "")</f>
        <v/>
      </c>
      <c r="U176" s="239" t="str">
        <f>IF(I176&gt;0, MAX('1474 FX'!AI176, '1474 PARA'!AI176), "")</f>
        <v/>
      </c>
      <c r="V176" s="239" t="str">
        <f>IF(I176&gt;0, MAX('1475 FX'!AI176, '1475 PARA'!AI176), "")</f>
        <v/>
      </c>
      <c r="W176" s="240" t="str">
        <f>IF(I176&gt;0, MAX('1476 FX'!AI176, '1476 PARA'!AI176), "")</f>
        <v/>
      </c>
      <c r="X176" s="240" t="str">
        <f>IF(I176&gt;0, MAX('1603 FX'!AI176, '1603 Para'!AI176), "")</f>
        <v/>
      </c>
      <c r="Y176" s="240" t="str">
        <f>IF(I176&gt;0, MAX('1604 FX'!AI176, '1604 Para'!AI176), "")</f>
        <v/>
      </c>
      <c r="Z176" s="240" t="str">
        <f>IF(I176&gt;0, MAX('Spare van FX'!AI176, 'Spare van Para'!AI176), "")</f>
        <v/>
      </c>
    </row>
    <row r="177" spans="1:26" thickBot="1" x14ac:dyDescent="0.3">
      <c r="A177" s="155">
        <v>42909</v>
      </c>
      <c r="B177" s="156">
        <f>'1473 FX'!V177</f>
        <v>0</v>
      </c>
      <c r="C177" s="156">
        <f>'1474 FX'!V177</f>
        <v>0</v>
      </c>
      <c r="D177" s="156">
        <f>'1475 FX'!V177</f>
        <v>0</v>
      </c>
      <c r="E177" s="162">
        <f>'1476 FX'!V177</f>
        <v>0</v>
      </c>
      <c r="F177" s="162">
        <f>'1603 FX'!V177</f>
        <v>0</v>
      </c>
      <c r="G177" s="162">
        <f>'1604 FX'!V177</f>
        <v>0</v>
      </c>
      <c r="H177" s="162">
        <f>'Spare van FX'!V177</f>
        <v>0</v>
      </c>
      <c r="I177" s="167">
        <f t="shared" si="2"/>
        <v>0</v>
      </c>
      <c r="K177" s="239" t="str">
        <f>IF(I177&gt;0, MAX('1473 FX'!AI177, '1473 PARA'!AI177), "")</f>
        <v/>
      </c>
      <c r="L177" s="239" t="str">
        <f>IF(I177&gt;0, MAX('1474 FX'!AI177, '1474 PARA'!AI177), "")</f>
        <v/>
      </c>
      <c r="M177" s="239" t="str">
        <f>IF(I177&gt;0, MAX('1475 FX'!AI177, '1475 PARA'!AI177), "")</f>
        <v/>
      </c>
      <c r="N177" s="240" t="str">
        <f>IF(I177&gt;0, MAX('1476 FX'!AI177, '1476 PARA'!AI177), "")</f>
        <v/>
      </c>
      <c r="O177" s="240" t="str">
        <f>IF(I177&gt;0, MAX('1603 FX'!AI177, '1603 Para'!AI177), "")</f>
        <v/>
      </c>
      <c r="P177" s="240" t="str">
        <f>IF(I177&gt;0, MAX('1604 FX'!AI177, '1604 Para'!AI177), "")</f>
        <v/>
      </c>
      <c r="Q177" s="240" t="str">
        <f>IF(I177&gt;0, MAX('Spare van FX'!AI177, 'Spare van Para'!AI177), "")</f>
        <v/>
      </c>
      <c r="T177" s="239" t="str">
        <f>IF(I177&gt;0, MAX('1473 FX'!AI177, '1473 PARA'!AI177), "")</f>
        <v/>
      </c>
      <c r="U177" s="239" t="str">
        <f>IF(I177&gt;0, MAX('1474 FX'!AI177, '1474 PARA'!AI177), "")</f>
        <v/>
      </c>
      <c r="V177" s="239" t="str">
        <f>IF(I177&gt;0, MAX('1475 FX'!AI177, '1475 PARA'!AI177), "")</f>
        <v/>
      </c>
      <c r="W177" s="240" t="str">
        <f>IF(I177&gt;0, MAX('1476 FX'!AI177, '1476 PARA'!AI177), "")</f>
        <v/>
      </c>
      <c r="X177" s="240" t="str">
        <f>IF(I177&gt;0, MAX('1603 FX'!AI177, '1603 Para'!AI177), "")</f>
        <v/>
      </c>
      <c r="Y177" s="240" t="str">
        <f>IF(I177&gt;0, MAX('1604 FX'!AI177, '1604 Para'!AI177), "")</f>
        <v/>
      </c>
      <c r="Z177" s="240" t="str">
        <f>IF(I177&gt;0, MAX('Spare van FX'!AI177, 'Spare van Para'!AI177), "")</f>
        <v/>
      </c>
    </row>
    <row r="178" spans="1:26" thickBot="1" x14ac:dyDescent="0.3">
      <c r="A178" s="155">
        <v>42910</v>
      </c>
      <c r="B178" s="156">
        <f>'1473 FX'!V178</f>
        <v>0</v>
      </c>
      <c r="C178" s="156">
        <f>'1474 FX'!V178</f>
        <v>0</v>
      </c>
      <c r="D178" s="156">
        <f>'1475 FX'!V178</f>
        <v>0</v>
      </c>
      <c r="E178" s="162">
        <f>'1476 FX'!V178</f>
        <v>0</v>
      </c>
      <c r="F178" s="162">
        <f>'1603 FX'!V178</f>
        <v>0</v>
      </c>
      <c r="G178" s="162">
        <f>'1604 FX'!V178</f>
        <v>0</v>
      </c>
      <c r="H178" s="162">
        <f>'Spare van FX'!V178</f>
        <v>0</v>
      </c>
      <c r="I178" s="167">
        <f t="shared" si="2"/>
        <v>0</v>
      </c>
      <c r="K178" s="239" t="str">
        <f>IF(I178&gt;0, MAX('1473 FX'!AI178, '1473 PARA'!AI178), "")</f>
        <v/>
      </c>
      <c r="L178" s="239" t="str">
        <f>IF(I178&gt;0, MAX('1474 FX'!AI178, '1474 PARA'!AI178), "")</f>
        <v/>
      </c>
      <c r="M178" s="239" t="str">
        <f>IF(I178&gt;0, MAX('1475 FX'!AI178, '1475 PARA'!AI178), "")</f>
        <v/>
      </c>
      <c r="N178" s="240" t="str">
        <f>IF(I178&gt;0, MAX('1476 FX'!AI178, '1476 PARA'!AI178), "")</f>
        <v/>
      </c>
      <c r="O178" s="240" t="str">
        <f>IF(I178&gt;0, MAX('1603 FX'!AI178, '1603 Para'!AI178), "")</f>
        <v/>
      </c>
      <c r="P178" s="240" t="str">
        <f>IF(I178&gt;0, MAX('1604 FX'!AI178, '1604 Para'!AI178), "")</f>
        <v/>
      </c>
      <c r="Q178" s="240" t="str">
        <f>IF(I178&gt;0, MAX('Spare van FX'!AI178, 'Spare van Para'!AI178), "")</f>
        <v/>
      </c>
      <c r="T178" s="239" t="str">
        <f>IF(I178&gt;0, MAX('1473 FX'!AI178, '1473 PARA'!AI178), "")</f>
        <v/>
      </c>
      <c r="U178" s="239" t="str">
        <f>IF(I178&gt;0, MAX('1474 FX'!AI178, '1474 PARA'!AI178), "")</f>
        <v/>
      </c>
      <c r="V178" s="239" t="str">
        <f>IF(I178&gt;0, MAX('1475 FX'!AI178, '1475 PARA'!AI178), "")</f>
        <v/>
      </c>
      <c r="W178" s="240" t="str">
        <f>IF(I178&gt;0, MAX('1476 FX'!AI178, '1476 PARA'!AI178), "")</f>
        <v/>
      </c>
      <c r="X178" s="240" t="str">
        <f>IF(I178&gt;0, MAX('1603 FX'!AI178, '1603 Para'!AI178), "")</f>
        <v/>
      </c>
      <c r="Y178" s="240" t="str">
        <f>IF(I178&gt;0, MAX('1604 FX'!AI178, '1604 Para'!AI178), "")</f>
        <v/>
      </c>
      <c r="Z178" s="240" t="str">
        <f>IF(I178&gt;0, MAX('Spare van FX'!AI178, 'Spare van Para'!AI178), "")</f>
        <v/>
      </c>
    </row>
    <row r="179" spans="1:26" thickBot="1" x14ac:dyDescent="0.3">
      <c r="A179" s="155">
        <v>42911</v>
      </c>
      <c r="B179" s="156">
        <f>'1473 FX'!V179</f>
        <v>0</v>
      </c>
      <c r="C179" s="156">
        <f>'1474 FX'!V179</f>
        <v>0</v>
      </c>
      <c r="D179" s="156">
        <f>'1475 FX'!V179</f>
        <v>0</v>
      </c>
      <c r="E179" s="162">
        <f>'1476 FX'!V179</f>
        <v>0</v>
      </c>
      <c r="F179" s="162">
        <f>'1603 FX'!V179</f>
        <v>0</v>
      </c>
      <c r="G179" s="162">
        <f>'1604 FX'!V179</f>
        <v>0</v>
      </c>
      <c r="H179" s="162">
        <f>'Spare van FX'!V179</f>
        <v>0</v>
      </c>
      <c r="I179" s="167">
        <f t="shared" si="2"/>
        <v>0</v>
      </c>
      <c r="K179" s="239" t="str">
        <f>IF(I179&gt;0, MAX('1473 FX'!AI179, '1473 PARA'!AI179), "")</f>
        <v/>
      </c>
      <c r="L179" s="239" t="str">
        <f>IF(I179&gt;0, MAX('1474 FX'!AI179, '1474 PARA'!AI179), "")</f>
        <v/>
      </c>
      <c r="M179" s="239" t="str">
        <f>IF(I179&gt;0, MAX('1475 FX'!AI179, '1475 PARA'!AI179), "")</f>
        <v/>
      </c>
      <c r="N179" s="240" t="str">
        <f>IF(I179&gt;0, MAX('1476 FX'!AI179, '1476 PARA'!AI179), "")</f>
        <v/>
      </c>
      <c r="O179" s="240" t="str">
        <f>IF(I179&gt;0, MAX('1603 FX'!AI179, '1603 Para'!AI179), "")</f>
        <v/>
      </c>
      <c r="P179" s="240" t="str">
        <f>IF(I179&gt;0, MAX('1604 FX'!AI179, '1604 Para'!AI179), "")</f>
        <v/>
      </c>
      <c r="Q179" s="240" t="str">
        <f>IF(I179&gt;0, MAX('Spare van FX'!AI179, 'Spare van Para'!AI179), "")</f>
        <v/>
      </c>
      <c r="T179" s="239" t="str">
        <f>IF(I179&gt;0, MAX('1473 FX'!AI179, '1473 PARA'!AI179), "")</f>
        <v/>
      </c>
      <c r="U179" s="239" t="str">
        <f>IF(I179&gt;0, MAX('1474 FX'!AI179, '1474 PARA'!AI179), "")</f>
        <v/>
      </c>
      <c r="V179" s="239" t="str">
        <f>IF(I179&gt;0, MAX('1475 FX'!AI179, '1475 PARA'!AI179), "")</f>
        <v/>
      </c>
      <c r="W179" s="240" t="str">
        <f>IF(I179&gt;0, MAX('1476 FX'!AI179, '1476 PARA'!AI179), "")</f>
        <v/>
      </c>
      <c r="X179" s="240" t="str">
        <f>IF(I179&gt;0, MAX('1603 FX'!AI179, '1603 Para'!AI179), "")</f>
        <v/>
      </c>
      <c r="Y179" s="240" t="str">
        <f>IF(I179&gt;0, MAX('1604 FX'!AI179, '1604 Para'!AI179), "")</f>
        <v/>
      </c>
      <c r="Z179" s="240" t="str">
        <f>IF(I179&gt;0, MAX('Spare van FX'!AI179, 'Spare van Para'!AI179), "")</f>
        <v/>
      </c>
    </row>
    <row r="180" spans="1:26" thickBot="1" x14ac:dyDescent="0.3">
      <c r="A180" s="155">
        <v>42912</v>
      </c>
      <c r="B180" s="156">
        <f>'1473 FX'!V180</f>
        <v>0</v>
      </c>
      <c r="C180" s="156">
        <f>'1474 FX'!V180</f>
        <v>0</v>
      </c>
      <c r="D180" s="156">
        <f>'1475 FX'!V180</f>
        <v>0</v>
      </c>
      <c r="E180" s="162">
        <f>'1476 FX'!V180</f>
        <v>0</v>
      </c>
      <c r="F180" s="162">
        <f>'1603 FX'!V180</f>
        <v>0</v>
      </c>
      <c r="G180" s="162">
        <f>'1604 FX'!V180</f>
        <v>0</v>
      </c>
      <c r="H180" s="162">
        <f>'Spare van FX'!V180</f>
        <v>0</v>
      </c>
      <c r="I180" s="167">
        <f t="shared" si="2"/>
        <v>0</v>
      </c>
      <c r="K180" s="239" t="str">
        <f>IF(I180&gt;0, MAX('1473 FX'!AI180, '1473 PARA'!AI180), "")</f>
        <v/>
      </c>
      <c r="L180" s="239" t="str">
        <f>IF(I180&gt;0, MAX('1474 FX'!AI180, '1474 PARA'!AI180), "")</f>
        <v/>
      </c>
      <c r="M180" s="239" t="str">
        <f>IF(I180&gt;0, MAX('1475 FX'!AI180, '1475 PARA'!AI180), "")</f>
        <v/>
      </c>
      <c r="N180" s="240" t="str">
        <f>IF(I180&gt;0, MAX('1476 FX'!AI180, '1476 PARA'!AI180), "")</f>
        <v/>
      </c>
      <c r="O180" s="240" t="str">
        <f>IF(I180&gt;0, MAX('1603 FX'!AI180, '1603 Para'!AI180), "")</f>
        <v/>
      </c>
      <c r="P180" s="240" t="str">
        <f>IF(I180&gt;0, MAX('1604 FX'!AI180, '1604 Para'!AI180), "")</f>
        <v/>
      </c>
      <c r="Q180" s="240" t="str">
        <f>IF(I180&gt;0, MAX('Spare van FX'!AI180, 'Spare van Para'!AI180), "")</f>
        <v/>
      </c>
      <c r="T180" s="239" t="str">
        <f>IF(I180&gt;0, MAX('1473 FX'!AI180, '1473 PARA'!AI180), "")</f>
        <v/>
      </c>
      <c r="U180" s="239" t="str">
        <f>IF(I180&gt;0, MAX('1474 FX'!AI180, '1474 PARA'!AI180), "")</f>
        <v/>
      </c>
      <c r="V180" s="239" t="str">
        <f>IF(I180&gt;0, MAX('1475 FX'!AI180, '1475 PARA'!AI180), "")</f>
        <v/>
      </c>
      <c r="W180" s="240" t="str">
        <f>IF(I180&gt;0, MAX('1476 FX'!AI180, '1476 PARA'!AI180), "")</f>
        <v/>
      </c>
      <c r="X180" s="240" t="str">
        <f>IF(I180&gt;0, MAX('1603 FX'!AI180, '1603 Para'!AI180), "")</f>
        <v/>
      </c>
      <c r="Y180" s="240" t="str">
        <f>IF(I180&gt;0, MAX('1604 FX'!AI180, '1604 Para'!AI180), "")</f>
        <v/>
      </c>
      <c r="Z180" s="240" t="str">
        <f>IF(I180&gt;0, MAX('Spare van FX'!AI180, 'Spare van Para'!AI180), "")</f>
        <v/>
      </c>
    </row>
    <row r="181" spans="1:26" thickBot="1" x14ac:dyDescent="0.3">
      <c r="A181" s="155">
        <v>42913</v>
      </c>
      <c r="B181" s="156">
        <f>'1473 FX'!V181</f>
        <v>0</v>
      </c>
      <c r="C181" s="156">
        <f>'1474 FX'!V181</f>
        <v>0</v>
      </c>
      <c r="D181" s="156">
        <f>'1475 FX'!V181</f>
        <v>0</v>
      </c>
      <c r="E181" s="162">
        <f>'1476 FX'!V181</f>
        <v>0</v>
      </c>
      <c r="F181" s="162">
        <f>'1603 FX'!V181</f>
        <v>0</v>
      </c>
      <c r="G181" s="162">
        <f>'1604 FX'!V181</f>
        <v>0</v>
      </c>
      <c r="H181" s="162">
        <f>'Spare van FX'!V181</f>
        <v>0</v>
      </c>
      <c r="I181" s="167">
        <f t="shared" si="2"/>
        <v>0</v>
      </c>
      <c r="K181" s="239" t="str">
        <f>IF(I181&gt;0, MAX('1473 FX'!AI181, '1473 PARA'!AI181), "")</f>
        <v/>
      </c>
      <c r="L181" s="239" t="str">
        <f>IF(I181&gt;0, MAX('1474 FX'!AI181, '1474 PARA'!AI181), "")</f>
        <v/>
      </c>
      <c r="M181" s="239" t="str">
        <f>IF(I181&gt;0, MAX('1475 FX'!AI181, '1475 PARA'!AI181), "")</f>
        <v/>
      </c>
      <c r="N181" s="240" t="str">
        <f>IF(I181&gt;0, MAX('1476 FX'!AI181, '1476 PARA'!AI181), "")</f>
        <v/>
      </c>
      <c r="O181" s="240" t="str">
        <f>IF(I181&gt;0, MAX('1603 FX'!AI181, '1603 Para'!AI181), "")</f>
        <v/>
      </c>
      <c r="P181" s="240" t="str">
        <f>IF(I181&gt;0, MAX('1604 FX'!AI181, '1604 Para'!AI181), "")</f>
        <v/>
      </c>
      <c r="Q181" s="240" t="str">
        <f>IF(I181&gt;0, MAX('Spare van FX'!AI181, 'Spare van Para'!AI181), "")</f>
        <v/>
      </c>
      <c r="T181" s="239" t="str">
        <f>IF(I181&gt;0, MAX('1473 FX'!AI181, '1473 PARA'!AI181), "")</f>
        <v/>
      </c>
      <c r="U181" s="239" t="str">
        <f>IF(I181&gt;0, MAX('1474 FX'!AI181, '1474 PARA'!AI181), "")</f>
        <v/>
      </c>
      <c r="V181" s="239" t="str">
        <f>IF(I181&gt;0, MAX('1475 FX'!AI181, '1475 PARA'!AI181), "")</f>
        <v/>
      </c>
      <c r="W181" s="240" t="str">
        <f>IF(I181&gt;0, MAX('1476 FX'!AI181, '1476 PARA'!AI181), "")</f>
        <v/>
      </c>
      <c r="X181" s="240" t="str">
        <f>IF(I181&gt;0, MAX('1603 FX'!AI181, '1603 Para'!AI181), "")</f>
        <v/>
      </c>
      <c r="Y181" s="240" t="str">
        <f>IF(I181&gt;0, MAX('1604 FX'!AI181, '1604 Para'!AI181), "")</f>
        <v/>
      </c>
      <c r="Z181" s="240" t="str">
        <f>IF(I181&gt;0, MAX('Spare van FX'!AI181, 'Spare van Para'!AI181), "")</f>
        <v/>
      </c>
    </row>
    <row r="182" spans="1:26" thickBot="1" x14ac:dyDescent="0.3">
      <c r="A182" s="155">
        <v>42914</v>
      </c>
      <c r="B182" s="156">
        <f>'1473 FX'!V182</f>
        <v>0</v>
      </c>
      <c r="C182" s="156">
        <f>'1474 FX'!V182</f>
        <v>0</v>
      </c>
      <c r="D182" s="156">
        <f>'1475 FX'!V182</f>
        <v>0</v>
      </c>
      <c r="E182" s="162">
        <f>'1476 FX'!V182</f>
        <v>0</v>
      </c>
      <c r="F182" s="162">
        <f>'1603 FX'!V182</f>
        <v>0</v>
      </c>
      <c r="G182" s="162">
        <f>'1604 FX'!V182</f>
        <v>0</v>
      </c>
      <c r="H182" s="162">
        <f>'Spare van FX'!V182</f>
        <v>0</v>
      </c>
      <c r="I182" s="167">
        <f t="shared" si="2"/>
        <v>0</v>
      </c>
      <c r="K182" s="239" t="str">
        <f>IF(I182&gt;0, MAX('1473 FX'!AI182, '1473 PARA'!AI182), "")</f>
        <v/>
      </c>
      <c r="L182" s="239" t="str">
        <f>IF(I182&gt;0, MAX('1474 FX'!AI182, '1474 PARA'!AI182), "")</f>
        <v/>
      </c>
      <c r="M182" s="239" t="str">
        <f>IF(I182&gt;0, MAX('1475 FX'!AI182, '1475 PARA'!AI182), "")</f>
        <v/>
      </c>
      <c r="N182" s="240" t="str">
        <f>IF(I182&gt;0, MAX('1476 FX'!AI182, '1476 PARA'!AI182), "")</f>
        <v/>
      </c>
      <c r="O182" s="240" t="str">
        <f>IF(I182&gt;0, MAX('1603 FX'!AI182, '1603 Para'!AI182), "")</f>
        <v/>
      </c>
      <c r="P182" s="240" t="str">
        <f>IF(I182&gt;0, MAX('1604 FX'!AI182, '1604 Para'!AI182), "")</f>
        <v/>
      </c>
      <c r="Q182" s="240" t="str">
        <f>IF(I182&gt;0, MAX('Spare van FX'!AI182, 'Spare van Para'!AI182), "")</f>
        <v/>
      </c>
      <c r="T182" s="239" t="str">
        <f>IF(I182&gt;0, MAX('1473 FX'!AI182, '1473 PARA'!AI182), "")</f>
        <v/>
      </c>
      <c r="U182" s="239" t="str">
        <f>IF(I182&gt;0, MAX('1474 FX'!AI182, '1474 PARA'!AI182), "")</f>
        <v/>
      </c>
      <c r="V182" s="239" t="str">
        <f>IF(I182&gt;0, MAX('1475 FX'!AI182, '1475 PARA'!AI182), "")</f>
        <v/>
      </c>
      <c r="W182" s="240" t="str">
        <f>IF(I182&gt;0, MAX('1476 FX'!AI182, '1476 PARA'!AI182), "")</f>
        <v/>
      </c>
      <c r="X182" s="240" t="str">
        <f>IF(I182&gt;0, MAX('1603 FX'!AI182, '1603 Para'!AI182), "")</f>
        <v/>
      </c>
      <c r="Y182" s="240" t="str">
        <f>IF(I182&gt;0, MAX('1604 FX'!AI182, '1604 Para'!AI182), "")</f>
        <v/>
      </c>
      <c r="Z182" s="240" t="str">
        <f>IF(I182&gt;0, MAX('Spare van FX'!AI182, 'Spare van Para'!AI182), "")</f>
        <v/>
      </c>
    </row>
    <row r="183" spans="1:26" thickBot="1" x14ac:dyDescent="0.3">
      <c r="A183" s="155">
        <v>42915</v>
      </c>
      <c r="B183" s="156">
        <f>'1473 FX'!V183</f>
        <v>0</v>
      </c>
      <c r="C183" s="156">
        <f>'1474 FX'!V183</f>
        <v>0</v>
      </c>
      <c r="D183" s="156">
        <f>'1475 FX'!V183</f>
        <v>0</v>
      </c>
      <c r="E183" s="162">
        <f>'1476 FX'!V183</f>
        <v>0</v>
      </c>
      <c r="F183" s="162">
        <f>'1603 FX'!V183</f>
        <v>0</v>
      </c>
      <c r="G183" s="162">
        <f>'1604 FX'!V183</f>
        <v>0</v>
      </c>
      <c r="H183" s="162">
        <f>'Spare van FX'!V183</f>
        <v>0</v>
      </c>
      <c r="I183" s="167">
        <f t="shared" si="2"/>
        <v>0</v>
      </c>
      <c r="K183" s="239" t="str">
        <f>IF(I183&gt;0, MAX('1473 FX'!AI183, '1473 PARA'!AI183), "")</f>
        <v/>
      </c>
      <c r="L183" s="239" t="str">
        <f>IF(I183&gt;0, MAX('1474 FX'!AI183, '1474 PARA'!AI183), "")</f>
        <v/>
      </c>
      <c r="M183" s="239" t="str">
        <f>IF(I183&gt;0, MAX('1475 FX'!AI183, '1475 PARA'!AI183), "")</f>
        <v/>
      </c>
      <c r="N183" s="240" t="str">
        <f>IF(I183&gt;0, MAX('1476 FX'!AI183, '1476 PARA'!AI183), "")</f>
        <v/>
      </c>
      <c r="O183" s="240" t="str">
        <f>IF(I183&gt;0, MAX('1603 FX'!AI183, '1603 Para'!AI183), "")</f>
        <v/>
      </c>
      <c r="P183" s="240" t="str">
        <f>IF(I183&gt;0, MAX('1604 FX'!AI183, '1604 Para'!AI183), "")</f>
        <v/>
      </c>
      <c r="Q183" s="240" t="str">
        <f>IF(I183&gt;0, MAX('Spare van FX'!AI183, 'Spare van Para'!AI183), "")</f>
        <v/>
      </c>
      <c r="T183" s="239" t="str">
        <f>IF(I183&gt;0, MAX('1473 FX'!AI183, '1473 PARA'!AI183), "")</f>
        <v/>
      </c>
      <c r="U183" s="239" t="str">
        <f>IF(I183&gt;0, MAX('1474 FX'!AI183, '1474 PARA'!AI183), "")</f>
        <v/>
      </c>
      <c r="V183" s="239" t="str">
        <f>IF(I183&gt;0, MAX('1475 FX'!AI183, '1475 PARA'!AI183), "")</f>
        <v/>
      </c>
      <c r="W183" s="240" t="str">
        <f>IF(I183&gt;0, MAX('1476 FX'!AI183, '1476 PARA'!AI183), "")</f>
        <v/>
      </c>
      <c r="X183" s="240" t="str">
        <f>IF(I183&gt;0, MAX('1603 FX'!AI183, '1603 Para'!AI183), "")</f>
        <v/>
      </c>
      <c r="Y183" s="240" t="str">
        <f>IF(I183&gt;0, MAX('1604 FX'!AI183, '1604 Para'!AI183), "")</f>
        <v/>
      </c>
      <c r="Z183" s="240" t="str">
        <f>IF(I183&gt;0, MAX('Spare van FX'!AI183, 'Spare van Para'!AI183), "")</f>
        <v/>
      </c>
    </row>
    <row r="184" spans="1:26" s="219" customFormat="1" thickBot="1" x14ac:dyDescent="0.3">
      <c r="A184" s="232">
        <v>42916</v>
      </c>
      <c r="B184" s="233">
        <f>'1473 FX'!V184</f>
        <v>0</v>
      </c>
      <c r="C184" s="233">
        <f>'1474 FX'!V184</f>
        <v>0</v>
      </c>
      <c r="D184" s="233">
        <f>'1475 FX'!V184</f>
        <v>0</v>
      </c>
      <c r="E184" s="234">
        <f>'1476 FX'!V184</f>
        <v>0</v>
      </c>
      <c r="F184" s="234">
        <f>'1603 FX'!V184</f>
        <v>0</v>
      </c>
      <c r="G184" s="234">
        <f>'1604 FX'!V184</f>
        <v>0</v>
      </c>
      <c r="H184" s="234">
        <f>'Spare van FX'!V184</f>
        <v>0</v>
      </c>
      <c r="I184" s="235">
        <f t="shared" si="2"/>
        <v>0</v>
      </c>
      <c r="J184" s="217"/>
      <c r="K184" s="239" t="str">
        <f>IF(I184&gt;0, MAX('1473 FX'!AI184, '1473 PARA'!AI184), "")</f>
        <v/>
      </c>
      <c r="L184" s="239" t="str">
        <f>IF(I184&gt;0, MAX('1474 FX'!AI184, '1474 PARA'!AI184), "")</f>
        <v/>
      </c>
      <c r="M184" s="239" t="str">
        <f>IF(I184&gt;0, MAX('1475 FX'!AI184, '1475 PARA'!AI184), "")</f>
        <v/>
      </c>
      <c r="N184" s="240" t="str">
        <f>IF(I184&gt;0, MAX('1476 FX'!AI184, '1476 PARA'!AI184), "")</f>
        <v/>
      </c>
      <c r="O184" s="240" t="str">
        <f>IF(I184&gt;0, MAX('1603 FX'!AI184, '1603 Para'!AI184), "")</f>
        <v/>
      </c>
      <c r="P184" s="240" t="str">
        <f>IF(I184&gt;0, MAX('1604 FX'!AI184, '1604 Para'!AI184), "")</f>
        <v/>
      </c>
      <c r="Q184" s="240" t="str">
        <f>IF(I184&gt;0, MAX('Spare van FX'!AI184, 'Spare van Para'!AI184), "")</f>
        <v/>
      </c>
      <c r="S184" s="217"/>
      <c r="T184" s="239" t="str">
        <f>IF(I184&gt;0, MAX('1473 FX'!AI184, '1473 PARA'!AI184), "")</f>
        <v/>
      </c>
      <c r="U184" s="239" t="str">
        <f>IF(I184&gt;0, MAX('1474 FX'!AI184, '1474 PARA'!AI184), "")</f>
        <v/>
      </c>
      <c r="V184" s="239" t="str">
        <f>IF(I184&gt;0, MAX('1475 FX'!AI184, '1475 PARA'!AI184), "")</f>
        <v/>
      </c>
      <c r="W184" s="240" t="str">
        <f>IF(I184&gt;0, MAX('1476 FX'!AI184, '1476 PARA'!AI184), "")</f>
        <v/>
      </c>
      <c r="X184" s="240" t="str">
        <f>IF(I184&gt;0, MAX('1603 FX'!AI184, '1603 Para'!AI184), "")</f>
        <v/>
      </c>
      <c r="Y184" s="240" t="str">
        <f>IF(I184&gt;0, MAX('1604 FX'!AI184, '1604 Para'!AI184), "")</f>
        <v/>
      </c>
      <c r="Z184" s="240" t="str">
        <f>IF(I184&gt;0, MAX('Spare van FX'!AI184, 'Spare van Para'!AI184), "")</f>
        <v/>
      </c>
    </row>
    <row r="185" spans="1:26" ht="16.5" thickTop="1" thickBot="1" x14ac:dyDescent="0.3">
      <c r="A185" s="8">
        <v>42917</v>
      </c>
      <c r="B185" s="169">
        <f>'1473 FX'!V185</f>
        <v>0</v>
      </c>
      <c r="C185" s="169">
        <f>'1474 FX'!V185</f>
        <v>0</v>
      </c>
      <c r="D185" s="169">
        <f>'1475 FX'!V185</f>
        <v>0</v>
      </c>
      <c r="E185" s="170">
        <f>'1476 FX'!V185</f>
        <v>0</v>
      </c>
      <c r="F185" s="170">
        <f>'1603 FX'!V185</f>
        <v>0</v>
      </c>
      <c r="G185" s="170">
        <f>'1604 FX'!V185</f>
        <v>0</v>
      </c>
      <c r="H185" s="170">
        <f>'Spare van FX'!V185</f>
        <v>0</v>
      </c>
      <c r="I185" s="171">
        <f t="shared" si="2"/>
        <v>0</v>
      </c>
      <c r="K185" s="239" t="str">
        <f>IF(I185&gt;0, MAX('1473 FX'!AI185, '1473 PARA'!AI185), "")</f>
        <v/>
      </c>
      <c r="L185" s="239" t="str">
        <f>IF(I185&gt;0, MAX('1474 FX'!AI185, '1474 PARA'!AI185), "")</f>
        <v/>
      </c>
      <c r="M185" s="239" t="str">
        <f>IF(I185&gt;0, MAX('1475 FX'!AI185, '1475 PARA'!AI185), "")</f>
        <v/>
      </c>
      <c r="N185" s="240" t="str">
        <f>IF(I185&gt;0, MAX('1476 FX'!AI185, '1476 PARA'!AI185), "")</f>
        <v/>
      </c>
      <c r="O185" s="240" t="str">
        <f>IF(I185&gt;0, MAX('1603 FX'!AI185, '1603 Para'!AI185), "")</f>
        <v/>
      </c>
      <c r="P185" s="240" t="str">
        <f>IF(I185&gt;0, MAX('1604 FX'!AI185, '1604 Para'!AI185), "")</f>
        <v/>
      </c>
      <c r="Q185" s="240" t="str">
        <f>IF(I185&gt;0, MAX('Spare van FX'!AI185, 'Spare van Para'!AI185), "")</f>
        <v/>
      </c>
      <c r="T185" s="239" t="str">
        <f>IF(I185&gt;0, MAX('1473 FX'!AI185, '1473 PARA'!AI185), "")</f>
        <v/>
      </c>
      <c r="U185" s="239" t="str">
        <f>IF(I185&gt;0, MAX('1474 FX'!AI185, '1474 PARA'!AI185), "")</f>
        <v/>
      </c>
      <c r="V185" s="239" t="str">
        <f>IF(I185&gt;0, MAX('1475 FX'!AI185, '1475 PARA'!AI185), "")</f>
        <v/>
      </c>
      <c r="W185" s="240" t="str">
        <f>IF(I185&gt;0, MAX('1476 FX'!AI185, '1476 PARA'!AI185), "")</f>
        <v/>
      </c>
      <c r="X185" s="240" t="str">
        <f>IF(I185&gt;0, MAX('1603 FX'!AI185, '1603 Para'!AI185), "")</f>
        <v/>
      </c>
      <c r="Y185" s="240" t="str">
        <f>IF(I185&gt;0, MAX('1604 FX'!AI185, '1604 Para'!AI185), "")</f>
        <v/>
      </c>
      <c r="Z185" s="240" t="str">
        <f>IF(I185&gt;0, MAX('Spare van FX'!AI185, 'Spare van Para'!AI185), "")</f>
        <v/>
      </c>
    </row>
    <row r="186" spans="1:26" thickBot="1" x14ac:dyDescent="0.3">
      <c r="A186" s="155">
        <v>42918</v>
      </c>
      <c r="B186" s="156">
        <f>'1473 FX'!V186</f>
        <v>0</v>
      </c>
      <c r="C186" s="156">
        <f>'1474 FX'!V186</f>
        <v>0</v>
      </c>
      <c r="D186" s="156">
        <f>'1475 FX'!V186</f>
        <v>0</v>
      </c>
      <c r="E186" s="162">
        <f>'1476 FX'!V186</f>
        <v>0</v>
      </c>
      <c r="F186" s="162">
        <f>'1603 FX'!V186</f>
        <v>0</v>
      </c>
      <c r="G186" s="162">
        <f>'1604 FX'!V186</f>
        <v>0</v>
      </c>
      <c r="H186" s="162">
        <f>'Spare van FX'!V186</f>
        <v>0</v>
      </c>
      <c r="I186" s="167">
        <f t="shared" si="2"/>
        <v>0</v>
      </c>
      <c r="K186" s="239" t="str">
        <f>IF(I186&gt;0, MAX('1473 FX'!AI186, '1473 PARA'!AI186), "")</f>
        <v/>
      </c>
      <c r="L186" s="239" t="str">
        <f>IF(I186&gt;0, MAX('1474 FX'!AI186, '1474 PARA'!AI186), "")</f>
        <v/>
      </c>
      <c r="M186" s="239" t="str">
        <f>IF(I186&gt;0, MAX('1475 FX'!AI186, '1475 PARA'!AI186), "")</f>
        <v/>
      </c>
      <c r="N186" s="240" t="str">
        <f>IF(I186&gt;0, MAX('1476 FX'!AI186, '1476 PARA'!AI186), "")</f>
        <v/>
      </c>
      <c r="O186" s="240" t="str">
        <f>IF(I186&gt;0, MAX('1603 FX'!AI186, '1603 Para'!AI186), "")</f>
        <v/>
      </c>
      <c r="P186" s="240" t="str">
        <f>IF(I186&gt;0, MAX('1604 FX'!AI186, '1604 Para'!AI186), "")</f>
        <v/>
      </c>
      <c r="Q186" s="240" t="str">
        <f>IF(I186&gt;0, MAX('Spare van FX'!AI186, 'Spare van Para'!AI186), "")</f>
        <v/>
      </c>
      <c r="T186" s="239" t="str">
        <f>IF(I186&gt;0, MAX('1473 FX'!AI186, '1473 PARA'!AI186), "")</f>
        <v/>
      </c>
      <c r="U186" s="239" t="str">
        <f>IF(I186&gt;0, MAX('1474 FX'!AI186, '1474 PARA'!AI186), "")</f>
        <v/>
      </c>
      <c r="V186" s="239" t="str">
        <f>IF(I186&gt;0, MAX('1475 FX'!AI186, '1475 PARA'!AI186), "")</f>
        <v/>
      </c>
      <c r="W186" s="240" t="str">
        <f>IF(I186&gt;0, MAX('1476 FX'!AI186, '1476 PARA'!AI186), "")</f>
        <v/>
      </c>
      <c r="X186" s="240" t="str">
        <f>IF(I186&gt;0, MAX('1603 FX'!AI186, '1603 Para'!AI186), "")</f>
        <v/>
      </c>
      <c r="Y186" s="240" t="str">
        <f>IF(I186&gt;0, MAX('1604 FX'!AI186, '1604 Para'!AI186), "")</f>
        <v/>
      </c>
      <c r="Z186" s="240" t="str">
        <f>IF(I186&gt;0, MAX('Spare van FX'!AI186, 'Spare van Para'!AI186), "")</f>
        <v/>
      </c>
    </row>
    <row r="187" spans="1:26" thickBot="1" x14ac:dyDescent="0.3">
      <c r="A187" s="155">
        <v>42919</v>
      </c>
      <c r="B187" s="156">
        <f>'1473 FX'!V187</f>
        <v>0</v>
      </c>
      <c r="C187" s="156">
        <f>'1474 FX'!V187</f>
        <v>0</v>
      </c>
      <c r="D187" s="156">
        <f>'1475 FX'!V187</f>
        <v>0</v>
      </c>
      <c r="E187" s="162">
        <f>'1476 FX'!V187</f>
        <v>0</v>
      </c>
      <c r="F187" s="162">
        <f>'1603 FX'!V187</f>
        <v>0</v>
      </c>
      <c r="G187" s="162">
        <f>'1604 FX'!V187</f>
        <v>0</v>
      </c>
      <c r="H187" s="162">
        <f>'Spare van FX'!V187</f>
        <v>0</v>
      </c>
      <c r="I187" s="167">
        <f t="shared" si="2"/>
        <v>0</v>
      </c>
      <c r="K187" s="239" t="str">
        <f>IF(I187&gt;0, MAX('1473 FX'!AI187, '1473 PARA'!AI187), "")</f>
        <v/>
      </c>
      <c r="L187" s="239" t="str">
        <f>IF(I187&gt;0, MAX('1474 FX'!AI187, '1474 PARA'!AI187), "")</f>
        <v/>
      </c>
      <c r="M187" s="239" t="str">
        <f>IF(I187&gt;0, MAX('1475 FX'!AI187, '1475 PARA'!AI187), "")</f>
        <v/>
      </c>
      <c r="N187" s="240" t="str">
        <f>IF(I187&gt;0, MAX('1476 FX'!AI187, '1476 PARA'!AI187), "")</f>
        <v/>
      </c>
      <c r="O187" s="240" t="str">
        <f>IF(I187&gt;0, MAX('1603 FX'!AI187, '1603 Para'!AI187), "")</f>
        <v/>
      </c>
      <c r="P187" s="240" t="str">
        <f>IF(I187&gt;0, MAX('1604 FX'!AI187, '1604 Para'!AI187), "")</f>
        <v/>
      </c>
      <c r="Q187" s="240" t="str">
        <f>IF(I187&gt;0, MAX('Spare van FX'!AI187, 'Spare van Para'!AI187), "")</f>
        <v/>
      </c>
      <c r="T187" s="239" t="str">
        <f>IF(I187&gt;0, MAX('1473 FX'!AI187, '1473 PARA'!AI187), "")</f>
        <v/>
      </c>
      <c r="U187" s="239" t="str">
        <f>IF(I187&gt;0, MAX('1474 FX'!AI187, '1474 PARA'!AI187), "")</f>
        <v/>
      </c>
      <c r="V187" s="239" t="str">
        <f>IF(I187&gt;0, MAX('1475 FX'!AI187, '1475 PARA'!AI187), "")</f>
        <v/>
      </c>
      <c r="W187" s="240" t="str">
        <f>IF(I187&gt;0, MAX('1476 FX'!AI187, '1476 PARA'!AI187), "")</f>
        <v/>
      </c>
      <c r="X187" s="240" t="str">
        <f>IF(I187&gt;0, MAX('1603 FX'!AI187, '1603 Para'!AI187), "")</f>
        <v/>
      </c>
      <c r="Y187" s="240" t="str">
        <f>IF(I187&gt;0, MAX('1604 FX'!AI187, '1604 Para'!AI187), "")</f>
        <v/>
      </c>
      <c r="Z187" s="240" t="str">
        <f>IF(I187&gt;0, MAX('Spare van FX'!AI187, 'Spare van Para'!AI187), "")</f>
        <v/>
      </c>
    </row>
    <row r="188" spans="1:26" thickBot="1" x14ac:dyDescent="0.3">
      <c r="A188" s="155">
        <v>42920</v>
      </c>
      <c r="B188" s="156">
        <f>'1473 FX'!V188</f>
        <v>0</v>
      </c>
      <c r="C188" s="156">
        <f>'1474 FX'!V188</f>
        <v>0</v>
      </c>
      <c r="D188" s="156">
        <f>'1475 FX'!V188</f>
        <v>0</v>
      </c>
      <c r="E188" s="162">
        <f>'1476 FX'!V188</f>
        <v>0</v>
      </c>
      <c r="F188" s="162">
        <f>'1603 FX'!V188</f>
        <v>0</v>
      </c>
      <c r="G188" s="162">
        <f>'1604 FX'!V188</f>
        <v>0</v>
      </c>
      <c r="H188" s="162">
        <f>'Spare van FX'!V188</f>
        <v>0</v>
      </c>
      <c r="I188" s="167">
        <f t="shared" si="2"/>
        <v>0</v>
      </c>
      <c r="K188" s="239" t="str">
        <f>IF(I188&gt;0, MAX('1473 FX'!AI188, '1473 PARA'!AI188), "")</f>
        <v/>
      </c>
      <c r="L188" s="239" t="str">
        <f>IF(I188&gt;0, MAX('1474 FX'!AI188, '1474 PARA'!AI188), "")</f>
        <v/>
      </c>
      <c r="M188" s="239" t="str">
        <f>IF(I188&gt;0, MAX('1475 FX'!AI188, '1475 PARA'!AI188), "")</f>
        <v/>
      </c>
      <c r="N188" s="240" t="str">
        <f>IF(I188&gt;0, MAX('1476 FX'!AI188, '1476 PARA'!AI188), "")</f>
        <v/>
      </c>
      <c r="O188" s="240" t="str">
        <f>IF(I188&gt;0, MAX('1603 FX'!AI188, '1603 Para'!AI188), "")</f>
        <v/>
      </c>
      <c r="P188" s="240" t="str">
        <f>IF(I188&gt;0, MAX('1604 FX'!AI188, '1604 Para'!AI188), "")</f>
        <v/>
      </c>
      <c r="Q188" s="240" t="str">
        <f>IF(I188&gt;0, MAX('Spare van FX'!AI188, 'Spare van Para'!AI188), "")</f>
        <v/>
      </c>
      <c r="T188" s="239" t="str">
        <f>IF(I188&gt;0, MAX('1473 FX'!AI188, '1473 PARA'!AI188), "")</f>
        <v/>
      </c>
      <c r="U188" s="239" t="str">
        <f>IF(I188&gt;0, MAX('1474 FX'!AI188, '1474 PARA'!AI188), "")</f>
        <v/>
      </c>
      <c r="V188" s="239" t="str">
        <f>IF(I188&gt;0, MAX('1475 FX'!AI188, '1475 PARA'!AI188), "")</f>
        <v/>
      </c>
      <c r="W188" s="240" t="str">
        <f>IF(I188&gt;0, MAX('1476 FX'!AI188, '1476 PARA'!AI188), "")</f>
        <v/>
      </c>
      <c r="X188" s="240" t="str">
        <f>IF(I188&gt;0, MAX('1603 FX'!AI188, '1603 Para'!AI188), "")</f>
        <v/>
      </c>
      <c r="Y188" s="240" t="str">
        <f>IF(I188&gt;0, MAX('1604 FX'!AI188, '1604 Para'!AI188), "")</f>
        <v/>
      </c>
      <c r="Z188" s="240" t="str">
        <f>IF(I188&gt;0, MAX('Spare van FX'!AI188, 'Spare van Para'!AI188), "")</f>
        <v/>
      </c>
    </row>
    <row r="189" spans="1:26" thickBot="1" x14ac:dyDescent="0.3">
      <c r="A189" s="155">
        <v>42921</v>
      </c>
      <c r="B189" s="156">
        <f>'1473 FX'!V189</f>
        <v>0</v>
      </c>
      <c r="C189" s="156">
        <f>'1474 FX'!V189</f>
        <v>0</v>
      </c>
      <c r="D189" s="156">
        <f>'1475 FX'!V189</f>
        <v>0</v>
      </c>
      <c r="E189" s="162">
        <f>'1476 FX'!V189</f>
        <v>0</v>
      </c>
      <c r="F189" s="162">
        <f>'1603 FX'!V189</f>
        <v>0</v>
      </c>
      <c r="G189" s="162">
        <f>'1604 FX'!V189</f>
        <v>0</v>
      </c>
      <c r="H189" s="162">
        <f>'Spare van FX'!V189</f>
        <v>0</v>
      </c>
      <c r="I189" s="167">
        <f t="shared" si="2"/>
        <v>0</v>
      </c>
      <c r="K189" s="239" t="str">
        <f>IF(I189&gt;0, MAX('1473 FX'!AI189, '1473 PARA'!AI189), "")</f>
        <v/>
      </c>
      <c r="L189" s="239" t="str">
        <f>IF(I189&gt;0, MAX('1474 FX'!AI189, '1474 PARA'!AI189), "")</f>
        <v/>
      </c>
      <c r="M189" s="239" t="str">
        <f>IF(I189&gt;0, MAX('1475 FX'!AI189, '1475 PARA'!AI189), "")</f>
        <v/>
      </c>
      <c r="N189" s="240" t="str">
        <f>IF(I189&gt;0, MAX('1476 FX'!AI189, '1476 PARA'!AI189), "")</f>
        <v/>
      </c>
      <c r="O189" s="240" t="str">
        <f>IF(I189&gt;0, MAX('1603 FX'!AI189, '1603 Para'!AI189), "")</f>
        <v/>
      </c>
      <c r="P189" s="240" t="str">
        <f>IF(I189&gt;0, MAX('1604 FX'!AI189, '1604 Para'!AI189), "")</f>
        <v/>
      </c>
      <c r="Q189" s="240" t="str">
        <f>IF(I189&gt;0, MAX('Spare van FX'!AI189, 'Spare van Para'!AI189), "")</f>
        <v/>
      </c>
      <c r="T189" s="239" t="str">
        <f>IF(I189&gt;0, MAX('1473 FX'!AI189, '1473 PARA'!AI189), "")</f>
        <v/>
      </c>
      <c r="U189" s="239" t="str">
        <f>IF(I189&gt;0, MAX('1474 FX'!AI189, '1474 PARA'!AI189), "")</f>
        <v/>
      </c>
      <c r="V189" s="239" t="str">
        <f>IF(I189&gt;0, MAX('1475 FX'!AI189, '1475 PARA'!AI189), "")</f>
        <v/>
      </c>
      <c r="W189" s="240" t="str">
        <f>IF(I189&gt;0, MAX('1476 FX'!AI189, '1476 PARA'!AI189), "")</f>
        <v/>
      </c>
      <c r="X189" s="240" t="str">
        <f>IF(I189&gt;0, MAX('1603 FX'!AI189, '1603 Para'!AI189), "")</f>
        <v/>
      </c>
      <c r="Y189" s="240" t="str">
        <f>IF(I189&gt;0, MAX('1604 FX'!AI189, '1604 Para'!AI189), "")</f>
        <v/>
      </c>
      <c r="Z189" s="240" t="str">
        <f>IF(I189&gt;0, MAX('Spare van FX'!AI189, 'Spare van Para'!AI189), "")</f>
        <v/>
      </c>
    </row>
    <row r="190" spans="1:26" thickBot="1" x14ac:dyDescent="0.3">
      <c r="A190" s="155">
        <v>42922</v>
      </c>
      <c r="B190" s="156">
        <f>'1473 FX'!V190</f>
        <v>0</v>
      </c>
      <c r="C190" s="156">
        <f>'1474 FX'!V190</f>
        <v>0</v>
      </c>
      <c r="D190" s="156">
        <f>'1475 FX'!V190</f>
        <v>0</v>
      </c>
      <c r="E190" s="162">
        <f>'1476 FX'!V190</f>
        <v>0</v>
      </c>
      <c r="F190" s="162">
        <f>'1603 FX'!V190</f>
        <v>0</v>
      </c>
      <c r="G190" s="162">
        <f>'1604 FX'!V190</f>
        <v>0</v>
      </c>
      <c r="H190" s="162">
        <f>'Spare van FX'!V190</f>
        <v>0</v>
      </c>
      <c r="I190" s="167">
        <f t="shared" si="2"/>
        <v>0</v>
      </c>
      <c r="K190" s="239" t="str">
        <f>IF(I190&gt;0, MAX('1473 FX'!AI190, '1473 PARA'!AI190), "")</f>
        <v/>
      </c>
      <c r="L190" s="239" t="str">
        <f>IF(I190&gt;0, MAX('1474 FX'!AI190, '1474 PARA'!AI190), "")</f>
        <v/>
      </c>
      <c r="M190" s="239" t="str">
        <f>IF(I190&gt;0, MAX('1475 FX'!AI190, '1475 PARA'!AI190), "")</f>
        <v/>
      </c>
      <c r="N190" s="240" t="str">
        <f>IF(I190&gt;0, MAX('1476 FX'!AI190, '1476 PARA'!AI190), "")</f>
        <v/>
      </c>
      <c r="O190" s="240" t="str">
        <f>IF(I190&gt;0, MAX('1603 FX'!AI190, '1603 Para'!AI190), "")</f>
        <v/>
      </c>
      <c r="P190" s="240" t="str">
        <f>IF(I190&gt;0, MAX('1604 FX'!AI190, '1604 Para'!AI190), "")</f>
        <v/>
      </c>
      <c r="Q190" s="240" t="str">
        <f>IF(I190&gt;0, MAX('Spare van FX'!AI190, 'Spare van Para'!AI190), "")</f>
        <v/>
      </c>
      <c r="T190" s="239" t="str">
        <f>IF(I190&gt;0, MAX('1473 FX'!AI190, '1473 PARA'!AI190), "")</f>
        <v/>
      </c>
      <c r="U190" s="239" t="str">
        <f>IF(I190&gt;0, MAX('1474 FX'!AI190, '1474 PARA'!AI190), "")</f>
        <v/>
      </c>
      <c r="V190" s="239" t="str">
        <f>IF(I190&gt;0, MAX('1475 FX'!AI190, '1475 PARA'!AI190), "")</f>
        <v/>
      </c>
      <c r="W190" s="240" t="str">
        <f>IF(I190&gt;0, MAX('1476 FX'!AI190, '1476 PARA'!AI190), "")</f>
        <v/>
      </c>
      <c r="X190" s="240" t="str">
        <f>IF(I190&gt;0, MAX('1603 FX'!AI190, '1603 Para'!AI190), "")</f>
        <v/>
      </c>
      <c r="Y190" s="240" t="str">
        <f>IF(I190&gt;0, MAX('1604 FX'!AI190, '1604 Para'!AI190), "")</f>
        <v/>
      </c>
      <c r="Z190" s="240" t="str">
        <f>IF(I190&gt;0, MAX('Spare van FX'!AI190, 'Spare van Para'!AI190), "")</f>
        <v/>
      </c>
    </row>
    <row r="191" spans="1:26" thickBot="1" x14ac:dyDescent="0.3">
      <c r="A191" s="155">
        <v>42923</v>
      </c>
      <c r="B191" s="156">
        <f>'1473 FX'!V191</f>
        <v>0</v>
      </c>
      <c r="C191" s="156">
        <f>'1474 FX'!V191</f>
        <v>0</v>
      </c>
      <c r="D191" s="156">
        <f>'1475 FX'!V191</f>
        <v>0</v>
      </c>
      <c r="E191" s="162">
        <f>'1476 FX'!V191</f>
        <v>0</v>
      </c>
      <c r="F191" s="162">
        <f>'1603 FX'!V191</f>
        <v>0</v>
      </c>
      <c r="G191" s="162">
        <f>'1604 FX'!V191</f>
        <v>0</v>
      </c>
      <c r="H191" s="162">
        <f>'Spare van FX'!V191</f>
        <v>0</v>
      </c>
      <c r="I191" s="167">
        <f t="shared" si="2"/>
        <v>0</v>
      </c>
      <c r="K191" s="239" t="str">
        <f>IF(I191&gt;0, MAX('1473 FX'!AI191, '1473 PARA'!AI191), "")</f>
        <v/>
      </c>
      <c r="L191" s="239" t="str">
        <f>IF(I191&gt;0, MAX('1474 FX'!AI191, '1474 PARA'!AI191), "")</f>
        <v/>
      </c>
      <c r="M191" s="239" t="str">
        <f>IF(I191&gt;0, MAX('1475 FX'!AI191, '1475 PARA'!AI191), "")</f>
        <v/>
      </c>
      <c r="N191" s="240" t="str">
        <f>IF(I191&gt;0, MAX('1476 FX'!AI191, '1476 PARA'!AI191), "")</f>
        <v/>
      </c>
      <c r="O191" s="240" t="str">
        <f>IF(I191&gt;0, MAX('1603 FX'!AI191, '1603 Para'!AI191), "")</f>
        <v/>
      </c>
      <c r="P191" s="240" t="str">
        <f>IF(I191&gt;0, MAX('1604 FX'!AI191, '1604 Para'!AI191), "")</f>
        <v/>
      </c>
      <c r="Q191" s="240" t="str">
        <f>IF(I191&gt;0, MAX('Spare van FX'!AI191, 'Spare van Para'!AI191), "")</f>
        <v/>
      </c>
      <c r="T191" s="239" t="str">
        <f>IF(I191&gt;0, MAX('1473 FX'!AI191, '1473 PARA'!AI191), "")</f>
        <v/>
      </c>
      <c r="U191" s="239" t="str">
        <f>IF(I191&gt;0, MAX('1474 FX'!AI191, '1474 PARA'!AI191), "")</f>
        <v/>
      </c>
      <c r="V191" s="239" t="str">
        <f>IF(I191&gt;0, MAX('1475 FX'!AI191, '1475 PARA'!AI191), "")</f>
        <v/>
      </c>
      <c r="W191" s="240" t="str">
        <f>IF(I191&gt;0, MAX('1476 FX'!AI191, '1476 PARA'!AI191), "")</f>
        <v/>
      </c>
      <c r="X191" s="240" t="str">
        <f>IF(I191&gt;0, MAX('1603 FX'!AI191, '1603 Para'!AI191), "")</f>
        <v/>
      </c>
      <c r="Y191" s="240" t="str">
        <f>IF(I191&gt;0, MAX('1604 FX'!AI191, '1604 Para'!AI191), "")</f>
        <v/>
      </c>
      <c r="Z191" s="240" t="str">
        <f>IF(I191&gt;0, MAX('Spare van FX'!AI191, 'Spare van Para'!AI191), "")</f>
        <v/>
      </c>
    </row>
    <row r="192" spans="1:26" thickBot="1" x14ac:dyDescent="0.3">
      <c r="A192" s="155">
        <v>42924</v>
      </c>
      <c r="B192" s="156">
        <f>'1473 FX'!V192</f>
        <v>0</v>
      </c>
      <c r="C192" s="156">
        <f>'1474 FX'!V192</f>
        <v>0</v>
      </c>
      <c r="D192" s="156">
        <f>'1475 FX'!V192</f>
        <v>0</v>
      </c>
      <c r="E192" s="162">
        <f>'1476 FX'!V192</f>
        <v>0</v>
      </c>
      <c r="F192" s="162">
        <f>'1603 FX'!V192</f>
        <v>0</v>
      </c>
      <c r="G192" s="162">
        <f>'1604 FX'!V192</f>
        <v>0</v>
      </c>
      <c r="H192" s="162">
        <f>'Spare van FX'!V192</f>
        <v>0</v>
      </c>
      <c r="I192" s="167">
        <f t="shared" si="2"/>
        <v>0</v>
      </c>
      <c r="K192" s="239" t="str">
        <f>IF(I192&gt;0, MAX('1473 FX'!AI192, '1473 PARA'!AI192), "")</f>
        <v/>
      </c>
      <c r="L192" s="239" t="str">
        <f>IF(I192&gt;0, MAX('1474 FX'!AI192, '1474 PARA'!AI192), "")</f>
        <v/>
      </c>
      <c r="M192" s="239" t="str">
        <f>IF(I192&gt;0, MAX('1475 FX'!AI192, '1475 PARA'!AI192), "")</f>
        <v/>
      </c>
      <c r="N192" s="240" t="str">
        <f>IF(I192&gt;0, MAX('1476 FX'!AI192, '1476 PARA'!AI192), "")</f>
        <v/>
      </c>
      <c r="O192" s="240" t="str">
        <f>IF(I192&gt;0, MAX('1603 FX'!AI192, '1603 Para'!AI192), "")</f>
        <v/>
      </c>
      <c r="P192" s="240" t="str">
        <f>IF(I192&gt;0, MAX('1604 FX'!AI192, '1604 Para'!AI192), "")</f>
        <v/>
      </c>
      <c r="Q192" s="240" t="str">
        <f>IF(I192&gt;0, MAX('Spare van FX'!AI192, 'Spare van Para'!AI192), "")</f>
        <v/>
      </c>
      <c r="T192" s="239" t="str">
        <f>IF(I192&gt;0, MAX('1473 FX'!AI192, '1473 PARA'!AI192), "")</f>
        <v/>
      </c>
      <c r="U192" s="239" t="str">
        <f>IF(I192&gt;0, MAX('1474 FX'!AI192, '1474 PARA'!AI192), "")</f>
        <v/>
      </c>
      <c r="V192" s="239" t="str">
        <f>IF(I192&gt;0, MAX('1475 FX'!AI192, '1475 PARA'!AI192), "")</f>
        <v/>
      </c>
      <c r="W192" s="240" t="str">
        <f>IF(I192&gt;0, MAX('1476 FX'!AI192, '1476 PARA'!AI192), "")</f>
        <v/>
      </c>
      <c r="X192" s="240" t="str">
        <f>IF(I192&gt;0, MAX('1603 FX'!AI192, '1603 Para'!AI192), "")</f>
        <v/>
      </c>
      <c r="Y192" s="240" t="str">
        <f>IF(I192&gt;0, MAX('1604 FX'!AI192, '1604 Para'!AI192), "")</f>
        <v/>
      </c>
      <c r="Z192" s="240" t="str">
        <f>IF(I192&gt;0, MAX('Spare van FX'!AI192, 'Spare van Para'!AI192), "")</f>
        <v/>
      </c>
    </row>
    <row r="193" spans="1:26" thickBot="1" x14ac:dyDescent="0.3">
      <c r="A193" s="155">
        <v>42925</v>
      </c>
      <c r="B193" s="156">
        <f>'1473 FX'!V193</f>
        <v>0</v>
      </c>
      <c r="C193" s="156">
        <f>'1474 FX'!V193</f>
        <v>0</v>
      </c>
      <c r="D193" s="156">
        <f>'1475 FX'!V193</f>
        <v>0</v>
      </c>
      <c r="E193" s="162">
        <f>'1476 FX'!V193</f>
        <v>0</v>
      </c>
      <c r="F193" s="162">
        <f>'1603 FX'!V193</f>
        <v>0</v>
      </c>
      <c r="G193" s="162">
        <f>'1604 FX'!V193</f>
        <v>0</v>
      </c>
      <c r="H193" s="162">
        <f>'Spare van FX'!V193</f>
        <v>0</v>
      </c>
      <c r="I193" s="167">
        <f t="shared" si="2"/>
        <v>0</v>
      </c>
      <c r="K193" s="239" t="str">
        <f>IF(I193&gt;0, MAX('1473 FX'!AI193, '1473 PARA'!AI193), "")</f>
        <v/>
      </c>
      <c r="L193" s="239" t="str">
        <f>IF(I193&gt;0, MAX('1474 FX'!AI193, '1474 PARA'!AI193), "")</f>
        <v/>
      </c>
      <c r="M193" s="239" t="str">
        <f>IF(I193&gt;0, MAX('1475 FX'!AI193, '1475 PARA'!AI193), "")</f>
        <v/>
      </c>
      <c r="N193" s="240" t="str">
        <f>IF(I193&gt;0, MAX('1476 FX'!AI193, '1476 PARA'!AI193), "")</f>
        <v/>
      </c>
      <c r="O193" s="240" t="str">
        <f>IF(I193&gt;0, MAX('1603 FX'!AI193, '1603 Para'!AI193), "")</f>
        <v/>
      </c>
      <c r="P193" s="240" t="str">
        <f>IF(I193&gt;0, MAX('1604 FX'!AI193, '1604 Para'!AI193), "")</f>
        <v/>
      </c>
      <c r="Q193" s="240" t="str">
        <f>IF(I193&gt;0, MAX('Spare van FX'!AI193, 'Spare van Para'!AI193), "")</f>
        <v/>
      </c>
      <c r="T193" s="239" t="str">
        <f>IF(I193&gt;0, MAX('1473 FX'!AI193, '1473 PARA'!AI193), "")</f>
        <v/>
      </c>
      <c r="U193" s="239" t="str">
        <f>IF(I193&gt;0, MAX('1474 FX'!AI193, '1474 PARA'!AI193), "")</f>
        <v/>
      </c>
      <c r="V193" s="239" t="str">
        <f>IF(I193&gt;0, MAX('1475 FX'!AI193, '1475 PARA'!AI193), "")</f>
        <v/>
      </c>
      <c r="W193" s="240" t="str">
        <f>IF(I193&gt;0, MAX('1476 FX'!AI193, '1476 PARA'!AI193), "")</f>
        <v/>
      </c>
      <c r="X193" s="240" t="str">
        <f>IF(I193&gt;0, MAX('1603 FX'!AI193, '1603 Para'!AI193), "")</f>
        <v/>
      </c>
      <c r="Y193" s="240" t="str">
        <f>IF(I193&gt;0, MAX('1604 FX'!AI193, '1604 Para'!AI193), "")</f>
        <v/>
      </c>
      <c r="Z193" s="240" t="str">
        <f>IF(I193&gt;0, MAX('Spare van FX'!AI193, 'Spare van Para'!AI193), "")</f>
        <v/>
      </c>
    </row>
    <row r="194" spans="1:26" thickBot="1" x14ac:dyDescent="0.3">
      <c r="A194" s="155">
        <v>42926</v>
      </c>
      <c r="B194" s="156">
        <f>'1473 FX'!V194</f>
        <v>0</v>
      </c>
      <c r="C194" s="156">
        <f>'1474 FX'!V194</f>
        <v>0</v>
      </c>
      <c r="D194" s="156">
        <f>'1475 FX'!V194</f>
        <v>0</v>
      </c>
      <c r="E194" s="162">
        <f>'1476 FX'!V194</f>
        <v>0</v>
      </c>
      <c r="F194" s="162">
        <f>'1603 FX'!V194</f>
        <v>0</v>
      </c>
      <c r="G194" s="162">
        <f>'1604 FX'!V194</f>
        <v>0</v>
      </c>
      <c r="H194" s="162">
        <f>'Spare van FX'!V194</f>
        <v>0</v>
      </c>
      <c r="I194" s="167">
        <f t="shared" si="2"/>
        <v>0</v>
      </c>
      <c r="K194" s="239" t="str">
        <f>IF(I194&gt;0, MAX('1473 FX'!AI194, '1473 PARA'!AI194), "")</f>
        <v/>
      </c>
      <c r="L194" s="239" t="str">
        <f>IF(I194&gt;0, MAX('1474 FX'!AI194, '1474 PARA'!AI194), "")</f>
        <v/>
      </c>
      <c r="M194" s="239" t="str">
        <f>IF(I194&gt;0, MAX('1475 FX'!AI194, '1475 PARA'!AI194), "")</f>
        <v/>
      </c>
      <c r="N194" s="240" t="str">
        <f>IF(I194&gt;0, MAX('1476 FX'!AI194, '1476 PARA'!AI194), "")</f>
        <v/>
      </c>
      <c r="O194" s="240" t="str">
        <f>IF(I194&gt;0, MAX('1603 FX'!AI194, '1603 Para'!AI194), "")</f>
        <v/>
      </c>
      <c r="P194" s="240" t="str">
        <f>IF(I194&gt;0, MAX('1604 FX'!AI194, '1604 Para'!AI194), "")</f>
        <v/>
      </c>
      <c r="Q194" s="240" t="str">
        <f>IF(I194&gt;0, MAX('Spare van FX'!AI194, 'Spare van Para'!AI194), "")</f>
        <v/>
      </c>
      <c r="T194" s="239" t="str">
        <f>IF(I194&gt;0, MAX('1473 FX'!AI194, '1473 PARA'!AI194), "")</f>
        <v/>
      </c>
      <c r="U194" s="239" t="str">
        <f>IF(I194&gt;0, MAX('1474 FX'!AI194, '1474 PARA'!AI194), "")</f>
        <v/>
      </c>
      <c r="V194" s="239" t="str">
        <f>IF(I194&gt;0, MAX('1475 FX'!AI194, '1475 PARA'!AI194), "")</f>
        <v/>
      </c>
      <c r="W194" s="240" t="str">
        <f>IF(I194&gt;0, MAX('1476 FX'!AI194, '1476 PARA'!AI194), "")</f>
        <v/>
      </c>
      <c r="X194" s="240" t="str">
        <f>IF(I194&gt;0, MAX('1603 FX'!AI194, '1603 Para'!AI194), "")</f>
        <v/>
      </c>
      <c r="Y194" s="240" t="str">
        <f>IF(I194&gt;0, MAX('1604 FX'!AI194, '1604 Para'!AI194), "")</f>
        <v/>
      </c>
      <c r="Z194" s="240" t="str">
        <f>IF(I194&gt;0, MAX('Spare van FX'!AI194, 'Spare van Para'!AI194), "")</f>
        <v/>
      </c>
    </row>
    <row r="195" spans="1:26" thickBot="1" x14ac:dyDescent="0.3">
      <c r="A195" s="155">
        <v>42927</v>
      </c>
      <c r="B195" s="156">
        <f>'1473 FX'!V195</f>
        <v>0</v>
      </c>
      <c r="C195" s="156">
        <f>'1474 FX'!V195</f>
        <v>0</v>
      </c>
      <c r="D195" s="156">
        <f>'1475 FX'!V195</f>
        <v>0</v>
      </c>
      <c r="E195" s="162">
        <f>'1476 FX'!V195</f>
        <v>0</v>
      </c>
      <c r="F195" s="162">
        <f>'1603 FX'!V195</f>
        <v>0</v>
      </c>
      <c r="G195" s="162">
        <f>'1604 FX'!V195</f>
        <v>0</v>
      </c>
      <c r="H195" s="162">
        <f>'Spare van FX'!V195</f>
        <v>0</v>
      </c>
      <c r="I195" s="167">
        <f t="shared" si="2"/>
        <v>0</v>
      </c>
      <c r="K195" s="239" t="str">
        <f>IF(I195&gt;0, MAX('1473 FX'!AI195, '1473 PARA'!AI195), "")</f>
        <v/>
      </c>
      <c r="L195" s="239" t="str">
        <f>IF(I195&gt;0, MAX('1474 FX'!AI195, '1474 PARA'!AI195), "")</f>
        <v/>
      </c>
      <c r="M195" s="239" t="str">
        <f>IF(I195&gt;0, MAX('1475 FX'!AI195, '1475 PARA'!AI195), "")</f>
        <v/>
      </c>
      <c r="N195" s="240" t="str">
        <f>IF(I195&gt;0, MAX('1476 FX'!AI195, '1476 PARA'!AI195), "")</f>
        <v/>
      </c>
      <c r="O195" s="240" t="str">
        <f>IF(I195&gt;0, MAX('1603 FX'!AI195, '1603 Para'!AI195), "")</f>
        <v/>
      </c>
      <c r="P195" s="240" t="str">
        <f>IF(I195&gt;0, MAX('1604 FX'!AI195, '1604 Para'!AI195), "")</f>
        <v/>
      </c>
      <c r="Q195" s="240" t="str">
        <f>IF(I195&gt;0, MAX('Spare van FX'!AI195, 'Spare van Para'!AI195), "")</f>
        <v/>
      </c>
      <c r="T195" s="239" t="str">
        <f>IF(I195&gt;0, MAX('1473 FX'!AI195, '1473 PARA'!AI195), "")</f>
        <v/>
      </c>
      <c r="U195" s="239" t="str">
        <f>IF(I195&gt;0, MAX('1474 FX'!AI195, '1474 PARA'!AI195), "")</f>
        <v/>
      </c>
      <c r="V195" s="239" t="str">
        <f>IF(I195&gt;0, MAX('1475 FX'!AI195, '1475 PARA'!AI195), "")</f>
        <v/>
      </c>
      <c r="W195" s="240" t="str">
        <f>IF(I195&gt;0, MAX('1476 FX'!AI195, '1476 PARA'!AI195), "")</f>
        <v/>
      </c>
      <c r="X195" s="240" t="str">
        <f>IF(I195&gt;0, MAX('1603 FX'!AI195, '1603 Para'!AI195), "")</f>
        <v/>
      </c>
      <c r="Y195" s="240" t="str">
        <f>IF(I195&gt;0, MAX('1604 FX'!AI195, '1604 Para'!AI195), "")</f>
        <v/>
      </c>
      <c r="Z195" s="240" t="str">
        <f>IF(I195&gt;0, MAX('Spare van FX'!AI195, 'Spare van Para'!AI195), "")</f>
        <v/>
      </c>
    </row>
    <row r="196" spans="1:26" thickBot="1" x14ac:dyDescent="0.3">
      <c r="A196" s="155">
        <v>42928</v>
      </c>
      <c r="B196" s="156">
        <f>'1473 FX'!V196</f>
        <v>0</v>
      </c>
      <c r="C196" s="156">
        <f>'1474 FX'!V196</f>
        <v>0</v>
      </c>
      <c r="D196" s="156">
        <f>'1475 FX'!V196</f>
        <v>0</v>
      </c>
      <c r="E196" s="162">
        <f>'1476 FX'!V196</f>
        <v>0</v>
      </c>
      <c r="F196" s="162">
        <f>'1603 FX'!V196</f>
        <v>0</v>
      </c>
      <c r="G196" s="162">
        <f>'1604 FX'!V196</f>
        <v>0</v>
      </c>
      <c r="H196" s="162">
        <f>'Spare van FX'!V196</f>
        <v>0</v>
      </c>
      <c r="I196" s="167">
        <f t="shared" si="2"/>
        <v>0</v>
      </c>
      <c r="K196" s="239" t="str">
        <f>IF(I196&gt;0, MAX('1473 FX'!AI196, '1473 PARA'!AI196), "")</f>
        <v/>
      </c>
      <c r="L196" s="239" t="str">
        <f>IF(I196&gt;0, MAX('1474 FX'!AI196, '1474 PARA'!AI196), "")</f>
        <v/>
      </c>
      <c r="M196" s="239" t="str">
        <f>IF(I196&gt;0, MAX('1475 FX'!AI196, '1475 PARA'!AI196), "")</f>
        <v/>
      </c>
      <c r="N196" s="240" t="str">
        <f>IF(I196&gt;0, MAX('1476 FX'!AI196, '1476 PARA'!AI196), "")</f>
        <v/>
      </c>
      <c r="O196" s="240" t="str">
        <f>IF(I196&gt;0, MAX('1603 FX'!AI196, '1603 Para'!AI196), "")</f>
        <v/>
      </c>
      <c r="P196" s="240" t="str">
        <f>IF(I196&gt;0, MAX('1604 FX'!AI196, '1604 Para'!AI196), "")</f>
        <v/>
      </c>
      <c r="Q196" s="240" t="str">
        <f>IF(I196&gt;0, MAX('Spare van FX'!AI196, 'Spare van Para'!AI196), "")</f>
        <v/>
      </c>
      <c r="T196" s="239" t="str">
        <f>IF(I196&gt;0, MAX('1473 FX'!AI196, '1473 PARA'!AI196), "")</f>
        <v/>
      </c>
      <c r="U196" s="239" t="str">
        <f>IF(I196&gt;0, MAX('1474 FX'!AI196, '1474 PARA'!AI196), "")</f>
        <v/>
      </c>
      <c r="V196" s="239" t="str">
        <f>IF(I196&gt;0, MAX('1475 FX'!AI196, '1475 PARA'!AI196), "")</f>
        <v/>
      </c>
      <c r="W196" s="240" t="str">
        <f>IF(I196&gt;0, MAX('1476 FX'!AI196, '1476 PARA'!AI196), "")</f>
        <v/>
      </c>
      <c r="X196" s="240" t="str">
        <f>IF(I196&gt;0, MAX('1603 FX'!AI196, '1603 Para'!AI196), "")</f>
        <v/>
      </c>
      <c r="Y196" s="240" t="str">
        <f>IF(I196&gt;0, MAX('1604 FX'!AI196, '1604 Para'!AI196), "")</f>
        <v/>
      </c>
      <c r="Z196" s="240" t="str">
        <f>IF(I196&gt;0, MAX('Spare van FX'!AI196, 'Spare van Para'!AI196), "")</f>
        <v/>
      </c>
    </row>
    <row r="197" spans="1:26" thickBot="1" x14ac:dyDescent="0.3">
      <c r="A197" s="155">
        <v>42929</v>
      </c>
      <c r="B197" s="156">
        <f>'1473 FX'!V197</f>
        <v>0</v>
      </c>
      <c r="C197" s="156">
        <f>'1474 FX'!V197</f>
        <v>0</v>
      </c>
      <c r="D197" s="156">
        <f>'1475 FX'!V197</f>
        <v>0</v>
      </c>
      <c r="E197" s="162">
        <f>'1476 FX'!V197</f>
        <v>0</v>
      </c>
      <c r="F197" s="162">
        <f>'1603 FX'!V197</f>
        <v>0</v>
      </c>
      <c r="G197" s="162">
        <f>'1604 FX'!V197</f>
        <v>0</v>
      </c>
      <c r="H197" s="162">
        <f>'Spare van FX'!V197</f>
        <v>0</v>
      </c>
      <c r="I197" s="167">
        <f t="shared" ref="I197:I260" si="3">SUM(B197:H197)</f>
        <v>0</v>
      </c>
      <c r="K197" s="239" t="str">
        <f>IF(I197&gt;0, MAX('1473 FX'!AI197, '1473 PARA'!AI197), "")</f>
        <v/>
      </c>
      <c r="L197" s="239" t="str">
        <f>IF(I197&gt;0, MAX('1474 FX'!AI197, '1474 PARA'!AI197), "")</f>
        <v/>
      </c>
      <c r="M197" s="239" t="str">
        <f>IF(I197&gt;0, MAX('1475 FX'!AI197, '1475 PARA'!AI197), "")</f>
        <v/>
      </c>
      <c r="N197" s="240" t="str">
        <f>IF(I197&gt;0, MAX('1476 FX'!AI197, '1476 PARA'!AI197), "")</f>
        <v/>
      </c>
      <c r="O197" s="240" t="str">
        <f>IF(I197&gt;0, MAX('1603 FX'!AI197, '1603 Para'!AI197), "")</f>
        <v/>
      </c>
      <c r="P197" s="240" t="str">
        <f>IF(I197&gt;0, MAX('1604 FX'!AI197, '1604 Para'!AI197), "")</f>
        <v/>
      </c>
      <c r="Q197" s="240" t="str">
        <f>IF(I197&gt;0, MAX('Spare van FX'!AI197, 'Spare van Para'!AI197), "")</f>
        <v/>
      </c>
      <c r="T197" s="239" t="str">
        <f>IF(I197&gt;0, MAX('1473 FX'!AI197, '1473 PARA'!AI197), "")</f>
        <v/>
      </c>
      <c r="U197" s="239" t="str">
        <f>IF(I197&gt;0, MAX('1474 FX'!AI197, '1474 PARA'!AI197), "")</f>
        <v/>
      </c>
      <c r="V197" s="239" t="str">
        <f>IF(I197&gt;0, MAX('1475 FX'!AI197, '1475 PARA'!AI197), "")</f>
        <v/>
      </c>
      <c r="W197" s="240" t="str">
        <f>IF(I197&gt;0, MAX('1476 FX'!AI197, '1476 PARA'!AI197), "")</f>
        <v/>
      </c>
      <c r="X197" s="240" t="str">
        <f>IF(I197&gt;0, MAX('1603 FX'!AI197, '1603 Para'!AI197), "")</f>
        <v/>
      </c>
      <c r="Y197" s="240" t="str">
        <f>IF(I197&gt;0, MAX('1604 FX'!AI197, '1604 Para'!AI197), "")</f>
        <v/>
      </c>
      <c r="Z197" s="240" t="str">
        <f>IF(I197&gt;0, MAX('Spare van FX'!AI197, 'Spare van Para'!AI197), "")</f>
        <v/>
      </c>
    </row>
    <row r="198" spans="1:26" thickBot="1" x14ac:dyDescent="0.3">
      <c r="A198" s="155">
        <v>42930</v>
      </c>
      <c r="B198" s="156">
        <f>'1473 FX'!V198</f>
        <v>0</v>
      </c>
      <c r="C198" s="156">
        <f>'1474 FX'!V198</f>
        <v>0</v>
      </c>
      <c r="D198" s="156">
        <f>'1475 FX'!V198</f>
        <v>0</v>
      </c>
      <c r="E198" s="162">
        <f>'1476 FX'!V198</f>
        <v>0</v>
      </c>
      <c r="F198" s="162">
        <f>'1603 FX'!V198</f>
        <v>0</v>
      </c>
      <c r="G198" s="162">
        <f>'1604 FX'!V198</f>
        <v>0</v>
      </c>
      <c r="H198" s="162">
        <f>'Spare van FX'!V198</f>
        <v>0</v>
      </c>
      <c r="I198" s="167">
        <f t="shared" si="3"/>
        <v>0</v>
      </c>
      <c r="K198" s="239" t="str">
        <f>IF(I198&gt;0, MAX('1473 FX'!AI198, '1473 PARA'!AI198), "")</f>
        <v/>
      </c>
      <c r="L198" s="239" t="str">
        <f>IF(I198&gt;0, MAX('1474 FX'!AI198, '1474 PARA'!AI198), "")</f>
        <v/>
      </c>
      <c r="M198" s="239" t="str">
        <f>IF(I198&gt;0, MAX('1475 FX'!AI198, '1475 PARA'!AI198), "")</f>
        <v/>
      </c>
      <c r="N198" s="240" t="str">
        <f>IF(I198&gt;0, MAX('1476 FX'!AI198, '1476 PARA'!AI198), "")</f>
        <v/>
      </c>
      <c r="O198" s="240" t="str">
        <f>IF(I198&gt;0, MAX('1603 FX'!AI198, '1603 Para'!AI198), "")</f>
        <v/>
      </c>
      <c r="P198" s="240" t="str">
        <f>IF(I198&gt;0, MAX('1604 FX'!AI198, '1604 Para'!AI198), "")</f>
        <v/>
      </c>
      <c r="Q198" s="240" t="str">
        <f>IF(I198&gt;0, MAX('Spare van FX'!AI198, 'Spare van Para'!AI198), "")</f>
        <v/>
      </c>
      <c r="T198" s="239" t="str">
        <f>IF(I198&gt;0, MAX('1473 FX'!AI198, '1473 PARA'!AI198), "")</f>
        <v/>
      </c>
      <c r="U198" s="239" t="str">
        <f>IF(I198&gt;0, MAX('1474 FX'!AI198, '1474 PARA'!AI198), "")</f>
        <v/>
      </c>
      <c r="V198" s="239" t="str">
        <f>IF(I198&gt;0, MAX('1475 FX'!AI198, '1475 PARA'!AI198), "")</f>
        <v/>
      </c>
      <c r="W198" s="240" t="str">
        <f>IF(I198&gt;0, MAX('1476 FX'!AI198, '1476 PARA'!AI198), "")</f>
        <v/>
      </c>
      <c r="X198" s="240" t="str">
        <f>IF(I198&gt;0, MAX('1603 FX'!AI198, '1603 Para'!AI198), "")</f>
        <v/>
      </c>
      <c r="Y198" s="240" t="str">
        <f>IF(I198&gt;0, MAX('1604 FX'!AI198, '1604 Para'!AI198), "")</f>
        <v/>
      </c>
      <c r="Z198" s="240" t="str">
        <f>IF(I198&gt;0, MAX('Spare van FX'!AI198, 'Spare van Para'!AI198), "")</f>
        <v/>
      </c>
    </row>
    <row r="199" spans="1:26" thickBot="1" x14ac:dyDescent="0.3">
      <c r="A199" s="155">
        <v>42931</v>
      </c>
      <c r="B199" s="156">
        <f>'1473 FX'!V199</f>
        <v>0</v>
      </c>
      <c r="C199" s="156">
        <f>'1474 FX'!V199</f>
        <v>0</v>
      </c>
      <c r="D199" s="156">
        <f>'1475 FX'!V199</f>
        <v>0</v>
      </c>
      <c r="E199" s="162">
        <f>'1476 FX'!V199</f>
        <v>0</v>
      </c>
      <c r="F199" s="162">
        <f>'1603 FX'!V199</f>
        <v>0</v>
      </c>
      <c r="G199" s="162">
        <f>'1604 FX'!V199</f>
        <v>0</v>
      </c>
      <c r="H199" s="162">
        <f>'Spare van FX'!V199</f>
        <v>0</v>
      </c>
      <c r="I199" s="167">
        <f t="shared" si="3"/>
        <v>0</v>
      </c>
      <c r="K199" s="239" t="str">
        <f>IF(I199&gt;0, MAX('1473 FX'!AI199, '1473 PARA'!AI199), "")</f>
        <v/>
      </c>
      <c r="L199" s="239" t="str">
        <f>IF(I199&gt;0, MAX('1474 FX'!AI199, '1474 PARA'!AI199), "")</f>
        <v/>
      </c>
      <c r="M199" s="239" t="str">
        <f>IF(I199&gt;0, MAX('1475 FX'!AI199, '1475 PARA'!AI199), "")</f>
        <v/>
      </c>
      <c r="N199" s="240" t="str">
        <f>IF(I199&gt;0, MAX('1476 FX'!AI199, '1476 PARA'!AI199), "")</f>
        <v/>
      </c>
      <c r="O199" s="240" t="str">
        <f>IF(I199&gt;0, MAX('1603 FX'!AI199, '1603 Para'!AI199), "")</f>
        <v/>
      </c>
      <c r="P199" s="240" t="str">
        <f>IF(I199&gt;0, MAX('1604 FX'!AI199, '1604 Para'!AI199), "")</f>
        <v/>
      </c>
      <c r="Q199" s="240" t="str">
        <f>IF(I199&gt;0, MAX('Spare van FX'!AI199, 'Spare van Para'!AI199), "")</f>
        <v/>
      </c>
      <c r="T199" s="239" t="str">
        <f>IF(I199&gt;0, MAX('1473 FX'!AI199, '1473 PARA'!AI199), "")</f>
        <v/>
      </c>
      <c r="U199" s="239" t="str">
        <f>IF(I199&gt;0, MAX('1474 FX'!AI199, '1474 PARA'!AI199), "")</f>
        <v/>
      </c>
      <c r="V199" s="239" t="str">
        <f>IF(I199&gt;0, MAX('1475 FX'!AI199, '1475 PARA'!AI199), "")</f>
        <v/>
      </c>
      <c r="W199" s="240" t="str">
        <f>IF(I199&gt;0, MAX('1476 FX'!AI199, '1476 PARA'!AI199), "")</f>
        <v/>
      </c>
      <c r="X199" s="240" t="str">
        <f>IF(I199&gt;0, MAX('1603 FX'!AI199, '1603 Para'!AI199), "")</f>
        <v/>
      </c>
      <c r="Y199" s="240" t="str">
        <f>IF(I199&gt;0, MAX('1604 FX'!AI199, '1604 Para'!AI199), "")</f>
        <v/>
      </c>
      <c r="Z199" s="240" t="str">
        <f>IF(I199&gt;0, MAX('Spare van FX'!AI199, 'Spare van Para'!AI199), "")</f>
        <v/>
      </c>
    </row>
    <row r="200" spans="1:26" thickBot="1" x14ac:dyDescent="0.3">
      <c r="A200" s="155">
        <v>42932</v>
      </c>
      <c r="B200" s="156">
        <f>'1473 FX'!V200</f>
        <v>0</v>
      </c>
      <c r="C200" s="156">
        <f>'1474 FX'!V200</f>
        <v>0</v>
      </c>
      <c r="D200" s="156">
        <f>'1475 FX'!V200</f>
        <v>0</v>
      </c>
      <c r="E200" s="162">
        <f>'1476 FX'!V200</f>
        <v>0</v>
      </c>
      <c r="F200" s="162">
        <f>'1603 FX'!V200</f>
        <v>0</v>
      </c>
      <c r="G200" s="162">
        <f>'1604 FX'!V200</f>
        <v>0</v>
      </c>
      <c r="H200" s="162">
        <f>'Spare van FX'!V200</f>
        <v>0</v>
      </c>
      <c r="I200" s="167">
        <f t="shared" si="3"/>
        <v>0</v>
      </c>
      <c r="K200" s="239" t="str">
        <f>IF(I200&gt;0, MAX('1473 FX'!AI200, '1473 PARA'!AI200), "")</f>
        <v/>
      </c>
      <c r="L200" s="239" t="str">
        <f>IF(I200&gt;0, MAX('1474 FX'!AI200, '1474 PARA'!AI200), "")</f>
        <v/>
      </c>
      <c r="M200" s="239" t="str">
        <f>IF(I200&gt;0, MAX('1475 FX'!AI200, '1475 PARA'!AI200), "")</f>
        <v/>
      </c>
      <c r="N200" s="240" t="str">
        <f>IF(I200&gt;0, MAX('1476 FX'!AI200, '1476 PARA'!AI200), "")</f>
        <v/>
      </c>
      <c r="O200" s="240" t="str">
        <f>IF(I200&gt;0, MAX('1603 FX'!AI200, '1603 Para'!AI200), "")</f>
        <v/>
      </c>
      <c r="P200" s="240" t="str">
        <f>IF(I200&gt;0, MAX('1604 FX'!AI200, '1604 Para'!AI200), "")</f>
        <v/>
      </c>
      <c r="Q200" s="240" t="str">
        <f>IF(I200&gt;0, MAX('Spare van FX'!AI200, 'Spare van Para'!AI200), "")</f>
        <v/>
      </c>
      <c r="T200" s="239" t="str">
        <f>IF(I200&gt;0, MAX('1473 FX'!AI200, '1473 PARA'!AI200), "")</f>
        <v/>
      </c>
      <c r="U200" s="239" t="str">
        <f>IF(I200&gt;0, MAX('1474 FX'!AI200, '1474 PARA'!AI200), "")</f>
        <v/>
      </c>
      <c r="V200" s="239" t="str">
        <f>IF(I200&gt;0, MAX('1475 FX'!AI200, '1475 PARA'!AI200), "")</f>
        <v/>
      </c>
      <c r="W200" s="240" t="str">
        <f>IF(I200&gt;0, MAX('1476 FX'!AI200, '1476 PARA'!AI200), "")</f>
        <v/>
      </c>
      <c r="X200" s="240" t="str">
        <f>IF(I200&gt;0, MAX('1603 FX'!AI200, '1603 Para'!AI200), "")</f>
        <v/>
      </c>
      <c r="Y200" s="240" t="str">
        <f>IF(I200&gt;0, MAX('1604 FX'!AI200, '1604 Para'!AI200), "")</f>
        <v/>
      </c>
      <c r="Z200" s="240" t="str">
        <f>IF(I200&gt;0, MAX('Spare van FX'!AI200, 'Spare van Para'!AI200), "")</f>
        <v/>
      </c>
    </row>
    <row r="201" spans="1:26" thickBot="1" x14ac:dyDescent="0.3">
      <c r="A201" s="155">
        <v>42933</v>
      </c>
      <c r="B201" s="156">
        <f>'1473 FX'!V201</f>
        <v>0</v>
      </c>
      <c r="C201" s="156">
        <f>'1474 FX'!V201</f>
        <v>0</v>
      </c>
      <c r="D201" s="156">
        <f>'1475 FX'!V201</f>
        <v>0</v>
      </c>
      <c r="E201" s="162">
        <f>'1476 FX'!V201</f>
        <v>0</v>
      </c>
      <c r="F201" s="162">
        <f>'1603 FX'!V201</f>
        <v>0</v>
      </c>
      <c r="G201" s="162">
        <f>'1604 FX'!V201</f>
        <v>0</v>
      </c>
      <c r="H201" s="162">
        <f>'Spare van FX'!V201</f>
        <v>0</v>
      </c>
      <c r="I201" s="167">
        <f t="shared" si="3"/>
        <v>0</v>
      </c>
      <c r="K201" s="239" t="str">
        <f>IF(I201&gt;0, MAX('1473 FX'!AI201, '1473 PARA'!AI201), "")</f>
        <v/>
      </c>
      <c r="L201" s="239" t="str">
        <f>IF(I201&gt;0, MAX('1474 FX'!AI201, '1474 PARA'!AI201), "")</f>
        <v/>
      </c>
      <c r="M201" s="239" t="str">
        <f>IF(I201&gt;0, MAX('1475 FX'!AI201, '1475 PARA'!AI201), "")</f>
        <v/>
      </c>
      <c r="N201" s="240" t="str">
        <f>IF(I201&gt;0, MAX('1476 FX'!AI201, '1476 PARA'!AI201), "")</f>
        <v/>
      </c>
      <c r="O201" s="240" t="str">
        <f>IF(I201&gt;0, MAX('1603 FX'!AI201, '1603 Para'!AI201), "")</f>
        <v/>
      </c>
      <c r="P201" s="240" t="str">
        <f>IF(I201&gt;0, MAX('1604 FX'!AI201, '1604 Para'!AI201), "")</f>
        <v/>
      </c>
      <c r="Q201" s="240" t="str">
        <f>IF(I201&gt;0, MAX('Spare van FX'!AI201, 'Spare van Para'!AI201), "")</f>
        <v/>
      </c>
      <c r="T201" s="239" t="str">
        <f>IF(I201&gt;0, MAX('1473 FX'!AI201, '1473 PARA'!AI201), "")</f>
        <v/>
      </c>
      <c r="U201" s="239" t="str">
        <f>IF(I201&gt;0, MAX('1474 FX'!AI201, '1474 PARA'!AI201), "")</f>
        <v/>
      </c>
      <c r="V201" s="239" t="str">
        <f>IF(I201&gt;0, MAX('1475 FX'!AI201, '1475 PARA'!AI201), "")</f>
        <v/>
      </c>
      <c r="W201" s="240" t="str">
        <f>IF(I201&gt;0, MAX('1476 FX'!AI201, '1476 PARA'!AI201), "")</f>
        <v/>
      </c>
      <c r="X201" s="240" t="str">
        <f>IF(I201&gt;0, MAX('1603 FX'!AI201, '1603 Para'!AI201), "")</f>
        <v/>
      </c>
      <c r="Y201" s="240" t="str">
        <f>IF(I201&gt;0, MAX('1604 FX'!AI201, '1604 Para'!AI201), "")</f>
        <v/>
      </c>
      <c r="Z201" s="240" t="str">
        <f>IF(I201&gt;0, MAX('Spare van FX'!AI201, 'Spare van Para'!AI201), "")</f>
        <v/>
      </c>
    </row>
    <row r="202" spans="1:26" thickBot="1" x14ac:dyDescent="0.3">
      <c r="A202" s="155">
        <v>42934</v>
      </c>
      <c r="B202" s="156">
        <f>'1473 FX'!V202</f>
        <v>0</v>
      </c>
      <c r="C202" s="156">
        <f>'1474 FX'!V202</f>
        <v>0</v>
      </c>
      <c r="D202" s="156">
        <f>'1475 FX'!V202</f>
        <v>0</v>
      </c>
      <c r="E202" s="162">
        <f>'1476 FX'!V202</f>
        <v>0</v>
      </c>
      <c r="F202" s="162">
        <f>'1603 FX'!V202</f>
        <v>0</v>
      </c>
      <c r="G202" s="162">
        <f>'1604 FX'!V202</f>
        <v>0</v>
      </c>
      <c r="H202" s="162">
        <f>'Spare van FX'!V202</f>
        <v>0</v>
      </c>
      <c r="I202" s="167">
        <f t="shared" si="3"/>
        <v>0</v>
      </c>
      <c r="K202" s="239" t="str">
        <f>IF(I202&gt;0, MAX('1473 FX'!AI202, '1473 PARA'!AI202), "")</f>
        <v/>
      </c>
      <c r="L202" s="239" t="str">
        <f>IF(I202&gt;0, MAX('1474 FX'!AI202, '1474 PARA'!AI202), "")</f>
        <v/>
      </c>
      <c r="M202" s="239" t="str">
        <f>IF(I202&gt;0, MAX('1475 FX'!AI202, '1475 PARA'!AI202), "")</f>
        <v/>
      </c>
      <c r="N202" s="240" t="str">
        <f>IF(I202&gt;0, MAX('1476 FX'!AI202, '1476 PARA'!AI202), "")</f>
        <v/>
      </c>
      <c r="O202" s="240" t="str">
        <f>IF(I202&gt;0, MAX('1603 FX'!AI202, '1603 Para'!AI202), "")</f>
        <v/>
      </c>
      <c r="P202" s="240" t="str">
        <f>IF(I202&gt;0, MAX('1604 FX'!AI202, '1604 Para'!AI202), "")</f>
        <v/>
      </c>
      <c r="Q202" s="240" t="str">
        <f>IF(I202&gt;0, MAX('Spare van FX'!AI202, 'Spare van Para'!AI202), "")</f>
        <v/>
      </c>
      <c r="T202" s="239" t="str">
        <f>IF(I202&gt;0, MAX('1473 FX'!AI202, '1473 PARA'!AI202), "")</f>
        <v/>
      </c>
      <c r="U202" s="239" t="str">
        <f>IF(I202&gt;0, MAX('1474 FX'!AI202, '1474 PARA'!AI202), "")</f>
        <v/>
      </c>
      <c r="V202" s="239" t="str">
        <f>IF(I202&gt;0, MAX('1475 FX'!AI202, '1475 PARA'!AI202), "")</f>
        <v/>
      </c>
      <c r="W202" s="240" t="str">
        <f>IF(I202&gt;0, MAX('1476 FX'!AI202, '1476 PARA'!AI202), "")</f>
        <v/>
      </c>
      <c r="X202" s="240" t="str">
        <f>IF(I202&gt;0, MAX('1603 FX'!AI202, '1603 Para'!AI202), "")</f>
        <v/>
      </c>
      <c r="Y202" s="240" t="str">
        <f>IF(I202&gt;0, MAX('1604 FX'!AI202, '1604 Para'!AI202), "")</f>
        <v/>
      </c>
      <c r="Z202" s="240" t="str">
        <f>IF(I202&gt;0, MAX('Spare van FX'!AI202, 'Spare van Para'!AI202), "")</f>
        <v/>
      </c>
    </row>
    <row r="203" spans="1:26" thickBot="1" x14ac:dyDescent="0.3">
      <c r="A203" s="155">
        <v>42935</v>
      </c>
      <c r="B203" s="156">
        <f>'1473 FX'!V203</f>
        <v>0</v>
      </c>
      <c r="C203" s="156">
        <f>'1474 FX'!V203</f>
        <v>0</v>
      </c>
      <c r="D203" s="156">
        <f>'1475 FX'!V203</f>
        <v>0</v>
      </c>
      <c r="E203" s="162">
        <f>'1476 FX'!V203</f>
        <v>0</v>
      </c>
      <c r="F203" s="162">
        <f>'1603 FX'!V203</f>
        <v>0</v>
      </c>
      <c r="G203" s="162">
        <f>'1604 FX'!V203</f>
        <v>0</v>
      </c>
      <c r="H203" s="162">
        <f>'Spare van FX'!V203</f>
        <v>0</v>
      </c>
      <c r="I203" s="167">
        <f t="shared" si="3"/>
        <v>0</v>
      </c>
      <c r="K203" s="239" t="str">
        <f>IF(I203&gt;0, MAX('1473 FX'!AI203, '1473 PARA'!AI203), "")</f>
        <v/>
      </c>
      <c r="L203" s="239" t="str">
        <f>IF(I203&gt;0, MAX('1474 FX'!AI203, '1474 PARA'!AI203), "")</f>
        <v/>
      </c>
      <c r="M203" s="239" t="str">
        <f>IF(I203&gt;0, MAX('1475 FX'!AI203, '1475 PARA'!AI203), "")</f>
        <v/>
      </c>
      <c r="N203" s="240" t="str">
        <f>IF(I203&gt;0, MAX('1476 FX'!AI203, '1476 PARA'!AI203), "")</f>
        <v/>
      </c>
      <c r="O203" s="240" t="str">
        <f>IF(I203&gt;0, MAX('1603 FX'!AI203, '1603 Para'!AI203), "")</f>
        <v/>
      </c>
      <c r="P203" s="240" t="str">
        <f>IF(I203&gt;0, MAX('1604 FX'!AI203, '1604 Para'!AI203), "")</f>
        <v/>
      </c>
      <c r="Q203" s="240" t="str">
        <f>IF(I203&gt;0, MAX('Spare van FX'!AI203, 'Spare van Para'!AI203), "")</f>
        <v/>
      </c>
      <c r="T203" s="239" t="str">
        <f>IF(I203&gt;0, MAX('1473 FX'!AI203, '1473 PARA'!AI203), "")</f>
        <v/>
      </c>
      <c r="U203" s="239" t="str">
        <f>IF(I203&gt;0, MAX('1474 FX'!AI203, '1474 PARA'!AI203), "")</f>
        <v/>
      </c>
      <c r="V203" s="239" t="str">
        <f>IF(I203&gt;0, MAX('1475 FX'!AI203, '1475 PARA'!AI203), "")</f>
        <v/>
      </c>
      <c r="W203" s="240" t="str">
        <f>IF(I203&gt;0, MAX('1476 FX'!AI203, '1476 PARA'!AI203), "")</f>
        <v/>
      </c>
      <c r="X203" s="240" t="str">
        <f>IF(I203&gt;0, MAX('1603 FX'!AI203, '1603 Para'!AI203), "")</f>
        <v/>
      </c>
      <c r="Y203" s="240" t="str">
        <f>IF(I203&gt;0, MAX('1604 FX'!AI203, '1604 Para'!AI203), "")</f>
        <v/>
      </c>
      <c r="Z203" s="240" t="str">
        <f>IF(I203&gt;0, MAX('Spare van FX'!AI203, 'Spare van Para'!AI203), "")</f>
        <v/>
      </c>
    </row>
    <row r="204" spans="1:26" thickBot="1" x14ac:dyDescent="0.3">
      <c r="A204" s="155">
        <v>42936</v>
      </c>
      <c r="B204" s="156">
        <f>'1473 FX'!V204</f>
        <v>0</v>
      </c>
      <c r="C204" s="156">
        <f>'1474 FX'!V204</f>
        <v>0</v>
      </c>
      <c r="D204" s="156">
        <f>'1475 FX'!V204</f>
        <v>0</v>
      </c>
      <c r="E204" s="162">
        <f>'1476 FX'!V204</f>
        <v>0</v>
      </c>
      <c r="F204" s="162">
        <f>'1603 FX'!V204</f>
        <v>0</v>
      </c>
      <c r="G204" s="162">
        <f>'1604 FX'!V204</f>
        <v>0</v>
      </c>
      <c r="H204" s="162">
        <f>'Spare van FX'!V204</f>
        <v>0</v>
      </c>
      <c r="I204" s="167">
        <f t="shared" si="3"/>
        <v>0</v>
      </c>
      <c r="K204" s="239" t="str">
        <f>IF(I204&gt;0, MAX('1473 FX'!AI204, '1473 PARA'!AI204), "")</f>
        <v/>
      </c>
      <c r="L204" s="239" t="str">
        <f>IF(I204&gt;0, MAX('1474 FX'!AI204, '1474 PARA'!AI204), "")</f>
        <v/>
      </c>
      <c r="M204" s="239" t="str">
        <f>IF(I204&gt;0, MAX('1475 FX'!AI204, '1475 PARA'!AI204), "")</f>
        <v/>
      </c>
      <c r="N204" s="240" t="str">
        <f>IF(I204&gt;0, MAX('1476 FX'!AI204, '1476 PARA'!AI204), "")</f>
        <v/>
      </c>
      <c r="O204" s="240" t="str">
        <f>IF(I204&gt;0, MAX('1603 FX'!AI204, '1603 Para'!AI204), "")</f>
        <v/>
      </c>
      <c r="P204" s="240" t="str">
        <f>IF(I204&gt;0, MAX('1604 FX'!AI204, '1604 Para'!AI204), "")</f>
        <v/>
      </c>
      <c r="Q204" s="240" t="str">
        <f>IF(I204&gt;0, MAX('Spare van FX'!AI204, 'Spare van Para'!AI204), "")</f>
        <v/>
      </c>
      <c r="T204" s="239" t="str">
        <f>IF(I204&gt;0, MAX('1473 FX'!AI204, '1473 PARA'!AI204), "")</f>
        <v/>
      </c>
      <c r="U204" s="239" t="str">
        <f>IF(I204&gt;0, MAX('1474 FX'!AI204, '1474 PARA'!AI204), "")</f>
        <v/>
      </c>
      <c r="V204" s="239" t="str">
        <f>IF(I204&gt;0, MAX('1475 FX'!AI204, '1475 PARA'!AI204), "")</f>
        <v/>
      </c>
      <c r="W204" s="240" t="str">
        <f>IF(I204&gt;0, MAX('1476 FX'!AI204, '1476 PARA'!AI204), "")</f>
        <v/>
      </c>
      <c r="X204" s="240" t="str">
        <f>IF(I204&gt;0, MAX('1603 FX'!AI204, '1603 Para'!AI204), "")</f>
        <v/>
      </c>
      <c r="Y204" s="240" t="str">
        <f>IF(I204&gt;0, MAX('1604 FX'!AI204, '1604 Para'!AI204), "")</f>
        <v/>
      </c>
      <c r="Z204" s="240" t="str">
        <f>IF(I204&gt;0, MAX('Spare van FX'!AI204, 'Spare van Para'!AI204), "")</f>
        <v/>
      </c>
    </row>
    <row r="205" spans="1:26" thickBot="1" x14ac:dyDescent="0.3">
      <c r="A205" s="155">
        <v>42937</v>
      </c>
      <c r="B205" s="156">
        <f>'1473 FX'!V205</f>
        <v>0</v>
      </c>
      <c r="C205" s="156">
        <f>'1474 FX'!V205</f>
        <v>0</v>
      </c>
      <c r="D205" s="156">
        <f>'1475 FX'!V205</f>
        <v>0</v>
      </c>
      <c r="E205" s="162">
        <f>'1476 FX'!V205</f>
        <v>0</v>
      </c>
      <c r="F205" s="162">
        <f>'1603 FX'!V205</f>
        <v>0</v>
      </c>
      <c r="G205" s="162">
        <f>'1604 FX'!V205</f>
        <v>0</v>
      </c>
      <c r="H205" s="162">
        <f>'Spare van FX'!V205</f>
        <v>0</v>
      </c>
      <c r="I205" s="167">
        <f t="shared" si="3"/>
        <v>0</v>
      </c>
      <c r="K205" s="239" t="str">
        <f>IF(I205&gt;0, MAX('1473 FX'!AI205, '1473 PARA'!AI205), "")</f>
        <v/>
      </c>
      <c r="L205" s="239" t="str">
        <f>IF(I205&gt;0, MAX('1474 FX'!AI205, '1474 PARA'!AI205), "")</f>
        <v/>
      </c>
      <c r="M205" s="239" t="str">
        <f>IF(I205&gt;0, MAX('1475 FX'!AI205, '1475 PARA'!AI205), "")</f>
        <v/>
      </c>
      <c r="N205" s="240" t="str">
        <f>IF(I205&gt;0, MAX('1476 FX'!AI205, '1476 PARA'!AI205), "")</f>
        <v/>
      </c>
      <c r="O205" s="240" t="str">
        <f>IF(I205&gt;0, MAX('1603 FX'!AI205, '1603 Para'!AI205), "")</f>
        <v/>
      </c>
      <c r="P205" s="240" t="str">
        <f>IF(I205&gt;0, MAX('1604 FX'!AI205, '1604 Para'!AI205), "")</f>
        <v/>
      </c>
      <c r="Q205" s="240" t="str">
        <f>IF(I205&gt;0, MAX('Spare van FX'!AI205, 'Spare van Para'!AI205), "")</f>
        <v/>
      </c>
      <c r="T205" s="239" t="str">
        <f>IF(I205&gt;0, MAX('1473 FX'!AI205, '1473 PARA'!AI205), "")</f>
        <v/>
      </c>
      <c r="U205" s="239" t="str">
        <f>IF(I205&gt;0, MAX('1474 FX'!AI205, '1474 PARA'!AI205), "")</f>
        <v/>
      </c>
      <c r="V205" s="239" t="str">
        <f>IF(I205&gt;0, MAX('1475 FX'!AI205, '1475 PARA'!AI205), "")</f>
        <v/>
      </c>
      <c r="W205" s="240" t="str">
        <f>IF(I205&gt;0, MAX('1476 FX'!AI205, '1476 PARA'!AI205), "")</f>
        <v/>
      </c>
      <c r="X205" s="240" t="str">
        <f>IF(I205&gt;0, MAX('1603 FX'!AI205, '1603 Para'!AI205), "")</f>
        <v/>
      </c>
      <c r="Y205" s="240" t="str">
        <f>IF(I205&gt;0, MAX('1604 FX'!AI205, '1604 Para'!AI205), "")</f>
        <v/>
      </c>
      <c r="Z205" s="240" t="str">
        <f>IF(I205&gt;0, MAX('Spare van FX'!AI205, 'Spare van Para'!AI205), "")</f>
        <v/>
      </c>
    </row>
    <row r="206" spans="1:26" thickBot="1" x14ac:dyDescent="0.3">
      <c r="A206" s="155">
        <v>42938</v>
      </c>
      <c r="B206" s="156">
        <f>'1473 FX'!V206</f>
        <v>0</v>
      </c>
      <c r="C206" s="156">
        <f>'1474 FX'!V206</f>
        <v>0</v>
      </c>
      <c r="D206" s="156">
        <f>'1475 FX'!V206</f>
        <v>0</v>
      </c>
      <c r="E206" s="162">
        <f>'1476 FX'!V206</f>
        <v>0</v>
      </c>
      <c r="F206" s="162">
        <f>'1603 FX'!V206</f>
        <v>0</v>
      </c>
      <c r="G206" s="162">
        <f>'1604 FX'!V206</f>
        <v>0</v>
      </c>
      <c r="H206" s="162">
        <f>'Spare van FX'!V206</f>
        <v>0</v>
      </c>
      <c r="I206" s="167">
        <f t="shared" si="3"/>
        <v>0</v>
      </c>
      <c r="K206" s="239" t="str">
        <f>IF(I206&gt;0, MAX('1473 FX'!AI206, '1473 PARA'!AI206), "")</f>
        <v/>
      </c>
      <c r="L206" s="239" t="str">
        <f>IF(I206&gt;0, MAX('1474 FX'!AI206, '1474 PARA'!AI206), "")</f>
        <v/>
      </c>
      <c r="M206" s="239" t="str">
        <f>IF(I206&gt;0, MAX('1475 FX'!AI206, '1475 PARA'!AI206), "")</f>
        <v/>
      </c>
      <c r="N206" s="240" t="str">
        <f>IF(I206&gt;0, MAX('1476 FX'!AI206, '1476 PARA'!AI206), "")</f>
        <v/>
      </c>
      <c r="O206" s="240" t="str">
        <f>IF(I206&gt;0, MAX('1603 FX'!AI206, '1603 Para'!AI206), "")</f>
        <v/>
      </c>
      <c r="P206" s="240" t="str">
        <f>IF(I206&gt;0, MAX('1604 FX'!AI206, '1604 Para'!AI206), "")</f>
        <v/>
      </c>
      <c r="Q206" s="240" t="str">
        <f>IF(I206&gt;0, MAX('Spare van FX'!AI206, 'Spare van Para'!AI206), "")</f>
        <v/>
      </c>
      <c r="T206" s="239" t="str">
        <f>IF(I206&gt;0, MAX('1473 FX'!AI206, '1473 PARA'!AI206), "")</f>
        <v/>
      </c>
      <c r="U206" s="239" t="str">
        <f>IF(I206&gt;0, MAX('1474 FX'!AI206, '1474 PARA'!AI206), "")</f>
        <v/>
      </c>
      <c r="V206" s="239" t="str">
        <f>IF(I206&gt;0, MAX('1475 FX'!AI206, '1475 PARA'!AI206), "")</f>
        <v/>
      </c>
      <c r="W206" s="240" t="str">
        <f>IF(I206&gt;0, MAX('1476 FX'!AI206, '1476 PARA'!AI206), "")</f>
        <v/>
      </c>
      <c r="X206" s="240" t="str">
        <f>IF(I206&gt;0, MAX('1603 FX'!AI206, '1603 Para'!AI206), "")</f>
        <v/>
      </c>
      <c r="Y206" s="240" t="str">
        <f>IF(I206&gt;0, MAX('1604 FX'!AI206, '1604 Para'!AI206), "")</f>
        <v/>
      </c>
      <c r="Z206" s="240" t="str">
        <f>IF(I206&gt;0, MAX('Spare van FX'!AI206, 'Spare van Para'!AI206), "")</f>
        <v/>
      </c>
    </row>
    <row r="207" spans="1:26" thickBot="1" x14ac:dyDescent="0.3">
      <c r="A207" s="155">
        <v>42939</v>
      </c>
      <c r="B207" s="156">
        <f>'1473 FX'!V207</f>
        <v>0</v>
      </c>
      <c r="C207" s="156">
        <f>'1474 FX'!V207</f>
        <v>0</v>
      </c>
      <c r="D207" s="156">
        <f>'1475 FX'!V207</f>
        <v>0</v>
      </c>
      <c r="E207" s="162">
        <f>'1476 FX'!V207</f>
        <v>0</v>
      </c>
      <c r="F207" s="162">
        <f>'1603 FX'!V207</f>
        <v>0</v>
      </c>
      <c r="G207" s="162">
        <f>'1604 FX'!V207</f>
        <v>0</v>
      </c>
      <c r="H207" s="162">
        <f>'Spare van FX'!V207</f>
        <v>0</v>
      </c>
      <c r="I207" s="167">
        <f t="shared" si="3"/>
        <v>0</v>
      </c>
      <c r="K207" s="239" t="str">
        <f>IF(I207&gt;0, MAX('1473 FX'!AI207, '1473 PARA'!AI207), "")</f>
        <v/>
      </c>
      <c r="L207" s="239" t="str">
        <f>IF(I207&gt;0, MAX('1474 FX'!AI207, '1474 PARA'!AI207), "")</f>
        <v/>
      </c>
      <c r="M207" s="239" t="str">
        <f>IF(I207&gt;0, MAX('1475 FX'!AI207, '1475 PARA'!AI207), "")</f>
        <v/>
      </c>
      <c r="N207" s="240" t="str">
        <f>IF(I207&gt;0, MAX('1476 FX'!AI207, '1476 PARA'!AI207), "")</f>
        <v/>
      </c>
      <c r="O207" s="240" t="str">
        <f>IF(I207&gt;0, MAX('1603 FX'!AI207, '1603 Para'!AI207), "")</f>
        <v/>
      </c>
      <c r="P207" s="240" t="str">
        <f>IF(I207&gt;0, MAX('1604 FX'!AI207, '1604 Para'!AI207), "")</f>
        <v/>
      </c>
      <c r="Q207" s="240" t="str">
        <f>IF(I207&gt;0, MAX('Spare van FX'!AI207, 'Spare van Para'!AI207), "")</f>
        <v/>
      </c>
      <c r="T207" s="239" t="str">
        <f>IF(I207&gt;0, MAX('1473 FX'!AI207, '1473 PARA'!AI207), "")</f>
        <v/>
      </c>
      <c r="U207" s="239" t="str">
        <f>IF(I207&gt;0, MAX('1474 FX'!AI207, '1474 PARA'!AI207), "")</f>
        <v/>
      </c>
      <c r="V207" s="239" t="str">
        <f>IF(I207&gt;0, MAX('1475 FX'!AI207, '1475 PARA'!AI207), "")</f>
        <v/>
      </c>
      <c r="W207" s="240" t="str">
        <f>IF(I207&gt;0, MAX('1476 FX'!AI207, '1476 PARA'!AI207), "")</f>
        <v/>
      </c>
      <c r="X207" s="240" t="str">
        <f>IF(I207&gt;0, MAX('1603 FX'!AI207, '1603 Para'!AI207), "")</f>
        <v/>
      </c>
      <c r="Y207" s="240" t="str">
        <f>IF(I207&gt;0, MAX('1604 FX'!AI207, '1604 Para'!AI207), "")</f>
        <v/>
      </c>
      <c r="Z207" s="240" t="str">
        <f>IF(I207&gt;0, MAX('Spare van FX'!AI207, 'Spare van Para'!AI207), "")</f>
        <v/>
      </c>
    </row>
    <row r="208" spans="1:26" thickBot="1" x14ac:dyDescent="0.3">
      <c r="A208" s="155">
        <v>42940</v>
      </c>
      <c r="B208" s="156">
        <f>'1473 FX'!V208</f>
        <v>0</v>
      </c>
      <c r="C208" s="156">
        <f>'1474 FX'!V208</f>
        <v>0</v>
      </c>
      <c r="D208" s="156">
        <f>'1475 FX'!V208</f>
        <v>0</v>
      </c>
      <c r="E208" s="162">
        <f>'1476 FX'!V208</f>
        <v>0</v>
      </c>
      <c r="F208" s="162">
        <f>'1603 FX'!V208</f>
        <v>0</v>
      </c>
      <c r="G208" s="162">
        <f>'1604 FX'!V208</f>
        <v>0</v>
      </c>
      <c r="H208" s="162">
        <f>'Spare van FX'!V208</f>
        <v>0</v>
      </c>
      <c r="I208" s="167">
        <f t="shared" si="3"/>
        <v>0</v>
      </c>
      <c r="K208" s="239" t="str">
        <f>IF(I208&gt;0, MAX('1473 FX'!AI208, '1473 PARA'!AI208), "")</f>
        <v/>
      </c>
      <c r="L208" s="239" t="str">
        <f>IF(I208&gt;0, MAX('1474 FX'!AI208, '1474 PARA'!AI208), "")</f>
        <v/>
      </c>
      <c r="M208" s="239" t="str">
        <f>IF(I208&gt;0, MAX('1475 FX'!AI208, '1475 PARA'!AI208), "")</f>
        <v/>
      </c>
      <c r="N208" s="240" t="str">
        <f>IF(I208&gt;0, MAX('1476 FX'!AI208, '1476 PARA'!AI208), "")</f>
        <v/>
      </c>
      <c r="O208" s="240" t="str">
        <f>IF(I208&gt;0, MAX('1603 FX'!AI208, '1603 Para'!AI208), "")</f>
        <v/>
      </c>
      <c r="P208" s="240" t="str">
        <f>IF(I208&gt;0, MAX('1604 FX'!AI208, '1604 Para'!AI208), "")</f>
        <v/>
      </c>
      <c r="Q208" s="240" t="str">
        <f>IF(I208&gt;0, MAX('Spare van FX'!AI208, 'Spare van Para'!AI208), "")</f>
        <v/>
      </c>
      <c r="T208" s="239" t="str">
        <f>IF(I208&gt;0, MAX('1473 FX'!AI208, '1473 PARA'!AI208), "")</f>
        <v/>
      </c>
      <c r="U208" s="239" t="str">
        <f>IF(I208&gt;0, MAX('1474 FX'!AI208, '1474 PARA'!AI208), "")</f>
        <v/>
      </c>
      <c r="V208" s="239" t="str">
        <f>IF(I208&gt;0, MAX('1475 FX'!AI208, '1475 PARA'!AI208), "")</f>
        <v/>
      </c>
      <c r="W208" s="240" t="str">
        <f>IF(I208&gt;0, MAX('1476 FX'!AI208, '1476 PARA'!AI208), "")</f>
        <v/>
      </c>
      <c r="X208" s="240" t="str">
        <f>IF(I208&gt;0, MAX('1603 FX'!AI208, '1603 Para'!AI208), "")</f>
        <v/>
      </c>
      <c r="Y208" s="240" t="str">
        <f>IF(I208&gt;0, MAX('1604 FX'!AI208, '1604 Para'!AI208), "")</f>
        <v/>
      </c>
      <c r="Z208" s="240" t="str">
        <f>IF(I208&gt;0, MAX('Spare van FX'!AI208, 'Spare van Para'!AI208), "")</f>
        <v/>
      </c>
    </row>
    <row r="209" spans="1:26" thickBot="1" x14ac:dyDescent="0.3">
      <c r="A209" s="155">
        <v>42941</v>
      </c>
      <c r="B209" s="156">
        <f>'1473 FX'!V209</f>
        <v>0</v>
      </c>
      <c r="C209" s="156">
        <f>'1474 FX'!V209</f>
        <v>0</v>
      </c>
      <c r="D209" s="156">
        <f>'1475 FX'!V209</f>
        <v>0</v>
      </c>
      <c r="E209" s="162">
        <f>'1476 FX'!V209</f>
        <v>0</v>
      </c>
      <c r="F209" s="162">
        <f>'1603 FX'!V209</f>
        <v>0</v>
      </c>
      <c r="G209" s="162">
        <f>'1604 FX'!V209</f>
        <v>0</v>
      </c>
      <c r="H209" s="162">
        <f>'Spare van FX'!V209</f>
        <v>0</v>
      </c>
      <c r="I209" s="167">
        <f t="shared" si="3"/>
        <v>0</v>
      </c>
      <c r="K209" s="239" t="str">
        <f>IF(I209&gt;0, MAX('1473 FX'!AI209, '1473 PARA'!AI209), "")</f>
        <v/>
      </c>
      <c r="L209" s="239" t="str">
        <f>IF(I209&gt;0, MAX('1474 FX'!AI209, '1474 PARA'!AI209), "")</f>
        <v/>
      </c>
      <c r="M209" s="239" t="str">
        <f>IF(I209&gt;0, MAX('1475 FX'!AI209, '1475 PARA'!AI209), "")</f>
        <v/>
      </c>
      <c r="N209" s="240" t="str">
        <f>IF(I209&gt;0, MAX('1476 FX'!AI209, '1476 PARA'!AI209), "")</f>
        <v/>
      </c>
      <c r="O209" s="240" t="str">
        <f>IF(I209&gt;0, MAX('1603 FX'!AI209, '1603 Para'!AI209), "")</f>
        <v/>
      </c>
      <c r="P209" s="240" t="str">
        <f>IF(I209&gt;0, MAX('1604 FX'!AI209, '1604 Para'!AI209), "")</f>
        <v/>
      </c>
      <c r="Q209" s="240" t="str">
        <f>IF(I209&gt;0, MAX('Spare van FX'!AI209, 'Spare van Para'!AI209), "")</f>
        <v/>
      </c>
      <c r="T209" s="239" t="str">
        <f>IF(I209&gt;0, MAX('1473 FX'!AI209, '1473 PARA'!AI209), "")</f>
        <v/>
      </c>
      <c r="U209" s="239" t="str">
        <f>IF(I209&gt;0, MAX('1474 FX'!AI209, '1474 PARA'!AI209), "")</f>
        <v/>
      </c>
      <c r="V209" s="239" t="str">
        <f>IF(I209&gt;0, MAX('1475 FX'!AI209, '1475 PARA'!AI209), "")</f>
        <v/>
      </c>
      <c r="W209" s="240" t="str">
        <f>IF(I209&gt;0, MAX('1476 FX'!AI209, '1476 PARA'!AI209), "")</f>
        <v/>
      </c>
      <c r="X209" s="240" t="str">
        <f>IF(I209&gt;0, MAX('1603 FX'!AI209, '1603 Para'!AI209), "")</f>
        <v/>
      </c>
      <c r="Y209" s="240" t="str">
        <f>IF(I209&gt;0, MAX('1604 FX'!AI209, '1604 Para'!AI209), "")</f>
        <v/>
      </c>
      <c r="Z209" s="240" t="str">
        <f>IF(I209&gt;0, MAX('Spare van FX'!AI209, 'Spare van Para'!AI209), "")</f>
        <v/>
      </c>
    </row>
    <row r="210" spans="1:26" thickBot="1" x14ac:dyDescent="0.3">
      <c r="A210" s="155">
        <v>42942</v>
      </c>
      <c r="B210" s="156">
        <f>'1473 FX'!V210</f>
        <v>0</v>
      </c>
      <c r="C210" s="156">
        <f>'1474 FX'!V210</f>
        <v>0</v>
      </c>
      <c r="D210" s="156">
        <f>'1475 FX'!V210</f>
        <v>0</v>
      </c>
      <c r="E210" s="162">
        <f>'1476 FX'!V210</f>
        <v>0</v>
      </c>
      <c r="F210" s="162">
        <f>'1603 FX'!V210</f>
        <v>0</v>
      </c>
      <c r="G210" s="162">
        <f>'1604 FX'!V210</f>
        <v>0</v>
      </c>
      <c r="H210" s="162">
        <f>'Spare van FX'!V210</f>
        <v>0</v>
      </c>
      <c r="I210" s="167">
        <f t="shared" si="3"/>
        <v>0</v>
      </c>
      <c r="K210" s="239" t="str">
        <f>IF(I210&gt;0, MAX('1473 FX'!AI210, '1473 PARA'!AI210), "")</f>
        <v/>
      </c>
      <c r="L210" s="239" t="str">
        <f>IF(I210&gt;0, MAX('1474 FX'!AI210, '1474 PARA'!AI210), "")</f>
        <v/>
      </c>
      <c r="M210" s="239" t="str">
        <f>IF(I210&gt;0, MAX('1475 FX'!AI210, '1475 PARA'!AI210), "")</f>
        <v/>
      </c>
      <c r="N210" s="240" t="str">
        <f>IF(I210&gt;0, MAX('1476 FX'!AI210, '1476 PARA'!AI210), "")</f>
        <v/>
      </c>
      <c r="O210" s="240" t="str">
        <f>IF(I210&gt;0, MAX('1603 FX'!AI210, '1603 Para'!AI210), "")</f>
        <v/>
      </c>
      <c r="P210" s="240" t="str">
        <f>IF(I210&gt;0, MAX('1604 FX'!AI210, '1604 Para'!AI210), "")</f>
        <v/>
      </c>
      <c r="Q210" s="240" t="str">
        <f>IF(I210&gt;0, MAX('Spare van FX'!AI210, 'Spare van Para'!AI210), "")</f>
        <v/>
      </c>
      <c r="T210" s="239" t="str">
        <f>IF(I210&gt;0, MAX('1473 FX'!AI210, '1473 PARA'!AI210), "")</f>
        <v/>
      </c>
      <c r="U210" s="239" t="str">
        <f>IF(I210&gt;0, MAX('1474 FX'!AI210, '1474 PARA'!AI210), "")</f>
        <v/>
      </c>
      <c r="V210" s="239" t="str">
        <f>IF(I210&gt;0, MAX('1475 FX'!AI210, '1475 PARA'!AI210), "")</f>
        <v/>
      </c>
      <c r="W210" s="240" t="str">
        <f>IF(I210&gt;0, MAX('1476 FX'!AI210, '1476 PARA'!AI210), "")</f>
        <v/>
      </c>
      <c r="X210" s="240" t="str">
        <f>IF(I210&gt;0, MAX('1603 FX'!AI210, '1603 Para'!AI210), "")</f>
        <v/>
      </c>
      <c r="Y210" s="240" t="str">
        <f>IF(I210&gt;0, MAX('1604 FX'!AI210, '1604 Para'!AI210), "")</f>
        <v/>
      </c>
      <c r="Z210" s="240" t="str">
        <f>IF(I210&gt;0, MAX('Spare van FX'!AI210, 'Spare van Para'!AI210), "")</f>
        <v/>
      </c>
    </row>
    <row r="211" spans="1:26" thickBot="1" x14ac:dyDescent="0.3">
      <c r="A211" s="155">
        <v>42943</v>
      </c>
      <c r="B211" s="156">
        <f>'1473 FX'!V211</f>
        <v>0</v>
      </c>
      <c r="C211" s="156">
        <f>'1474 FX'!V211</f>
        <v>0</v>
      </c>
      <c r="D211" s="156">
        <f>'1475 FX'!V211</f>
        <v>0</v>
      </c>
      <c r="E211" s="162">
        <f>'1476 FX'!V211</f>
        <v>0</v>
      </c>
      <c r="F211" s="162">
        <f>'1603 FX'!V211</f>
        <v>0</v>
      </c>
      <c r="G211" s="162">
        <f>'1604 FX'!V211</f>
        <v>0</v>
      </c>
      <c r="H211" s="162">
        <f>'Spare van FX'!V211</f>
        <v>0</v>
      </c>
      <c r="I211" s="167">
        <f t="shared" si="3"/>
        <v>0</v>
      </c>
      <c r="K211" s="239" t="str">
        <f>IF(I211&gt;0, MAX('1473 FX'!AI211, '1473 PARA'!AI211), "")</f>
        <v/>
      </c>
      <c r="L211" s="239" t="str">
        <f>IF(I211&gt;0, MAX('1474 FX'!AI211, '1474 PARA'!AI211), "")</f>
        <v/>
      </c>
      <c r="M211" s="239" t="str">
        <f>IF(I211&gt;0, MAX('1475 FX'!AI211, '1475 PARA'!AI211), "")</f>
        <v/>
      </c>
      <c r="N211" s="240" t="str">
        <f>IF(I211&gt;0, MAX('1476 FX'!AI211, '1476 PARA'!AI211), "")</f>
        <v/>
      </c>
      <c r="O211" s="240" t="str">
        <f>IF(I211&gt;0, MAX('1603 FX'!AI211, '1603 Para'!AI211), "")</f>
        <v/>
      </c>
      <c r="P211" s="240" t="str">
        <f>IF(I211&gt;0, MAX('1604 FX'!AI211, '1604 Para'!AI211), "")</f>
        <v/>
      </c>
      <c r="Q211" s="240" t="str">
        <f>IF(I211&gt;0, MAX('Spare van FX'!AI211, 'Spare van Para'!AI211), "")</f>
        <v/>
      </c>
      <c r="T211" s="239" t="str">
        <f>IF(I211&gt;0, MAX('1473 FX'!AI211, '1473 PARA'!AI211), "")</f>
        <v/>
      </c>
      <c r="U211" s="239" t="str">
        <f>IF(I211&gt;0, MAX('1474 FX'!AI211, '1474 PARA'!AI211), "")</f>
        <v/>
      </c>
      <c r="V211" s="239" t="str">
        <f>IF(I211&gt;0, MAX('1475 FX'!AI211, '1475 PARA'!AI211), "")</f>
        <v/>
      </c>
      <c r="W211" s="240" t="str">
        <f>IF(I211&gt;0, MAX('1476 FX'!AI211, '1476 PARA'!AI211), "")</f>
        <v/>
      </c>
      <c r="X211" s="240" t="str">
        <f>IF(I211&gt;0, MAX('1603 FX'!AI211, '1603 Para'!AI211), "")</f>
        <v/>
      </c>
      <c r="Y211" s="240" t="str">
        <f>IF(I211&gt;0, MAX('1604 FX'!AI211, '1604 Para'!AI211), "")</f>
        <v/>
      </c>
      <c r="Z211" s="240" t="str">
        <f>IF(I211&gt;0, MAX('Spare van FX'!AI211, 'Spare van Para'!AI211), "")</f>
        <v/>
      </c>
    </row>
    <row r="212" spans="1:26" thickBot="1" x14ac:dyDescent="0.3">
      <c r="A212" s="155">
        <v>42944</v>
      </c>
      <c r="B212" s="156">
        <f>'1473 FX'!V212</f>
        <v>0</v>
      </c>
      <c r="C212" s="156">
        <f>'1474 FX'!V212</f>
        <v>0</v>
      </c>
      <c r="D212" s="156">
        <f>'1475 FX'!V212</f>
        <v>0</v>
      </c>
      <c r="E212" s="162">
        <f>'1476 FX'!V212</f>
        <v>0</v>
      </c>
      <c r="F212" s="162">
        <f>'1603 FX'!V212</f>
        <v>0</v>
      </c>
      <c r="G212" s="162">
        <f>'1604 FX'!V212</f>
        <v>0</v>
      </c>
      <c r="H212" s="162">
        <f>'Spare van FX'!V212</f>
        <v>0</v>
      </c>
      <c r="I212" s="167">
        <f t="shared" si="3"/>
        <v>0</v>
      </c>
      <c r="K212" s="239" t="str">
        <f>IF(I212&gt;0, MAX('1473 FX'!AI212, '1473 PARA'!AI212), "")</f>
        <v/>
      </c>
      <c r="L212" s="239" t="str">
        <f>IF(I212&gt;0, MAX('1474 FX'!AI212, '1474 PARA'!AI212), "")</f>
        <v/>
      </c>
      <c r="M212" s="239" t="str">
        <f>IF(I212&gt;0, MAX('1475 FX'!AI212, '1475 PARA'!AI212), "")</f>
        <v/>
      </c>
      <c r="N212" s="240" t="str">
        <f>IF(I212&gt;0, MAX('1476 FX'!AI212, '1476 PARA'!AI212), "")</f>
        <v/>
      </c>
      <c r="O212" s="240" t="str">
        <f>IF(I212&gt;0, MAX('1603 FX'!AI212, '1603 Para'!AI212), "")</f>
        <v/>
      </c>
      <c r="P212" s="240" t="str">
        <f>IF(I212&gt;0, MAX('1604 FX'!AI212, '1604 Para'!AI212), "")</f>
        <v/>
      </c>
      <c r="Q212" s="240" t="str">
        <f>IF(I212&gt;0, MAX('Spare van FX'!AI212, 'Spare van Para'!AI212), "")</f>
        <v/>
      </c>
      <c r="T212" s="239" t="str">
        <f>IF(I212&gt;0, MAX('1473 FX'!AI212, '1473 PARA'!AI212), "")</f>
        <v/>
      </c>
      <c r="U212" s="239" t="str">
        <f>IF(I212&gt;0, MAX('1474 FX'!AI212, '1474 PARA'!AI212), "")</f>
        <v/>
      </c>
      <c r="V212" s="239" t="str">
        <f>IF(I212&gt;0, MAX('1475 FX'!AI212, '1475 PARA'!AI212), "")</f>
        <v/>
      </c>
      <c r="W212" s="240" t="str">
        <f>IF(I212&gt;0, MAX('1476 FX'!AI212, '1476 PARA'!AI212), "")</f>
        <v/>
      </c>
      <c r="X212" s="240" t="str">
        <f>IF(I212&gt;0, MAX('1603 FX'!AI212, '1603 Para'!AI212), "")</f>
        <v/>
      </c>
      <c r="Y212" s="240" t="str">
        <f>IF(I212&gt;0, MAX('1604 FX'!AI212, '1604 Para'!AI212), "")</f>
        <v/>
      </c>
      <c r="Z212" s="240" t="str">
        <f>IF(I212&gt;0, MAX('Spare van FX'!AI212, 'Spare van Para'!AI212), "")</f>
        <v/>
      </c>
    </row>
    <row r="213" spans="1:26" thickBot="1" x14ac:dyDescent="0.3">
      <c r="A213" s="155">
        <v>42945</v>
      </c>
      <c r="B213" s="156">
        <f>'1473 FX'!V213</f>
        <v>0</v>
      </c>
      <c r="C213" s="156">
        <f>'1474 FX'!V213</f>
        <v>0</v>
      </c>
      <c r="D213" s="156">
        <f>'1475 FX'!V213</f>
        <v>0</v>
      </c>
      <c r="E213" s="162">
        <f>'1476 FX'!V213</f>
        <v>0</v>
      </c>
      <c r="F213" s="162">
        <f>'1603 FX'!V213</f>
        <v>0</v>
      </c>
      <c r="G213" s="162">
        <f>'1604 FX'!V213</f>
        <v>0</v>
      </c>
      <c r="H213" s="162">
        <f>'Spare van FX'!V213</f>
        <v>0</v>
      </c>
      <c r="I213" s="167">
        <f t="shared" si="3"/>
        <v>0</v>
      </c>
      <c r="K213" s="239" t="str">
        <f>IF(I213&gt;0, MAX('1473 FX'!AI213, '1473 PARA'!AI213), "")</f>
        <v/>
      </c>
      <c r="L213" s="239" t="str">
        <f>IF(I213&gt;0, MAX('1474 FX'!AI213, '1474 PARA'!AI213), "")</f>
        <v/>
      </c>
      <c r="M213" s="239" t="str">
        <f>IF(I213&gt;0, MAX('1475 FX'!AI213, '1475 PARA'!AI213), "")</f>
        <v/>
      </c>
      <c r="N213" s="240" t="str">
        <f>IF(I213&gt;0, MAX('1476 FX'!AI213, '1476 PARA'!AI213), "")</f>
        <v/>
      </c>
      <c r="O213" s="240" t="str">
        <f>IF(I213&gt;0, MAX('1603 FX'!AI213, '1603 Para'!AI213), "")</f>
        <v/>
      </c>
      <c r="P213" s="240" t="str">
        <f>IF(I213&gt;0, MAX('1604 FX'!AI213, '1604 Para'!AI213), "")</f>
        <v/>
      </c>
      <c r="Q213" s="240" t="str">
        <f>IF(I213&gt;0, MAX('Spare van FX'!AI213, 'Spare van Para'!AI213), "")</f>
        <v/>
      </c>
      <c r="T213" s="239" t="str">
        <f>IF(I213&gt;0, MAX('1473 FX'!AI213, '1473 PARA'!AI213), "")</f>
        <v/>
      </c>
      <c r="U213" s="239" t="str">
        <f>IF(I213&gt;0, MAX('1474 FX'!AI213, '1474 PARA'!AI213), "")</f>
        <v/>
      </c>
      <c r="V213" s="239" t="str">
        <f>IF(I213&gt;0, MAX('1475 FX'!AI213, '1475 PARA'!AI213), "")</f>
        <v/>
      </c>
      <c r="W213" s="240" t="str">
        <f>IF(I213&gt;0, MAX('1476 FX'!AI213, '1476 PARA'!AI213), "")</f>
        <v/>
      </c>
      <c r="X213" s="240" t="str">
        <f>IF(I213&gt;0, MAX('1603 FX'!AI213, '1603 Para'!AI213), "")</f>
        <v/>
      </c>
      <c r="Y213" s="240" t="str">
        <f>IF(I213&gt;0, MAX('1604 FX'!AI213, '1604 Para'!AI213), "")</f>
        <v/>
      </c>
      <c r="Z213" s="240" t="str">
        <f>IF(I213&gt;0, MAX('Spare van FX'!AI213, 'Spare van Para'!AI213), "")</f>
        <v/>
      </c>
    </row>
    <row r="214" spans="1:26" thickBot="1" x14ac:dyDescent="0.3">
      <c r="A214" s="155">
        <v>42946</v>
      </c>
      <c r="B214" s="156">
        <f>'1473 FX'!V214</f>
        <v>0</v>
      </c>
      <c r="C214" s="156">
        <f>'1474 FX'!V214</f>
        <v>0</v>
      </c>
      <c r="D214" s="156">
        <f>'1475 FX'!V214</f>
        <v>0</v>
      </c>
      <c r="E214" s="162">
        <f>'1476 FX'!V214</f>
        <v>0</v>
      </c>
      <c r="F214" s="162">
        <f>'1603 FX'!V214</f>
        <v>0</v>
      </c>
      <c r="G214" s="162">
        <f>'1604 FX'!V214</f>
        <v>0</v>
      </c>
      <c r="H214" s="162">
        <f>'Spare van FX'!V214</f>
        <v>0</v>
      </c>
      <c r="I214" s="167">
        <f t="shared" si="3"/>
        <v>0</v>
      </c>
      <c r="K214" s="239" t="str">
        <f>IF(I214&gt;0, MAX('1473 FX'!AI214, '1473 PARA'!AI214), "")</f>
        <v/>
      </c>
      <c r="L214" s="239" t="str">
        <f>IF(I214&gt;0, MAX('1474 FX'!AI214, '1474 PARA'!AI214), "")</f>
        <v/>
      </c>
      <c r="M214" s="239" t="str">
        <f>IF(I214&gt;0, MAX('1475 FX'!AI214, '1475 PARA'!AI214), "")</f>
        <v/>
      </c>
      <c r="N214" s="240" t="str">
        <f>IF(I214&gt;0, MAX('1476 FX'!AI214, '1476 PARA'!AI214), "")</f>
        <v/>
      </c>
      <c r="O214" s="240" t="str">
        <f>IF(I214&gt;0, MAX('1603 FX'!AI214, '1603 Para'!AI214), "")</f>
        <v/>
      </c>
      <c r="P214" s="240" t="str">
        <f>IF(I214&gt;0, MAX('1604 FX'!AI214, '1604 Para'!AI214), "")</f>
        <v/>
      </c>
      <c r="Q214" s="240" t="str">
        <f>IF(I214&gt;0, MAX('Spare van FX'!AI214, 'Spare van Para'!AI214), "")</f>
        <v/>
      </c>
      <c r="T214" s="239" t="str">
        <f>IF(I214&gt;0, MAX('1473 FX'!AI214, '1473 PARA'!AI214), "")</f>
        <v/>
      </c>
      <c r="U214" s="239" t="str">
        <f>IF(I214&gt;0, MAX('1474 FX'!AI214, '1474 PARA'!AI214), "")</f>
        <v/>
      </c>
      <c r="V214" s="239" t="str">
        <f>IF(I214&gt;0, MAX('1475 FX'!AI214, '1475 PARA'!AI214), "")</f>
        <v/>
      </c>
      <c r="W214" s="240" t="str">
        <f>IF(I214&gt;0, MAX('1476 FX'!AI214, '1476 PARA'!AI214), "")</f>
        <v/>
      </c>
      <c r="X214" s="240" t="str">
        <f>IF(I214&gt;0, MAX('1603 FX'!AI214, '1603 Para'!AI214), "")</f>
        <v/>
      </c>
      <c r="Y214" s="240" t="str">
        <f>IF(I214&gt;0, MAX('1604 FX'!AI214, '1604 Para'!AI214), "")</f>
        <v/>
      </c>
      <c r="Z214" s="240" t="str">
        <f>IF(I214&gt;0, MAX('Spare van FX'!AI214, 'Spare van Para'!AI214), "")</f>
        <v/>
      </c>
    </row>
    <row r="215" spans="1:26" s="219" customFormat="1" thickBot="1" x14ac:dyDescent="0.3">
      <c r="A215" s="232">
        <v>42947</v>
      </c>
      <c r="B215" s="233">
        <f>'1473 FX'!V215</f>
        <v>0</v>
      </c>
      <c r="C215" s="233">
        <f>'1474 FX'!V215</f>
        <v>0</v>
      </c>
      <c r="D215" s="233">
        <f>'1475 FX'!V215</f>
        <v>0</v>
      </c>
      <c r="E215" s="234">
        <f>'1476 FX'!V215</f>
        <v>0</v>
      </c>
      <c r="F215" s="234">
        <f>'1603 FX'!V215</f>
        <v>0</v>
      </c>
      <c r="G215" s="234">
        <f>'1604 FX'!V215</f>
        <v>0</v>
      </c>
      <c r="H215" s="234">
        <f>'Spare van FX'!V215</f>
        <v>0</v>
      </c>
      <c r="I215" s="235">
        <f t="shared" si="3"/>
        <v>0</v>
      </c>
      <c r="J215" s="217"/>
      <c r="K215" s="239" t="str">
        <f>IF(I215&gt;0, MAX('1473 FX'!AI215, '1473 PARA'!AI215), "")</f>
        <v/>
      </c>
      <c r="L215" s="239" t="str">
        <f>IF(I215&gt;0, MAX('1474 FX'!AI215, '1474 PARA'!AI215), "")</f>
        <v/>
      </c>
      <c r="M215" s="239" t="str">
        <f>IF(I215&gt;0, MAX('1475 FX'!AI215, '1475 PARA'!AI215), "")</f>
        <v/>
      </c>
      <c r="N215" s="240" t="str">
        <f>IF(I215&gt;0, MAX('1476 FX'!AI215, '1476 PARA'!AI215), "")</f>
        <v/>
      </c>
      <c r="O215" s="240" t="str">
        <f>IF(I215&gt;0, MAX('1603 FX'!AI215, '1603 Para'!AI215), "")</f>
        <v/>
      </c>
      <c r="P215" s="240" t="str">
        <f>IF(I215&gt;0, MAX('1604 FX'!AI215, '1604 Para'!AI215), "")</f>
        <v/>
      </c>
      <c r="Q215" s="240" t="str">
        <f>IF(I215&gt;0, MAX('Spare van FX'!AI215, 'Spare van Para'!AI215), "")</f>
        <v/>
      </c>
      <c r="S215" s="217"/>
      <c r="T215" s="239" t="str">
        <f>IF(I215&gt;0, MAX('1473 FX'!AI215, '1473 PARA'!AI215), "")</f>
        <v/>
      </c>
      <c r="U215" s="239" t="str">
        <f>IF(I215&gt;0, MAX('1474 FX'!AI215, '1474 PARA'!AI215), "")</f>
        <v/>
      </c>
      <c r="V215" s="239" t="str">
        <f>IF(I215&gt;0, MAX('1475 FX'!AI215, '1475 PARA'!AI215), "")</f>
        <v/>
      </c>
      <c r="W215" s="240" t="str">
        <f>IF(I215&gt;0, MAX('1476 FX'!AI215, '1476 PARA'!AI215), "")</f>
        <v/>
      </c>
      <c r="X215" s="240" t="str">
        <f>IF(I215&gt;0, MAX('1603 FX'!AI215, '1603 Para'!AI215), "")</f>
        <v/>
      </c>
      <c r="Y215" s="240" t="str">
        <f>IF(I215&gt;0, MAX('1604 FX'!AI215, '1604 Para'!AI215), "")</f>
        <v/>
      </c>
      <c r="Z215" s="240" t="str">
        <f>IF(I215&gt;0, MAX('Spare van FX'!AI215, 'Spare van Para'!AI215), "")</f>
        <v/>
      </c>
    </row>
    <row r="216" spans="1:26" ht="16.5" thickTop="1" thickBot="1" x14ac:dyDescent="0.3">
      <c r="A216" s="8">
        <v>42948</v>
      </c>
      <c r="B216" s="169">
        <f>'1473 FX'!V216</f>
        <v>0</v>
      </c>
      <c r="C216" s="169">
        <f>'1474 FX'!V216</f>
        <v>0</v>
      </c>
      <c r="D216" s="169">
        <f>'1475 FX'!V216</f>
        <v>0</v>
      </c>
      <c r="E216" s="170">
        <f>'1476 FX'!V216</f>
        <v>0</v>
      </c>
      <c r="F216" s="170">
        <f>'1603 FX'!V216</f>
        <v>0</v>
      </c>
      <c r="G216" s="170">
        <f>'1604 FX'!V216</f>
        <v>0</v>
      </c>
      <c r="H216" s="170">
        <f>'Spare van FX'!V216</f>
        <v>0</v>
      </c>
      <c r="I216" s="171">
        <f t="shared" si="3"/>
        <v>0</v>
      </c>
      <c r="K216" s="239" t="str">
        <f>IF(I216&gt;0, MAX('1473 FX'!AI216, '1473 PARA'!AI216), "")</f>
        <v/>
      </c>
      <c r="L216" s="239" t="str">
        <f>IF(I216&gt;0, MAX('1474 FX'!AI216, '1474 PARA'!AI216), "")</f>
        <v/>
      </c>
      <c r="M216" s="239" t="str">
        <f>IF(I216&gt;0, MAX('1475 FX'!AI216, '1475 PARA'!AI216), "")</f>
        <v/>
      </c>
      <c r="N216" s="240" t="str">
        <f>IF(I216&gt;0, MAX('1476 FX'!AI216, '1476 PARA'!AI216), "")</f>
        <v/>
      </c>
      <c r="O216" s="240" t="str">
        <f>IF(I216&gt;0, MAX('1603 FX'!AI216, '1603 Para'!AI216), "")</f>
        <v/>
      </c>
      <c r="P216" s="240" t="str">
        <f>IF(I216&gt;0, MAX('1604 FX'!AI216, '1604 Para'!AI216), "")</f>
        <v/>
      </c>
      <c r="Q216" s="240" t="str">
        <f>IF(I216&gt;0, MAX('Spare van FX'!AI216, 'Spare van Para'!AI216), "")</f>
        <v/>
      </c>
      <c r="T216" s="239" t="str">
        <f>IF(I216&gt;0, MAX('1473 FX'!AI216, '1473 PARA'!AI216), "")</f>
        <v/>
      </c>
      <c r="U216" s="239" t="str">
        <f>IF(I216&gt;0, MAX('1474 FX'!AI216, '1474 PARA'!AI216), "")</f>
        <v/>
      </c>
      <c r="V216" s="239" t="str">
        <f>IF(I216&gt;0, MAX('1475 FX'!AI216, '1475 PARA'!AI216), "")</f>
        <v/>
      </c>
      <c r="W216" s="240" t="str">
        <f>IF(I216&gt;0, MAX('1476 FX'!AI216, '1476 PARA'!AI216), "")</f>
        <v/>
      </c>
      <c r="X216" s="240" t="str">
        <f>IF(I216&gt;0, MAX('1603 FX'!AI216, '1603 Para'!AI216), "")</f>
        <v/>
      </c>
      <c r="Y216" s="240" t="str">
        <f>IF(I216&gt;0, MAX('1604 FX'!AI216, '1604 Para'!AI216), "")</f>
        <v/>
      </c>
      <c r="Z216" s="240" t="str">
        <f>IF(I216&gt;0, MAX('Spare van FX'!AI216, 'Spare van Para'!AI216), "")</f>
        <v/>
      </c>
    </row>
    <row r="217" spans="1:26" thickBot="1" x14ac:dyDescent="0.3">
      <c r="A217" s="155">
        <v>42949</v>
      </c>
      <c r="B217" s="156">
        <f>'1473 FX'!V217</f>
        <v>0</v>
      </c>
      <c r="C217" s="156">
        <f>'1474 FX'!V217</f>
        <v>0</v>
      </c>
      <c r="D217" s="156">
        <f>'1475 FX'!V217</f>
        <v>0</v>
      </c>
      <c r="E217" s="162">
        <f>'1476 FX'!V217</f>
        <v>0</v>
      </c>
      <c r="F217" s="162">
        <f>'1603 FX'!V217</f>
        <v>0</v>
      </c>
      <c r="G217" s="162">
        <f>'1604 FX'!V217</f>
        <v>0</v>
      </c>
      <c r="H217" s="162">
        <f>'Spare van FX'!V217</f>
        <v>0</v>
      </c>
      <c r="I217" s="167">
        <f t="shared" si="3"/>
        <v>0</v>
      </c>
      <c r="K217" s="239" t="str">
        <f>IF(I217&gt;0, MAX('1473 FX'!AI217, '1473 PARA'!AI217), "")</f>
        <v/>
      </c>
      <c r="L217" s="239" t="str">
        <f>IF(I217&gt;0, MAX('1474 FX'!AI217, '1474 PARA'!AI217), "")</f>
        <v/>
      </c>
      <c r="M217" s="239" t="str">
        <f>IF(I217&gt;0, MAX('1475 FX'!AI217, '1475 PARA'!AI217), "")</f>
        <v/>
      </c>
      <c r="N217" s="240" t="str">
        <f>IF(I217&gt;0, MAX('1476 FX'!AI217, '1476 PARA'!AI217), "")</f>
        <v/>
      </c>
      <c r="O217" s="240" t="str">
        <f>IF(I217&gt;0, MAX('1603 FX'!AI217, '1603 Para'!AI217), "")</f>
        <v/>
      </c>
      <c r="P217" s="240" t="str">
        <f>IF(I217&gt;0, MAX('1604 FX'!AI217, '1604 Para'!AI217), "")</f>
        <v/>
      </c>
      <c r="Q217" s="240" t="str">
        <f>IF(I217&gt;0, MAX('Spare van FX'!AI217, 'Spare van Para'!AI217), "")</f>
        <v/>
      </c>
      <c r="T217" s="239" t="str">
        <f>IF(I217&gt;0, MAX('1473 FX'!AI217, '1473 PARA'!AI217), "")</f>
        <v/>
      </c>
      <c r="U217" s="239" t="str">
        <f>IF(I217&gt;0, MAX('1474 FX'!AI217, '1474 PARA'!AI217), "")</f>
        <v/>
      </c>
      <c r="V217" s="239" t="str">
        <f>IF(I217&gt;0, MAX('1475 FX'!AI217, '1475 PARA'!AI217), "")</f>
        <v/>
      </c>
      <c r="W217" s="240" t="str">
        <f>IF(I217&gt;0, MAX('1476 FX'!AI217, '1476 PARA'!AI217), "")</f>
        <v/>
      </c>
      <c r="X217" s="240" t="str">
        <f>IF(I217&gt;0, MAX('1603 FX'!AI217, '1603 Para'!AI217), "")</f>
        <v/>
      </c>
      <c r="Y217" s="240" t="str">
        <f>IF(I217&gt;0, MAX('1604 FX'!AI217, '1604 Para'!AI217), "")</f>
        <v/>
      </c>
      <c r="Z217" s="240" t="str">
        <f>IF(I217&gt;0, MAX('Spare van FX'!AI217, 'Spare van Para'!AI217), "")</f>
        <v/>
      </c>
    </row>
    <row r="218" spans="1:26" thickBot="1" x14ac:dyDescent="0.3">
      <c r="A218" s="155">
        <v>42950</v>
      </c>
      <c r="B218" s="156">
        <f>'1473 FX'!V218</f>
        <v>0</v>
      </c>
      <c r="C218" s="156">
        <f>'1474 FX'!V218</f>
        <v>0</v>
      </c>
      <c r="D218" s="156">
        <f>'1475 FX'!V218</f>
        <v>0</v>
      </c>
      <c r="E218" s="162">
        <f>'1476 FX'!V218</f>
        <v>0</v>
      </c>
      <c r="F218" s="162">
        <f>'1603 FX'!V218</f>
        <v>0</v>
      </c>
      <c r="G218" s="162">
        <f>'1604 FX'!V218</f>
        <v>0</v>
      </c>
      <c r="H218" s="162">
        <f>'Spare van FX'!V218</f>
        <v>0</v>
      </c>
      <c r="I218" s="167">
        <f t="shared" si="3"/>
        <v>0</v>
      </c>
      <c r="K218" s="239" t="str">
        <f>IF(I218&gt;0, MAX('1473 FX'!AI218, '1473 PARA'!AI218), "")</f>
        <v/>
      </c>
      <c r="L218" s="239" t="str">
        <f>IF(I218&gt;0, MAX('1474 FX'!AI218, '1474 PARA'!AI218), "")</f>
        <v/>
      </c>
      <c r="M218" s="239" t="str">
        <f>IF(I218&gt;0, MAX('1475 FX'!AI218, '1475 PARA'!AI218), "")</f>
        <v/>
      </c>
      <c r="N218" s="240" t="str">
        <f>IF(I218&gt;0, MAX('1476 FX'!AI218, '1476 PARA'!AI218), "")</f>
        <v/>
      </c>
      <c r="O218" s="240" t="str">
        <f>IF(I218&gt;0, MAX('1603 FX'!AI218, '1603 Para'!AI218), "")</f>
        <v/>
      </c>
      <c r="P218" s="240" t="str">
        <f>IF(I218&gt;0, MAX('1604 FX'!AI218, '1604 Para'!AI218), "")</f>
        <v/>
      </c>
      <c r="Q218" s="240" t="str">
        <f>IF(I218&gt;0, MAX('Spare van FX'!AI218, 'Spare van Para'!AI218), "")</f>
        <v/>
      </c>
      <c r="T218" s="239" t="str">
        <f>IF(I218&gt;0, MAX('1473 FX'!AI218, '1473 PARA'!AI218), "")</f>
        <v/>
      </c>
      <c r="U218" s="239" t="str">
        <f>IF(I218&gt;0, MAX('1474 FX'!AI218, '1474 PARA'!AI218), "")</f>
        <v/>
      </c>
      <c r="V218" s="239" t="str">
        <f>IF(I218&gt;0, MAX('1475 FX'!AI218, '1475 PARA'!AI218), "")</f>
        <v/>
      </c>
      <c r="W218" s="240" t="str">
        <f>IF(I218&gt;0, MAX('1476 FX'!AI218, '1476 PARA'!AI218), "")</f>
        <v/>
      </c>
      <c r="X218" s="240" t="str">
        <f>IF(I218&gt;0, MAX('1603 FX'!AI218, '1603 Para'!AI218), "")</f>
        <v/>
      </c>
      <c r="Y218" s="240" t="str">
        <f>IF(I218&gt;0, MAX('1604 FX'!AI218, '1604 Para'!AI218), "")</f>
        <v/>
      </c>
      <c r="Z218" s="240" t="str">
        <f>IF(I218&gt;0, MAX('Spare van FX'!AI218, 'Spare van Para'!AI218), "")</f>
        <v/>
      </c>
    </row>
    <row r="219" spans="1:26" thickBot="1" x14ac:dyDescent="0.3">
      <c r="A219" s="155">
        <v>42951</v>
      </c>
      <c r="B219" s="156">
        <f>'1473 FX'!V219</f>
        <v>0</v>
      </c>
      <c r="C219" s="156">
        <f>'1474 FX'!V219</f>
        <v>0</v>
      </c>
      <c r="D219" s="156">
        <f>'1475 FX'!V219</f>
        <v>0</v>
      </c>
      <c r="E219" s="162">
        <f>'1476 FX'!V219</f>
        <v>0</v>
      </c>
      <c r="F219" s="162">
        <f>'1603 FX'!V219</f>
        <v>0</v>
      </c>
      <c r="G219" s="162">
        <f>'1604 FX'!V219</f>
        <v>0</v>
      </c>
      <c r="H219" s="162">
        <f>'Spare van FX'!V219</f>
        <v>0</v>
      </c>
      <c r="I219" s="167">
        <f t="shared" si="3"/>
        <v>0</v>
      </c>
      <c r="K219" s="239" t="str">
        <f>IF(I219&gt;0, MAX('1473 FX'!AI219, '1473 PARA'!AI219), "")</f>
        <v/>
      </c>
      <c r="L219" s="239" t="str">
        <f>IF(I219&gt;0, MAX('1474 FX'!AI219, '1474 PARA'!AI219), "")</f>
        <v/>
      </c>
      <c r="M219" s="239" t="str">
        <f>IF(I219&gt;0, MAX('1475 FX'!AI219, '1475 PARA'!AI219), "")</f>
        <v/>
      </c>
      <c r="N219" s="240" t="str">
        <f>IF(I219&gt;0, MAX('1476 FX'!AI219, '1476 PARA'!AI219), "")</f>
        <v/>
      </c>
      <c r="O219" s="240" t="str">
        <f>IF(I219&gt;0, MAX('1603 FX'!AI219, '1603 Para'!AI219), "")</f>
        <v/>
      </c>
      <c r="P219" s="240" t="str">
        <f>IF(I219&gt;0, MAX('1604 FX'!AI219, '1604 Para'!AI219), "")</f>
        <v/>
      </c>
      <c r="Q219" s="240" t="str">
        <f>IF(I219&gt;0, MAX('Spare van FX'!AI219, 'Spare van Para'!AI219), "")</f>
        <v/>
      </c>
      <c r="T219" s="239" t="str">
        <f>IF(I219&gt;0, MAX('1473 FX'!AI219, '1473 PARA'!AI219), "")</f>
        <v/>
      </c>
      <c r="U219" s="239" t="str">
        <f>IF(I219&gt;0, MAX('1474 FX'!AI219, '1474 PARA'!AI219), "")</f>
        <v/>
      </c>
      <c r="V219" s="239" t="str">
        <f>IF(I219&gt;0, MAX('1475 FX'!AI219, '1475 PARA'!AI219), "")</f>
        <v/>
      </c>
      <c r="W219" s="240" t="str">
        <f>IF(I219&gt;0, MAX('1476 FX'!AI219, '1476 PARA'!AI219), "")</f>
        <v/>
      </c>
      <c r="X219" s="240" t="str">
        <f>IF(I219&gt;0, MAX('1603 FX'!AI219, '1603 Para'!AI219), "")</f>
        <v/>
      </c>
      <c r="Y219" s="240" t="str">
        <f>IF(I219&gt;0, MAX('1604 FX'!AI219, '1604 Para'!AI219), "")</f>
        <v/>
      </c>
      <c r="Z219" s="240" t="str">
        <f>IF(I219&gt;0, MAX('Spare van FX'!AI219, 'Spare van Para'!AI219), "")</f>
        <v/>
      </c>
    </row>
    <row r="220" spans="1:26" thickBot="1" x14ac:dyDescent="0.3">
      <c r="A220" s="155">
        <v>42952</v>
      </c>
      <c r="B220" s="156">
        <f>'1473 FX'!V220</f>
        <v>0</v>
      </c>
      <c r="C220" s="156">
        <f>'1474 FX'!V220</f>
        <v>0</v>
      </c>
      <c r="D220" s="156">
        <f>'1475 FX'!V220</f>
        <v>0</v>
      </c>
      <c r="E220" s="162">
        <f>'1476 FX'!V220</f>
        <v>0</v>
      </c>
      <c r="F220" s="162">
        <f>'1603 FX'!V220</f>
        <v>0</v>
      </c>
      <c r="G220" s="162">
        <f>'1604 FX'!V220</f>
        <v>0</v>
      </c>
      <c r="H220" s="162">
        <f>'Spare van FX'!V220</f>
        <v>0</v>
      </c>
      <c r="I220" s="167">
        <f t="shared" si="3"/>
        <v>0</v>
      </c>
      <c r="K220" s="239" t="str">
        <f>IF(I220&gt;0, MAX('1473 FX'!AI220, '1473 PARA'!AI220), "")</f>
        <v/>
      </c>
      <c r="L220" s="239" t="str">
        <f>IF(I220&gt;0, MAX('1474 FX'!AI220, '1474 PARA'!AI220), "")</f>
        <v/>
      </c>
      <c r="M220" s="239" t="str">
        <f>IF(I220&gt;0, MAX('1475 FX'!AI220, '1475 PARA'!AI220), "")</f>
        <v/>
      </c>
      <c r="N220" s="240" t="str">
        <f>IF(I220&gt;0, MAX('1476 FX'!AI220, '1476 PARA'!AI220), "")</f>
        <v/>
      </c>
      <c r="O220" s="240" t="str">
        <f>IF(I220&gt;0, MAX('1603 FX'!AI220, '1603 Para'!AI220), "")</f>
        <v/>
      </c>
      <c r="P220" s="240" t="str">
        <f>IF(I220&gt;0, MAX('1604 FX'!AI220, '1604 Para'!AI220), "")</f>
        <v/>
      </c>
      <c r="Q220" s="240" t="str">
        <f>IF(I220&gt;0, MAX('Spare van FX'!AI220, 'Spare van Para'!AI220), "")</f>
        <v/>
      </c>
      <c r="T220" s="239" t="str">
        <f>IF(I220&gt;0, MAX('1473 FX'!AI220, '1473 PARA'!AI220), "")</f>
        <v/>
      </c>
      <c r="U220" s="239" t="str">
        <f>IF(I220&gt;0, MAX('1474 FX'!AI220, '1474 PARA'!AI220), "")</f>
        <v/>
      </c>
      <c r="V220" s="239" t="str">
        <f>IF(I220&gt;0, MAX('1475 FX'!AI220, '1475 PARA'!AI220), "")</f>
        <v/>
      </c>
      <c r="W220" s="240" t="str">
        <f>IF(I220&gt;0, MAX('1476 FX'!AI220, '1476 PARA'!AI220), "")</f>
        <v/>
      </c>
      <c r="X220" s="240" t="str">
        <f>IF(I220&gt;0, MAX('1603 FX'!AI220, '1603 Para'!AI220), "")</f>
        <v/>
      </c>
      <c r="Y220" s="240" t="str">
        <f>IF(I220&gt;0, MAX('1604 FX'!AI220, '1604 Para'!AI220), "")</f>
        <v/>
      </c>
      <c r="Z220" s="240" t="str">
        <f>IF(I220&gt;0, MAX('Spare van FX'!AI220, 'Spare van Para'!AI220), "")</f>
        <v/>
      </c>
    </row>
    <row r="221" spans="1:26" thickBot="1" x14ac:dyDescent="0.3">
      <c r="A221" s="155">
        <v>42953</v>
      </c>
      <c r="B221" s="156">
        <f>'1473 FX'!V221</f>
        <v>0</v>
      </c>
      <c r="C221" s="156">
        <f>'1474 FX'!V221</f>
        <v>0</v>
      </c>
      <c r="D221" s="156">
        <f>'1475 FX'!V221</f>
        <v>0</v>
      </c>
      <c r="E221" s="162">
        <f>'1476 FX'!V221</f>
        <v>0</v>
      </c>
      <c r="F221" s="162">
        <f>'1603 FX'!V221</f>
        <v>0</v>
      </c>
      <c r="G221" s="162">
        <f>'1604 FX'!V221</f>
        <v>0</v>
      </c>
      <c r="H221" s="162">
        <f>'Spare van FX'!V221</f>
        <v>0</v>
      </c>
      <c r="I221" s="167">
        <f t="shared" si="3"/>
        <v>0</v>
      </c>
      <c r="K221" s="239" t="str">
        <f>IF(I221&gt;0, MAX('1473 FX'!AI221, '1473 PARA'!AI221), "")</f>
        <v/>
      </c>
      <c r="L221" s="239" t="str">
        <f>IF(I221&gt;0, MAX('1474 FX'!AI221, '1474 PARA'!AI221), "")</f>
        <v/>
      </c>
      <c r="M221" s="239" t="str">
        <f>IF(I221&gt;0, MAX('1475 FX'!AI221, '1475 PARA'!AI221), "")</f>
        <v/>
      </c>
      <c r="N221" s="240" t="str">
        <f>IF(I221&gt;0, MAX('1476 FX'!AI221, '1476 PARA'!AI221), "")</f>
        <v/>
      </c>
      <c r="O221" s="240" t="str">
        <f>IF(I221&gt;0, MAX('1603 FX'!AI221, '1603 Para'!AI221), "")</f>
        <v/>
      </c>
      <c r="P221" s="240" t="str">
        <f>IF(I221&gt;0, MAX('1604 FX'!AI221, '1604 Para'!AI221), "")</f>
        <v/>
      </c>
      <c r="Q221" s="240" t="str">
        <f>IF(I221&gt;0, MAX('Spare van FX'!AI221, 'Spare van Para'!AI221), "")</f>
        <v/>
      </c>
      <c r="T221" s="239" t="str">
        <f>IF(I221&gt;0, MAX('1473 FX'!AI221, '1473 PARA'!AI221), "")</f>
        <v/>
      </c>
      <c r="U221" s="239" t="str">
        <f>IF(I221&gt;0, MAX('1474 FX'!AI221, '1474 PARA'!AI221), "")</f>
        <v/>
      </c>
      <c r="V221" s="239" t="str">
        <f>IF(I221&gt;0, MAX('1475 FX'!AI221, '1475 PARA'!AI221), "")</f>
        <v/>
      </c>
      <c r="W221" s="240" t="str">
        <f>IF(I221&gt;0, MAX('1476 FX'!AI221, '1476 PARA'!AI221), "")</f>
        <v/>
      </c>
      <c r="X221" s="240" t="str">
        <f>IF(I221&gt;0, MAX('1603 FX'!AI221, '1603 Para'!AI221), "")</f>
        <v/>
      </c>
      <c r="Y221" s="240" t="str">
        <f>IF(I221&gt;0, MAX('1604 FX'!AI221, '1604 Para'!AI221), "")</f>
        <v/>
      </c>
      <c r="Z221" s="240" t="str">
        <f>IF(I221&gt;0, MAX('Spare van FX'!AI221, 'Spare van Para'!AI221), "")</f>
        <v/>
      </c>
    </row>
    <row r="222" spans="1:26" thickBot="1" x14ac:dyDescent="0.3">
      <c r="A222" s="155">
        <v>42954</v>
      </c>
      <c r="B222" s="156">
        <f>'1473 FX'!V222</f>
        <v>0</v>
      </c>
      <c r="C222" s="156">
        <f>'1474 FX'!V222</f>
        <v>0</v>
      </c>
      <c r="D222" s="156">
        <f>'1475 FX'!V222</f>
        <v>0</v>
      </c>
      <c r="E222" s="162">
        <f>'1476 FX'!V222</f>
        <v>0</v>
      </c>
      <c r="F222" s="162">
        <f>'1603 FX'!V222</f>
        <v>0</v>
      </c>
      <c r="G222" s="162">
        <f>'1604 FX'!V222</f>
        <v>0</v>
      </c>
      <c r="H222" s="162">
        <f>'Spare van FX'!V222</f>
        <v>0</v>
      </c>
      <c r="I222" s="167">
        <f t="shared" si="3"/>
        <v>0</v>
      </c>
      <c r="K222" s="239" t="str">
        <f>IF(I222&gt;0, MAX('1473 FX'!AI222, '1473 PARA'!AI222), "")</f>
        <v/>
      </c>
      <c r="L222" s="239" t="str">
        <f>IF(I222&gt;0, MAX('1474 FX'!AI222, '1474 PARA'!AI222), "")</f>
        <v/>
      </c>
      <c r="M222" s="239" t="str">
        <f>IF(I222&gt;0, MAX('1475 FX'!AI222, '1475 PARA'!AI222), "")</f>
        <v/>
      </c>
      <c r="N222" s="240" t="str">
        <f>IF(I222&gt;0, MAX('1476 FX'!AI222, '1476 PARA'!AI222), "")</f>
        <v/>
      </c>
      <c r="O222" s="240" t="str">
        <f>IF(I222&gt;0, MAX('1603 FX'!AI222, '1603 Para'!AI222), "")</f>
        <v/>
      </c>
      <c r="P222" s="240" t="str">
        <f>IF(I222&gt;0, MAX('1604 FX'!AI222, '1604 Para'!AI222), "")</f>
        <v/>
      </c>
      <c r="Q222" s="240" t="str">
        <f>IF(I222&gt;0, MAX('Spare van FX'!AI222, 'Spare van Para'!AI222), "")</f>
        <v/>
      </c>
      <c r="T222" s="239" t="str">
        <f>IF(I222&gt;0, MAX('1473 FX'!AI222, '1473 PARA'!AI222), "")</f>
        <v/>
      </c>
      <c r="U222" s="239" t="str">
        <f>IF(I222&gt;0, MAX('1474 FX'!AI222, '1474 PARA'!AI222), "")</f>
        <v/>
      </c>
      <c r="V222" s="239" t="str">
        <f>IF(I222&gt;0, MAX('1475 FX'!AI222, '1475 PARA'!AI222), "")</f>
        <v/>
      </c>
      <c r="W222" s="240" t="str">
        <f>IF(I222&gt;0, MAX('1476 FX'!AI222, '1476 PARA'!AI222), "")</f>
        <v/>
      </c>
      <c r="X222" s="240" t="str">
        <f>IF(I222&gt;0, MAX('1603 FX'!AI222, '1603 Para'!AI222), "")</f>
        <v/>
      </c>
      <c r="Y222" s="240" t="str">
        <f>IF(I222&gt;0, MAX('1604 FX'!AI222, '1604 Para'!AI222), "")</f>
        <v/>
      </c>
      <c r="Z222" s="240" t="str">
        <f>IF(I222&gt;0, MAX('Spare van FX'!AI222, 'Spare van Para'!AI222), "")</f>
        <v/>
      </c>
    </row>
    <row r="223" spans="1:26" thickBot="1" x14ac:dyDescent="0.3">
      <c r="A223" s="155">
        <v>42955</v>
      </c>
      <c r="B223" s="156">
        <f>'1473 FX'!V223</f>
        <v>0</v>
      </c>
      <c r="C223" s="156">
        <f>'1474 FX'!V223</f>
        <v>0</v>
      </c>
      <c r="D223" s="156">
        <f>'1475 FX'!V223</f>
        <v>0</v>
      </c>
      <c r="E223" s="162">
        <f>'1476 FX'!V223</f>
        <v>0</v>
      </c>
      <c r="F223" s="162">
        <f>'1603 FX'!V223</f>
        <v>0</v>
      </c>
      <c r="G223" s="162">
        <f>'1604 FX'!V223</f>
        <v>0</v>
      </c>
      <c r="H223" s="162">
        <f>'Spare van FX'!V223</f>
        <v>0</v>
      </c>
      <c r="I223" s="167">
        <f t="shared" si="3"/>
        <v>0</v>
      </c>
      <c r="K223" s="239" t="str">
        <f>IF(I223&gt;0, MAX('1473 FX'!AI223, '1473 PARA'!AI223), "")</f>
        <v/>
      </c>
      <c r="L223" s="239" t="str">
        <f>IF(I223&gt;0, MAX('1474 FX'!AI223, '1474 PARA'!AI223), "")</f>
        <v/>
      </c>
      <c r="M223" s="239" t="str">
        <f>IF(I223&gt;0, MAX('1475 FX'!AI223, '1475 PARA'!AI223), "")</f>
        <v/>
      </c>
      <c r="N223" s="240" t="str">
        <f>IF(I223&gt;0, MAX('1476 FX'!AI223, '1476 PARA'!AI223), "")</f>
        <v/>
      </c>
      <c r="O223" s="240" t="str">
        <f>IF(I223&gt;0, MAX('1603 FX'!AI223, '1603 Para'!AI223), "")</f>
        <v/>
      </c>
      <c r="P223" s="240" t="str">
        <f>IF(I223&gt;0, MAX('1604 FX'!AI223, '1604 Para'!AI223), "")</f>
        <v/>
      </c>
      <c r="Q223" s="240" t="str">
        <f>IF(I223&gt;0, MAX('Spare van FX'!AI223, 'Spare van Para'!AI223), "")</f>
        <v/>
      </c>
      <c r="T223" s="239" t="str">
        <f>IF(I223&gt;0, MAX('1473 FX'!AI223, '1473 PARA'!AI223), "")</f>
        <v/>
      </c>
      <c r="U223" s="239" t="str">
        <f>IF(I223&gt;0, MAX('1474 FX'!AI223, '1474 PARA'!AI223), "")</f>
        <v/>
      </c>
      <c r="V223" s="239" t="str">
        <f>IF(I223&gt;0, MAX('1475 FX'!AI223, '1475 PARA'!AI223), "")</f>
        <v/>
      </c>
      <c r="W223" s="240" t="str">
        <f>IF(I223&gt;0, MAX('1476 FX'!AI223, '1476 PARA'!AI223), "")</f>
        <v/>
      </c>
      <c r="X223" s="240" t="str">
        <f>IF(I223&gt;0, MAX('1603 FX'!AI223, '1603 Para'!AI223), "")</f>
        <v/>
      </c>
      <c r="Y223" s="240" t="str">
        <f>IF(I223&gt;0, MAX('1604 FX'!AI223, '1604 Para'!AI223), "")</f>
        <v/>
      </c>
      <c r="Z223" s="240" t="str">
        <f>IF(I223&gt;0, MAX('Spare van FX'!AI223, 'Spare van Para'!AI223), "")</f>
        <v/>
      </c>
    </row>
    <row r="224" spans="1:26" thickBot="1" x14ac:dyDescent="0.3">
      <c r="A224" s="155">
        <v>42956</v>
      </c>
      <c r="B224" s="156">
        <f>'1473 FX'!V224</f>
        <v>0</v>
      </c>
      <c r="C224" s="156">
        <f>'1474 FX'!V224</f>
        <v>0</v>
      </c>
      <c r="D224" s="156">
        <f>'1475 FX'!V224</f>
        <v>0</v>
      </c>
      <c r="E224" s="162">
        <f>'1476 FX'!V224</f>
        <v>0</v>
      </c>
      <c r="F224" s="162">
        <f>'1603 FX'!V224</f>
        <v>0</v>
      </c>
      <c r="G224" s="162">
        <f>'1604 FX'!V224</f>
        <v>0</v>
      </c>
      <c r="H224" s="162">
        <f>'Spare van FX'!V224</f>
        <v>0</v>
      </c>
      <c r="I224" s="167">
        <f t="shared" si="3"/>
        <v>0</v>
      </c>
      <c r="K224" s="239" t="str">
        <f>IF(I224&gt;0, MAX('1473 FX'!AI224, '1473 PARA'!AI224), "")</f>
        <v/>
      </c>
      <c r="L224" s="239" t="str">
        <f>IF(I224&gt;0, MAX('1474 FX'!AI224, '1474 PARA'!AI224), "")</f>
        <v/>
      </c>
      <c r="M224" s="239" t="str">
        <f>IF(I224&gt;0, MAX('1475 FX'!AI224, '1475 PARA'!AI224), "")</f>
        <v/>
      </c>
      <c r="N224" s="240" t="str">
        <f>IF(I224&gt;0, MAX('1476 FX'!AI224, '1476 PARA'!AI224), "")</f>
        <v/>
      </c>
      <c r="O224" s="240" t="str">
        <f>IF(I224&gt;0, MAX('1603 FX'!AI224, '1603 Para'!AI224), "")</f>
        <v/>
      </c>
      <c r="P224" s="240" t="str">
        <f>IF(I224&gt;0, MAX('1604 FX'!AI224, '1604 Para'!AI224), "")</f>
        <v/>
      </c>
      <c r="Q224" s="240" t="str">
        <f>IF(I224&gt;0, MAX('Spare van FX'!AI224, 'Spare van Para'!AI224), "")</f>
        <v/>
      </c>
      <c r="T224" s="239" t="str">
        <f>IF(I224&gt;0, MAX('1473 FX'!AI224, '1473 PARA'!AI224), "")</f>
        <v/>
      </c>
      <c r="U224" s="239" t="str">
        <f>IF(I224&gt;0, MAX('1474 FX'!AI224, '1474 PARA'!AI224), "")</f>
        <v/>
      </c>
      <c r="V224" s="239" t="str">
        <f>IF(I224&gt;0, MAX('1475 FX'!AI224, '1475 PARA'!AI224), "")</f>
        <v/>
      </c>
      <c r="W224" s="240" t="str">
        <f>IF(I224&gt;0, MAX('1476 FX'!AI224, '1476 PARA'!AI224), "")</f>
        <v/>
      </c>
      <c r="X224" s="240" t="str">
        <f>IF(I224&gt;0, MAX('1603 FX'!AI224, '1603 Para'!AI224), "")</f>
        <v/>
      </c>
      <c r="Y224" s="240" t="str">
        <f>IF(I224&gt;0, MAX('1604 FX'!AI224, '1604 Para'!AI224), "")</f>
        <v/>
      </c>
      <c r="Z224" s="240" t="str">
        <f>IF(I224&gt;0, MAX('Spare van FX'!AI224, 'Spare van Para'!AI224), "")</f>
        <v/>
      </c>
    </row>
    <row r="225" spans="1:26" thickBot="1" x14ac:dyDescent="0.3">
      <c r="A225" s="155">
        <v>42957</v>
      </c>
      <c r="B225" s="156">
        <f>'1473 FX'!V225</f>
        <v>0</v>
      </c>
      <c r="C225" s="156">
        <f>'1474 FX'!V225</f>
        <v>0</v>
      </c>
      <c r="D225" s="156">
        <f>'1475 FX'!V225</f>
        <v>0</v>
      </c>
      <c r="E225" s="162">
        <f>'1476 FX'!V225</f>
        <v>0</v>
      </c>
      <c r="F225" s="162">
        <f>'1603 FX'!V225</f>
        <v>0</v>
      </c>
      <c r="G225" s="162">
        <f>'1604 FX'!V225</f>
        <v>0</v>
      </c>
      <c r="H225" s="162">
        <f>'Spare van FX'!V225</f>
        <v>0</v>
      </c>
      <c r="I225" s="167">
        <f t="shared" si="3"/>
        <v>0</v>
      </c>
      <c r="K225" s="239" t="str">
        <f>IF(I225&gt;0, MAX('1473 FX'!AI225, '1473 PARA'!AI225), "")</f>
        <v/>
      </c>
      <c r="L225" s="239" t="str">
        <f>IF(I225&gt;0, MAX('1474 FX'!AI225, '1474 PARA'!AI225), "")</f>
        <v/>
      </c>
      <c r="M225" s="239" t="str">
        <f>IF(I225&gt;0, MAX('1475 FX'!AI225, '1475 PARA'!AI225), "")</f>
        <v/>
      </c>
      <c r="N225" s="240" t="str">
        <f>IF(I225&gt;0, MAX('1476 FX'!AI225, '1476 PARA'!AI225), "")</f>
        <v/>
      </c>
      <c r="O225" s="240" t="str">
        <f>IF(I225&gt;0, MAX('1603 FX'!AI225, '1603 Para'!AI225), "")</f>
        <v/>
      </c>
      <c r="P225" s="240" t="str">
        <f>IF(I225&gt;0, MAX('1604 FX'!AI225, '1604 Para'!AI225), "")</f>
        <v/>
      </c>
      <c r="Q225" s="240" t="str">
        <f>IF(I225&gt;0, MAX('Spare van FX'!AI225, 'Spare van Para'!AI225), "")</f>
        <v/>
      </c>
      <c r="T225" s="239" t="str">
        <f>IF(I225&gt;0, MAX('1473 FX'!AI225, '1473 PARA'!AI225), "")</f>
        <v/>
      </c>
      <c r="U225" s="239" t="str">
        <f>IF(I225&gt;0, MAX('1474 FX'!AI225, '1474 PARA'!AI225), "")</f>
        <v/>
      </c>
      <c r="V225" s="239" t="str">
        <f>IF(I225&gt;0, MAX('1475 FX'!AI225, '1475 PARA'!AI225), "")</f>
        <v/>
      </c>
      <c r="W225" s="240" t="str">
        <f>IF(I225&gt;0, MAX('1476 FX'!AI225, '1476 PARA'!AI225), "")</f>
        <v/>
      </c>
      <c r="X225" s="240" t="str">
        <f>IF(I225&gt;0, MAX('1603 FX'!AI225, '1603 Para'!AI225), "")</f>
        <v/>
      </c>
      <c r="Y225" s="240" t="str">
        <f>IF(I225&gt;0, MAX('1604 FX'!AI225, '1604 Para'!AI225), "")</f>
        <v/>
      </c>
      <c r="Z225" s="240" t="str">
        <f>IF(I225&gt;0, MAX('Spare van FX'!AI225, 'Spare van Para'!AI225), "")</f>
        <v/>
      </c>
    </row>
    <row r="226" spans="1:26" thickBot="1" x14ac:dyDescent="0.3">
      <c r="A226" s="155">
        <v>42958</v>
      </c>
      <c r="B226" s="156">
        <f>'1473 FX'!V226</f>
        <v>0</v>
      </c>
      <c r="C226" s="156">
        <f>'1474 FX'!V226</f>
        <v>0</v>
      </c>
      <c r="D226" s="156">
        <f>'1475 FX'!V226</f>
        <v>0</v>
      </c>
      <c r="E226" s="162">
        <f>'1476 FX'!V226</f>
        <v>0</v>
      </c>
      <c r="F226" s="162">
        <f>'1603 FX'!V226</f>
        <v>0</v>
      </c>
      <c r="G226" s="162">
        <f>'1604 FX'!V226</f>
        <v>0</v>
      </c>
      <c r="H226" s="162">
        <f>'Spare van FX'!V226</f>
        <v>0</v>
      </c>
      <c r="I226" s="167">
        <f t="shared" si="3"/>
        <v>0</v>
      </c>
      <c r="K226" s="239" t="str">
        <f>IF(I226&gt;0, MAX('1473 FX'!AI226, '1473 PARA'!AI226), "")</f>
        <v/>
      </c>
      <c r="L226" s="239" t="str">
        <f>IF(I226&gt;0, MAX('1474 FX'!AI226, '1474 PARA'!AI226), "")</f>
        <v/>
      </c>
      <c r="M226" s="239" t="str">
        <f>IF(I226&gt;0, MAX('1475 FX'!AI226, '1475 PARA'!AI226), "")</f>
        <v/>
      </c>
      <c r="N226" s="240" t="str">
        <f>IF(I226&gt;0, MAX('1476 FX'!AI226, '1476 PARA'!AI226), "")</f>
        <v/>
      </c>
      <c r="O226" s="240" t="str">
        <f>IF(I226&gt;0, MAX('1603 FX'!AI226, '1603 Para'!AI226), "")</f>
        <v/>
      </c>
      <c r="P226" s="240" t="str">
        <f>IF(I226&gt;0, MAX('1604 FX'!AI226, '1604 Para'!AI226), "")</f>
        <v/>
      </c>
      <c r="Q226" s="240" t="str">
        <f>IF(I226&gt;0, MAX('Spare van FX'!AI226, 'Spare van Para'!AI226), "")</f>
        <v/>
      </c>
      <c r="T226" s="239" t="str">
        <f>IF(I226&gt;0, MAX('1473 FX'!AI226, '1473 PARA'!AI226), "")</f>
        <v/>
      </c>
      <c r="U226" s="239" t="str">
        <f>IF(I226&gt;0, MAX('1474 FX'!AI226, '1474 PARA'!AI226), "")</f>
        <v/>
      </c>
      <c r="V226" s="239" t="str">
        <f>IF(I226&gt;0, MAX('1475 FX'!AI226, '1475 PARA'!AI226), "")</f>
        <v/>
      </c>
      <c r="W226" s="240" t="str">
        <f>IF(I226&gt;0, MAX('1476 FX'!AI226, '1476 PARA'!AI226), "")</f>
        <v/>
      </c>
      <c r="X226" s="240" t="str">
        <f>IF(I226&gt;0, MAX('1603 FX'!AI226, '1603 Para'!AI226), "")</f>
        <v/>
      </c>
      <c r="Y226" s="240" t="str">
        <f>IF(I226&gt;0, MAX('1604 FX'!AI226, '1604 Para'!AI226), "")</f>
        <v/>
      </c>
      <c r="Z226" s="240" t="str">
        <f>IF(I226&gt;0, MAX('Spare van FX'!AI226, 'Spare van Para'!AI226), "")</f>
        <v/>
      </c>
    </row>
    <row r="227" spans="1:26" thickBot="1" x14ac:dyDescent="0.3">
      <c r="A227" s="155">
        <v>42959</v>
      </c>
      <c r="B227" s="156">
        <f>'1473 FX'!V227</f>
        <v>0</v>
      </c>
      <c r="C227" s="156">
        <f>'1474 FX'!V227</f>
        <v>0</v>
      </c>
      <c r="D227" s="156">
        <f>'1475 FX'!V227</f>
        <v>0</v>
      </c>
      <c r="E227" s="162">
        <f>'1476 FX'!V227</f>
        <v>0</v>
      </c>
      <c r="F227" s="162">
        <f>'1603 FX'!V227</f>
        <v>0</v>
      </c>
      <c r="G227" s="162">
        <f>'1604 FX'!V227</f>
        <v>0</v>
      </c>
      <c r="H227" s="162">
        <f>'Spare van FX'!V227</f>
        <v>0</v>
      </c>
      <c r="I227" s="167">
        <f t="shared" si="3"/>
        <v>0</v>
      </c>
      <c r="K227" s="239" t="str">
        <f>IF(I227&gt;0, MAX('1473 FX'!AI227, '1473 PARA'!AI227), "")</f>
        <v/>
      </c>
      <c r="L227" s="239" t="str">
        <f>IF(I227&gt;0, MAX('1474 FX'!AI227, '1474 PARA'!AI227), "")</f>
        <v/>
      </c>
      <c r="M227" s="239" t="str">
        <f>IF(I227&gt;0, MAX('1475 FX'!AI227, '1475 PARA'!AI227), "")</f>
        <v/>
      </c>
      <c r="N227" s="240" t="str">
        <f>IF(I227&gt;0, MAX('1476 FX'!AI227, '1476 PARA'!AI227), "")</f>
        <v/>
      </c>
      <c r="O227" s="240" t="str">
        <f>IF(I227&gt;0, MAX('1603 FX'!AI227, '1603 Para'!AI227), "")</f>
        <v/>
      </c>
      <c r="P227" s="240" t="str">
        <f>IF(I227&gt;0, MAX('1604 FX'!AI227, '1604 Para'!AI227), "")</f>
        <v/>
      </c>
      <c r="Q227" s="240" t="str">
        <f>IF(I227&gt;0, MAX('Spare van FX'!AI227, 'Spare van Para'!AI227), "")</f>
        <v/>
      </c>
      <c r="T227" s="239" t="str">
        <f>IF(I227&gt;0, MAX('1473 FX'!AI227, '1473 PARA'!AI227), "")</f>
        <v/>
      </c>
      <c r="U227" s="239" t="str">
        <f>IF(I227&gt;0, MAX('1474 FX'!AI227, '1474 PARA'!AI227), "")</f>
        <v/>
      </c>
      <c r="V227" s="239" t="str">
        <f>IF(I227&gt;0, MAX('1475 FX'!AI227, '1475 PARA'!AI227), "")</f>
        <v/>
      </c>
      <c r="W227" s="240" t="str">
        <f>IF(I227&gt;0, MAX('1476 FX'!AI227, '1476 PARA'!AI227), "")</f>
        <v/>
      </c>
      <c r="X227" s="240" t="str">
        <f>IF(I227&gt;0, MAX('1603 FX'!AI227, '1603 Para'!AI227), "")</f>
        <v/>
      </c>
      <c r="Y227" s="240" t="str">
        <f>IF(I227&gt;0, MAX('1604 FX'!AI227, '1604 Para'!AI227), "")</f>
        <v/>
      </c>
      <c r="Z227" s="240" t="str">
        <f>IF(I227&gt;0, MAX('Spare van FX'!AI227, 'Spare van Para'!AI227), "")</f>
        <v/>
      </c>
    </row>
    <row r="228" spans="1:26" thickBot="1" x14ac:dyDescent="0.3">
      <c r="A228" s="155">
        <v>42960</v>
      </c>
      <c r="B228" s="156">
        <f>'1473 FX'!V228</f>
        <v>0</v>
      </c>
      <c r="C228" s="156">
        <f>'1474 FX'!V228</f>
        <v>0</v>
      </c>
      <c r="D228" s="156">
        <f>'1475 FX'!V228</f>
        <v>0</v>
      </c>
      <c r="E228" s="162">
        <f>'1476 FX'!V228</f>
        <v>0</v>
      </c>
      <c r="F228" s="162">
        <f>'1603 FX'!V228</f>
        <v>0</v>
      </c>
      <c r="G228" s="162">
        <f>'1604 FX'!V228</f>
        <v>0</v>
      </c>
      <c r="H228" s="162">
        <f>'Spare van FX'!V228</f>
        <v>0</v>
      </c>
      <c r="I228" s="167">
        <f t="shared" si="3"/>
        <v>0</v>
      </c>
      <c r="K228" s="239" t="str">
        <f>IF(I228&gt;0, MAX('1473 FX'!AI228, '1473 PARA'!AI228), "")</f>
        <v/>
      </c>
      <c r="L228" s="239" t="str">
        <f>IF(I228&gt;0, MAX('1474 FX'!AI228, '1474 PARA'!AI228), "")</f>
        <v/>
      </c>
      <c r="M228" s="239" t="str">
        <f>IF(I228&gt;0, MAX('1475 FX'!AI228, '1475 PARA'!AI228), "")</f>
        <v/>
      </c>
      <c r="N228" s="240" t="str">
        <f>IF(I228&gt;0, MAX('1476 FX'!AI228, '1476 PARA'!AI228), "")</f>
        <v/>
      </c>
      <c r="O228" s="240" t="str">
        <f>IF(I228&gt;0, MAX('1603 FX'!AI228, '1603 Para'!AI228), "")</f>
        <v/>
      </c>
      <c r="P228" s="240" t="str">
        <f>IF(I228&gt;0, MAX('1604 FX'!AI228, '1604 Para'!AI228), "")</f>
        <v/>
      </c>
      <c r="Q228" s="240" t="str">
        <f>IF(I228&gt;0, MAX('Spare van FX'!AI228, 'Spare van Para'!AI228), "")</f>
        <v/>
      </c>
      <c r="T228" s="239" t="str">
        <f>IF(I228&gt;0, MAX('1473 FX'!AI228, '1473 PARA'!AI228), "")</f>
        <v/>
      </c>
      <c r="U228" s="239" t="str">
        <f>IF(I228&gt;0, MAX('1474 FX'!AI228, '1474 PARA'!AI228), "")</f>
        <v/>
      </c>
      <c r="V228" s="239" t="str">
        <f>IF(I228&gt;0, MAX('1475 FX'!AI228, '1475 PARA'!AI228), "")</f>
        <v/>
      </c>
      <c r="W228" s="240" t="str">
        <f>IF(I228&gt;0, MAX('1476 FX'!AI228, '1476 PARA'!AI228), "")</f>
        <v/>
      </c>
      <c r="X228" s="240" t="str">
        <f>IF(I228&gt;0, MAX('1603 FX'!AI228, '1603 Para'!AI228), "")</f>
        <v/>
      </c>
      <c r="Y228" s="240" t="str">
        <f>IF(I228&gt;0, MAX('1604 FX'!AI228, '1604 Para'!AI228), "")</f>
        <v/>
      </c>
      <c r="Z228" s="240" t="str">
        <f>IF(I228&gt;0, MAX('Spare van FX'!AI228, 'Spare van Para'!AI228), "")</f>
        <v/>
      </c>
    </row>
    <row r="229" spans="1:26" thickBot="1" x14ac:dyDescent="0.3">
      <c r="A229" s="155">
        <v>42961</v>
      </c>
      <c r="B229" s="156">
        <f>'1473 FX'!V229</f>
        <v>0</v>
      </c>
      <c r="C229" s="156">
        <f>'1474 FX'!V229</f>
        <v>0</v>
      </c>
      <c r="D229" s="156">
        <f>'1475 FX'!V229</f>
        <v>0</v>
      </c>
      <c r="E229" s="162">
        <f>'1476 FX'!V229</f>
        <v>0</v>
      </c>
      <c r="F229" s="162">
        <f>'1603 FX'!V229</f>
        <v>0</v>
      </c>
      <c r="G229" s="162">
        <f>'1604 FX'!V229</f>
        <v>0</v>
      </c>
      <c r="H229" s="162">
        <f>'Spare van FX'!V229</f>
        <v>0</v>
      </c>
      <c r="I229" s="167">
        <f t="shared" si="3"/>
        <v>0</v>
      </c>
      <c r="K229" s="239" t="str">
        <f>IF(I229&gt;0, MAX('1473 FX'!AI229, '1473 PARA'!AI229), "")</f>
        <v/>
      </c>
      <c r="L229" s="239" t="str">
        <f>IF(I229&gt;0, MAX('1474 FX'!AI229, '1474 PARA'!AI229), "")</f>
        <v/>
      </c>
      <c r="M229" s="239" t="str">
        <f>IF(I229&gt;0, MAX('1475 FX'!AI229, '1475 PARA'!AI229), "")</f>
        <v/>
      </c>
      <c r="N229" s="240" t="str">
        <f>IF(I229&gt;0, MAX('1476 FX'!AI229, '1476 PARA'!AI229), "")</f>
        <v/>
      </c>
      <c r="O229" s="240" t="str">
        <f>IF(I229&gt;0, MAX('1603 FX'!AI229, '1603 Para'!AI229), "")</f>
        <v/>
      </c>
      <c r="P229" s="240" t="str">
        <f>IF(I229&gt;0, MAX('1604 FX'!AI229, '1604 Para'!AI229), "")</f>
        <v/>
      </c>
      <c r="Q229" s="240" t="str">
        <f>IF(I229&gt;0, MAX('Spare van FX'!AI229, 'Spare van Para'!AI229), "")</f>
        <v/>
      </c>
      <c r="T229" s="239" t="str">
        <f>IF(I229&gt;0, MAX('1473 FX'!AI229, '1473 PARA'!AI229), "")</f>
        <v/>
      </c>
      <c r="U229" s="239" t="str">
        <f>IF(I229&gt;0, MAX('1474 FX'!AI229, '1474 PARA'!AI229), "")</f>
        <v/>
      </c>
      <c r="V229" s="239" t="str">
        <f>IF(I229&gt;0, MAX('1475 FX'!AI229, '1475 PARA'!AI229), "")</f>
        <v/>
      </c>
      <c r="W229" s="240" t="str">
        <f>IF(I229&gt;0, MAX('1476 FX'!AI229, '1476 PARA'!AI229), "")</f>
        <v/>
      </c>
      <c r="X229" s="240" t="str">
        <f>IF(I229&gt;0, MAX('1603 FX'!AI229, '1603 Para'!AI229), "")</f>
        <v/>
      </c>
      <c r="Y229" s="240" t="str">
        <f>IF(I229&gt;0, MAX('1604 FX'!AI229, '1604 Para'!AI229), "")</f>
        <v/>
      </c>
      <c r="Z229" s="240" t="str">
        <f>IF(I229&gt;0, MAX('Spare van FX'!AI229, 'Spare van Para'!AI229), "")</f>
        <v/>
      </c>
    </row>
    <row r="230" spans="1:26" thickBot="1" x14ac:dyDescent="0.3">
      <c r="A230" s="155">
        <v>42962</v>
      </c>
      <c r="B230" s="156">
        <f>'1473 FX'!V230</f>
        <v>0</v>
      </c>
      <c r="C230" s="156">
        <f>'1474 FX'!V230</f>
        <v>0</v>
      </c>
      <c r="D230" s="156">
        <f>'1475 FX'!V230</f>
        <v>0</v>
      </c>
      <c r="E230" s="162">
        <f>'1476 FX'!V230</f>
        <v>0</v>
      </c>
      <c r="F230" s="162">
        <f>'1603 FX'!V230</f>
        <v>0</v>
      </c>
      <c r="G230" s="162">
        <f>'1604 FX'!V230</f>
        <v>0</v>
      </c>
      <c r="H230" s="162">
        <f>'Spare van FX'!V230</f>
        <v>0</v>
      </c>
      <c r="I230" s="167">
        <f t="shared" si="3"/>
        <v>0</v>
      </c>
      <c r="K230" s="239" t="str">
        <f>IF(I230&gt;0, MAX('1473 FX'!AI230, '1473 PARA'!AI230), "")</f>
        <v/>
      </c>
      <c r="L230" s="239" t="str">
        <f>IF(I230&gt;0, MAX('1474 FX'!AI230, '1474 PARA'!AI230), "")</f>
        <v/>
      </c>
      <c r="M230" s="239" t="str">
        <f>IF(I230&gt;0, MAX('1475 FX'!AI230, '1475 PARA'!AI230), "")</f>
        <v/>
      </c>
      <c r="N230" s="240" t="str">
        <f>IF(I230&gt;0, MAX('1476 FX'!AI230, '1476 PARA'!AI230), "")</f>
        <v/>
      </c>
      <c r="O230" s="240" t="str">
        <f>IF(I230&gt;0, MAX('1603 FX'!AI230, '1603 Para'!AI230), "")</f>
        <v/>
      </c>
      <c r="P230" s="240" t="str">
        <f>IF(I230&gt;0, MAX('1604 FX'!AI230, '1604 Para'!AI230), "")</f>
        <v/>
      </c>
      <c r="Q230" s="240" t="str">
        <f>IF(I230&gt;0, MAX('Spare van FX'!AI230, 'Spare van Para'!AI230), "")</f>
        <v/>
      </c>
      <c r="T230" s="239" t="str">
        <f>IF(I230&gt;0, MAX('1473 FX'!AI230, '1473 PARA'!AI230), "")</f>
        <v/>
      </c>
      <c r="U230" s="239" t="str">
        <f>IF(I230&gt;0, MAX('1474 FX'!AI230, '1474 PARA'!AI230), "")</f>
        <v/>
      </c>
      <c r="V230" s="239" t="str">
        <f>IF(I230&gt;0, MAX('1475 FX'!AI230, '1475 PARA'!AI230), "")</f>
        <v/>
      </c>
      <c r="W230" s="240" t="str">
        <f>IF(I230&gt;0, MAX('1476 FX'!AI230, '1476 PARA'!AI230), "")</f>
        <v/>
      </c>
      <c r="X230" s="240" t="str">
        <f>IF(I230&gt;0, MAX('1603 FX'!AI230, '1603 Para'!AI230), "")</f>
        <v/>
      </c>
      <c r="Y230" s="240" t="str">
        <f>IF(I230&gt;0, MAX('1604 FX'!AI230, '1604 Para'!AI230), "")</f>
        <v/>
      </c>
      <c r="Z230" s="240" t="str">
        <f>IF(I230&gt;0, MAX('Spare van FX'!AI230, 'Spare van Para'!AI230), "")</f>
        <v/>
      </c>
    </row>
    <row r="231" spans="1:26" thickBot="1" x14ac:dyDescent="0.3">
      <c r="A231" s="155">
        <v>42963</v>
      </c>
      <c r="B231" s="156">
        <f>'1473 FX'!V231</f>
        <v>0</v>
      </c>
      <c r="C231" s="156">
        <f>'1474 FX'!V231</f>
        <v>0</v>
      </c>
      <c r="D231" s="156">
        <f>'1475 FX'!V231</f>
        <v>0</v>
      </c>
      <c r="E231" s="162">
        <f>'1476 FX'!V231</f>
        <v>0</v>
      </c>
      <c r="F231" s="162">
        <f>'1603 FX'!V231</f>
        <v>0</v>
      </c>
      <c r="G231" s="162">
        <f>'1604 FX'!V231</f>
        <v>0</v>
      </c>
      <c r="H231" s="162">
        <f>'Spare van FX'!V231</f>
        <v>0</v>
      </c>
      <c r="I231" s="167">
        <f t="shared" si="3"/>
        <v>0</v>
      </c>
      <c r="K231" s="239" t="str">
        <f>IF(I231&gt;0, MAX('1473 FX'!AI231, '1473 PARA'!AI231), "")</f>
        <v/>
      </c>
      <c r="L231" s="239" t="str">
        <f>IF(I231&gt;0, MAX('1474 FX'!AI231, '1474 PARA'!AI231), "")</f>
        <v/>
      </c>
      <c r="M231" s="239" t="str">
        <f>IF(I231&gt;0, MAX('1475 FX'!AI231, '1475 PARA'!AI231), "")</f>
        <v/>
      </c>
      <c r="N231" s="240" t="str">
        <f>IF(I231&gt;0, MAX('1476 FX'!AI231, '1476 PARA'!AI231), "")</f>
        <v/>
      </c>
      <c r="O231" s="240" t="str">
        <f>IF(I231&gt;0, MAX('1603 FX'!AI231, '1603 Para'!AI231), "")</f>
        <v/>
      </c>
      <c r="P231" s="240" t="str">
        <f>IF(I231&gt;0, MAX('1604 FX'!AI231, '1604 Para'!AI231), "")</f>
        <v/>
      </c>
      <c r="Q231" s="240" t="str">
        <f>IF(I231&gt;0, MAX('Spare van FX'!AI231, 'Spare van Para'!AI231), "")</f>
        <v/>
      </c>
      <c r="T231" s="239" t="str">
        <f>IF(I231&gt;0, MAX('1473 FX'!AI231, '1473 PARA'!AI231), "")</f>
        <v/>
      </c>
      <c r="U231" s="239" t="str">
        <f>IF(I231&gt;0, MAX('1474 FX'!AI231, '1474 PARA'!AI231), "")</f>
        <v/>
      </c>
      <c r="V231" s="239" t="str">
        <f>IF(I231&gt;0, MAX('1475 FX'!AI231, '1475 PARA'!AI231), "")</f>
        <v/>
      </c>
      <c r="W231" s="240" t="str">
        <f>IF(I231&gt;0, MAX('1476 FX'!AI231, '1476 PARA'!AI231), "")</f>
        <v/>
      </c>
      <c r="X231" s="240" t="str">
        <f>IF(I231&gt;0, MAX('1603 FX'!AI231, '1603 Para'!AI231), "")</f>
        <v/>
      </c>
      <c r="Y231" s="240" t="str">
        <f>IF(I231&gt;0, MAX('1604 FX'!AI231, '1604 Para'!AI231), "")</f>
        <v/>
      </c>
      <c r="Z231" s="240" t="str">
        <f>IF(I231&gt;0, MAX('Spare van FX'!AI231, 'Spare van Para'!AI231), "")</f>
        <v/>
      </c>
    </row>
    <row r="232" spans="1:26" thickBot="1" x14ac:dyDescent="0.3">
      <c r="A232" s="155">
        <v>42964</v>
      </c>
      <c r="B232" s="156">
        <f>'1473 FX'!V232</f>
        <v>0</v>
      </c>
      <c r="C232" s="156">
        <f>'1474 FX'!V232</f>
        <v>0</v>
      </c>
      <c r="D232" s="156">
        <f>'1475 FX'!V232</f>
        <v>0</v>
      </c>
      <c r="E232" s="162">
        <f>'1476 FX'!V232</f>
        <v>0</v>
      </c>
      <c r="F232" s="162">
        <f>'1603 FX'!V232</f>
        <v>0</v>
      </c>
      <c r="G232" s="162">
        <f>'1604 FX'!V232</f>
        <v>0</v>
      </c>
      <c r="H232" s="162">
        <f>'Spare van FX'!V232</f>
        <v>0</v>
      </c>
      <c r="I232" s="167">
        <f t="shared" si="3"/>
        <v>0</v>
      </c>
      <c r="K232" s="239" t="str">
        <f>IF(I232&gt;0, MAX('1473 FX'!AI232, '1473 PARA'!AI232), "")</f>
        <v/>
      </c>
      <c r="L232" s="239" t="str">
        <f>IF(I232&gt;0, MAX('1474 FX'!AI232, '1474 PARA'!AI232), "")</f>
        <v/>
      </c>
      <c r="M232" s="239" t="str">
        <f>IF(I232&gt;0, MAX('1475 FX'!AI232, '1475 PARA'!AI232), "")</f>
        <v/>
      </c>
      <c r="N232" s="240" t="str">
        <f>IF(I232&gt;0, MAX('1476 FX'!AI232, '1476 PARA'!AI232), "")</f>
        <v/>
      </c>
      <c r="O232" s="240" t="str">
        <f>IF(I232&gt;0, MAX('1603 FX'!AI232, '1603 Para'!AI232), "")</f>
        <v/>
      </c>
      <c r="P232" s="240" t="str">
        <f>IF(I232&gt;0, MAX('1604 FX'!AI232, '1604 Para'!AI232), "")</f>
        <v/>
      </c>
      <c r="Q232" s="240" t="str">
        <f>IF(I232&gt;0, MAX('Spare van FX'!AI232, 'Spare van Para'!AI232), "")</f>
        <v/>
      </c>
      <c r="T232" s="239" t="str">
        <f>IF(I232&gt;0, MAX('1473 FX'!AI232, '1473 PARA'!AI232), "")</f>
        <v/>
      </c>
      <c r="U232" s="239" t="str">
        <f>IF(I232&gt;0, MAX('1474 FX'!AI232, '1474 PARA'!AI232), "")</f>
        <v/>
      </c>
      <c r="V232" s="239" t="str">
        <f>IF(I232&gt;0, MAX('1475 FX'!AI232, '1475 PARA'!AI232), "")</f>
        <v/>
      </c>
      <c r="W232" s="240" t="str">
        <f>IF(I232&gt;0, MAX('1476 FX'!AI232, '1476 PARA'!AI232), "")</f>
        <v/>
      </c>
      <c r="X232" s="240" t="str">
        <f>IF(I232&gt;0, MAX('1603 FX'!AI232, '1603 Para'!AI232), "")</f>
        <v/>
      </c>
      <c r="Y232" s="240" t="str">
        <f>IF(I232&gt;0, MAX('1604 FX'!AI232, '1604 Para'!AI232), "")</f>
        <v/>
      </c>
      <c r="Z232" s="240" t="str">
        <f>IF(I232&gt;0, MAX('Spare van FX'!AI232, 'Spare van Para'!AI232), "")</f>
        <v/>
      </c>
    </row>
    <row r="233" spans="1:26" thickBot="1" x14ac:dyDescent="0.3">
      <c r="A233" s="155">
        <v>42965</v>
      </c>
      <c r="B233" s="156">
        <f>'1473 FX'!V233</f>
        <v>0</v>
      </c>
      <c r="C233" s="156">
        <f>'1474 FX'!V233</f>
        <v>0</v>
      </c>
      <c r="D233" s="156">
        <f>'1475 FX'!V233</f>
        <v>0</v>
      </c>
      <c r="E233" s="162">
        <f>'1476 FX'!V233</f>
        <v>0</v>
      </c>
      <c r="F233" s="162">
        <f>'1603 FX'!V233</f>
        <v>0</v>
      </c>
      <c r="G233" s="162">
        <f>'1604 FX'!V233</f>
        <v>0</v>
      </c>
      <c r="H233" s="162">
        <f>'Spare van FX'!V233</f>
        <v>0</v>
      </c>
      <c r="I233" s="167">
        <f t="shared" si="3"/>
        <v>0</v>
      </c>
      <c r="K233" s="239" t="str">
        <f>IF(I233&gt;0, MAX('1473 FX'!AI233, '1473 PARA'!AI233), "")</f>
        <v/>
      </c>
      <c r="L233" s="239" t="str">
        <f>IF(I233&gt;0, MAX('1474 FX'!AI233, '1474 PARA'!AI233), "")</f>
        <v/>
      </c>
      <c r="M233" s="239" t="str">
        <f>IF(I233&gt;0, MAX('1475 FX'!AI233, '1475 PARA'!AI233), "")</f>
        <v/>
      </c>
      <c r="N233" s="240" t="str">
        <f>IF(I233&gt;0, MAX('1476 FX'!AI233, '1476 PARA'!AI233), "")</f>
        <v/>
      </c>
      <c r="O233" s="240" t="str">
        <f>IF(I233&gt;0, MAX('1603 FX'!AI233, '1603 Para'!AI233), "")</f>
        <v/>
      </c>
      <c r="P233" s="240" t="str">
        <f>IF(I233&gt;0, MAX('1604 FX'!AI233, '1604 Para'!AI233), "")</f>
        <v/>
      </c>
      <c r="Q233" s="240" t="str">
        <f>IF(I233&gt;0, MAX('Spare van FX'!AI233, 'Spare van Para'!AI233), "")</f>
        <v/>
      </c>
      <c r="T233" s="239" t="str">
        <f>IF(I233&gt;0, MAX('1473 FX'!AI233, '1473 PARA'!AI233), "")</f>
        <v/>
      </c>
      <c r="U233" s="239" t="str">
        <f>IF(I233&gt;0, MAX('1474 FX'!AI233, '1474 PARA'!AI233), "")</f>
        <v/>
      </c>
      <c r="V233" s="239" t="str">
        <f>IF(I233&gt;0, MAX('1475 FX'!AI233, '1475 PARA'!AI233), "")</f>
        <v/>
      </c>
      <c r="W233" s="240" t="str">
        <f>IF(I233&gt;0, MAX('1476 FX'!AI233, '1476 PARA'!AI233), "")</f>
        <v/>
      </c>
      <c r="X233" s="240" t="str">
        <f>IF(I233&gt;0, MAX('1603 FX'!AI233, '1603 Para'!AI233), "")</f>
        <v/>
      </c>
      <c r="Y233" s="240" t="str">
        <f>IF(I233&gt;0, MAX('1604 FX'!AI233, '1604 Para'!AI233), "")</f>
        <v/>
      </c>
      <c r="Z233" s="240" t="str">
        <f>IF(I233&gt;0, MAX('Spare van FX'!AI233, 'Spare van Para'!AI233), "")</f>
        <v/>
      </c>
    </row>
    <row r="234" spans="1:26" thickBot="1" x14ac:dyDescent="0.3">
      <c r="A234" s="155">
        <v>42966</v>
      </c>
      <c r="B234" s="156">
        <f>'1473 FX'!V234</f>
        <v>0</v>
      </c>
      <c r="C234" s="156">
        <f>'1474 FX'!V234</f>
        <v>0</v>
      </c>
      <c r="D234" s="156">
        <f>'1475 FX'!V234</f>
        <v>0</v>
      </c>
      <c r="E234" s="162">
        <f>'1476 FX'!V234</f>
        <v>0</v>
      </c>
      <c r="F234" s="162">
        <f>'1603 FX'!V234</f>
        <v>0</v>
      </c>
      <c r="G234" s="162">
        <f>'1604 FX'!V234</f>
        <v>0</v>
      </c>
      <c r="H234" s="162">
        <f>'Spare van FX'!V234</f>
        <v>0</v>
      </c>
      <c r="I234" s="167">
        <f t="shared" si="3"/>
        <v>0</v>
      </c>
      <c r="K234" s="239" t="str">
        <f>IF(I234&gt;0, MAX('1473 FX'!AI234, '1473 PARA'!AI234), "")</f>
        <v/>
      </c>
      <c r="L234" s="239" t="str">
        <f>IF(I234&gt;0, MAX('1474 FX'!AI234, '1474 PARA'!AI234), "")</f>
        <v/>
      </c>
      <c r="M234" s="239" t="str">
        <f>IF(I234&gt;0, MAX('1475 FX'!AI234, '1475 PARA'!AI234), "")</f>
        <v/>
      </c>
      <c r="N234" s="240" t="str">
        <f>IF(I234&gt;0, MAX('1476 FX'!AI234, '1476 PARA'!AI234), "")</f>
        <v/>
      </c>
      <c r="O234" s="240" t="str">
        <f>IF(I234&gt;0, MAX('1603 FX'!AI234, '1603 Para'!AI234), "")</f>
        <v/>
      </c>
      <c r="P234" s="240" t="str">
        <f>IF(I234&gt;0, MAX('1604 FX'!AI234, '1604 Para'!AI234), "")</f>
        <v/>
      </c>
      <c r="Q234" s="240" t="str">
        <f>IF(I234&gt;0, MAX('Spare van FX'!AI234, 'Spare van Para'!AI234), "")</f>
        <v/>
      </c>
      <c r="T234" s="239" t="str">
        <f>IF(I234&gt;0, MAX('1473 FX'!AI234, '1473 PARA'!AI234), "")</f>
        <v/>
      </c>
      <c r="U234" s="239" t="str">
        <f>IF(I234&gt;0, MAX('1474 FX'!AI234, '1474 PARA'!AI234), "")</f>
        <v/>
      </c>
      <c r="V234" s="239" t="str">
        <f>IF(I234&gt;0, MAX('1475 FX'!AI234, '1475 PARA'!AI234), "")</f>
        <v/>
      </c>
      <c r="W234" s="240" t="str">
        <f>IF(I234&gt;0, MAX('1476 FX'!AI234, '1476 PARA'!AI234), "")</f>
        <v/>
      </c>
      <c r="X234" s="240" t="str">
        <f>IF(I234&gt;0, MAX('1603 FX'!AI234, '1603 Para'!AI234), "")</f>
        <v/>
      </c>
      <c r="Y234" s="240" t="str">
        <f>IF(I234&gt;0, MAX('1604 FX'!AI234, '1604 Para'!AI234), "")</f>
        <v/>
      </c>
      <c r="Z234" s="240" t="str">
        <f>IF(I234&gt;0, MAX('Spare van FX'!AI234, 'Spare van Para'!AI234), "")</f>
        <v/>
      </c>
    </row>
    <row r="235" spans="1:26" thickBot="1" x14ac:dyDescent="0.3">
      <c r="A235" s="155">
        <v>42967</v>
      </c>
      <c r="B235" s="156">
        <f>'1473 FX'!V235</f>
        <v>0</v>
      </c>
      <c r="C235" s="156">
        <f>'1474 FX'!V235</f>
        <v>0</v>
      </c>
      <c r="D235" s="156">
        <f>'1475 FX'!V235</f>
        <v>0</v>
      </c>
      <c r="E235" s="162">
        <f>'1476 FX'!V235</f>
        <v>0</v>
      </c>
      <c r="F235" s="162">
        <f>'1603 FX'!V235</f>
        <v>0</v>
      </c>
      <c r="G235" s="162">
        <f>'1604 FX'!V235</f>
        <v>0</v>
      </c>
      <c r="H235" s="162">
        <f>'Spare van FX'!V235</f>
        <v>0</v>
      </c>
      <c r="I235" s="167">
        <f t="shared" si="3"/>
        <v>0</v>
      </c>
      <c r="K235" s="239" t="str">
        <f>IF(I235&gt;0, MAX('1473 FX'!AI235, '1473 PARA'!AI235), "")</f>
        <v/>
      </c>
      <c r="L235" s="239" t="str">
        <f>IF(I235&gt;0, MAX('1474 FX'!AI235, '1474 PARA'!AI235), "")</f>
        <v/>
      </c>
      <c r="M235" s="239" t="str">
        <f>IF(I235&gt;0, MAX('1475 FX'!AI235, '1475 PARA'!AI235), "")</f>
        <v/>
      </c>
      <c r="N235" s="240" t="str">
        <f>IF(I235&gt;0, MAX('1476 FX'!AI235, '1476 PARA'!AI235), "")</f>
        <v/>
      </c>
      <c r="O235" s="240" t="str">
        <f>IF(I235&gt;0, MAX('1603 FX'!AI235, '1603 Para'!AI235), "")</f>
        <v/>
      </c>
      <c r="P235" s="240" t="str">
        <f>IF(I235&gt;0, MAX('1604 FX'!AI235, '1604 Para'!AI235), "")</f>
        <v/>
      </c>
      <c r="Q235" s="240" t="str">
        <f>IF(I235&gt;0, MAX('Spare van FX'!AI235, 'Spare van Para'!AI235), "")</f>
        <v/>
      </c>
      <c r="T235" s="239" t="str">
        <f>IF(I235&gt;0, MAX('1473 FX'!AI235, '1473 PARA'!AI235), "")</f>
        <v/>
      </c>
      <c r="U235" s="239" t="str">
        <f>IF(I235&gt;0, MAX('1474 FX'!AI235, '1474 PARA'!AI235), "")</f>
        <v/>
      </c>
      <c r="V235" s="239" t="str">
        <f>IF(I235&gt;0, MAX('1475 FX'!AI235, '1475 PARA'!AI235), "")</f>
        <v/>
      </c>
      <c r="W235" s="240" t="str">
        <f>IF(I235&gt;0, MAX('1476 FX'!AI235, '1476 PARA'!AI235), "")</f>
        <v/>
      </c>
      <c r="X235" s="240" t="str">
        <f>IF(I235&gt;0, MAX('1603 FX'!AI235, '1603 Para'!AI235), "")</f>
        <v/>
      </c>
      <c r="Y235" s="240" t="str">
        <f>IF(I235&gt;0, MAX('1604 FX'!AI235, '1604 Para'!AI235), "")</f>
        <v/>
      </c>
      <c r="Z235" s="240" t="str">
        <f>IF(I235&gt;0, MAX('Spare van FX'!AI235, 'Spare van Para'!AI235), "")</f>
        <v/>
      </c>
    </row>
    <row r="236" spans="1:26" thickBot="1" x14ac:dyDescent="0.3">
      <c r="A236" s="155">
        <v>42968</v>
      </c>
      <c r="B236" s="156">
        <f>'1473 FX'!V236</f>
        <v>0</v>
      </c>
      <c r="C236" s="156">
        <f>'1474 FX'!V236</f>
        <v>0</v>
      </c>
      <c r="D236" s="156">
        <f>'1475 FX'!V236</f>
        <v>0</v>
      </c>
      <c r="E236" s="162">
        <f>'1476 FX'!V236</f>
        <v>0</v>
      </c>
      <c r="F236" s="162">
        <f>'1603 FX'!V236</f>
        <v>0</v>
      </c>
      <c r="G236" s="162">
        <f>'1604 FX'!V236</f>
        <v>0</v>
      </c>
      <c r="H236" s="162">
        <f>'Spare van FX'!V236</f>
        <v>0</v>
      </c>
      <c r="I236" s="167">
        <f t="shared" si="3"/>
        <v>0</v>
      </c>
      <c r="K236" s="239" t="str">
        <f>IF(I236&gt;0, MAX('1473 FX'!AI236, '1473 PARA'!AI236), "")</f>
        <v/>
      </c>
      <c r="L236" s="239" t="str">
        <f>IF(I236&gt;0, MAX('1474 FX'!AI236, '1474 PARA'!AI236), "")</f>
        <v/>
      </c>
      <c r="M236" s="239" t="str">
        <f>IF(I236&gt;0, MAX('1475 FX'!AI236, '1475 PARA'!AI236), "")</f>
        <v/>
      </c>
      <c r="N236" s="240" t="str">
        <f>IF(I236&gt;0, MAX('1476 FX'!AI236, '1476 PARA'!AI236), "")</f>
        <v/>
      </c>
      <c r="O236" s="240" t="str">
        <f>IF(I236&gt;0, MAX('1603 FX'!AI236, '1603 Para'!AI236), "")</f>
        <v/>
      </c>
      <c r="P236" s="240" t="str">
        <f>IF(I236&gt;0, MAX('1604 FX'!AI236, '1604 Para'!AI236), "")</f>
        <v/>
      </c>
      <c r="Q236" s="240" t="str">
        <f>IF(I236&gt;0, MAX('Spare van FX'!AI236, 'Spare van Para'!AI236), "")</f>
        <v/>
      </c>
      <c r="T236" s="239" t="str">
        <f>IF(I236&gt;0, MAX('1473 FX'!AI236, '1473 PARA'!AI236), "")</f>
        <v/>
      </c>
      <c r="U236" s="239" t="str">
        <f>IF(I236&gt;0, MAX('1474 FX'!AI236, '1474 PARA'!AI236), "")</f>
        <v/>
      </c>
      <c r="V236" s="239" t="str">
        <f>IF(I236&gt;0, MAX('1475 FX'!AI236, '1475 PARA'!AI236), "")</f>
        <v/>
      </c>
      <c r="W236" s="240" t="str">
        <f>IF(I236&gt;0, MAX('1476 FX'!AI236, '1476 PARA'!AI236), "")</f>
        <v/>
      </c>
      <c r="X236" s="240" t="str">
        <f>IF(I236&gt;0, MAX('1603 FX'!AI236, '1603 Para'!AI236), "")</f>
        <v/>
      </c>
      <c r="Y236" s="240" t="str">
        <f>IF(I236&gt;0, MAX('1604 FX'!AI236, '1604 Para'!AI236), "")</f>
        <v/>
      </c>
      <c r="Z236" s="240" t="str">
        <f>IF(I236&gt;0, MAX('Spare van FX'!AI236, 'Spare van Para'!AI236), "")</f>
        <v/>
      </c>
    </row>
    <row r="237" spans="1:26" thickBot="1" x14ac:dyDescent="0.3">
      <c r="A237" s="155">
        <v>42969</v>
      </c>
      <c r="B237" s="156">
        <f>'1473 FX'!V237</f>
        <v>0</v>
      </c>
      <c r="C237" s="156">
        <f>'1474 FX'!V237</f>
        <v>0</v>
      </c>
      <c r="D237" s="156">
        <f>'1475 FX'!V237</f>
        <v>0</v>
      </c>
      <c r="E237" s="162">
        <f>'1476 FX'!V237</f>
        <v>0</v>
      </c>
      <c r="F237" s="162">
        <f>'1603 FX'!V237</f>
        <v>0</v>
      </c>
      <c r="G237" s="162">
        <f>'1604 FX'!V237</f>
        <v>0</v>
      </c>
      <c r="H237" s="162">
        <f>'Spare van FX'!V237</f>
        <v>0</v>
      </c>
      <c r="I237" s="167">
        <f t="shared" si="3"/>
        <v>0</v>
      </c>
      <c r="K237" s="239" t="str">
        <f>IF(I237&gt;0, MAX('1473 FX'!AI237, '1473 PARA'!AI237), "")</f>
        <v/>
      </c>
      <c r="L237" s="239" t="str">
        <f>IF(I237&gt;0, MAX('1474 FX'!AI237, '1474 PARA'!AI237), "")</f>
        <v/>
      </c>
      <c r="M237" s="239" t="str">
        <f>IF(I237&gt;0, MAX('1475 FX'!AI237, '1475 PARA'!AI237), "")</f>
        <v/>
      </c>
      <c r="N237" s="240" t="str">
        <f>IF(I237&gt;0, MAX('1476 FX'!AI237, '1476 PARA'!AI237), "")</f>
        <v/>
      </c>
      <c r="O237" s="240" t="str">
        <f>IF(I237&gt;0, MAX('1603 FX'!AI237, '1603 Para'!AI237), "")</f>
        <v/>
      </c>
      <c r="P237" s="240" t="str">
        <f>IF(I237&gt;0, MAX('1604 FX'!AI237, '1604 Para'!AI237), "")</f>
        <v/>
      </c>
      <c r="Q237" s="240" t="str">
        <f>IF(I237&gt;0, MAX('Spare van FX'!AI237, 'Spare van Para'!AI237), "")</f>
        <v/>
      </c>
      <c r="T237" s="239" t="str">
        <f>IF(I237&gt;0, MAX('1473 FX'!AI237, '1473 PARA'!AI237), "")</f>
        <v/>
      </c>
      <c r="U237" s="239" t="str">
        <f>IF(I237&gt;0, MAX('1474 FX'!AI237, '1474 PARA'!AI237), "")</f>
        <v/>
      </c>
      <c r="V237" s="239" t="str">
        <f>IF(I237&gt;0, MAX('1475 FX'!AI237, '1475 PARA'!AI237), "")</f>
        <v/>
      </c>
      <c r="W237" s="240" t="str">
        <f>IF(I237&gt;0, MAX('1476 FX'!AI237, '1476 PARA'!AI237), "")</f>
        <v/>
      </c>
      <c r="X237" s="240" t="str">
        <f>IF(I237&gt;0, MAX('1603 FX'!AI237, '1603 Para'!AI237), "")</f>
        <v/>
      </c>
      <c r="Y237" s="240" t="str">
        <f>IF(I237&gt;0, MAX('1604 FX'!AI237, '1604 Para'!AI237), "")</f>
        <v/>
      </c>
      <c r="Z237" s="240" t="str">
        <f>IF(I237&gt;0, MAX('Spare van FX'!AI237, 'Spare van Para'!AI237), "")</f>
        <v/>
      </c>
    </row>
    <row r="238" spans="1:26" thickBot="1" x14ac:dyDescent="0.3">
      <c r="A238" s="155">
        <v>42970</v>
      </c>
      <c r="B238" s="156">
        <f>'1473 FX'!V238</f>
        <v>0</v>
      </c>
      <c r="C238" s="156">
        <f>'1474 FX'!V238</f>
        <v>0</v>
      </c>
      <c r="D238" s="156">
        <f>'1475 FX'!V238</f>
        <v>0</v>
      </c>
      <c r="E238" s="162">
        <f>'1476 FX'!V238</f>
        <v>0</v>
      </c>
      <c r="F238" s="162">
        <f>'1603 FX'!V238</f>
        <v>0</v>
      </c>
      <c r="G238" s="162">
        <f>'1604 FX'!V238</f>
        <v>0</v>
      </c>
      <c r="H238" s="162">
        <f>'Spare van FX'!V238</f>
        <v>0</v>
      </c>
      <c r="I238" s="167">
        <f t="shared" si="3"/>
        <v>0</v>
      </c>
      <c r="K238" s="239" t="str">
        <f>IF(I238&gt;0, MAX('1473 FX'!AI238, '1473 PARA'!AI238), "")</f>
        <v/>
      </c>
      <c r="L238" s="239" t="str">
        <f>IF(I238&gt;0, MAX('1474 FX'!AI238, '1474 PARA'!AI238), "")</f>
        <v/>
      </c>
      <c r="M238" s="239" t="str">
        <f>IF(I238&gt;0, MAX('1475 FX'!AI238, '1475 PARA'!AI238), "")</f>
        <v/>
      </c>
      <c r="N238" s="240" t="str">
        <f>IF(I238&gt;0, MAX('1476 FX'!AI238, '1476 PARA'!AI238), "")</f>
        <v/>
      </c>
      <c r="O238" s="240" t="str">
        <f>IF(I238&gt;0, MAX('1603 FX'!AI238, '1603 Para'!AI238), "")</f>
        <v/>
      </c>
      <c r="P238" s="240" t="str">
        <f>IF(I238&gt;0, MAX('1604 FX'!AI238, '1604 Para'!AI238), "")</f>
        <v/>
      </c>
      <c r="Q238" s="240" t="str">
        <f>IF(I238&gt;0, MAX('Spare van FX'!AI238, 'Spare van Para'!AI238), "")</f>
        <v/>
      </c>
      <c r="T238" s="239" t="str">
        <f>IF(I238&gt;0, MAX('1473 FX'!AI238, '1473 PARA'!AI238), "")</f>
        <v/>
      </c>
      <c r="U238" s="239" t="str">
        <f>IF(I238&gt;0, MAX('1474 FX'!AI238, '1474 PARA'!AI238), "")</f>
        <v/>
      </c>
      <c r="V238" s="239" t="str">
        <f>IF(I238&gt;0, MAX('1475 FX'!AI238, '1475 PARA'!AI238), "")</f>
        <v/>
      </c>
      <c r="W238" s="240" t="str">
        <f>IF(I238&gt;0, MAX('1476 FX'!AI238, '1476 PARA'!AI238), "")</f>
        <v/>
      </c>
      <c r="X238" s="240" t="str">
        <f>IF(I238&gt;0, MAX('1603 FX'!AI238, '1603 Para'!AI238), "")</f>
        <v/>
      </c>
      <c r="Y238" s="240" t="str">
        <f>IF(I238&gt;0, MAX('1604 FX'!AI238, '1604 Para'!AI238), "")</f>
        <v/>
      </c>
      <c r="Z238" s="240" t="str">
        <f>IF(I238&gt;0, MAX('Spare van FX'!AI238, 'Spare van Para'!AI238), "")</f>
        <v/>
      </c>
    </row>
    <row r="239" spans="1:26" thickBot="1" x14ac:dyDescent="0.3">
      <c r="A239" s="155">
        <v>42971</v>
      </c>
      <c r="B239" s="156">
        <f>'1473 FX'!V239</f>
        <v>0</v>
      </c>
      <c r="C239" s="156">
        <f>'1474 FX'!V239</f>
        <v>0</v>
      </c>
      <c r="D239" s="156">
        <f>'1475 FX'!V239</f>
        <v>0</v>
      </c>
      <c r="E239" s="162">
        <f>'1476 FX'!V239</f>
        <v>0</v>
      </c>
      <c r="F239" s="162">
        <f>'1603 FX'!V239</f>
        <v>0</v>
      </c>
      <c r="G239" s="162">
        <f>'1604 FX'!V239</f>
        <v>0</v>
      </c>
      <c r="H239" s="162">
        <f>'Spare van FX'!V239</f>
        <v>0</v>
      </c>
      <c r="I239" s="167">
        <f t="shared" si="3"/>
        <v>0</v>
      </c>
      <c r="K239" s="239" t="str">
        <f>IF(I239&gt;0, MAX('1473 FX'!AI239, '1473 PARA'!AI239), "")</f>
        <v/>
      </c>
      <c r="L239" s="239" t="str">
        <f>IF(I239&gt;0, MAX('1474 FX'!AI239, '1474 PARA'!AI239), "")</f>
        <v/>
      </c>
      <c r="M239" s="239" t="str">
        <f>IF(I239&gt;0, MAX('1475 FX'!AI239, '1475 PARA'!AI239), "")</f>
        <v/>
      </c>
      <c r="N239" s="240" t="str">
        <f>IF(I239&gt;0, MAX('1476 FX'!AI239, '1476 PARA'!AI239), "")</f>
        <v/>
      </c>
      <c r="O239" s="240" t="str">
        <f>IF(I239&gt;0, MAX('1603 FX'!AI239, '1603 Para'!AI239), "")</f>
        <v/>
      </c>
      <c r="P239" s="240" t="str">
        <f>IF(I239&gt;0, MAX('1604 FX'!AI239, '1604 Para'!AI239), "")</f>
        <v/>
      </c>
      <c r="Q239" s="240" t="str">
        <f>IF(I239&gt;0, MAX('Spare van FX'!AI239, 'Spare van Para'!AI239), "")</f>
        <v/>
      </c>
      <c r="T239" s="239" t="str">
        <f>IF(I239&gt;0, MAX('1473 FX'!AI239, '1473 PARA'!AI239), "")</f>
        <v/>
      </c>
      <c r="U239" s="239" t="str">
        <f>IF(I239&gt;0, MAX('1474 FX'!AI239, '1474 PARA'!AI239), "")</f>
        <v/>
      </c>
      <c r="V239" s="239" t="str">
        <f>IF(I239&gt;0, MAX('1475 FX'!AI239, '1475 PARA'!AI239), "")</f>
        <v/>
      </c>
      <c r="W239" s="240" t="str">
        <f>IF(I239&gt;0, MAX('1476 FX'!AI239, '1476 PARA'!AI239), "")</f>
        <v/>
      </c>
      <c r="X239" s="240" t="str">
        <f>IF(I239&gt;0, MAX('1603 FX'!AI239, '1603 Para'!AI239), "")</f>
        <v/>
      </c>
      <c r="Y239" s="240" t="str">
        <f>IF(I239&gt;0, MAX('1604 FX'!AI239, '1604 Para'!AI239), "")</f>
        <v/>
      </c>
      <c r="Z239" s="240" t="str">
        <f>IF(I239&gt;0, MAX('Spare van FX'!AI239, 'Spare van Para'!AI239), "")</f>
        <v/>
      </c>
    </row>
    <row r="240" spans="1:26" thickBot="1" x14ac:dyDescent="0.3">
      <c r="A240" s="155">
        <v>42972</v>
      </c>
      <c r="B240" s="156">
        <f>'1473 FX'!V240</f>
        <v>0</v>
      </c>
      <c r="C240" s="156">
        <f>'1474 FX'!V240</f>
        <v>0</v>
      </c>
      <c r="D240" s="156">
        <f>'1475 FX'!V240</f>
        <v>0</v>
      </c>
      <c r="E240" s="162">
        <f>'1476 FX'!V240</f>
        <v>0</v>
      </c>
      <c r="F240" s="162">
        <f>'1603 FX'!V240</f>
        <v>0</v>
      </c>
      <c r="G240" s="162">
        <f>'1604 FX'!V240</f>
        <v>0</v>
      </c>
      <c r="H240" s="162">
        <f>'Spare van FX'!V240</f>
        <v>0</v>
      </c>
      <c r="I240" s="167">
        <f t="shared" si="3"/>
        <v>0</v>
      </c>
      <c r="K240" s="239" t="str">
        <f>IF(I240&gt;0, MAX('1473 FX'!AI240, '1473 PARA'!AI240), "")</f>
        <v/>
      </c>
      <c r="L240" s="239" t="str">
        <f>IF(I240&gt;0, MAX('1474 FX'!AI240, '1474 PARA'!AI240), "")</f>
        <v/>
      </c>
      <c r="M240" s="239" t="str">
        <f>IF(I240&gt;0, MAX('1475 FX'!AI240, '1475 PARA'!AI240), "")</f>
        <v/>
      </c>
      <c r="N240" s="240" t="str">
        <f>IF(I240&gt;0, MAX('1476 FX'!AI240, '1476 PARA'!AI240), "")</f>
        <v/>
      </c>
      <c r="O240" s="240" t="str">
        <f>IF(I240&gt;0, MAX('1603 FX'!AI240, '1603 Para'!AI240), "")</f>
        <v/>
      </c>
      <c r="P240" s="240" t="str">
        <f>IF(I240&gt;0, MAX('1604 FX'!AI240, '1604 Para'!AI240), "")</f>
        <v/>
      </c>
      <c r="Q240" s="240" t="str">
        <f>IF(I240&gt;0, MAX('Spare van FX'!AI240, 'Spare van Para'!AI240), "")</f>
        <v/>
      </c>
      <c r="T240" s="239" t="str">
        <f>IF(I240&gt;0, MAX('1473 FX'!AI240, '1473 PARA'!AI240), "")</f>
        <v/>
      </c>
      <c r="U240" s="239" t="str">
        <f>IF(I240&gt;0, MAX('1474 FX'!AI240, '1474 PARA'!AI240), "")</f>
        <v/>
      </c>
      <c r="V240" s="239" t="str">
        <f>IF(I240&gt;0, MAX('1475 FX'!AI240, '1475 PARA'!AI240), "")</f>
        <v/>
      </c>
      <c r="W240" s="240" t="str">
        <f>IF(I240&gt;0, MAX('1476 FX'!AI240, '1476 PARA'!AI240), "")</f>
        <v/>
      </c>
      <c r="X240" s="240" t="str">
        <f>IF(I240&gt;0, MAX('1603 FX'!AI240, '1603 Para'!AI240), "")</f>
        <v/>
      </c>
      <c r="Y240" s="240" t="str">
        <f>IF(I240&gt;0, MAX('1604 FX'!AI240, '1604 Para'!AI240), "")</f>
        <v/>
      </c>
      <c r="Z240" s="240" t="str">
        <f>IF(I240&gt;0, MAX('Spare van FX'!AI240, 'Spare van Para'!AI240), "")</f>
        <v/>
      </c>
    </row>
    <row r="241" spans="1:26" thickBot="1" x14ac:dyDescent="0.3">
      <c r="A241" s="155">
        <v>42973</v>
      </c>
      <c r="B241" s="156">
        <f>'1473 FX'!V241</f>
        <v>0</v>
      </c>
      <c r="C241" s="156">
        <f>'1474 FX'!V241</f>
        <v>0</v>
      </c>
      <c r="D241" s="156">
        <f>'1475 FX'!V241</f>
        <v>0</v>
      </c>
      <c r="E241" s="162">
        <f>'1476 FX'!V241</f>
        <v>0</v>
      </c>
      <c r="F241" s="162">
        <f>'1603 FX'!V241</f>
        <v>0</v>
      </c>
      <c r="G241" s="162">
        <f>'1604 FX'!V241</f>
        <v>0</v>
      </c>
      <c r="H241" s="162">
        <f>'Spare van FX'!V241</f>
        <v>0</v>
      </c>
      <c r="I241" s="167">
        <f t="shared" si="3"/>
        <v>0</v>
      </c>
      <c r="K241" s="239" t="str">
        <f>IF(I241&gt;0, MAX('1473 FX'!AI241, '1473 PARA'!AI241), "")</f>
        <v/>
      </c>
      <c r="L241" s="239" t="str">
        <f>IF(I241&gt;0, MAX('1474 FX'!AI241, '1474 PARA'!AI241), "")</f>
        <v/>
      </c>
      <c r="M241" s="239" t="str">
        <f>IF(I241&gt;0, MAX('1475 FX'!AI241, '1475 PARA'!AI241), "")</f>
        <v/>
      </c>
      <c r="N241" s="240" t="str">
        <f>IF(I241&gt;0, MAX('1476 FX'!AI241, '1476 PARA'!AI241), "")</f>
        <v/>
      </c>
      <c r="O241" s="240" t="str">
        <f>IF(I241&gt;0, MAX('1603 FX'!AI241, '1603 Para'!AI241), "")</f>
        <v/>
      </c>
      <c r="P241" s="240" t="str">
        <f>IF(I241&gt;0, MAX('1604 FX'!AI241, '1604 Para'!AI241), "")</f>
        <v/>
      </c>
      <c r="Q241" s="240" t="str">
        <f>IF(I241&gt;0, MAX('Spare van FX'!AI241, 'Spare van Para'!AI241), "")</f>
        <v/>
      </c>
      <c r="T241" s="239" t="str">
        <f>IF(I241&gt;0, MAX('1473 FX'!AI241, '1473 PARA'!AI241), "")</f>
        <v/>
      </c>
      <c r="U241" s="239" t="str">
        <f>IF(I241&gt;0, MAX('1474 FX'!AI241, '1474 PARA'!AI241), "")</f>
        <v/>
      </c>
      <c r="V241" s="239" t="str">
        <f>IF(I241&gt;0, MAX('1475 FX'!AI241, '1475 PARA'!AI241), "")</f>
        <v/>
      </c>
      <c r="W241" s="240" t="str">
        <f>IF(I241&gt;0, MAX('1476 FX'!AI241, '1476 PARA'!AI241), "")</f>
        <v/>
      </c>
      <c r="X241" s="240" t="str">
        <f>IF(I241&gt;0, MAX('1603 FX'!AI241, '1603 Para'!AI241), "")</f>
        <v/>
      </c>
      <c r="Y241" s="240" t="str">
        <f>IF(I241&gt;0, MAX('1604 FX'!AI241, '1604 Para'!AI241), "")</f>
        <v/>
      </c>
      <c r="Z241" s="240" t="str">
        <f>IF(I241&gt;0, MAX('Spare van FX'!AI241, 'Spare van Para'!AI241), "")</f>
        <v/>
      </c>
    </row>
    <row r="242" spans="1:26" thickBot="1" x14ac:dyDescent="0.3">
      <c r="A242" s="155">
        <v>42974</v>
      </c>
      <c r="B242" s="156">
        <f>'1473 FX'!V242</f>
        <v>0</v>
      </c>
      <c r="C242" s="156">
        <f>'1474 FX'!V242</f>
        <v>0</v>
      </c>
      <c r="D242" s="156">
        <f>'1475 FX'!V242</f>
        <v>0</v>
      </c>
      <c r="E242" s="162">
        <f>'1476 FX'!V242</f>
        <v>0</v>
      </c>
      <c r="F242" s="162">
        <f>'1603 FX'!V242</f>
        <v>0</v>
      </c>
      <c r="G242" s="162">
        <f>'1604 FX'!V242</f>
        <v>0</v>
      </c>
      <c r="H242" s="162">
        <f>'Spare van FX'!V242</f>
        <v>0</v>
      </c>
      <c r="I242" s="167">
        <f t="shared" si="3"/>
        <v>0</v>
      </c>
      <c r="K242" s="239" t="str">
        <f>IF(I242&gt;0, MAX('1473 FX'!AI242, '1473 PARA'!AI242), "")</f>
        <v/>
      </c>
      <c r="L242" s="239" t="str">
        <f>IF(I242&gt;0, MAX('1474 FX'!AI242, '1474 PARA'!AI242), "")</f>
        <v/>
      </c>
      <c r="M242" s="239" t="str">
        <f>IF(I242&gt;0, MAX('1475 FX'!AI242, '1475 PARA'!AI242), "")</f>
        <v/>
      </c>
      <c r="N242" s="240" t="str">
        <f>IF(I242&gt;0, MAX('1476 FX'!AI242, '1476 PARA'!AI242), "")</f>
        <v/>
      </c>
      <c r="O242" s="240" t="str">
        <f>IF(I242&gt;0, MAX('1603 FX'!AI242, '1603 Para'!AI242), "")</f>
        <v/>
      </c>
      <c r="P242" s="240" t="str">
        <f>IF(I242&gt;0, MAX('1604 FX'!AI242, '1604 Para'!AI242), "")</f>
        <v/>
      </c>
      <c r="Q242" s="240" t="str">
        <f>IF(I242&gt;0, MAX('Spare van FX'!AI242, 'Spare van Para'!AI242), "")</f>
        <v/>
      </c>
      <c r="T242" s="239" t="str">
        <f>IF(I242&gt;0, MAX('1473 FX'!AI242, '1473 PARA'!AI242), "")</f>
        <v/>
      </c>
      <c r="U242" s="239" t="str">
        <f>IF(I242&gt;0, MAX('1474 FX'!AI242, '1474 PARA'!AI242), "")</f>
        <v/>
      </c>
      <c r="V242" s="239" t="str">
        <f>IF(I242&gt;0, MAX('1475 FX'!AI242, '1475 PARA'!AI242), "")</f>
        <v/>
      </c>
      <c r="W242" s="240" t="str">
        <f>IF(I242&gt;0, MAX('1476 FX'!AI242, '1476 PARA'!AI242), "")</f>
        <v/>
      </c>
      <c r="X242" s="240" t="str">
        <f>IF(I242&gt;0, MAX('1603 FX'!AI242, '1603 Para'!AI242), "")</f>
        <v/>
      </c>
      <c r="Y242" s="240" t="str">
        <f>IF(I242&gt;0, MAX('1604 FX'!AI242, '1604 Para'!AI242), "")</f>
        <v/>
      </c>
      <c r="Z242" s="240" t="str">
        <f>IF(I242&gt;0, MAX('Spare van FX'!AI242, 'Spare van Para'!AI242), "")</f>
        <v/>
      </c>
    </row>
    <row r="243" spans="1:26" thickBot="1" x14ac:dyDescent="0.3">
      <c r="A243" s="155">
        <v>42975</v>
      </c>
      <c r="B243" s="156">
        <f>'1473 FX'!V243</f>
        <v>0</v>
      </c>
      <c r="C243" s="156">
        <f>'1474 FX'!V243</f>
        <v>0</v>
      </c>
      <c r="D243" s="156">
        <f>'1475 FX'!V243</f>
        <v>0</v>
      </c>
      <c r="E243" s="162">
        <f>'1476 FX'!V243</f>
        <v>0</v>
      </c>
      <c r="F243" s="162">
        <f>'1603 FX'!V243</f>
        <v>0</v>
      </c>
      <c r="G243" s="162">
        <f>'1604 FX'!V243</f>
        <v>0</v>
      </c>
      <c r="H243" s="162">
        <f>'Spare van FX'!V243</f>
        <v>0</v>
      </c>
      <c r="I243" s="167">
        <f t="shared" si="3"/>
        <v>0</v>
      </c>
      <c r="K243" s="239" t="str">
        <f>IF(I243&gt;0, MAX('1473 FX'!AI243, '1473 PARA'!AI243), "")</f>
        <v/>
      </c>
      <c r="L243" s="239" t="str">
        <f>IF(I243&gt;0, MAX('1474 FX'!AI243, '1474 PARA'!AI243), "")</f>
        <v/>
      </c>
      <c r="M243" s="239" t="str">
        <f>IF(I243&gt;0, MAX('1475 FX'!AI243, '1475 PARA'!AI243), "")</f>
        <v/>
      </c>
      <c r="N243" s="240" t="str">
        <f>IF(I243&gt;0, MAX('1476 FX'!AI243, '1476 PARA'!AI243), "")</f>
        <v/>
      </c>
      <c r="O243" s="240" t="str">
        <f>IF(I243&gt;0, MAX('1603 FX'!AI243, '1603 Para'!AI243), "")</f>
        <v/>
      </c>
      <c r="P243" s="240" t="str">
        <f>IF(I243&gt;0, MAX('1604 FX'!AI243, '1604 Para'!AI243), "")</f>
        <v/>
      </c>
      <c r="Q243" s="240" t="str">
        <f>IF(I243&gt;0, MAX('Spare van FX'!AI243, 'Spare van Para'!AI243), "")</f>
        <v/>
      </c>
      <c r="T243" s="239" t="str">
        <f>IF(I243&gt;0, MAX('1473 FX'!AI243, '1473 PARA'!AI243), "")</f>
        <v/>
      </c>
      <c r="U243" s="239" t="str">
        <f>IF(I243&gt;0, MAX('1474 FX'!AI243, '1474 PARA'!AI243), "")</f>
        <v/>
      </c>
      <c r="V243" s="239" t="str">
        <f>IF(I243&gt;0, MAX('1475 FX'!AI243, '1475 PARA'!AI243), "")</f>
        <v/>
      </c>
      <c r="W243" s="240" t="str">
        <f>IF(I243&gt;0, MAX('1476 FX'!AI243, '1476 PARA'!AI243), "")</f>
        <v/>
      </c>
      <c r="X243" s="240" t="str">
        <f>IF(I243&gt;0, MAX('1603 FX'!AI243, '1603 Para'!AI243), "")</f>
        <v/>
      </c>
      <c r="Y243" s="240" t="str">
        <f>IF(I243&gt;0, MAX('1604 FX'!AI243, '1604 Para'!AI243), "")</f>
        <v/>
      </c>
      <c r="Z243" s="240" t="str">
        <f>IF(I243&gt;0, MAX('Spare van FX'!AI243, 'Spare van Para'!AI243), "")</f>
        <v/>
      </c>
    </row>
    <row r="244" spans="1:26" thickBot="1" x14ac:dyDescent="0.3">
      <c r="A244" s="155">
        <v>42976</v>
      </c>
      <c r="B244" s="156">
        <f>'1473 FX'!V244</f>
        <v>0</v>
      </c>
      <c r="C244" s="156">
        <f>'1474 FX'!V244</f>
        <v>0</v>
      </c>
      <c r="D244" s="156">
        <f>'1475 FX'!V244</f>
        <v>0</v>
      </c>
      <c r="E244" s="162">
        <f>'1476 FX'!V244</f>
        <v>0</v>
      </c>
      <c r="F244" s="162">
        <f>'1603 FX'!V244</f>
        <v>0</v>
      </c>
      <c r="G244" s="162">
        <f>'1604 FX'!V244</f>
        <v>0</v>
      </c>
      <c r="H244" s="162">
        <f>'Spare van FX'!V244</f>
        <v>0</v>
      </c>
      <c r="I244" s="167">
        <f t="shared" si="3"/>
        <v>0</v>
      </c>
      <c r="K244" s="239" t="str">
        <f>IF(I244&gt;0, MAX('1473 FX'!AI244, '1473 PARA'!AI244), "")</f>
        <v/>
      </c>
      <c r="L244" s="239" t="str">
        <f>IF(I244&gt;0, MAX('1474 FX'!AI244, '1474 PARA'!AI244), "")</f>
        <v/>
      </c>
      <c r="M244" s="239" t="str">
        <f>IF(I244&gt;0, MAX('1475 FX'!AI244, '1475 PARA'!AI244), "")</f>
        <v/>
      </c>
      <c r="N244" s="240" t="str">
        <f>IF(I244&gt;0, MAX('1476 FX'!AI244, '1476 PARA'!AI244), "")</f>
        <v/>
      </c>
      <c r="O244" s="240" t="str">
        <f>IF(I244&gt;0, MAX('1603 FX'!AI244, '1603 Para'!AI244), "")</f>
        <v/>
      </c>
      <c r="P244" s="240" t="str">
        <f>IF(I244&gt;0, MAX('1604 FX'!AI244, '1604 Para'!AI244), "")</f>
        <v/>
      </c>
      <c r="Q244" s="240" t="str">
        <f>IF(I244&gt;0, MAX('Spare van FX'!AI244, 'Spare van Para'!AI244), "")</f>
        <v/>
      </c>
      <c r="T244" s="239" t="str">
        <f>IF(I244&gt;0, MAX('1473 FX'!AI244, '1473 PARA'!AI244), "")</f>
        <v/>
      </c>
      <c r="U244" s="239" t="str">
        <f>IF(I244&gt;0, MAX('1474 FX'!AI244, '1474 PARA'!AI244), "")</f>
        <v/>
      </c>
      <c r="V244" s="239" t="str">
        <f>IF(I244&gt;0, MAX('1475 FX'!AI244, '1475 PARA'!AI244), "")</f>
        <v/>
      </c>
      <c r="W244" s="240" t="str">
        <f>IF(I244&gt;0, MAX('1476 FX'!AI244, '1476 PARA'!AI244), "")</f>
        <v/>
      </c>
      <c r="X244" s="240" t="str">
        <f>IF(I244&gt;0, MAX('1603 FX'!AI244, '1603 Para'!AI244), "")</f>
        <v/>
      </c>
      <c r="Y244" s="240" t="str">
        <f>IF(I244&gt;0, MAX('1604 FX'!AI244, '1604 Para'!AI244), "")</f>
        <v/>
      </c>
      <c r="Z244" s="240" t="str">
        <f>IF(I244&gt;0, MAX('Spare van FX'!AI244, 'Spare van Para'!AI244), "")</f>
        <v/>
      </c>
    </row>
    <row r="245" spans="1:26" thickBot="1" x14ac:dyDescent="0.3">
      <c r="A245" s="155">
        <v>42977</v>
      </c>
      <c r="B245" s="156">
        <f>'1473 FX'!V245</f>
        <v>0</v>
      </c>
      <c r="C245" s="156">
        <f>'1474 FX'!V245</f>
        <v>0</v>
      </c>
      <c r="D245" s="156">
        <f>'1475 FX'!V245</f>
        <v>0</v>
      </c>
      <c r="E245" s="162">
        <f>'1476 FX'!V245</f>
        <v>0</v>
      </c>
      <c r="F245" s="162">
        <f>'1603 FX'!V245</f>
        <v>0</v>
      </c>
      <c r="G245" s="162">
        <f>'1604 FX'!V245</f>
        <v>0</v>
      </c>
      <c r="H245" s="162">
        <f>'Spare van FX'!V245</f>
        <v>0</v>
      </c>
      <c r="I245" s="167">
        <f t="shared" si="3"/>
        <v>0</v>
      </c>
      <c r="K245" s="239" t="str">
        <f>IF(I245&gt;0, MAX('1473 FX'!AI245, '1473 PARA'!AI245), "")</f>
        <v/>
      </c>
      <c r="L245" s="239" t="str">
        <f>IF(I245&gt;0, MAX('1474 FX'!AI245, '1474 PARA'!AI245), "")</f>
        <v/>
      </c>
      <c r="M245" s="239" t="str">
        <f>IF(I245&gt;0, MAX('1475 FX'!AI245, '1475 PARA'!AI245), "")</f>
        <v/>
      </c>
      <c r="N245" s="240" t="str">
        <f>IF(I245&gt;0, MAX('1476 FX'!AI245, '1476 PARA'!AI245), "")</f>
        <v/>
      </c>
      <c r="O245" s="240" t="str">
        <f>IF(I245&gt;0, MAX('1603 FX'!AI245, '1603 Para'!AI245), "")</f>
        <v/>
      </c>
      <c r="P245" s="240" t="str">
        <f>IF(I245&gt;0, MAX('1604 FX'!AI245, '1604 Para'!AI245), "")</f>
        <v/>
      </c>
      <c r="Q245" s="240" t="str">
        <f>IF(I245&gt;0, MAX('Spare van FX'!AI245, 'Spare van Para'!AI245), "")</f>
        <v/>
      </c>
      <c r="T245" s="239" t="str">
        <f>IF(I245&gt;0, MAX('1473 FX'!AI245, '1473 PARA'!AI245), "")</f>
        <v/>
      </c>
      <c r="U245" s="239" t="str">
        <f>IF(I245&gt;0, MAX('1474 FX'!AI245, '1474 PARA'!AI245), "")</f>
        <v/>
      </c>
      <c r="V245" s="239" t="str">
        <f>IF(I245&gt;0, MAX('1475 FX'!AI245, '1475 PARA'!AI245), "")</f>
        <v/>
      </c>
      <c r="W245" s="240" t="str">
        <f>IF(I245&gt;0, MAX('1476 FX'!AI245, '1476 PARA'!AI245), "")</f>
        <v/>
      </c>
      <c r="X245" s="240" t="str">
        <f>IF(I245&gt;0, MAX('1603 FX'!AI245, '1603 Para'!AI245), "")</f>
        <v/>
      </c>
      <c r="Y245" s="240" t="str">
        <f>IF(I245&gt;0, MAX('1604 FX'!AI245, '1604 Para'!AI245), "")</f>
        <v/>
      </c>
      <c r="Z245" s="240" t="str">
        <f>IF(I245&gt;0, MAX('Spare van FX'!AI245, 'Spare van Para'!AI245), "")</f>
        <v/>
      </c>
    </row>
    <row r="246" spans="1:26" s="219" customFormat="1" thickBot="1" x14ac:dyDescent="0.3">
      <c r="A246" s="232">
        <v>42978</v>
      </c>
      <c r="B246" s="233">
        <f>'1473 FX'!V246</f>
        <v>0</v>
      </c>
      <c r="C246" s="233">
        <f>'1474 FX'!V246</f>
        <v>0</v>
      </c>
      <c r="D246" s="233">
        <f>'1475 FX'!V246</f>
        <v>0</v>
      </c>
      <c r="E246" s="234">
        <f>'1476 FX'!V246</f>
        <v>0</v>
      </c>
      <c r="F246" s="234">
        <f>'1603 FX'!V246</f>
        <v>0</v>
      </c>
      <c r="G246" s="234">
        <f>'1604 FX'!V246</f>
        <v>0</v>
      </c>
      <c r="H246" s="234">
        <f>'Spare van FX'!V246</f>
        <v>0</v>
      </c>
      <c r="I246" s="235">
        <f t="shared" si="3"/>
        <v>0</v>
      </c>
      <c r="J246" s="217"/>
      <c r="K246" s="239" t="str">
        <f>IF(I246&gt;0, MAX('1473 FX'!AI246, '1473 PARA'!AI246), "")</f>
        <v/>
      </c>
      <c r="L246" s="239" t="str">
        <f>IF(I246&gt;0, MAX('1474 FX'!AI246, '1474 PARA'!AI246), "")</f>
        <v/>
      </c>
      <c r="M246" s="239" t="str">
        <f>IF(I246&gt;0, MAX('1475 FX'!AI246, '1475 PARA'!AI246), "")</f>
        <v/>
      </c>
      <c r="N246" s="240" t="str">
        <f>IF(I246&gt;0, MAX('1476 FX'!AI246, '1476 PARA'!AI246), "")</f>
        <v/>
      </c>
      <c r="O246" s="240" t="str">
        <f>IF(I246&gt;0, MAX('1603 FX'!AI246, '1603 Para'!AI246), "")</f>
        <v/>
      </c>
      <c r="P246" s="240" t="str">
        <f>IF(I246&gt;0, MAX('1604 FX'!AI246, '1604 Para'!AI246), "")</f>
        <v/>
      </c>
      <c r="Q246" s="240" t="str">
        <f>IF(I246&gt;0, MAX('Spare van FX'!AI246, 'Spare van Para'!AI246), "")</f>
        <v/>
      </c>
      <c r="S246" s="217"/>
      <c r="T246" s="239" t="str">
        <f>IF(I246&gt;0, MAX('1473 FX'!AI246, '1473 PARA'!AI246), "")</f>
        <v/>
      </c>
      <c r="U246" s="239" t="str">
        <f>IF(I246&gt;0, MAX('1474 FX'!AI246, '1474 PARA'!AI246), "")</f>
        <v/>
      </c>
      <c r="V246" s="239" t="str">
        <f>IF(I246&gt;0, MAX('1475 FX'!AI246, '1475 PARA'!AI246), "")</f>
        <v/>
      </c>
      <c r="W246" s="240" t="str">
        <f>IF(I246&gt;0, MAX('1476 FX'!AI246, '1476 PARA'!AI246), "")</f>
        <v/>
      </c>
      <c r="X246" s="240" t="str">
        <f>IF(I246&gt;0, MAX('1603 FX'!AI246, '1603 Para'!AI246), "")</f>
        <v/>
      </c>
      <c r="Y246" s="240" t="str">
        <f>IF(I246&gt;0, MAX('1604 FX'!AI246, '1604 Para'!AI246), "")</f>
        <v/>
      </c>
      <c r="Z246" s="240" t="str">
        <f>IF(I246&gt;0, MAX('Spare van FX'!AI246, 'Spare van Para'!AI246), "")</f>
        <v/>
      </c>
    </row>
    <row r="247" spans="1:26" ht="16.5" thickTop="1" thickBot="1" x14ac:dyDescent="0.3">
      <c r="A247" s="8">
        <v>42979</v>
      </c>
      <c r="B247" s="169">
        <f>'1473 FX'!V247</f>
        <v>0</v>
      </c>
      <c r="C247" s="169">
        <f>'1474 FX'!V247</f>
        <v>0</v>
      </c>
      <c r="D247" s="169">
        <f>'1475 FX'!V247</f>
        <v>0</v>
      </c>
      <c r="E247" s="170">
        <f>'1476 FX'!V247</f>
        <v>0</v>
      </c>
      <c r="F247" s="170">
        <f>'1603 FX'!V247</f>
        <v>0</v>
      </c>
      <c r="G247" s="170">
        <f>'1604 FX'!V247</f>
        <v>0</v>
      </c>
      <c r="H247" s="170">
        <f>'Spare van FX'!V247</f>
        <v>0</v>
      </c>
      <c r="I247" s="171">
        <f t="shared" si="3"/>
        <v>0</v>
      </c>
      <c r="K247" s="239" t="str">
        <f>IF(I247&gt;0, MAX('1473 FX'!AI247, '1473 PARA'!AI247), "")</f>
        <v/>
      </c>
      <c r="L247" s="239" t="str">
        <f>IF(I247&gt;0, MAX('1474 FX'!AI247, '1474 PARA'!AI247), "")</f>
        <v/>
      </c>
      <c r="M247" s="239" t="str">
        <f>IF(I247&gt;0, MAX('1475 FX'!AI247, '1475 PARA'!AI247), "")</f>
        <v/>
      </c>
      <c r="N247" s="240" t="str">
        <f>IF(I247&gt;0, MAX('1476 FX'!AI247, '1476 PARA'!AI247), "")</f>
        <v/>
      </c>
      <c r="O247" s="240" t="str">
        <f>IF(I247&gt;0, MAX('1603 FX'!AI247, '1603 Para'!AI247), "")</f>
        <v/>
      </c>
      <c r="P247" s="240" t="str">
        <f>IF(I247&gt;0, MAX('1604 FX'!AI247, '1604 Para'!AI247), "")</f>
        <v/>
      </c>
      <c r="Q247" s="240" t="str">
        <f>IF(I247&gt;0, MAX('Spare van FX'!AI247, 'Spare van Para'!AI247), "")</f>
        <v/>
      </c>
      <c r="T247" s="239" t="str">
        <f>IF(I247&gt;0, MAX('1473 FX'!AI247, '1473 PARA'!AI247), "")</f>
        <v/>
      </c>
      <c r="U247" s="239" t="str">
        <f>IF(I247&gt;0, MAX('1474 FX'!AI247, '1474 PARA'!AI247), "")</f>
        <v/>
      </c>
      <c r="V247" s="239" t="str">
        <f>IF(I247&gt;0, MAX('1475 FX'!AI247, '1475 PARA'!AI247), "")</f>
        <v/>
      </c>
      <c r="W247" s="240" t="str">
        <f>IF(I247&gt;0, MAX('1476 FX'!AI247, '1476 PARA'!AI247), "")</f>
        <v/>
      </c>
      <c r="X247" s="240" t="str">
        <f>IF(I247&gt;0, MAX('1603 FX'!AI247, '1603 Para'!AI247), "")</f>
        <v/>
      </c>
      <c r="Y247" s="240" t="str">
        <f>IF(I247&gt;0, MAX('1604 FX'!AI247, '1604 Para'!AI247), "")</f>
        <v/>
      </c>
      <c r="Z247" s="240" t="str">
        <f>IF(I247&gt;0, MAX('Spare van FX'!AI247, 'Spare van Para'!AI247), "")</f>
        <v/>
      </c>
    </row>
    <row r="248" spans="1:26" thickBot="1" x14ac:dyDescent="0.3">
      <c r="A248" s="155">
        <v>42980</v>
      </c>
      <c r="B248" s="156">
        <f>'1473 FX'!V248</f>
        <v>0</v>
      </c>
      <c r="C248" s="156">
        <f>'1474 FX'!V248</f>
        <v>0</v>
      </c>
      <c r="D248" s="156">
        <f>'1475 FX'!V248</f>
        <v>0</v>
      </c>
      <c r="E248" s="162">
        <f>'1476 FX'!V248</f>
        <v>0</v>
      </c>
      <c r="F248" s="162">
        <f>'1603 FX'!V248</f>
        <v>0</v>
      </c>
      <c r="G248" s="162">
        <f>'1604 FX'!V248</f>
        <v>0</v>
      </c>
      <c r="H248" s="162">
        <f>'Spare van FX'!V248</f>
        <v>0</v>
      </c>
      <c r="I248" s="167">
        <f t="shared" si="3"/>
        <v>0</v>
      </c>
      <c r="K248" s="239" t="str">
        <f>IF(I248&gt;0, MAX('1473 FX'!AI248, '1473 PARA'!AI248), "")</f>
        <v/>
      </c>
      <c r="L248" s="239" t="str">
        <f>IF(I248&gt;0, MAX('1474 FX'!AI248, '1474 PARA'!AI248), "")</f>
        <v/>
      </c>
      <c r="M248" s="239" t="str">
        <f>IF(I248&gt;0, MAX('1475 FX'!AI248, '1475 PARA'!AI248), "")</f>
        <v/>
      </c>
      <c r="N248" s="240" t="str">
        <f>IF(I248&gt;0, MAX('1476 FX'!AI248, '1476 PARA'!AI248), "")</f>
        <v/>
      </c>
      <c r="O248" s="240" t="str">
        <f>IF(I248&gt;0, MAX('1603 FX'!AI248, '1603 Para'!AI248), "")</f>
        <v/>
      </c>
      <c r="P248" s="240" t="str">
        <f>IF(I248&gt;0, MAX('1604 FX'!AI248, '1604 Para'!AI248), "")</f>
        <v/>
      </c>
      <c r="Q248" s="240" t="str">
        <f>IF(I248&gt;0, MAX('Spare van FX'!AI248, 'Spare van Para'!AI248), "")</f>
        <v/>
      </c>
      <c r="T248" s="239" t="str">
        <f>IF(I248&gt;0, MAX('1473 FX'!AI248, '1473 PARA'!AI248), "")</f>
        <v/>
      </c>
      <c r="U248" s="239" t="str">
        <f>IF(I248&gt;0, MAX('1474 FX'!AI248, '1474 PARA'!AI248), "")</f>
        <v/>
      </c>
      <c r="V248" s="239" t="str">
        <f>IF(I248&gt;0, MAX('1475 FX'!AI248, '1475 PARA'!AI248), "")</f>
        <v/>
      </c>
      <c r="W248" s="240" t="str">
        <f>IF(I248&gt;0, MAX('1476 FX'!AI248, '1476 PARA'!AI248), "")</f>
        <v/>
      </c>
      <c r="X248" s="240" t="str">
        <f>IF(I248&gt;0, MAX('1603 FX'!AI248, '1603 Para'!AI248), "")</f>
        <v/>
      </c>
      <c r="Y248" s="240" t="str">
        <f>IF(I248&gt;0, MAX('1604 FX'!AI248, '1604 Para'!AI248), "")</f>
        <v/>
      </c>
      <c r="Z248" s="240" t="str">
        <f>IF(I248&gt;0, MAX('Spare van FX'!AI248, 'Spare van Para'!AI248), "")</f>
        <v/>
      </c>
    </row>
    <row r="249" spans="1:26" thickBot="1" x14ac:dyDescent="0.3">
      <c r="A249" s="155">
        <v>42981</v>
      </c>
      <c r="B249" s="156">
        <f>'1473 FX'!V249</f>
        <v>0</v>
      </c>
      <c r="C249" s="156">
        <f>'1474 FX'!V249</f>
        <v>0</v>
      </c>
      <c r="D249" s="156">
        <f>'1475 FX'!V249</f>
        <v>0</v>
      </c>
      <c r="E249" s="162">
        <f>'1476 FX'!V249</f>
        <v>0</v>
      </c>
      <c r="F249" s="162">
        <f>'1603 FX'!V249</f>
        <v>0</v>
      </c>
      <c r="G249" s="162">
        <f>'1604 FX'!V249</f>
        <v>0</v>
      </c>
      <c r="H249" s="162">
        <f>'Spare van FX'!V249</f>
        <v>0</v>
      </c>
      <c r="I249" s="167">
        <f t="shared" si="3"/>
        <v>0</v>
      </c>
      <c r="K249" s="239" t="str">
        <f>IF(I249&gt;0, MAX('1473 FX'!AI249, '1473 PARA'!AI249), "")</f>
        <v/>
      </c>
      <c r="L249" s="239" t="str">
        <f>IF(I249&gt;0, MAX('1474 FX'!AI249, '1474 PARA'!AI249), "")</f>
        <v/>
      </c>
      <c r="M249" s="239" t="str">
        <f>IF(I249&gt;0, MAX('1475 FX'!AI249, '1475 PARA'!AI249), "")</f>
        <v/>
      </c>
      <c r="N249" s="240" t="str">
        <f>IF(I249&gt;0, MAX('1476 FX'!AI249, '1476 PARA'!AI249), "")</f>
        <v/>
      </c>
      <c r="O249" s="240" t="str">
        <f>IF(I249&gt;0, MAX('1603 FX'!AI249, '1603 Para'!AI249), "")</f>
        <v/>
      </c>
      <c r="P249" s="240" t="str">
        <f>IF(I249&gt;0, MAX('1604 FX'!AI249, '1604 Para'!AI249), "")</f>
        <v/>
      </c>
      <c r="Q249" s="240" t="str">
        <f>IF(I249&gt;0, MAX('Spare van FX'!AI249, 'Spare van Para'!AI249), "")</f>
        <v/>
      </c>
      <c r="T249" s="239" t="str">
        <f>IF(I249&gt;0, MAX('1473 FX'!AI249, '1473 PARA'!AI249), "")</f>
        <v/>
      </c>
      <c r="U249" s="239" t="str">
        <f>IF(I249&gt;0, MAX('1474 FX'!AI249, '1474 PARA'!AI249), "")</f>
        <v/>
      </c>
      <c r="V249" s="239" t="str">
        <f>IF(I249&gt;0, MAX('1475 FX'!AI249, '1475 PARA'!AI249), "")</f>
        <v/>
      </c>
      <c r="W249" s="240" t="str">
        <f>IF(I249&gt;0, MAX('1476 FX'!AI249, '1476 PARA'!AI249), "")</f>
        <v/>
      </c>
      <c r="X249" s="240" t="str">
        <f>IF(I249&gt;0, MAX('1603 FX'!AI249, '1603 Para'!AI249), "")</f>
        <v/>
      </c>
      <c r="Y249" s="240" t="str">
        <f>IF(I249&gt;0, MAX('1604 FX'!AI249, '1604 Para'!AI249), "")</f>
        <v/>
      </c>
      <c r="Z249" s="240" t="str">
        <f>IF(I249&gt;0, MAX('Spare van FX'!AI249, 'Spare van Para'!AI249), "")</f>
        <v/>
      </c>
    </row>
    <row r="250" spans="1:26" thickBot="1" x14ac:dyDescent="0.3">
      <c r="A250" s="155">
        <v>42982</v>
      </c>
      <c r="B250" s="156">
        <f>'1473 FX'!V250</f>
        <v>0</v>
      </c>
      <c r="C250" s="156">
        <f>'1474 FX'!V250</f>
        <v>0</v>
      </c>
      <c r="D250" s="156">
        <f>'1475 FX'!V250</f>
        <v>0</v>
      </c>
      <c r="E250" s="162">
        <f>'1476 FX'!V250</f>
        <v>0</v>
      </c>
      <c r="F250" s="162">
        <f>'1603 FX'!V250</f>
        <v>0</v>
      </c>
      <c r="G250" s="162">
        <f>'1604 FX'!V250</f>
        <v>0</v>
      </c>
      <c r="H250" s="162">
        <f>'Spare van FX'!V250</f>
        <v>0</v>
      </c>
      <c r="I250" s="167">
        <f t="shared" si="3"/>
        <v>0</v>
      </c>
      <c r="K250" s="239" t="str">
        <f>IF(I250&gt;0, MAX('1473 FX'!AI250, '1473 PARA'!AI250), "")</f>
        <v/>
      </c>
      <c r="L250" s="239" t="str">
        <f>IF(I250&gt;0, MAX('1474 FX'!AI250, '1474 PARA'!AI250), "")</f>
        <v/>
      </c>
      <c r="M250" s="239" t="str">
        <f>IF(I250&gt;0, MAX('1475 FX'!AI250, '1475 PARA'!AI250), "")</f>
        <v/>
      </c>
      <c r="N250" s="240" t="str">
        <f>IF(I250&gt;0, MAX('1476 FX'!AI250, '1476 PARA'!AI250), "")</f>
        <v/>
      </c>
      <c r="O250" s="240" t="str">
        <f>IF(I250&gt;0, MAX('1603 FX'!AI250, '1603 Para'!AI250), "")</f>
        <v/>
      </c>
      <c r="P250" s="240" t="str">
        <f>IF(I250&gt;0, MAX('1604 FX'!AI250, '1604 Para'!AI250), "")</f>
        <v/>
      </c>
      <c r="Q250" s="240" t="str">
        <f>IF(I250&gt;0, MAX('Spare van FX'!AI250, 'Spare van Para'!AI250), "")</f>
        <v/>
      </c>
      <c r="T250" s="239" t="str">
        <f>IF(I250&gt;0, MAX('1473 FX'!AI250, '1473 PARA'!AI250), "")</f>
        <v/>
      </c>
      <c r="U250" s="239" t="str">
        <f>IF(I250&gt;0, MAX('1474 FX'!AI250, '1474 PARA'!AI250), "")</f>
        <v/>
      </c>
      <c r="V250" s="239" t="str">
        <f>IF(I250&gt;0, MAX('1475 FX'!AI250, '1475 PARA'!AI250), "")</f>
        <v/>
      </c>
      <c r="W250" s="240" t="str">
        <f>IF(I250&gt;0, MAX('1476 FX'!AI250, '1476 PARA'!AI250), "")</f>
        <v/>
      </c>
      <c r="X250" s="240" t="str">
        <f>IF(I250&gt;0, MAX('1603 FX'!AI250, '1603 Para'!AI250), "")</f>
        <v/>
      </c>
      <c r="Y250" s="240" t="str">
        <f>IF(I250&gt;0, MAX('1604 FX'!AI250, '1604 Para'!AI250), "")</f>
        <v/>
      </c>
      <c r="Z250" s="240" t="str">
        <f>IF(I250&gt;0, MAX('Spare van FX'!AI250, 'Spare van Para'!AI250), "")</f>
        <v/>
      </c>
    </row>
    <row r="251" spans="1:26" thickBot="1" x14ac:dyDescent="0.3">
      <c r="A251" s="155">
        <v>42983</v>
      </c>
      <c r="B251" s="156">
        <f>'1473 FX'!V251</f>
        <v>0</v>
      </c>
      <c r="C251" s="156">
        <f>'1474 FX'!V251</f>
        <v>0</v>
      </c>
      <c r="D251" s="156">
        <f>'1475 FX'!V251</f>
        <v>0</v>
      </c>
      <c r="E251" s="162">
        <f>'1476 FX'!V251</f>
        <v>0</v>
      </c>
      <c r="F251" s="162">
        <f>'1603 FX'!V251</f>
        <v>0</v>
      </c>
      <c r="G251" s="162">
        <f>'1604 FX'!V251</f>
        <v>0</v>
      </c>
      <c r="H251" s="162">
        <f>'Spare van FX'!V251</f>
        <v>0</v>
      </c>
      <c r="I251" s="167">
        <f t="shared" si="3"/>
        <v>0</v>
      </c>
      <c r="K251" s="239" t="str">
        <f>IF(I251&gt;0, MAX('1473 FX'!AI251, '1473 PARA'!AI251), "")</f>
        <v/>
      </c>
      <c r="L251" s="239" t="str">
        <f>IF(I251&gt;0, MAX('1474 FX'!AI251, '1474 PARA'!AI251), "")</f>
        <v/>
      </c>
      <c r="M251" s="239" t="str">
        <f>IF(I251&gt;0, MAX('1475 FX'!AI251, '1475 PARA'!AI251), "")</f>
        <v/>
      </c>
      <c r="N251" s="240" t="str">
        <f>IF(I251&gt;0, MAX('1476 FX'!AI251, '1476 PARA'!AI251), "")</f>
        <v/>
      </c>
      <c r="O251" s="240" t="str">
        <f>IF(I251&gt;0, MAX('1603 FX'!AI251, '1603 Para'!AI251), "")</f>
        <v/>
      </c>
      <c r="P251" s="240" t="str">
        <f>IF(I251&gt;0, MAX('1604 FX'!AI251, '1604 Para'!AI251), "")</f>
        <v/>
      </c>
      <c r="Q251" s="240" t="str">
        <f>IF(I251&gt;0, MAX('Spare van FX'!AI251, 'Spare van Para'!AI251), "")</f>
        <v/>
      </c>
      <c r="T251" s="239" t="str">
        <f>IF(I251&gt;0, MAX('1473 FX'!AI251, '1473 PARA'!AI251), "")</f>
        <v/>
      </c>
      <c r="U251" s="239" t="str">
        <f>IF(I251&gt;0, MAX('1474 FX'!AI251, '1474 PARA'!AI251), "")</f>
        <v/>
      </c>
      <c r="V251" s="239" t="str">
        <f>IF(I251&gt;0, MAX('1475 FX'!AI251, '1475 PARA'!AI251), "")</f>
        <v/>
      </c>
      <c r="W251" s="240" t="str">
        <f>IF(I251&gt;0, MAX('1476 FX'!AI251, '1476 PARA'!AI251), "")</f>
        <v/>
      </c>
      <c r="X251" s="240" t="str">
        <f>IF(I251&gt;0, MAX('1603 FX'!AI251, '1603 Para'!AI251), "")</f>
        <v/>
      </c>
      <c r="Y251" s="240" t="str">
        <f>IF(I251&gt;0, MAX('1604 FX'!AI251, '1604 Para'!AI251), "")</f>
        <v/>
      </c>
      <c r="Z251" s="240" t="str">
        <f>IF(I251&gt;0, MAX('Spare van FX'!AI251, 'Spare van Para'!AI251), "")</f>
        <v/>
      </c>
    </row>
    <row r="252" spans="1:26" thickBot="1" x14ac:dyDescent="0.3">
      <c r="A252" s="155">
        <v>42984</v>
      </c>
      <c r="B252" s="156">
        <f>'1473 FX'!V252</f>
        <v>0</v>
      </c>
      <c r="C252" s="156">
        <f>'1474 FX'!V252</f>
        <v>0</v>
      </c>
      <c r="D252" s="156">
        <f>'1475 FX'!V252</f>
        <v>0</v>
      </c>
      <c r="E252" s="162">
        <f>'1476 FX'!V252</f>
        <v>0</v>
      </c>
      <c r="F252" s="162">
        <f>'1603 FX'!V252</f>
        <v>0</v>
      </c>
      <c r="G252" s="162">
        <f>'1604 FX'!V252</f>
        <v>0</v>
      </c>
      <c r="H252" s="162">
        <f>'Spare van FX'!V252</f>
        <v>0</v>
      </c>
      <c r="I252" s="167">
        <f t="shared" si="3"/>
        <v>0</v>
      </c>
      <c r="K252" s="239" t="str">
        <f>IF(I252&gt;0, MAX('1473 FX'!AI252, '1473 PARA'!AI252), "")</f>
        <v/>
      </c>
      <c r="L252" s="239" t="str">
        <f>IF(I252&gt;0, MAX('1474 FX'!AI252, '1474 PARA'!AI252), "")</f>
        <v/>
      </c>
      <c r="M252" s="239" t="str">
        <f>IF(I252&gt;0, MAX('1475 FX'!AI252, '1475 PARA'!AI252), "")</f>
        <v/>
      </c>
      <c r="N252" s="240" t="str">
        <f>IF(I252&gt;0, MAX('1476 FX'!AI252, '1476 PARA'!AI252), "")</f>
        <v/>
      </c>
      <c r="O252" s="240" t="str">
        <f>IF(I252&gt;0, MAX('1603 FX'!AI252, '1603 Para'!AI252), "")</f>
        <v/>
      </c>
      <c r="P252" s="240" t="str">
        <f>IF(I252&gt;0, MAX('1604 FX'!AI252, '1604 Para'!AI252), "")</f>
        <v/>
      </c>
      <c r="Q252" s="240" t="str">
        <f>IF(I252&gt;0, MAX('Spare van FX'!AI252, 'Spare van Para'!AI252), "")</f>
        <v/>
      </c>
      <c r="T252" s="239" t="str">
        <f>IF(I252&gt;0, MAX('1473 FX'!AI252, '1473 PARA'!AI252), "")</f>
        <v/>
      </c>
      <c r="U252" s="239" t="str">
        <f>IF(I252&gt;0, MAX('1474 FX'!AI252, '1474 PARA'!AI252), "")</f>
        <v/>
      </c>
      <c r="V252" s="239" t="str">
        <f>IF(I252&gt;0, MAX('1475 FX'!AI252, '1475 PARA'!AI252), "")</f>
        <v/>
      </c>
      <c r="W252" s="240" t="str">
        <f>IF(I252&gt;0, MAX('1476 FX'!AI252, '1476 PARA'!AI252), "")</f>
        <v/>
      </c>
      <c r="X252" s="240" t="str">
        <f>IF(I252&gt;0, MAX('1603 FX'!AI252, '1603 Para'!AI252), "")</f>
        <v/>
      </c>
      <c r="Y252" s="240" t="str">
        <f>IF(I252&gt;0, MAX('1604 FX'!AI252, '1604 Para'!AI252), "")</f>
        <v/>
      </c>
      <c r="Z252" s="240" t="str">
        <f>IF(I252&gt;0, MAX('Spare van FX'!AI252, 'Spare van Para'!AI252), "")</f>
        <v/>
      </c>
    </row>
    <row r="253" spans="1:26" thickBot="1" x14ac:dyDescent="0.3">
      <c r="A253" s="155">
        <v>42985</v>
      </c>
      <c r="B253" s="156">
        <f>'1473 FX'!V253</f>
        <v>0</v>
      </c>
      <c r="C253" s="156">
        <f>'1474 FX'!V253</f>
        <v>0</v>
      </c>
      <c r="D253" s="156">
        <f>'1475 FX'!V253</f>
        <v>0</v>
      </c>
      <c r="E253" s="162">
        <f>'1476 FX'!V253</f>
        <v>0</v>
      </c>
      <c r="F253" s="162">
        <f>'1603 FX'!V253</f>
        <v>0</v>
      </c>
      <c r="G253" s="162">
        <f>'1604 FX'!V253</f>
        <v>0</v>
      </c>
      <c r="H253" s="162">
        <f>'Spare van FX'!V253</f>
        <v>0</v>
      </c>
      <c r="I253" s="167">
        <f t="shared" si="3"/>
        <v>0</v>
      </c>
      <c r="K253" s="239" t="str">
        <f>IF(I253&gt;0, MAX('1473 FX'!AI253, '1473 PARA'!AI253), "")</f>
        <v/>
      </c>
      <c r="L253" s="239" t="str">
        <f>IF(I253&gt;0, MAX('1474 FX'!AI253, '1474 PARA'!AI253), "")</f>
        <v/>
      </c>
      <c r="M253" s="239" t="str">
        <f>IF(I253&gt;0, MAX('1475 FX'!AI253, '1475 PARA'!AI253), "")</f>
        <v/>
      </c>
      <c r="N253" s="240" t="str">
        <f>IF(I253&gt;0, MAX('1476 FX'!AI253, '1476 PARA'!AI253), "")</f>
        <v/>
      </c>
      <c r="O253" s="240" t="str">
        <f>IF(I253&gt;0, MAX('1603 FX'!AI253, '1603 Para'!AI253), "")</f>
        <v/>
      </c>
      <c r="P253" s="240" t="str">
        <f>IF(I253&gt;0, MAX('1604 FX'!AI253, '1604 Para'!AI253), "")</f>
        <v/>
      </c>
      <c r="Q253" s="240" t="str">
        <f>IF(I253&gt;0, MAX('Spare van FX'!AI253, 'Spare van Para'!AI253), "")</f>
        <v/>
      </c>
      <c r="T253" s="239" t="str">
        <f>IF(I253&gt;0, MAX('1473 FX'!AI253, '1473 PARA'!AI253), "")</f>
        <v/>
      </c>
      <c r="U253" s="239" t="str">
        <f>IF(I253&gt;0, MAX('1474 FX'!AI253, '1474 PARA'!AI253), "")</f>
        <v/>
      </c>
      <c r="V253" s="239" t="str">
        <f>IF(I253&gt;0, MAX('1475 FX'!AI253, '1475 PARA'!AI253), "")</f>
        <v/>
      </c>
      <c r="W253" s="240" t="str">
        <f>IF(I253&gt;0, MAX('1476 FX'!AI253, '1476 PARA'!AI253), "")</f>
        <v/>
      </c>
      <c r="X253" s="240" t="str">
        <f>IF(I253&gt;0, MAX('1603 FX'!AI253, '1603 Para'!AI253), "")</f>
        <v/>
      </c>
      <c r="Y253" s="240" t="str">
        <f>IF(I253&gt;0, MAX('1604 FX'!AI253, '1604 Para'!AI253), "")</f>
        <v/>
      </c>
      <c r="Z253" s="240" t="str">
        <f>IF(I253&gt;0, MAX('Spare van FX'!AI253, 'Spare van Para'!AI253), "")</f>
        <v/>
      </c>
    </row>
    <row r="254" spans="1:26" thickBot="1" x14ac:dyDescent="0.3">
      <c r="A254" s="155">
        <v>42986</v>
      </c>
      <c r="B254" s="156">
        <f>'1473 FX'!V254</f>
        <v>0</v>
      </c>
      <c r="C254" s="156">
        <f>'1474 FX'!V254</f>
        <v>0</v>
      </c>
      <c r="D254" s="156">
        <f>'1475 FX'!V254</f>
        <v>0</v>
      </c>
      <c r="E254" s="162">
        <f>'1476 FX'!V254</f>
        <v>0</v>
      </c>
      <c r="F254" s="162">
        <f>'1603 FX'!V254</f>
        <v>0</v>
      </c>
      <c r="G254" s="162">
        <f>'1604 FX'!V254</f>
        <v>0</v>
      </c>
      <c r="H254" s="162">
        <f>'Spare van FX'!V254</f>
        <v>0</v>
      </c>
      <c r="I254" s="167">
        <f t="shared" si="3"/>
        <v>0</v>
      </c>
      <c r="K254" s="239" t="str">
        <f>IF(I254&gt;0, MAX('1473 FX'!AI254, '1473 PARA'!AI254), "")</f>
        <v/>
      </c>
      <c r="L254" s="239" t="str">
        <f>IF(I254&gt;0, MAX('1474 FX'!AI254, '1474 PARA'!AI254), "")</f>
        <v/>
      </c>
      <c r="M254" s="239" t="str">
        <f>IF(I254&gt;0, MAX('1475 FX'!AI254, '1475 PARA'!AI254), "")</f>
        <v/>
      </c>
      <c r="N254" s="240" t="str">
        <f>IF(I254&gt;0, MAX('1476 FX'!AI254, '1476 PARA'!AI254), "")</f>
        <v/>
      </c>
      <c r="O254" s="240" t="str">
        <f>IF(I254&gt;0, MAX('1603 FX'!AI254, '1603 Para'!AI254), "")</f>
        <v/>
      </c>
      <c r="P254" s="240" t="str">
        <f>IF(I254&gt;0, MAX('1604 FX'!AI254, '1604 Para'!AI254), "")</f>
        <v/>
      </c>
      <c r="Q254" s="240" t="str">
        <f>IF(I254&gt;0, MAX('Spare van FX'!AI254, 'Spare van Para'!AI254), "")</f>
        <v/>
      </c>
      <c r="T254" s="239" t="str">
        <f>IF(I254&gt;0, MAX('1473 FX'!AI254, '1473 PARA'!AI254), "")</f>
        <v/>
      </c>
      <c r="U254" s="239" t="str">
        <f>IF(I254&gt;0, MAX('1474 FX'!AI254, '1474 PARA'!AI254), "")</f>
        <v/>
      </c>
      <c r="V254" s="239" t="str">
        <f>IF(I254&gt;0, MAX('1475 FX'!AI254, '1475 PARA'!AI254), "")</f>
        <v/>
      </c>
      <c r="W254" s="240" t="str">
        <f>IF(I254&gt;0, MAX('1476 FX'!AI254, '1476 PARA'!AI254), "")</f>
        <v/>
      </c>
      <c r="X254" s="240" t="str">
        <f>IF(I254&gt;0, MAX('1603 FX'!AI254, '1603 Para'!AI254), "")</f>
        <v/>
      </c>
      <c r="Y254" s="240" t="str">
        <f>IF(I254&gt;0, MAX('1604 FX'!AI254, '1604 Para'!AI254), "")</f>
        <v/>
      </c>
      <c r="Z254" s="240" t="str">
        <f>IF(I254&gt;0, MAX('Spare van FX'!AI254, 'Spare van Para'!AI254), "")</f>
        <v/>
      </c>
    </row>
    <row r="255" spans="1:26" thickBot="1" x14ac:dyDescent="0.3">
      <c r="A255" s="155">
        <v>42987</v>
      </c>
      <c r="B255" s="156">
        <f>'1473 FX'!V255</f>
        <v>0</v>
      </c>
      <c r="C255" s="156">
        <f>'1474 FX'!V255</f>
        <v>0</v>
      </c>
      <c r="D255" s="156">
        <f>'1475 FX'!V255</f>
        <v>0</v>
      </c>
      <c r="E255" s="162">
        <f>'1476 FX'!V255</f>
        <v>0</v>
      </c>
      <c r="F255" s="162">
        <f>'1603 FX'!V255</f>
        <v>0</v>
      </c>
      <c r="G255" s="162">
        <f>'1604 FX'!V255</f>
        <v>0</v>
      </c>
      <c r="H255" s="162">
        <f>'Spare van FX'!V255</f>
        <v>0</v>
      </c>
      <c r="I255" s="167">
        <f t="shared" si="3"/>
        <v>0</v>
      </c>
      <c r="K255" s="239" t="str">
        <f>IF(I255&gt;0, MAX('1473 FX'!AI255, '1473 PARA'!AI255), "")</f>
        <v/>
      </c>
      <c r="L255" s="239" t="str">
        <f>IF(I255&gt;0, MAX('1474 FX'!AI255, '1474 PARA'!AI255), "")</f>
        <v/>
      </c>
      <c r="M255" s="239" t="str">
        <f>IF(I255&gt;0, MAX('1475 FX'!AI255, '1475 PARA'!AI255), "")</f>
        <v/>
      </c>
      <c r="N255" s="240" t="str">
        <f>IF(I255&gt;0, MAX('1476 FX'!AI255, '1476 PARA'!AI255), "")</f>
        <v/>
      </c>
      <c r="O255" s="240" t="str">
        <f>IF(I255&gt;0, MAX('1603 FX'!AI255, '1603 Para'!AI255), "")</f>
        <v/>
      </c>
      <c r="P255" s="240" t="str">
        <f>IF(I255&gt;0, MAX('1604 FX'!AI255, '1604 Para'!AI255), "")</f>
        <v/>
      </c>
      <c r="Q255" s="240" t="str">
        <f>IF(I255&gt;0, MAX('Spare van FX'!AI255, 'Spare van Para'!AI255), "")</f>
        <v/>
      </c>
      <c r="T255" s="239" t="str">
        <f>IF(I255&gt;0, MAX('1473 FX'!AI255, '1473 PARA'!AI255), "")</f>
        <v/>
      </c>
      <c r="U255" s="239" t="str">
        <f>IF(I255&gt;0, MAX('1474 FX'!AI255, '1474 PARA'!AI255), "")</f>
        <v/>
      </c>
      <c r="V255" s="239" t="str">
        <f>IF(I255&gt;0, MAX('1475 FX'!AI255, '1475 PARA'!AI255), "")</f>
        <v/>
      </c>
      <c r="W255" s="240" t="str">
        <f>IF(I255&gt;0, MAX('1476 FX'!AI255, '1476 PARA'!AI255), "")</f>
        <v/>
      </c>
      <c r="X255" s="240" t="str">
        <f>IF(I255&gt;0, MAX('1603 FX'!AI255, '1603 Para'!AI255), "")</f>
        <v/>
      </c>
      <c r="Y255" s="240" t="str">
        <f>IF(I255&gt;0, MAX('1604 FX'!AI255, '1604 Para'!AI255), "")</f>
        <v/>
      </c>
      <c r="Z255" s="240" t="str">
        <f>IF(I255&gt;0, MAX('Spare van FX'!AI255, 'Spare van Para'!AI255), "")</f>
        <v/>
      </c>
    </row>
    <row r="256" spans="1:26" thickBot="1" x14ac:dyDescent="0.3">
      <c r="A256" s="155">
        <v>42988</v>
      </c>
      <c r="B256" s="156">
        <f>'1473 FX'!V256</f>
        <v>0</v>
      </c>
      <c r="C256" s="156">
        <f>'1474 FX'!V256</f>
        <v>0</v>
      </c>
      <c r="D256" s="156">
        <f>'1475 FX'!V256</f>
        <v>0</v>
      </c>
      <c r="E256" s="162">
        <f>'1476 FX'!V256</f>
        <v>0</v>
      </c>
      <c r="F256" s="162">
        <f>'1603 FX'!V256</f>
        <v>0</v>
      </c>
      <c r="G256" s="162">
        <f>'1604 FX'!V256</f>
        <v>0</v>
      </c>
      <c r="H256" s="162">
        <f>'Spare van FX'!V256</f>
        <v>0</v>
      </c>
      <c r="I256" s="167">
        <f t="shared" si="3"/>
        <v>0</v>
      </c>
      <c r="K256" s="239" t="str">
        <f>IF(I256&gt;0, MAX('1473 FX'!AI256, '1473 PARA'!AI256), "")</f>
        <v/>
      </c>
      <c r="L256" s="239" t="str">
        <f>IF(I256&gt;0, MAX('1474 FX'!AI256, '1474 PARA'!AI256), "")</f>
        <v/>
      </c>
      <c r="M256" s="239" t="str">
        <f>IF(I256&gt;0, MAX('1475 FX'!AI256, '1475 PARA'!AI256), "")</f>
        <v/>
      </c>
      <c r="N256" s="240" t="str">
        <f>IF(I256&gt;0, MAX('1476 FX'!AI256, '1476 PARA'!AI256), "")</f>
        <v/>
      </c>
      <c r="O256" s="240" t="str">
        <f>IF(I256&gt;0, MAX('1603 FX'!AI256, '1603 Para'!AI256), "")</f>
        <v/>
      </c>
      <c r="P256" s="240" t="str">
        <f>IF(I256&gt;0, MAX('1604 FX'!AI256, '1604 Para'!AI256), "")</f>
        <v/>
      </c>
      <c r="Q256" s="240" t="str">
        <f>IF(I256&gt;0, MAX('Spare van FX'!AI256, 'Spare van Para'!AI256), "")</f>
        <v/>
      </c>
      <c r="T256" s="239" t="str">
        <f>IF(I256&gt;0, MAX('1473 FX'!AI256, '1473 PARA'!AI256), "")</f>
        <v/>
      </c>
      <c r="U256" s="239" t="str">
        <f>IF(I256&gt;0, MAX('1474 FX'!AI256, '1474 PARA'!AI256), "")</f>
        <v/>
      </c>
      <c r="V256" s="239" t="str">
        <f>IF(I256&gt;0, MAX('1475 FX'!AI256, '1475 PARA'!AI256), "")</f>
        <v/>
      </c>
      <c r="W256" s="240" t="str">
        <f>IF(I256&gt;0, MAX('1476 FX'!AI256, '1476 PARA'!AI256), "")</f>
        <v/>
      </c>
      <c r="X256" s="240" t="str">
        <f>IF(I256&gt;0, MAX('1603 FX'!AI256, '1603 Para'!AI256), "")</f>
        <v/>
      </c>
      <c r="Y256" s="240" t="str">
        <f>IF(I256&gt;0, MAX('1604 FX'!AI256, '1604 Para'!AI256), "")</f>
        <v/>
      </c>
      <c r="Z256" s="240" t="str">
        <f>IF(I256&gt;0, MAX('Spare van FX'!AI256, 'Spare van Para'!AI256), "")</f>
        <v/>
      </c>
    </row>
    <row r="257" spans="1:26" thickBot="1" x14ac:dyDescent="0.3">
      <c r="A257" s="155">
        <v>42989</v>
      </c>
      <c r="B257" s="156">
        <f>'1473 FX'!V257</f>
        <v>0</v>
      </c>
      <c r="C257" s="156">
        <f>'1474 FX'!V257</f>
        <v>0</v>
      </c>
      <c r="D257" s="156">
        <f>'1475 FX'!V257</f>
        <v>0</v>
      </c>
      <c r="E257" s="162">
        <f>'1476 FX'!V257</f>
        <v>0</v>
      </c>
      <c r="F257" s="162">
        <f>'1603 FX'!V257</f>
        <v>0</v>
      </c>
      <c r="G257" s="162">
        <f>'1604 FX'!V257</f>
        <v>0</v>
      </c>
      <c r="H257" s="162">
        <f>'Spare van FX'!V257</f>
        <v>0</v>
      </c>
      <c r="I257" s="167">
        <f t="shared" si="3"/>
        <v>0</v>
      </c>
      <c r="K257" s="239" t="str">
        <f>IF(I257&gt;0, MAX('1473 FX'!AI257, '1473 PARA'!AI257), "")</f>
        <v/>
      </c>
      <c r="L257" s="239" t="str">
        <f>IF(I257&gt;0, MAX('1474 FX'!AI257, '1474 PARA'!AI257), "")</f>
        <v/>
      </c>
      <c r="M257" s="239" t="str">
        <f>IF(I257&gt;0, MAX('1475 FX'!AI257, '1475 PARA'!AI257), "")</f>
        <v/>
      </c>
      <c r="N257" s="240" t="str">
        <f>IF(I257&gt;0, MAX('1476 FX'!AI257, '1476 PARA'!AI257), "")</f>
        <v/>
      </c>
      <c r="O257" s="240" t="str">
        <f>IF(I257&gt;0, MAX('1603 FX'!AI257, '1603 Para'!AI257), "")</f>
        <v/>
      </c>
      <c r="P257" s="240" t="str">
        <f>IF(I257&gt;0, MAX('1604 FX'!AI257, '1604 Para'!AI257), "")</f>
        <v/>
      </c>
      <c r="Q257" s="240" t="str">
        <f>IF(I257&gt;0, MAX('Spare van FX'!AI257, 'Spare van Para'!AI257), "")</f>
        <v/>
      </c>
      <c r="T257" s="239" t="str">
        <f>IF(I257&gt;0, MAX('1473 FX'!AI257, '1473 PARA'!AI257), "")</f>
        <v/>
      </c>
      <c r="U257" s="239" t="str">
        <f>IF(I257&gt;0, MAX('1474 FX'!AI257, '1474 PARA'!AI257), "")</f>
        <v/>
      </c>
      <c r="V257" s="239" t="str">
        <f>IF(I257&gt;0, MAX('1475 FX'!AI257, '1475 PARA'!AI257), "")</f>
        <v/>
      </c>
      <c r="W257" s="240" t="str">
        <f>IF(I257&gt;0, MAX('1476 FX'!AI257, '1476 PARA'!AI257), "")</f>
        <v/>
      </c>
      <c r="X257" s="240" t="str">
        <f>IF(I257&gt;0, MAX('1603 FX'!AI257, '1603 Para'!AI257), "")</f>
        <v/>
      </c>
      <c r="Y257" s="240" t="str">
        <f>IF(I257&gt;0, MAX('1604 FX'!AI257, '1604 Para'!AI257), "")</f>
        <v/>
      </c>
      <c r="Z257" s="240" t="str">
        <f>IF(I257&gt;0, MAX('Spare van FX'!AI257, 'Spare van Para'!AI257), "")</f>
        <v/>
      </c>
    </row>
    <row r="258" spans="1:26" thickBot="1" x14ac:dyDescent="0.3">
      <c r="A258" s="155">
        <v>42990</v>
      </c>
      <c r="B258" s="156">
        <f>'1473 FX'!V258</f>
        <v>0</v>
      </c>
      <c r="C258" s="156">
        <f>'1474 FX'!V258</f>
        <v>0</v>
      </c>
      <c r="D258" s="156">
        <f>'1475 FX'!V258</f>
        <v>0</v>
      </c>
      <c r="E258" s="162">
        <f>'1476 FX'!V258</f>
        <v>0</v>
      </c>
      <c r="F258" s="162">
        <f>'1603 FX'!V258</f>
        <v>0</v>
      </c>
      <c r="G258" s="162">
        <f>'1604 FX'!V258</f>
        <v>0</v>
      </c>
      <c r="H258" s="162">
        <f>'Spare van FX'!V258</f>
        <v>0</v>
      </c>
      <c r="I258" s="167">
        <f t="shared" si="3"/>
        <v>0</v>
      </c>
      <c r="K258" s="239" t="str">
        <f>IF(I258&gt;0, MAX('1473 FX'!AI258, '1473 PARA'!AI258), "")</f>
        <v/>
      </c>
      <c r="L258" s="239" t="str">
        <f>IF(I258&gt;0, MAX('1474 FX'!AI258, '1474 PARA'!AI258), "")</f>
        <v/>
      </c>
      <c r="M258" s="239" t="str">
        <f>IF(I258&gt;0, MAX('1475 FX'!AI258, '1475 PARA'!AI258), "")</f>
        <v/>
      </c>
      <c r="N258" s="240" t="str">
        <f>IF(I258&gt;0, MAX('1476 FX'!AI258, '1476 PARA'!AI258), "")</f>
        <v/>
      </c>
      <c r="O258" s="240" t="str">
        <f>IF(I258&gt;0, MAX('1603 FX'!AI258, '1603 Para'!AI258), "")</f>
        <v/>
      </c>
      <c r="P258" s="240" t="str">
        <f>IF(I258&gt;0, MAX('1604 FX'!AI258, '1604 Para'!AI258), "")</f>
        <v/>
      </c>
      <c r="Q258" s="240" t="str">
        <f>IF(I258&gt;0, MAX('Spare van FX'!AI258, 'Spare van Para'!AI258), "")</f>
        <v/>
      </c>
      <c r="T258" s="239" t="str">
        <f>IF(I258&gt;0, MAX('1473 FX'!AI258, '1473 PARA'!AI258), "")</f>
        <v/>
      </c>
      <c r="U258" s="239" t="str">
        <f>IF(I258&gt;0, MAX('1474 FX'!AI258, '1474 PARA'!AI258), "")</f>
        <v/>
      </c>
      <c r="V258" s="239" t="str">
        <f>IF(I258&gt;0, MAX('1475 FX'!AI258, '1475 PARA'!AI258), "")</f>
        <v/>
      </c>
      <c r="W258" s="240" t="str">
        <f>IF(I258&gt;0, MAX('1476 FX'!AI258, '1476 PARA'!AI258), "")</f>
        <v/>
      </c>
      <c r="X258" s="240" t="str">
        <f>IF(I258&gt;0, MAX('1603 FX'!AI258, '1603 Para'!AI258), "")</f>
        <v/>
      </c>
      <c r="Y258" s="240" t="str">
        <f>IF(I258&gt;0, MAX('1604 FX'!AI258, '1604 Para'!AI258), "")</f>
        <v/>
      </c>
      <c r="Z258" s="240" t="str">
        <f>IF(I258&gt;0, MAX('Spare van FX'!AI258, 'Spare van Para'!AI258), "")</f>
        <v/>
      </c>
    </row>
    <row r="259" spans="1:26" thickBot="1" x14ac:dyDescent="0.3">
      <c r="A259" s="155">
        <v>42991</v>
      </c>
      <c r="B259" s="156">
        <f>'1473 FX'!V259</f>
        <v>0</v>
      </c>
      <c r="C259" s="156">
        <f>'1474 FX'!V259</f>
        <v>0</v>
      </c>
      <c r="D259" s="156">
        <f>'1475 FX'!V259</f>
        <v>0</v>
      </c>
      <c r="E259" s="162">
        <f>'1476 FX'!V259</f>
        <v>0</v>
      </c>
      <c r="F259" s="162">
        <f>'1603 FX'!V259</f>
        <v>0</v>
      </c>
      <c r="G259" s="162">
        <f>'1604 FX'!V259</f>
        <v>0</v>
      </c>
      <c r="H259" s="162">
        <f>'Spare van FX'!V259</f>
        <v>0</v>
      </c>
      <c r="I259" s="167">
        <f t="shared" si="3"/>
        <v>0</v>
      </c>
      <c r="K259" s="239" t="str">
        <f>IF(I259&gt;0, MAX('1473 FX'!AI259, '1473 PARA'!AI259), "")</f>
        <v/>
      </c>
      <c r="L259" s="239" t="str">
        <f>IF(I259&gt;0, MAX('1474 FX'!AI259, '1474 PARA'!AI259), "")</f>
        <v/>
      </c>
      <c r="M259" s="239" t="str">
        <f>IF(I259&gt;0, MAX('1475 FX'!AI259, '1475 PARA'!AI259), "")</f>
        <v/>
      </c>
      <c r="N259" s="240" t="str">
        <f>IF(I259&gt;0, MAX('1476 FX'!AI259, '1476 PARA'!AI259), "")</f>
        <v/>
      </c>
      <c r="O259" s="240" t="str">
        <f>IF(I259&gt;0, MAX('1603 FX'!AI259, '1603 Para'!AI259), "")</f>
        <v/>
      </c>
      <c r="P259" s="240" t="str">
        <f>IF(I259&gt;0, MAX('1604 FX'!AI259, '1604 Para'!AI259), "")</f>
        <v/>
      </c>
      <c r="Q259" s="240" t="str">
        <f>IF(I259&gt;0, MAX('Spare van FX'!AI259, 'Spare van Para'!AI259), "")</f>
        <v/>
      </c>
      <c r="T259" s="239" t="str">
        <f>IF(I259&gt;0, MAX('1473 FX'!AI259, '1473 PARA'!AI259), "")</f>
        <v/>
      </c>
      <c r="U259" s="239" t="str">
        <f>IF(I259&gt;0, MAX('1474 FX'!AI259, '1474 PARA'!AI259), "")</f>
        <v/>
      </c>
      <c r="V259" s="239" t="str">
        <f>IF(I259&gt;0, MAX('1475 FX'!AI259, '1475 PARA'!AI259), "")</f>
        <v/>
      </c>
      <c r="W259" s="240" t="str">
        <f>IF(I259&gt;0, MAX('1476 FX'!AI259, '1476 PARA'!AI259), "")</f>
        <v/>
      </c>
      <c r="X259" s="240" t="str">
        <f>IF(I259&gt;0, MAX('1603 FX'!AI259, '1603 Para'!AI259), "")</f>
        <v/>
      </c>
      <c r="Y259" s="240" t="str">
        <f>IF(I259&gt;0, MAX('1604 FX'!AI259, '1604 Para'!AI259), "")</f>
        <v/>
      </c>
      <c r="Z259" s="240" t="str">
        <f>IF(I259&gt;0, MAX('Spare van FX'!AI259, 'Spare van Para'!AI259), "")</f>
        <v/>
      </c>
    </row>
    <row r="260" spans="1:26" thickBot="1" x14ac:dyDescent="0.3">
      <c r="A260" s="155">
        <v>42992</v>
      </c>
      <c r="B260" s="156">
        <f>'1473 FX'!V260</f>
        <v>0</v>
      </c>
      <c r="C260" s="156">
        <f>'1474 FX'!V260</f>
        <v>0</v>
      </c>
      <c r="D260" s="156">
        <f>'1475 FX'!V260</f>
        <v>0</v>
      </c>
      <c r="E260" s="162">
        <f>'1476 FX'!V260</f>
        <v>0</v>
      </c>
      <c r="F260" s="162">
        <f>'1603 FX'!V260</f>
        <v>0</v>
      </c>
      <c r="G260" s="162">
        <f>'1604 FX'!V260</f>
        <v>0</v>
      </c>
      <c r="H260" s="162">
        <f>'Spare van FX'!V260</f>
        <v>0</v>
      </c>
      <c r="I260" s="167">
        <f t="shared" si="3"/>
        <v>0</v>
      </c>
      <c r="K260" s="239" t="str">
        <f>IF(I260&gt;0, MAX('1473 FX'!AI260, '1473 PARA'!AI260), "")</f>
        <v/>
      </c>
      <c r="L260" s="239" t="str">
        <f>IF(I260&gt;0, MAX('1474 FX'!AI260, '1474 PARA'!AI260), "")</f>
        <v/>
      </c>
      <c r="M260" s="239" t="str">
        <f>IF(I260&gt;0, MAX('1475 FX'!AI260, '1475 PARA'!AI260), "")</f>
        <v/>
      </c>
      <c r="N260" s="240" t="str">
        <f>IF(I260&gt;0, MAX('1476 FX'!AI260, '1476 PARA'!AI260), "")</f>
        <v/>
      </c>
      <c r="O260" s="240" t="str">
        <f>IF(I260&gt;0, MAX('1603 FX'!AI260, '1603 Para'!AI260), "")</f>
        <v/>
      </c>
      <c r="P260" s="240" t="str">
        <f>IF(I260&gt;0, MAX('1604 FX'!AI260, '1604 Para'!AI260), "")</f>
        <v/>
      </c>
      <c r="Q260" s="240" t="str">
        <f>IF(I260&gt;0, MAX('Spare van FX'!AI260, 'Spare van Para'!AI260), "")</f>
        <v/>
      </c>
      <c r="T260" s="239" t="str">
        <f>IF(I260&gt;0, MAX('1473 FX'!AI260, '1473 PARA'!AI260), "")</f>
        <v/>
      </c>
      <c r="U260" s="239" t="str">
        <f>IF(I260&gt;0, MAX('1474 FX'!AI260, '1474 PARA'!AI260), "")</f>
        <v/>
      </c>
      <c r="V260" s="239" t="str">
        <f>IF(I260&gt;0, MAX('1475 FX'!AI260, '1475 PARA'!AI260), "")</f>
        <v/>
      </c>
      <c r="W260" s="240" t="str">
        <f>IF(I260&gt;0, MAX('1476 FX'!AI260, '1476 PARA'!AI260), "")</f>
        <v/>
      </c>
      <c r="X260" s="240" t="str">
        <f>IF(I260&gt;0, MAX('1603 FX'!AI260, '1603 Para'!AI260), "")</f>
        <v/>
      </c>
      <c r="Y260" s="240" t="str">
        <f>IF(I260&gt;0, MAX('1604 FX'!AI260, '1604 Para'!AI260), "")</f>
        <v/>
      </c>
      <c r="Z260" s="240" t="str">
        <f>IF(I260&gt;0, MAX('Spare van FX'!AI260, 'Spare van Para'!AI260), "")</f>
        <v/>
      </c>
    </row>
    <row r="261" spans="1:26" thickBot="1" x14ac:dyDescent="0.3">
      <c r="A261" s="155">
        <v>42993</v>
      </c>
      <c r="B261" s="156">
        <f>'1473 FX'!V261</f>
        <v>0</v>
      </c>
      <c r="C261" s="156">
        <f>'1474 FX'!V261</f>
        <v>0</v>
      </c>
      <c r="D261" s="156">
        <f>'1475 FX'!V261</f>
        <v>0</v>
      </c>
      <c r="E261" s="162">
        <f>'1476 FX'!V261</f>
        <v>0</v>
      </c>
      <c r="F261" s="162">
        <f>'1603 FX'!V261</f>
        <v>0</v>
      </c>
      <c r="G261" s="162">
        <f>'1604 FX'!V261</f>
        <v>0</v>
      </c>
      <c r="H261" s="162">
        <f>'Spare van FX'!V261</f>
        <v>0</v>
      </c>
      <c r="I261" s="167">
        <f t="shared" ref="I261:I324" si="4">SUM(B261:H261)</f>
        <v>0</v>
      </c>
      <c r="K261" s="239" t="str">
        <f>IF(I261&gt;0, MAX('1473 FX'!AI261, '1473 PARA'!AI261), "")</f>
        <v/>
      </c>
      <c r="L261" s="239" t="str">
        <f>IF(I261&gt;0, MAX('1474 FX'!AI261, '1474 PARA'!AI261), "")</f>
        <v/>
      </c>
      <c r="M261" s="239" t="str">
        <f>IF(I261&gt;0, MAX('1475 FX'!AI261, '1475 PARA'!AI261), "")</f>
        <v/>
      </c>
      <c r="N261" s="240" t="str">
        <f>IF(I261&gt;0, MAX('1476 FX'!AI261, '1476 PARA'!AI261), "")</f>
        <v/>
      </c>
      <c r="O261" s="240" t="str">
        <f>IF(I261&gt;0, MAX('1603 FX'!AI261, '1603 Para'!AI261), "")</f>
        <v/>
      </c>
      <c r="P261" s="240" t="str">
        <f>IF(I261&gt;0, MAX('1604 FX'!AI261, '1604 Para'!AI261), "")</f>
        <v/>
      </c>
      <c r="Q261" s="240" t="str">
        <f>IF(I261&gt;0, MAX('Spare van FX'!AI261, 'Spare van Para'!AI261), "")</f>
        <v/>
      </c>
      <c r="T261" s="239" t="str">
        <f>IF(I261&gt;0, MAX('1473 FX'!AI261, '1473 PARA'!AI261), "")</f>
        <v/>
      </c>
      <c r="U261" s="239" t="str">
        <f>IF(I261&gt;0, MAX('1474 FX'!AI261, '1474 PARA'!AI261), "")</f>
        <v/>
      </c>
      <c r="V261" s="239" t="str">
        <f>IF(I261&gt;0, MAX('1475 FX'!AI261, '1475 PARA'!AI261), "")</f>
        <v/>
      </c>
      <c r="W261" s="240" t="str">
        <f>IF(I261&gt;0, MAX('1476 FX'!AI261, '1476 PARA'!AI261), "")</f>
        <v/>
      </c>
      <c r="X261" s="240" t="str">
        <f>IF(I261&gt;0, MAX('1603 FX'!AI261, '1603 Para'!AI261), "")</f>
        <v/>
      </c>
      <c r="Y261" s="240" t="str">
        <f>IF(I261&gt;0, MAX('1604 FX'!AI261, '1604 Para'!AI261), "")</f>
        <v/>
      </c>
      <c r="Z261" s="240" t="str">
        <f>IF(I261&gt;0, MAX('Spare van FX'!AI261, 'Spare van Para'!AI261), "")</f>
        <v/>
      </c>
    </row>
    <row r="262" spans="1:26" thickBot="1" x14ac:dyDescent="0.3">
      <c r="A262" s="155">
        <v>42994</v>
      </c>
      <c r="B262" s="156">
        <f>'1473 FX'!V262</f>
        <v>0</v>
      </c>
      <c r="C262" s="156">
        <f>'1474 FX'!V262</f>
        <v>0</v>
      </c>
      <c r="D262" s="156">
        <f>'1475 FX'!V262</f>
        <v>0</v>
      </c>
      <c r="E262" s="162">
        <f>'1476 FX'!V262</f>
        <v>0</v>
      </c>
      <c r="F262" s="162">
        <f>'1603 FX'!V262</f>
        <v>0</v>
      </c>
      <c r="G262" s="162">
        <f>'1604 FX'!V262</f>
        <v>0</v>
      </c>
      <c r="H262" s="162">
        <f>'Spare van FX'!V262</f>
        <v>0</v>
      </c>
      <c r="I262" s="167">
        <f t="shared" si="4"/>
        <v>0</v>
      </c>
      <c r="K262" s="239" t="str">
        <f>IF(I262&gt;0, MAX('1473 FX'!AI262, '1473 PARA'!AI262), "")</f>
        <v/>
      </c>
      <c r="L262" s="239" t="str">
        <f>IF(I262&gt;0, MAX('1474 FX'!AI262, '1474 PARA'!AI262), "")</f>
        <v/>
      </c>
      <c r="M262" s="239" t="str">
        <f>IF(I262&gt;0, MAX('1475 FX'!AI262, '1475 PARA'!AI262), "")</f>
        <v/>
      </c>
      <c r="N262" s="240" t="str">
        <f>IF(I262&gt;0, MAX('1476 FX'!AI262, '1476 PARA'!AI262), "")</f>
        <v/>
      </c>
      <c r="O262" s="240" t="str">
        <f>IF(I262&gt;0, MAX('1603 FX'!AI262, '1603 Para'!AI262), "")</f>
        <v/>
      </c>
      <c r="P262" s="240" t="str">
        <f>IF(I262&gt;0, MAX('1604 FX'!AI262, '1604 Para'!AI262), "")</f>
        <v/>
      </c>
      <c r="Q262" s="240" t="str">
        <f>IF(I262&gt;0, MAX('Spare van FX'!AI262, 'Spare van Para'!AI262), "")</f>
        <v/>
      </c>
      <c r="T262" s="239" t="str">
        <f>IF(I262&gt;0, MAX('1473 FX'!AI262, '1473 PARA'!AI262), "")</f>
        <v/>
      </c>
      <c r="U262" s="239" t="str">
        <f>IF(I262&gt;0, MAX('1474 FX'!AI262, '1474 PARA'!AI262), "")</f>
        <v/>
      </c>
      <c r="V262" s="239" t="str">
        <f>IF(I262&gt;0, MAX('1475 FX'!AI262, '1475 PARA'!AI262), "")</f>
        <v/>
      </c>
      <c r="W262" s="240" t="str">
        <f>IF(I262&gt;0, MAX('1476 FX'!AI262, '1476 PARA'!AI262), "")</f>
        <v/>
      </c>
      <c r="X262" s="240" t="str">
        <f>IF(I262&gt;0, MAX('1603 FX'!AI262, '1603 Para'!AI262), "")</f>
        <v/>
      </c>
      <c r="Y262" s="240" t="str">
        <f>IF(I262&gt;0, MAX('1604 FX'!AI262, '1604 Para'!AI262), "")</f>
        <v/>
      </c>
      <c r="Z262" s="240" t="str">
        <f>IF(I262&gt;0, MAX('Spare van FX'!AI262, 'Spare van Para'!AI262), "")</f>
        <v/>
      </c>
    </row>
    <row r="263" spans="1:26" thickBot="1" x14ac:dyDescent="0.3">
      <c r="A263" s="155">
        <v>42995</v>
      </c>
      <c r="B263" s="156">
        <f>'1473 FX'!V263</f>
        <v>0</v>
      </c>
      <c r="C263" s="156">
        <f>'1474 FX'!V263</f>
        <v>0</v>
      </c>
      <c r="D263" s="156">
        <f>'1475 FX'!V263</f>
        <v>0</v>
      </c>
      <c r="E263" s="162">
        <f>'1476 FX'!V263</f>
        <v>0</v>
      </c>
      <c r="F263" s="162">
        <f>'1603 FX'!V263</f>
        <v>0</v>
      </c>
      <c r="G263" s="162">
        <f>'1604 FX'!V263</f>
        <v>0</v>
      </c>
      <c r="H263" s="162">
        <f>'Spare van FX'!V263</f>
        <v>0</v>
      </c>
      <c r="I263" s="167">
        <f t="shared" si="4"/>
        <v>0</v>
      </c>
      <c r="K263" s="239" t="str">
        <f>IF(I263&gt;0, MAX('1473 FX'!AI263, '1473 PARA'!AI263), "")</f>
        <v/>
      </c>
      <c r="L263" s="239" t="str">
        <f>IF(I263&gt;0, MAX('1474 FX'!AI263, '1474 PARA'!AI263), "")</f>
        <v/>
      </c>
      <c r="M263" s="239" t="str">
        <f>IF(I263&gt;0, MAX('1475 FX'!AI263, '1475 PARA'!AI263), "")</f>
        <v/>
      </c>
      <c r="N263" s="240" t="str">
        <f>IF(I263&gt;0, MAX('1476 FX'!AI263, '1476 PARA'!AI263), "")</f>
        <v/>
      </c>
      <c r="O263" s="240" t="str">
        <f>IF(I263&gt;0, MAX('1603 FX'!AI263, '1603 Para'!AI263), "")</f>
        <v/>
      </c>
      <c r="P263" s="240" t="str">
        <f>IF(I263&gt;0, MAX('1604 FX'!AI263, '1604 Para'!AI263), "")</f>
        <v/>
      </c>
      <c r="Q263" s="240" t="str">
        <f>IF(I263&gt;0, MAX('Spare van FX'!AI263, 'Spare van Para'!AI263), "")</f>
        <v/>
      </c>
      <c r="T263" s="239" t="str">
        <f>IF(I263&gt;0, MAX('1473 FX'!AI263, '1473 PARA'!AI263), "")</f>
        <v/>
      </c>
      <c r="U263" s="239" t="str">
        <f>IF(I263&gt;0, MAX('1474 FX'!AI263, '1474 PARA'!AI263), "")</f>
        <v/>
      </c>
      <c r="V263" s="239" t="str">
        <f>IF(I263&gt;0, MAX('1475 FX'!AI263, '1475 PARA'!AI263), "")</f>
        <v/>
      </c>
      <c r="W263" s="240" t="str">
        <f>IF(I263&gt;0, MAX('1476 FX'!AI263, '1476 PARA'!AI263), "")</f>
        <v/>
      </c>
      <c r="X263" s="240" t="str">
        <f>IF(I263&gt;0, MAX('1603 FX'!AI263, '1603 Para'!AI263), "")</f>
        <v/>
      </c>
      <c r="Y263" s="240" t="str">
        <f>IF(I263&gt;0, MAX('1604 FX'!AI263, '1604 Para'!AI263), "")</f>
        <v/>
      </c>
      <c r="Z263" s="240" t="str">
        <f>IF(I263&gt;0, MAX('Spare van FX'!AI263, 'Spare van Para'!AI263), "")</f>
        <v/>
      </c>
    </row>
    <row r="264" spans="1:26" thickBot="1" x14ac:dyDescent="0.3">
      <c r="A264" s="155">
        <v>42996</v>
      </c>
      <c r="B264" s="156">
        <f>'1473 FX'!V264</f>
        <v>0</v>
      </c>
      <c r="C264" s="156">
        <f>'1474 FX'!V264</f>
        <v>0</v>
      </c>
      <c r="D264" s="156">
        <f>'1475 FX'!V264</f>
        <v>0</v>
      </c>
      <c r="E264" s="162">
        <f>'1476 FX'!V264</f>
        <v>0</v>
      </c>
      <c r="F264" s="162">
        <f>'1603 FX'!V264</f>
        <v>0</v>
      </c>
      <c r="G264" s="162">
        <f>'1604 FX'!V264</f>
        <v>0</v>
      </c>
      <c r="H264" s="162">
        <f>'Spare van FX'!V264</f>
        <v>0</v>
      </c>
      <c r="I264" s="167">
        <f t="shared" si="4"/>
        <v>0</v>
      </c>
      <c r="K264" s="239" t="str">
        <f>IF(I264&gt;0, MAX('1473 FX'!AI264, '1473 PARA'!AI264), "")</f>
        <v/>
      </c>
      <c r="L264" s="239" t="str">
        <f>IF(I264&gt;0, MAX('1474 FX'!AI264, '1474 PARA'!AI264), "")</f>
        <v/>
      </c>
      <c r="M264" s="239" t="str">
        <f>IF(I264&gt;0, MAX('1475 FX'!AI264, '1475 PARA'!AI264), "")</f>
        <v/>
      </c>
      <c r="N264" s="240" t="str">
        <f>IF(I264&gt;0, MAX('1476 FX'!AI264, '1476 PARA'!AI264), "")</f>
        <v/>
      </c>
      <c r="O264" s="240" t="str">
        <f>IF(I264&gt;0, MAX('1603 FX'!AI264, '1603 Para'!AI264), "")</f>
        <v/>
      </c>
      <c r="P264" s="240" t="str">
        <f>IF(I264&gt;0, MAX('1604 FX'!AI264, '1604 Para'!AI264), "")</f>
        <v/>
      </c>
      <c r="Q264" s="240" t="str">
        <f>IF(I264&gt;0, MAX('Spare van FX'!AI264, 'Spare van Para'!AI264), "")</f>
        <v/>
      </c>
      <c r="T264" s="239" t="str">
        <f>IF(I264&gt;0, MAX('1473 FX'!AI264, '1473 PARA'!AI264), "")</f>
        <v/>
      </c>
      <c r="U264" s="239" t="str">
        <f>IF(I264&gt;0, MAX('1474 FX'!AI264, '1474 PARA'!AI264), "")</f>
        <v/>
      </c>
      <c r="V264" s="239" t="str">
        <f>IF(I264&gt;0, MAX('1475 FX'!AI264, '1475 PARA'!AI264), "")</f>
        <v/>
      </c>
      <c r="W264" s="240" t="str">
        <f>IF(I264&gt;0, MAX('1476 FX'!AI264, '1476 PARA'!AI264), "")</f>
        <v/>
      </c>
      <c r="X264" s="240" t="str">
        <f>IF(I264&gt;0, MAX('1603 FX'!AI264, '1603 Para'!AI264), "")</f>
        <v/>
      </c>
      <c r="Y264" s="240" t="str">
        <f>IF(I264&gt;0, MAX('1604 FX'!AI264, '1604 Para'!AI264), "")</f>
        <v/>
      </c>
      <c r="Z264" s="240" t="str">
        <f>IF(I264&gt;0, MAX('Spare van FX'!AI264, 'Spare van Para'!AI264), "")</f>
        <v/>
      </c>
    </row>
    <row r="265" spans="1:26" thickBot="1" x14ac:dyDescent="0.3">
      <c r="A265" s="155">
        <v>42997</v>
      </c>
      <c r="B265" s="156">
        <f>'1473 FX'!V265</f>
        <v>0</v>
      </c>
      <c r="C265" s="156">
        <f>'1474 FX'!V265</f>
        <v>0</v>
      </c>
      <c r="D265" s="156">
        <f>'1475 FX'!V265</f>
        <v>0</v>
      </c>
      <c r="E265" s="162">
        <f>'1476 FX'!V265</f>
        <v>0</v>
      </c>
      <c r="F265" s="162">
        <f>'1603 FX'!V265</f>
        <v>0</v>
      </c>
      <c r="G265" s="162">
        <f>'1604 FX'!V265</f>
        <v>0</v>
      </c>
      <c r="H265" s="162">
        <f>'Spare van FX'!V265</f>
        <v>0</v>
      </c>
      <c r="I265" s="167">
        <f t="shared" si="4"/>
        <v>0</v>
      </c>
      <c r="K265" s="239" t="str">
        <f>IF(I265&gt;0, MAX('1473 FX'!AI265, '1473 PARA'!AI265), "")</f>
        <v/>
      </c>
      <c r="L265" s="239" t="str">
        <f>IF(I265&gt;0, MAX('1474 FX'!AI265, '1474 PARA'!AI265), "")</f>
        <v/>
      </c>
      <c r="M265" s="239" t="str">
        <f>IF(I265&gt;0, MAX('1475 FX'!AI265, '1475 PARA'!AI265), "")</f>
        <v/>
      </c>
      <c r="N265" s="240" t="str">
        <f>IF(I265&gt;0, MAX('1476 FX'!AI265, '1476 PARA'!AI265), "")</f>
        <v/>
      </c>
      <c r="O265" s="240" t="str">
        <f>IF(I265&gt;0, MAX('1603 FX'!AI265, '1603 Para'!AI265), "")</f>
        <v/>
      </c>
      <c r="P265" s="240" t="str">
        <f>IF(I265&gt;0, MAX('1604 FX'!AI265, '1604 Para'!AI265), "")</f>
        <v/>
      </c>
      <c r="Q265" s="240" t="str">
        <f>IF(I265&gt;0, MAX('Spare van FX'!AI265, 'Spare van Para'!AI265), "")</f>
        <v/>
      </c>
      <c r="T265" s="239" t="str">
        <f>IF(I265&gt;0, MAX('1473 FX'!AI265, '1473 PARA'!AI265), "")</f>
        <v/>
      </c>
      <c r="U265" s="239" t="str">
        <f>IF(I265&gt;0, MAX('1474 FX'!AI265, '1474 PARA'!AI265), "")</f>
        <v/>
      </c>
      <c r="V265" s="239" t="str">
        <f>IF(I265&gt;0, MAX('1475 FX'!AI265, '1475 PARA'!AI265), "")</f>
        <v/>
      </c>
      <c r="W265" s="240" t="str">
        <f>IF(I265&gt;0, MAX('1476 FX'!AI265, '1476 PARA'!AI265), "")</f>
        <v/>
      </c>
      <c r="X265" s="240" t="str">
        <f>IF(I265&gt;0, MAX('1603 FX'!AI265, '1603 Para'!AI265), "")</f>
        <v/>
      </c>
      <c r="Y265" s="240" t="str">
        <f>IF(I265&gt;0, MAX('1604 FX'!AI265, '1604 Para'!AI265), "")</f>
        <v/>
      </c>
      <c r="Z265" s="240" t="str">
        <f>IF(I265&gt;0, MAX('Spare van FX'!AI265, 'Spare van Para'!AI265), "")</f>
        <v/>
      </c>
    </row>
    <row r="266" spans="1:26" thickBot="1" x14ac:dyDescent="0.3">
      <c r="A266" s="155">
        <v>42998</v>
      </c>
      <c r="B266" s="156">
        <f>'1473 FX'!V266</f>
        <v>0</v>
      </c>
      <c r="C266" s="156">
        <f>'1474 FX'!V266</f>
        <v>0</v>
      </c>
      <c r="D266" s="156">
        <f>'1475 FX'!V266</f>
        <v>0</v>
      </c>
      <c r="E266" s="162">
        <f>'1476 FX'!V266</f>
        <v>0</v>
      </c>
      <c r="F266" s="162">
        <f>'1603 FX'!V266</f>
        <v>0</v>
      </c>
      <c r="G266" s="162">
        <f>'1604 FX'!V266</f>
        <v>0</v>
      </c>
      <c r="H266" s="162">
        <f>'Spare van FX'!V266</f>
        <v>0</v>
      </c>
      <c r="I266" s="167">
        <f t="shared" si="4"/>
        <v>0</v>
      </c>
      <c r="K266" s="239" t="str">
        <f>IF(I266&gt;0, MAX('1473 FX'!AI266, '1473 PARA'!AI266), "")</f>
        <v/>
      </c>
      <c r="L266" s="239" t="str">
        <f>IF(I266&gt;0, MAX('1474 FX'!AI266, '1474 PARA'!AI266), "")</f>
        <v/>
      </c>
      <c r="M266" s="239" t="str">
        <f>IF(I266&gt;0, MAX('1475 FX'!AI266, '1475 PARA'!AI266), "")</f>
        <v/>
      </c>
      <c r="N266" s="240" t="str">
        <f>IF(I266&gt;0, MAX('1476 FX'!AI266, '1476 PARA'!AI266), "")</f>
        <v/>
      </c>
      <c r="O266" s="240" t="str">
        <f>IF(I266&gt;0, MAX('1603 FX'!AI266, '1603 Para'!AI266), "")</f>
        <v/>
      </c>
      <c r="P266" s="240" t="str">
        <f>IF(I266&gt;0, MAX('1604 FX'!AI266, '1604 Para'!AI266), "")</f>
        <v/>
      </c>
      <c r="Q266" s="240" t="str">
        <f>IF(I266&gt;0, MAX('Spare van FX'!AI266, 'Spare van Para'!AI266), "")</f>
        <v/>
      </c>
      <c r="T266" s="239" t="str">
        <f>IF(I266&gt;0, MAX('1473 FX'!AI266, '1473 PARA'!AI266), "")</f>
        <v/>
      </c>
      <c r="U266" s="239" t="str">
        <f>IF(I266&gt;0, MAX('1474 FX'!AI266, '1474 PARA'!AI266), "")</f>
        <v/>
      </c>
      <c r="V266" s="239" t="str">
        <f>IF(I266&gt;0, MAX('1475 FX'!AI266, '1475 PARA'!AI266), "")</f>
        <v/>
      </c>
      <c r="W266" s="240" t="str">
        <f>IF(I266&gt;0, MAX('1476 FX'!AI266, '1476 PARA'!AI266), "")</f>
        <v/>
      </c>
      <c r="X266" s="240" t="str">
        <f>IF(I266&gt;0, MAX('1603 FX'!AI266, '1603 Para'!AI266), "")</f>
        <v/>
      </c>
      <c r="Y266" s="240" t="str">
        <f>IF(I266&gt;0, MAX('1604 FX'!AI266, '1604 Para'!AI266), "")</f>
        <v/>
      </c>
      <c r="Z266" s="240" t="str">
        <f>IF(I266&gt;0, MAX('Spare van FX'!AI266, 'Spare van Para'!AI266), "")</f>
        <v/>
      </c>
    </row>
    <row r="267" spans="1:26" thickBot="1" x14ac:dyDescent="0.3">
      <c r="A267" s="155">
        <v>42999</v>
      </c>
      <c r="B267" s="156">
        <f>'1473 FX'!V267</f>
        <v>0</v>
      </c>
      <c r="C267" s="156">
        <f>'1474 FX'!V267</f>
        <v>0</v>
      </c>
      <c r="D267" s="156">
        <f>'1475 FX'!V267</f>
        <v>0</v>
      </c>
      <c r="E267" s="162">
        <f>'1476 FX'!V267</f>
        <v>0</v>
      </c>
      <c r="F267" s="162">
        <f>'1603 FX'!V267</f>
        <v>0</v>
      </c>
      <c r="G267" s="162">
        <f>'1604 FX'!V267</f>
        <v>0</v>
      </c>
      <c r="H267" s="162">
        <f>'Spare van FX'!V267</f>
        <v>0</v>
      </c>
      <c r="I267" s="167">
        <f t="shared" si="4"/>
        <v>0</v>
      </c>
      <c r="K267" s="239" t="str">
        <f>IF(I267&gt;0, MAX('1473 FX'!AI267, '1473 PARA'!AI267), "")</f>
        <v/>
      </c>
      <c r="L267" s="239" t="str">
        <f>IF(I267&gt;0, MAX('1474 FX'!AI267, '1474 PARA'!AI267), "")</f>
        <v/>
      </c>
      <c r="M267" s="239" t="str">
        <f>IF(I267&gt;0, MAX('1475 FX'!AI267, '1475 PARA'!AI267), "")</f>
        <v/>
      </c>
      <c r="N267" s="240" t="str">
        <f>IF(I267&gt;0, MAX('1476 FX'!AI267, '1476 PARA'!AI267), "")</f>
        <v/>
      </c>
      <c r="O267" s="240" t="str">
        <f>IF(I267&gt;0, MAX('1603 FX'!AI267, '1603 Para'!AI267), "")</f>
        <v/>
      </c>
      <c r="P267" s="240" t="str">
        <f>IF(I267&gt;0, MAX('1604 FX'!AI267, '1604 Para'!AI267), "")</f>
        <v/>
      </c>
      <c r="Q267" s="240" t="str">
        <f>IF(I267&gt;0, MAX('Spare van FX'!AI267, 'Spare van Para'!AI267), "")</f>
        <v/>
      </c>
      <c r="T267" s="239" t="str">
        <f>IF(I267&gt;0, MAX('1473 FX'!AI267, '1473 PARA'!AI267), "")</f>
        <v/>
      </c>
      <c r="U267" s="239" t="str">
        <f>IF(I267&gt;0, MAX('1474 FX'!AI267, '1474 PARA'!AI267), "")</f>
        <v/>
      </c>
      <c r="V267" s="239" t="str">
        <f>IF(I267&gt;0, MAX('1475 FX'!AI267, '1475 PARA'!AI267), "")</f>
        <v/>
      </c>
      <c r="W267" s="240" t="str">
        <f>IF(I267&gt;0, MAX('1476 FX'!AI267, '1476 PARA'!AI267), "")</f>
        <v/>
      </c>
      <c r="X267" s="240" t="str">
        <f>IF(I267&gt;0, MAX('1603 FX'!AI267, '1603 Para'!AI267), "")</f>
        <v/>
      </c>
      <c r="Y267" s="240" t="str">
        <f>IF(I267&gt;0, MAX('1604 FX'!AI267, '1604 Para'!AI267), "")</f>
        <v/>
      </c>
      <c r="Z267" s="240" t="str">
        <f>IF(I267&gt;0, MAX('Spare van FX'!AI267, 'Spare van Para'!AI267), "")</f>
        <v/>
      </c>
    </row>
    <row r="268" spans="1:26" thickBot="1" x14ac:dyDescent="0.3">
      <c r="A268" s="155">
        <v>43000</v>
      </c>
      <c r="B268" s="156">
        <f>'1473 FX'!V268</f>
        <v>0</v>
      </c>
      <c r="C268" s="156">
        <f>'1474 FX'!V268</f>
        <v>0</v>
      </c>
      <c r="D268" s="156">
        <f>'1475 FX'!V268</f>
        <v>0</v>
      </c>
      <c r="E268" s="162">
        <f>'1476 FX'!V268</f>
        <v>0</v>
      </c>
      <c r="F268" s="162">
        <f>'1603 FX'!V268</f>
        <v>0</v>
      </c>
      <c r="G268" s="162">
        <f>'1604 FX'!V268</f>
        <v>0</v>
      </c>
      <c r="H268" s="162">
        <f>'Spare van FX'!V268</f>
        <v>0</v>
      </c>
      <c r="I268" s="167">
        <f t="shared" si="4"/>
        <v>0</v>
      </c>
      <c r="K268" s="239" t="str">
        <f>IF(I268&gt;0, MAX('1473 FX'!AI268, '1473 PARA'!AI268), "")</f>
        <v/>
      </c>
      <c r="L268" s="239" t="str">
        <f>IF(I268&gt;0, MAX('1474 FX'!AI268, '1474 PARA'!AI268), "")</f>
        <v/>
      </c>
      <c r="M268" s="239" t="str">
        <f>IF(I268&gt;0, MAX('1475 FX'!AI268, '1475 PARA'!AI268), "")</f>
        <v/>
      </c>
      <c r="N268" s="240" t="str">
        <f>IF(I268&gt;0, MAX('1476 FX'!AI268, '1476 PARA'!AI268), "")</f>
        <v/>
      </c>
      <c r="O268" s="240" t="str">
        <f>IF(I268&gt;0, MAX('1603 FX'!AI268, '1603 Para'!AI268), "")</f>
        <v/>
      </c>
      <c r="P268" s="240" t="str">
        <f>IF(I268&gt;0, MAX('1604 FX'!AI268, '1604 Para'!AI268), "")</f>
        <v/>
      </c>
      <c r="Q268" s="240" t="str">
        <f>IF(I268&gt;0, MAX('Spare van FX'!AI268, 'Spare van Para'!AI268), "")</f>
        <v/>
      </c>
      <c r="T268" s="239" t="str">
        <f>IF(I268&gt;0, MAX('1473 FX'!AI268, '1473 PARA'!AI268), "")</f>
        <v/>
      </c>
      <c r="U268" s="239" t="str">
        <f>IF(I268&gt;0, MAX('1474 FX'!AI268, '1474 PARA'!AI268), "")</f>
        <v/>
      </c>
      <c r="V268" s="239" t="str">
        <f>IF(I268&gt;0, MAX('1475 FX'!AI268, '1475 PARA'!AI268), "")</f>
        <v/>
      </c>
      <c r="W268" s="240" t="str">
        <f>IF(I268&gt;0, MAX('1476 FX'!AI268, '1476 PARA'!AI268), "")</f>
        <v/>
      </c>
      <c r="X268" s="240" t="str">
        <f>IF(I268&gt;0, MAX('1603 FX'!AI268, '1603 Para'!AI268), "")</f>
        <v/>
      </c>
      <c r="Y268" s="240" t="str">
        <f>IF(I268&gt;0, MAX('1604 FX'!AI268, '1604 Para'!AI268), "")</f>
        <v/>
      </c>
      <c r="Z268" s="240" t="str">
        <f>IF(I268&gt;0, MAX('Spare van FX'!AI268, 'Spare van Para'!AI268), "")</f>
        <v/>
      </c>
    </row>
    <row r="269" spans="1:26" thickBot="1" x14ac:dyDescent="0.3">
      <c r="A269" s="155">
        <v>43001</v>
      </c>
      <c r="B269" s="156">
        <f>'1473 FX'!V269</f>
        <v>0</v>
      </c>
      <c r="C269" s="156">
        <f>'1474 FX'!V269</f>
        <v>0</v>
      </c>
      <c r="D269" s="156">
        <f>'1475 FX'!V269</f>
        <v>0</v>
      </c>
      <c r="E269" s="162">
        <f>'1476 FX'!V269</f>
        <v>0</v>
      </c>
      <c r="F269" s="162">
        <f>'1603 FX'!V269</f>
        <v>0</v>
      </c>
      <c r="G269" s="162">
        <f>'1604 FX'!V269</f>
        <v>0</v>
      </c>
      <c r="H269" s="162">
        <f>'Spare van FX'!V269</f>
        <v>0</v>
      </c>
      <c r="I269" s="167">
        <f t="shared" si="4"/>
        <v>0</v>
      </c>
      <c r="K269" s="239" t="str">
        <f>IF(I269&gt;0, MAX('1473 FX'!AI269, '1473 PARA'!AI269), "")</f>
        <v/>
      </c>
      <c r="L269" s="239" t="str">
        <f>IF(I269&gt;0, MAX('1474 FX'!AI269, '1474 PARA'!AI269), "")</f>
        <v/>
      </c>
      <c r="M269" s="239" t="str">
        <f>IF(I269&gt;0, MAX('1475 FX'!AI269, '1475 PARA'!AI269), "")</f>
        <v/>
      </c>
      <c r="N269" s="240" t="str">
        <f>IF(I269&gt;0, MAX('1476 FX'!AI269, '1476 PARA'!AI269), "")</f>
        <v/>
      </c>
      <c r="O269" s="240" t="str">
        <f>IF(I269&gt;0, MAX('1603 FX'!AI269, '1603 Para'!AI269), "")</f>
        <v/>
      </c>
      <c r="P269" s="240" t="str">
        <f>IF(I269&gt;0, MAX('1604 FX'!AI269, '1604 Para'!AI269), "")</f>
        <v/>
      </c>
      <c r="Q269" s="240" t="str">
        <f>IF(I269&gt;0, MAX('Spare van FX'!AI269, 'Spare van Para'!AI269), "")</f>
        <v/>
      </c>
      <c r="T269" s="239" t="str">
        <f>IF(I269&gt;0, MAX('1473 FX'!AI269, '1473 PARA'!AI269), "")</f>
        <v/>
      </c>
      <c r="U269" s="239" t="str">
        <f>IF(I269&gt;0, MAX('1474 FX'!AI269, '1474 PARA'!AI269), "")</f>
        <v/>
      </c>
      <c r="V269" s="239" t="str">
        <f>IF(I269&gt;0, MAX('1475 FX'!AI269, '1475 PARA'!AI269), "")</f>
        <v/>
      </c>
      <c r="W269" s="240" t="str">
        <f>IF(I269&gt;0, MAX('1476 FX'!AI269, '1476 PARA'!AI269), "")</f>
        <v/>
      </c>
      <c r="X269" s="240" t="str">
        <f>IF(I269&gt;0, MAX('1603 FX'!AI269, '1603 Para'!AI269), "")</f>
        <v/>
      </c>
      <c r="Y269" s="240" t="str">
        <f>IF(I269&gt;0, MAX('1604 FX'!AI269, '1604 Para'!AI269), "")</f>
        <v/>
      </c>
      <c r="Z269" s="240" t="str">
        <f>IF(I269&gt;0, MAX('Spare van FX'!AI269, 'Spare van Para'!AI269), "")</f>
        <v/>
      </c>
    </row>
    <row r="270" spans="1:26" thickBot="1" x14ac:dyDescent="0.3">
      <c r="A270" s="155">
        <v>43002</v>
      </c>
      <c r="B270" s="156">
        <f>'1473 FX'!V270</f>
        <v>0</v>
      </c>
      <c r="C270" s="156">
        <f>'1474 FX'!V270</f>
        <v>0</v>
      </c>
      <c r="D270" s="156">
        <f>'1475 FX'!V270</f>
        <v>0</v>
      </c>
      <c r="E270" s="162">
        <f>'1476 FX'!V270</f>
        <v>0</v>
      </c>
      <c r="F270" s="162">
        <f>'1603 FX'!V270</f>
        <v>0</v>
      </c>
      <c r="G270" s="162">
        <f>'1604 FX'!V270</f>
        <v>0</v>
      </c>
      <c r="H270" s="162">
        <f>'Spare van FX'!V270</f>
        <v>0</v>
      </c>
      <c r="I270" s="167">
        <f t="shared" si="4"/>
        <v>0</v>
      </c>
      <c r="K270" s="239" t="str">
        <f>IF(I270&gt;0, MAX('1473 FX'!AI270, '1473 PARA'!AI270), "")</f>
        <v/>
      </c>
      <c r="L270" s="239" t="str">
        <f>IF(I270&gt;0, MAX('1474 FX'!AI270, '1474 PARA'!AI270), "")</f>
        <v/>
      </c>
      <c r="M270" s="239" t="str">
        <f>IF(I270&gt;0, MAX('1475 FX'!AI270, '1475 PARA'!AI270), "")</f>
        <v/>
      </c>
      <c r="N270" s="240" t="str">
        <f>IF(I270&gt;0, MAX('1476 FX'!AI270, '1476 PARA'!AI270), "")</f>
        <v/>
      </c>
      <c r="O270" s="240" t="str">
        <f>IF(I270&gt;0, MAX('1603 FX'!AI270, '1603 Para'!AI270), "")</f>
        <v/>
      </c>
      <c r="P270" s="240" t="str">
        <f>IF(I270&gt;0, MAX('1604 FX'!AI270, '1604 Para'!AI270), "")</f>
        <v/>
      </c>
      <c r="Q270" s="240" t="str">
        <f>IF(I270&gt;0, MAX('Spare van FX'!AI270, 'Spare van Para'!AI270), "")</f>
        <v/>
      </c>
      <c r="T270" s="239" t="str">
        <f>IF(I270&gt;0, MAX('1473 FX'!AI270, '1473 PARA'!AI270), "")</f>
        <v/>
      </c>
      <c r="U270" s="239" t="str">
        <f>IF(I270&gt;0, MAX('1474 FX'!AI270, '1474 PARA'!AI270), "")</f>
        <v/>
      </c>
      <c r="V270" s="239" t="str">
        <f>IF(I270&gt;0, MAX('1475 FX'!AI270, '1475 PARA'!AI270), "")</f>
        <v/>
      </c>
      <c r="W270" s="240" t="str">
        <f>IF(I270&gt;0, MAX('1476 FX'!AI270, '1476 PARA'!AI270), "")</f>
        <v/>
      </c>
      <c r="X270" s="240" t="str">
        <f>IF(I270&gt;0, MAX('1603 FX'!AI270, '1603 Para'!AI270), "")</f>
        <v/>
      </c>
      <c r="Y270" s="240" t="str">
        <f>IF(I270&gt;0, MAX('1604 FX'!AI270, '1604 Para'!AI270), "")</f>
        <v/>
      </c>
      <c r="Z270" s="240" t="str">
        <f>IF(I270&gt;0, MAX('Spare van FX'!AI270, 'Spare van Para'!AI270), "")</f>
        <v/>
      </c>
    </row>
    <row r="271" spans="1:26" thickBot="1" x14ac:dyDescent="0.3">
      <c r="A271" s="155">
        <v>43003</v>
      </c>
      <c r="B271" s="156">
        <f>'1473 FX'!V271</f>
        <v>0</v>
      </c>
      <c r="C271" s="156">
        <f>'1474 FX'!V271</f>
        <v>0</v>
      </c>
      <c r="D271" s="156">
        <f>'1475 FX'!V271</f>
        <v>0</v>
      </c>
      <c r="E271" s="162">
        <f>'1476 FX'!V271</f>
        <v>0</v>
      </c>
      <c r="F271" s="162">
        <f>'1603 FX'!V271</f>
        <v>0</v>
      </c>
      <c r="G271" s="162">
        <f>'1604 FX'!V271</f>
        <v>0</v>
      </c>
      <c r="H271" s="162">
        <f>'Spare van FX'!V271</f>
        <v>0</v>
      </c>
      <c r="I271" s="167">
        <f t="shared" si="4"/>
        <v>0</v>
      </c>
      <c r="K271" s="239" t="str">
        <f>IF(I271&gt;0, MAX('1473 FX'!AI271, '1473 PARA'!AI271), "")</f>
        <v/>
      </c>
      <c r="L271" s="239" t="str">
        <f>IF(I271&gt;0, MAX('1474 FX'!AI271, '1474 PARA'!AI271), "")</f>
        <v/>
      </c>
      <c r="M271" s="239" t="str">
        <f>IF(I271&gt;0, MAX('1475 FX'!AI271, '1475 PARA'!AI271), "")</f>
        <v/>
      </c>
      <c r="N271" s="240" t="str">
        <f>IF(I271&gt;0, MAX('1476 FX'!AI271, '1476 PARA'!AI271), "")</f>
        <v/>
      </c>
      <c r="O271" s="240" t="str">
        <f>IF(I271&gt;0, MAX('1603 FX'!AI271, '1603 Para'!AI271), "")</f>
        <v/>
      </c>
      <c r="P271" s="240" t="str">
        <f>IF(I271&gt;0, MAX('1604 FX'!AI271, '1604 Para'!AI271), "")</f>
        <v/>
      </c>
      <c r="Q271" s="240" t="str">
        <f>IF(I271&gt;0, MAX('Spare van FX'!AI271, 'Spare van Para'!AI271), "")</f>
        <v/>
      </c>
      <c r="T271" s="239" t="str">
        <f>IF(I271&gt;0, MAX('1473 FX'!AI271, '1473 PARA'!AI271), "")</f>
        <v/>
      </c>
      <c r="U271" s="239" t="str">
        <f>IF(I271&gt;0, MAX('1474 FX'!AI271, '1474 PARA'!AI271), "")</f>
        <v/>
      </c>
      <c r="V271" s="239" t="str">
        <f>IF(I271&gt;0, MAX('1475 FX'!AI271, '1475 PARA'!AI271), "")</f>
        <v/>
      </c>
      <c r="W271" s="240" t="str">
        <f>IF(I271&gt;0, MAX('1476 FX'!AI271, '1476 PARA'!AI271), "")</f>
        <v/>
      </c>
      <c r="X271" s="240" t="str">
        <f>IF(I271&gt;0, MAX('1603 FX'!AI271, '1603 Para'!AI271), "")</f>
        <v/>
      </c>
      <c r="Y271" s="240" t="str">
        <f>IF(I271&gt;0, MAX('1604 FX'!AI271, '1604 Para'!AI271), "")</f>
        <v/>
      </c>
      <c r="Z271" s="240" t="str">
        <f>IF(I271&gt;0, MAX('Spare van FX'!AI271, 'Spare van Para'!AI271), "")</f>
        <v/>
      </c>
    </row>
    <row r="272" spans="1:26" thickBot="1" x14ac:dyDescent="0.3">
      <c r="A272" s="155">
        <v>43004</v>
      </c>
      <c r="B272" s="156">
        <f>'1473 FX'!V272</f>
        <v>0</v>
      </c>
      <c r="C272" s="156">
        <f>'1474 FX'!V272</f>
        <v>0</v>
      </c>
      <c r="D272" s="156">
        <f>'1475 FX'!V272</f>
        <v>0</v>
      </c>
      <c r="E272" s="162">
        <f>'1476 FX'!V272</f>
        <v>0</v>
      </c>
      <c r="F272" s="162">
        <f>'1603 FX'!V272</f>
        <v>0</v>
      </c>
      <c r="G272" s="162">
        <f>'1604 FX'!V272</f>
        <v>0</v>
      </c>
      <c r="H272" s="162">
        <f>'Spare van FX'!V272</f>
        <v>0</v>
      </c>
      <c r="I272" s="167">
        <f t="shared" si="4"/>
        <v>0</v>
      </c>
      <c r="K272" s="239" t="str">
        <f>IF(I272&gt;0, MAX('1473 FX'!AI272, '1473 PARA'!AI272), "")</f>
        <v/>
      </c>
      <c r="L272" s="239" t="str">
        <f>IF(I272&gt;0, MAX('1474 FX'!AI272, '1474 PARA'!AI272), "")</f>
        <v/>
      </c>
      <c r="M272" s="239" t="str">
        <f>IF(I272&gt;0, MAX('1475 FX'!AI272, '1475 PARA'!AI272), "")</f>
        <v/>
      </c>
      <c r="N272" s="240" t="str">
        <f>IF(I272&gt;0, MAX('1476 FX'!AI272, '1476 PARA'!AI272), "")</f>
        <v/>
      </c>
      <c r="O272" s="240" t="str">
        <f>IF(I272&gt;0, MAX('1603 FX'!AI272, '1603 Para'!AI272), "")</f>
        <v/>
      </c>
      <c r="P272" s="240" t="str">
        <f>IF(I272&gt;0, MAX('1604 FX'!AI272, '1604 Para'!AI272), "")</f>
        <v/>
      </c>
      <c r="Q272" s="240" t="str">
        <f>IF(I272&gt;0, MAX('Spare van FX'!AI272, 'Spare van Para'!AI272), "")</f>
        <v/>
      </c>
      <c r="T272" s="239" t="str">
        <f>IF(I272&gt;0, MAX('1473 FX'!AI272, '1473 PARA'!AI272), "")</f>
        <v/>
      </c>
      <c r="U272" s="239" t="str">
        <f>IF(I272&gt;0, MAX('1474 FX'!AI272, '1474 PARA'!AI272), "")</f>
        <v/>
      </c>
      <c r="V272" s="239" t="str">
        <f>IF(I272&gt;0, MAX('1475 FX'!AI272, '1475 PARA'!AI272), "")</f>
        <v/>
      </c>
      <c r="W272" s="240" t="str">
        <f>IF(I272&gt;0, MAX('1476 FX'!AI272, '1476 PARA'!AI272), "")</f>
        <v/>
      </c>
      <c r="X272" s="240" t="str">
        <f>IF(I272&gt;0, MAX('1603 FX'!AI272, '1603 Para'!AI272), "")</f>
        <v/>
      </c>
      <c r="Y272" s="240" t="str">
        <f>IF(I272&gt;0, MAX('1604 FX'!AI272, '1604 Para'!AI272), "")</f>
        <v/>
      </c>
      <c r="Z272" s="240" t="str">
        <f>IF(I272&gt;0, MAX('Spare van FX'!AI272, 'Spare van Para'!AI272), "")</f>
        <v/>
      </c>
    </row>
    <row r="273" spans="1:26" thickBot="1" x14ac:dyDescent="0.3">
      <c r="A273" s="155">
        <v>43005</v>
      </c>
      <c r="B273" s="156">
        <f>'1473 FX'!V273</f>
        <v>0</v>
      </c>
      <c r="C273" s="156">
        <f>'1474 FX'!V273</f>
        <v>0</v>
      </c>
      <c r="D273" s="156">
        <f>'1475 FX'!V273</f>
        <v>0</v>
      </c>
      <c r="E273" s="162">
        <f>'1476 FX'!V273</f>
        <v>0</v>
      </c>
      <c r="F273" s="162">
        <f>'1603 FX'!V273</f>
        <v>0</v>
      </c>
      <c r="G273" s="162">
        <f>'1604 FX'!V273</f>
        <v>0</v>
      </c>
      <c r="H273" s="162">
        <f>'Spare van FX'!V273</f>
        <v>0</v>
      </c>
      <c r="I273" s="167">
        <f t="shared" si="4"/>
        <v>0</v>
      </c>
      <c r="K273" s="239" t="str">
        <f>IF(I273&gt;0, MAX('1473 FX'!AI273, '1473 PARA'!AI273), "")</f>
        <v/>
      </c>
      <c r="L273" s="239" t="str">
        <f>IF(I273&gt;0, MAX('1474 FX'!AI273, '1474 PARA'!AI273), "")</f>
        <v/>
      </c>
      <c r="M273" s="239" t="str">
        <f>IF(I273&gt;0, MAX('1475 FX'!AI273, '1475 PARA'!AI273), "")</f>
        <v/>
      </c>
      <c r="N273" s="240" t="str">
        <f>IF(I273&gt;0, MAX('1476 FX'!AI273, '1476 PARA'!AI273), "")</f>
        <v/>
      </c>
      <c r="O273" s="240" t="str">
        <f>IF(I273&gt;0, MAX('1603 FX'!AI273, '1603 Para'!AI273), "")</f>
        <v/>
      </c>
      <c r="P273" s="240" t="str">
        <f>IF(I273&gt;0, MAX('1604 FX'!AI273, '1604 Para'!AI273), "")</f>
        <v/>
      </c>
      <c r="Q273" s="240" t="str">
        <f>IF(I273&gt;0, MAX('Spare van FX'!AI273, 'Spare van Para'!AI273), "")</f>
        <v/>
      </c>
      <c r="T273" s="239" t="str">
        <f>IF(I273&gt;0, MAX('1473 FX'!AI273, '1473 PARA'!AI273), "")</f>
        <v/>
      </c>
      <c r="U273" s="239" t="str">
        <f>IF(I273&gt;0, MAX('1474 FX'!AI273, '1474 PARA'!AI273), "")</f>
        <v/>
      </c>
      <c r="V273" s="239" t="str">
        <f>IF(I273&gt;0, MAX('1475 FX'!AI273, '1475 PARA'!AI273), "")</f>
        <v/>
      </c>
      <c r="W273" s="240" t="str">
        <f>IF(I273&gt;0, MAX('1476 FX'!AI273, '1476 PARA'!AI273), "")</f>
        <v/>
      </c>
      <c r="X273" s="240" t="str">
        <f>IF(I273&gt;0, MAX('1603 FX'!AI273, '1603 Para'!AI273), "")</f>
        <v/>
      </c>
      <c r="Y273" s="240" t="str">
        <f>IF(I273&gt;0, MAX('1604 FX'!AI273, '1604 Para'!AI273), "")</f>
        <v/>
      </c>
      <c r="Z273" s="240" t="str">
        <f>IF(I273&gt;0, MAX('Spare van FX'!AI273, 'Spare van Para'!AI273), "")</f>
        <v/>
      </c>
    </row>
    <row r="274" spans="1:26" thickBot="1" x14ac:dyDescent="0.3">
      <c r="A274" s="155">
        <v>43006</v>
      </c>
      <c r="B274" s="156">
        <f>'1473 FX'!V274</f>
        <v>0</v>
      </c>
      <c r="C274" s="156">
        <f>'1474 FX'!V274</f>
        <v>0</v>
      </c>
      <c r="D274" s="156">
        <f>'1475 FX'!V274</f>
        <v>0</v>
      </c>
      <c r="E274" s="162">
        <f>'1476 FX'!V274</f>
        <v>0</v>
      </c>
      <c r="F274" s="162">
        <f>'1603 FX'!V274</f>
        <v>0</v>
      </c>
      <c r="G274" s="162">
        <f>'1604 FX'!V274</f>
        <v>0</v>
      </c>
      <c r="H274" s="162">
        <f>'Spare van FX'!V274</f>
        <v>0</v>
      </c>
      <c r="I274" s="167">
        <f t="shared" si="4"/>
        <v>0</v>
      </c>
      <c r="K274" s="239" t="str">
        <f>IF(I274&gt;0, MAX('1473 FX'!AI274, '1473 PARA'!AI274), "")</f>
        <v/>
      </c>
      <c r="L274" s="239" t="str">
        <f>IF(I274&gt;0, MAX('1474 FX'!AI274, '1474 PARA'!AI274), "")</f>
        <v/>
      </c>
      <c r="M274" s="239" t="str">
        <f>IF(I274&gt;0, MAX('1475 FX'!AI274, '1475 PARA'!AI274), "")</f>
        <v/>
      </c>
      <c r="N274" s="240" t="str">
        <f>IF(I274&gt;0, MAX('1476 FX'!AI274, '1476 PARA'!AI274), "")</f>
        <v/>
      </c>
      <c r="O274" s="240" t="str">
        <f>IF(I274&gt;0, MAX('1603 FX'!AI274, '1603 Para'!AI274), "")</f>
        <v/>
      </c>
      <c r="P274" s="240" t="str">
        <f>IF(I274&gt;0, MAX('1604 FX'!AI274, '1604 Para'!AI274), "")</f>
        <v/>
      </c>
      <c r="Q274" s="240" t="str">
        <f>IF(I274&gt;0, MAX('Spare van FX'!AI274, 'Spare van Para'!AI274), "")</f>
        <v/>
      </c>
      <c r="T274" s="239" t="str">
        <f>IF(I274&gt;0, MAX('1473 FX'!AI274, '1473 PARA'!AI274), "")</f>
        <v/>
      </c>
      <c r="U274" s="239" t="str">
        <f>IF(I274&gt;0, MAX('1474 FX'!AI274, '1474 PARA'!AI274), "")</f>
        <v/>
      </c>
      <c r="V274" s="239" t="str">
        <f>IF(I274&gt;0, MAX('1475 FX'!AI274, '1475 PARA'!AI274), "")</f>
        <v/>
      </c>
      <c r="W274" s="240" t="str">
        <f>IF(I274&gt;0, MAX('1476 FX'!AI274, '1476 PARA'!AI274), "")</f>
        <v/>
      </c>
      <c r="X274" s="240" t="str">
        <f>IF(I274&gt;0, MAX('1603 FX'!AI274, '1603 Para'!AI274), "")</f>
        <v/>
      </c>
      <c r="Y274" s="240" t="str">
        <f>IF(I274&gt;0, MAX('1604 FX'!AI274, '1604 Para'!AI274), "")</f>
        <v/>
      </c>
      <c r="Z274" s="240" t="str">
        <f>IF(I274&gt;0, MAX('Spare van FX'!AI274, 'Spare van Para'!AI274), "")</f>
        <v/>
      </c>
    </row>
    <row r="275" spans="1:26" thickBot="1" x14ac:dyDescent="0.3">
      <c r="A275" s="155">
        <v>43007</v>
      </c>
      <c r="B275" s="156">
        <f>'1473 FX'!V275</f>
        <v>0</v>
      </c>
      <c r="C275" s="156">
        <f>'1474 FX'!V275</f>
        <v>0</v>
      </c>
      <c r="D275" s="156">
        <f>'1475 FX'!V275</f>
        <v>0</v>
      </c>
      <c r="E275" s="162">
        <f>'1476 FX'!V275</f>
        <v>0</v>
      </c>
      <c r="F275" s="162">
        <f>'1603 FX'!V275</f>
        <v>0</v>
      </c>
      <c r="G275" s="162">
        <f>'1604 FX'!V275</f>
        <v>0</v>
      </c>
      <c r="H275" s="162">
        <f>'Spare van FX'!V275</f>
        <v>0</v>
      </c>
      <c r="I275" s="167">
        <f t="shared" si="4"/>
        <v>0</v>
      </c>
      <c r="K275" s="239" t="str">
        <f>IF(I275&gt;0, MAX('1473 FX'!AI275, '1473 PARA'!AI275), "")</f>
        <v/>
      </c>
      <c r="L275" s="239" t="str">
        <f>IF(I275&gt;0, MAX('1474 FX'!AI275, '1474 PARA'!AI275), "")</f>
        <v/>
      </c>
      <c r="M275" s="239" t="str">
        <f>IF(I275&gt;0, MAX('1475 FX'!AI275, '1475 PARA'!AI275), "")</f>
        <v/>
      </c>
      <c r="N275" s="240" t="str">
        <f>IF(I275&gt;0, MAX('1476 FX'!AI275, '1476 PARA'!AI275), "")</f>
        <v/>
      </c>
      <c r="O275" s="240" t="str">
        <f>IF(I275&gt;0, MAX('1603 FX'!AI275, '1603 Para'!AI275), "")</f>
        <v/>
      </c>
      <c r="P275" s="240" t="str">
        <f>IF(I275&gt;0, MAX('1604 FX'!AI275, '1604 Para'!AI275), "")</f>
        <v/>
      </c>
      <c r="Q275" s="240" t="str">
        <f>IF(I275&gt;0, MAX('Spare van FX'!AI275, 'Spare van Para'!AI275), "")</f>
        <v/>
      </c>
      <c r="T275" s="239" t="str">
        <f>IF(I275&gt;0, MAX('1473 FX'!AI275, '1473 PARA'!AI275), "")</f>
        <v/>
      </c>
      <c r="U275" s="239" t="str">
        <f>IF(I275&gt;0, MAX('1474 FX'!AI275, '1474 PARA'!AI275), "")</f>
        <v/>
      </c>
      <c r="V275" s="239" t="str">
        <f>IF(I275&gt;0, MAX('1475 FX'!AI275, '1475 PARA'!AI275), "")</f>
        <v/>
      </c>
      <c r="W275" s="240" t="str">
        <f>IF(I275&gt;0, MAX('1476 FX'!AI275, '1476 PARA'!AI275), "")</f>
        <v/>
      </c>
      <c r="X275" s="240" t="str">
        <f>IF(I275&gt;0, MAX('1603 FX'!AI275, '1603 Para'!AI275), "")</f>
        <v/>
      </c>
      <c r="Y275" s="240" t="str">
        <f>IF(I275&gt;0, MAX('1604 FX'!AI275, '1604 Para'!AI275), "")</f>
        <v/>
      </c>
      <c r="Z275" s="240" t="str">
        <f>IF(I275&gt;0, MAX('Spare van FX'!AI275, 'Spare van Para'!AI275), "")</f>
        <v/>
      </c>
    </row>
    <row r="276" spans="1:26" s="219" customFormat="1" thickBot="1" x14ac:dyDescent="0.3">
      <c r="A276" s="232">
        <v>43008</v>
      </c>
      <c r="B276" s="233">
        <f>'1473 FX'!V276</f>
        <v>0</v>
      </c>
      <c r="C276" s="233">
        <f>'1474 FX'!V276</f>
        <v>0</v>
      </c>
      <c r="D276" s="233">
        <f>'1475 FX'!V276</f>
        <v>0</v>
      </c>
      <c r="E276" s="234">
        <f>'1476 FX'!V276</f>
        <v>0</v>
      </c>
      <c r="F276" s="234">
        <f>'1603 FX'!V276</f>
        <v>0</v>
      </c>
      <c r="G276" s="234">
        <f>'1604 FX'!V276</f>
        <v>0</v>
      </c>
      <c r="H276" s="234">
        <f>'Spare van FX'!V276</f>
        <v>0</v>
      </c>
      <c r="I276" s="235">
        <f t="shared" si="4"/>
        <v>0</v>
      </c>
      <c r="J276" s="217"/>
      <c r="K276" s="239" t="str">
        <f>IF(I276&gt;0, MAX('1473 FX'!AI276, '1473 PARA'!AI276), "")</f>
        <v/>
      </c>
      <c r="L276" s="239" t="str">
        <f>IF(I276&gt;0, MAX('1474 FX'!AI276, '1474 PARA'!AI276), "")</f>
        <v/>
      </c>
      <c r="M276" s="239" t="str">
        <f>IF(I276&gt;0, MAX('1475 FX'!AI276, '1475 PARA'!AI276), "")</f>
        <v/>
      </c>
      <c r="N276" s="240" t="str">
        <f>IF(I276&gt;0, MAX('1476 FX'!AI276, '1476 PARA'!AI276), "")</f>
        <v/>
      </c>
      <c r="O276" s="240" t="str">
        <f>IF(I276&gt;0, MAX('1603 FX'!AI276, '1603 Para'!AI276), "")</f>
        <v/>
      </c>
      <c r="P276" s="240" t="str">
        <f>IF(I276&gt;0, MAX('1604 FX'!AI276, '1604 Para'!AI276), "")</f>
        <v/>
      </c>
      <c r="Q276" s="240" t="str">
        <f>IF(I276&gt;0, MAX('Spare van FX'!AI276, 'Spare van Para'!AI276), "")</f>
        <v/>
      </c>
      <c r="S276" s="217"/>
      <c r="T276" s="239" t="str">
        <f>IF(I276&gt;0, MAX('1473 FX'!AI276, '1473 PARA'!AI276), "")</f>
        <v/>
      </c>
      <c r="U276" s="239" t="str">
        <f>IF(I276&gt;0, MAX('1474 FX'!AI276, '1474 PARA'!AI276), "")</f>
        <v/>
      </c>
      <c r="V276" s="239" t="str">
        <f>IF(I276&gt;0, MAX('1475 FX'!AI276, '1475 PARA'!AI276), "")</f>
        <v/>
      </c>
      <c r="W276" s="240" t="str">
        <f>IF(I276&gt;0, MAX('1476 FX'!AI276, '1476 PARA'!AI276), "")</f>
        <v/>
      </c>
      <c r="X276" s="240" t="str">
        <f>IF(I276&gt;0, MAX('1603 FX'!AI276, '1603 Para'!AI276), "")</f>
        <v/>
      </c>
      <c r="Y276" s="240" t="str">
        <f>IF(I276&gt;0, MAX('1604 FX'!AI276, '1604 Para'!AI276), "")</f>
        <v/>
      </c>
      <c r="Z276" s="240" t="str">
        <f>IF(I276&gt;0, MAX('Spare van FX'!AI276, 'Spare van Para'!AI276), "")</f>
        <v/>
      </c>
    </row>
    <row r="277" spans="1:26" ht="16.5" thickTop="1" thickBot="1" x14ac:dyDescent="0.3">
      <c r="A277" s="8">
        <v>43009</v>
      </c>
      <c r="B277" s="169">
        <f>'1473 FX'!V277</f>
        <v>0</v>
      </c>
      <c r="C277" s="169">
        <f>'1474 FX'!V277</f>
        <v>0</v>
      </c>
      <c r="D277" s="169">
        <f>'1475 FX'!V277</f>
        <v>0</v>
      </c>
      <c r="E277" s="170">
        <f>'1476 FX'!V277</f>
        <v>0</v>
      </c>
      <c r="F277" s="170">
        <f>'1603 FX'!V277</f>
        <v>0</v>
      </c>
      <c r="G277" s="170">
        <f>'1604 FX'!V277</f>
        <v>0</v>
      </c>
      <c r="H277" s="170">
        <f>'Spare van FX'!V277</f>
        <v>0</v>
      </c>
      <c r="I277" s="171">
        <f t="shared" si="4"/>
        <v>0</v>
      </c>
      <c r="K277" s="239" t="str">
        <f>IF(I277&gt;0, MAX('1473 FX'!AI277, '1473 PARA'!AI277), "")</f>
        <v/>
      </c>
      <c r="L277" s="239" t="str">
        <f>IF(I277&gt;0, MAX('1474 FX'!AI277, '1474 PARA'!AI277), "")</f>
        <v/>
      </c>
      <c r="M277" s="239" t="str">
        <f>IF(I277&gt;0, MAX('1475 FX'!AI277, '1475 PARA'!AI277), "")</f>
        <v/>
      </c>
      <c r="N277" s="240" t="str">
        <f>IF(I277&gt;0, MAX('1476 FX'!AI277, '1476 PARA'!AI277), "")</f>
        <v/>
      </c>
      <c r="O277" s="240" t="str">
        <f>IF(I277&gt;0, MAX('1603 FX'!AI277, '1603 Para'!AI277), "")</f>
        <v/>
      </c>
      <c r="P277" s="240" t="str">
        <f>IF(I277&gt;0, MAX('1604 FX'!AI277, '1604 Para'!AI277), "")</f>
        <v/>
      </c>
      <c r="Q277" s="240" t="str">
        <f>IF(I277&gt;0, MAX('Spare van FX'!AI277, 'Spare van Para'!AI277), "")</f>
        <v/>
      </c>
      <c r="T277" s="239" t="str">
        <f>IF(I277&gt;0, MAX('1473 FX'!AI277, '1473 PARA'!AI277), "")</f>
        <v/>
      </c>
      <c r="U277" s="239" t="str">
        <f>IF(I277&gt;0, MAX('1474 FX'!AI277, '1474 PARA'!AI277), "")</f>
        <v/>
      </c>
      <c r="V277" s="239" t="str">
        <f>IF(I277&gt;0, MAX('1475 FX'!AI277, '1475 PARA'!AI277), "")</f>
        <v/>
      </c>
      <c r="W277" s="240" t="str">
        <f>IF(I277&gt;0, MAX('1476 FX'!AI277, '1476 PARA'!AI277), "")</f>
        <v/>
      </c>
      <c r="X277" s="240" t="str">
        <f>IF(I277&gt;0, MAX('1603 FX'!AI277, '1603 Para'!AI277), "")</f>
        <v/>
      </c>
      <c r="Y277" s="240" t="str">
        <f>IF(I277&gt;0, MAX('1604 FX'!AI277, '1604 Para'!AI277), "")</f>
        <v/>
      </c>
      <c r="Z277" s="240" t="str">
        <f>IF(I277&gt;0, MAX('Spare van FX'!AI277, 'Spare van Para'!AI277), "")</f>
        <v/>
      </c>
    </row>
    <row r="278" spans="1:26" thickBot="1" x14ac:dyDescent="0.3">
      <c r="A278" s="155">
        <v>43010</v>
      </c>
      <c r="B278" s="156">
        <f>'1473 FX'!V278</f>
        <v>0</v>
      </c>
      <c r="C278" s="156">
        <f>'1474 FX'!V278</f>
        <v>0</v>
      </c>
      <c r="D278" s="156">
        <f>'1475 FX'!V278</f>
        <v>0</v>
      </c>
      <c r="E278" s="162">
        <f>'1476 FX'!V278</f>
        <v>0</v>
      </c>
      <c r="F278" s="162">
        <f>'1603 FX'!V278</f>
        <v>0</v>
      </c>
      <c r="G278" s="162">
        <f>'1604 FX'!V278</f>
        <v>0</v>
      </c>
      <c r="H278" s="162">
        <f>'Spare van FX'!V278</f>
        <v>0</v>
      </c>
      <c r="I278" s="167">
        <f t="shared" si="4"/>
        <v>0</v>
      </c>
      <c r="K278" s="239" t="str">
        <f>IF(I278&gt;0, MAX('1473 FX'!AI278, '1473 PARA'!AI278), "")</f>
        <v/>
      </c>
      <c r="L278" s="239" t="str">
        <f>IF(I278&gt;0, MAX('1474 FX'!AI278, '1474 PARA'!AI278), "")</f>
        <v/>
      </c>
      <c r="M278" s="239" t="str">
        <f>IF(I278&gt;0, MAX('1475 FX'!AI278, '1475 PARA'!AI278), "")</f>
        <v/>
      </c>
      <c r="N278" s="240" t="str">
        <f>IF(I278&gt;0, MAX('1476 FX'!AI278, '1476 PARA'!AI278), "")</f>
        <v/>
      </c>
      <c r="O278" s="240" t="str">
        <f>IF(I278&gt;0, MAX('1603 FX'!AI278, '1603 Para'!AI278), "")</f>
        <v/>
      </c>
      <c r="P278" s="240" t="str">
        <f>IF(I278&gt;0, MAX('1604 FX'!AI278, '1604 Para'!AI278), "")</f>
        <v/>
      </c>
      <c r="Q278" s="240" t="str">
        <f>IF(I278&gt;0, MAX('Spare van FX'!AI278, 'Spare van Para'!AI278), "")</f>
        <v/>
      </c>
      <c r="T278" s="239" t="str">
        <f>IF(I278&gt;0, MAX('1473 FX'!AI278, '1473 PARA'!AI278), "")</f>
        <v/>
      </c>
      <c r="U278" s="239" t="str">
        <f>IF(I278&gt;0, MAX('1474 FX'!AI278, '1474 PARA'!AI278), "")</f>
        <v/>
      </c>
      <c r="V278" s="239" t="str">
        <f>IF(I278&gt;0, MAX('1475 FX'!AI278, '1475 PARA'!AI278), "")</f>
        <v/>
      </c>
      <c r="W278" s="240" t="str">
        <f>IF(I278&gt;0, MAX('1476 FX'!AI278, '1476 PARA'!AI278), "")</f>
        <v/>
      </c>
      <c r="X278" s="240" t="str">
        <f>IF(I278&gt;0, MAX('1603 FX'!AI278, '1603 Para'!AI278), "")</f>
        <v/>
      </c>
      <c r="Y278" s="240" t="str">
        <f>IF(I278&gt;0, MAX('1604 FX'!AI278, '1604 Para'!AI278), "")</f>
        <v/>
      </c>
      <c r="Z278" s="240" t="str">
        <f>IF(I278&gt;0, MAX('Spare van FX'!AI278, 'Spare van Para'!AI278), "")</f>
        <v/>
      </c>
    </row>
    <row r="279" spans="1:26" thickBot="1" x14ac:dyDescent="0.3">
      <c r="A279" s="155">
        <v>43011</v>
      </c>
      <c r="B279" s="156">
        <f>'1473 FX'!V279</f>
        <v>0</v>
      </c>
      <c r="C279" s="156">
        <f>'1474 FX'!V279</f>
        <v>0</v>
      </c>
      <c r="D279" s="156">
        <f>'1475 FX'!V279</f>
        <v>0</v>
      </c>
      <c r="E279" s="162">
        <f>'1476 FX'!V279</f>
        <v>0</v>
      </c>
      <c r="F279" s="162">
        <f>'1603 FX'!V279</f>
        <v>0</v>
      </c>
      <c r="G279" s="162">
        <f>'1604 FX'!V279</f>
        <v>0</v>
      </c>
      <c r="H279" s="162">
        <f>'Spare van FX'!V279</f>
        <v>0</v>
      </c>
      <c r="I279" s="167">
        <f t="shared" si="4"/>
        <v>0</v>
      </c>
      <c r="K279" s="239" t="str">
        <f>IF(I279&gt;0, MAX('1473 FX'!AI279, '1473 PARA'!AI279), "")</f>
        <v/>
      </c>
      <c r="L279" s="239" t="str">
        <f>IF(I279&gt;0, MAX('1474 FX'!AI279, '1474 PARA'!AI279), "")</f>
        <v/>
      </c>
      <c r="M279" s="239" t="str">
        <f>IF(I279&gt;0, MAX('1475 FX'!AI279, '1475 PARA'!AI279), "")</f>
        <v/>
      </c>
      <c r="N279" s="240" t="str">
        <f>IF(I279&gt;0, MAX('1476 FX'!AI279, '1476 PARA'!AI279), "")</f>
        <v/>
      </c>
      <c r="O279" s="240" t="str">
        <f>IF(I279&gt;0, MAX('1603 FX'!AI279, '1603 Para'!AI279), "")</f>
        <v/>
      </c>
      <c r="P279" s="240" t="str">
        <f>IF(I279&gt;0, MAX('1604 FX'!AI279, '1604 Para'!AI279), "")</f>
        <v/>
      </c>
      <c r="Q279" s="240" t="str">
        <f>IF(I279&gt;0, MAX('Spare van FX'!AI279, 'Spare van Para'!AI279), "")</f>
        <v/>
      </c>
      <c r="T279" s="239" t="str">
        <f>IF(I279&gt;0, MAX('1473 FX'!AI279, '1473 PARA'!AI279), "")</f>
        <v/>
      </c>
      <c r="U279" s="239" t="str">
        <f>IF(I279&gt;0, MAX('1474 FX'!AI279, '1474 PARA'!AI279), "")</f>
        <v/>
      </c>
      <c r="V279" s="239" t="str">
        <f>IF(I279&gt;0, MAX('1475 FX'!AI279, '1475 PARA'!AI279), "")</f>
        <v/>
      </c>
      <c r="W279" s="240" t="str">
        <f>IF(I279&gt;0, MAX('1476 FX'!AI279, '1476 PARA'!AI279), "")</f>
        <v/>
      </c>
      <c r="X279" s="240" t="str">
        <f>IF(I279&gt;0, MAX('1603 FX'!AI279, '1603 Para'!AI279), "")</f>
        <v/>
      </c>
      <c r="Y279" s="240" t="str">
        <f>IF(I279&gt;0, MAX('1604 FX'!AI279, '1604 Para'!AI279), "")</f>
        <v/>
      </c>
      <c r="Z279" s="240" t="str">
        <f>IF(I279&gt;0, MAX('Spare van FX'!AI279, 'Spare van Para'!AI279), "")</f>
        <v/>
      </c>
    </row>
    <row r="280" spans="1:26" thickBot="1" x14ac:dyDescent="0.3">
      <c r="A280" s="155">
        <v>43012</v>
      </c>
      <c r="B280" s="156">
        <f>'1473 FX'!V280</f>
        <v>0</v>
      </c>
      <c r="C280" s="156">
        <f>'1474 FX'!V280</f>
        <v>0</v>
      </c>
      <c r="D280" s="156">
        <f>'1475 FX'!V280</f>
        <v>0</v>
      </c>
      <c r="E280" s="162">
        <f>'1476 FX'!V280</f>
        <v>0</v>
      </c>
      <c r="F280" s="162">
        <f>'1603 FX'!V280</f>
        <v>0</v>
      </c>
      <c r="G280" s="162">
        <f>'1604 FX'!V280</f>
        <v>0</v>
      </c>
      <c r="H280" s="162">
        <f>'Spare van FX'!V280</f>
        <v>0</v>
      </c>
      <c r="I280" s="167">
        <f t="shared" si="4"/>
        <v>0</v>
      </c>
      <c r="K280" s="239" t="str">
        <f>IF(I280&gt;0, MAX('1473 FX'!AI280, '1473 PARA'!AI280), "")</f>
        <v/>
      </c>
      <c r="L280" s="239" t="str">
        <f>IF(I280&gt;0, MAX('1474 FX'!AI280, '1474 PARA'!AI280), "")</f>
        <v/>
      </c>
      <c r="M280" s="239" t="str">
        <f>IF(I280&gt;0, MAX('1475 FX'!AI280, '1475 PARA'!AI280), "")</f>
        <v/>
      </c>
      <c r="N280" s="240" t="str">
        <f>IF(I280&gt;0, MAX('1476 FX'!AI280, '1476 PARA'!AI280), "")</f>
        <v/>
      </c>
      <c r="O280" s="240" t="str">
        <f>IF(I280&gt;0, MAX('1603 FX'!AI280, '1603 Para'!AI280), "")</f>
        <v/>
      </c>
      <c r="P280" s="240" t="str">
        <f>IF(I280&gt;0, MAX('1604 FX'!AI280, '1604 Para'!AI280), "")</f>
        <v/>
      </c>
      <c r="Q280" s="240" t="str">
        <f>IF(I280&gt;0, MAX('Spare van FX'!AI280, 'Spare van Para'!AI280), "")</f>
        <v/>
      </c>
      <c r="T280" s="239" t="str">
        <f>IF(I280&gt;0, MAX('1473 FX'!AI280, '1473 PARA'!AI280), "")</f>
        <v/>
      </c>
      <c r="U280" s="239" t="str">
        <f>IF(I280&gt;0, MAX('1474 FX'!AI280, '1474 PARA'!AI280), "")</f>
        <v/>
      </c>
      <c r="V280" s="239" t="str">
        <f>IF(I280&gt;0, MAX('1475 FX'!AI280, '1475 PARA'!AI280), "")</f>
        <v/>
      </c>
      <c r="W280" s="240" t="str">
        <f>IF(I280&gt;0, MAX('1476 FX'!AI280, '1476 PARA'!AI280), "")</f>
        <v/>
      </c>
      <c r="X280" s="240" t="str">
        <f>IF(I280&gt;0, MAX('1603 FX'!AI280, '1603 Para'!AI280), "")</f>
        <v/>
      </c>
      <c r="Y280" s="240" t="str">
        <f>IF(I280&gt;0, MAX('1604 FX'!AI280, '1604 Para'!AI280), "")</f>
        <v/>
      </c>
      <c r="Z280" s="240" t="str">
        <f>IF(I280&gt;0, MAX('Spare van FX'!AI280, 'Spare van Para'!AI280), "")</f>
        <v/>
      </c>
    </row>
    <row r="281" spans="1:26" thickBot="1" x14ac:dyDescent="0.3">
      <c r="A281" s="155">
        <v>43013</v>
      </c>
      <c r="B281" s="156">
        <f>'1473 FX'!V281</f>
        <v>0</v>
      </c>
      <c r="C281" s="156">
        <f>'1474 FX'!V281</f>
        <v>0</v>
      </c>
      <c r="D281" s="156">
        <f>'1475 FX'!V281</f>
        <v>0</v>
      </c>
      <c r="E281" s="162">
        <f>'1476 FX'!V281</f>
        <v>0</v>
      </c>
      <c r="F281" s="162">
        <f>'1603 FX'!V281</f>
        <v>0</v>
      </c>
      <c r="G281" s="162">
        <f>'1604 FX'!V281</f>
        <v>0</v>
      </c>
      <c r="H281" s="162">
        <f>'Spare van FX'!V281</f>
        <v>0</v>
      </c>
      <c r="I281" s="167">
        <f t="shared" si="4"/>
        <v>0</v>
      </c>
      <c r="K281" s="239" t="str">
        <f>IF(I281&gt;0, MAX('1473 FX'!AI281, '1473 PARA'!AI281), "")</f>
        <v/>
      </c>
      <c r="L281" s="239" t="str">
        <f>IF(I281&gt;0, MAX('1474 FX'!AI281, '1474 PARA'!AI281), "")</f>
        <v/>
      </c>
      <c r="M281" s="239" t="str">
        <f>IF(I281&gt;0, MAX('1475 FX'!AI281, '1475 PARA'!AI281), "")</f>
        <v/>
      </c>
      <c r="N281" s="240" t="str">
        <f>IF(I281&gt;0, MAX('1476 FX'!AI281, '1476 PARA'!AI281), "")</f>
        <v/>
      </c>
      <c r="O281" s="240" t="str">
        <f>IF(I281&gt;0, MAX('1603 FX'!AI281, '1603 Para'!AI281), "")</f>
        <v/>
      </c>
      <c r="P281" s="240" t="str">
        <f>IF(I281&gt;0, MAX('1604 FX'!AI281, '1604 Para'!AI281), "")</f>
        <v/>
      </c>
      <c r="Q281" s="240" t="str">
        <f>IF(I281&gt;0, MAX('Spare van FX'!AI281, 'Spare van Para'!AI281), "")</f>
        <v/>
      </c>
      <c r="T281" s="239" t="str">
        <f>IF(I281&gt;0, MAX('1473 FX'!AI281, '1473 PARA'!AI281), "")</f>
        <v/>
      </c>
      <c r="U281" s="239" t="str">
        <f>IF(I281&gt;0, MAX('1474 FX'!AI281, '1474 PARA'!AI281), "")</f>
        <v/>
      </c>
      <c r="V281" s="239" t="str">
        <f>IF(I281&gt;0, MAX('1475 FX'!AI281, '1475 PARA'!AI281), "")</f>
        <v/>
      </c>
      <c r="W281" s="240" t="str">
        <f>IF(I281&gt;0, MAX('1476 FX'!AI281, '1476 PARA'!AI281), "")</f>
        <v/>
      </c>
      <c r="X281" s="240" t="str">
        <f>IF(I281&gt;0, MAX('1603 FX'!AI281, '1603 Para'!AI281), "")</f>
        <v/>
      </c>
      <c r="Y281" s="240" t="str">
        <f>IF(I281&gt;0, MAX('1604 FX'!AI281, '1604 Para'!AI281), "")</f>
        <v/>
      </c>
      <c r="Z281" s="240" t="str">
        <f>IF(I281&gt;0, MAX('Spare van FX'!AI281, 'Spare van Para'!AI281), "")</f>
        <v/>
      </c>
    </row>
    <row r="282" spans="1:26" thickBot="1" x14ac:dyDescent="0.3">
      <c r="A282" s="155">
        <v>43014</v>
      </c>
      <c r="B282" s="156">
        <f>'1473 FX'!V282</f>
        <v>0</v>
      </c>
      <c r="C282" s="156">
        <f>'1474 FX'!V282</f>
        <v>0</v>
      </c>
      <c r="D282" s="156">
        <f>'1475 FX'!V282</f>
        <v>0</v>
      </c>
      <c r="E282" s="162">
        <f>'1476 FX'!V282</f>
        <v>0</v>
      </c>
      <c r="F282" s="162">
        <f>'1603 FX'!V282</f>
        <v>0</v>
      </c>
      <c r="G282" s="162">
        <f>'1604 FX'!V282</f>
        <v>0</v>
      </c>
      <c r="H282" s="162">
        <f>'Spare van FX'!V282</f>
        <v>0</v>
      </c>
      <c r="I282" s="167">
        <f t="shared" si="4"/>
        <v>0</v>
      </c>
      <c r="K282" s="239" t="str">
        <f>IF(I282&gt;0, MAX('1473 FX'!AI282, '1473 PARA'!AI282), "")</f>
        <v/>
      </c>
      <c r="L282" s="239" t="str">
        <f>IF(I282&gt;0, MAX('1474 FX'!AI282, '1474 PARA'!AI282), "")</f>
        <v/>
      </c>
      <c r="M282" s="239" t="str">
        <f>IF(I282&gt;0, MAX('1475 FX'!AI282, '1475 PARA'!AI282), "")</f>
        <v/>
      </c>
      <c r="N282" s="240" t="str">
        <f>IF(I282&gt;0, MAX('1476 FX'!AI282, '1476 PARA'!AI282), "")</f>
        <v/>
      </c>
      <c r="O282" s="240" t="str">
        <f>IF(I282&gt;0, MAX('1603 FX'!AI282, '1603 Para'!AI282), "")</f>
        <v/>
      </c>
      <c r="P282" s="240" t="str">
        <f>IF(I282&gt;0, MAX('1604 FX'!AI282, '1604 Para'!AI282), "")</f>
        <v/>
      </c>
      <c r="Q282" s="240" t="str">
        <f>IF(I282&gt;0, MAX('Spare van FX'!AI282, 'Spare van Para'!AI282), "")</f>
        <v/>
      </c>
      <c r="T282" s="239" t="str">
        <f>IF(I282&gt;0, MAX('1473 FX'!AI282, '1473 PARA'!AI282), "")</f>
        <v/>
      </c>
      <c r="U282" s="239" t="str">
        <f>IF(I282&gt;0, MAX('1474 FX'!AI282, '1474 PARA'!AI282), "")</f>
        <v/>
      </c>
      <c r="V282" s="239" t="str">
        <f>IF(I282&gt;0, MAX('1475 FX'!AI282, '1475 PARA'!AI282), "")</f>
        <v/>
      </c>
      <c r="W282" s="240" t="str">
        <f>IF(I282&gt;0, MAX('1476 FX'!AI282, '1476 PARA'!AI282), "")</f>
        <v/>
      </c>
      <c r="X282" s="240" t="str">
        <f>IF(I282&gt;0, MAX('1603 FX'!AI282, '1603 Para'!AI282), "")</f>
        <v/>
      </c>
      <c r="Y282" s="240" t="str">
        <f>IF(I282&gt;0, MAX('1604 FX'!AI282, '1604 Para'!AI282), "")</f>
        <v/>
      </c>
      <c r="Z282" s="240" t="str">
        <f>IF(I282&gt;0, MAX('Spare van FX'!AI282, 'Spare van Para'!AI282), "")</f>
        <v/>
      </c>
    </row>
    <row r="283" spans="1:26" thickBot="1" x14ac:dyDescent="0.3">
      <c r="A283" s="155">
        <v>43015</v>
      </c>
      <c r="B283" s="156">
        <f>'1473 FX'!V283</f>
        <v>0</v>
      </c>
      <c r="C283" s="156">
        <f>'1474 FX'!V283</f>
        <v>0</v>
      </c>
      <c r="D283" s="156">
        <f>'1475 FX'!V283</f>
        <v>0</v>
      </c>
      <c r="E283" s="162">
        <f>'1476 FX'!V283</f>
        <v>0</v>
      </c>
      <c r="F283" s="162">
        <f>'1603 FX'!V283</f>
        <v>0</v>
      </c>
      <c r="G283" s="162">
        <f>'1604 FX'!V283</f>
        <v>0</v>
      </c>
      <c r="H283" s="162">
        <f>'Spare van FX'!V283</f>
        <v>0</v>
      </c>
      <c r="I283" s="167">
        <f t="shared" si="4"/>
        <v>0</v>
      </c>
      <c r="K283" s="239" t="str">
        <f>IF(I283&gt;0, MAX('1473 FX'!AI283, '1473 PARA'!AI283), "")</f>
        <v/>
      </c>
      <c r="L283" s="239" t="str">
        <f>IF(I283&gt;0, MAX('1474 FX'!AI283, '1474 PARA'!AI283), "")</f>
        <v/>
      </c>
      <c r="M283" s="239" t="str">
        <f>IF(I283&gt;0, MAX('1475 FX'!AI283, '1475 PARA'!AI283), "")</f>
        <v/>
      </c>
      <c r="N283" s="240" t="str">
        <f>IF(I283&gt;0, MAX('1476 FX'!AI283, '1476 PARA'!AI283), "")</f>
        <v/>
      </c>
      <c r="O283" s="240" t="str">
        <f>IF(I283&gt;0, MAX('1603 FX'!AI283, '1603 Para'!AI283), "")</f>
        <v/>
      </c>
      <c r="P283" s="240" t="str">
        <f>IF(I283&gt;0, MAX('1604 FX'!AI283, '1604 Para'!AI283), "")</f>
        <v/>
      </c>
      <c r="Q283" s="240" t="str">
        <f>IF(I283&gt;0, MAX('Spare van FX'!AI283, 'Spare van Para'!AI283), "")</f>
        <v/>
      </c>
      <c r="T283" s="239" t="str">
        <f>IF(I283&gt;0, MAX('1473 FX'!AI283, '1473 PARA'!AI283), "")</f>
        <v/>
      </c>
      <c r="U283" s="239" t="str">
        <f>IF(I283&gt;0, MAX('1474 FX'!AI283, '1474 PARA'!AI283), "")</f>
        <v/>
      </c>
      <c r="V283" s="239" t="str">
        <f>IF(I283&gt;0, MAX('1475 FX'!AI283, '1475 PARA'!AI283), "")</f>
        <v/>
      </c>
      <c r="W283" s="240" t="str">
        <f>IF(I283&gt;0, MAX('1476 FX'!AI283, '1476 PARA'!AI283), "")</f>
        <v/>
      </c>
      <c r="X283" s="240" t="str">
        <f>IF(I283&gt;0, MAX('1603 FX'!AI283, '1603 Para'!AI283), "")</f>
        <v/>
      </c>
      <c r="Y283" s="240" t="str">
        <f>IF(I283&gt;0, MAX('1604 FX'!AI283, '1604 Para'!AI283), "")</f>
        <v/>
      </c>
      <c r="Z283" s="240" t="str">
        <f>IF(I283&gt;0, MAX('Spare van FX'!AI283, 'Spare van Para'!AI283), "")</f>
        <v/>
      </c>
    </row>
    <row r="284" spans="1:26" thickBot="1" x14ac:dyDescent="0.3">
      <c r="A284" s="155">
        <v>43016</v>
      </c>
      <c r="B284" s="156">
        <f>'1473 FX'!V284</f>
        <v>0</v>
      </c>
      <c r="C284" s="156">
        <f>'1474 FX'!V284</f>
        <v>0</v>
      </c>
      <c r="D284" s="156">
        <f>'1475 FX'!V284</f>
        <v>0</v>
      </c>
      <c r="E284" s="162">
        <f>'1476 FX'!V284</f>
        <v>0</v>
      </c>
      <c r="F284" s="162">
        <f>'1603 FX'!V284</f>
        <v>0</v>
      </c>
      <c r="G284" s="162">
        <f>'1604 FX'!V284</f>
        <v>0</v>
      </c>
      <c r="H284" s="162">
        <f>'Spare van FX'!V284</f>
        <v>0</v>
      </c>
      <c r="I284" s="167">
        <f t="shared" si="4"/>
        <v>0</v>
      </c>
      <c r="K284" s="239" t="str">
        <f>IF(I284&gt;0, MAX('1473 FX'!AI284, '1473 PARA'!AI284), "")</f>
        <v/>
      </c>
      <c r="L284" s="239" t="str">
        <f>IF(I284&gt;0, MAX('1474 FX'!AI284, '1474 PARA'!AI284), "")</f>
        <v/>
      </c>
      <c r="M284" s="239" t="str">
        <f>IF(I284&gt;0, MAX('1475 FX'!AI284, '1475 PARA'!AI284), "")</f>
        <v/>
      </c>
      <c r="N284" s="240" t="str">
        <f>IF(I284&gt;0, MAX('1476 FX'!AI284, '1476 PARA'!AI284), "")</f>
        <v/>
      </c>
      <c r="O284" s="240" t="str">
        <f>IF(I284&gt;0, MAX('1603 FX'!AI284, '1603 Para'!AI284), "")</f>
        <v/>
      </c>
      <c r="P284" s="240" t="str">
        <f>IF(I284&gt;0, MAX('1604 FX'!AI284, '1604 Para'!AI284), "")</f>
        <v/>
      </c>
      <c r="Q284" s="240" t="str">
        <f>IF(I284&gt;0, MAX('Spare van FX'!AI284, 'Spare van Para'!AI284), "")</f>
        <v/>
      </c>
      <c r="T284" s="239" t="str">
        <f>IF(I284&gt;0, MAX('1473 FX'!AI284, '1473 PARA'!AI284), "")</f>
        <v/>
      </c>
      <c r="U284" s="239" t="str">
        <f>IF(I284&gt;0, MAX('1474 FX'!AI284, '1474 PARA'!AI284), "")</f>
        <v/>
      </c>
      <c r="V284" s="239" t="str">
        <f>IF(I284&gt;0, MAX('1475 FX'!AI284, '1475 PARA'!AI284), "")</f>
        <v/>
      </c>
      <c r="W284" s="240" t="str">
        <f>IF(I284&gt;0, MAX('1476 FX'!AI284, '1476 PARA'!AI284), "")</f>
        <v/>
      </c>
      <c r="X284" s="240" t="str">
        <f>IF(I284&gt;0, MAX('1603 FX'!AI284, '1603 Para'!AI284), "")</f>
        <v/>
      </c>
      <c r="Y284" s="240" t="str">
        <f>IF(I284&gt;0, MAX('1604 FX'!AI284, '1604 Para'!AI284), "")</f>
        <v/>
      </c>
      <c r="Z284" s="240" t="str">
        <f>IF(I284&gt;0, MAX('Spare van FX'!AI284, 'Spare van Para'!AI284), "")</f>
        <v/>
      </c>
    </row>
    <row r="285" spans="1:26" thickBot="1" x14ac:dyDescent="0.3">
      <c r="A285" s="155">
        <v>43017</v>
      </c>
      <c r="B285" s="156">
        <f>'1473 FX'!V285</f>
        <v>0</v>
      </c>
      <c r="C285" s="156">
        <f>'1474 FX'!V285</f>
        <v>0</v>
      </c>
      <c r="D285" s="156">
        <f>'1475 FX'!V285</f>
        <v>0</v>
      </c>
      <c r="E285" s="162">
        <f>'1476 FX'!V285</f>
        <v>0</v>
      </c>
      <c r="F285" s="162">
        <f>'1603 FX'!V285</f>
        <v>0</v>
      </c>
      <c r="G285" s="162">
        <f>'1604 FX'!V285</f>
        <v>0</v>
      </c>
      <c r="H285" s="162">
        <f>'Spare van FX'!V285</f>
        <v>0</v>
      </c>
      <c r="I285" s="167">
        <f t="shared" si="4"/>
        <v>0</v>
      </c>
      <c r="K285" s="239" t="str">
        <f>IF(I285&gt;0, MAX('1473 FX'!AI285, '1473 PARA'!AI285), "")</f>
        <v/>
      </c>
      <c r="L285" s="239" t="str">
        <f>IF(I285&gt;0, MAX('1474 FX'!AI285, '1474 PARA'!AI285), "")</f>
        <v/>
      </c>
      <c r="M285" s="239" t="str">
        <f>IF(I285&gt;0, MAX('1475 FX'!AI285, '1475 PARA'!AI285), "")</f>
        <v/>
      </c>
      <c r="N285" s="240" t="str">
        <f>IF(I285&gt;0, MAX('1476 FX'!AI285, '1476 PARA'!AI285), "")</f>
        <v/>
      </c>
      <c r="O285" s="240" t="str">
        <f>IF(I285&gt;0, MAX('1603 FX'!AI285, '1603 Para'!AI285), "")</f>
        <v/>
      </c>
      <c r="P285" s="240" t="str">
        <f>IF(I285&gt;0, MAX('1604 FX'!AI285, '1604 Para'!AI285), "")</f>
        <v/>
      </c>
      <c r="Q285" s="240" t="str">
        <f>IF(I285&gt;0, MAX('Spare van FX'!AI285, 'Spare van Para'!AI285), "")</f>
        <v/>
      </c>
      <c r="T285" s="239" t="str">
        <f>IF(I285&gt;0, MAX('1473 FX'!AI285, '1473 PARA'!AI285), "")</f>
        <v/>
      </c>
      <c r="U285" s="239" t="str">
        <f>IF(I285&gt;0, MAX('1474 FX'!AI285, '1474 PARA'!AI285), "")</f>
        <v/>
      </c>
      <c r="V285" s="239" t="str">
        <f>IF(I285&gt;0, MAX('1475 FX'!AI285, '1475 PARA'!AI285), "")</f>
        <v/>
      </c>
      <c r="W285" s="240" t="str">
        <f>IF(I285&gt;0, MAX('1476 FX'!AI285, '1476 PARA'!AI285), "")</f>
        <v/>
      </c>
      <c r="X285" s="240" t="str">
        <f>IF(I285&gt;0, MAX('1603 FX'!AI285, '1603 Para'!AI285), "")</f>
        <v/>
      </c>
      <c r="Y285" s="240" t="str">
        <f>IF(I285&gt;0, MAX('1604 FX'!AI285, '1604 Para'!AI285), "")</f>
        <v/>
      </c>
      <c r="Z285" s="240" t="str">
        <f>IF(I285&gt;0, MAX('Spare van FX'!AI285, 'Spare van Para'!AI285), "")</f>
        <v/>
      </c>
    </row>
    <row r="286" spans="1:26" thickBot="1" x14ac:dyDescent="0.3">
      <c r="A286" s="155">
        <v>43018</v>
      </c>
      <c r="B286" s="156">
        <f>'1473 FX'!V286</f>
        <v>0</v>
      </c>
      <c r="C286" s="156">
        <f>'1474 FX'!V286</f>
        <v>0</v>
      </c>
      <c r="D286" s="156">
        <f>'1475 FX'!V286</f>
        <v>0</v>
      </c>
      <c r="E286" s="162">
        <f>'1476 FX'!V286</f>
        <v>0</v>
      </c>
      <c r="F286" s="162">
        <f>'1603 FX'!V286</f>
        <v>0</v>
      </c>
      <c r="G286" s="162">
        <f>'1604 FX'!V286</f>
        <v>0</v>
      </c>
      <c r="H286" s="162">
        <f>'Spare van FX'!V286</f>
        <v>0</v>
      </c>
      <c r="I286" s="167">
        <f t="shared" si="4"/>
        <v>0</v>
      </c>
      <c r="K286" s="239" t="str">
        <f>IF(I286&gt;0, MAX('1473 FX'!AI286, '1473 PARA'!AI286), "")</f>
        <v/>
      </c>
      <c r="L286" s="239" t="str">
        <f>IF(I286&gt;0, MAX('1474 FX'!AI286, '1474 PARA'!AI286), "")</f>
        <v/>
      </c>
      <c r="M286" s="239" t="str">
        <f>IF(I286&gt;0, MAX('1475 FX'!AI286, '1475 PARA'!AI286), "")</f>
        <v/>
      </c>
      <c r="N286" s="240" t="str">
        <f>IF(I286&gt;0, MAX('1476 FX'!AI286, '1476 PARA'!AI286), "")</f>
        <v/>
      </c>
      <c r="O286" s="240" t="str">
        <f>IF(I286&gt;0, MAX('1603 FX'!AI286, '1603 Para'!AI286), "")</f>
        <v/>
      </c>
      <c r="P286" s="240" t="str">
        <f>IF(I286&gt;0, MAX('1604 FX'!AI286, '1604 Para'!AI286), "")</f>
        <v/>
      </c>
      <c r="Q286" s="240" t="str">
        <f>IF(I286&gt;0, MAX('Spare van FX'!AI286, 'Spare van Para'!AI286), "")</f>
        <v/>
      </c>
      <c r="T286" s="239" t="str">
        <f>IF(I286&gt;0, MAX('1473 FX'!AI286, '1473 PARA'!AI286), "")</f>
        <v/>
      </c>
      <c r="U286" s="239" t="str">
        <f>IF(I286&gt;0, MAX('1474 FX'!AI286, '1474 PARA'!AI286), "")</f>
        <v/>
      </c>
      <c r="V286" s="239" t="str">
        <f>IF(I286&gt;0, MAX('1475 FX'!AI286, '1475 PARA'!AI286), "")</f>
        <v/>
      </c>
      <c r="W286" s="240" t="str">
        <f>IF(I286&gt;0, MAX('1476 FX'!AI286, '1476 PARA'!AI286), "")</f>
        <v/>
      </c>
      <c r="X286" s="240" t="str">
        <f>IF(I286&gt;0, MAX('1603 FX'!AI286, '1603 Para'!AI286), "")</f>
        <v/>
      </c>
      <c r="Y286" s="240" t="str">
        <f>IF(I286&gt;0, MAX('1604 FX'!AI286, '1604 Para'!AI286), "")</f>
        <v/>
      </c>
      <c r="Z286" s="240" t="str">
        <f>IF(I286&gt;0, MAX('Spare van FX'!AI286, 'Spare van Para'!AI286), "")</f>
        <v/>
      </c>
    </row>
    <row r="287" spans="1:26" thickBot="1" x14ac:dyDescent="0.3">
      <c r="A287" s="155">
        <v>43019</v>
      </c>
      <c r="B287" s="156">
        <f>'1473 FX'!V287</f>
        <v>0</v>
      </c>
      <c r="C287" s="156">
        <f>'1474 FX'!V287</f>
        <v>0</v>
      </c>
      <c r="D287" s="156">
        <f>'1475 FX'!V287</f>
        <v>0</v>
      </c>
      <c r="E287" s="162">
        <f>'1476 FX'!V287</f>
        <v>0</v>
      </c>
      <c r="F287" s="162">
        <f>'1603 FX'!V287</f>
        <v>0</v>
      </c>
      <c r="G287" s="162">
        <f>'1604 FX'!V287</f>
        <v>0</v>
      </c>
      <c r="H287" s="162">
        <f>'Spare van FX'!V287</f>
        <v>0</v>
      </c>
      <c r="I287" s="167">
        <f t="shared" si="4"/>
        <v>0</v>
      </c>
      <c r="K287" s="239" t="str">
        <f>IF(I287&gt;0, MAX('1473 FX'!AI287, '1473 PARA'!AI287), "")</f>
        <v/>
      </c>
      <c r="L287" s="239" t="str">
        <f>IF(I287&gt;0, MAX('1474 FX'!AI287, '1474 PARA'!AI287), "")</f>
        <v/>
      </c>
      <c r="M287" s="239" t="str">
        <f>IF(I287&gt;0, MAX('1475 FX'!AI287, '1475 PARA'!AI287), "")</f>
        <v/>
      </c>
      <c r="N287" s="240" t="str">
        <f>IF(I287&gt;0, MAX('1476 FX'!AI287, '1476 PARA'!AI287), "")</f>
        <v/>
      </c>
      <c r="O287" s="240" t="str">
        <f>IF(I287&gt;0, MAX('1603 FX'!AI287, '1603 Para'!AI287), "")</f>
        <v/>
      </c>
      <c r="P287" s="240" t="str">
        <f>IF(I287&gt;0, MAX('1604 FX'!AI287, '1604 Para'!AI287), "")</f>
        <v/>
      </c>
      <c r="Q287" s="240" t="str">
        <f>IF(I287&gt;0, MAX('Spare van FX'!AI287, 'Spare van Para'!AI287), "")</f>
        <v/>
      </c>
      <c r="T287" s="239" t="str">
        <f>IF(I287&gt;0, MAX('1473 FX'!AI287, '1473 PARA'!AI287), "")</f>
        <v/>
      </c>
      <c r="U287" s="239" t="str">
        <f>IF(I287&gt;0, MAX('1474 FX'!AI287, '1474 PARA'!AI287), "")</f>
        <v/>
      </c>
      <c r="V287" s="239" t="str">
        <f>IF(I287&gt;0, MAX('1475 FX'!AI287, '1475 PARA'!AI287), "")</f>
        <v/>
      </c>
      <c r="W287" s="240" t="str">
        <f>IF(I287&gt;0, MAX('1476 FX'!AI287, '1476 PARA'!AI287), "")</f>
        <v/>
      </c>
      <c r="X287" s="240" t="str">
        <f>IF(I287&gt;0, MAX('1603 FX'!AI287, '1603 Para'!AI287), "")</f>
        <v/>
      </c>
      <c r="Y287" s="240" t="str">
        <f>IF(I287&gt;0, MAX('1604 FX'!AI287, '1604 Para'!AI287), "")</f>
        <v/>
      </c>
      <c r="Z287" s="240" t="str">
        <f>IF(I287&gt;0, MAX('Spare van FX'!AI287, 'Spare van Para'!AI287), "")</f>
        <v/>
      </c>
    </row>
    <row r="288" spans="1:26" thickBot="1" x14ac:dyDescent="0.3">
      <c r="A288" s="155">
        <v>43020</v>
      </c>
      <c r="B288" s="156">
        <f>'1473 FX'!V288</f>
        <v>0</v>
      </c>
      <c r="C288" s="156">
        <f>'1474 FX'!V288</f>
        <v>0</v>
      </c>
      <c r="D288" s="156">
        <f>'1475 FX'!V288</f>
        <v>0</v>
      </c>
      <c r="E288" s="162">
        <f>'1476 FX'!V288</f>
        <v>0</v>
      </c>
      <c r="F288" s="162">
        <f>'1603 FX'!V288</f>
        <v>0</v>
      </c>
      <c r="G288" s="162">
        <f>'1604 FX'!V288</f>
        <v>0</v>
      </c>
      <c r="H288" s="162">
        <f>'Spare van FX'!V288</f>
        <v>0</v>
      </c>
      <c r="I288" s="167">
        <f t="shared" si="4"/>
        <v>0</v>
      </c>
      <c r="K288" s="239" t="str">
        <f>IF(I288&gt;0, MAX('1473 FX'!AI288, '1473 PARA'!AI288), "")</f>
        <v/>
      </c>
      <c r="L288" s="239" t="str">
        <f>IF(I288&gt;0, MAX('1474 FX'!AI288, '1474 PARA'!AI288), "")</f>
        <v/>
      </c>
      <c r="M288" s="239" t="str">
        <f>IF(I288&gt;0, MAX('1475 FX'!AI288, '1475 PARA'!AI288), "")</f>
        <v/>
      </c>
      <c r="N288" s="240" t="str">
        <f>IF(I288&gt;0, MAX('1476 FX'!AI288, '1476 PARA'!AI288), "")</f>
        <v/>
      </c>
      <c r="O288" s="240" t="str">
        <f>IF(I288&gt;0, MAX('1603 FX'!AI288, '1603 Para'!AI288), "")</f>
        <v/>
      </c>
      <c r="P288" s="240" t="str">
        <f>IF(I288&gt;0, MAX('1604 FX'!AI288, '1604 Para'!AI288), "")</f>
        <v/>
      </c>
      <c r="Q288" s="240" t="str">
        <f>IF(I288&gt;0, MAX('Spare van FX'!AI288, 'Spare van Para'!AI288), "")</f>
        <v/>
      </c>
      <c r="T288" s="239" t="str">
        <f>IF(I288&gt;0, MAX('1473 FX'!AI288, '1473 PARA'!AI288), "")</f>
        <v/>
      </c>
      <c r="U288" s="239" t="str">
        <f>IF(I288&gt;0, MAX('1474 FX'!AI288, '1474 PARA'!AI288), "")</f>
        <v/>
      </c>
      <c r="V288" s="239" t="str">
        <f>IF(I288&gt;0, MAX('1475 FX'!AI288, '1475 PARA'!AI288), "")</f>
        <v/>
      </c>
      <c r="W288" s="240" t="str">
        <f>IF(I288&gt;0, MAX('1476 FX'!AI288, '1476 PARA'!AI288), "")</f>
        <v/>
      </c>
      <c r="X288" s="240" t="str">
        <f>IF(I288&gt;0, MAX('1603 FX'!AI288, '1603 Para'!AI288), "")</f>
        <v/>
      </c>
      <c r="Y288" s="240" t="str">
        <f>IF(I288&gt;0, MAX('1604 FX'!AI288, '1604 Para'!AI288), "")</f>
        <v/>
      </c>
      <c r="Z288" s="240" t="str">
        <f>IF(I288&gt;0, MAX('Spare van FX'!AI288, 'Spare van Para'!AI288), "")</f>
        <v/>
      </c>
    </row>
    <row r="289" spans="1:26" thickBot="1" x14ac:dyDescent="0.3">
      <c r="A289" s="155">
        <v>43021</v>
      </c>
      <c r="B289" s="156">
        <f>'1473 FX'!V289</f>
        <v>0</v>
      </c>
      <c r="C289" s="156">
        <f>'1474 FX'!V289</f>
        <v>0</v>
      </c>
      <c r="D289" s="156">
        <f>'1475 FX'!V289</f>
        <v>0</v>
      </c>
      <c r="E289" s="162">
        <f>'1476 FX'!V289</f>
        <v>0</v>
      </c>
      <c r="F289" s="162">
        <f>'1603 FX'!V289</f>
        <v>0</v>
      </c>
      <c r="G289" s="162">
        <f>'1604 FX'!V289</f>
        <v>0</v>
      </c>
      <c r="H289" s="162">
        <f>'Spare van FX'!V289</f>
        <v>0</v>
      </c>
      <c r="I289" s="167">
        <f t="shared" si="4"/>
        <v>0</v>
      </c>
      <c r="K289" s="239" t="str">
        <f>IF(I289&gt;0, MAX('1473 FX'!AI289, '1473 PARA'!AI289), "")</f>
        <v/>
      </c>
      <c r="L289" s="239" t="str">
        <f>IF(I289&gt;0, MAX('1474 FX'!AI289, '1474 PARA'!AI289), "")</f>
        <v/>
      </c>
      <c r="M289" s="239" t="str">
        <f>IF(I289&gt;0, MAX('1475 FX'!AI289, '1475 PARA'!AI289), "")</f>
        <v/>
      </c>
      <c r="N289" s="240" t="str">
        <f>IF(I289&gt;0, MAX('1476 FX'!AI289, '1476 PARA'!AI289), "")</f>
        <v/>
      </c>
      <c r="O289" s="240" t="str">
        <f>IF(I289&gt;0, MAX('1603 FX'!AI289, '1603 Para'!AI289), "")</f>
        <v/>
      </c>
      <c r="P289" s="240" t="str">
        <f>IF(I289&gt;0, MAX('1604 FX'!AI289, '1604 Para'!AI289), "")</f>
        <v/>
      </c>
      <c r="Q289" s="240" t="str">
        <f>IF(I289&gt;0, MAX('Spare van FX'!AI289, 'Spare van Para'!AI289), "")</f>
        <v/>
      </c>
      <c r="T289" s="239" t="str">
        <f>IF(I289&gt;0, MAX('1473 FX'!AI289, '1473 PARA'!AI289), "")</f>
        <v/>
      </c>
      <c r="U289" s="239" t="str">
        <f>IF(I289&gt;0, MAX('1474 FX'!AI289, '1474 PARA'!AI289), "")</f>
        <v/>
      </c>
      <c r="V289" s="239" t="str">
        <f>IF(I289&gt;0, MAX('1475 FX'!AI289, '1475 PARA'!AI289), "")</f>
        <v/>
      </c>
      <c r="W289" s="240" t="str">
        <f>IF(I289&gt;0, MAX('1476 FX'!AI289, '1476 PARA'!AI289), "")</f>
        <v/>
      </c>
      <c r="X289" s="240" t="str">
        <f>IF(I289&gt;0, MAX('1603 FX'!AI289, '1603 Para'!AI289), "")</f>
        <v/>
      </c>
      <c r="Y289" s="240" t="str">
        <f>IF(I289&gt;0, MAX('1604 FX'!AI289, '1604 Para'!AI289), "")</f>
        <v/>
      </c>
      <c r="Z289" s="240" t="str">
        <f>IF(I289&gt;0, MAX('Spare van FX'!AI289, 'Spare van Para'!AI289), "")</f>
        <v/>
      </c>
    </row>
    <row r="290" spans="1:26" thickBot="1" x14ac:dyDescent="0.3">
      <c r="A290" s="155">
        <v>43022</v>
      </c>
      <c r="B290" s="156">
        <f>'1473 FX'!V290</f>
        <v>0</v>
      </c>
      <c r="C290" s="156">
        <f>'1474 FX'!V290</f>
        <v>0</v>
      </c>
      <c r="D290" s="156">
        <f>'1475 FX'!V290</f>
        <v>0</v>
      </c>
      <c r="E290" s="162">
        <f>'1476 FX'!V290</f>
        <v>0</v>
      </c>
      <c r="F290" s="162">
        <f>'1603 FX'!V290</f>
        <v>0</v>
      </c>
      <c r="G290" s="162">
        <f>'1604 FX'!V290</f>
        <v>0</v>
      </c>
      <c r="H290" s="162">
        <f>'Spare van FX'!V290</f>
        <v>0</v>
      </c>
      <c r="I290" s="167">
        <f t="shared" si="4"/>
        <v>0</v>
      </c>
      <c r="K290" s="239" t="str">
        <f>IF(I290&gt;0, MAX('1473 FX'!AI290, '1473 PARA'!AI290), "")</f>
        <v/>
      </c>
      <c r="L290" s="239" t="str">
        <f>IF(I290&gt;0, MAX('1474 FX'!AI290, '1474 PARA'!AI290), "")</f>
        <v/>
      </c>
      <c r="M290" s="239" t="str">
        <f>IF(I290&gt;0, MAX('1475 FX'!AI290, '1475 PARA'!AI290), "")</f>
        <v/>
      </c>
      <c r="N290" s="240" t="str">
        <f>IF(I290&gt;0, MAX('1476 FX'!AI290, '1476 PARA'!AI290), "")</f>
        <v/>
      </c>
      <c r="O290" s="240" t="str">
        <f>IF(I290&gt;0, MAX('1603 FX'!AI290, '1603 Para'!AI290), "")</f>
        <v/>
      </c>
      <c r="P290" s="240" t="str">
        <f>IF(I290&gt;0, MAX('1604 FX'!AI290, '1604 Para'!AI290), "")</f>
        <v/>
      </c>
      <c r="Q290" s="240" t="str">
        <f>IF(I290&gt;0, MAX('Spare van FX'!AI290, 'Spare van Para'!AI290), "")</f>
        <v/>
      </c>
      <c r="T290" s="239" t="str">
        <f>IF(I290&gt;0, MAX('1473 FX'!AI290, '1473 PARA'!AI290), "")</f>
        <v/>
      </c>
      <c r="U290" s="239" t="str">
        <f>IF(I290&gt;0, MAX('1474 FX'!AI290, '1474 PARA'!AI290), "")</f>
        <v/>
      </c>
      <c r="V290" s="239" t="str">
        <f>IF(I290&gt;0, MAX('1475 FX'!AI290, '1475 PARA'!AI290), "")</f>
        <v/>
      </c>
      <c r="W290" s="240" t="str">
        <f>IF(I290&gt;0, MAX('1476 FX'!AI290, '1476 PARA'!AI290), "")</f>
        <v/>
      </c>
      <c r="X290" s="240" t="str">
        <f>IF(I290&gt;0, MAX('1603 FX'!AI290, '1603 Para'!AI290), "")</f>
        <v/>
      </c>
      <c r="Y290" s="240" t="str">
        <f>IF(I290&gt;0, MAX('1604 FX'!AI290, '1604 Para'!AI290), "")</f>
        <v/>
      </c>
      <c r="Z290" s="240" t="str">
        <f>IF(I290&gt;0, MAX('Spare van FX'!AI290, 'Spare van Para'!AI290), "")</f>
        <v/>
      </c>
    </row>
    <row r="291" spans="1:26" thickBot="1" x14ac:dyDescent="0.3">
      <c r="A291" s="155">
        <v>43023</v>
      </c>
      <c r="B291" s="156">
        <f>'1473 FX'!V291</f>
        <v>0</v>
      </c>
      <c r="C291" s="156">
        <f>'1474 FX'!V291</f>
        <v>0</v>
      </c>
      <c r="D291" s="156">
        <f>'1475 FX'!V291</f>
        <v>0</v>
      </c>
      <c r="E291" s="162">
        <f>'1476 FX'!V291</f>
        <v>0</v>
      </c>
      <c r="F291" s="162">
        <f>'1603 FX'!V291</f>
        <v>0</v>
      </c>
      <c r="G291" s="162">
        <f>'1604 FX'!V291</f>
        <v>0</v>
      </c>
      <c r="H291" s="162">
        <f>'Spare van FX'!V291</f>
        <v>0</v>
      </c>
      <c r="I291" s="167">
        <f t="shared" si="4"/>
        <v>0</v>
      </c>
      <c r="K291" s="239" t="str">
        <f>IF(I291&gt;0, MAX('1473 FX'!AI291, '1473 PARA'!AI291), "")</f>
        <v/>
      </c>
      <c r="L291" s="239" t="str">
        <f>IF(I291&gt;0, MAX('1474 FX'!AI291, '1474 PARA'!AI291), "")</f>
        <v/>
      </c>
      <c r="M291" s="239" t="str">
        <f>IF(I291&gt;0, MAX('1475 FX'!AI291, '1475 PARA'!AI291), "")</f>
        <v/>
      </c>
      <c r="N291" s="240" t="str">
        <f>IF(I291&gt;0, MAX('1476 FX'!AI291, '1476 PARA'!AI291), "")</f>
        <v/>
      </c>
      <c r="O291" s="240" t="str">
        <f>IF(I291&gt;0, MAX('1603 FX'!AI291, '1603 Para'!AI291), "")</f>
        <v/>
      </c>
      <c r="P291" s="240" t="str">
        <f>IF(I291&gt;0, MAX('1604 FX'!AI291, '1604 Para'!AI291), "")</f>
        <v/>
      </c>
      <c r="Q291" s="240" t="str">
        <f>IF(I291&gt;0, MAX('Spare van FX'!AI291, 'Spare van Para'!AI291), "")</f>
        <v/>
      </c>
      <c r="T291" s="239" t="str">
        <f>IF(I291&gt;0, MAX('1473 FX'!AI291, '1473 PARA'!AI291), "")</f>
        <v/>
      </c>
      <c r="U291" s="239" t="str">
        <f>IF(I291&gt;0, MAX('1474 FX'!AI291, '1474 PARA'!AI291), "")</f>
        <v/>
      </c>
      <c r="V291" s="239" t="str">
        <f>IF(I291&gt;0, MAX('1475 FX'!AI291, '1475 PARA'!AI291), "")</f>
        <v/>
      </c>
      <c r="W291" s="240" t="str">
        <f>IF(I291&gt;0, MAX('1476 FX'!AI291, '1476 PARA'!AI291), "")</f>
        <v/>
      </c>
      <c r="X291" s="240" t="str">
        <f>IF(I291&gt;0, MAX('1603 FX'!AI291, '1603 Para'!AI291), "")</f>
        <v/>
      </c>
      <c r="Y291" s="240" t="str">
        <f>IF(I291&gt;0, MAX('1604 FX'!AI291, '1604 Para'!AI291), "")</f>
        <v/>
      </c>
      <c r="Z291" s="240" t="str">
        <f>IF(I291&gt;0, MAX('Spare van FX'!AI291, 'Spare van Para'!AI291), "")</f>
        <v/>
      </c>
    </row>
    <row r="292" spans="1:26" thickBot="1" x14ac:dyDescent="0.3">
      <c r="A292" s="155">
        <v>43024</v>
      </c>
      <c r="B292" s="156">
        <f>'1473 FX'!V292</f>
        <v>0</v>
      </c>
      <c r="C292" s="156">
        <f>'1474 FX'!V292</f>
        <v>0</v>
      </c>
      <c r="D292" s="156">
        <f>'1475 FX'!V292</f>
        <v>0</v>
      </c>
      <c r="E292" s="162">
        <f>'1476 FX'!V292</f>
        <v>0</v>
      </c>
      <c r="F292" s="162">
        <f>'1603 FX'!V292</f>
        <v>0</v>
      </c>
      <c r="G292" s="162">
        <f>'1604 FX'!V292</f>
        <v>0</v>
      </c>
      <c r="H292" s="162">
        <f>'Spare van FX'!V292</f>
        <v>0</v>
      </c>
      <c r="I292" s="167">
        <f t="shared" si="4"/>
        <v>0</v>
      </c>
      <c r="K292" s="239" t="str">
        <f>IF(I292&gt;0, MAX('1473 FX'!AI292, '1473 PARA'!AI292), "")</f>
        <v/>
      </c>
      <c r="L292" s="239" t="str">
        <f>IF(I292&gt;0, MAX('1474 FX'!AI292, '1474 PARA'!AI292), "")</f>
        <v/>
      </c>
      <c r="M292" s="239" t="str">
        <f>IF(I292&gt;0, MAX('1475 FX'!AI292, '1475 PARA'!AI292), "")</f>
        <v/>
      </c>
      <c r="N292" s="240" t="str">
        <f>IF(I292&gt;0, MAX('1476 FX'!AI292, '1476 PARA'!AI292), "")</f>
        <v/>
      </c>
      <c r="O292" s="240" t="str">
        <f>IF(I292&gt;0, MAX('1603 FX'!AI292, '1603 Para'!AI292), "")</f>
        <v/>
      </c>
      <c r="P292" s="240" t="str">
        <f>IF(I292&gt;0, MAX('1604 FX'!AI292, '1604 Para'!AI292), "")</f>
        <v/>
      </c>
      <c r="Q292" s="240" t="str">
        <f>IF(I292&gt;0, MAX('Spare van FX'!AI292, 'Spare van Para'!AI292), "")</f>
        <v/>
      </c>
      <c r="T292" s="239" t="str">
        <f>IF(I292&gt;0, MAX('1473 FX'!AI292, '1473 PARA'!AI292), "")</f>
        <v/>
      </c>
      <c r="U292" s="239" t="str">
        <f>IF(I292&gt;0, MAX('1474 FX'!AI292, '1474 PARA'!AI292), "")</f>
        <v/>
      </c>
      <c r="V292" s="239" t="str">
        <f>IF(I292&gt;0, MAX('1475 FX'!AI292, '1475 PARA'!AI292), "")</f>
        <v/>
      </c>
      <c r="W292" s="240" t="str">
        <f>IF(I292&gt;0, MAX('1476 FX'!AI292, '1476 PARA'!AI292), "")</f>
        <v/>
      </c>
      <c r="X292" s="240" t="str">
        <f>IF(I292&gt;0, MAX('1603 FX'!AI292, '1603 Para'!AI292), "")</f>
        <v/>
      </c>
      <c r="Y292" s="240" t="str">
        <f>IF(I292&gt;0, MAX('1604 FX'!AI292, '1604 Para'!AI292), "")</f>
        <v/>
      </c>
      <c r="Z292" s="240" t="str">
        <f>IF(I292&gt;0, MAX('Spare van FX'!AI292, 'Spare van Para'!AI292), "")</f>
        <v/>
      </c>
    </row>
    <row r="293" spans="1:26" thickBot="1" x14ac:dyDescent="0.3">
      <c r="A293" s="155">
        <v>43025</v>
      </c>
      <c r="B293" s="156">
        <f>'1473 FX'!V293</f>
        <v>0</v>
      </c>
      <c r="C293" s="156">
        <f>'1474 FX'!V293</f>
        <v>0</v>
      </c>
      <c r="D293" s="156">
        <f>'1475 FX'!V293</f>
        <v>0</v>
      </c>
      <c r="E293" s="162">
        <f>'1476 FX'!V293</f>
        <v>0</v>
      </c>
      <c r="F293" s="162">
        <f>'1603 FX'!V293</f>
        <v>0</v>
      </c>
      <c r="G293" s="162">
        <f>'1604 FX'!V293</f>
        <v>0</v>
      </c>
      <c r="H293" s="162">
        <f>'Spare van FX'!V293</f>
        <v>0</v>
      </c>
      <c r="I293" s="167">
        <f t="shared" si="4"/>
        <v>0</v>
      </c>
      <c r="K293" s="239" t="str">
        <f>IF(I293&gt;0, MAX('1473 FX'!AI293, '1473 PARA'!AI293), "")</f>
        <v/>
      </c>
      <c r="L293" s="239" t="str">
        <f>IF(I293&gt;0, MAX('1474 FX'!AI293, '1474 PARA'!AI293), "")</f>
        <v/>
      </c>
      <c r="M293" s="239" t="str">
        <f>IF(I293&gt;0, MAX('1475 FX'!AI293, '1475 PARA'!AI293), "")</f>
        <v/>
      </c>
      <c r="N293" s="240" t="str">
        <f>IF(I293&gt;0, MAX('1476 FX'!AI293, '1476 PARA'!AI293), "")</f>
        <v/>
      </c>
      <c r="O293" s="240" t="str">
        <f>IF(I293&gt;0, MAX('1603 FX'!AI293, '1603 Para'!AI293), "")</f>
        <v/>
      </c>
      <c r="P293" s="240" t="str">
        <f>IF(I293&gt;0, MAX('1604 FX'!AI293, '1604 Para'!AI293), "")</f>
        <v/>
      </c>
      <c r="Q293" s="240" t="str">
        <f>IF(I293&gt;0, MAX('Spare van FX'!AI293, 'Spare van Para'!AI293), "")</f>
        <v/>
      </c>
      <c r="T293" s="239" t="str">
        <f>IF(I293&gt;0, MAX('1473 FX'!AI293, '1473 PARA'!AI293), "")</f>
        <v/>
      </c>
      <c r="U293" s="239" t="str">
        <f>IF(I293&gt;0, MAX('1474 FX'!AI293, '1474 PARA'!AI293), "")</f>
        <v/>
      </c>
      <c r="V293" s="239" t="str">
        <f>IF(I293&gt;0, MAX('1475 FX'!AI293, '1475 PARA'!AI293), "")</f>
        <v/>
      </c>
      <c r="W293" s="240" t="str">
        <f>IF(I293&gt;0, MAX('1476 FX'!AI293, '1476 PARA'!AI293), "")</f>
        <v/>
      </c>
      <c r="X293" s="240" t="str">
        <f>IF(I293&gt;0, MAX('1603 FX'!AI293, '1603 Para'!AI293), "")</f>
        <v/>
      </c>
      <c r="Y293" s="240" t="str">
        <f>IF(I293&gt;0, MAX('1604 FX'!AI293, '1604 Para'!AI293), "")</f>
        <v/>
      </c>
      <c r="Z293" s="240" t="str">
        <f>IF(I293&gt;0, MAX('Spare van FX'!AI293, 'Spare van Para'!AI293), "")</f>
        <v/>
      </c>
    </row>
    <row r="294" spans="1:26" thickBot="1" x14ac:dyDescent="0.3">
      <c r="A294" s="155">
        <v>43026</v>
      </c>
      <c r="B294" s="156">
        <f>'1473 FX'!V294</f>
        <v>0</v>
      </c>
      <c r="C294" s="156">
        <f>'1474 FX'!V294</f>
        <v>0</v>
      </c>
      <c r="D294" s="156">
        <f>'1475 FX'!V294</f>
        <v>0</v>
      </c>
      <c r="E294" s="162">
        <f>'1476 FX'!V294</f>
        <v>0</v>
      </c>
      <c r="F294" s="162">
        <f>'1603 FX'!V294</f>
        <v>0</v>
      </c>
      <c r="G294" s="162">
        <f>'1604 FX'!V294</f>
        <v>0</v>
      </c>
      <c r="H294" s="162">
        <f>'Spare van FX'!V294</f>
        <v>0</v>
      </c>
      <c r="I294" s="167">
        <f t="shared" si="4"/>
        <v>0</v>
      </c>
      <c r="K294" s="239" t="str">
        <f>IF(I294&gt;0, MAX('1473 FX'!AI294, '1473 PARA'!AI294), "")</f>
        <v/>
      </c>
      <c r="L294" s="239" t="str">
        <f>IF(I294&gt;0, MAX('1474 FX'!AI294, '1474 PARA'!AI294), "")</f>
        <v/>
      </c>
      <c r="M294" s="239" t="str">
        <f>IF(I294&gt;0, MAX('1475 FX'!AI294, '1475 PARA'!AI294), "")</f>
        <v/>
      </c>
      <c r="N294" s="240" t="str">
        <f>IF(I294&gt;0, MAX('1476 FX'!AI294, '1476 PARA'!AI294), "")</f>
        <v/>
      </c>
      <c r="O294" s="240" t="str">
        <f>IF(I294&gt;0, MAX('1603 FX'!AI294, '1603 Para'!AI294), "")</f>
        <v/>
      </c>
      <c r="P294" s="240" t="str">
        <f>IF(I294&gt;0, MAX('1604 FX'!AI294, '1604 Para'!AI294), "")</f>
        <v/>
      </c>
      <c r="Q294" s="240" t="str">
        <f>IF(I294&gt;0, MAX('Spare van FX'!AI294, 'Spare van Para'!AI294), "")</f>
        <v/>
      </c>
      <c r="T294" s="239" t="str">
        <f>IF(I294&gt;0, MAX('1473 FX'!AI294, '1473 PARA'!AI294), "")</f>
        <v/>
      </c>
      <c r="U294" s="239" t="str">
        <f>IF(I294&gt;0, MAX('1474 FX'!AI294, '1474 PARA'!AI294), "")</f>
        <v/>
      </c>
      <c r="V294" s="239" t="str">
        <f>IF(I294&gt;0, MAX('1475 FX'!AI294, '1475 PARA'!AI294), "")</f>
        <v/>
      </c>
      <c r="W294" s="240" t="str">
        <f>IF(I294&gt;0, MAX('1476 FX'!AI294, '1476 PARA'!AI294), "")</f>
        <v/>
      </c>
      <c r="X294" s="240" t="str">
        <f>IF(I294&gt;0, MAX('1603 FX'!AI294, '1603 Para'!AI294), "")</f>
        <v/>
      </c>
      <c r="Y294" s="240" t="str">
        <f>IF(I294&gt;0, MAX('1604 FX'!AI294, '1604 Para'!AI294), "")</f>
        <v/>
      </c>
      <c r="Z294" s="240" t="str">
        <f>IF(I294&gt;0, MAX('Spare van FX'!AI294, 'Spare van Para'!AI294), "")</f>
        <v/>
      </c>
    </row>
    <row r="295" spans="1:26" thickBot="1" x14ac:dyDescent="0.3">
      <c r="A295" s="155">
        <v>43027</v>
      </c>
      <c r="B295" s="156">
        <f>'1473 FX'!V295</f>
        <v>0</v>
      </c>
      <c r="C295" s="156">
        <f>'1474 FX'!V295</f>
        <v>0</v>
      </c>
      <c r="D295" s="156">
        <f>'1475 FX'!V295</f>
        <v>0</v>
      </c>
      <c r="E295" s="162">
        <f>'1476 FX'!V295</f>
        <v>0</v>
      </c>
      <c r="F295" s="162">
        <f>'1603 FX'!V295</f>
        <v>0</v>
      </c>
      <c r="G295" s="162">
        <f>'1604 FX'!V295</f>
        <v>0</v>
      </c>
      <c r="H295" s="162">
        <f>'Spare van FX'!V295</f>
        <v>0</v>
      </c>
      <c r="I295" s="167">
        <f t="shared" si="4"/>
        <v>0</v>
      </c>
      <c r="K295" s="239" t="str">
        <f>IF(I295&gt;0, MAX('1473 FX'!AI295, '1473 PARA'!AI295), "")</f>
        <v/>
      </c>
      <c r="L295" s="239" t="str">
        <f>IF(I295&gt;0, MAX('1474 FX'!AI295, '1474 PARA'!AI295), "")</f>
        <v/>
      </c>
      <c r="M295" s="239" t="str">
        <f>IF(I295&gt;0, MAX('1475 FX'!AI295, '1475 PARA'!AI295), "")</f>
        <v/>
      </c>
      <c r="N295" s="240" t="str">
        <f>IF(I295&gt;0, MAX('1476 FX'!AI295, '1476 PARA'!AI295), "")</f>
        <v/>
      </c>
      <c r="O295" s="240" t="str">
        <f>IF(I295&gt;0, MAX('1603 FX'!AI295, '1603 Para'!AI295), "")</f>
        <v/>
      </c>
      <c r="P295" s="240" t="str">
        <f>IF(I295&gt;0, MAX('1604 FX'!AI295, '1604 Para'!AI295), "")</f>
        <v/>
      </c>
      <c r="Q295" s="240" t="str">
        <f>IF(I295&gt;0, MAX('Spare van FX'!AI295, 'Spare van Para'!AI295), "")</f>
        <v/>
      </c>
      <c r="T295" s="239" t="str">
        <f>IF(I295&gt;0, MAX('1473 FX'!AI295, '1473 PARA'!AI295), "")</f>
        <v/>
      </c>
      <c r="U295" s="239" t="str">
        <f>IF(I295&gt;0, MAX('1474 FX'!AI295, '1474 PARA'!AI295), "")</f>
        <v/>
      </c>
      <c r="V295" s="239" t="str">
        <f>IF(I295&gt;0, MAX('1475 FX'!AI295, '1475 PARA'!AI295), "")</f>
        <v/>
      </c>
      <c r="W295" s="240" t="str">
        <f>IF(I295&gt;0, MAX('1476 FX'!AI295, '1476 PARA'!AI295), "")</f>
        <v/>
      </c>
      <c r="X295" s="240" t="str">
        <f>IF(I295&gt;0, MAX('1603 FX'!AI295, '1603 Para'!AI295), "")</f>
        <v/>
      </c>
      <c r="Y295" s="240" t="str">
        <f>IF(I295&gt;0, MAX('1604 FX'!AI295, '1604 Para'!AI295), "")</f>
        <v/>
      </c>
      <c r="Z295" s="240" t="str">
        <f>IF(I295&gt;0, MAX('Spare van FX'!AI295, 'Spare van Para'!AI295), "")</f>
        <v/>
      </c>
    </row>
    <row r="296" spans="1:26" thickBot="1" x14ac:dyDescent="0.3">
      <c r="A296" s="155">
        <v>43028</v>
      </c>
      <c r="B296" s="156">
        <f>'1473 FX'!V296</f>
        <v>0</v>
      </c>
      <c r="C296" s="156">
        <f>'1474 FX'!V296</f>
        <v>0</v>
      </c>
      <c r="D296" s="156">
        <f>'1475 FX'!V296</f>
        <v>0</v>
      </c>
      <c r="E296" s="162">
        <f>'1476 FX'!V296</f>
        <v>0</v>
      </c>
      <c r="F296" s="162">
        <f>'1603 FX'!V296</f>
        <v>0</v>
      </c>
      <c r="G296" s="162">
        <f>'1604 FX'!V296</f>
        <v>0</v>
      </c>
      <c r="H296" s="162">
        <f>'Spare van FX'!V296</f>
        <v>0</v>
      </c>
      <c r="I296" s="167">
        <f t="shared" si="4"/>
        <v>0</v>
      </c>
      <c r="K296" s="239" t="str">
        <f>IF(I296&gt;0, MAX('1473 FX'!AI296, '1473 PARA'!AI296), "")</f>
        <v/>
      </c>
      <c r="L296" s="239" t="str">
        <f>IF(I296&gt;0, MAX('1474 FX'!AI296, '1474 PARA'!AI296), "")</f>
        <v/>
      </c>
      <c r="M296" s="239" t="str">
        <f>IF(I296&gt;0, MAX('1475 FX'!AI296, '1475 PARA'!AI296), "")</f>
        <v/>
      </c>
      <c r="N296" s="240" t="str">
        <f>IF(I296&gt;0, MAX('1476 FX'!AI296, '1476 PARA'!AI296), "")</f>
        <v/>
      </c>
      <c r="O296" s="240" t="str">
        <f>IF(I296&gt;0, MAX('1603 FX'!AI296, '1603 Para'!AI296), "")</f>
        <v/>
      </c>
      <c r="P296" s="240" t="str">
        <f>IF(I296&gt;0, MAX('1604 FX'!AI296, '1604 Para'!AI296), "")</f>
        <v/>
      </c>
      <c r="Q296" s="240" t="str">
        <f>IF(I296&gt;0, MAX('Spare van FX'!AI296, 'Spare van Para'!AI296), "")</f>
        <v/>
      </c>
      <c r="T296" s="239" t="str">
        <f>IF(I296&gt;0, MAX('1473 FX'!AI296, '1473 PARA'!AI296), "")</f>
        <v/>
      </c>
      <c r="U296" s="239" t="str">
        <f>IF(I296&gt;0, MAX('1474 FX'!AI296, '1474 PARA'!AI296), "")</f>
        <v/>
      </c>
      <c r="V296" s="239" t="str">
        <f>IF(I296&gt;0, MAX('1475 FX'!AI296, '1475 PARA'!AI296), "")</f>
        <v/>
      </c>
      <c r="W296" s="240" t="str">
        <f>IF(I296&gt;0, MAX('1476 FX'!AI296, '1476 PARA'!AI296), "")</f>
        <v/>
      </c>
      <c r="X296" s="240" t="str">
        <f>IF(I296&gt;0, MAX('1603 FX'!AI296, '1603 Para'!AI296), "")</f>
        <v/>
      </c>
      <c r="Y296" s="240" t="str">
        <f>IF(I296&gt;0, MAX('1604 FX'!AI296, '1604 Para'!AI296), "")</f>
        <v/>
      </c>
      <c r="Z296" s="240" t="str">
        <f>IF(I296&gt;0, MAX('Spare van FX'!AI296, 'Spare van Para'!AI296), "")</f>
        <v/>
      </c>
    </row>
    <row r="297" spans="1:26" thickBot="1" x14ac:dyDescent="0.3">
      <c r="A297" s="155">
        <v>43029</v>
      </c>
      <c r="B297" s="156">
        <f>'1473 FX'!V297</f>
        <v>0</v>
      </c>
      <c r="C297" s="156">
        <f>'1474 FX'!V297</f>
        <v>0</v>
      </c>
      <c r="D297" s="156">
        <f>'1475 FX'!V297</f>
        <v>0</v>
      </c>
      <c r="E297" s="162">
        <f>'1476 FX'!V297</f>
        <v>0</v>
      </c>
      <c r="F297" s="162">
        <f>'1603 FX'!V297</f>
        <v>0</v>
      </c>
      <c r="G297" s="162">
        <f>'1604 FX'!V297</f>
        <v>0</v>
      </c>
      <c r="H297" s="162">
        <f>'Spare van FX'!V297</f>
        <v>0</v>
      </c>
      <c r="I297" s="167">
        <f t="shared" si="4"/>
        <v>0</v>
      </c>
      <c r="K297" s="239" t="str">
        <f>IF(I297&gt;0, MAX('1473 FX'!AI297, '1473 PARA'!AI297), "")</f>
        <v/>
      </c>
      <c r="L297" s="239" t="str">
        <f>IF(I297&gt;0, MAX('1474 FX'!AI297, '1474 PARA'!AI297), "")</f>
        <v/>
      </c>
      <c r="M297" s="239" t="str">
        <f>IF(I297&gt;0, MAX('1475 FX'!AI297, '1475 PARA'!AI297), "")</f>
        <v/>
      </c>
      <c r="N297" s="240" t="str">
        <f>IF(I297&gt;0, MAX('1476 FX'!AI297, '1476 PARA'!AI297), "")</f>
        <v/>
      </c>
      <c r="O297" s="240" t="str">
        <f>IF(I297&gt;0, MAX('1603 FX'!AI297, '1603 Para'!AI297), "")</f>
        <v/>
      </c>
      <c r="P297" s="240" t="str">
        <f>IF(I297&gt;0, MAX('1604 FX'!AI297, '1604 Para'!AI297), "")</f>
        <v/>
      </c>
      <c r="Q297" s="240" t="str">
        <f>IF(I297&gt;0, MAX('Spare van FX'!AI297, 'Spare van Para'!AI297), "")</f>
        <v/>
      </c>
      <c r="T297" s="239" t="str">
        <f>IF(I297&gt;0, MAX('1473 FX'!AI297, '1473 PARA'!AI297), "")</f>
        <v/>
      </c>
      <c r="U297" s="239" t="str">
        <f>IF(I297&gt;0, MAX('1474 FX'!AI297, '1474 PARA'!AI297), "")</f>
        <v/>
      </c>
      <c r="V297" s="239" t="str">
        <f>IF(I297&gt;0, MAX('1475 FX'!AI297, '1475 PARA'!AI297), "")</f>
        <v/>
      </c>
      <c r="W297" s="240" t="str">
        <f>IF(I297&gt;0, MAX('1476 FX'!AI297, '1476 PARA'!AI297), "")</f>
        <v/>
      </c>
      <c r="X297" s="240" t="str">
        <f>IF(I297&gt;0, MAX('1603 FX'!AI297, '1603 Para'!AI297), "")</f>
        <v/>
      </c>
      <c r="Y297" s="240" t="str">
        <f>IF(I297&gt;0, MAX('1604 FX'!AI297, '1604 Para'!AI297), "")</f>
        <v/>
      </c>
      <c r="Z297" s="240" t="str">
        <f>IF(I297&gt;0, MAX('Spare van FX'!AI297, 'Spare van Para'!AI297), "")</f>
        <v/>
      </c>
    </row>
    <row r="298" spans="1:26" thickBot="1" x14ac:dyDescent="0.3">
      <c r="A298" s="155">
        <v>43030</v>
      </c>
      <c r="B298" s="156">
        <f>'1473 FX'!V298</f>
        <v>0</v>
      </c>
      <c r="C298" s="156">
        <f>'1474 FX'!V298</f>
        <v>0</v>
      </c>
      <c r="D298" s="156">
        <f>'1475 FX'!V298</f>
        <v>0</v>
      </c>
      <c r="E298" s="162">
        <f>'1476 FX'!V298</f>
        <v>0</v>
      </c>
      <c r="F298" s="162">
        <f>'1603 FX'!V298</f>
        <v>0</v>
      </c>
      <c r="G298" s="162">
        <f>'1604 FX'!V298</f>
        <v>0</v>
      </c>
      <c r="H298" s="162">
        <f>'Spare van FX'!V298</f>
        <v>0</v>
      </c>
      <c r="I298" s="167">
        <f t="shared" si="4"/>
        <v>0</v>
      </c>
      <c r="K298" s="239" t="str">
        <f>IF(I298&gt;0, MAX('1473 FX'!AI298, '1473 PARA'!AI298), "")</f>
        <v/>
      </c>
      <c r="L298" s="239" t="str">
        <f>IF(I298&gt;0, MAX('1474 FX'!AI298, '1474 PARA'!AI298), "")</f>
        <v/>
      </c>
      <c r="M298" s="239" t="str">
        <f>IF(I298&gt;0, MAX('1475 FX'!AI298, '1475 PARA'!AI298), "")</f>
        <v/>
      </c>
      <c r="N298" s="240" t="str">
        <f>IF(I298&gt;0, MAX('1476 FX'!AI298, '1476 PARA'!AI298), "")</f>
        <v/>
      </c>
      <c r="O298" s="240" t="str">
        <f>IF(I298&gt;0, MAX('1603 FX'!AI298, '1603 Para'!AI298), "")</f>
        <v/>
      </c>
      <c r="P298" s="240" t="str">
        <f>IF(I298&gt;0, MAX('1604 FX'!AI298, '1604 Para'!AI298), "")</f>
        <v/>
      </c>
      <c r="Q298" s="240" t="str">
        <f>IF(I298&gt;0, MAX('Spare van FX'!AI298, 'Spare van Para'!AI298), "")</f>
        <v/>
      </c>
      <c r="T298" s="239" t="str">
        <f>IF(I298&gt;0, MAX('1473 FX'!AI298, '1473 PARA'!AI298), "")</f>
        <v/>
      </c>
      <c r="U298" s="239" t="str">
        <f>IF(I298&gt;0, MAX('1474 FX'!AI298, '1474 PARA'!AI298), "")</f>
        <v/>
      </c>
      <c r="V298" s="239" t="str">
        <f>IF(I298&gt;0, MAX('1475 FX'!AI298, '1475 PARA'!AI298), "")</f>
        <v/>
      </c>
      <c r="W298" s="240" t="str">
        <f>IF(I298&gt;0, MAX('1476 FX'!AI298, '1476 PARA'!AI298), "")</f>
        <v/>
      </c>
      <c r="X298" s="240" t="str">
        <f>IF(I298&gt;0, MAX('1603 FX'!AI298, '1603 Para'!AI298), "")</f>
        <v/>
      </c>
      <c r="Y298" s="240" t="str">
        <f>IF(I298&gt;0, MAX('1604 FX'!AI298, '1604 Para'!AI298), "")</f>
        <v/>
      </c>
      <c r="Z298" s="240" t="str">
        <f>IF(I298&gt;0, MAX('Spare van FX'!AI298, 'Spare van Para'!AI298), "")</f>
        <v/>
      </c>
    </row>
    <row r="299" spans="1:26" thickBot="1" x14ac:dyDescent="0.3">
      <c r="A299" s="155">
        <v>43031</v>
      </c>
      <c r="B299" s="156">
        <f>'1473 FX'!V299</f>
        <v>0</v>
      </c>
      <c r="C299" s="156">
        <f>'1474 FX'!V299</f>
        <v>0</v>
      </c>
      <c r="D299" s="156">
        <f>'1475 FX'!V299</f>
        <v>0</v>
      </c>
      <c r="E299" s="162">
        <f>'1476 FX'!V299</f>
        <v>0</v>
      </c>
      <c r="F299" s="162">
        <f>'1603 FX'!V299</f>
        <v>0</v>
      </c>
      <c r="G299" s="162">
        <f>'1604 FX'!V299</f>
        <v>0</v>
      </c>
      <c r="H299" s="162">
        <f>'Spare van FX'!V299</f>
        <v>0</v>
      </c>
      <c r="I299" s="167">
        <f t="shared" si="4"/>
        <v>0</v>
      </c>
      <c r="K299" s="239" t="str">
        <f>IF(I299&gt;0, MAX('1473 FX'!AI299, '1473 PARA'!AI299), "")</f>
        <v/>
      </c>
      <c r="L299" s="239" t="str">
        <f>IF(I299&gt;0, MAX('1474 FX'!AI299, '1474 PARA'!AI299), "")</f>
        <v/>
      </c>
      <c r="M299" s="239" t="str">
        <f>IF(I299&gt;0, MAX('1475 FX'!AI299, '1475 PARA'!AI299), "")</f>
        <v/>
      </c>
      <c r="N299" s="240" t="str">
        <f>IF(I299&gt;0, MAX('1476 FX'!AI299, '1476 PARA'!AI299), "")</f>
        <v/>
      </c>
      <c r="O299" s="240" t="str">
        <f>IF(I299&gt;0, MAX('1603 FX'!AI299, '1603 Para'!AI299), "")</f>
        <v/>
      </c>
      <c r="P299" s="240" t="str">
        <f>IF(I299&gt;0, MAX('1604 FX'!AI299, '1604 Para'!AI299), "")</f>
        <v/>
      </c>
      <c r="Q299" s="240" t="str">
        <f>IF(I299&gt;0, MAX('Spare van FX'!AI299, 'Spare van Para'!AI299), "")</f>
        <v/>
      </c>
      <c r="T299" s="239" t="str">
        <f>IF(I299&gt;0, MAX('1473 FX'!AI299, '1473 PARA'!AI299), "")</f>
        <v/>
      </c>
      <c r="U299" s="239" t="str">
        <f>IF(I299&gt;0, MAX('1474 FX'!AI299, '1474 PARA'!AI299), "")</f>
        <v/>
      </c>
      <c r="V299" s="239" t="str">
        <f>IF(I299&gt;0, MAX('1475 FX'!AI299, '1475 PARA'!AI299), "")</f>
        <v/>
      </c>
      <c r="W299" s="240" t="str">
        <f>IF(I299&gt;0, MAX('1476 FX'!AI299, '1476 PARA'!AI299), "")</f>
        <v/>
      </c>
      <c r="X299" s="240" t="str">
        <f>IF(I299&gt;0, MAX('1603 FX'!AI299, '1603 Para'!AI299), "")</f>
        <v/>
      </c>
      <c r="Y299" s="240" t="str">
        <f>IF(I299&gt;0, MAX('1604 FX'!AI299, '1604 Para'!AI299), "")</f>
        <v/>
      </c>
      <c r="Z299" s="240" t="str">
        <f>IF(I299&gt;0, MAX('Spare van FX'!AI299, 'Spare van Para'!AI299), "")</f>
        <v/>
      </c>
    </row>
    <row r="300" spans="1:26" thickBot="1" x14ac:dyDescent="0.3">
      <c r="A300" s="155">
        <v>43032</v>
      </c>
      <c r="B300" s="156">
        <f>'1473 FX'!V300</f>
        <v>0</v>
      </c>
      <c r="C300" s="156">
        <f>'1474 FX'!V300</f>
        <v>0</v>
      </c>
      <c r="D300" s="156">
        <f>'1475 FX'!V300</f>
        <v>0</v>
      </c>
      <c r="E300" s="162">
        <f>'1476 FX'!V300</f>
        <v>0</v>
      </c>
      <c r="F300" s="162">
        <f>'1603 FX'!V300</f>
        <v>0</v>
      </c>
      <c r="G300" s="162">
        <f>'1604 FX'!V300</f>
        <v>0</v>
      </c>
      <c r="H300" s="162">
        <f>'Spare van FX'!V300</f>
        <v>0</v>
      </c>
      <c r="I300" s="167">
        <f t="shared" si="4"/>
        <v>0</v>
      </c>
      <c r="K300" s="239" t="str">
        <f>IF(I300&gt;0, MAX('1473 FX'!AI300, '1473 PARA'!AI300), "")</f>
        <v/>
      </c>
      <c r="L300" s="239" t="str">
        <f>IF(I300&gt;0, MAX('1474 FX'!AI300, '1474 PARA'!AI300), "")</f>
        <v/>
      </c>
      <c r="M300" s="239" t="str">
        <f>IF(I300&gt;0, MAX('1475 FX'!AI300, '1475 PARA'!AI300), "")</f>
        <v/>
      </c>
      <c r="N300" s="240" t="str">
        <f>IF(I300&gt;0, MAX('1476 FX'!AI300, '1476 PARA'!AI300), "")</f>
        <v/>
      </c>
      <c r="O300" s="240" t="str">
        <f>IF(I300&gt;0, MAX('1603 FX'!AI300, '1603 Para'!AI300), "")</f>
        <v/>
      </c>
      <c r="P300" s="240" t="str">
        <f>IF(I300&gt;0, MAX('1604 FX'!AI300, '1604 Para'!AI300), "")</f>
        <v/>
      </c>
      <c r="Q300" s="240" t="str">
        <f>IF(I300&gt;0, MAX('Spare van FX'!AI300, 'Spare van Para'!AI300), "")</f>
        <v/>
      </c>
      <c r="T300" s="239" t="str">
        <f>IF(I300&gt;0, MAX('1473 FX'!AI300, '1473 PARA'!AI300), "")</f>
        <v/>
      </c>
      <c r="U300" s="239" t="str">
        <f>IF(I300&gt;0, MAX('1474 FX'!AI300, '1474 PARA'!AI300), "")</f>
        <v/>
      </c>
      <c r="V300" s="239" t="str">
        <f>IF(I300&gt;0, MAX('1475 FX'!AI300, '1475 PARA'!AI300), "")</f>
        <v/>
      </c>
      <c r="W300" s="240" t="str">
        <f>IF(I300&gt;0, MAX('1476 FX'!AI300, '1476 PARA'!AI300), "")</f>
        <v/>
      </c>
      <c r="X300" s="240" t="str">
        <f>IF(I300&gt;0, MAX('1603 FX'!AI300, '1603 Para'!AI300), "")</f>
        <v/>
      </c>
      <c r="Y300" s="240" t="str">
        <f>IF(I300&gt;0, MAX('1604 FX'!AI300, '1604 Para'!AI300), "")</f>
        <v/>
      </c>
      <c r="Z300" s="240" t="str">
        <f>IF(I300&gt;0, MAX('Spare van FX'!AI300, 'Spare van Para'!AI300), "")</f>
        <v/>
      </c>
    </row>
    <row r="301" spans="1:26" thickBot="1" x14ac:dyDescent="0.3">
      <c r="A301" s="155">
        <v>43033</v>
      </c>
      <c r="B301" s="156">
        <f>'1473 FX'!V301</f>
        <v>0</v>
      </c>
      <c r="C301" s="156">
        <f>'1474 FX'!V301</f>
        <v>0</v>
      </c>
      <c r="D301" s="156">
        <f>'1475 FX'!V301</f>
        <v>0</v>
      </c>
      <c r="E301" s="162">
        <f>'1476 FX'!V301</f>
        <v>0</v>
      </c>
      <c r="F301" s="162">
        <f>'1603 FX'!V301</f>
        <v>0</v>
      </c>
      <c r="G301" s="162">
        <f>'1604 FX'!V301</f>
        <v>0</v>
      </c>
      <c r="H301" s="162">
        <f>'Spare van FX'!V301</f>
        <v>0</v>
      </c>
      <c r="I301" s="167">
        <f t="shared" si="4"/>
        <v>0</v>
      </c>
      <c r="K301" s="239" t="str">
        <f>IF(I301&gt;0, MAX('1473 FX'!AI301, '1473 PARA'!AI301), "")</f>
        <v/>
      </c>
      <c r="L301" s="239" t="str">
        <f>IF(I301&gt;0, MAX('1474 FX'!AI301, '1474 PARA'!AI301), "")</f>
        <v/>
      </c>
      <c r="M301" s="239" t="str">
        <f>IF(I301&gt;0, MAX('1475 FX'!AI301, '1475 PARA'!AI301), "")</f>
        <v/>
      </c>
      <c r="N301" s="240" t="str">
        <f>IF(I301&gt;0, MAX('1476 FX'!AI301, '1476 PARA'!AI301), "")</f>
        <v/>
      </c>
      <c r="O301" s="240" t="str">
        <f>IF(I301&gt;0, MAX('1603 FX'!AI301, '1603 Para'!AI301), "")</f>
        <v/>
      </c>
      <c r="P301" s="240" t="str">
        <f>IF(I301&gt;0, MAX('1604 FX'!AI301, '1604 Para'!AI301), "")</f>
        <v/>
      </c>
      <c r="Q301" s="240" t="str">
        <f>IF(I301&gt;0, MAX('Spare van FX'!AI301, 'Spare van Para'!AI301), "")</f>
        <v/>
      </c>
      <c r="T301" s="239" t="str">
        <f>IF(I301&gt;0, MAX('1473 FX'!AI301, '1473 PARA'!AI301), "")</f>
        <v/>
      </c>
      <c r="U301" s="239" t="str">
        <f>IF(I301&gt;0, MAX('1474 FX'!AI301, '1474 PARA'!AI301), "")</f>
        <v/>
      </c>
      <c r="V301" s="239" t="str">
        <f>IF(I301&gt;0, MAX('1475 FX'!AI301, '1475 PARA'!AI301), "")</f>
        <v/>
      </c>
      <c r="W301" s="240" t="str">
        <f>IF(I301&gt;0, MAX('1476 FX'!AI301, '1476 PARA'!AI301), "")</f>
        <v/>
      </c>
      <c r="X301" s="240" t="str">
        <f>IF(I301&gt;0, MAX('1603 FX'!AI301, '1603 Para'!AI301), "")</f>
        <v/>
      </c>
      <c r="Y301" s="240" t="str">
        <f>IF(I301&gt;0, MAX('1604 FX'!AI301, '1604 Para'!AI301), "")</f>
        <v/>
      </c>
      <c r="Z301" s="240" t="str">
        <f>IF(I301&gt;0, MAX('Spare van FX'!AI301, 'Spare van Para'!AI301), "")</f>
        <v/>
      </c>
    </row>
    <row r="302" spans="1:26" thickBot="1" x14ac:dyDescent="0.3">
      <c r="A302" s="155">
        <v>43034</v>
      </c>
      <c r="B302" s="156">
        <f>'1473 FX'!V302</f>
        <v>0</v>
      </c>
      <c r="C302" s="156">
        <f>'1474 FX'!V302</f>
        <v>0</v>
      </c>
      <c r="D302" s="156">
        <f>'1475 FX'!V302</f>
        <v>0</v>
      </c>
      <c r="E302" s="162">
        <f>'1476 FX'!V302</f>
        <v>0</v>
      </c>
      <c r="F302" s="162">
        <f>'1603 FX'!V302</f>
        <v>0</v>
      </c>
      <c r="G302" s="162">
        <f>'1604 FX'!V302</f>
        <v>0</v>
      </c>
      <c r="H302" s="162">
        <f>'Spare van FX'!V302</f>
        <v>0</v>
      </c>
      <c r="I302" s="167">
        <f t="shared" si="4"/>
        <v>0</v>
      </c>
      <c r="K302" s="239" t="str">
        <f>IF(I302&gt;0, MAX('1473 FX'!AI302, '1473 PARA'!AI302), "")</f>
        <v/>
      </c>
      <c r="L302" s="239" t="str">
        <f>IF(I302&gt;0, MAX('1474 FX'!AI302, '1474 PARA'!AI302), "")</f>
        <v/>
      </c>
      <c r="M302" s="239" t="str">
        <f>IF(I302&gt;0, MAX('1475 FX'!AI302, '1475 PARA'!AI302), "")</f>
        <v/>
      </c>
      <c r="N302" s="240" t="str">
        <f>IF(I302&gt;0, MAX('1476 FX'!AI302, '1476 PARA'!AI302), "")</f>
        <v/>
      </c>
      <c r="O302" s="240" t="str">
        <f>IF(I302&gt;0, MAX('1603 FX'!AI302, '1603 Para'!AI302), "")</f>
        <v/>
      </c>
      <c r="P302" s="240" t="str">
        <f>IF(I302&gt;0, MAX('1604 FX'!AI302, '1604 Para'!AI302), "")</f>
        <v/>
      </c>
      <c r="Q302" s="240" t="str">
        <f>IF(I302&gt;0, MAX('Spare van FX'!AI302, 'Spare van Para'!AI302), "")</f>
        <v/>
      </c>
      <c r="T302" s="239" t="str">
        <f>IF(I302&gt;0, MAX('1473 FX'!AI302, '1473 PARA'!AI302), "")</f>
        <v/>
      </c>
      <c r="U302" s="239" t="str">
        <f>IF(I302&gt;0, MAX('1474 FX'!AI302, '1474 PARA'!AI302), "")</f>
        <v/>
      </c>
      <c r="V302" s="239" t="str">
        <f>IF(I302&gt;0, MAX('1475 FX'!AI302, '1475 PARA'!AI302), "")</f>
        <v/>
      </c>
      <c r="W302" s="240" t="str">
        <f>IF(I302&gt;0, MAX('1476 FX'!AI302, '1476 PARA'!AI302), "")</f>
        <v/>
      </c>
      <c r="X302" s="240" t="str">
        <f>IF(I302&gt;0, MAX('1603 FX'!AI302, '1603 Para'!AI302), "")</f>
        <v/>
      </c>
      <c r="Y302" s="240" t="str">
        <f>IF(I302&gt;0, MAX('1604 FX'!AI302, '1604 Para'!AI302), "")</f>
        <v/>
      </c>
      <c r="Z302" s="240" t="str">
        <f>IF(I302&gt;0, MAX('Spare van FX'!AI302, 'Spare van Para'!AI302), "")</f>
        <v/>
      </c>
    </row>
    <row r="303" spans="1:26" thickBot="1" x14ac:dyDescent="0.3">
      <c r="A303" s="155">
        <v>43035</v>
      </c>
      <c r="B303" s="156">
        <f>'1473 FX'!V303</f>
        <v>0</v>
      </c>
      <c r="C303" s="156">
        <f>'1474 FX'!V303</f>
        <v>0</v>
      </c>
      <c r="D303" s="156">
        <f>'1475 FX'!V303</f>
        <v>0</v>
      </c>
      <c r="E303" s="162">
        <f>'1476 FX'!V303</f>
        <v>0</v>
      </c>
      <c r="F303" s="162">
        <f>'1603 FX'!V303</f>
        <v>0</v>
      </c>
      <c r="G303" s="162">
        <f>'1604 FX'!V303</f>
        <v>0</v>
      </c>
      <c r="H303" s="162">
        <f>'Spare van FX'!V303</f>
        <v>0</v>
      </c>
      <c r="I303" s="167">
        <f t="shared" si="4"/>
        <v>0</v>
      </c>
      <c r="K303" s="239" t="str">
        <f>IF(I303&gt;0, MAX('1473 FX'!AI303, '1473 PARA'!AI303), "")</f>
        <v/>
      </c>
      <c r="L303" s="239" t="str">
        <f>IF(I303&gt;0, MAX('1474 FX'!AI303, '1474 PARA'!AI303), "")</f>
        <v/>
      </c>
      <c r="M303" s="239" t="str">
        <f>IF(I303&gt;0, MAX('1475 FX'!AI303, '1475 PARA'!AI303), "")</f>
        <v/>
      </c>
      <c r="N303" s="240" t="str">
        <f>IF(I303&gt;0, MAX('1476 FX'!AI303, '1476 PARA'!AI303), "")</f>
        <v/>
      </c>
      <c r="O303" s="240" t="str">
        <f>IF(I303&gt;0, MAX('1603 FX'!AI303, '1603 Para'!AI303), "")</f>
        <v/>
      </c>
      <c r="P303" s="240" t="str">
        <f>IF(I303&gt;0, MAX('1604 FX'!AI303, '1604 Para'!AI303), "")</f>
        <v/>
      </c>
      <c r="Q303" s="240" t="str">
        <f>IF(I303&gt;0, MAX('Spare van FX'!AI303, 'Spare van Para'!AI303), "")</f>
        <v/>
      </c>
      <c r="T303" s="239" t="str">
        <f>IF(I303&gt;0, MAX('1473 FX'!AI303, '1473 PARA'!AI303), "")</f>
        <v/>
      </c>
      <c r="U303" s="239" t="str">
        <f>IF(I303&gt;0, MAX('1474 FX'!AI303, '1474 PARA'!AI303), "")</f>
        <v/>
      </c>
      <c r="V303" s="239" t="str">
        <f>IF(I303&gt;0, MAX('1475 FX'!AI303, '1475 PARA'!AI303), "")</f>
        <v/>
      </c>
      <c r="W303" s="240" t="str">
        <f>IF(I303&gt;0, MAX('1476 FX'!AI303, '1476 PARA'!AI303), "")</f>
        <v/>
      </c>
      <c r="X303" s="240" t="str">
        <f>IF(I303&gt;0, MAX('1603 FX'!AI303, '1603 Para'!AI303), "")</f>
        <v/>
      </c>
      <c r="Y303" s="240" t="str">
        <f>IF(I303&gt;0, MAX('1604 FX'!AI303, '1604 Para'!AI303), "")</f>
        <v/>
      </c>
      <c r="Z303" s="240" t="str">
        <f>IF(I303&gt;0, MAX('Spare van FX'!AI303, 'Spare van Para'!AI303), "")</f>
        <v/>
      </c>
    </row>
    <row r="304" spans="1:26" thickBot="1" x14ac:dyDescent="0.3">
      <c r="A304" s="155">
        <v>43036</v>
      </c>
      <c r="B304" s="156">
        <f>'1473 FX'!V304</f>
        <v>0</v>
      </c>
      <c r="C304" s="156">
        <f>'1474 FX'!V304</f>
        <v>0</v>
      </c>
      <c r="D304" s="156">
        <f>'1475 FX'!V304</f>
        <v>0</v>
      </c>
      <c r="E304" s="162">
        <f>'1476 FX'!V304</f>
        <v>0</v>
      </c>
      <c r="F304" s="162">
        <f>'1603 FX'!V304</f>
        <v>0</v>
      </c>
      <c r="G304" s="162">
        <f>'1604 FX'!V304</f>
        <v>0</v>
      </c>
      <c r="H304" s="162">
        <f>'Spare van FX'!V304</f>
        <v>0</v>
      </c>
      <c r="I304" s="167">
        <f t="shared" si="4"/>
        <v>0</v>
      </c>
      <c r="K304" s="239" t="str">
        <f>IF(I304&gt;0, MAX('1473 FX'!AI304, '1473 PARA'!AI304), "")</f>
        <v/>
      </c>
      <c r="L304" s="239" t="str">
        <f>IF(I304&gt;0, MAX('1474 FX'!AI304, '1474 PARA'!AI304), "")</f>
        <v/>
      </c>
      <c r="M304" s="239" t="str">
        <f>IF(I304&gt;0, MAX('1475 FX'!AI304, '1475 PARA'!AI304), "")</f>
        <v/>
      </c>
      <c r="N304" s="240" t="str">
        <f>IF(I304&gt;0, MAX('1476 FX'!AI304, '1476 PARA'!AI304), "")</f>
        <v/>
      </c>
      <c r="O304" s="240" t="str">
        <f>IF(I304&gt;0, MAX('1603 FX'!AI304, '1603 Para'!AI304), "")</f>
        <v/>
      </c>
      <c r="P304" s="240" t="str">
        <f>IF(I304&gt;0, MAX('1604 FX'!AI304, '1604 Para'!AI304), "")</f>
        <v/>
      </c>
      <c r="Q304" s="240" t="str">
        <f>IF(I304&gt;0, MAX('Spare van FX'!AI304, 'Spare van Para'!AI304), "")</f>
        <v/>
      </c>
      <c r="T304" s="239" t="str">
        <f>IF(I304&gt;0, MAX('1473 FX'!AI304, '1473 PARA'!AI304), "")</f>
        <v/>
      </c>
      <c r="U304" s="239" t="str">
        <f>IF(I304&gt;0, MAX('1474 FX'!AI304, '1474 PARA'!AI304), "")</f>
        <v/>
      </c>
      <c r="V304" s="239" t="str">
        <f>IF(I304&gt;0, MAX('1475 FX'!AI304, '1475 PARA'!AI304), "")</f>
        <v/>
      </c>
      <c r="W304" s="240" t="str">
        <f>IF(I304&gt;0, MAX('1476 FX'!AI304, '1476 PARA'!AI304), "")</f>
        <v/>
      </c>
      <c r="X304" s="240" t="str">
        <f>IF(I304&gt;0, MAX('1603 FX'!AI304, '1603 Para'!AI304), "")</f>
        <v/>
      </c>
      <c r="Y304" s="240" t="str">
        <f>IF(I304&gt;0, MAX('1604 FX'!AI304, '1604 Para'!AI304), "")</f>
        <v/>
      </c>
      <c r="Z304" s="240" t="str">
        <f>IF(I304&gt;0, MAX('Spare van FX'!AI304, 'Spare van Para'!AI304), "")</f>
        <v/>
      </c>
    </row>
    <row r="305" spans="1:26" thickBot="1" x14ac:dyDescent="0.3">
      <c r="A305" s="155">
        <v>43037</v>
      </c>
      <c r="B305" s="156">
        <f>'1473 FX'!V305</f>
        <v>0</v>
      </c>
      <c r="C305" s="156">
        <f>'1474 FX'!V305</f>
        <v>0</v>
      </c>
      <c r="D305" s="156">
        <f>'1475 FX'!V305</f>
        <v>0</v>
      </c>
      <c r="E305" s="162">
        <f>'1476 FX'!V305</f>
        <v>0</v>
      </c>
      <c r="F305" s="162">
        <f>'1603 FX'!V305</f>
        <v>0</v>
      </c>
      <c r="G305" s="162">
        <f>'1604 FX'!V305</f>
        <v>0</v>
      </c>
      <c r="H305" s="162">
        <f>'Spare van FX'!V305</f>
        <v>0</v>
      </c>
      <c r="I305" s="167">
        <f t="shared" si="4"/>
        <v>0</v>
      </c>
      <c r="K305" s="239" t="str">
        <f>IF(I305&gt;0, MAX('1473 FX'!AI305, '1473 PARA'!AI305), "")</f>
        <v/>
      </c>
      <c r="L305" s="239" t="str">
        <f>IF(I305&gt;0, MAX('1474 FX'!AI305, '1474 PARA'!AI305), "")</f>
        <v/>
      </c>
      <c r="M305" s="239" t="str">
        <f>IF(I305&gt;0, MAX('1475 FX'!AI305, '1475 PARA'!AI305), "")</f>
        <v/>
      </c>
      <c r="N305" s="240" t="str">
        <f>IF(I305&gt;0, MAX('1476 FX'!AI305, '1476 PARA'!AI305), "")</f>
        <v/>
      </c>
      <c r="O305" s="240" t="str">
        <f>IF(I305&gt;0, MAX('1603 FX'!AI305, '1603 Para'!AI305), "")</f>
        <v/>
      </c>
      <c r="P305" s="240" t="str">
        <f>IF(I305&gt;0, MAX('1604 FX'!AI305, '1604 Para'!AI305), "")</f>
        <v/>
      </c>
      <c r="Q305" s="240" t="str">
        <f>IF(I305&gt;0, MAX('Spare van FX'!AI305, 'Spare van Para'!AI305), "")</f>
        <v/>
      </c>
      <c r="T305" s="239" t="str">
        <f>IF(I305&gt;0, MAX('1473 FX'!AI305, '1473 PARA'!AI305), "")</f>
        <v/>
      </c>
      <c r="U305" s="239" t="str">
        <f>IF(I305&gt;0, MAX('1474 FX'!AI305, '1474 PARA'!AI305), "")</f>
        <v/>
      </c>
      <c r="V305" s="239" t="str">
        <f>IF(I305&gt;0, MAX('1475 FX'!AI305, '1475 PARA'!AI305), "")</f>
        <v/>
      </c>
      <c r="W305" s="240" t="str">
        <f>IF(I305&gt;0, MAX('1476 FX'!AI305, '1476 PARA'!AI305), "")</f>
        <v/>
      </c>
      <c r="X305" s="240" t="str">
        <f>IF(I305&gt;0, MAX('1603 FX'!AI305, '1603 Para'!AI305), "")</f>
        <v/>
      </c>
      <c r="Y305" s="240" t="str">
        <f>IF(I305&gt;0, MAX('1604 FX'!AI305, '1604 Para'!AI305), "")</f>
        <v/>
      </c>
      <c r="Z305" s="240" t="str">
        <f>IF(I305&gt;0, MAX('Spare van FX'!AI305, 'Spare van Para'!AI305), "")</f>
        <v/>
      </c>
    </row>
    <row r="306" spans="1:26" thickBot="1" x14ac:dyDescent="0.3">
      <c r="A306" s="155">
        <v>43038</v>
      </c>
      <c r="B306" s="156">
        <f>'1473 FX'!V306</f>
        <v>0</v>
      </c>
      <c r="C306" s="156">
        <f>'1474 FX'!V306</f>
        <v>0</v>
      </c>
      <c r="D306" s="156">
        <f>'1475 FX'!V306</f>
        <v>0</v>
      </c>
      <c r="E306" s="162">
        <f>'1476 FX'!V306</f>
        <v>0</v>
      </c>
      <c r="F306" s="162">
        <f>'1603 FX'!V306</f>
        <v>0</v>
      </c>
      <c r="G306" s="162">
        <f>'1604 FX'!V306</f>
        <v>0</v>
      </c>
      <c r="H306" s="162">
        <f>'Spare van FX'!V306</f>
        <v>0</v>
      </c>
      <c r="I306" s="167">
        <f t="shared" si="4"/>
        <v>0</v>
      </c>
      <c r="K306" s="239" t="str">
        <f>IF(I306&gt;0, MAX('1473 FX'!AI306, '1473 PARA'!AI306), "")</f>
        <v/>
      </c>
      <c r="L306" s="239" t="str">
        <f>IF(I306&gt;0, MAX('1474 FX'!AI306, '1474 PARA'!AI306), "")</f>
        <v/>
      </c>
      <c r="M306" s="239" t="str">
        <f>IF(I306&gt;0, MAX('1475 FX'!AI306, '1475 PARA'!AI306), "")</f>
        <v/>
      </c>
      <c r="N306" s="240" t="str">
        <f>IF(I306&gt;0, MAX('1476 FX'!AI306, '1476 PARA'!AI306), "")</f>
        <v/>
      </c>
      <c r="O306" s="240" t="str">
        <f>IF(I306&gt;0, MAX('1603 FX'!AI306, '1603 Para'!AI306), "")</f>
        <v/>
      </c>
      <c r="P306" s="240" t="str">
        <f>IF(I306&gt;0, MAX('1604 FX'!AI306, '1604 Para'!AI306), "")</f>
        <v/>
      </c>
      <c r="Q306" s="240" t="str">
        <f>IF(I306&gt;0, MAX('Spare van FX'!AI306, 'Spare van Para'!AI306), "")</f>
        <v/>
      </c>
      <c r="T306" s="239" t="str">
        <f>IF(I306&gt;0, MAX('1473 FX'!AI306, '1473 PARA'!AI306), "")</f>
        <v/>
      </c>
      <c r="U306" s="239" t="str">
        <f>IF(I306&gt;0, MAX('1474 FX'!AI306, '1474 PARA'!AI306), "")</f>
        <v/>
      </c>
      <c r="V306" s="239" t="str">
        <f>IF(I306&gt;0, MAX('1475 FX'!AI306, '1475 PARA'!AI306), "")</f>
        <v/>
      </c>
      <c r="W306" s="240" t="str">
        <f>IF(I306&gt;0, MAX('1476 FX'!AI306, '1476 PARA'!AI306), "")</f>
        <v/>
      </c>
      <c r="X306" s="240" t="str">
        <f>IF(I306&gt;0, MAX('1603 FX'!AI306, '1603 Para'!AI306), "")</f>
        <v/>
      </c>
      <c r="Y306" s="240" t="str">
        <f>IF(I306&gt;0, MAX('1604 FX'!AI306, '1604 Para'!AI306), "")</f>
        <v/>
      </c>
      <c r="Z306" s="240" t="str">
        <f>IF(I306&gt;0, MAX('Spare van FX'!AI306, 'Spare van Para'!AI306), "")</f>
        <v/>
      </c>
    </row>
    <row r="307" spans="1:26" s="219" customFormat="1" thickBot="1" x14ac:dyDescent="0.3">
      <c r="A307" s="232">
        <v>43039</v>
      </c>
      <c r="B307" s="233">
        <f>'1473 FX'!V307</f>
        <v>0</v>
      </c>
      <c r="C307" s="233">
        <f>'1474 FX'!V307</f>
        <v>0</v>
      </c>
      <c r="D307" s="233">
        <f>'1475 FX'!V307</f>
        <v>0</v>
      </c>
      <c r="E307" s="234">
        <f>'1476 FX'!V307</f>
        <v>0</v>
      </c>
      <c r="F307" s="234">
        <f>'1603 FX'!V307</f>
        <v>0</v>
      </c>
      <c r="G307" s="234">
        <f>'1604 FX'!V307</f>
        <v>0</v>
      </c>
      <c r="H307" s="234">
        <f>'Spare van FX'!V307</f>
        <v>0</v>
      </c>
      <c r="I307" s="235">
        <f t="shared" si="4"/>
        <v>0</v>
      </c>
      <c r="J307" s="217"/>
      <c r="K307" s="239" t="str">
        <f>IF(I307&gt;0, MAX('1473 FX'!AI307, '1473 PARA'!AI307), "")</f>
        <v/>
      </c>
      <c r="L307" s="239" t="str">
        <f>IF(I307&gt;0, MAX('1474 FX'!AI307, '1474 PARA'!AI307), "")</f>
        <v/>
      </c>
      <c r="M307" s="239" t="str">
        <f>IF(I307&gt;0, MAX('1475 FX'!AI307, '1475 PARA'!AI307), "")</f>
        <v/>
      </c>
      <c r="N307" s="240" t="str">
        <f>IF(I307&gt;0, MAX('1476 FX'!AI307, '1476 PARA'!AI307), "")</f>
        <v/>
      </c>
      <c r="O307" s="240" t="str">
        <f>IF(I307&gt;0, MAX('1603 FX'!AI307, '1603 Para'!AI307), "")</f>
        <v/>
      </c>
      <c r="P307" s="240" t="str">
        <f>IF(I307&gt;0, MAX('1604 FX'!AI307, '1604 Para'!AI307), "")</f>
        <v/>
      </c>
      <c r="Q307" s="240" t="str">
        <f>IF(I307&gt;0, MAX('Spare van FX'!AI307, 'Spare van Para'!AI307), "")</f>
        <v/>
      </c>
      <c r="S307" s="217"/>
      <c r="T307" s="239" t="str">
        <f>IF(I307&gt;0, MAX('1473 FX'!AI307, '1473 PARA'!AI307), "")</f>
        <v/>
      </c>
      <c r="U307" s="239" t="str">
        <f>IF(I307&gt;0, MAX('1474 FX'!AI307, '1474 PARA'!AI307), "")</f>
        <v/>
      </c>
      <c r="V307" s="239" t="str">
        <f>IF(I307&gt;0, MAX('1475 FX'!AI307, '1475 PARA'!AI307), "")</f>
        <v/>
      </c>
      <c r="W307" s="240" t="str">
        <f>IF(I307&gt;0, MAX('1476 FX'!AI307, '1476 PARA'!AI307), "")</f>
        <v/>
      </c>
      <c r="X307" s="240" t="str">
        <f>IF(I307&gt;0, MAX('1603 FX'!AI307, '1603 Para'!AI307), "")</f>
        <v/>
      </c>
      <c r="Y307" s="240" t="str">
        <f>IF(I307&gt;0, MAX('1604 FX'!AI307, '1604 Para'!AI307), "")</f>
        <v/>
      </c>
      <c r="Z307" s="240" t="str">
        <f>IF(I307&gt;0, MAX('Spare van FX'!AI307, 'Spare van Para'!AI307), "")</f>
        <v/>
      </c>
    </row>
    <row r="308" spans="1:26" ht="16.5" thickTop="1" thickBot="1" x14ac:dyDescent="0.3">
      <c r="A308" s="8">
        <v>43040</v>
      </c>
      <c r="B308" s="169">
        <f>'1473 FX'!V308</f>
        <v>0</v>
      </c>
      <c r="C308" s="169">
        <f>'1474 FX'!V308</f>
        <v>0</v>
      </c>
      <c r="D308" s="169">
        <f>'1475 FX'!V308</f>
        <v>0</v>
      </c>
      <c r="E308" s="170">
        <f>'1476 FX'!V308</f>
        <v>0</v>
      </c>
      <c r="F308" s="170">
        <f>'1603 FX'!V308</f>
        <v>0</v>
      </c>
      <c r="G308" s="170">
        <f>'1604 FX'!V308</f>
        <v>0</v>
      </c>
      <c r="H308" s="170">
        <f>'Spare van FX'!V308</f>
        <v>0</v>
      </c>
      <c r="I308" s="171">
        <f t="shared" si="4"/>
        <v>0</v>
      </c>
      <c r="K308" s="239" t="str">
        <f>IF(I308&gt;0, MAX('1473 FX'!AI308, '1473 PARA'!AI308), "")</f>
        <v/>
      </c>
      <c r="L308" s="239" t="str">
        <f>IF(I308&gt;0, MAX('1474 FX'!AI308, '1474 PARA'!AI308), "")</f>
        <v/>
      </c>
      <c r="M308" s="239" t="str">
        <f>IF(I308&gt;0, MAX('1475 FX'!AI308, '1475 PARA'!AI308), "")</f>
        <v/>
      </c>
      <c r="N308" s="240" t="str">
        <f>IF(I308&gt;0, MAX('1476 FX'!AI308, '1476 PARA'!AI308), "")</f>
        <v/>
      </c>
      <c r="O308" s="240" t="str">
        <f>IF(I308&gt;0, MAX('1603 FX'!AI308, '1603 Para'!AI308), "")</f>
        <v/>
      </c>
      <c r="P308" s="240" t="str">
        <f>IF(I308&gt;0, MAX('1604 FX'!AI308, '1604 Para'!AI308), "")</f>
        <v/>
      </c>
      <c r="Q308" s="240" t="str">
        <f>IF(I308&gt;0, MAX('Spare van FX'!AI308, 'Spare van Para'!AI308), "")</f>
        <v/>
      </c>
      <c r="T308" s="239" t="str">
        <f>IF(I308&gt;0, MAX('1473 FX'!AI308, '1473 PARA'!AI308), "")</f>
        <v/>
      </c>
      <c r="U308" s="239" t="str">
        <f>IF(I308&gt;0, MAX('1474 FX'!AI308, '1474 PARA'!AI308), "")</f>
        <v/>
      </c>
      <c r="V308" s="239" t="str">
        <f>IF(I308&gt;0, MAX('1475 FX'!AI308, '1475 PARA'!AI308), "")</f>
        <v/>
      </c>
      <c r="W308" s="240" t="str">
        <f>IF(I308&gt;0, MAX('1476 FX'!AI308, '1476 PARA'!AI308), "")</f>
        <v/>
      </c>
      <c r="X308" s="240" t="str">
        <f>IF(I308&gt;0, MAX('1603 FX'!AI308, '1603 Para'!AI308), "")</f>
        <v/>
      </c>
      <c r="Y308" s="240" t="str">
        <f>IF(I308&gt;0, MAX('1604 FX'!AI308, '1604 Para'!AI308), "")</f>
        <v/>
      </c>
      <c r="Z308" s="240" t="str">
        <f>IF(I308&gt;0, MAX('Spare van FX'!AI308, 'Spare van Para'!AI308), "")</f>
        <v/>
      </c>
    </row>
    <row r="309" spans="1:26" thickBot="1" x14ac:dyDescent="0.3">
      <c r="A309" s="155">
        <v>43041</v>
      </c>
      <c r="B309" s="156">
        <f>'1473 FX'!V309</f>
        <v>0</v>
      </c>
      <c r="C309" s="156">
        <f>'1474 FX'!V309</f>
        <v>0</v>
      </c>
      <c r="D309" s="156">
        <f>'1475 FX'!V309</f>
        <v>0</v>
      </c>
      <c r="E309" s="162">
        <f>'1476 FX'!V309</f>
        <v>0</v>
      </c>
      <c r="F309" s="162">
        <f>'1603 FX'!V309</f>
        <v>0</v>
      </c>
      <c r="G309" s="162">
        <f>'1604 FX'!V309</f>
        <v>0</v>
      </c>
      <c r="H309" s="162">
        <f>'Spare van FX'!V309</f>
        <v>0</v>
      </c>
      <c r="I309" s="167">
        <f t="shared" si="4"/>
        <v>0</v>
      </c>
      <c r="K309" s="239" t="str">
        <f>IF(I309&gt;0, MAX('1473 FX'!AI309, '1473 PARA'!AI309), "")</f>
        <v/>
      </c>
      <c r="L309" s="239" t="str">
        <f>IF(I309&gt;0, MAX('1474 FX'!AI309, '1474 PARA'!AI309), "")</f>
        <v/>
      </c>
      <c r="M309" s="239" t="str">
        <f>IF(I309&gt;0, MAX('1475 FX'!AI309, '1475 PARA'!AI309), "")</f>
        <v/>
      </c>
      <c r="N309" s="240" t="str">
        <f>IF(I309&gt;0, MAX('1476 FX'!AI309, '1476 PARA'!AI309), "")</f>
        <v/>
      </c>
      <c r="O309" s="240" t="str">
        <f>IF(I309&gt;0, MAX('1603 FX'!AI309, '1603 Para'!AI309), "")</f>
        <v/>
      </c>
      <c r="P309" s="240" t="str">
        <f>IF(I309&gt;0, MAX('1604 FX'!AI309, '1604 Para'!AI309), "")</f>
        <v/>
      </c>
      <c r="Q309" s="240" t="str">
        <f>IF(I309&gt;0, MAX('Spare van FX'!AI309, 'Spare van Para'!AI309), "")</f>
        <v/>
      </c>
      <c r="T309" s="239" t="str">
        <f>IF(I309&gt;0, MAX('1473 FX'!AI309, '1473 PARA'!AI309), "")</f>
        <v/>
      </c>
      <c r="U309" s="239" t="str">
        <f>IF(I309&gt;0, MAX('1474 FX'!AI309, '1474 PARA'!AI309), "")</f>
        <v/>
      </c>
      <c r="V309" s="239" t="str">
        <f>IF(I309&gt;0, MAX('1475 FX'!AI309, '1475 PARA'!AI309), "")</f>
        <v/>
      </c>
      <c r="W309" s="240" t="str">
        <f>IF(I309&gt;0, MAX('1476 FX'!AI309, '1476 PARA'!AI309), "")</f>
        <v/>
      </c>
      <c r="X309" s="240" t="str">
        <f>IF(I309&gt;0, MAX('1603 FX'!AI309, '1603 Para'!AI309), "")</f>
        <v/>
      </c>
      <c r="Y309" s="240" t="str">
        <f>IF(I309&gt;0, MAX('1604 FX'!AI309, '1604 Para'!AI309), "")</f>
        <v/>
      </c>
      <c r="Z309" s="240" t="str">
        <f>IF(I309&gt;0, MAX('Spare van FX'!AI309, 'Spare van Para'!AI309), "")</f>
        <v/>
      </c>
    </row>
    <row r="310" spans="1:26" thickBot="1" x14ac:dyDescent="0.3">
      <c r="A310" s="155">
        <v>43042</v>
      </c>
      <c r="B310" s="156">
        <f>'1473 FX'!V310</f>
        <v>0</v>
      </c>
      <c r="C310" s="156">
        <f>'1474 FX'!V310</f>
        <v>0</v>
      </c>
      <c r="D310" s="156">
        <f>'1475 FX'!V310</f>
        <v>0</v>
      </c>
      <c r="E310" s="162">
        <f>'1476 FX'!V310</f>
        <v>0</v>
      </c>
      <c r="F310" s="162">
        <f>'1603 FX'!V310</f>
        <v>0</v>
      </c>
      <c r="G310" s="162">
        <f>'1604 FX'!V310</f>
        <v>0</v>
      </c>
      <c r="H310" s="162">
        <f>'Spare van FX'!V310</f>
        <v>0</v>
      </c>
      <c r="I310" s="167">
        <f t="shared" si="4"/>
        <v>0</v>
      </c>
      <c r="K310" s="239" t="str">
        <f>IF(I310&gt;0, MAX('1473 FX'!AI310, '1473 PARA'!AI310), "")</f>
        <v/>
      </c>
      <c r="L310" s="239" t="str">
        <f>IF(I310&gt;0, MAX('1474 FX'!AI310, '1474 PARA'!AI310), "")</f>
        <v/>
      </c>
      <c r="M310" s="239" t="str">
        <f>IF(I310&gt;0, MAX('1475 FX'!AI310, '1475 PARA'!AI310), "")</f>
        <v/>
      </c>
      <c r="N310" s="240" t="str">
        <f>IF(I310&gt;0, MAX('1476 FX'!AI310, '1476 PARA'!AI310), "")</f>
        <v/>
      </c>
      <c r="O310" s="240" t="str">
        <f>IF(I310&gt;0, MAX('1603 FX'!AI310, '1603 Para'!AI310), "")</f>
        <v/>
      </c>
      <c r="P310" s="240" t="str">
        <f>IF(I310&gt;0, MAX('1604 FX'!AI310, '1604 Para'!AI310), "")</f>
        <v/>
      </c>
      <c r="Q310" s="240" t="str">
        <f>IF(I310&gt;0, MAX('Spare van FX'!AI310, 'Spare van Para'!AI310), "")</f>
        <v/>
      </c>
      <c r="T310" s="239" t="str">
        <f>IF(I310&gt;0, MAX('1473 FX'!AI310, '1473 PARA'!AI310), "")</f>
        <v/>
      </c>
      <c r="U310" s="239" t="str">
        <f>IF(I310&gt;0, MAX('1474 FX'!AI310, '1474 PARA'!AI310), "")</f>
        <v/>
      </c>
      <c r="V310" s="239" t="str">
        <f>IF(I310&gt;0, MAX('1475 FX'!AI310, '1475 PARA'!AI310), "")</f>
        <v/>
      </c>
      <c r="W310" s="240" t="str">
        <f>IF(I310&gt;0, MAX('1476 FX'!AI310, '1476 PARA'!AI310), "")</f>
        <v/>
      </c>
      <c r="X310" s="240" t="str">
        <f>IF(I310&gt;0, MAX('1603 FX'!AI310, '1603 Para'!AI310), "")</f>
        <v/>
      </c>
      <c r="Y310" s="240" t="str">
        <f>IF(I310&gt;0, MAX('1604 FX'!AI310, '1604 Para'!AI310), "")</f>
        <v/>
      </c>
      <c r="Z310" s="240" t="str">
        <f>IF(I310&gt;0, MAX('Spare van FX'!AI310, 'Spare van Para'!AI310), "")</f>
        <v/>
      </c>
    </row>
    <row r="311" spans="1:26" thickBot="1" x14ac:dyDescent="0.3">
      <c r="A311" s="155">
        <v>43043</v>
      </c>
      <c r="B311" s="156">
        <f>'1473 FX'!V311</f>
        <v>0</v>
      </c>
      <c r="C311" s="156">
        <f>'1474 FX'!V311</f>
        <v>0</v>
      </c>
      <c r="D311" s="156">
        <f>'1475 FX'!V311</f>
        <v>0</v>
      </c>
      <c r="E311" s="162">
        <f>'1476 FX'!V311</f>
        <v>0</v>
      </c>
      <c r="F311" s="162">
        <f>'1603 FX'!V311</f>
        <v>0</v>
      </c>
      <c r="G311" s="162">
        <f>'1604 FX'!V311</f>
        <v>0</v>
      </c>
      <c r="H311" s="162">
        <f>'Spare van FX'!V311</f>
        <v>0</v>
      </c>
      <c r="I311" s="167">
        <f t="shared" si="4"/>
        <v>0</v>
      </c>
      <c r="K311" s="239" t="str">
        <f>IF(I311&gt;0, MAX('1473 FX'!AI311, '1473 PARA'!AI311), "")</f>
        <v/>
      </c>
      <c r="L311" s="239" t="str">
        <f>IF(I311&gt;0, MAX('1474 FX'!AI311, '1474 PARA'!AI311), "")</f>
        <v/>
      </c>
      <c r="M311" s="239" t="str">
        <f>IF(I311&gt;0, MAX('1475 FX'!AI311, '1475 PARA'!AI311), "")</f>
        <v/>
      </c>
      <c r="N311" s="240" t="str">
        <f>IF(I311&gt;0, MAX('1476 FX'!AI311, '1476 PARA'!AI311), "")</f>
        <v/>
      </c>
      <c r="O311" s="240" t="str">
        <f>IF(I311&gt;0, MAX('1603 FX'!AI311, '1603 Para'!AI311), "")</f>
        <v/>
      </c>
      <c r="P311" s="240" t="str">
        <f>IF(I311&gt;0, MAX('1604 FX'!AI311, '1604 Para'!AI311), "")</f>
        <v/>
      </c>
      <c r="Q311" s="240" t="str">
        <f>IF(I311&gt;0, MAX('Spare van FX'!AI311, 'Spare van Para'!AI311), "")</f>
        <v/>
      </c>
      <c r="T311" s="239" t="str">
        <f>IF(I311&gt;0, MAX('1473 FX'!AI311, '1473 PARA'!AI311), "")</f>
        <v/>
      </c>
      <c r="U311" s="239" t="str">
        <f>IF(I311&gt;0, MAX('1474 FX'!AI311, '1474 PARA'!AI311), "")</f>
        <v/>
      </c>
      <c r="V311" s="239" t="str">
        <f>IF(I311&gt;0, MAX('1475 FX'!AI311, '1475 PARA'!AI311), "")</f>
        <v/>
      </c>
      <c r="W311" s="240" t="str">
        <f>IF(I311&gt;0, MAX('1476 FX'!AI311, '1476 PARA'!AI311), "")</f>
        <v/>
      </c>
      <c r="X311" s="240" t="str">
        <f>IF(I311&gt;0, MAX('1603 FX'!AI311, '1603 Para'!AI311), "")</f>
        <v/>
      </c>
      <c r="Y311" s="240" t="str">
        <f>IF(I311&gt;0, MAX('1604 FX'!AI311, '1604 Para'!AI311), "")</f>
        <v/>
      </c>
      <c r="Z311" s="240" t="str">
        <f>IF(I311&gt;0, MAX('Spare van FX'!AI311, 'Spare van Para'!AI311), "")</f>
        <v/>
      </c>
    </row>
    <row r="312" spans="1:26" thickBot="1" x14ac:dyDescent="0.3">
      <c r="A312" s="155">
        <v>43044</v>
      </c>
      <c r="B312" s="156">
        <f>'1473 FX'!V312</f>
        <v>0</v>
      </c>
      <c r="C312" s="156">
        <f>'1474 FX'!V312</f>
        <v>0</v>
      </c>
      <c r="D312" s="156">
        <f>'1475 FX'!V312</f>
        <v>0</v>
      </c>
      <c r="E312" s="162">
        <f>'1476 FX'!V312</f>
        <v>0</v>
      </c>
      <c r="F312" s="162">
        <f>'1603 FX'!V312</f>
        <v>0</v>
      </c>
      <c r="G312" s="162">
        <f>'1604 FX'!V312</f>
        <v>0</v>
      </c>
      <c r="H312" s="162">
        <f>'Spare van FX'!V312</f>
        <v>0</v>
      </c>
      <c r="I312" s="167">
        <f t="shared" si="4"/>
        <v>0</v>
      </c>
      <c r="K312" s="239" t="str">
        <f>IF(I312&gt;0, MAX('1473 FX'!AI312, '1473 PARA'!AI312), "")</f>
        <v/>
      </c>
      <c r="L312" s="239" t="str">
        <f>IF(I312&gt;0, MAX('1474 FX'!AI312, '1474 PARA'!AI312), "")</f>
        <v/>
      </c>
      <c r="M312" s="239" t="str">
        <f>IF(I312&gt;0, MAX('1475 FX'!AI312, '1475 PARA'!AI312), "")</f>
        <v/>
      </c>
      <c r="N312" s="240" t="str">
        <f>IF(I312&gt;0, MAX('1476 FX'!AI312, '1476 PARA'!AI312), "")</f>
        <v/>
      </c>
      <c r="O312" s="240" t="str">
        <f>IF(I312&gt;0, MAX('1603 FX'!AI312, '1603 Para'!AI312), "")</f>
        <v/>
      </c>
      <c r="P312" s="240" t="str">
        <f>IF(I312&gt;0, MAX('1604 FX'!AI312, '1604 Para'!AI312), "")</f>
        <v/>
      </c>
      <c r="Q312" s="240" t="str">
        <f>IF(I312&gt;0, MAX('Spare van FX'!AI312, 'Spare van Para'!AI312), "")</f>
        <v/>
      </c>
      <c r="T312" s="239" t="str">
        <f>IF(I312&gt;0, MAX('1473 FX'!AI312, '1473 PARA'!AI312), "")</f>
        <v/>
      </c>
      <c r="U312" s="239" t="str">
        <f>IF(I312&gt;0, MAX('1474 FX'!AI312, '1474 PARA'!AI312), "")</f>
        <v/>
      </c>
      <c r="V312" s="239" t="str">
        <f>IF(I312&gt;0, MAX('1475 FX'!AI312, '1475 PARA'!AI312), "")</f>
        <v/>
      </c>
      <c r="W312" s="240" t="str">
        <f>IF(I312&gt;0, MAX('1476 FX'!AI312, '1476 PARA'!AI312), "")</f>
        <v/>
      </c>
      <c r="X312" s="240" t="str">
        <f>IF(I312&gt;0, MAX('1603 FX'!AI312, '1603 Para'!AI312), "")</f>
        <v/>
      </c>
      <c r="Y312" s="240" t="str">
        <f>IF(I312&gt;0, MAX('1604 FX'!AI312, '1604 Para'!AI312), "")</f>
        <v/>
      </c>
      <c r="Z312" s="240" t="str">
        <f>IF(I312&gt;0, MAX('Spare van FX'!AI312, 'Spare van Para'!AI312), "")</f>
        <v/>
      </c>
    </row>
    <row r="313" spans="1:26" thickBot="1" x14ac:dyDescent="0.3">
      <c r="A313" s="155">
        <v>43045</v>
      </c>
      <c r="B313" s="156">
        <f>'1473 FX'!V313</f>
        <v>0</v>
      </c>
      <c r="C313" s="156">
        <f>'1474 FX'!V313</f>
        <v>0</v>
      </c>
      <c r="D313" s="156">
        <f>'1475 FX'!V313</f>
        <v>0</v>
      </c>
      <c r="E313" s="162">
        <f>'1476 FX'!V313</f>
        <v>0</v>
      </c>
      <c r="F313" s="162">
        <f>'1603 FX'!V313</f>
        <v>0</v>
      </c>
      <c r="G313" s="162">
        <f>'1604 FX'!V313</f>
        <v>0</v>
      </c>
      <c r="H313" s="162">
        <f>'Spare van FX'!V313</f>
        <v>0</v>
      </c>
      <c r="I313" s="167">
        <f t="shared" si="4"/>
        <v>0</v>
      </c>
      <c r="K313" s="239" t="str">
        <f>IF(I313&gt;0, MAX('1473 FX'!AI313, '1473 PARA'!AI313), "")</f>
        <v/>
      </c>
      <c r="L313" s="239" t="str">
        <f>IF(I313&gt;0, MAX('1474 FX'!AI313, '1474 PARA'!AI313), "")</f>
        <v/>
      </c>
      <c r="M313" s="239" t="str">
        <f>IF(I313&gt;0, MAX('1475 FX'!AI313, '1475 PARA'!AI313), "")</f>
        <v/>
      </c>
      <c r="N313" s="240" t="str">
        <f>IF(I313&gt;0, MAX('1476 FX'!AI313, '1476 PARA'!AI313), "")</f>
        <v/>
      </c>
      <c r="O313" s="240" t="str">
        <f>IF(I313&gt;0, MAX('1603 FX'!AI313, '1603 Para'!AI313), "")</f>
        <v/>
      </c>
      <c r="P313" s="240" t="str">
        <f>IF(I313&gt;0, MAX('1604 FX'!AI313, '1604 Para'!AI313), "")</f>
        <v/>
      </c>
      <c r="Q313" s="240" t="str">
        <f>IF(I313&gt;0, MAX('Spare van FX'!AI313, 'Spare van Para'!AI313), "")</f>
        <v/>
      </c>
      <c r="T313" s="239" t="str">
        <f>IF(I313&gt;0, MAX('1473 FX'!AI313, '1473 PARA'!AI313), "")</f>
        <v/>
      </c>
      <c r="U313" s="239" t="str">
        <f>IF(I313&gt;0, MAX('1474 FX'!AI313, '1474 PARA'!AI313), "")</f>
        <v/>
      </c>
      <c r="V313" s="239" t="str">
        <f>IF(I313&gt;0, MAX('1475 FX'!AI313, '1475 PARA'!AI313), "")</f>
        <v/>
      </c>
      <c r="W313" s="240" t="str">
        <f>IF(I313&gt;0, MAX('1476 FX'!AI313, '1476 PARA'!AI313), "")</f>
        <v/>
      </c>
      <c r="X313" s="240" t="str">
        <f>IF(I313&gt;0, MAX('1603 FX'!AI313, '1603 Para'!AI313), "")</f>
        <v/>
      </c>
      <c r="Y313" s="240" t="str">
        <f>IF(I313&gt;0, MAX('1604 FX'!AI313, '1604 Para'!AI313), "")</f>
        <v/>
      </c>
      <c r="Z313" s="240" t="str">
        <f>IF(I313&gt;0, MAX('Spare van FX'!AI313, 'Spare van Para'!AI313), "")</f>
        <v/>
      </c>
    </row>
    <row r="314" spans="1:26" thickBot="1" x14ac:dyDescent="0.3">
      <c r="A314" s="155">
        <v>43046</v>
      </c>
      <c r="B314" s="156">
        <f>'1473 FX'!V314</f>
        <v>0</v>
      </c>
      <c r="C314" s="156">
        <f>'1474 FX'!V314</f>
        <v>0</v>
      </c>
      <c r="D314" s="156">
        <f>'1475 FX'!V314</f>
        <v>0</v>
      </c>
      <c r="E314" s="162">
        <f>'1476 FX'!V314</f>
        <v>0</v>
      </c>
      <c r="F314" s="162">
        <f>'1603 FX'!V314</f>
        <v>0</v>
      </c>
      <c r="G314" s="162">
        <f>'1604 FX'!V314</f>
        <v>0</v>
      </c>
      <c r="H314" s="162">
        <f>'Spare van FX'!V314</f>
        <v>0</v>
      </c>
      <c r="I314" s="167">
        <f t="shared" si="4"/>
        <v>0</v>
      </c>
      <c r="K314" s="239" t="str">
        <f>IF(I314&gt;0, MAX('1473 FX'!AI314, '1473 PARA'!AI314), "")</f>
        <v/>
      </c>
      <c r="L314" s="239" t="str">
        <f>IF(I314&gt;0, MAX('1474 FX'!AI314, '1474 PARA'!AI314), "")</f>
        <v/>
      </c>
      <c r="M314" s="239" t="str">
        <f>IF(I314&gt;0, MAX('1475 FX'!AI314, '1475 PARA'!AI314), "")</f>
        <v/>
      </c>
      <c r="N314" s="240" t="str">
        <f>IF(I314&gt;0, MAX('1476 FX'!AI314, '1476 PARA'!AI314), "")</f>
        <v/>
      </c>
      <c r="O314" s="240" t="str">
        <f>IF(I314&gt;0, MAX('1603 FX'!AI314, '1603 Para'!AI314), "")</f>
        <v/>
      </c>
      <c r="P314" s="240" t="str">
        <f>IF(I314&gt;0, MAX('1604 FX'!AI314, '1604 Para'!AI314), "")</f>
        <v/>
      </c>
      <c r="Q314" s="240" t="str">
        <f>IF(I314&gt;0, MAX('Spare van FX'!AI314, 'Spare van Para'!AI314), "")</f>
        <v/>
      </c>
      <c r="T314" s="239" t="str">
        <f>IF(I314&gt;0, MAX('1473 FX'!AI314, '1473 PARA'!AI314), "")</f>
        <v/>
      </c>
      <c r="U314" s="239" t="str">
        <f>IF(I314&gt;0, MAX('1474 FX'!AI314, '1474 PARA'!AI314), "")</f>
        <v/>
      </c>
      <c r="V314" s="239" t="str">
        <f>IF(I314&gt;0, MAX('1475 FX'!AI314, '1475 PARA'!AI314), "")</f>
        <v/>
      </c>
      <c r="W314" s="240" t="str">
        <f>IF(I314&gt;0, MAX('1476 FX'!AI314, '1476 PARA'!AI314), "")</f>
        <v/>
      </c>
      <c r="X314" s="240" t="str">
        <f>IF(I314&gt;0, MAX('1603 FX'!AI314, '1603 Para'!AI314), "")</f>
        <v/>
      </c>
      <c r="Y314" s="240" t="str">
        <f>IF(I314&gt;0, MAX('1604 FX'!AI314, '1604 Para'!AI314), "")</f>
        <v/>
      </c>
      <c r="Z314" s="240" t="str">
        <f>IF(I314&gt;0, MAX('Spare van FX'!AI314, 'Spare van Para'!AI314), "")</f>
        <v/>
      </c>
    </row>
    <row r="315" spans="1:26" thickBot="1" x14ac:dyDescent="0.3">
      <c r="A315" s="155">
        <v>43047</v>
      </c>
      <c r="B315" s="156">
        <f>'1473 FX'!V315</f>
        <v>0</v>
      </c>
      <c r="C315" s="156">
        <f>'1474 FX'!V315</f>
        <v>0</v>
      </c>
      <c r="D315" s="156">
        <f>'1475 FX'!V315</f>
        <v>0</v>
      </c>
      <c r="E315" s="162">
        <f>'1476 FX'!V315</f>
        <v>0</v>
      </c>
      <c r="F315" s="162">
        <f>'1603 FX'!V315</f>
        <v>0</v>
      </c>
      <c r="G315" s="162">
        <f>'1604 FX'!V315</f>
        <v>0</v>
      </c>
      <c r="H315" s="162">
        <f>'Spare van FX'!V315</f>
        <v>0</v>
      </c>
      <c r="I315" s="167">
        <f t="shared" si="4"/>
        <v>0</v>
      </c>
      <c r="K315" s="239" t="str">
        <f>IF(I315&gt;0, MAX('1473 FX'!AI315, '1473 PARA'!AI315), "")</f>
        <v/>
      </c>
      <c r="L315" s="239" t="str">
        <f>IF(I315&gt;0, MAX('1474 FX'!AI315, '1474 PARA'!AI315), "")</f>
        <v/>
      </c>
      <c r="M315" s="239" t="str">
        <f>IF(I315&gt;0, MAX('1475 FX'!AI315, '1475 PARA'!AI315), "")</f>
        <v/>
      </c>
      <c r="N315" s="240" t="str">
        <f>IF(I315&gt;0, MAX('1476 FX'!AI315, '1476 PARA'!AI315), "")</f>
        <v/>
      </c>
      <c r="O315" s="240" t="str">
        <f>IF(I315&gt;0, MAX('1603 FX'!AI315, '1603 Para'!AI315), "")</f>
        <v/>
      </c>
      <c r="P315" s="240" t="str">
        <f>IF(I315&gt;0, MAX('1604 FX'!AI315, '1604 Para'!AI315), "")</f>
        <v/>
      </c>
      <c r="Q315" s="240" t="str">
        <f>IF(I315&gt;0, MAX('Spare van FX'!AI315, 'Spare van Para'!AI315), "")</f>
        <v/>
      </c>
      <c r="T315" s="239" t="str">
        <f>IF(I315&gt;0, MAX('1473 FX'!AI315, '1473 PARA'!AI315), "")</f>
        <v/>
      </c>
      <c r="U315" s="239" t="str">
        <f>IF(I315&gt;0, MAX('1474 FX'!AI315, '1474 PARA'!AI315), "")</f>
        <v/>
      </c>
      <c r="V315" s="239" t="str">
        <f>IF(I315&gt;0, MAX('1475 FX'!AI315, '1475 PARA'!AI315), "")</f>
        <v/>
      </c>
      <c r="W315" s="240" t="str">
        <f>IF(I315&gt;0, MAX('1476 FX'!AI315, '1476 PARA'!AI315), "")</f>
        <v/>
      </c>
      <c r="X315" s="240" t="str">
        <f>IF(I315&gt;0, MAX('1603 FX'!AI315, '1603 Para'!AI315), "")</f>
        <v/>
      </c>
      <c r="Y315" s="240" t="str">
        <f>IF(I315&gt;0, MAX('1604 FX'!AI315, '1604 Para'!AI315), "")</f>
        <v/>
      </c>
      <c r="Z315" s="240" t="str">
        <f>IF(I315&gt;0, MAX('Spare van FX'!AI315, 'Spare van Para'!AI315), "")</f>
        <v/>
      </c>
    </row>
    <row r="316" spans="1:26" thickBot="1" x14ac:dyDescent="0.3">
      <c r="A316" s="155">
        <v>43048</v>
      </c>
      <c r="B316" s="156">
        <f>'1473 FX'!V316</f>
        <v>0</v>
      </c>
      <c r="C316" s="156">
        <f>'1474 FX'!V316</f>
        <v>0</v>
      </c>
      <c r="D316" s="156">
        <f>'1475 FX'!V316</f>
        <v>0</v>
      </c>
      <c r="E316" s="162">
        <f>'1476 FX'!V316</f>
        <v>0</v>
      </c>
      <c r="F316" s="162">
        <f>'1603 FX'!V316</f>
        <v>0</v>
      </c>
      <c r="G316" s="162">
        <f>'1604 FX'!V316</f>
        <v>0</v>
      </c>
      <c r="H316" s="162">
        <f>'Spare van FX'!V316</f>
        <v>0</v>
      </c>
      <c r="I316" s="167">
        <f t="shared" si="4"/>
        <v>0</v>
      </c>
      <c r="K316" s="239" t="str">
        <f>IF(I316&gt;0, MAX('1473 FX'!AI316, '1473 PARA'!AI316), "")</f>
        <v/>
      </c>
      <c r="L316" s="239" t="str">
        <f>IF(I316&gt;0, MAX('1474 FX'!AI316, '1474 PARA'!AI316), "")</f>
        <v/>
      </c>
      <c r="M316" s="239" t="str">
        <f>IF(I316&gt;0, MAX('1475 FX'!AI316, '1475 PARA'!AI316), "")</f>
        <v/>
      </c>
      <c r="N316" s="240" t="str">
        <f>IF(I316&gt;0, MAX('1476 FX'!AI316, '1476 PARA'!AI316), "")</f>
        <v/>
      </c>
      <c r="O316" s="240" t="str">
        <f>IF(I316&gt;0, MAX('1603 FX'!AI316, '1603 Para'!AI316), "")</f>
        <v/>
      </c>
      <c r="P316" s="240" t="str">
        <f>IF(I316&gt;0, MAX('1604 FX'!AI316, '1604 Para'!AI316), "")</f>
        <v/>
      </c>
      <c r="Q316" s="240" t="str">
        <f>IF(I316&gt;0, MAX('Spare van FX'!AI316, 'Spare van Para'!AI316), "")</f>
        <v/>
      </c>
      <c r="T316" s="239" t="str">
        <f>IF(I316&gt;0, MAX('1473 FX'!AI316, '1473 PARA'!AI316), "")</f>
        <v/>
      </c>
      <c r="U316" s="239" t="str">
        <f>IF(I316&gt;0, MAX('1474 FX'!AI316, '1474 PARA'!AI316), "")</f>
        <v/>
      </c>
      <c r="V316" s="239" t="str">
        <f>IF(I316&gt;0, MAX('1475 FX'!AI316, '1475 PARA'!AI316), "")</f>
        <v/>
      </c>
      <c r="W316" s="240" t="str">
        <f>IF(I316&gt;0, MAX('1476 FX'!AI316, '1476 PARA'!AI316), "")</f>
        <v/>
      </c>
      <c r="X316" s="240" t="str">
        <f>IF(I316&gt;0, MAX('1603 FX'!AI316, '1603 Para'!AI316), "")</f>
        <v/>
      </c>
      <c r="Y316" s="240" t="str">
        <f>IF(I316&gt;0, MAX('1604 FX'!AI316, '1604 Para'!AI316), "")</f>
        <v/>
      </c>
      <c r="Z316" s="240" t="str">
        <f>IF(I316&gt;0, MAX('Spare van FX'!AI316, 'Spare van Para'!AI316), "")</f>
        <v/>
      </c>
    </row>
    <row r="317" spans="1:26" thickBot="1" x14ac:dyDescent="0.3">
      <c r="A317" s="155">
        <v>43049</v>
      </c>
      <c r="B317" s="156">
        <f>'1473 FX'!V317</f>
        <v>0</v>
      </c>
      <c r="C317" s="156">
        <f>'1474 FX'!V317</f>
        <v>0</v>
      </c>
      <c r="D317" s="156">
        <f>'1475 FX'!V317</f>
        <v>0</v>
      </c>
      <c r="E317" s="162">
        <f>'1476 FX'!V317</f>
        <v>0</v>
      </c>
      <c r="F317" s="162">
        <f>'1603 FX'!V317</f>
        <v>0</v>
      </c>
      <c r="G317" s="162">
        <f>'1604 FX'!V317</f>
        <v>0</v>
      </c>
      <c r="H317" s="162">
        <f>'Spare van FX'!V317</f>
        <v>0</v>
      </c>
      <c r="I317" s="167">
        <f t="shared" si="4"/>
        <v>0</v>
      </c>
      <c r="K317" s="239" t="str">
        <f>IF(I317&gt;0, MAX('1473 FX'!AI317, '1473 PARA'!AI317), "")</f>
        <v/>
      </c>
      <c r="L317" s="239" t="str">
        <f>IF(I317&gt;0, MAX('1474 FX'!AI317, '1474 PARA'!AI317), "")</f>
        <v/>
      </c>
      <c r="M317" s="239" t="str">
        <f>IF(I317&gt;0, MAX('1475 FX'!AI317, '1475 PARA'!AI317), "")</f>
        <v/>
      </c>
      <c r="N317" s="240" t="str">
        <f>IF(I317&gt;0, MAX('1476 FX'!AI317, '1476 PARA'!AI317), "")</f>
        <v/>
      </c>
      <c r="O317" s="240" t="str">
        <f>IF(I317&gt;0, MAX('1603 FX'!AI317, '1603 Para'!AI317), "")</f>
        <v/>
      </c>
      <c r="P317" s="240" t="str">
        <f>IF(I317&gt;0, MAX('1604 FX'!AI317, '1604 Para'!AI317), "")</f>
        <v/>
      </c>
      <c r="Q317" s="240" t="str">
        <f>IF(I317&gt;0, MAX('Spare van FX'!AI317, 'Spare van Para'!AI317), "")</f>
        <v/>
      </c>
      <c r="T317" s="239" t="str">
        <f>IF(I317&gt;0, MAX('1473 FX'!AI317, '1473 PARA'!AI317), "")</f>
        <v/>
      </c>
      <c r="U317" s="239" t="str">
        <f>IF(I317&gt;0, MAX('1474 FX'!AI317, '1474 PARA'!AI317), "")</f>
        <v/>
      </c>
      <c r="V317" s="239" t="str">
        <f>IF(I317&gt;0, MAX('1475 FX'!AI317, '1475 PARA'!AI317), "")</f>
        <v/>
      </c>
      <c r="W317" s="240" t="str">
        <f>IF(I317&gt;0, MAX('1476 FX'!AI317, '1476 PARA'!AI317), "")</f>
        <v/>
      </c>
      <c r="X317" s="240" t="str">
        <f>IF(I317&gt;0, MAX('1603 FX'!AI317, '1603 Para'!AI317), "")</f>
        <v/>
      </c>
      <c r="Y317" s="240" t="str">
        <f>IF(I317&gt;0, MAX('1604 FX'!AI317, '1604 Para'!AI317), "")</f>
        <v/>
      </c>
      <c r="Z317" s="240" t="str">
        <f>IF(I317&gt;0, MAX('Spare van FX'!AI317, 'Spare van Para'!AI317), "")</f>
        <v/>
      </c>
    </row>
    <row r="318" spans="1:26" thickBot="1" x14ac:dyDescent="0.3">
      <c r="A318" s="155">
        <v>43050</v>
      </c>
      <c r="B318" s="156">
        <f>'1473 FX'!V318</f>
        <v>0</v>
      </c>
      <c r="C318" s="156">
        <f>'1474 FX'!V318</f>
        <v>0</v>
      </c>
      <c r="D318" s="156">
        <f>'1475 FX'!V318</f>
        <v>0</v>
      </c>
      <c r="E318" s="162">
        <f>'1476 FX'!V318</f>
        <v>0</v>
      </c>
      <c r="F318" s="162">
        <f>'1603 FX'!V318</f>
        <v>0</v>
      </c>
      <c r="G318" s="162">
        <f>'1604 FX'!V318</f>
        <v>0</v>
      </c>
      <c r="H318" s="162">
        <f>'Spare van FX'!V318</f>
        <v>0</v>
      </c>
      <c r="I318" s="167">
        <f t="shared" si="4"/>
        <v>0</v>
      </c>
      <c r="K318" s="239" t="str">
        <f>IF(I318&gt;0, MAX('1473 FX'!AI318, '1473 PARA'!AI318), "")</f>
        <v/>
      </c>
      <c r="L318" s="239" t="str">
        <f>IF(I318&gt;0, MAX('1474 FX'!AI318, '1474 PARA'!AI318), "")</f>
        <v/>
      </c>
      <c r="M318" s="239" t="str">
        <f>IF(I318&gt;0, MAX('1475 FX'!AI318, '1475 PARA'!AI318), "")</f>
        <v/>
      </c>
      <c r="N318" s="240" t="str">
        <f>IF(I318&gt;0, MAX('1476 FX'!AI318, '1476 PARA'!AI318), "")</f>
        <v/>
      </c>
      <c r="O318" s="240" t="str">
        <f>IF(I318&gt;0, MAX('1603 FX'!AI318, '1603 Para'!AI318), "")</f>
        <v/>
      </c>
      <c r="P318" s="240" t="str">
        <f>IF(I318&gt;0, MAX('1604 FX'!AI318, '1604 Para'!AI318), "")</f>
        <v/>
      </c>
      <c r="Q318" s="240" t="str">
        <f>IF(I318&gt;0, MAX('Spare van FX'!AI318, 'Spare van Para'!AI318), "")</f>
        <v/>
      </c>
      <c r="T318" s="239" t="str">
        <f>IF(I318&gt;0, MAX('1473 FX'!AI318, '1473 PARA'!AI318), "")</f>
        <v/>
      </c>
      <c r="U318" s="239" t="str">
        <f>IF(I318&gt;0, MAX('1474 FX'!AI318, '1474 PARA'!AI318), "")</f>
        <v/>
      </c>
      <c r="V318" s="239" t="str">
        <f>IF(I318&gt;0, MAX('1475 FX'!AI318, '1475 PARA'!AI318), "")</f>
        <v/>
      </c>
      <c r="W318" s="240" t="str">
        <f>IF(I318&gt;0, MAX('1476 FX'!AI318, '1476 PARA'!AI318), "")</f>
        <v/>
      </c>
      <c r="X318" s="240" t="str">
        <f>IF(I318&gt;0, MAX('1603 FX'!AI318, '1603 Para'!AI318), "")</f>
        <v/>
      </c>
      <c r="Y318" s="240" t="str">
        <f>IF(I318&gt;0, MAX('1604 FX'!AI318, '1604 Para'!AI318), "")</f>
        <v/>
      </c>
      <c r="Z318" s="240" t="str">
        <f>IF(I318&gt;0, MAX('Spare van FX'!AI318, 'Spare van Para'!AI318), "")</f>
        <v/>
      </c>
    </row>
    <row r="319" spans="1:26" thickBot="1" x14ac:dyDescent="0.3">
      <c r="A319" s="155">
        <v>43051</v>
      </c>
      <c r="B319" s="156">
        <f>'1473 FX'!V319</f>
        <v>0</v>
      </c>
      <c r="C319" s="156">
        <f>'1474 FX'!V319</f>
        <v>0</v>
      </c>
      <c r="D319" s="156">
        <f>'1475 FX'!V319</f>
        <v>0</v>
      </c>
      <c r="E319" s="162">
        <f>'1476 FX'!V319</f>
        <v>0</v>
      </c>
      <c r="F319" s="162">
        <f>'1603 FX'!V319</f>
        <v>0</v>
      </c>
      <c r="G319" s="162">
        <f>'1604 FX'!V319</f>
        <v>0</v>
      </c>
      <c r="H319" s="162">
        <f>'Spare van FX'!V319</f>
        <v>0</v>
      </c>
      <c r="I319" s="167">
        <f t="shared" si="4"/>
        <v>0</v>
      </c>
      <c r="K319" s="239" t="str">
        <f>IF(I319&gt;0, MAX('1473 FX'!AI319, '1473 PARA'!AI319), "")</f>
        <v/>
      </c>
      <c r="L319" s="239" t="str">
        <f>IF(I319&gt;0, MAX('1474 FX'!AI319, '1474 PARA'!AI319), "")</f>
        <v/>
      </c>
      <c r="M319" s="239" t="str">
        <f>IF(I319&gt;0, MAX('1475 FX'!AI319, '1475 PARA'!AI319), "")</f>
        <v/>
      </c>
      <c r="N319" s="240" t="str">
        <f>IF(I319&gt;0, MAX('1476 FX'!AI319, '1476 PARA'!AI319), "")</f>
        <v/>
      </c>
      <c r="O319" s="240" t="str">
        <f>IF(I319&gt;0, MAX('1603 FX'!AI319, '1603 Para'!AI319), "")</f>
        <v/>
      </c>
      <c r="P319" s="240" t="str">
        <f>IF(I319&gt;0, MAX('1604 FX'!AI319, '1604 Para'!AI319), "")</f>
        <v/>
      </c>
      <c r="Q319" s="240" t="str">
        <f>IF(I319&gt;0, MAX('Spare van FX'!AI319, 'Spare van Para'!AI319), "")</f>
        <v/>
      </c>
      <c r="T319" s="239" t="str">
        <f>IF(I319&gt;0, MAX('1473 FX'!AI319, '1473 PARA'!AI319), "")</f>
        <v/>
      </c>
      <c r="U319" s="239" t="str">
        <f>IF(I319&gt;0, MAX('1474 FX'!AI319, '1474 PARA'!AI319), "")</f>
        <v/>
      </c>
      <c r="V319" s="239" t="str">
        <f>IF(I319&gt;0, MAX('1475 FX'!AI319, '1475 PARA'!AI319), "")</f>
        <v/>
      </c>
      <c r="W319" s="240" t="str">
        <f>IF(I319&gt;0, MAX('1476 FX'!AI319, '1476 PARA'!AI319), "")</f>
        <v/>
      </c>
      <c r="X319" s="240" t="str">
        <f>IF(I319&gt;0, MAX('1603 FX'!AI319, '1603 Para'!AI319), "")</f>
        <v/>
      </c>
      <c r="Y319" s="240" t="str">
        <f>IF(I319&gt;0, MAX('1604 FX'!AI319, '1604 Para'!AI319), "")</f>
        <v/>
      </c>
      <c r="Z319" s="240" t="str">
        <f>IF(I319&gt;0, MAX('Spare van FX'!AI319, 'Spare van Para'!AI319), "")</f>
        <v/>
      </c>
    </row>
    <row r="320" spans="1:26" thickBot="1" x14ac:dyDescent="0.3">
      <c r="A320" s="155">
        <v>43052</v>
      </c>
      <c r="B320" s="156">
        <f>'1473 FX'!V320</f>
        <v>0</v>
      </c>
      <c r="C320" s="156">
        <f>'1474 FX'!V320</f>
        <v>0</v>
      </c>
      <c r="D320" s="156">
        <f>'1475 FX'!V320</f>
        <v>0</v>
      </c>
      <c r="E320" s="162">
        <f>'1476 FX'!V320</f>
        <v>0</v>
      </c>
      <c r="F320" s="162">
        <f>'1603 FX'!V320</f>
        <v>0</v>
      </c>
      <c r="G320" s="162">
        <f>'1604 FX'!V320</f>
        <v>0</v>
      </c>
      <c r="H320" s="162">
        <f>'Spare van FX'!V320</f>
        <v>0</v>
      </c>
      <c r="I320" s="167">
        <f t="shared" si="4"/>
        <v>0</v>
      </c>
      <c r="K320" s="239" t="str">
        <f>IF(I320&gt;0, MAX('1473 FX'!AI320, '1473 PARA'!AI320), "")</f>
        <v/>
      </c>
      <c r="L320" s="239" t="str">
        <f>IF(I320&gt;0, MAX('1474 FX'!AI320, '1474 PARA'!AI320), "")</f>
        <v/>
      </c>
      <c r="M320" s="239" t="str">
        <f>IF(I320&gt;0, MAX('1475 FX'!AI320, '1475 PARA'!AI320), "")</f>
        <v/>
      </c>
      <c r="N320" s="240" t="str">
        <f>IF(I320&gt;0, MAX('1476 FX'!AI320, '1476 PARA'!AI320), "")</f>
        <v/>
      </c>
      <c r="O320" s="240" t="str">
        <f>IF(I320&gt;0, MAX('1603 FX'!AI320, '1603 Para'!AI320), "")</f>
        <v/>
      </c>
      <c r="P320" s="240" t="str">
        <f>IF(I320&gt;0, MAX('1604 FX'!AI320, '1604 Para'!AI320), "")</f>
        <v/>
      </c>
      <c r="Q320" s="240" t="str">
        <f>IF(I320&gt;0, MAX('Spare van FX'!AI320, 'Spare van Para'!AI320), "")</f>
        <v/>
      </c>
      <c r="T320" s="239" t="str">
        <f>IF(I320&gt;0, MAX('1473 FX'!AI320, '1473 PARA'!AI320), "")</f>
        <v/>
      </c>
      <c r="U320" s="239" t="str">
        <f>IF(I320&gt;0, MAX('1474 FX'!AI320, '1474 PARA'!AI320), "")</f>
        <v/>
      </c>
      <c r="V320" s="239" t="str">
        <f>IF(I320&gt;0, MAX('1475 FX'!AI320, '1475 PARA'!AI320), "")</f>
        <v/>
      </c>
      <c r="W320" s="240" t="str">
        <f>IF(I320&gt;0, MAX('1476 FX'!AI320, '1476 PARA'!AI320), "")</f>
        <v/>
      </c>
      <c r="X320" s="240" t="str">
        <f>IF(I320&gt;0, MAX('1603 FX'!AI320, '1603 Para'!AI320), "")</f>
        <v/>
      </c>
      <c r="Y320" s="240" t="str">
        <f>IF(I320&gt;0, MAX('1604 FX'!AI320, '1604 Para'!AI320), "")</f>
        <v/>
      </c>
      <c r="Z320" s="240" t="str">
        <f>IF(I320&gt;0, MAX('Spare van FX'!AI320, 'Spare van Para'!AI320), "")</f>
        <v/>
      </c>
    </row>
    <row r="321" spans="1:26" thickBot="1" x14ac:dyDescent="0.3">
      <c r="A321" s="155">
        <v>43053</v>
      </c>
      <c r="B321" s="156">
        <f>'1473 FX'!V321</f>
        <v>0</v>
      </c>
      <c r="C321" s="156">
        <f>'1474 FX'!V321</f>
        <v>0</v>
      </c>
      <c r="D321" s="156">
        <f>'1475 FX'!V321</f>
        <v>0</v>
      </c>
      <c r="E321" s="162">
        <f>'1476 FX'!V321</f>
        <v>0</v>
      </c>
      <c r="F321" s="162">
        <f>'1603 FX'!V321</f>
        <v>0</v>
      </c>
      <c r="G321" s="162">
        <f>'1604 FX'!V321</f>
        <v>0</v>
      </c>
      <c r="H321" s="162">
        <f>'Spare van FX'!V321</f>
        <v>0</v>
      </c>
      <c r="I321" s="167">
        <f t="shared" si="4"/>
        <v>0</v>
      </c>
      <c r="K321" s="239" t="str">
        <f>IF(I321&gt;0, MAX('1473 FX'!AI321, '1473 PARA'!AI321), "")</f>
        <v/>
      </c>
      <c r="L321" s="239" t="str">
        <f>IF(I321&gt;0, MAX('1474 FX'!AI321, '1474 PARA'!AI321), "")</f>
        <v/>
      </c>
      <c r="M321" s="239" t="str">
        <f>IF(I321&gt;0, MAX('1475 FX'!AI321, '1475 PARA'!AI321), "")</f>
        <v/>
      </c>
      <c r="N321" s="240" t="str">
        <f>IF(I321&gt;0, MAX('1476 FX'!AI321, '1476 PARA'!AI321), "")</f>
        <v/>
      </c>
      <c r="O321" s="240" t="str">
        <f>IF(I321&gt;0, MAX('1603 FX'!AI321, '1603 Para'!AI321), "")</f>
        <v/>
      </c>
      <c r="P321" s="240" t="str">
        <f>IF(I321&gt;0, MAX('1604 FX'!AI321, '1604 Para'!AI321), "")</f>
        <v/>
      </c>
      <c r="Q321" s="240" t="str">
        <f>IF(I321&gt;0, MAX('Spare van FX'!AI321, 'Spare van Para'!AI321), "")</f>
        <v/>
      </c>
      <c r="T321" s="239" t="str">
        <f>IF(I321&gt;0, MAX('1473 FX'!AI321, '1473 PARA'!AI321), "")</f>
        <v/>
      </c>
      <c r="U321" s="239" t="str">
        <f>IF(I321&gt;0, MAX('1474 FX'!AI321, '1474 PARA'!AI321), "")</f>
        <v/>
      </c>
      <c r="V321" s="239" t="str">
        <f>IF(I321&gt;0, MAX('1475 FX'!AI321, '1475 PARA'!AI321), "")</f>
        <v/>
      </c>
      <c r="W321" s="240" t="str">
        <f>IF(I321&gt;0, MAX('1476 FX'!AI321, '1476 PARA'!AI321), "")</f>
        <v/>
      </c>
      <c r="X321" s="240" t="str">
        <f>IF(I321&gt;0, MAX('1603 FX'!AI321, '1603 Para'!AI321), "")</f>
        <v/>
      </c>
      <c r="Y321" s="240" t="str">
        <f>IF(I321&gt;0, MAX('1604 FX'!AI321, '1604 Para'!AI321), "")</f>
        <v/>
      </c>
      <c r="Z321" s="240" t="str">
        <f>IF(I321&gt;0, MAX('Spare van FX'!AI321, 'Spare van Para'!AI321), "")</f>
        <v/>
      </c>
    </row>
    <row r="322" spans="1:26" thickBot="1" x14ac:dyDescent="0.3">
      <c r="A322" s="155">
        <v>43054</v>
      </c>
      <c r="B322" s="156">
        <f>'1473 FX'!V322</f>
        <v>0</v>
      </c>
      <c r="C322" s="156">
        <f>'1474 FX'!V322</f>
        <v>0</v>
      </c>
      <c r="D322" s="156">
        <f>'1475 FX'!V322</f>
        <v>0</v>
      </c>
      <c r="E322" s="162">
        <f>'1476 FX'!V322</f>
        <v>0</v>
      </c>
      <c r="F322" s="162">
        <f>'1603 FX'!V322</f>
        <v>0</v>
      </c>
      <c r="G322" s="162">
        <f>'1604 FX'!V322</f>
        <v>0</v>
      </c>
      <c r="H322" s="162">
        <f>'Spare van FX'!V322</f>
        <v>0</v>
      </c>
      <c r="I322" s="167">
        <f t="shared" si="4"/>
        <v>0</v>
      </c>
      <c r="K322" s="239" t="str">
        <f>IF(I322&gt;0, MAX('1473 FX'!AI322, '1473 PARA'!AI322), "")</f>
        <v/>
      </c>
      <c r="L322" s="239" t="str">
        <f>IF(I322&gt;0, MAX('1474 FX'!AI322, '1474 PARA'!AI322), "")</f>
        <v/>
      </c>
      <c r="M322" s="239" t="str">
        <f>IF(I322&gt;0, MAX('1475 FX'!AI322, '1475 PARA'!AI322), "")</f>
        <v/>
      </c>
      <c r="N322" s="240" t="str">
        <f>IF(I322&gt;0, MAX('1476 FX'!AI322, '1476 PARA'!AI322), "")</f>
        <v/>
      </c>
      <c r="O322" s="240" t="str">
        <f>IF(I322&gt;0, MAX('1603 FX'!AI322, '1603 Para'!AI322), "")</f>
        <v/>
      </c>
      <c r="P322" s="240" t="str">
        <f>IF(I322&gt;0, MAX('1604 FX'!AI322, '1604 Para'!AI322), "")</f>
        <v/>
      </c>
      <c r="Q322" s="240" t="str">
        <f>IF(I322&gt;0, MAX('Spare van FX'!AI322, 'Spare van Para'!AI322), "")</f>
        <v/>
      </c>
      <c r="T322" s="239" t="str">
        <f>IF(I322&gt;0, MAX('1473 FX'!AI322, '1473 PARA'!AI322), "")</f>
        <v/>
      </c>
      <c r="U322" s="239" t="str">
        <f>IF(I322&gt;0, MAX('1474 FX'!AI322, '1474 PARA'!AI322), "")</f>
        <v/>
      </c>
      <c r="V322" s="239" t="str">
        <f>IF(I322&gt;0, MAX('1475 FX'!AI322, '1475 PARA'!AI322), "")</f>
        <v/>
      </c>
      <c r="W322" s="240" t="str">
        <f>IF(I322&gt;0, MAX('1476 FX'!AI322, '1476 PARA'!AI322), "")</f>
        <v/>
      </c>
      <c r="X322" s="240" t="str">
        <f>IF(I322&gt;0, MAX('1603 FX'!AI322, '1603 Para'!AI322), "")</f>
        <v/>
      </c>
      <c r="Y322" s="240" t="str">
        <f>IF(I322&gt;0, MAX('1604 FX'!AI322, '1604 Para'!AI322), "")</f>
        <v/>
      </c>
      <c r="Z322" s="240" t="str">
        <f>IF(I322&gt;0, MAX('Spare van FX'!AI322, 'Spare van Para'!AI322), "")</f>
        <v/>
      </c>
    </row>
    <row r="323" spans="1:26" thickBot="1" x14ac:dyDescent="0.3">
      <c r="A323" s="155">
        <v>43055</v>
      </c>
      <c r="B323" s="156">
        <f>'1473 FX'!V323</f>
        <v>0</v>
      </c>
      <c r="C323" s="156">
        <f>'1474 FX'!V323</f>
        <v>0</v>
      </c>
      <c r="D323" s="156">
        <f>'1475 FX'!V323</f>
        <v>0</v>
      </c>
      <c r="E323" s="162">
        <f>'1476 FX'!V323</f>
        <v>0</v>
      </c>
      <c r="F323" s="162">
        <f>'1603 FX'!V323</f>
        <v>0</v>
      </c>
      <c r="G323" s="162">
        <f>'1604 FX'!V323</f>
        <v>0</v>
      </c>
      <c r="H323" s="162">
        <f>'Spare van FX'!V323</f>
        <v>0</v>
      </c>
      <c r="I323" s="167">
        <f t="shared" si="4"/>
        <v>0</v>
      </c>
      <c r="K323" s="239" t="str">
        <f>IF(I323&gt;0, MAX('1473 FX'!AI323, '1473 PARA'!AI323), "")</f>
        <v/>
      </c>
      <c r="L323" s="239" t="str">
        <f>IF(I323&gt;0, MAX('1474 FX'!AI323, '1474 PARA'!AI323), "")</f>
        <v/>
      </c>
      <c r="M323" s="239" t="str">
        <f>IF(I323&gt;0, MAX('1475 FX'!AI323, '1475 PARA'!AI323), "")</f>
        <v/>
      </c>
      <c r="N323" s="240" t="str">
        <f>IF(I323&gt;0, MAX('1476 FX'!AI323, '1476 PARA'!AI323), "")</f>
        <v/>
      </c>
      <c r="O323" s="240" t="str">
        <f>IF(I323&gt;0, MAX('1603 FX'!AI323, '1603 Para'!AI323), "")</f>
        <v/>
      </c>
      <c r="P323" s="240" t="str">
        <f>IF(I323&gt;0, MAX('1604 FX'!AI323, '1604 Para'!AI323), "")</f>
        <v/>
      </c>
      <c r="Q323" s="240" t="str">
        <f>IF(I323&gt;0, MAX('Spare van FX'!AI323, 'Spare van Para'!AI323), "")</f>
        <v/>
      </c>
      <c r="T323" s="239" t="str">
        <f>IF(I323&gt;0, MAX('1473 FX'!AI323, '1473 PARA'!AI323), "")</f>
        <v/>
      </c>
      <c r="U323" s="239" t="str">
        <f>IF(I323&gt;0, MAX('1474 FX'!AI323, '1474 PARA'!AI323), "")</f>
        <v/>
      </c>
      <c r="V323" s="239" t="str">
        <f>IF(I323&gt;0, MAX('1475 FX'!AI323, '1475 PARA'!AI323), "")</f>
        <v/>
      </c>
      <c r="W323" s="240" t="str">
        <f>IF(I323&gt;0, MAX('1476 FX'!AI323, '1476 PARA'!AI323), "")</f>
        <v/>
      </c>
      <c r="X323" s="240" t="str">
        <f>IF(I323&gt;0, MAX('1603 FX'!AI323, '1603 Para'!AI323), "")</f>
        <v/>
      </c>
      <c r="Y323" s="240" t="str">
        <f>IF(I323&gt;0, MAX('1604 FX'!AI323, '1604 Para'!AI323), "")</f>
        <v/>
      </c>
      <c r="Z323" s="240" t="str">
        <f>IF(I323&gt;0, MAX('Spare van FX'!AI323, 'Spare van Para'!AI323), "")</f>
        <v/>
      </c>
    </row>
    <row r="324" spans="1:26" thickBot="1" x14ac:dyDescent="0.3">
      <c r="A324" s="155">
        <v>43056</v>
      </c>
      <c r="B324" s="156">
        <f>'1473 FX'!V324</f>
        <v>0</v>
      </c>
      <c r="C324" s="156">
        <f>'1474 FX'!V324</f>
        <v>0</v>
      </c>
      <c r="D324" s="156">
        <f>'1475 FX'!V324</f>
        <v>0</v>
      </c>
      <c r="E324" s="162">
        <f>'1476 FX'!V324</f>
        <v>0</v>
      </c>
      <c r="F324" s="162">
        <f>'1603 FX'!V324</f>
        <v>0</v>
      </c>
      <c r="G324" s="162">
        <f>'1604 FX'!V324</f>
        <v>0</v>
      </c>
      <c r="H324" s="162">
        <f>'Spare van FX'!V324</f>
        <v>0</v>
      </c>
      <c r="I324" s="167">
        <f t="shared" si="4"/>
        <v>0</v>
      </c>
      <c r="K324" s="239" t="str">
        <f>IF(I324&gt;0, MAX('1473 FX'!AI324, '1473 PARA'!AI324), "")</f>
        <v/>
      </c>
      <c r="L324" s="239" t="str">
        <f>IF(I324&gt;0, MAX('1474 FX'!AI324, '1474 PARA'!AI324), "")</f>
        <v/>
      </c>
      <c r="M324" s="239" t="str">
        <f>IF(I324&gt;0, MAX('1475 FX'!AI324, '1475 PARA'!AI324), "")</f>
        <v/>
      </c>
      <c r="N324" s="240" t="str">
        <f>IF(I324&gt;0, MAX('1476 FX'!AI324, '1476 PARA'!AI324), "")</f>
        <v/>
      </c>
      <c r="O324" s="240" t="str">
        <f>IF(I324&gt;0, MAX('1603 FX'!AI324, '1603 Para'!AI324), "")</f>
        <v/>
      </c>
      <c r="P324" s="240" t="str">
        <f>IF(I324&gt;0, MAX('1604 FX'!AI324, '1604 Para'!AI324), "")</f>
        <v/>
      </c>
      <c r="Q324" s="240" t="str">
        <f>IF(I324&gt;0, MAX('Spare van FX'!AI324, 'Spare van Para'!AI324), "")</f>
        <v/>
      </c>
      <c r="T324" s="239" t="str">
        <f>IF(I324&gt;0, MAX('1473 FX'!AI324, '1473 PARA'!AI324), "")</f>
        <v/>
      </c>
      <c r="U324" s="239" t="str">
        <f>IF(I324&gt;0, MAX('1474 FX'!AI324, '1474 PARA'!AI324), "")</f>
        <v/>
      </c>
      <c r="V324" s="239" t="str">
        <f>IF(I324&gt;0, MAX('1475 FX'!AI324, '1475 PARA'!AI324), "")</f>
        <v/>
      </c>
      <c r="W324" s="240" t="str">
        <f>IF(I324&gt;0, MAX('1476 FX'!AI324, '1476 PARA'!AI324), "")</f>
        <v/>
      </c>
      <c r="X324" s="240" t="str">
        <f>IF(I324&gt;0, MAX('1603 FX'!AI324, '1603 Para'!AI324), "")</f>
        <v/>
      </c>
      <c r="Y324" s="240" t="str">
        <f>IF(I324&gt;0, MAX('1604 FX'!AI324, '1604 Para'!AI324), "")</f>
        <v/>
      </c>
      <c r="Z324" s="240" t="str">
        <f>IF(I324&gt;0, MAX('Spare van FX'!AI324, 'Spare van Para'!AI324), "")</f>
        <v/>
      </c>
    </row>
    <row r="325" spans="1:26" thickBot="1" x14ac:dyDescent="0.3">
      <c r="A325" s="155">
        <v>43057</v>
      </c>
      <c r="B325" s="156">
        <f>'1473 FX'!V325</f>
        <v>0</v>
      </c>
      <c r="C325" s="156">
        <f>'1474 FX'!V325</f>
        <v>0</v>
      </c>
      <c r="D325" s="156">
        <f>'1475 FX'!V325</f>
        <v>0</v>
      </c>
      <c r="E325" s="162">
        <f>'1476 FX'!V325</f>
        <v>0</v>
      </c>
      <c r="F325" s="162">
        <f>'1603 FX'!V325</f>
        <v>0</v>
      </c>
      <c r="G325" s="162">
        <f>'1604 FX'!V325</f>
        <v>0</v>
      </c>
      <c r="H325" s="162">
        <f>'Spare van FX'!V325</f>
        <v>0</v>
      </c>
      <c r="I325" s="167">
        <f t="shared" ref="I325:I369" si="5">SUM(B325:H325)</f>
        <v>0</v>
      </c>
      <c r="K325" s="239" t="str">
        <f>IF(I325&gt;0, MAX('1473 FX'!AI325, '1473 PARA'!AI325), "")</f>
        <v/>
      </c>
      <c r="L325" s="239" t="str">
        <f>IF(I325&gt;0, MAX('1474 FX'!AI325, '1474 PARA'!AI325), "")</f>
        <v/>
      </c>
      <c r="M325" s="239" t="str">
        <f>IF(I325&gt;0, MAX('1475 FX'!AI325, '1475 PARA'!AI325), "")</f>
        <v/>
      </c>
      <c r="N325" s="240" t="str">
        <f>IF(I325&gt;0, MAX('1476 FX'!AI325, '1476 PARA'!AI325), "")</f>
        <v/>
      </c>
      <c r="O325" s="240" t="str">
        <f>IF(I325&gt;0, MAX('1603 FX'!AI325, '1603 Para'!AI325), "")</f>
        <v/>
      </c>
      <c r="P325" s="240" t="str">
        <f>IF(I325&gt;0, MAX('1604 FX'!AI325, '1604 Para'!AI325), "")</f>
        <v/>
      </c>
      <c r="Q325" s="240" t="str">
        <f>IF(I325&gt;0, MAX('Spare van FX'!AI325, 'Spare van Para'!AI325), "")</f>
        <v/>
      </c>
      <c r="T325" s="239" t="str">
        <f>IF(I325&gt;0, MAX('1473 FX'!AI325, '1473 PARA'!AI325), "")</f>
        <v/>
      </c>
      <c r="U325" s="239" t="str">
        <f>IF(I325&gt;0, MAX('1474 FX'!AI325, '1474 PARA'!AI325), "")</f>
        <v/>
      </c>
      <c r="V325" s="239" t="str">
        <f>IF(I325&gt;0, MAX('1475 FX'!AI325, '1475 PARA'!AI325), "")</f>
        <v/>
      </c>
      <c r="W325" s="240" t="str">
        <f>IF(I325&gt;0, MAX('1476 FX'!AI325, '1476 PARA'!AI325), "")</f>
        <v/>
      </c>
      <c r="X325" s="240" t="str">
        <f>IF(I325&gt;0, MAX('1603 FX'!AI325, '1603 Para'!AI325), "")</f>
        <v/>
      </c>
      <c r="Y325" s="240" t="str">
        <f>IF(I325&gt;0, MAX('1604 FX'!AI325, '1604 Para'!AI325), "")</f>
        <v/>
      </c>
      <c r="Z325" s="240" t="str">
        <f>IF(I325&gt;0, MAX('Spare van FX'!AI325, 'Spare van Para'!AI325), "")</f>
        <v/>
      </c>
    </row>
    <row r="326" spans="1:26" thickBot="1" x14ac:dyDescent="0.3">
      <c r="A326" s="155">
        <v>43058</v>
      </c>
      <c r="B326" s="156">
        <f>'1473 FX'!V326</f>
        <v>0</v>
      </c>
      <c r="C326" s="156">
        <f>'1474 FX'!V326</f>
        <v>0</v>
      </c>
      <c r="D326" s="156">
        <f>'1475 FX'!V326</f>
        <v>0</v>
      </c>
      <c r="E326" s="162">
        <f>'1476 FX'!V326</f>
        <v>0</v>
      </c>
      <c r="F326" s="162">
        <f>'1603 FX'!V326</f>
        <v>0</v>
      </c>
      <c r="G326" s="162">
        <f>'1604 FX'!V326</f>
        <v>0</v>
      </c>
      <c r="H326" s="162">
        <f>'Spare van FX'!V326</f>
        <v>0</v>
      </c>
      <c r="I326" s="167">
        <f t="shared" si="5"/>
        <v>0</v>
      </c>
      <c r="K326" s="239" t="str">
        <f>IF(I326&gt;0, MAX('1473 FX'!AI326, '1473 PARA'!AI326), "")</f>
        <v/>
      </c>
      <c r="L326" s="239" t="str">
        <f>IF(I326&gt;0, MAX('1474 FX'!AI326, '1474 PARA'!AI326), "")</f>
        <v/>
      </c>
      <c r="M326" s="239" t="str">
        <f>IF(I326&gt;0, MAX('1475 FX'!AI326, '1475 PARA'!AI326), "")</f>
        <v/>
      </c>
      <c r="N326" s="240" t="str">
        <f>IF(I326&gt;0, MAX('1476 FX'!AI326, '1476 PARA'!AI326), "")</f>
        <v/>
      </c>
      <c r="O326" s="240" t="str">
        <f>IF(I326&gt;0, MAX('1603 FX'!AI326, '1603 Para'!AI326), "")</f>
        <v/>
      </c>
      <c r="P326" s="240" t="str">
        <f>IF(I326&gt;0, MAX('1604 FX'!AI326, '1604 Para'!AI326), "")</f>
        <v/>
      </c>
      <c r="Q326" s="240" t="str">
        <f>IF(I326&gt;0, MAX('Spare van FX'!AI326, 'Spare van Para'!AI326), "")</f>
        <v/>
      </c>
      <c r="T326" s="239" t="str">
        <f>IF(I326&gt;0, MAX('1473 FX'!AI326, '1473 PARA'!AI326), "")</f>
        <v/>
      </c>
      <c r="U326" s="239" t="str">
        <f>IF(I326&gt;0, MAX('1474 FX'!AI326, '1474 PARA'!AI326), "")</f>
        <v/>
      </c>
      <c r="V326" s="239" t="str">
        <f>IF(I326&gt;0, MAX('1475 FX'!AI326, '1475 PARA'!AI326), "")</f>
        <v/>
      </c>
      <c r="W326" s="240" t="str">
        <f>IF(I326&gt;0, MAX('1476 FX'!AI326, '1476 PARA'!AI326), "")</f>
        <v/>
      </c>
      <c r="X326" s="240" t="str">
        <f>IF(I326&gt;0, MAX('1603 FX'!AI326, '1603 Para'!AI326), "")</f>
        <v/>
      </c>
      <c r="Y326" s="240" t="str">
        <f>IF(I326&gt;0, MAX('1604 FX'!AI326, '1604 Para'!AI326), "")</f>
        <v/>
      </c>
      <c r="Z326" s="240" t="str">
        <f>IF(I326&gt;0, MAX('Spare van FX'!AI326, 'Spare van Para'!AI326), "")</f>
        <v/>
      </c>
    </row>
    <row r="327" spans="1:26" thickBot="1" x14ac:dyDescent="0.3">
      <c r="A327" s="155">
        <v>43059</v>
      </c>
      <c r="B327" s="156">
        <f>'1473 FX'!V327</f>
        <v>0</v>
      </c>
      <c r="C327" s="156">
        <f>'1474 FX'!V327</f>
        <v>0</v>
      </c>
      <c r="D327" s="156">
        <f>'1475 FX'!V327</f>
        <v>0</v>
      </c>
      <c r="E327" s="162">
        <f>'1476 FX'!V327</f>
        <v>0</v>
      </c>
      <c r="F327" s="162">
        <f>'1603 FX'!V327</f>
        <v>0</v>
      </c>
      <c r="G327" s="162">
        <f>'1604 FX'!V327</f>
        <v>0</v>
      </c>
      <c r="H327" s="162">
        <f>'Spare van FX'!V327</f>
        <v>0</v>
      </c>
      <c r="I327" s="167">
        <f t="shared" si="5"/>
        <v>0</v>
      </c>
      <c r="K327" s="239" t="str">
        <f>IF(I327&gt;0, MAX('1473 FX'!AI327, '1473 PARA'!AI327), "")</f>
        <v/>
      </c>
      <c r="L327" s="239" t="str">
        <f>IF(I327&gt;0, MAX('1474 FX'!AI327, '1474 PARA'!AI327), "")</f>
        <v/>
      </c>
      <c r="M327" s="239" t="str">
        <f>IF(I327&gt;0, MAX('1475 FX'!AI327, '1475 PARA'!AI327), "")</f>
        <v/>
      </c>
      <c r="N327" s="240" t="str">
        <f>IF(I327&gt;0, MAX('1476 FX'!AI327, '1476 PARA'!AI327), "")</f>
        <v/>
      </c>
      <c r="O327" s="240" t="str">
        <f>IF(I327&gt;0, MAX('1603 FX'!AI327, '1603 Para'!AI327), "")</f>
        <v/>
      </c>
      <c r="P327" s="240" t="str">
        <f>IF(I327&gt;0, MAX('1604 FX'!AI327, '1604 Para'!AI327), "")</f>
        <v/>
      </c>
      <c r="Q327" s="240" t="str">
        <f>IF(I327&gt;0, MAX('Spare van FX'!AI327, 'Spare van Para'!AI327), "")</f>
        <v/>
      </c>
      <c r="T327" s="239" t="str">
        <f>IF(I327&gt;0, MAX('1473 FX'!AI327, '1473 PARA'!AI327), "")</f>
        <v/>
      </c>
      <c r="U327" s="239" t="str">
        <f>IF(I327&gt;0, MAX('1474 FX'!AI327, '1474 PARA'!AI327), "")</f>
        <v/>
      </c>
      <c r="V327" s="239" t="str">
        <f>IF(I327&gt;0, MAX('1475 FX'!AI327, '1475 PARA'!AI327), "")</f>
        <v/>
      </c>
      <c r="W327" s="240" t="str">
        <f>IF(I327&gt;0, MAX('1476 FX'!AI327, '1476 PARA'!AI327), "")</f>
        <v/>
      </c>
      <c r="X327" s="240" t="str">
        <f>IF(I327&gt;0, MAX('1603 FX'!AI327, '1603 Para'!AI327), "")</f>
        <v/>
      </c>
      <c r="Y327" s="240" t="str">
        <f>IF(I327&gt;0, MAX('1604 FX'!AI327, '1604 Para'!AI327), "")</f>
        <v/>
      </c>
      <c r="Z327" s="240" t="str">
        <f>IF(I327&gt;0, MAX('Spare van FX'!AI327, 'Spare van Para'!AI327), "")</f>
        <v/>
      </c>
    </row>
    <row r="328" spans="1:26" thickBot="1" x14ac:dyDescent="0.3">
      <c r="A328" s="155">
        <v>43060</v>
      </c>
      <c r="B328" s="156">
        <f>'1473 FX'!V328</f>
        <v>0</v>
      </c>
      <c r="C328" s="156">
        <f>'1474 FX'!V328</f>
        <v>0</v>
      </c>
      <c r="D328" s="156">
        <f>'1475 FX'!V328</f>
        <v>0</v>
      </c>
      <c r="E328" s="162">
        <f>'1476 FX'!V328</f>
        <v>0</v>
      </c>
      <c r="F328" s="162">
        <f>'1603 FX'!V328</f>
        <v>0</v>
      </c>
      <c r="G328" s="162">
        <f>'1604 FX'!V328</f>
        <v>0</v>
      </c>
      <c r="H328" s="162">
        <f>'Spare van FX'!V328</f>
        <v>0</v>
      </c>
      <c r="I328" s="167">
        <f t="shared" si="5"/>
        <v>0</v>
      </c>
      <c r="K328" s="239" t="str">
        <f>IF(I328&gt;0, MAX('1473 FX'!AI328, '1473 PARA'!AI328), "")</f>
        <v/>
      </c>
      <c r="L328" s="239" t="str">
        <f>IF(I328&gt;0, MAX('1474 FX'!AI328, '1474 PARA'!AI328), "")</f>
        <v/>
      </c>
      <c r="M328" s="239" t="str">
        <f>IF(I328&gt;0, MAX('1475 FX'!AI328, '1475 PARA'!AI328), "")</f>
        <v/>
      </c>
      <c r="N328" s="240" t="str">
        <f>IF(I328&gt;0, MAX('1476 FX'!AI328, '1476 PARA'!AI328), "")</f>
        <v/>
      </c>
      <c r="O328" s="240" t="str">
        <f>IF(I328&gt;0, MAX('1603 FX'!AI328, '1603 Para'!AI328), "")</f>
        <v/>
      </c>
      <c r="P328" s="240" t="str">
        <f>IF(I328&gt;0, MAX('1604 FX'!AI328, '1604 Para'!AI328), "")</f>
        <v/>
      </c>
      <c r="Q328" s="240" t="str">
        <f>IF(I328&gt;0, MAX('Spare van FX'!AI328, 'Spare van Para'!AI328), "")</f>
        <v/>
      </c>
      <c r="T328" s="239" t="str">
        <f>IF(I328&gt;0, MAX('1473 FX'!AI328, '1473 PARA'!AI328), "")</f>
        <v/>
      </c>
      <c r="U328" s="239" t="str">
        <f>IF(I328&gt;0, MAX('1474 FX'!AI328, '1474 PARA'!AI328), "")</f>
        <v/>
      </c>
      <c r="V328" s="239" t="str">
        <f>IF(I328&gt;0, MAX('1475 FX'!AI328, '1475 PARA'!AI328), "")</f>
        <v/>
      </c>
      <c r="W328" s="240" t="str">
        <f>IF(I328&gt;0, MAX('1476 FX'!AI328, '1476 PARA'!AI328), "")</f>
        <v/>
      </c>
      <c r="X328" s="240" t="str">
        <f>IF(I328&gt;0, MAX('1603 FX'!AI328, '1603 Para'!AI328), "")</f>
        <v/>
      </c>
      <c r="Y328" s="240" t="str">
        <f>IF(I328&gt;0, MAX('1604 FX'!AI328, '1604 Para'!AI328), "")</f>
        <v/>
      </c>
      <c r="Z328" s="240" t="str">
        <f>IF(I328&gt;0, MAX('Spare van FX'!AI328, 'Spare van Para'!AI328), "")</f>
        <v/>
      </c>
    </row>
    <row r="329" spans="1:26" thickBot="1" x14ac:dyDescent="0.3">
      <c r="A329" s="155">
        <v>43061</v>
      </c>
      <c r="B329" s="156">
        <f>'1473 FX'!V329</f>
        <v>0</v>
      </c>
      <c r="C329" s="156">
        <f>'1474 FX'!V329</f>
        <v>0</v>
      </c>
      <c r="D329" s="156">
        <f>'1475 FX'!V329</f>
        <v>0</v>
      </c>
      <c r="E329" s="162">
        <f>'1476 FX'!V329</f>
        <v>0</v>
      </c>
      <c r="F329" s="162">
        <f>'1603 FX'!V329</f>
        <v>0</v>
      </c>
      <c r="G329" s="162">
        <f>'1604 FX'!V329</f>
        <v>0</v>
      </c>
      <c r="H329" s="162">
        <f>'Spare van FX'!V329</f>
        <v>0</v>
      </c>
      <c r="I329" s="167">
        <f t="shared" si="5"/>
        <v>0</v>
      </c>
      <c r="K329" s="239" t="str">
        <f>IF(I329&gt;0, MAX('1473 FX'!AI329, '1473 PARA'!AI329), "")</f>
        <v/>
      </c>
      <c r="L329" s="239" t="str">
        <f>IF(I329&gt;0, MAX('1474 FX'!AI329, '1474 PARA'!AI329), "")</f>
        <v/>
      </c>
      <c r="M329" s="239" t="str">
        <f>IF(I329&gt;0, MAX('1475 FX'!AI329, '1475 PARA'!AI329), "")</f>
        <v/>
      </c>
      <c r="N329" s="240" t="str">
        <f>IF(I329&gt;0, MAX('1476 FX'!AI329, '1476 PARA'!AI329), "")</f>
        <v/>
      </c>
      <c r="O329" s="240" t="str">
        <f>IF(I329&gt;0, MAX('1603 FX'!AI329, '1603 Para'!AI329), "")</f>
        <v/>
      </c>
      <c r="P329" s="240" t="str">
        <f>IF(I329&gt;0, MAX('1604 FX'!AI329, '1604 Para'!AI329), "")</f>
        <v/>
      </c>
      <c r="Q329" s="240" t="str">
        <f>IF(I329&gt;0, MAX('Spare van FX'!AI329, 'Spare van Para'!AI329), "")</f>
        <v/>
      </c>
      <c r="T329" s="239" t="str">
        <f>IF(I329&gt;0, MAX('1473 FX'!AI329, '1473 PARA'!AI329), "")</f>
        <v/>
      </c>
      <c r="U329" s="239" t="str">
        <f>IF(I329&gt;0, MAX('1474 FX'!AI329, '1474 PARA'!AI329), "")</f>
        <v/>
      </c>
      <c r="V329" s="239" t="str">
        <f>IF(I329&gt;0, MAX('1475 FX'!AI329, '1475 PARA'!AI329), "")</f>
        <v/>
      </c>
      <c r="W329" s="240" t="str">
        <f>IF(I329&gt;0, MAX('1476 FX'!AI329, '1476 PARA'!AI329), "")</f>
        <v/>
      </c>
      <c r="X329" s="240" t="str">
        <f>IF(I329&gt;0, MAX('1603 FX'!AI329, '1603 Para'!AI329), "")</f>
        <v/>
      </c>
      <c r="Y329" s="240" t="str">
        <f>IF(I329&gt;0, MAX('1604 FX'!AI329, '1604 Para'!AI329), "")</f>
        <v/>
      </c>
      <c r="Z329" s="240" t="str">
        <f>IF(I329&gt;0, MAX('Spare van FX'!AI329, 'Spare van Para'!AI329), "")</f>
        <v/>
      </c>
    </row>
    <row r="330" spans="1:26" thickBot="1" x14ac:dyDescent="0.3">
      <c r="A330" s="155">
        <v>43062</v>
      </c>
      <c r="B330" s="156">
        <f>'1473 FX'!V330</f>
        <v>0</v>
      </c>
      <c r="C330" s="156">
        <f>'1474 FX'!V330</f>
        <v>0</v>
      </c>
      <c r="D330" s="156">
        <f>'1475 FX'!V330</f>
        <v>0</v>
      </c>
      <c r="E330" s="162">
        <f>'1476 FX'!V330</f>
        <v>0</v>
      </c>
      <c r="F330" s="162">
        <f>'1603 FX'!V330</f>
        <v>0</v>
      </c>
      <c r="G330" s="162">
        <f>'1604 FX'!V330</f>
        <v>0</v>
      </c>
      <c r="H330" s="162">
        <f>'Spare van FX'!V330</f>
        <v>0</v>
      </c>
      <c r="I330" s="167">
        <f t="shared" si="5"/>
        <v>0</v>
      </c>
      <c r="K330" s="239" t="str">
        <f>IF(I330&gt;0, MAX('1473 FX'!AI330, '1473 PARA'!AI330), "")</f>
        <v/>
      </c>
      <c r="L330" s="239" t="str">
        <f>IF(I330&gt;0, MAX('1474 FX'!AI330, '1474 PARA'!AI330), "")</f>
        <v/>
      </c>
      <c r="M330" s="239" t="str">
        <f>IF(I330&gt;0, MAX('1475 FX'!AI330, '1475 PARA'!AI330), "")</f>
        <v/>
      </c>
      <c r="N330" s="240" t="str">
        <f>IF(I330&gt;0, MAX('1476 FX'!AI330, '1476 PARA'!AI330), "")</f>
        <v/>
      </c>
      <c r="O330" s="240" t="str">
        <f>IF(I330&gt;0, MAX('1603 FX'!AI330, '1603 Para'!AI330), "")</f>
        <v/>
      </c>
      <c r="P330" s="240" t="str">
        <f>IF(I330&gt;0, MAX('1604 FX'!AI330, '1604 Para'!AI330), "")</f>
        <v/>
      </c>
      <c r="Q330" s="240" t="str">
        <f>IF(I330&gt;0, MAX('Spare van FX'!AI330, 'Spare van Para'!AI330), "")</f>
        <v/>
      </c>
      <c r="T330" s="239" t="str">
        <f>IF(I330&gt;0, MAX('1473 FX'!AI330, '1473 PARA'!AI330), "")</f>
        <v/>
      </c>
      <c r="U330" s="239" t="str">
        <f>IF(I330&gt;0, MAX('1474 FX'!AI330, '1474 PARA'!AI330), "")</f>
        <v/>
      </c>
      <c r="V330" s="239" t="str">
        <f>IF(I330&gt;0, MAX('1475 FX'!AI330, '1475 PARA'!AI330), "")</f>
        <v/>
      </c>
      <c r="W330" s="240" t="str">
        <f>IF(I330&gt;0, MAX('1476 FX'!AI330, '1476 PARA'!AI330), "")</f>
        <v/>
      </c>
      <c r="X330" s="240" t="str">
        <f>IF(I330&gt;0, MAX('1603 FX'!AI330, '1603 Para'!AI330), "")</f>
        <v/>
      </c>
      <c r="Y330" s="240" t="str">
        <f>IF(I330&gt;0, MAX('1604 FX'!AI330, '1604 Para'!AI330), "")</f>
        <v/>
      </c>
      <c r="Z330" s="240" t="str">
        <f>IF(I330&gt;0, MAX('Spare van FX'!AI330, 'Spare van Para'!AI330), "")</f>
        <v/>
      </c>
    </row>
    <row r="331" spans="1:26" thickBot="1" x14ac:dyDescent="0.3">
      <c r="A331" s="155">
        <v>43063</v>
      </c>
      <c r="B331" s="156">
        <f>'1473 FX'!V331</f>
        <v>0</v>
      </c>
      <c r="C331" s="156">
        <f>'1474 FX'!V331</f>
        <v>0</v>
      </c>
      <c r="D331" s="156">
        <f>'1475 FX'!V331</f>
        <v>0</v>
      </c>
      <c r="E331" s="162">
        <f>'1476 FX'!V331</f>
        <v>0</v>
      </c>
      <c r="F331" s="162">
        <f>'1603 FX'!V331</f>
        <v>0</v>
      </c>
      <c r="G331" s="162">
        <f>'1604 FX'!V331</f>
        <v>0</v>
      </c>
      <c r="H331" s="162">
        <f>'Spare van FX'!V331</f>
        <v>0</v>
      </c>
      <c r="I331" s="167">
        <f t="shared" si="5"/>
        <v>0</v>
      </c>
      <c r="K331" s="239" t="str">
        <f>IF(I331&gt;0, MAX('1473 FX'!AI331, '1473 PARA'!AI331), "")</f>
        <v/>
      </c>
      <c r="L331" s="239" t="str">
        <f>IF(I331&gt;0, MAX('1474 FX'!AI331, '1474 PARA'!AI331), "")</f>
        <v/>
      </c>
      <c r="M331" s="239" t="str">
        <f>IF(I331&gt;0, MAX('1475 FX'!AI331, '1475 PARA'!AI331), "")</f>
        <v/>
      </c>
      <c r="N331" s="240" t="str">
        <f>IF(I331&gt;0, MAX('1476 FX'!AI331, '1476 PARA'!AI331), "")</f>
        <v/>
      </c>
      <c r="O331" s="240" t="str">
        <f>IF(I331&gt;0, MAX('1603 FX'!AI331, '1603 Para'!AI331), "")</f>
        <v/>
      </c>
      <c r="P331" s="240" t="str">
        <f>IF(I331&gt;0, MAX('1604 FX'!AI331, '1604 Para'!AI331), "")</f>
        <v/>
      </c>
      <c r="Q331" s="240" t="str">
        <f>IF(I331&gt;0, MAX('Spare van FX'!AI331, 'Spare van Para'!AI331), "")</f>
        <v/>
      </c>
      <c r="T331" s="239" t="str">
        <f>IF(I331&gt;0, MAX('1473 FX'!AI331, '1473 PARA'!AI331), "")</f>
        <v/>
      </c>
      <c r="U331" s="239" t="str">
        <f>IF(I331&gt;0, MAX('1474 FX'!AI331, '1474 PARA'!AI331), "")</f>
        <v/>
      </c>
      <c r="V331" s="239" t="str">
        <f>IF(I331&gt;0, MAX('1475 FX'!AI331, '1475 PARA'!AI331), "")</f>
        <v/>
      </c>
      <c r="W331" s="240" t="str">
        <f>IF(I331&gt;0, MAX('1476 FX'!AI331, '1476 PARA'!AI331), "")</f>
        <v/>
      </c>
      <c r="X331" s="240" t="str">
        <f>IF(I331&gt;0, MAX('1603 FX'!AI331, '1603 Para'!AI331), "")</f>
        <v/>
      </c>
      <c r="Y331" s="240" t="str">
        <f>IF(I331&gt;0, MAX('1604 FX'!AI331, '1604 Para'!AI331), "")</f>
        <v/>
      </c>
      <c r="Z331" s="240" t="str">
        <f>IF(I331&gt;0, MAX('Spare van FX'!AI331, 'Spare van Para'!AI331), "")</f>
        <v/>
      </c>
    </row>
    <row r="332" spans="1:26" thickBot="1" x14ac:dyDescent="0.3">
      <c r="A332" s="155">
        <v>43064</v>
      </c>
      <c r="B332" s="156">
        <f>'1473 FX'!V332</f>
        <v>0</v>
      </c>
      <c r="C332" s="156">
        <f>'1474 FX'!V332</f>
        <v>0</v>
      </c>
      <c r="D332" s="156">
        <f>'1475 FX'!V332</f>
        <v>0</v>
      </c>
      <c r="E332" s="162">
        <f>'1476 FX'!V332</f>
        <v>0</v>
      </c>
      <c r="F332" s="162">
        <f>'1603 FX'!V332</f>
        <v>0</v>
      </c>
      <c r="G332" s="162">
        <f>'1604 FX'!V332</f>
        <v>0</v>
      </c>
      <c r="H332" s="162">
        <f>'Spare van FX'!V332</f>
        <v>0</v>
      </c>
      <c r="I332" s="167">
        <f t="shared" si="5"/>
        <v>0</v>
      </c>
      <c r="K332" s="239" t="str">
        <f>IF(I332&gt;0, MAX('1473 FX'!AI332, '1473 PARA'!AI332), "")</f>
        <v/>
      </c>
      <c r="L332" s="239" t="str">
        <f>IF(I332&gt;0, MAX('1474 FX'!AI332, '1474 PARA'!AI332), "")</f>
        <v/>
      </c>
      <c r="M332" s="239" t="str">
        <f>IF(I332&gt;0, MAX('1475 FX'!AI332, '1475 PARA'!AI332), "")</f>
        <v/>
      </c>
      <c r="N332" s="240" t="str">
        <f>IF(I332&gt;0, MAX('1476 FX'!AI332, '1476 PARA'!AI332), "")</f>
        <v/>
      </c>
      <c r="O332" s="240" t="str">
        <f>IF(I332&gt;0, MAX('1603 FX'!AI332, '1603 Para'!AI332), "")</f>
        <v/>
      </c>
      <c r="P332" s="240" t="str">
        <f>IF(I332&gt;0, MAX('1604 FX'!AI332, '1604 Para'!AI332), "")</f>
        <v/>
      </c>
      <c r="Q332" s="240" t="str">
        <f>IF(I332&gt;0, MAX('Spare van FX'!AI332, 'Spare van Para'!AI332), "")</f>
        <v/>
      </c>
      <c r="T332" s="239" t="str">
        <f>IF(I332&gt;0, MAX('1473 FX'!AI332, '1473 PARA'!AI332), "")</f>
        <v/>
      </c>
      <c r="U332" s="239" t="str">
        <f>IF(I332&gt;0, MAX('1474 FX'!AI332, '1474 PARA'!AI332), "")</f>
        <v/>
      </c>
      <c r="V332" s="239" t="str">
        <f>IF(I332&gt;0, MAX('1475 FX'!AI332, '1475 PARA'!AI332), "")</f>
        <v/>
      </c>
      <c r="W332" s="240" t="str">
        <f>IF(I332&gt;0, MAX('1476 FX'!AI332, '1476 PARA'!AI332), "")</f>
        <v/>
      </c>
      <c r="X332" s="240" t="str">
        <f>IF(I332&gt;0, MAX('1603 FX'!AI332, '1603 Para'!AI332), "")</f>
        <v/>
      </c>
      <c r="Y332" s="240" t="str">
        <f>IF(I332&gt;0, MAX('1604 FX'!AI332, '1604 Para'!AI332), "")</f>
        <v/>
      </c>
      <c r="Z332" s="240" t="str">
        <f>IF(I332&gt;0, MAX('Spare van FX'!AI332, 'Spare van Para'!AI332), "")</f>
        <v/>
      </c>
    </row>
    <row r="333" spans="1:26" thickBot="1" x14ac:dyDescent="0.3">
      <c r="A333" s="155">
        <v>43065</v>
      </c>
      <c r="B333" s="156">
        <f>'1473 FX'!V333</f>
        <v>0</v>
      </c>
      <c r="C333" s="156">
        <f>'1474 FX'!V333</f>
        <v>0</v>
      </c>
      <c r="D333" s="156">
        <f>'1475 FX'!V333</f>
        <v>0</v>
      </c>
      <c r="E333" s="162">
        <f>'1476 FX'!V333</f>
        <v>0</v>
      </c>
      <c r="F333" s="162">
        <f>'1603 FX'!V333</f>
        <v>0</v>
      </c>
      <c r="G333" s="162">
        <f>'1604 FX'!V333</f>
        <v>0</v>
      </c>
      <c r="H333" s="162">
        <f>'Spare van FX'!V333</f>
        <v>0</v>
      </c>
      <c r="I333" s="167">
        <f t="shared" si="5"/>
        <v>0</v>
      </c>
      <c r="K333" s="239" t="str">
        <f>IF(I333&gt;0, MAX('1473 FX'!AI333, '1473 PARA'!AI333), "")</f>
        <v/>
      </c>
      <c r="L333" s="239" t="str">
        <f>IF(I333&gt;0, MAX('1474 FX'!AI333, '1474 PARA'!AI333), "")</f>
        <v/>
      </c>
      <c r="M333" s="239" t="str">
        <f>IF(I333&gt;0, MAX('1475 FX'!AI333, '1475 PARA'!AI333), "")</f>
        <v/>
      </c>
      <c r="N333" s="240" t="str">
        <f>IF(I333&gt;0, MAX('1476 FX'!AI333, '1476 PARA'!AI333), "")</f>
        <v/>
      </c>
      <c r="O333" s="240" t="str">
        <f>IF(I333&gt;0, MAX('1603 FX'!AI333, '1603 Para'!AI333), "")</f>
        <v/>
      </c>
      <c r="P333" s="240" t="str">
        <f>IF(I333&gt;0, MAX('1604 FX'!AI333, '1604 Para'!AI333), "")</f>
        <v/>
      </c>
      <c r="Q333" s="240" t="str">
        <f>IF(I333&gt;0, MAX('Spare van FX'!AI333, 'Spare van Para'!AI333), "")</f>
        <v/>
      </c>
      <c r="T333" s="239" t="str">
        <f>IF(I333&gt;0, MAX('1473 FX'!AI333, '1473 PARA'!AI333), "")</f>
        <v/>
      </c>
      <c r="U333" s="239" t="str">
        <f>IF(I333&gt;0, MAX('1474 FX'!AI333, '1474 PARA'!AI333), "")</f>
        <v/>
      </c>
      <c r="V333" s="239" t="str">
        <f>IF(I333&gt;0, MAX('1475 FX'!AI333, '1475 PARA'!AI333), "")</f>
        <v/>
      </c>
      <c r="W333" s="240" t="str">
        <f>IF(I333&gt;0, MAX('1476 FX'!AI333, '1476 PARA'!AI333), "")</f>
        <v/>
      </c>
      <c r="X333" s="240" t="str">
        <f>IF(I333&gt;0, MAX('1603 FX'!AI333, '1603 Para'!AI333), "")</f>
        <v/>
      </c>
      <c r="Y333" s="240" t="str">
        <f>IF(I333&gt;0, MAX('1604 FX'!AI333, '1604 Para'!AI333), "")</f>
        <v/>
      </c>
      <c r="Z333" s="240" t="str">
        <f>IF(I333&gt;0, MAX('Spare van FX'!AI333, 'Spare van Para'!AI333), "")</f>
        <v/>
      </c>
    </row>
    <row r="334" spans="1:26" thickBot="1" x14ac:dyDescent="0.3">
      <c r="A334" s="155">
        <v>43066</v>
      </c>
      <c r="B334" s="156">
        <f>'1473 FX'!V334</f>
        <v>0</v>
      </c>
      <c r="C334" s="156">
        <f>'1474 FX'!V334</f>
        <v>0</v>
      </c>
      <c r="D334" s="156">
        <f>'1475 FX'!V334</f>
        <v>0</v>
      </c>
      <c r="E334" s="162">
        <f>'1476 FX'!V334</f>
        <v>0</v>
      </c>
      <c r="F334" s="162">
        <f>'1603 FX'!V334</f>
        <v>0</v>
      </c>
      <c r="G334" s="162">
        <f>'1604 FX'!V334</f>
        <v>0</v>
      </c>
      <c r="H334" s="162">
        <f>'Spare van FX'!V334</f>
        <v>0</v>
      </c>
      <c r="I334" s="167">
        <f t="shared" si="5"/>
        <v>0</v>
      </c>
      <c r="K334" s="239" t="str">
        <f>IF(I334&gt;0, MAX('1473 FX'!AI334, '1473 PARA'!AI334), "")</f>
        <v/>
      </c>
      <c r="L334" s="239" t="str">
        <f>IF(I334&gt;0, MAX('1474 FX'!AI334, '1474 PARA'!AI334), "")</f>
        <v/>
      </c>
      <c r="M334" s="239" t="str">
        <f>IF(I334&gt;0, MAX('1475 FX'!AI334, '1475 PARA'!AI334), "")</f>
        <v/>
      </c>
      <c r="N334" s="240" t="str">
        <f>IF(I334&gt;0, MAX('1476 FX'!AI334, '1476 PARA'!AI334), "")</f>
        <v/>
      </c>
      <c r="O334" s="240" t="str">
        <f>IF(I334&gt;0, MAX('1603 FX'!AI334, '1603 Para'!AI334), "")</f>
        <v/>
      </c>
      <c r="P334" s="240" t="str">
        <f>IF(I334&gt;0, MAX('1604 FX'!AI334, '1604 Para'!AI334), "")</f>
        <v/>
      </c>
      <c r="Q334" s="240" t="str">
        <f>IF(I334&gt;0, MAX('Spare van FX'!AI334, 'Spare van Para'!AI334), "")</f>
        <v/>
      </c>
      <c r="T334" s="239" t="str">
        <f>IF(I334&gt;0, MAX('1473 FX'!AI334, '1473 PARA'!AI334), "")</f>
        <v/>
      </c>
      <c r="U334" s="239" t="str">
        <f>IF(I334&gt;0, MAX('1474 FX'!AI334, '1474 PARA'!AI334), "")</f>
        <v/>
      </c>
      <c r="V334" s="239" t="str">
        <f>IF(I334&gt;0, MAX('1475 FX'!AI334, '1475 PARA'!AI334), "")</f>
        <v/>
      </c>
      <c r="W334" s="240" t="str">
        <f>IF(I334&gt;0, MAX('1476 FX'!AI334, '1476 PARA'!AI334), "")</f>
        <v/>
      </c>
      <c r="X334" s="240" t="str">
        <f>IF(I334&gt;0, MAX('1603 FX'!AI334, '1603 Para'!AI334), "")</f>
        <v/>
      </c>
      <c r="Y334" s="240" t="str">
        <f>IF(I334&gt;0, MAX('1604 FX'!AI334, '1604 Para'!AI334), "")</f>
        <v/>
      </c>
      <c r="Z334" s="240" t="str">
        <f>IF(I334&gt;0, MAX('Spare van FX'!AI334, 'Spare van Para'!AI334), "")</f>
        <v/>
      </c>
    </row>
    <row r="335" spans="1:26" thickBot="1" x14ac:dyDescent="0.3">
      <c r="A335" s="155">
        <v>43067</v>
      </c>
      <c r="B335" s="156">
        <f>'1473 FX'!V335</f>
        <v>0</v>
      </c>
      <c r="C335" s="156">
        <f>'1474 FX'!V335</f>
        <v>0</v>
      </c>
      <c r="D335" s="156">
        <f>'1475 FX'!V335</f>
        <v>0</v>
      </c>
      <c r="E335" s="162">
        <f>'1476 FX'!V335</f>
        <v>0</v>
      </c>
      <c r="F335" s="162">
        <f>'1603 FX'!V335</f>
        <v>0</v>
      </c>
      <c r="G335" s="162">
        <f>'1604 FX'!V335</f>
        <v>0</v>
      </c>
      <c r="H335" s="162">
        <f>'Spare van FX'!V335</f>
        <v>0</v>
      </c>
      <c r="I335" s="167">
        <f t="shared" si="5"/>
        <v>0</v>
      </c>
      <c r="K335" s="239" t="str">
        <f>IF(I335&gt;0, MAX('1473 FX'!AI335, '1473 PARA'!AI335), "")</f>
        <v/>
      </c>
      <c r="L335" s="239" t="str">
        <f>IF(I335&gt;0, MAX('1474 FX'!AI335, '1474 PARA'!AI335), "")</f>
        <v/>
      </c>
      <c r="M335" s="239" t="str">
        <f>IF(I335&gt;0, MAX('1475 FX'!AI335, '1475 PARA'!AI335), "")</f>
        <v/>
      </c>
      <c r="N335" s="240" t="str">
        <f>IF(I335&gt;0, MAX('1476 FX'!AI335, '1476 PARA'!AI335), "")</f>
        <v/>
      </c>
      <c r="O335" s="240" t="str">
        <f>IF(I335&gt;0, MAX('1603 FX'!AI335, '1603 Para'!AI335), "")</f>
        <v/>
      </c>
      <c r="P335" s="240" t="str">
        <f>IF(I335&gt;0, MAX('1604 FX'!AI335, '1604 Para'!AI335), "")</f>
        <v/>
      </c>
      <c r="Q335" s="240" t="str">
        <f>IF(I335&gt;0, MAX('Spare van FX'!AI335, 'Spare van Para'!AI335), "")</f>
        <v/>
      </c>
      <c r="T335" s="239" t="str">
        <f>IF(I335&gt;0, MAX('1473 FX'!AI335, '1473 PARA'!AI335), "")</f>
        <v/>
      </c>
      <c r="U335" s="239" t="str">
        <f>IF(I335&gt;0, MAX('1474 FX'!AI335, '1474 PARA'!AI335), "")</f>
        <v/>
      </c>
      <c r="V335" s="239" t="str">
        <f>IF(I335&gt;0, MAX('1475 FX'!AI335, '1475 PARA'!AI335), "")</f>
        <v/>
      </c>
      <c r="W335" s="240" t="str">
        <f>IF(I335&gt;0, MAX('1476 FX'!AI335, '1476 PARA'!AI335), "")</f>
        <v/>
      </c>
      <c r="X335" s="240" t="str">
        <f>IF(I335&gt;0, MAX('1603 FX'!AI335, '1603 Para'!AI335), "")</f>
        <v/>
      </c>
      <c r="Y335" s="240" t="str">
        <f>IF(I335&gt;0, MAX('1604 FX'!AI335, '1604 Para'!AI335), "")</f>
        <v/>
      </c>
      <c r="Z335" s="240" t="str">
        <f>IF(I335&gt;0, MAX('Spare van FX'!AI335, 'Spare van Para'!AI335), "")</f>
        <v/>
      </c>
    </row>
    <row r="336" spans="1:26" thickBot="1" x14ac:dyDescent="0.3">
      <c r="A336" s="155">
        <v>43068</v>
      </c>
      <c r="B336" s="156">
        <f>'1473 FX'!V336</f>
        <v>0</v>
      </c>
      <c r="C336" s="156">
        <f>'1474 FX'!V336</f>
        <v>0</v>
      </c>
      <c r="D336" s="156">
        <f>'1475 FX'!V336</f>
        <v>0</v>
      </c>
      <c r="E336" s="162">
        <f>'1476 FX'!V336</f>
        <v>0</v>
      </c>
      <c r="F336" s="162">
        <f>'1603 FX'!V336</f>
        <v>0</v>
      </c>
      <c r="G336" s="162">
        <f>'1604 FX'!V336</f>
        <v>0</v>
      </c>
      <c r="H336" s="162">
        <f>'Spare van FX'!V336</f>
        <v>0</v>
      </c>
      <c r="I336" s="167">
        <f t="shared" si="5"/>
        <v>0</v>
      </c>
      <c r="K336" s="239" t="str">
        <f>IF(I336&gt;0, MAX('1473 FX'!AI336, '1473 PARA'!AI336), "")</f>
        <v/>
      </c>
      <c r="L336" s="239" t="str">
        <f>IF(I336&gt;0, MAX('1474 FX'!AI336, '1474 PARA'!AI336), "")</f>
        <v/>
      </c>
      <c r="M336" s="239" t="str">
        <f>IF(I336&gt;0, MAX('1475 FX'!AI336, '1475 PARA'!AI336), "")</f>
        <v/>
      </c>
      <c r="N336" s="240" t="str">
        <f>IF(I336&gt;0, MAX('1476 FX'!AI336, '1476 PARA'!AI336), "")</f>
        <v/>
      </c>
      <c r="O336" s="240" t="str">
        <f>IF(I336&gt;0, MAX('1603 FX'!AI336, '1603 Para'!AI336), "")</f>
        <v/>
      </c>
      <c r="P336" s="240" t="str">
        <f>IF(I336&gt;0, MAX('1604 FX'!AI336, '1604 Para'!AI336), "")</f>
        <v/>
      </c>
      <c r="Q336" s="240" t="str">
        <f>IF(I336&gt;0, MAX('Spare van FX'!AI336, 'Spare van Para'!AI336), "")</f>
        <v/>
      </c>
      <c r="T336" s="239" t="str">
        <f>IF(I336&gt;0, MAX('1473 FX'!AI336, '1473 PARA'!AI336), "")</f>
        <v/>
      </c>
      <c r="U336" s="239" t="str">
        <f>IF(I336&gt;0, MAX('1474 FX'!AI336, '1474 PARA'!AI336), "")</f>
        <v/>
      </c>
      <c r="V336" s="239" t="str">
        <f>IF(I336&gt;0, MAX('1475 FX'!AI336, '1475 PARA'!AI336), "")</f>
        <v/>
      </c>
      <c r="W336" s="240" t="str">
        <f>IF(I336&gt;0, MAX('1476 FX'!AI336, '1476 PARA'!AI336), "")</f>
        <v/>
      </c>
      <c r="X336" s="240" t="str">
        <f>IF(I336&gt;0, MAX('1603 FX'!AI336, '1603 Para'!AI336), "")</f>
        <v/>
      </c>
      <c r="Y336" s="240" t="str">
        <f>IF(I336&gt;0, MAX('1604 FX'!AI336, '1604 Para'!AI336), "")</f>
        <v/>
      </c>
      <c r="Z336" s="240" t="str">
        <f>IF(I336&gt;0, MAX('Spare van FX'!AI336, 'Spare van Para'!AI336), "")</f>
        <v/>
      </c>
    </row>
    <row r="337" spans="1:26" s="219" customFormat="1" thickBot="1" x14ac:dyDescent="0.3">
      <c r="A337" s="232">
        <v>43069</v>
      </c>
      <c r="B337" s="233">
        <f>'1473 FX'!V337</f>
        <v>0</v>
      </c>
      <c r="C337" s="233">
        <f>'1474 FX'!V337</f>
        <v>0</v>
      </c>
      <c r="D337" s="233">
        <f>'1475 FX'!V337</f>
        <v>0</v>
      </c>
      <c r="E337" s="234">
        <f>'1476 FX'!V337</f>
        <v>0</v>
      </c>
      <c r="F337" s="234">
        <f>'1603 FX'!V337</f>
        <v>0</v>
      </c>
      <c r="G337" s="234">
        <f>'1604 FX'!V337</f>
        <v>0</v>
      </c>
      <c r="H337" s="234">
        <f>'Spare van FX'!V337</f>
        <v>0</v>
      </c>
      <c r="I337" s="235">
        <f t="shared" si="5"/>
        <v>0</v>
      </c>
      <c r="J337" s="217"/>
      <c r="K337" s="239" t="str">
        <f>IF(I337&gt;0, MAX('1473 FX'!AI337, '1473 PARA'!AI337), "")</f>
        <v/>
      </c>
      <c r="L337" s="239" t="str">
        <f>IF(I337&gt;0, MAX('1474 FX'!AI337, '1474 PARA'!AI337), "")</f>
        <v/>
      </c>
      <c r="M337" s="239" t="str">
        <f>IF(I337&gt;0, MAX('1475 FX'!AI337, '1475 PARA'!AI337), "")</f>
        <v/>
      </c>
      <c r="N337" s="240" t="str">
        <f>IF(I337&gt;0, MAX('1476 FX'!AI337, '1476 PARA'!AI337), "")</f>
        <v/>
      </c>
      <c r="O337" s="240" t="str">
        <f>IF(I337&gt;0, MAX('1603 FX'!AI337, '1603 Para'!AI337), "")</f>
        <v/>
      </c>
      <c r="P337" s="240" t="str">
        <f>IF(I337&gt;0, MAX('1604 FX'!AI337, '1604 Para'!AI337), "")</f>
        <v/>
      </c>
      <c r="Q337" s="240" t="str">
        <f>IF(I337&gt;0, MAX('Spare van FX'!AI337, 'Spare van Para'!AI337), "")</f>
        <v/>
      </c>
      <c r="S337" s="217"/>
      <c r="T337" s="239" t="str">
        <f>IF(I337&gt;0, MAX('1473 FX'!AI337, '1473 PARA'!AI337), "")</f>
        <v/>
      </c>
      <c r="U337" s="239" t="str">
        <f>IF(I337&gt;0, MAX('1474 FX'!AI337, '1474 PARA'!AI337), "")</f>
        <v/>
      </c>
      <c r="V337" s="239" t="str">
        <f>IF(I337&gt;0, MAX('1475 FX'!AI337, '1475 PARA'!AI337), "")</f>
        <v/>
      </c>
      <c r="W337" s="240" t="str">
        <f>IF(I337&gt;0, MAX('1476 FX'!AI337, '1476 PARA'!AI337), "")</f>
        <v/>
      </c>
      <c r="X337" s="240" t="str">
        <f>IF(I337&gt;0, MAX('1603 FX'!AI337, '1603 Para'!AI337), "")</f>
        <v/>
      </c>
      <c r="Y337" s="240" t="str">
        <f>IF(I337&gt;0, MAX('1604 FX'!AI337, '1604 Para'!AI337), "")</f>
        <v/>
      </c>
      <c r="Z337" s="240" t="str">
        <f>IF(I337&gt;0, MAX('Spare van FX'!AI337, 'Spare van Para'!AI337), "")</f>
        <v/>
      </c>
    </row>
    <row r="338" spans="1:26" ht="16.5" thickTop="1" thickBot="1" x14ac:dyDescent="0.3">
      <c r="A338" s="8">
        <v>43070</v>
      </c>
      <c r="B338" s="169">
        <f>'1473 FX'!V338</f>
        <v>0</v>
      </c>
      <c r="C338" s="169">
        <f>'1474 FX'!V338</f>
        <v>0</v>
      </c>
      <c r="D338" s="169">
        <f>'1475 FX'!V338</f>
        <v>0</v>
      </c>
      <c r="E338" s="170">
        <f>'1476 FX'!V338</f>
        <v>0</v>
      </c>
      <c r="F338" s="170">
        <f>'1603 FX'!V338</f>
        <v>0</v>
      </c>
      <c r="G338" s="170">
        <f>'1604 FX'!V338</f>
        <v>0</v>
      </c>
      <c r="H338" s="170">
        <f>'Spare van FX'!V338</f>
        <v>0</v>
      </c>
      <c r="I338" s="171">
        <f t="shared" si="5"/>
        <v>0</v>
      </c>
      <c r="K338" s="239" t="str">
        <f>IF(I338&gt;0, MAX('1473 FX'!AI338, '1473 PARA'!AI338), "")</f>
        <v/>
      </c>
      <c r="L338" s="239" t="str">
        <f>IF(I338&gt;0, MAX('1474 FX'!AI338, '1474 PARA'!AI338), "")</f>
        <v/>
      </c>
      <c r="M338" s="239" t="str">
        <f>IF(I338&gt;0, MAX('1475 FX'!AI338, '1475 PARA'!AI338), "")</f>
        <v/>
      </c>
      <c r="N338" s="240" t="str">
        <f>IF(I338&gt;0, MAX('1476 FX'!AI338, '1476 PARA'!AI338), "")</f>
        <v/>
      </c>
      <c r="O338" s="240" t="str">
        <f>IF(I338&gt;0, MAX('1603 FX'!AI338, '1603 Para'!AI338), "")</f>
        <v/>
      </c>
      <c r="P338" s="240" t="str">
        <f>IF(I338&gt;0, MAX('1604 FX'!AI338, '1604 Para'!AI338), "")</f>
        <v/>
      </c>
      <c r="Q338" s="240" t="str">
        <f>IF(I338&gt;0, MAX('Spare van FX'!AI338, 'Spare van Para'!AI338), "")</f>
        <v/>
      </c>
      <c r="T338" s="239" t="str">
        <f>IF(I338&gt;0, MAX('1473 FX'!AI338, '1473 PARA'!AI338), "")</f>
        <v/>
      </c>
      <c r="U338" s="239" t="str">
        <f>IF(I338&gt;0, MAX('1474 FX'!AI338, '1474 PARA'!AI338), "")</f>
        <v/>
      </c>
      <c r="V338" s="239" t="str">
        <f>IF(I338&gt;0, MAX('1475 FX'!AI338, '1475 PARA'!AI338), "")</f>
        <v/>
      </c>
      <c r="W338" s="240" t="str">
        <f>IF(I338&gt;0, MAX('1476 FX'!AI338, '1476 PARA'!AI338), "")</f>
        <v/>
      </c>
      <c r="X338" s="240" t="str">
        <f>IF(I338&gt;0, MAX('1603 FX'!AI338, '1603 Para'!AI338), "")</f>
        <v/>
      </c>
      <c r="Y338" s="240" t="str">
        <f>IF(I338&gt;0, MAX('1604 FX'!AI338, '1604 Para'!AI338), "")</f>
        <v/>
      </c>
      <c r="Z338" s="240" t="str">
        <f>IF(I338&gt;0, MAX('Spare van FX'!AI338, 'Spare van Para'!AI338), "")</f>
        <v/>
      </c>
    </row>
    <row r="339" spans="1:26" thickBot="1" x14ac:dyDescent="0.3">
      <c r="A339" s="155">
        <v>43071</v>
      </c>
      <c r="B339" s="156">
        <f>'1473 FX'!V339</f>
        <v>0</v>
      </c>
      <c r="C339" s="156">
        <f>'1474 FX'!V339</f>
        <v>0</v>
      </c>
      <c r="D339" s="156">
        <f>'1475 FX'!V339</f>
        <v>0</v>
      </c>
      <c r="E339" s="162">
        <f>'1476 FX'!V339</f>
        <v>0</v>
      </c>
      <c r="F339" s="162">
        <f>'1603 FX'!V339</f>
        <v>0</v>
      </c>
      <c r="G339" s="162">
        <f>'1604 FX'!V339</f>
        <v>0</v>
      </c>
      <c r="H339" s="162">
        <f>'Spare van FX'!V339</f>
        <v>0</v>
      </c>
      <c r="I339" s="167">
        <f t="shared" si="5"/>
        <v>0</v>
      </c>
      <c r="K339" s="239" t="str">
        <f>IF(I339&gt;0, MAX('1473 FX'!AI339, '1473 PARA'!AI339), "")</f>
        <v/>
      </c>
      <c r="L339" s="239" t="str">
        <f>IF(I339&gt;0, MAX('1474 FX'!AI339, '1474 PARA'!AI339), "")</f>
        <v/>
      </c>
      <c r="M339" s="239" t="str">
        <f>IF(I339&gt;0, MAX('1475 FX'!AI339, '1475 PARA'!AI339), "")</f>
        <v/>
      </c>
      <c r="N339" s="240" t="str">
        <f>IF(I339&gt;0, MAX('1476 FX'!AI339, '1476 PARA'!AI339), "")</f>
        <v/>
      </c>
      <c r="O339" s="240" t="str">
        <f>IF(I339&gt;0, MAX('1603 FX'!AI339, '1603 Para'!AI339), "")</f>
        <v/>
      </c>
      <c r="P339" s="240" t="str">
        <f>IF(I339&gt;0, MAX('1604 FX'!AI339, '1604 Para'!AI339), "")</f>
        <v/>
      </c>
      <c r="Q339" s="240" t="str">
        <f>IF(I339&gt;0, MAX('Spare van FX'!AI339, 'Spare van Para'!AI339), "")</f>
        <v/>
      </c>
      <c r="T339" s="239" t="str">
        <f>IF(I339&gt;0, MAX('1473 FX'!AI339, '1473 PARA'!AI339), "")</f>
        <v/>
      </c>
      <c r="U339" s="239" t="str">
        <f>IF(I339&gt;0, MAX('1474 FX'!AI339, '1474 PARA'!AI339), "")</f>
        <v/>
      </c>
      <c r="V339" s="239" t="str">
        <f>IF(I339&gt;0, MAX('1475 FX'!AI339, '1475 PARA'!AI339), "")</f>
        <v/>
      </c>
      <c r="W339" s="240" t="str">
        <f>IF(I339&gt;0, MAX('1476 FX'!AI339, '1476 PARA'!AI339), "")</f>
        <v/>
      </c>
      <c r="X339" s="240" t="str">
        <f>IF(I339&gt;0, MAX('1603 FX'!AI339, '1603 Para'!AI339), "")</f>
        <v/>
      </c>
      <c r="Y339" s="240" t="str">
        <f>IF(I339&gt;0, MAX('1604 FX'!AI339, '1604 Para'!AI339), "")</f>
        <v/>
      </c>
      <c r="Z339" s="240" t="str">
        <f>IF(I339&gt;0, MAX('Spare van FX'!AI339, 'Spare van Para'!AI339), "")</f>
        <v/>
      </c>
    </row>
    <row r="340" spans="1:26" thickBot="1" x14ac:dyDescent="0.3">
      <c r="A340" s="155">
        <v>43072</v>
      </c>
      <c r="B340" s="156">
        <f>'1473 FX'!V340</f>
        <v>0</v>
      </c>
      <c r="C340" s="156">
        <f>'1474 FX'!V340</f>
        <v>0</v>
      </c>
      <c r="D340" s="156">
        <f>'1475 FX'!V340</f>
        <v>0</v>
      </c>
      <c r="E340" s="162">
        <f>'1476 FX'!V340</f>
        <v>0</v>
      </c>
      <c r="F340" s="162">
        <f>'1603 FX'!V340</f>
        <v>0</v>
      </c>
      <c r="G340" s="162">
        <f>'1604 FX'!V340</f>
        <v>0</v>
      </c>
      <c r="H340" s="162">
        <f>'Spare van FX'!V340</f>
        <v>0</v>
      </c>
      <c r="I340" s="167">
        <f t="shared" si="5"/>
        <v>0</v>
      </c>
      <c r="K340" s="239" t="str">
        <f>IF(I340&gt;0, MAX('1473 FX'!AI340, '1473 PARA'!AI340), "")</f>
        <v/>
      </c>
      <c r="L340" s="239" t="str">
        <f>IF(I340&gt;0, MAX('1474 FX'!AI340, '1474 PARA'!AI340), "")</f>
        <v/>
      </c>
      <c r="M340" s="239" t="str">
        <f>IF(I340&gt;0, MAX('1475 FX'!AI340, '1475 PARA'!AI340), "")</f>
        <v/>
      </c>
      <c r="N340" s="240" t="str">
        <f>IF(I340&gt;0, MAX('1476 FX'!AI340, '1476 PARA'!AI340), "")</f>
        <v/>
      </c>
      <c r="O340" s="240" t="str">
        <f>IF(I340&gt;0, MAX('1603 FX'!AI340, '1603 Para'!AI340), "")</f>
        <v/>
      </c>
      <c r="P340" s="240" t="str">
        <f>IF(I340&gt;0, MAX('1604 FX'!AI340, '1604 Para'!AI340), "")</f>
        <v/>
      </c>
      <c r="Q340" s="240" t="str">
        <f>IF(I340&gt;0, MAX('Spare van FX'!AI340, 'Spare van Para'!AI340), "")</f>
        <v/>
      </c>
      <c r="T340" s="239" t="str">
        <f>IF(I340&gt;0, MAX('1473 FX'!AI340, '1473 PARA'!AI340), "")</f>
        <v/>
      </c>
      <c r="U340" s="239" t="str">
        <f>IF(I340&gt;0, MAX('1474 FX'!AI340, '1474 PARA'!AI340), "")</f>
        <v/>
      </c>
      <c r="V340" s="239" t="str">
        <f>IF(I340&gt;0, MAX('1475 FX'!AI340, '1475 PARA'!AI340), "")</f>
        <v/>
      </c>
      <c r="W340" s="240" t="str">
        <f>IF(I340&gt;0, MAX('1476 FX'!AI340, '1476 PARA'!AI340), "")</f>
        <v/>
      </c>
      <c r="X340" s="240" t="str">
        <f>IF(I340&gt;0, MAX('1603 FX'!AI340, '1603 Para'!AI340), "")</f>
        <v/>
      </c>
      <c r="Y340" s="240" t="str">
        <f>IF(I340&gt;0, MAX('1604 FX'!AI340, '1604 Para'!AI340), "")</f>
        <v/>
      </c>
      <c r="Z340" s="240" t="str">
        <f>IF(I340&gt;0, MAX('Spare van FX'!AI340, 'Spare van Para'!AI340), "")</f>
        <v/>
      </c>
    </row>
    <row r="341" spans="1:26" thickBot="1" x14ac:dyDescent="0.3">
      <c r="A341" s="155">
        <v>43073</v>
      </c>
      <c r="B341" s="156">
        <f>'1473 FX'!V341</f>
        <v>0</v>
      </c>
      <c r="C341" s="156">
        <f>'1474 FX'!V341</f>
        <v>0</v>
      </c>
      <c r="D341" s="156">
        <f>'1475 FX'!V341</f>
        <v>0</v>
      </c>
      <c r="E341" s="162">
        <f>'1476 FX'!V341</f>
        <v>0</v>
      </c>
      <c r="F341" s="162">
        <f>'1603 FX'!V341</f>
        <v>0</v>
      </c>
      <c r="G341" s="162">
        <f>'1604 FX'!V341</f>
        <v>0</v>
      </c>
      <c r="H341" s="162">
        <f>'Spare van FX'!V341</f>
        <v>0</v>
      </c>
      <c r="I341" s="167">
        <f t="shared" si="5"/>
        <v>0</v>
      </c>
      <c r="K341" s="239" t="str">
        <f>IF(I341&gt;0, MAX('1473 FX'!AI341, '1473 PARA'!AI341), "")</f>
        <v/>
      </c>
      <c r="L341" s="239" t="str">
        <f>IF(I341&gt;0, MAX('1474 FX'!AI341, '1474 PARA'!AI341), "")</f>
        <v/>
      </c>
      <c r="M341" s="239" t="str">
        <f>IF(I341&gt;0, MAX('1475 FX'!AI341, '1475 PARA'!AI341), "")</f>
        <v/>
      </c>
      <c r="N341" s="240" t="str">
        <f>IF(I341&gt;0, MAX('1476 FX'!AI341, '1476 PARA'!AI341), "")</f>
        <v/>
      </c>
      <c r="O341" s="240" t="str">
        <f>IF(I341&gt;0, MAX('1603 FX'!AI341, '1603 Para'!AI341), "")</f>
        <v/>
      </c>
      <c r="P341" s="240" t="str">
        <f>IF(I341&gt;0, MAX('1604 FX'!AI341, '1604 Para'!AI341), "")</f>
        <v/>
      </c>
      <c r="Q341" s="240" t="str">
        <f>IF(I341&gt;0, MAX('Spare van FX'!AI341, 'Spare van Para'!AI341), "")</f>
        <v/>
      </c>
      <c r="T341" s="239" t="str">
        <f>IF(I341&gt;0, MAX('1473 FX'!AI341, '1473 PARA'!AI341), "")</f>
        <v/>
      </c>
      <c r="U341" s="239" t="str">
        <f>IF(I341&gt;0, MAX('1474 FX'!AI341, '1474 PARA'!AI341), "")</f>
        <v/>
      </c>
      <c r="V341" s="239" t="str">
        <f>IF(I341&gt;0, MAX('1475 FX'!AI341, '1475 PARA'!AI341), "")</f>
        <v/>
      </c>
      <c r="W341" s="240" t="str">
        <f>IF(I341&gt;0, MAX('1476 FX'!AI341, '1476 PARA'!AI341), "")</f>
        <v/>
      </c>
      <c r="X341" s="240" t="str">
        <f>IF(I341&gt;0, MAX('1603 FX'!AI341, '1603 Para'!AI341), "")</f>
        <v/>
      </c>
      <c r="Y341" s="240" t="str">
        <f>IF(I341&gt;0, MAX('1604 FX'!AI341, '1604 Para'!AI341), "")</f>
        <v/>
      </c>
      <c r="Z341" s="240" t="str">
        <f>IF(I341&gt;0, MAX('Spare van FX'!AI341, 'Spare van Para'!AI341), "")</f>
        <v/>
      </c>
    </row>
    <row r="342" spans="1:26" thickBot="1" x14ac:dyDescent="0.3">
      <c r="A342" s="155">
        <v>43074</v>
      </c>
      <c r="B342" s="156">
        <f>'1473 FX'!V342</f>
        <v>0</v>
      </c>
      <c r="C342" s="156">
        <f>'1474 FX'!V342</f>
        <v>0</v>
      </c>
      <c r="D342" s="156">
        <f>'1475 FX'!V342</f>
        <v>0</v>
      </c>
      <c r="E342" s="162">
        <f>'1476 FX'!V342</f>
        <v>0</v>
      </c>
      <c r="F342" s="162">
        <f>'1603 FX'!V342</f>
        <v>0</v>
      </c>
      <c r="G342" s="162">
        <f>'1604 FX'!V342</f>
        <v>0</v>
      </c>
      <c r="H342" s="162">
        <f>'Spare van FX'!V342</f>
        <v>0</v>
      </c>
      <c r="I342" s="167">
        <f t="shared" si="5"/>
        <v>0</v>
      </c>
      <c r="K342" s="239" t="str">
        <f>IF(I342&gt;0, MAX('1473 FX'!AI342, '1473 PARA'!AI342), "")</f>
        <v/>
      </c>
      <c r="L342" s="239" t="str">
        <f>IF(I342&gt;0, MAX('1474 FX'!AI342, '1474 PARA'!AI342), "")</f>
        <v/>
      </c>
      <c r="M342" s="239" t="str">
        <f>IF(I342&gt;0, MAX('1475 FX'!AI342, '1475 PARA'!AI342), "")</f>
        <v/>
      </c>
      <c r="N342" s="240" t="str">
        <f>IF(I342&gt;0, MAX('1476 FX'!AI342, '1476 PARA'!AI342), "")</f>
        <v/>
      </c>
      <c r="O342" s="240" t="str">
        <f>IF(I342&gt;0, MAX('1603 FX'!AI342, '1603 Para'!AI342), "")</f>
        <v/>
      </c>
      <c r="P342" s="240" t="str">
        <f>IF(I342&gt;0, MAX('1604 FX'!AI342, '1604 Para'!AI342), "")</f>
        <v/>
      </c>
      <c r="Q342" s="240" t="str">
        <f>IF(I342&gt;0, MAX('Spare van FX'!AI342, 'Spare van Para'!AI342), "")</f>
        <v/>
      </c>
      <c r="T342" s="239" t="str">
        <f>IF(I342&gt;0, MAX('1473 FX'!AI342, '1473 PARA'!AI342), "")</f>
        <v/>
      </c>
      <c r="U342" s="239" t="str">
        <f>IF(I342&gt;0, MAX('1474 FX'!AI342, '1474 PARA'!AI342), "")</f>
        <v/>
      </c>
      <c r="V342" s="239" t="str">
        <f>IF(I342&gt;0, MAX('1475 FX'!AI342, '1475 PARA'!AI342), "")</f>
        <v/>
      </c>
      <c r="W342" s="240" t="str">
        <f>IF(I342&gt;0, MAX('1476 FX'!AI342, '1476 PARA'!AI342), "")</f>
        <v/>
      </c>
      <c r="X342" s="240" t="str">
        <f>IF(I342&gt;0, MAX('1603 FX'!AI342, '1603 Para'!AI342), "")</f>
        <v/>
      </c>
      <c r="Y342" s="240" t="str">
        <f>IF(I342&gt;0, MAX('1604 FX'!AI342, '1604 Para'!AI342), "")</f>
        <v/>
      </c>
      <c r="Z342" s="240" t="str">
        <f>IF(I342&gt;0, MAX('Spare van FX'!AI342, 'Spare van Para'!AI342), "")</f>
        <v/>
      </c>
    </row>
    <row r="343" spans="1:26" thickBot="1" x14ac:dyDescent="0.3">
      <c r="A343" s="155">
        <v>43075</v>
      </c>
      <c r="B343" s="156">
        <f>'1473 FX'!V343</f>
        <v>0</v>
      </c>
      <c r="C343" s="156">
        <f>'1474 FX'!V343</f>
        <v>0</v>
      </c>
      <c r="D343" s="156">
        <f>'1475 FX'!V343</f>
        <v>0</v>
      </c>
      <c r="E343" s="162">
        <f>'1476 FX'!V343</f>
        <v>0</v>
      </c>
      <c r="F343" s="162">
        <f>'1603 FX'!V343</f>
        <v>0</v>
      </c>
      <c r="G343" s="162">
        <f>'1604 FX'!V343</f>
        <v>0</v>
      </c>
      <c r="H343" s="162">
        <f>'Spare van FX'!V343</f>
        <v>0</v>
      </c>
      <c r="I343" s="167">
        <f t="shared" si="5"/>
        <v>0</v>
      </c>
      <c r="K343" s="239" t="str">
        <f>IF(I343&gt;0, MAX('1473 FX'!AI343, '1473 PARA'!AI343), "")</f>
        <v/>
      </c>
      <c r="L343" s="239" t="str">
        <f>IF(I343&gt;0, MAX('1474 FX'!AI343, '1474 PARA'!AI343), "")</f>
        <v/>
      </c>
      <c r="M343" s="239" t="str">
        <f>IF(I343&gt;0, MAX('1475 FX'!AI343, '1475 PARA'!AI343), "")</f>
        <v/>
      </c>
      <c r="N343" s="240" t="str">
        <f>IF(I343&gt;0, MAX('1476 FX'!AI343, '1476 PARA'!AI343), "")</f>
        <v/>
      </c>
      <c r="O343" s="240" t="str">
        <f>IF(I343&gt;0, MAX('1603 FX'!AI343, '1603 Para'!AI343), "")</f>
        <v/>
      </c>
      <c r="P343" s="240" t="str">
        <f>IF(I343&gt;0, MAX('1604 FX'!AI343, '1604 Para'!AI343), "")</f>
        <v/>
      </c>
      <c r="Q343" s="240" t="str">
        <f>IF(I343&gt;0, MAX('Spare van FX'!AI343, 'Spare van Para'!AI343), "")</f>
        <v/>
      </c>
      <c r="T343" s="239" t="str">
        <f>IF(I343&gt;0, MAX('1473 FX'!AI343, '1473 PARA'!AI343), "")</f>
        <v/>
      </c>
      <c r="U343" s="239" t="str">
        <f>IF(I343&gt;0, MAX('1474 FX'!AI343, '1474 PARA'!AI343), "")</f>
        <v/>
      </c>
      <c r="V343" s="239" t="str">
        <f>IF(I343&gt;0, MAX('1475 FX'!AI343, '1475 PARA'!AI343), "")</f>
        <v/>
      </c>
      <c r="W343" s="240" t="str">
        <f>IF(I343&gt;0, MAX('1476 FX'!AI343, '1476 PARA'!AI343), "")</f>
        <v/>
      </c>
      <c r="X343" s="240" t="str">
        <f>IF(I343&gt;0, MAX('1603 FX'!AI343, '1603 Para'!AI343), "")</f>
        <v/>
      </c>
      <c r="Y343" s="240" t="str">
        <f>IF(I343&gt;0, MAX('1604 FX'!AI343, '1604 Para'!AI343), "")</f>
        <v/>
      </c>
      <c r="Z343" s="240" t="str">
        <f>IF(I343&gt;0, MAX('Spare van FX'!AI343, 'Spare van Para'!AI343), "")</f>
        <v/>
      </c>
    </row>
    <row r="344" spans="1:26" thickBot="1" x14ac:dyDescent="0.3">
      <c r="A344" s="155">
        <v>43076</v>
      </c>
      <c r="B344" s="156">
        <f>'1473 FX'!V344</f>
        <v>0</v>
      </c>
      <c r="C344" s="156">
        <f>'1474 FX'!V344</f>
        <v>0</v>
      </c>
      <c r="D344" s="156">
        <f>'1475 FX'!V344</f>
        <v>0</v>
      </c>
      <c r="E344" s="162">
        <f>'1476 FX'!V344</f>
        <v>0</v>
      </c>
      <c r="F344" s="162">
        <f>'1603 FX'!V344</f>
        <v>0</v>
      </c>
      <c r="G344" s="162">
        <f>'1604 FX'!V344</f>
        <v>0</v>
      </c>
      <c r="H344" s="162">
        <f>'Spare van FX'!V344</f>
        <v>0</v>
      </c>
      <c r="I344" s="167">
        <f t="shared" si="5"/>
        <v>0</v>
      </c>
      <c r="K344" s="239" t="str">
        <f>IF(I344&gt;0, MAX('1473 FX'!AI344, '1473 PARA'!AI344), "")</f>
        <v/>
      </c>
      <c r="L344" s="239" t="str">
        <f>IF(I344&gt;0, MAX('1474 FX'!AI344, '1474 PARA'!AI344), "")</f>
        <v/>
      </c>
      <c r="M344" s="239" t="str">
        <f>IF(I344&gt;0, MAX('1475 FX'!AI344, '1475 PARA'!AI344), "")</f>
        <v/>
      </c>
      <c r="N344" s="240" t="str">
        <f>IF(I344&gt;0, MAX('1476 FX'!AI344, '1476 PARA'!AI344), "")</f>
        <v/>
      </c>
      <c r="O344" s="240" t="str">
        <f>IF(I344&gt;0, MAX('1603 FX'!AI344, '1603 Para'!AI344), "")</f>
        <v/>
      </c>
      <c r="P344" s="240" t="str">
        <f>IF(I344&gt;0, MAX('1604 FX'!AI344, '1604 Para'!AI344), "")</f>
        <v/>
      </c>
      <c r="Q344" s="240" t="str">
        <f>IF(I344&gt;0, MAX('Spare van FX'!AI344, 'Spare van Para'!AI344), "")</f>
        <v/>
      </c>
      <c r="T344" s="239" t="str">
        <f>IF(I344&gt;0, MAX('1473 FX'!AI344, '1473 PARA'!AI344), "")</f>
        <v/>
      </c>
      <c r="U344" s="239" t="str">
        <f>IF(I344&gt;0, MAX('1474 FX'!AI344, '1474 PARA'!AI344), "")</f>
        <v/>
      </c>
      <c r="V344" s="239" t="str">
        <f>IF(I344&gt;0, MAX('1475 FX'!AI344, '1475 PARA'!AI344), "")</f>
        <v/>
      </c>
      <c r="W344" s="240" t="str">
        <f>IF(I344&gt;0, MAX('1476 FX'!AI344, '1476 PARA'!AI344), "")</f>
        <v/>
      </c>
      <c r="X344" s="240" t="str">
        <f>IF(I344&gt;0, MAX('1603 FX'!AI344, '1603 Para'!AI344), "")</f>
        <v/>
      </c>
      <c r="Y344" s="240" t="str">
        <f>IF(I344&gt;0, MAX('1604 FX'!AI344, '1604 Para'!AI344), "")</f>
        <v/>
      </c>
      <c r="Z344" s="240" t="str">
        <f>IF(I344&gt;0, MAX('Spare van FX'!AI344, 'Spare van Para'!AI344), "")</f>
        <v/>
      </c>
    </row>
    <row r="345" spans="1:26" thickBot="1" x14ac:dyDescent="0.3">
      <c r="A345" s="155">
        <v>43077</v>
      </c>
      <c r="B345" s="156">
        <f>'1473 FX'!V345</f>
        <v>0</v>
      </c>
      <c r="C345" s="156">
        <f>'1474 FX'!V345</f>
        <v>0</v>
      </c>
      <c r="D345" s="156">
        <f>'1475 FX'!V345</f>
        <v>0</v>
      </c>
      <c r="E345" s="162">
        <f>'1476 FX'!V345</f>
        <v>0</v>
      </c>
      <c r="F345" s="162">
        <f>'1603 FX'!V345</f>
        <v>0</v>
      </c>
      <c r="G345" s="162">
        <f>'1604 FX'!V345</f>
        <v>0</v>
      </c>
      <c r="H345" s="162">
        <f>'Spare van FX'!V345</f>
        <v>0</v>
      </c>
      <c r="I345" s="167">
        <f t="shared" si="5"/>
        <v>0</v>
      </c>
      <c r="K345" s="239" t="str">
        <f>IF(I345&gt;0, MAX('1473 FX'!AI345, '1473 PARA'!AI345), "")</f>
        <v/>
      </c>
      <c r="L345" s="239" t="str">
        <f>IF(I345&gt;0, MAX('1474 FX'!AI345, '1474 PARA'!AI345), "")</f>
        <v/>
      </c>
      <c r="M345" s="239" t="str">
        <f>IF(I345&gt;0, MAX('1475 FX'!AI345, '1475 PARA'!AI345), "")</f>
        <v/>
      </c>
      <c r="N345" s="240" t="str">
        <f>IF(I345&gt;0, MAX('1476 FX'!AI345, '1476 PARA'!AI345), "")</f>
        <v/>
      </c>
      <c r="O345" s="240" t="str">
        <f>IF(I345&gt;0, MAX('1603 FX'!AI345, '1603 Para'!AI345), "")</f>
        <v/>
      </c>
      <c r="P345" s="240" t="str">
        <f>IF(I345&gt;0, MAX('1604 FX'!AI345, '1604 Para'!AI345), "")</f>
        <v/>
      </c>
      <c r="Q345" s="240" t="str">
        <f>IF(I345&gt;0, MAX('Spare van FX'!AI345, 'Spare van Para'!AI345), "")</f>
        <v/>
      </c>
      <c r="T345" s="239" t="str">
        <f>IF(I345&gt;0, MAX('1473 FX'!AI345, '1473 PARA'!AI345), "")</f>
        <v/>
      </c>
      <c r="U345" s="239" t="str">
        <f>IF(I345&gt;0, MAX('1474 FX'!AI345, '1474 PARA'!AI345), "")</f>
        <v/>
      </c>
      <c r="V345" s="239" t="str">
        <f>IF(I345&gt;0, MAX('1475 FX'!AI345, '1475 PARA'!AI345), "")</f>
        <v/>
      </c>
      <c r="W345" s="240" t="str">
        <f>IF(I345&gt;0, MAX('1476 FX'!AI345, '1476 PARA'!AI345), "")</f>
        <v/>
      </c>
      <c r="X345" s="240" t="str">
        <f>IF(I345&gt;0, MAX('1603 FX'!AI345, '1603 Para'!AI345), "")</f>
        <v/>
      </c>
      <c r="Y345" s="240" t="str">
        <f>IF(I345&gt;0, MAX('1604 FX'!AI345, '1604 Para'!AI345), "")</f>
        <v/>
      </c>
      <c r="Z345" s="240" t="str">
        <f>IF(I345&gt;0, MAX('Spare van FX'!AI345, 'Spare van Para'!AI345), "")</f>
        <v/>
      </c>
    </row>
    <row r="346" spans="1:26" thickBot="1" x14ac:dyDescent="0.3">
      <c r="A346" s="155">
        <v>43078</v>
      </c>
      <c r="B346" s="156">
        <f>'1473 FX'!V346</f>
        <v>0</v>
      </c>
      <c r="C346" s="156">
        <f>'1474 FX'!V346</f>
        <v>0</v>
      </c>
      <c r="D346" s="156">
        <f>'1475 FX'!V346</f>
        <v>0</v>
      </c>
      <c r="E346" s="162">
        <f>'1476 FX'!V346</f>
        <v>0</v>
      </c>
      <c r="F346" s="162">
        <f>'1603 FX'!V346</f>
        <v>0</v>
      </c>
      <c r="G346" s="162">
        <f>'1604 FX'!V346</f>
        <v>0</v>
      </c>
      <c r="H346" s="162">
        <f>'Spare van FX'!V346</f>
        <v>0</v>
      </c>
      <c r="I346" s="167">
        <f t="shared" si="5"/>
        <v>0</v>
      </c>
      <c r="K346" s="239" t="str">
        <f>IF(I346&gt;0, MAX('1473 FX'!AI346, '1473 PARA'!AI346), "")</f>
        <v/>
      </c>
      <c r="L346" s="239" t="str">
        <f>IF(I346&gt;0, MAX('1474 FX'!AI346, '1474 PARA'!AI346), "")</f>
        <v/>
      </c>
      <c r="M346" s="239" t="str">
        <f>IF(I346&gt;0, MAX('1475 FX'!AI346, '1475 PARA'!AI346), "")</f>
        <v/>
      </c>
      <c r="N346" s="240" t="str">
        <f>IF(I346&gt;0, MAX('1476 FX'!AI346, '1476 PARA'!AI346), "")</f>
        <v/>
      </c>
      <c r="O346" s="240" t="str">
        <f>IF(I346&gt;0, MAX('1603 FX'!AI346, '1603 Para'!AI346), "")</f>
        <v/>
      </c>
      <c r="P346" s="240" t="str">
        <f>IF(I346&gt;0, MAX('1604 FX'!AI346, '1604 Para'!AI346), "")</f>
        <v/>
      </c>
      <c r="Q346" s="240" t="str">
        <f>IF(I346&gt;0, MAX('Spare van FX'!AI346, 'Spare van Para'!AI346), "")</f>
        <v/>
      </c>
      <c r="T346" s="239" t="str">
        <f>IF(I346&gt;0, MAX('1473 FX'!AI346, '1473 PARA'!AI346), "")</f>
        <v/>
      </c>
      <c r="U346" s="239" t="str">
        <f>IF(I346&gt;0, MAX('1474 FX'!AI346, '1474 PARA'!AI346), "")</f>
        <v/>
      </c>
      <c r="V346" s="239" t="str">
        <f>IF(I346&gt;0, MAX('1475 FX'!AI346, '1475 PARA'!AI346), "")</f>
        <v/>
      </c>
      <c r="W346" s="240" t="str">
        <f>IF(I346&gt;0, MAX('1476 FX'!AI346, '1476 PARA'!AI346), "")</f>
        <v/>
      </c>
      <c r="X346" s="240" t="str">
        <f>IF(I346&gt;0, MAX('1603 FX'!AI346, '1603 Para'!AI346), "")</f>
        <v/>
      </c>
      <c r="Y346" s="240" t="str">
        <f>IF(I346&gt;0, MAX('1604 FX'!AI346, '1604 Para'!AI346), "")</f>
        <v/>
      </c>
      <c r="Z346" s="240" t="str">
        <f>IF(I346&gt;0, MAX('Spare van FX'!AI346, 'Spare van Para'!AI346), "")</f>
        <v/>
      </c>
    </row>
    <row r="347" spans="1:26" thickBot="1" x14ac:dyDescent="0.3">
      <c r="A347" s="155">
        <v>43079</v>
      </c>
      <c r="B347" s="156">
        <f>'1473 FX'!V347</f>
        <v>0</v>
      </c>
      <c r="C347" s="156">
        <f>'1474 FX'!V347</f>
        <v>0</v>
      </c>
      <c r="D347" s="156">
        <f>'1475 FX'!V347</f>
        <v>0</v>
      </c>
      <c r="E347" s="162">
        <f>'1476 FX'!V347</f>
        <v>0</v>
      </c>
      <c r="F347" s="162">
        <f>'1603 FX'!V347</f>
        <v>0</v>
      </c>
      <c r="G347" s="162">
        <f>'1604 FX'!V347</f>
        <v>0</v>
      </c>
      <c r="H347" s="162">
        <f>'Spare van FX'!V347</f>
        <v>0</v>
      </c>
      <c r="I347" s="167">
        <f t="shared" si="5"/>
        <v>0</v>
      </c>
      <c r="K347" s="239" t="str">
        <f>IF(I347&gt;0, MAX('1473 FX'!AI347, '1473 PARA'!AI347), "")</f>
        <v/>
      </c>
      <c r="L347" s="239" t="str">
        <f>IF(I347&gt;0, MAX('1474 FX'!AI347, '1474 PARA'!AI347), "")</f>
        <v/>
      </c>
      <c r="M347" s="239" t="str">
        <f>IF(I347&gt;0, MAX('1475 FX'!AI347, '1475 PARA'!AI347), "")</f>
        <v/>
      </c>
      <c r="N347" s="240" t="str">
        <f>IF(I347&gt;0, MAX('1476 FX'!AI347, '1476 PARA'!AI347), "")</f>
        <v/>
      </c>
      <c r="O347" s="240" t="str">
        <f>IF(I347&gt;0, MAX('1603 FX'!AI347, '1603 Para'!AI347), "")</f>
        <v/>
      </c>
      <c r="P347" s="240" t="str">
        <f>IF(I347&gt;0, MAX('1604 FX'!AI347, '1604 Para'!AI347), "")</f>
        <v/>
      </c>
      <c r="Q347" s="240" t="str">
        <f>IF(I347&gt;0, MAX('Spare van FX'!AI347, 'Spare van Para'!AI347), "")</f>
        <v/>
      </c>
      <c r="T347" s="239" t="str">
        <f>IF(I347&gt;0, MAX('1473 FX'!AI347, '1473 PARA'!AI347), "")</f>
        <v/>
      </c>
      <c r="U347" s="239" t="str">
        <f>IF(I347&gt;0, MAX('1474 FX'!AI347, '1474 PARA'!AI347), "")</f>
        <v/>
      </c>
      <c r="V347" s="239" t="str">
        <f>IF(I347&gt;0, MAX('1475 FX'!AI347, '1475 PARA'!AI347), "")</f>
        <v/>
      </c>
      <c r="W347" s="240" t="str">
        <f>IF(I347&gt;0, MAX('1476 FX'!AI347, '1476 PARA'!AI347), "")</f>
        <v/>
      </c>
      <c r="X347" s="240" t="str">
        <f>IF(I347&gt;0, MAX('1603 FX'!AI347, '1603 Para'!AI347), "")</f>
        <v/>
      </c>
      <c r="Y347" s="240" t="str">
        <f>IF(I347&gt;0, MAX('1604 FX'!AI347, '1604 Para'!AI347), "")</f>
        <v/>
      </c>
      <c r="Z347" s="240" t="str">
        <f>IF(I347&gt;0, MAX('Spare van FX'!AI347, 'Spare van Para'!AI347), "")</f>
        <v/>
      </c>
    </row>
    <row r="348" spans="1:26" thickBot="1" x14ac:dyDescent="0.3">
      <c r="A348" s="155">
        <v>43080</v>
      </c>
      <c r="B348" s="156">
        <f>'1473 FX'!V348</f>
        <v>0</v>
      </c>
      <c r="C348" s="156">
        <f>'1474 FX'!V348</f>
        <v>0</v>
      </c>
      <c r="D348" s="156">
        <f>'1475 FX'!V348</f>
        <v>0</v>
      </c>
      <c r="E348" s="162">
        <f>'1476 FX'!V348</f>
        <v>0</v>
      </c>
      <c r="F348" s="162">
        <f>'1603 FX'!V348</f>
        <v>0</v>
      </c>
      <c r="G348" s="162">
        <f>'1604 FX'!V348</f>
        <v>0</v>
      </c>
      <c r="H348" s="162">
        <f>'Spare van FX'!V348</f>
        <v>0</v>
      </c>
      <c r="I348" s="167">
        <f t="shared" si="5"/>
        <v>0</v>
      </c>
      <c r="K348" s="239" t="str">
        <f>IF(I348&gt;0, MAX('1473 FX'!AI348, '1473 PARA'!AI348), "")</f>
        <v/>
      </c>
      <c r="L348" s="239" t="str">
        <f>IF(I348&gt;0, MAX('1474 FX'!AI348, '1474 PARA'!AI348), "")</f>
        <v/>
      </c>
      <c r="M348" s="239" t="str">
        <f>IF(I348&gt;0, MAX('1475 FX'!AI348, '1475 PARA'!AI348), "")</f>
        <v/>
      </c>
      <c r="N348" s="240" t="str">
        <f>IF(I348&gt;0, MAX('1476 FX'!AI348, '1476 PARA'!AI348), "")</f>
        <v/>
      </c>
      <c r="O348" s="240" t="str">
        <f>IF(I348&gt;0, MAX('1603 FX'!AI348, '1603 Para'!AI348), "")</f>
        <v/>
      </c>
      <c r="P348" s="240" t="str">
        <f>IF(I348&gt;0, MAX('1604 FX'!AI348, '1604 Para'!AI348), "")</f>
        <v/>
      </c>
      <c r="Q348" s="240" t="str">
        <f>IF(I348&gt;0, MAX('Spare van FX'!AI348, 'Spare van Para'!AI348), "")</f>
        <v/>
      </c>
      <c r="T348" s="239" t="str">
        <f>IF(I348&gt;0, MAX('1473 FX'!AI348, '1473 PARA'!AI348), "")</f>
        <v/>
      </c>
      <c r="U348" s="239" t="str">
        <f>IF(I348&gt;0, MAX('1474 FX'!AI348, '1474 PARA'!AI348), "")</f>
        <v/>
      </c>
      <c r="V348" s="239" t="str">
        <f>IF(I348&gt;0, MAX('1475 FX'!AI348, '1475 PARA'!AI348), "")</f>
        <v/>
      </c>
      <c r="W348" s="240" t="str">
        <f>IF(I348&gt;0, MAX('1476 FX'!AI348, '1476 PARA'!AI348), "")</f>
        <v/>
      </c>
      <c r="X348" s="240" t="str">
        <f>IF(I348&gt;0, MAX('1603 FX'!AI348, '1603 Para'!AI348), "")</f>
        <v/>
      </c>
      <c r="Y348" s="240" t="str">
        <f>IF(I348&gt;0, MAX('1604 FX'!AI348, '1604 Para'!AI348), "")</f>
        <v/>
      </c>
      <c r="Z348" s="240" t="str">
        <f>IF(I348&gt;0, MAX('Spare van FX'!AI348, 'Spare van Para'!AI348), "")</f>
        <v/>
      </c>
    </row>
    <row r="349" spans="1:26" thickBot="1" x14ac:dyDescent="0.3">
      <c r="A349" s="155">
        <v>43081</v>
      </c>
      <c r="B349" s="156">
        <f>'1473 FX'!V349</f>
        <v>0</v>
      </c>
      <c r="C349" s="156">
        <f>'1474 FX'!V349</f>
        <v>0</v>
      </c>
      <c r="D349" s="156">
        <f>'1475 FX'!V349</f>
        <v>0</v>
      </c>
      <c r="E349" s="162">
        <f>'1476 FX'!V349</f>
        <v>0</v>
      </c>
      <c r="F349" s="162">
        <f>'1603 FX'!V349</f>
        <v>0</v>
      </c>
      <c r="G349" s="162">
        <f>'1604 FX'!V349</f>
        <v>0</v>
      </c>
      <c r="H349" s="162">
        <f>'Spare van FX'!V349</f>
        <v>0</v>
      </c>
      <c r="I349" s="167">
        <f t="shared" si="5"/>
        <v>0</v>
      </c>
      <c r="K349" s="239" t="str">
        <f>IF(I349&gt;0, MAX('1473 FX'!AI349, '1473 PARA'!AI349), "")</f>
        <v/>
      </c>
      <c r="L349" s="239" t="str">
        <f>IF(I349&gt;0, MAX('1474 FX'!AI349, '1474 PARA'!AI349), "")</f>
        <v/>
      </c>
      <c r="M349" s="239" t="str">
        <f>IF(I349&gt;0, MAX('1475 FX'!AI349, '1475 PARA'!AI349), "")</f>
        <v/>
      </c>
      <c r="N349" s="240" t="str">
        <f>IF(I349&gt;0, MAX('1476 FX'!AI349, '1476 PARA'!AI349), "")</f>
        <v/>
      </c>
      <c r="O349" s="240" t="str">
        <f>IF(I349&gt;0, MAX('1603 FX'!AI349, '1603 Para'!AI349), "")</f>
        <v/>
      </c>
      <c r="P349" s="240" t="str">
        <f>IF(I349&gt;0, MAX('1604 FX'!AI349, '1604 Para'!AI349), "")</f>
        <v/>
      </c>
      <c r="Q349" s="240" t="str">
        <f>IF(I349&gt;0, MAX('Spare van FX'!AI349, 'Spare van Para'!AI349), "")</f>
        <v/>
      </c>
      <c r="T349" s="239" t="str">
        <f>IF(I349&gt;0, MAX('1473 FX'!AI349, '1473 PARA'!AI349), "")</f>
        <v/>
      </c>
      <c r="U349" s="239" t="str">
        <f>IF(I349&gt;0, MAX('1474 FX'!AI349, '1474 PARA'!AI349), "")</f>
        <v/>
      </c>
      <c r="V349" s="239" t="str">
        <f>IF(I349&gt;0, MAX('1475 FX'!AI349, '1475 PARA'!AI349), "")</f>
        <v/>
      </c>
      <c r="W349" s="240" t="str">
        <f>IF(I349&gt;0, MAX('1476 FX'!AI349, '1476 PARA'!AI349), "")</f>
        <v/>
      </c>
      <c r="X349" s="240" t="str">
        <f>IF(I349&gt;0, MAX('1603 FX'!AI349, '1603 Para'!AI349), "")</f>
        <v/>
      </c>
      <c r="Y349" s="240" t="str">
        <f>IF(I349&gt;0, MAX('1604 FX'!AI349, '1604 Para'!AI349), "")</f>
        <v/>
      </c>
      <c r="Z349" s="240" t="str">
        <f>IF(I349&gt;0, MAX('Spare van FX'!AI349, 'Spare van Para'!AI349), "")</f>
        <v/>
      </c>
    </row>
    <row r="350" spans="1:26" thickBot="1" x14ac:dyDescent="0.3">
      <c r="A350" s="155">
        <v>43082</v>
      </c>
      <c r="B350" s="156">
        <f>'1473 FX'!V350</f>
        <v>0</v>
      </c>
      <c r="C350" s="156">
        <f>'1474 FX'!V350</f>
        <v>0</v>
      </c>
      <c r="D350" s="156">
        <f>'1475 FX'!V350</f>
        <v>0</v>
      </c>
      <c r="E350" s="162">
        <f>'1476 FX'!V350</f>
        <v>0</v>
      </c>
      <c r="F350" s="162">
        <f>'1603 FX'!V350</f>
        <v>0</v>
      </c>
      <c r="G350" s="162">
        <f>'1604 FX'!V350</f>
        <v>0</v>
      </c>
      <c r="H350" s="162">
        <f>'Spare van FX'!V350</f>
        <v>0</v>
      </c>
      <c r="I350" s="167">
        <f t="shared" si="5"/>
        <v>0</v>
      </c>
      <c r="K350" s="239" t="str">
        <f>IF(I350&gt;0, MAX('1473 FX'!AI350, '1473 PARA'!AI350), "")</f>
        <v/>
      </c>
      <c r="L350" s="239" t="str">
        <f>IF(I350&gt;0, MAX('1474 FX'!AI350, '1474 PARA'!AI350), "")</f>
        <v/>
      </c>
      <c r="M350" s="239" t="str">
        <f>IF(I350&gt;0, MAX('1475 FX'!AI350, '1475 PARA'!AI350), "")</f>
        <v/>
      </c>
      <c r="N350" s="240" t="str">
        <f>IF(I350&gt;0, MAX('1476 FX'!AI350, '1476 PARA'!AI350), "")</f>
        <v/>
      </c>
      <c r="O350" s="240" t="str">
        <f>IF(I350&gt;0, MAX('1603 FX'!AI350, '1603 Para'!AI350), "")</f>
        <v/>
      </c>
      <c r="P350" s="240" t="str">
        <f>IF(I350&gt;0, MAX('1604 FX'!AI350, '1604 Para'!AI350), "")</f>
        <v/>
      </c>
      <c r="Q350" s="240" t="str">
        <f>IF(I350&gt;0, MAX('Spare van FX'!AI350, 'Spare van Para'!AI350), "")</f>
        <v/>
      </c>
      <c r="T350" s="239" t="str">
        <f>IF(I350&gt;0, MAX('1473 FX'!AI350, '1473 PARA'!AI350), "")</f>
        <v/>
      </c>
      <c r="U350" s="239" t="str">
        <f>IF(I350&gt;0, MAX('1474 FX'!AI350, '1474 PARA'!AI350), "")</f>
        <v/>
      </c>
      <c r="V350" s="239" t="str">
        <f>IF(I350&gt;0, MAX('1475 FX'!AI350, '1475 PARA'!AI350), "")</f>
        <v/>
      </c>
      <c r="W350" s="240" t="str">
        <f>IF(I350&gt;0, MAX('1476 FX'!AI350, '1476 PARA'!AI350), "")</f>
        <v/>
      </c>
      <c r="X350" s="240" t="str">
        <f>IF(I350&gt;0, MAX('1603 FX'!AI350, '1603 Para'!AI350), "")</f>
        <v/>
      </c>
      <c r="Y350" s="240" t="str">
        <f>IF(I350&gt;0, MAX('1604 FX'!AI350, '1604 Para'!AI350), "")</f>
        <v/>
      </c>
      <c r="Z350" s="240" t="str">
        <f>IF(I350&gt;0, MAX('Spare van FX'!AI350, 'Spare van Para'!AI350), "")</f>
        <v/>
      </c>
    </row>
    <row r="351" spans="1:26" thickBot="1" x14ac:dyDescent="0.3">
      <c r="A351" s="155">
        <v>43083</v>
      </c>
      <c r="B351" s="156">
        <f>'1473 FX'!V351</f>
        <v>0</v>
      </c>
      <c r="C351" s="156">
        <f>'1474 FX'!V351</f>
        <v>0</v>
      </c>
      <c r="D351" s="156">
        <f>'1475 FX'!V351</f>
        <v>0</v>
      </c>
      <c r="E351" s="162">
        <f>'1476 FX'!V351</f>
        <v>0</v>
      </c>
      <c r="F351" s="162">
        <f>'1603 FX'!V351</f>
        <v>0</v>
      </c>
      <c r="G351" s="162">
        <f>'1604 FX'!V351</f>
        <v>0</v>
      </c>
      <c r="H351" s="162">
        <f>'Spare van FX'!V351</f>
        <v>0</v>
      </c>
      <c r="I351" s="167">
        <f t="shared" si="5"/>
        <v>0</v>
      </c>
      <c r="K351" s="239" t="str">
        <f>IF(I351&gt;0, MAX('1473 FX'!AI351, '1473 PARA'!AI351), "")</f>
        <v/>
      </c>
      <c r="L351" s="239" t="str">
        <f>IF(I351&gt;0, MAX('1474 FX'!AI351, '1474 PARA'!AI351), "")</f>
        <v/>
      </c>
      <c r="M351" s="239" t="str">
        <f>IF(I351&gt;0, MAX('1475 FX'!AI351, '1475 PARA'!AI351), "")</f>
        <v/>
      </c>
      <c r="N351" s="240" t="str">
        <f>IF(I351&gt;0, MAX('1476 FX'!AI351, '1476 PARA'!AI351), "")</f>
        <v/>
      </c>
      <c r="O351" s="240" t="str">
        <f>IF(I351&gt;0, MAX('1603 FX'!AI351, '1603 Para'!AI351), "")</f>
        <v/>
      </c>
      <c r="P351" s="240" t="str">
        <f>IF(I351&gt;0, MAX('1604 FX'!AI351, '1604 Para'!AI351), "")</f>
        <v/>
      </c>
      <c r="Q351" s="240" t="str">
        <f>IF(I351&gt;0, MAX('Spare van FX'!AI351, 'Spare van Para'!AI351), "")</f>
        <v/>
      </c>
      <c r="T351" s="239" t="str">
        <f>IF(I351&gt;0, MAX('1473 FX'!AI351, '1473 PARA'!AI351), "")</f>
        <v/>
      </c>
      <c r="U351" s="239" t="str">
        <f>IF(I351&gt;0, MAX('1474 FX'!AI351, '1474 PARA'!AI351), "")</f>
        <v/>
      </c>
      <c r="V351" s="239" t="str">
        <f>IF(I351&gt;0, MAX('1475 FX'!AI351, '1475 PARA'!AI351), "")</f>
        <v/>
      </c>
      <c r="W351" s="240" t="str">
        <f>IF(I351&gt;0, MAX('1476 FX'!AI351, '1476 PARA'!AI351), "")</f>
        <v/>
      </c>
      <c r="X351" s="240" t="str">
        <f>IF(I351&gt;0, MAX('1603 FX'!AI351, '1603 Para'!AI351), "")</f>
        <v/>
      </c>
      <c r="Y351" s="240" t="str">
        <f>IF(I351&gt;0, MAX('1604 FX'!AI351, '1604 Para'!AI351), "")</f>
        <v/>
      </c>
      <c r="Z351" s="240" t="str">
        <f>IF(I351&gt;0, MAX('Spare van FX'!AI351, 'Spare van Para'!AI351), "")</f>
        <v/>
      </c>
    </row>
    <row r="352" spans="1:26" thickBot="1" x14ac:dyDescent="0.3">
      <c r="A352" s="155">
        <v>43084</v>
      </c>
      <c r="B352" s="156">
        <f>'1473 FX'!V352</f>
        <v>0</v>
      </c>
      <c r="C352" s="156">
        <f>'1474 FX'!V352</f>
        <v>0</v>
      </c>
      <c r="D352" s="156">
        <f>'1475 FX'!V352</f>
        <v>0</v>
      </c>
      <c r="E352" s="162">
        <f>'1476 FX'!V352</f>
        <v>0</v>
      </c>
      <c r="F352" s="162">
        <f>'1603 FX'!V352</f>
        <v>0</v>
      </c>
      <c r="G352" s="162">
        <f>'1604 FX'!V352</f>
        <v>0</v>
      </c>
      <c r="H352" s="162">
        <f>'Spare van FX'!V352</f>
        <v>0</v>
      </c>
      <c r="I352" s="167">
        <f t="shared" si="5"/>
        <v>0</v>
      </c>
      <c r="K352" s="239" t="str">
        <f>IF(I352&gt;0, MAX('1473 FX'!AI352, '1473 PARA'!AI352), "")</f>
        <v/>
      </c>
      <c r="L352" s="239" t="str">
        <f>IF(I352&gt;0, MAX('1474 FX'!AI352, '1474 PARA'!AI352), "")</f>
        <v/>
      </c>
      <c r="M352" s="239" t="str">
        <f>IF(I352&gt;0, MAX('1475 FX'!AI352, '1475 PARA'!AI352), "")</f>
        <v/>
      </c>
      <c r="N352" s="240" t="str">
        <f>IF(I352&gt;0, MAX('1476 FX'!AI352, '1476 PARA'!AI352), "")</f>
        <v/>
      </c>
      <c r="O352" s="240" t="str">
        <f>IF(I352&gt;0, MAX('1603 FX'!AI352, '1603 Para'!AI352), "")</f>
        <v/>
      </c>
      <c r="P352" s="240" t="str">
        <f>IF(I352&gt;0, MAX('1604 FX'!AI352, '1604 Para'!AI352), "")</f>
        <v/>
      </c>
      <c r="Q352" s="240" t="str">
        <f>IF(I352&gt;0, MAX('Spare van FX'!AI352, 'Spare van Para'!AI352), "")</f>
        <v/>
      </c>
      <c r="T352" s="239" t="str">
        <f>IF(I352&gt;0, MAX('1473 FX'!AI352, '1473 PARA'!AI352), "")</f>
        <v/>
      </c>
      <c r="U352" s="239" t="str">
        <f>IF(I352&gt;0, MAX('1474 FX'!AI352, '1474 PARA'!AI352), "")</f>
        <v/>
      </c>
      <c r="V352" s="239" t="str">
        <f>IF(I352&gt;0, MAX('1475 FX'!AI352, '1475 PARA'!AI352), "")</f>
        <v/>
      </c>
      <c r="W352" s="240" t="str">
        <f>IF(I352&gt;0, MAX('1476 FX'!AI352, '1476 PARA'!AI352), "")</f>
        <v/>
      </c>
      <c r="X352" s="240" t="str">
        <f>IF(I352&gt;0, MAX('1603 FX'!AI352, '1603 Para'!AI352), "")</f>
        <v/>
      </c>
      <c r="Y352" s="240" t="str">
        <f>IF(I352&gt;0, MAX('1604 FX'!AI352, '1604 Para'!AI352), "")</f>
        <v/>
      </c>
      <c r="Z352" s="240" t="str">
        <f>IF(I352&gt;0, MAX('Spare van FX'!AI352, 'Spare van Para'!AI352), "")</f>
        <v/>
      </c>
    </row>
    <row r="353" spans="1:26" thickBot="1" x14ac:dyDescent="0.3">
      <c r="A353" s="155">
        <v>43085</v>
      </c>
      <c r="B353" s="156">
        <f>'1473 FX'!V353</f>
        <v>0</v>
      </c>
      <c r="C353" s="156">
        <f>'1474 FX'!V353</f>
        <v>0</v>
      </c>
      <c r="D353" s="156">
        <f>'1475 FX'!V353</f>
        <v>0</v>
      </c>
      <c r="E353" s="162">
        <f>'1476 FX'!V353</f>
        <v>0</v>
      </c>
      <c r="F353" s="162">
        <f>'1603 FX'!V353</f>
        <v>0</v>
      </c>
      <c r="G353" s="162">
        <f>'1604 FX'!V353</f>
        <v>0</v>
      </c>
      <c r="H353" s="162">
        <f>'Spare van FX'!V353</f>
        <v>0</v>
      </c>
      <c r="I353" s="167">
        <f t="shared" si="5"/>
        <v>0</v>
      </c>
      <c r="K353" s="239" t="str">
        <f>IF(I353&gt;0, MAX('1473 FX'!AI353, '1473 PARA'!AI353), "")</f>
        <v/>
      </c>
      <c r="L353" s="239" t="str">
        <f>IF(I353&gt;0, MAX('1474 FX'!AI353, '1474 PARA'!AI353), "")</f>
        <v/>
      </c>
      <c r="M353" s="239" t="str">
        <f>IF(I353&gt;0, MAX('1475 FX'!AI353, '1475 PARA'!AI353), "")</f>
        <v/>
      </c>
      <c r="N353" s="240" t="str">
        <f>IF(I353&gt;0, MAX('1476 FX'!AI353, '1476 PARA'!AI353), "")</f>
        <v/>
      </c>
      <c r="O353" s="240" t="str">
        <f>IF(I353&gt;0, MAX('1603 FX'!AI353, '1603 Para'!AI353), "")</f>
        <v/>
      </c>
      <c r="P353" s="240" t="str">
        <f>IF(I353&gt;0, MAX('1604 FX'!AI353, '1604 Para'!AI353), "")</f>
        <v/>
      </c>
      <c r="Q353" s="240" t="str">
        <f>IF(I353&gt;0, MAX('Spare van FX'!AI353, 'Spare van Para'!AI353), "")</f>
        <v/>
      </c>
      <c r="T353" s="239" t="str">
        <f>IF(I353&gt;0, MAX('1473 FX'!AI353, '1473 PARA'!AI353), "")</f>
        <v/>
      </c>
      <c r="U353" s="239" t="str">
        <f>IF(I353&gt;0, MAX('1474 FX'!AI353, '1474 PARA'!AI353), "")</f>
        <v/>
      </c>
      <c r="V353" s="239" t="str">
        <f>IF(I353&gt;0, MAX('1475 FX'!AI353, '1475 PARA'!AI353), "")</f>
        <v/>
      </c>
      <c r="W353" s="240" t="str">
        <f>IF(I353&gt;0, MAX('1476 FX'!AI353, '1476 PARA'!AI353), "")</f>
        <v/>
      </c>
      <c r="X353" s="240" t="str">
        <f>IF(I353&gt;0, MAX('1603 FX'!AI353, '1603 Para'!AI353), "")</f>
        <v/>
      </c>
      <c r="Y353" s="240" t="str">
        <f>IF(I353&gt;0, MAX('1604 FX'!AI353, '1604 Para'!AI353), "")</f>
        <v/>
      </c>
      <c r="Z353" s="240" t="str">
        <f>IF(I353&gt;0, MAX('Spare van FX'!AI353, 'Spare van Para'!AI353), "")</f>
        <v/>
      </c>
    </row>
    <row r="354" spans="1:26" thickBot="1" x14ac:dyDescent="0.3">
      <c r="A354" s="155">
        <v>43086</v>
      </c>
      <c r="B354" s="156">
        <f>'1473 FX'!V354</f>
        <v>0</v>
      </c>
      <c r="C354" s="156">
        <f>'1474 FX'!V354</f>
        <v>0</v>
      </c>
      <c r="D354" s="156">
        <f>'1475 FX'!V354</f>
        <v>0</v>
      </c>
      <c r="E354" s="162">
        <f>'1476 FX'!V354</f>
        <v>0</v>
      </c>
      <c r="F354" s="162">
        <f>'1603 FX'!V354</f>
        <v>0</v>
      </c>
      <c r="G354" s="162">
        <f>'1604 FX'!V354</f>
        <v>0</v>
      </c>
      <c r="H354" s="162">
        <f>'Spare van FX'!V354</f>
        <v>0</v>
      </c>
      <c r="I354" s="167">
        <f t="shared" si="5"/>
        <v>0</v>
      </c>
      <c r="K354" s="239" t="str">
        <f>IF(I354&gt;0, MAX('1473 FX'!AI354, '1473 PARA'!AI354), "")</f>
        <v/>
      </c>
      <c r="L354" s="239" t="str">
        <f>IF(I354&gt;0, MAX('1474 FX'!AI354, '1474 PARA'!AI354), "")</f>
        <v/>
      </c>
      <c r="M354" s="239" t="str">
        <f>IF(I354&gt;0, MAX('1475 FX'!AI354, '1475 PARA'!AI354), "")</f>
        <v/>
      </c>
      <c r="N354" s="240" t="str">
        <f>IF(I354&gt;0, MAX('1476 FX'!AI354, '1476 PARA'!AI354), "")</f>
        <v/>
      </c>
      <c r="O354" s="240" t="str">
        <f>IF(I354&gt;0, MAX('1603 FX'!AI354, '1603 Para'!AI354), "")</f>
        <v/>
      </c>
      <c r="P354" s="240" t="str">
        <f>IF(I354&gt;0, MAX('1604 FX'!AI354, '1604 Para'!AI354), "")</f>
        <v/>
      </c>
      <c r="Q354" s="240" t="str">
        <f>IF(I354&gt;0, MAX('Spare van FX'!AI354, 'Spare van Para'!AI354), "")</f>
        <v/>
      </c>
      <c r="T354" s="239" t="str">
        <f>IF(I354&gt;0, MAX('1473 FX'!AI354, '1473 PARA'!AI354), "")</f>
        <v/>
      </c>
      <c r="U354" s="239" t="str">
        <f>IF(I354&gt;0, MAX('1474 FX'!AI354, '1474 PARA'!AI354), "")</f>
        <v/>
      </c>
      <c r="V354" s="239" t="str">
        <f>IF(I354&gt;0, MAX('1475 FX'!AI354, '1475 PARA'!AI354), "")</f>
        <v/>
      </c>
      <c r="W354" s="240" t="str">
        <f>IF(I354&gt;0, MAX('1476 FX'!AI354, '1476 PARA'!AI354), "")</f>
        <v/>
      </c>
      <c r="X354" s="240" t="str">
        <f>IF(I354&gt;0, MAX('1603 FX'!AI354, '1603 Para'!AI354), "")</f>
        <v/>
      </c>
      <c r="Y354" s="240" t="str">
        <f>IF(I354&gt;0, MAX('1604 FX'!AI354, '1604 Para'!AI354), "")</f>
        <v/>
      </c>
      <c r="Z354" s="240" t="str">
        <f>IF(I354&gt;0, MAX('Spare van FX'!AI354, 'Spare van Para'!AI354), "")</f>
        <v/>
      </c>
    </row>
    <row r="355" spans="1:26" thickBot="1" x14ac:dyDescent="0.3">
      <c r="A355" s="155">
        <v>43087</v>
      </c>
      <c r="B355" s="156">
        <f>'1473 FX'!V355</f>
        <v>0</v>
      </c>
      <c r="C355" s="156">
        <f>'1474 FX'!V355</f>
        <v>0</v>
      </c>
      <c r="D355" s="156">
        <f>'1475 FX'!V355</f>
        <v>0</v>
      </c>
      <c r="E355" s="162">
        <f>'1476 FX'!V355</f>
        <v>0</v>
      </c>
      <c r="F355" s="162">
        <f>'1603 FX'!V355</f>
        <v>0</v>
      </c>
      <c r="G355" s="162">
        <f>'1604 FX'!V355</f>
        <v>0</v>
      </c>
      <c r="H355" s="162">
        <f>'Spare van FX'!V355</f>
        <v>0</v>
      </c>
      <c r="I355" s="167">
        <f t="shared" si="5"/>
        <v>0</v>
      </c>
      <c r="K355" s="239" t="str">
        <f>IF(I355&gt;0, MAX('1473 FX'!AI355, '1473 PARA'!AI355), "")</f>
        <v/>
      </c>
      <c r="L355" s="239" t="str">
        <f>IF(I355&gt;0, MAX('1474 FX'!AI355, '1474 PARA'!AI355), "")</f>
        <v/>
      </c>
      <c r="M355" s="239" t="str">
        <f>IF(I355&gt;0, MAX('1475 FX'!AI355, '1475 PARA'!AI355), "")</f>
        <v/>
      </c>
      <c r="N355" s="240" t="str">
        <f>IF(I355&gt;0, MAX('1476 FX'!AI355, '1476 PARA'!AI355), "")</f>
        <v/>
      </c>
      <c r="O355" s="240" t="str">
        <f>IF(I355&gt;0, MAX('1603 FX'!AI355, '1603 Para'!AI355), "")</f>
        <v/>
      </c>
      <c r="P355" s="240" t="str">
        <f>IF(I355&gt;0, MAX('1604 FX'!AI355, '1604 Para'!AI355), "")</f>
        <v/>
      </c>
      <c r="Q355" s="240" t="str">
        <f>IF(I355&gt;0, MAX('Spare van FX'!AI355, 'Spare van Para'!AI355), "")</f>
        <v/>
      </c>
      <c r="T355" s="239" t="str">
        <f>IF(I355&gt;0, MAX('1473 FX'!AI355, '1473 PARA'!AI355), "")</f>
        <v/>
      </c>
      <c r="U355" s="239" t="str">
        <f>IF(I355&gt;0, MAX('1474 FX'!AI355, '1474 PARA'!AI355), "")</f>
        <v/>
      </c>
      <c r="V355" s="239" t="str">
        <f>IF(I355&gt;0, MAX('1475 FX'!AI355, '1475 PARA'!AI355), "")</f>
        <v/>
      </c>
      <c r="W355" s="240" t="str">
        <f>IF(I355&gt;0, MAX('1476 FX'!AI355, '1476 PARA'!AI355), "")</f>
        <v/>
      </c>
      <c r="X355" s="240" t="str">
        <f>IF(I355&gt;0, MAX('1603 FX'!AI355, '1603 Para'!AI355), "")</f>
        <v/>
      </c>
      <c r="Y355" s="240" t="str">
        <f>IF(I355&gt;0, MAX('1604 FX'!AI355, '1604 Para'!AI355), "")</f>
        <v/>
      </c>
      <c r="Z355" s="240" t="str">
        <f>IF(I355&gt;0, MAX('Spare van FX'!AI355, 'Spare van Para'!AI355), "")</f>
        <v/>
      </c>
    </row>
    <row r="356" spans="1:26" thickBot="1" x14ac:dyDescent="0.3">
      <c r="A356" s="155">
        <v>43088</v>
      </c>
      <c r="B356" s="156">
        <f>'1473 FX'!V356</f>
        <v>0</v>
      </c>
      <c r="C356" s="156">
        <f>'1474 FX'!V356</f>
        <v>0</v>
      </c>
      <c r="D356" s="156">
        <f>'1475 FX'!V356</f>
        <v>0</v>
      </c>
      <c r="E356" s="162">
        <f>'1476 FX'!V356</f>
        <v>0</v>
      </c>
      <c r="F356" s="162">
        <f>'1603 FX'!V356</f>
        <v>0</v>
      </c>
      <c r="G356" s="162">
        <f>'1604 FX'!V356</f>
        <v>0</v>
      </c>
      <c r="H356" s="162">
        <f>'Spare van FX'!V356</f>
        <v>0</v>
      </c>
      <c r="I356" s="167">
        <f t="shared" si="5"/>
        <v>0</v>
      </c>
      <c r="K356" s="239" t="str">
        <f>IF(I356&gt;0, MAX('1473 FX'!AI356, '1473 PARA'!AI356), "")</f>
        <v/>
      </c>
      <c r="L356" s="239" t="str">
        <f>IF(I356&gt;0, MAX('1474 FX'!AI356, '1474 PARA'!AI356), "")</f>
        <v/>
      </c>
      <c r="M356" s="239" t="str">
        <f>IF(I356&gt;0, MAX('1475 FX'!AI356, '1475 PARA'!AI356), "")</f>
        <v/>
      </c>
      <c r="N356" s="240" t="str">
        <f>IF(I356&gt;0, MAX('1476 FX'!AI356, '1476 PARA'!AI356), "")</f>
        <v/>
      </c>
      <c r="O356" s="240" t="str">
        <f>IF(I356&gt;0, MAX('1603 FX'!AI356, '1603 Para'!AI356), "")</f>
        <v/>
      </c>
      <c r="P356" s="240" t="str">
        <f>IF(I356&gt;0, MAX('1604 FX'!AI356, '1604 Para'!AI356), "")</f>
        <v/>
      </c>
      <c r="Q356" s="240" t="str">
        <f>IF(I356&gt;0, MAX('Spare van FX'!AI356, 'Spare van Para'!AI356), "")</f>
        <v/>
      </c>
      <c r="T356" s="239" t="str">
        <f>IF(I356&gt;0, MAX('1473 FX'!AI356, '1473 PARA'!AI356), "")</f>
        <v/>
      </c>
      <c r="U356" s="239" t="str">
        <f>IF(I356&gt;0, MAX('1474 FX'!AI356, '1474 PARA'!AI356), "")</f>
        <v/>
      </c>
      <c r="V356" s="239" t="str">
        <f>IF(I356&gt;0, MAX('1475 FX'!AI356, '1475 PARA'!AI356), "")</f>
        <v/>
      </c>
      <c r="W356" s="240" t="str">
        <f>IF(I356&gt;0, MAX('1476 FX'!AI356, '1476 PARA'!AI356), "")</f>
        <v/>
      </c>
      <c r="X356" s="240" t="str">
        <f>IF(I356&gt;0, MAX('1603 FX'!AI356, '1603 Para'!AI356), "")</f>
        <v/>
      </c>
      <c r="Y356" s="240" t="str">
        <f>IF(I356&gt;0, MAX('1604 FX'!AI356, '1604 Para'!AI356), "")</f>
        <v/>
      </c>
      <c r="Z356" s="240" t="str">
        <f>IF(I356&gt;0, MAX('Spare van FX'!AI356, 'Spare van Para'!AI356), "")</f>
        <v/>
      </c>
    </row>
    <row r="357" spans="1:26" thickBot="1" x14ac:dyDescent="0.3">
      <c r="A357" s="155">
        <v>43089</v>
      </c>
      <c r="B357" s="156">
        <f>'1473 FX'!V357</f>
        <v>0</v>
      </c>
      <c r="C357" s="156">
        <f>'1474 FX'!V357</f>
        <v>0</v>
      </c>
      <c r="D357" s="156">
        <f>'1475 FX'!V357</f>
        <v>0</v>
      </c>
      <c r="E357" s="162">
        <f>'1476 FX'!V357</f>
        <v>0</v>
      </c>
      <c r="F357" s="162">
        <f>'1603 FX'!V357</f>
        <v>0</v>
      </c>
      <c r="G357" s="162">
        <f>'1604 FX'!V357</f>
        <v>0</v>
      </c>
      <c r="H357" s="162">
        <f>'Spare van FX'!V357</f>
        <v>0</v>
      </c>
      <c r="I357" s="167">
        <f t="shared" si="5"/>
        <v>0</v>
      </c>
      <c r="K357" s="239" t="str">
        <f>IF(I357&gt;0, MAX('1473 FX'!AI357, '1473 PARA'!AI357), "")</f>
        <v/>
      </c>
      <c r="L357" s="239" t="str">
        <f>IF(I357&gt;0, MAX('1474 FX'!AI357, '1474 PARA'!AI357), "")</f>
        <v/>
      </c>
      <c r="M357" s="239" t="str">
        <f>IF(I357&gt;0, MAX('1475 FX'!AI357, '1475 PARA'!AI357), "")</f>
        <v/>
      </c>
      <c r="N357" s="240" t="str">
        <f>IF(I357&gt;0, MAX('1476 FX'!AI357, '1476 PARA'!AI357), "")</f>
        <v/>
      </c>
      <c r="O357" s="240" t="str">
        <f>IF(I357&gt;0, MAX('1603 FX'!AI357, '1603 Para'!AI357), "")</f>
        <v/>
      </c>
      <c r="P357" s="240" t="str">
        <f>IF(I357&gt;0, MAX('1604 FX'!AI357, '1604 Para'!AI357), "")</f>
        <v/>
      </c>
      <c r="Q357" s="240" t="str">
        <f>IF(I357&gt;0, MAX('Spare van FX'!AI357, 'Spare van Para'!AI357), "")</f>
        <v/>
      </c>
      <c r="T357" s="239" t="str">
        <f>IF(I357&gt;0, MAX('1473 FX'!AI357, '1473 PARA'!AI357), "")</f>
        <v/>
      </c>
      <c r="U357" s="239" t="str">
        <f>IF(I357&gt;0, MAX('1474 FX'!AI357, '1474 PARA'!AI357), "")</f>
        <v/>
      </c>
      <c r="V357" s="239" t="str">
        <f>IF(I357&gt;0, MAX('1475 FX'!AI357, '1475 PARA'!AI357), "")</f>
        <v/>
      </c>
      <c r="W357" s="240" t="str">
        <f>IF(I357&gt;0, MAX('1476 FX'!AI357, '1476 PARA'!AI357), "")</f>
        <v/>
      </c>
      <c r="X357" s="240" t="str">
        <f>IF(I357&gt;0, MAX('1603 FX'!AI357, '1603 Para'!AI357), "")</f>
        <v/>
      </c>
      <c r="Y357" s="240" t="str">
        <f>IF(I357&gt;0, MAX('1604 FX'!AI357, '1604 Para'!AI357), "")</f>
        <v/>
      </c>
      <c r="Z357" s="240" t="str">
        <f>IF(I357&gt;0, MAX('Spare van FX'!AI357, 'Spare van Para'!AI357), "")</f>
        <v/>
      </c>
    </row>
    <row r="358" spans="1:26" thickBot="1" x14ac:dyDescent="0.3">
      <c r="A358" s="155">
        <v>43090</v>
      </c>
      <c r="B358" s="156">
        <f>'1473 FX'!V358</f>
        <v>0</v>
      </c>
      <c r="C358" s="156">
        <f>'1474 FX'!V358</f>
        <v>0</v>
      </c>
      <c r="D358" s="156">
        <f>'1475 FX'!V358</f>
        <v>0</v>
      </c>
      <c r="E358" s="162">
        <f>'1476 FX'!V358</f>
        <v>0</v>
      </c>
      <c r="F358" s="162">
        <f>'1603 FX'!V358</f>
        <v>0</v>
      </c>
      <c r="G358" s="162">
        <f>'1604 FX'!V358</f>
        <v>0</v>
      </c>
      <c r="H358" s="162">
        <f>'Spare van FX'!V358</f>
        <v>0</v>
      </c>
      <c r="I358" s="167">
        <f t="shared" si="5"/>
        <v>0</v>
      </c>
      <c r="K358" s="239" t="str">
        <f>IF(I358&gt;0, MAX('1473 FX'!AI358, '1473 PARA'!AI358), "")</f>
        <v/>
      </c>
      <c r="L358" s="239" t="str">
        <f>IF(I358&gt;0, MAX('1474 FX'!AI358, '1474 PARA'!AI358), "")</f>
        <v/>
      </c>
      <c r="M358" s="239" t="str">
        <f>IF(I358&gt;0, MAX('1475 FX'!AI358, '1475 PARA'!AI358), "")</f>
        <v/>
      </c>
      <c r="N358" s="240" t="str">
        <f>IF(I358&gt;0, MAX('1476 FX'!AI358, '1476 PARA'!AI358), "")</f>
        <v/>
      </c>
      <c r="O358" s="240" t="str">
        <f>IF(I358&gt;0, MAX('1603 FX'!AI358, '1603 Para'!AI358), "")</f>
        <v/>
      </c>
      <c r="P358" s="240" t="str">
        <f>IF(I358&gt;0, MAX('1604 FX'!AI358, '1604 Para'!AI358), "")</f>
        <v/>
      </c>
      <c r="Q358" s="240" t="str">
        <f>IF(I358&gt;0, MAX('Spare van FX'!AI358, 'Spare van Para'!AI358), "")</f>
        <v/>
      </c>
      <c r="T358" s="239" t="str">
        <f>IF(I358&gt;0, MAX('1473 FX'!AI358, '1473 PARA'!AI358), "")</f>
        <v/>
      </c>
      <c r="U358" s="239" t="str">
        <f>IF(I358&gt;0, MAX('1474 FX'!AI358, '1474 PARA'!AI358), "")</f>
        <v/>
      </c>
      <c r="V358" s="239" t="str">
        <f>IF(I358&gt;0, MAX('1475 FX'!AI358, '1475 PARA'!AI358), "")</f>
        <v/>
      </c>
      <c r="W358" s="240" t="str">
        <f>IF(I358&gt;0, MAX('1476 FX'!AI358, '1476 PARA'!AI358), "")</f>
        <v/>
      </c>
      <c r="X358" s="240" t="str">
        <f>IF(I358&gt;0, MAX('1603 FX'!AI358, '1603 Para'!AI358), "")</f>
        <v/>
      </c>
      <c r="Y358" s="240" t="str">
        <f>IF(I358&gt;0, MAX('1604 FX'!AI358, '1604 Para'!AI358), "")</f>
        <v/>
      </c>
      <c r="Z358" s="240" t="str">
        <f>IF(I358&gt;0, MAX('Spare van FX'!AI358, 'Spare van Para'!AI358), "")</f>
        <v/>
      </c>
    </row>
    <row r="359" spans="1:26" thickBot="1" x14ac:dyDescent="0.3">
      <c r="A359" s="155">
        <v>43091</v>
      </c>
      <c r="B359" s="156">
        <f>'1473 FX'!V359</f>
        <v>0</v>
      </c>
      <c r="C359" s="156">
        <f>'1474 FX'!V359</f>
        <v>0</v>
      </c>
      <c r="D359" s="156">
        <f>'1475 FX'!V359</f>
        <v>0</v>
      </c>
      <c r="E359" s="162">
        <f>'1476 FX'!V359</f>
        <v>0</v>
      </c>
      <c r="F359" s="162">
        <f>'1603 FX'!V359</f>
        <v>0</v>
      </c>
      <c r="G359" s="162">
        <f>'1604 FX'!V359</f>
        <v>0</v>
      </c>
      <c r="H359" s="162">
        <f>'Spare van FX'!V359</f>
        <v>0</v>
      </c>
      <c r="I359" s="167">
        <f t="shared" si="5"/>
        <v>0</v>
      </c>
      <c r="K359" s="239" t="str">
        <f>IF(I359&gt;0, MAX('1473 FX'!AI359, '1473 PARA'!AI359), "")</f>
        <v/>
      </c>
      <c r="L359" s="239" t="str">
        <f>IF(I359&gt;0, MAX('1474 FX'!AI359, '1474 PARA'!AI359), "")</f>
        <v/>
      </c>
      <c r="M359" s="239" t="str">
        <f>IF(I359&gt;0, MAX('1475 FX'!AI359, '1475 PARA'!AI359), "")</f>
        <v/>
      </c>
      <c r="N359" s="240" t="str">
        <f>IF(I359&gt;0, MAX('1476 FX'!AI359, '1476 PARA'!AI359), "")</f>
        <v/>
      </c>
      <c r="O359" s="240" t="str">
        <f>IF(I359&gt;0, MAX('1603 FX'!AI359, '1603 Para'!AI359), "")</f>
        <v/>
      </c>
      <c r="P359" s="240" t="str">
        <f>IF(I359&gt;0, MAX('1604 FX'!AI359, '1604 Para'!AI359), "")</f>
        <v/>
      </c>
      <c r="Q359" s="240" t="str">
        <f>IF(I359&gt;0, MAX('Spare van FX'!AI359, 'Spare van Para'!AI359), "")</f>
        <v/>
      </c>
      <c r="T359" s="239" t="str">
        <f>IF(I359&gt;0, MAX('1473 FX'!AI359, '1473 PARA'!AI359), "")</f>
        <v/>
      </c>
      <c r="U359" s="239" t="str">
        <f>IF(I359&gt;0, MAX('1474 FX'!AI359, '1474 PARA'!AI359), "")</f>
        <v/>
      </c>
      <c r="V359" s="239" t="str">
        <f>IF(I359&gt;0, MAX('1475 FX'!AI359, '1475 PARA'!AI359), "")</f>
        <v/>
      </c>
      <c r="W359" s="240" t="str">
        <f>IF(I359&gt;0, MAX('1476 FX'!AI359, '1476 PARA'!AI359), "")</f>
        <v/>
      </c>
      <c r="X359" s="240" t="str">
        <f>IF(I359&gt;0, MAX('1603 FX'!AI359, '1603 Para'!AI359), "")</f>
        <v/>
      </c>
      <c r="Y359" s="240" t="str">
        <f>IF(I359&gt;0, MAX('1604 FX'!AI359, '1604 Para'!AI359), "")</f>
        <v/>
      </c>
      <c r="Z359" s="240" t="str">
        <f>IF(I359&gt;0, MAX('Spare van FX'!AI359, 'Spare van Para'!AI359), "")</f>
        <v/>
      </c>
    </row>
    <row r="360" spans="1:26" thickBot="1" x14ac:dyDescent="0.3">
      <c r="A360" s="155">
        <v>43092</v>
      </c>
      <c r="B360" s="156">
        <f>'1473 FX'!V360</f>
        <v>0</v>
      </c>
      <c r="C360" s="156">
        <f>'1474 FX'!V360</f>
        <v>0</v>
      </c>
      <c r="D360" s="156">
        <f>'1475 FX'!V360</f>
        <v>0</v>
      </c>
      <c r="E360" s="162">
        <f>'1476 FX'!V360</f>
        <v>0</v>
      </c>
      <c r="F360" s="162">
        <f>'1603 FX'!V360</f>
        <v>0</v>
      </c>
      <c r="G360" s="162">
        <f>'1604 FX'!V360</f>
        <v>0</v>
      </c>
      <c r="H360" s="162">
        <f>'Spare van FX'!V360</f>
        <v>0</v>
      </c>
      <c r="I360" s="167">
        <f t="shared" si="5"/>
        <v>0</v>
      </c>
      <c r="K360" s="239" t="str">
        <f>IF(I360&gt;0, MAX('1473 FX'!AI360, '1473 PARA'!AI360), "")</f>
        <v/>
      </c>
      <c r="L360" s="239" t="str">
        <f>IF(I360&gt;0, MAX('1474 FX'!AI360, '1474 PARA'!AI360), "")</f>
        <v/>
      </c>
      <c r="M360" s="239" t="str">
        <f>IF(I360&gt;0, MAX('1475 FX'!AI360, '1475 PARA'!AI360), "")</f>
        <v/>
      </c>
      <c r="N360" s="240" t="str">
        <f>IF(I360&gt;0, MAX('1476 FX'!AI360, '1476 PARA'!AI360), "")</f>
        <v/>
      </c>
      <c r="O360" s="240" t="str">
        <f>IF(I360&gt;0, MAX('1603 FX'!AI360, '1603 Para'!AI360), "")</f>
        <v/>
      </c>
      <c r="P360" s="240" t="str">
        <f>IF(I360&gt;0, MAX('1604 FX'!AI360, '1604 Para'!AI360), "")</f>
        <v/>
      </c>
      <c r="Q360" s="240" t="str">
        <f>IF(I360&gt;0, MAX('Spare van FX'!AI360, 'Spare van Para'!AI360), "")</f>
        <v/>
      </c>
      <c r="T360" s="239" t="str">
        <f>IF(I360&gt;0, MAX('1473 FX'!AI360, '1473 PARA'!AI360), "")</f>
        <v/>
      </c>
      <c r="U360" s="239" t="str">
        <f>IF(I360&gt;0, MAX('1474 FX'!AI360, '1474 PARA'!AI360), "")</f>
        <v/>
      </c>
      <c r="V360" s="239" t="str">
        <f>IF(I360&gt;0, MAX('1475 FX'!AI360, '1475 PARA'!AI360), "")</f>
        <v/>
      </c>
      <c r="W360" s="240" t="str">
        <f>IF(I360&gt;0, MAX('1476 FX'!AI360, '1476 PARA'!AI360), "")</f>
        <v/>
      </c>
      <c r="X360" s="240" t="str">
        <f>IF(I360&gt;0, MAX('1603 FX'!AI360, '1603 Para'!AI360), "")</f>
        <v/>
      </c>
      <c r="Y360" s="240" t="str">
        <f>IF(I360&gt;0, MAX('1604 FX'!AI360, '1604 Para'!AI360), "")</f>
        <v/>
      </c>
      <c r="Z360" s="240" t="str">
        <f>IF(I360&gt;0, MAX('Spare van FX'!AI360, 'Spare van Para'!AI360), "")</f>
        <v/>
      </c>
    </row>
    <row r="361" spans="1:26" thickBot="1" x14ac:dyDescent="0.3">
      <c r="A361" s="155">
        <v>43093</v>
      </c>
      <c r="B361" s="156">
        <f>'1473 FX'!V361</f>
        <v>0</v>
      </c>
      <c r="C361" s="156">
        <f>'1474 FX'!V361</f>
        <v>0</v>
      </c>
      <c r="D361" s="156">
        <f>'1475 FX'!V361</f>
        <v>0</v>
      </c>
      <c r="E361" s="162">
        <f>'1476 FX'!V361</f>
        <v>0</v>
      </c>
      <c r="F361" s="162">
        <f>'1603 FX'!V361</f>
        <v>0</v>
      </c>
      <c r="G361" s="162">
        <f>'1604 FX'!V361</f>
        <v>0</v>
      </c>
      <c r="H361" s="162">
        <f>'Spare van FX'!V361</f>
        <v>0</v>
      </c>
      <c r="I361" s="167">
        <f t="shared" si="5"/>
        <v>0</v>
      </c>
      <c r="K361" s="239" t="str">
        <f>IF(I361&gt;0, MAX('1473 FX'!AI361, '1473 PARA'!AI361), "")</f>
        <v/>
      </c>
      <c r="L361" s="239" t="str">
        <f>IF(I361&gt;0, MAX('1474 FX'!AI361, '1474 PARA'!AI361), "")</f>
        <v/>
      </c>
      <c r="M361" s="239" t="str">
        <f>IF(I361&gt;0, MAX('1475 FX'!AI361, '1475 PARA'!AI361), "")</f>
        <v/>
      </c>
      <c r="N361" s="240" t="str">
        <f>IF(I361&gt;0, MAX('1476 FX'!AI361, '1476 PARA'!AI361), "")</f>
        <v/>
      </c>
      <c r="O361" s="240" t="str">
        <f>IF(I361&gt;0, MAX('1603 FX'!AI361, '1603 Para'!AI361), "")</f>
        <v/>
      </c>
      <c r="P361" s="240" t="str">
        <f>IF(I361&gt;0, MAX('1604 FX'!AI361, '1604 Para'!AI361), "")</f>
        <v/>
      </c>
      <c r="Q361" s="240" t="str">
        <f>IF(I361&gt;0, MAX('Spare van FX'!AI361, 'Spare van Para'!AI361), "")</f>
        <v/>
      </c>
      <c r="T361" s="239" t="str">
        <f>IF(I361&gt;0, MAX('1473 FX'!AI361, '1473 PARA'!AI361), "")</f>
        <v/>
      </c>
      <c r="U361" s="239" t="str">
        <f>IF(I361&gt;0, MAX('1474 FX'!AI361, '1474 PARA'!AI361), "")</f>
        <v/>
      </c>
      <c r="V361" s="239" t="str">
        <f>IF(I361&gt;0, MAX('1475 FX'!AI361, '1475 PARA'!AI361), "")</f>
        <v/>
      </c>
      <c r="W361" s="240" t="str">
        <f>IF(I361&gt;0, MAX('1476 FX'!AI361, '1476 PARA'!AI361), "")</f>
        <v/>
      </c>
      <c r="X361" s="240" t="str">
        <f>IF(I361&gt;0, MAX('1603 FX'!AI361, '1603 Para'!AI361), "")</f>
        <v/>
      </c>
      <c r="Y361" s="240" t="str">
        <f>IF(I361&gt;0, MAX('1604 FX'!AI361, '1604 Para'!AI361), "")</f>
        <v/>
      </c>
      <c r="Z361" s="240" t="str">
        <f>IF(I361&gt;0, MAX('Spare van FX'!AI361, 'Spare van Para'!AI361), "")</f>
        <v/>
      </c>
    </row>
    <row r="362" spans="1:26" thickBot="1" x14ac:dyDescent="0.3">
      <c r="A362" s="155">
        <v>43094</v>
      </c>
      <c r="B362" s="156">
        <f>'1473 FX'!V362</f>
        <v>0</v>
      </c>
      <c r="C362" s="156">
        <f>'1474 FX'!V362</f>
        <v>0</v>
      </c>
      <c r="D362" s="156">
        <f>'1475 FX'!V362</f>
        <v>0</v>
      </c>
      <c r="E362" s="162">
        <f>'1476 FX'!V362</f>
        <v>0</v>
      </c>
      <c r="F362" s="162">
        <f>'1603 FX'!V362</f>
        <v>0</v>
      </c>
      <c r="G362" s="162">
        <f>'1604 FX'!V362</f>
        <v>0</v>
      </c>
      <c r="H362" s="162">
        <f>'Spare van FX'!V362</f>
        <v>0</v>
      </c>
      <c r="I362" s="167">
        <f t="shared" si="5"/>
        <v>0</v>
      </c>
      <c r="K362" s="239" t="str">
        <f>IF(I362&gt;0, MAX('1473 FX'!AI362, '1473 PARA'!AI362), "")</f>
        <v/>
      </c>
      <c r="L362" s="239" t="str">
        <f>IF(I362&gt;0, MAX('1474 FX'!AI362, '1474 PARA'!AI362), "")</f>
        <v/>
      </c>
      <c r="M362" s="239" t="str">
        <f>IF(I362&gt;0, MAX('1475 FX'!AI362, '1475 PARA'!AI362), "")</f>
        <v/>
      </c>
      <c r="N362" s="240" t="str">
        <f>IF(I362&gt;0, MAX('1476 FX'!AI362, '1476 PARA'!AI362), "")</f>
        <v/>
      </c>
      <c r="O362" s="240" t="str">
        <f>IF(I362&gt;0, MAX('1603 FX'!AI362, '1603 Para'!AI362), "")</f>
        <v/>
      </c>
      <c r="P362" s="240" t="str">
        <f>IF(I362&gt;0, MAX('1604 FX'!AI362, '1604 Para'!AI362), "")</f>
        <v/>
      </c>
      <c r="Q362" s="240" t="str">
        <f>IF(I362&gt;0, MAX('Spare van FX'!AI362, 'Spare van Para'!AI362), "")</f>
        <v/>
      </c>
      <c r="T362" s="239" t="str">
        <f>IF(I362&gt;0, MAX('1473 FX'!AI362, '1473 PARA'!AI362), "")</f>
        <v/>
      </c>
      <c r="U362" s="239" t="str">
        <f>IF(I362&gt;0, MAX('1474 FX'!AI362, '1474 PARA'!AI362), "")</f>
        <v/>
      </c>
      <c r="V362" s="239" t="str">
        <f>IF(I362&gt;0, MAX('1475 FX'!AI362, '1475 PARA'!AI362), "")</f>
        <v/>
      </c>
      <c r="W362" s="240" t="str">
        <f>IF(I362&gt;0, MAX('1476 FX'!AI362, '1476 PARA'!AI362), "")</f>
        <v/>
      </c>
      <c r="X362" s="240" t="str">
        <f>IF(I362&gt;0, MAX('1603 FX'!AI362, '1603 Para'!AI362), "")</f>
        <v/>
      </c>
      <c r="Y362" s="240" t="str">
        <f>IF(I362&gt;0, MAX('1604 FX'!AI362, '1604 Para'!AI362), "")</f>
        <v/>
      </c>
      <c r="Z362" s="240" t="str">
        <f>IF(I362&gt;0, MAX('Spare van FX'!AI362, 'Spare van Para'!AI362), "")</f>
        <v/>
      </c>
    </row>
    <row r="363" spans="1:26" thickBot="1" x14ac:dyDescent="0.3">
      <c r="A363" s="155">
        <v>43095</v>
      </c>
      <c r="B363" s="156">
        <f>'1473 FX'!V363</f>
        <v>0</v>
      </c>
      <c r="C363" s="156">
        <f>'1474 FX'!V363</f>
        <v>0</v>
      </c>
      <c r="D363" s="156">
        <f>'1475 FX'!V363</f>
        <v>0</v>
      </c>
      <c r="E363" s="162">
        <f>'1476 FX'!V363</f>
        <v>0</v>
      </c>
      <c r="F363" s="162">
        <f>'1603 FX'!V363</f>
        <v>0</v>
      </c>
      <c r="G363" s="162">
        <f>'1604 FX'!V363</f>
        <v>0</v>
      </c>
      <c r="H363" s="162">
        <f>'Spare van FX'!V363</f>
        <v>0</v>
      </c>
      <c r="I363" s="167">
        <f t="shared" si="5"/>
        <v>0</v>
      </c>
      <c r="K363" s="239" t="str">
        <f>IF(I363&gt;0, MAX('1473 FX'!AI363, '1473 PARA'!AI363), "")</f>
        <v/>
      </c>
      <c r="L363" s="239" t="str">
        <f>IF(I363&gt;0, MAX('1474 FX'!AI363, '1474 PARA'!AI363), "")</f>
        <v/>
      </c>
      <c r="M363" s="239" t="str">
        <f>IF(I363&gt;0, MAX('1475 FX'!AI363, '1475 PARA'!AI363), "")</f>
        <v/>
      </c>
      <c r="N363" s="240" t="str">
        <f>IF(I363&gt;0, MAX('1476 FX'!AI363, '1476 PARA'!AI363), "")</f>
        <v/>
      </c>
      <c r="O363" s="240" t="str">
        <f>IF(I363&gt;0, MAX('1603 FX'!AI363, '1603 Para'!AI363), "")</f>
        <v/>
      </c>
      <c r="P363" s="240" t="str">
        <f>IF(I363&gt;0, MAX('1604 FX'!AI363, '1604 Para'!AI363), "")</f>
        <v/>
      </c>
      <c r="Q363" s="240" t="str">
        <f>IF(I363&gt;0, MAX('Spare van FX'!AI363, 'Spare van Para'!AI363), "")</f>
        <v/>
      </c>
      <c r="T363" s="239" t="str">
        <f>IF(I363&gt;0, MAX('1473 FX'!AI363, '1473 PARA'!AI363), "")</f>
        <v/>
      </c>
      <c r="U363" s="239" t="str">
        <f>IF(I363&gt;0, MAX('1474 FX'!AI363, '1474 PARA'!AI363), "")</f>
        <v/>
      </c>
      <c r="V363" s="239" t="str">
        <f>IF(I363&gt;0, MAX('1475 FX'!AI363, '1475 PARA'!AI363), "")</f>
        <v/>
      </c>
      <c r="W363" s="240" t="str">
        <f>IF(I363&gt;0, MAX('1476 FX'!AI363, '1476 PARA'!AI363), "")</f>
        <v/>
      </c>
      <c r="X363" s="240" t="str">
        <f>IF(I363&gt;0, MAX('1603 FX'!AI363, '1603 Para'!AI363), "")</f>
        <v/>
      </c>
      <c r="Y363" s="240" t="str">
        <f>IF(I363&gt;0, MAX('1604 FX'!AI363, '1604 Para'!AI363), "")</f>
        <v/>
      </c>
      <c r="Z363" s="240" t="str">
        <f>IF(I363&gt;0, MAX('Spare van FX'!AI363, 'Spare van Para'!AI363), "")</f>
        <v/>
      </c>
    </row>
    <row r="364" spans="1:26" thickBot="1" x14ac:dyDescent="0.3">
      <c r="A364" s="155">
        <v>43096</v>
      </c>
      <c r="B364" s="156">
        <f>'1473 FX'!V364</f>
        <v>0</v>
      </c>
      <c r="C364" s="156">
        <f>'1474 FX'!V364</f>
        <v>0</v>
      </c>
      <c r="D364" s="156">
        <f>'1475 FX'!V364</f>
        <v>0</v>
      </c>
      <c r="E364" s="162">
        <f>'1476 FX'!V364</f>
        <v>0</v>
      </c>
      <c r="F364" s="162">
        <f>'1603 FX'!V364</f>
        <v>0</v>
      </c>
      <c r="G364" s="162">
        <f>'1604 FX'!V364</f>
        <v>0</v>
      </c>
      <c r="H364" s="162">
        <f>'Spare van FX'!V364</f>
        <v>0</v>
      </c>
      <c r="I364" s="167">
        <f t="shared" si="5"/>
        <v>0</v>
      </c>
      <c r="K364" s="239" t="str">
        <f>IF(I364&gt;0, MAX('1473 FX'!AI364, '1473 PARA'!AI364), "")</f>
        <v/>
      </c>
      <c r="L364" s="239" t="str">
        <f>IF(I364&gt;0, MAX('1474 FX'!AI364, '1474 PARA'!AI364), "")</f>
        <v/>
      </c>
      <c r="M364" s="239" t="str">
        <f>IF(I364&gt;0, MAX('1475 FX'!AI364, '1475 PARA'!AI364), "")</f>
        <v/>
      </c>
      <c r="N364" s="240" t="str">
        <f>IF(I364&gt;0, MAX('1476 FX'!AI364, '1476 PARA'!AI364), "")</f>
        <v/>
      </c>
      <c r="O364" s="240" t="str">
        <f>IF(I364&gt;0, MAX('1603 FX'!AI364, '1603 Para'!AI364), "")</f>
        <v/>
      </c>
      <c r="P364" s="240" t="str">
        <f>IF(I364&gt;0, MAX('1604 FX'!AI364, '1604 Para'!AI364), "")</f>
        <v/>
      </c>
      <c r="Q364" s="240" t="str">
        <f>IF(I364&gt;0, MAX('Spare van FX'!AI364, 'Spare van Para'!AI364), "")</f>
        <v/>
      </c>
      <c r="T364" s="239" t="str">
        <f>IF(I364&gt;0, MAX('1473 FX'!AI364, '1473 PARA'!AI364), "")</f>
        <v/>
      </c>
      <c r="U364" s="239" t="str">
        <f>IF(I364&gt;0, MAX('1474 FX'!AI364, '1474 PARA'!AI364), "")</f>
        <v/>
      </c>
      <c r="V364" s="239" t="str">
        <f>IF(I364&gt;0, MAX('1475 FX'!AI364, '1475 PARA'!AI364), "")</f>
        <v/>
      </c>
      <c r="W364" s="240" t="str">
        <f>IF(I364&gt;0, MAX('1476 FX'!AI364, '1476 PARA'!AI364), "")</f>
        <v/>
      </c>
      <c r="X364" s="240" t="str">
        <f>IF(I364&gt;0, MAX('1603 FX'!AI364, '1603 Para'!AI364), "")</f>
        <v/>
      </c>
      <c r="Y364" s="240" t="str">
        <f>IF(I364&gt;0, MAX('1604 FX'!AI364, '1604 Para'!AI364), "")</f>
        <v/>
      </c>
      <c r="Z364" s="240" t="str">
        <f>IF(I364&gt;0, MAX('Spare van FX'!AI364, 'Spare van Para'!AI364), "")</f>
        <v/>
      </c>
    </row>
    <row r="365" spans="1:26" thickBot="1" x14ac:dyDescent="0.3">
      <c r="A365" s="155">
        <v>43097</v>
      </c>
      <c r="B365" s="156">
        <f>'1473 FX'!V365</f>
        <v>0</v>
      </c>
      <c r="C365" s="156">
        <f>'1474 FX'!V365</f>
        <v>0</v>
      </c>
      <c r="D365" s="156">
        <f>'1475 FX'!V365</f>
        <v>0</v>
      </c>
      <c r="E365" s="162">
        <f>'1476 FX'!V365</f>
        <v>0</v>
      </c>
      <c r="F365" s="162">
        <f>'1603 FX'!V365</f>
        <v>0</v>
      </c>
      <c r="G365" s="162">
        <f>'1604 FX'!V365</f>
        <v>0</v>
      </c>
      <c r="H365" s="162">
        <f>'Spare van FX'!V365</f>
        <v>0</v>
      </c>
      <c r="I365" s="167">
        <f t="shared" si="5"/>
        <v>0</v>
      </c>
      <c r="K365" s="239" t="str">
        <f>IF(I365&gt;0, MAX('1473 FX'!AI365, '1473 PARA'!AI365), "")</f>
        <v/>
      </c>
      <c r="L365" s="239" t="str">
        <f>IF(I365&gt;0, MAX('1474 FX'!AI365, '1474 PARA'!AI365), "")</f>
        <v/>
      </c>
      <c r="M365" s="239" t="str">
        <f>IF(I365&gt;0, MAX('1475 FX'!AI365, '1475 PARA'!AI365), "")</f>
        <v/>
      </c>
      <c r="N365" s="240" t="str">
        <f>IF(I365&gt;0, MAX('1476 FX'!AI365, '1476 PARA'!AI365), "")</f>
        <v/>
      </c>
      <c r="O365" s="240" t="str">
        <f>IF(I365&gt;0, MAX('1603 FX'!AI365, '1603 Para'!AI365), "")</f>
        <v/>
      </c>
      <c r="P365" s="240" t="str">
        <f>IF(I365&gt;0, MAX('1604 FX'!AI365, '1604 Para'!AI365), "")</f>
        <v/>
      </c>
      <c r="Q365" s="240" t="str">
        <f>IF(I365&gt;0, MAX('Spare van FX'!AI365, 'Spare van Para'!AI365), "")</f>
        <v/>
      </c>
      <c r="T365" s="239" t="str">
        <f>IF(I365&gt;0, MAX('1473 FX'!AI365, '1473 PARA'!AI365), "")</f>
        <v/>
      </c>
      <c r="U365" s="239" t="str">
        <f>IF(I365&gt;0, MAX('1474 FX'!AI365, '1474 PARA'!AI365), "")</f>
        <v/>
      </c>
      <c r="V365" s="239" t="str">
        <f>IF(I365&gt;0, MAX('1475 FX'!AI365, '1475 PARA'!AI365), "")</f>
        <v/>
      </c>
      <c r="W365" s="240" t="str">
        <f>IF(I365&gt;0, MAX('1476 FX'!AI365, '1476 PARA'!AI365), "")</f>
        <v/>
      </c>
      <c r="X365" s="240" t="str">
        <f>IF(I365&gt;0, MAX('1603 FX'!AI365, '1603 Para'!AI365), "")</f>
        <v/>
      </c>
      <c r="Y365" s="240" t="str">
        <f>IF(I365&gt;0, MAX('1604 FX'!AI365, '1604 Para'!AI365), "")</f>
        <v/>
      </c>
      <c r="Z365" s="240" t="str">
        <f>IF(I365&gt;0, MAX('Spare van FX'!AI365, 'Spare van Para'!AI365), "")</f>
        <v/>
      </c>
    </row>
    <row r="366" spans="1:26" thickBot="1" x14ac:dyDescent="0.3">
      <c r="A366" s="155">
        <v>43098</v>
      </c>
      <c r="B366" s="156">
        <f>'1473 FX'!V366</f>
        <v>0</v>
      </c>
      <c r="C366" s="156">
        <f>'1474 FX'!V366</f>
        <v>0</v>
      </c>
      <c r="D366" s="156">
        <f>'1475 FX'!V366</f>
        <v>0</v>
      </c>
      <c r="E366" s="162">
        <f>'1476 FX'!V366</f>
        <v>0</v>
      </c>
      <c r="F366" s="162">
        <f>'1603 FX'!V366</f>
        <v>0</v>
      </c>
      <c r="G366" s="162">
        <f>'1604 FX'!V366</f>
        <v>0</v>
      </c>
      <c r="H366" s="162">
        <f>'Spare van FX'!V366</f>
        <v>0</v>
      </c>
      <c r="I366" s="167">
        <f t="shared" si="5"/>
        <v>0</v>
      </c>
      <c r="K366" s="239" t="str">
        <f>IF(I366&gt;0, MAX('1473 FX'!AI366, '1473 PARA'!AI366), "")</f>
        <v/>
      </c>
      <c r="L366" s="239" t="str">
        <f>IF(I366&gt;0, MAX('1474 FX'!AI366, '1474 PARA'!AI366), "")</f>
        <v/>
      </c>
      <c r="M366" s="239" t="str">
        <f>IF(I366&gt;0, MAX('1475 FX'!AI366, '1475 PARA'!AI366), "")</f>
        <v/>
      </c>
      <c r="N366" s="240" t="str">
        <f>IF(I366&gt;0, MAX('1476 FX'!AI366, '1476 PARA'!AI366), "")</f>
        <v/>
      </c>
      <c r="O366" s="240" t="str">
        <f>IF(I366&gt;0, MAX('1603 FX'!AI366, '1603 Para'!AI366), "")</f>
        <v/>
      </c>
      <c r="P366" s="240" t="str">
        <f>IF(I366&gt;0, MAX('1604 FX'!AI366, '1604 Para'!AI366), "")</f>
        <v/>
      </c>
      <c r="Q366" s="240" t="str">
        <f>IF(I366&gt;0, MAX('Spare van FX'!AI366, 'Spare van Para'!AI366), "")</f>
        <v/>
      </c>
      <c r="T366" s="239" t="str">
        <f>IF(I366&gt;0, MAX('1473 FX'!AI366, '1473 PARA'!AI366), "")</f>
        <v/>
      </c>
      <c r="U366" s="239" t="str">
        <f>IF(I366&gt;0, MAX('1474 FX'!AI366, '1474 PARA'!AI366), "")</f>
        <v/>
      </c>
      <c r="V366" s="239" t="str">
        <f>IF(I366&gt;0, MAX('1475 FX'!AI366, '1475 PARA'!AI366), "")</f>
        <v/>
      </c>
      <c r="W366" s="240" t="str">
        <f>IF(I366&gt;0, MAX('1476 FX'!AI366, '1476 PARA'!AI366), "")</f>
        <v/>
      </c>
      <c r="X366" s="240" t="str">
        <f>IF(I366&gt;0, MAX('1603 FX'!AI366, '1603 Para'!AI366), "")</f>
        <v/>
      </c>
      <c r="Y366" s="240" t="str">
        <f>IF(I366&gt;0, MAX('1604 FX'!AI366, '1604 Para'!AI366), "")</f>
        <v/>
      </c>
      <c r="Z366" s="240" t="str">
        <f>IF(I366&gt;0, MAX('Spare van FX'!AI366, 'Spare van Para'!AI366), "")</f>
        <v/>
      </c>
    </row>
    <row r="367" spans="1:26" thickBot="1" x14ac:dyDescent="0.3">
      <c r="A367" s="155">
        <v>43099</v>
      </c>
      <c r="B367" s="156">
        <f>'1473 FX'!V367</f>
        <v>0</v>
      </c>
      <c r="C367" s="156">
        <f>'1474 FX'!V367</f>
        <v>0</v>
      </c>
      <c r="D367" s="156">
        <f>'1475 FX'!V367</f>
        <v>0</v>
      </c>
      <c r="E367" s="162">
        <f>'1476 FX'!V367</f>
        <v>0</v>
      </c>
      <c r="F367" s="162">
        <f>'1603 FX'!V367</f>
        <v>0</v>
      </c>
      <c r="G367" s="162">
        <f>'1604 FX'!V367</f>
        <v>0</v>
      </c>
      <c r="H367" s="162">
        <f>'Spare van FX'!V367</f>
        <v>0</v>
      </c>
      <c r="I367" s="167">
        <f t="shared" si="5"/>
        <v>0</v>
      </c>
      <c r="K367" s="239" t="str">
        <f>IF(I367&gt;0, MAX('1473 FX'!AI367, '1473 PARA'!AI367), "")</f>
        <v/>
      </c>
      <c r="L367" s="239" t="str">
        <f>IF(I367&gt;0, MAX('1474 FX'!AI367, '1474 PARA'!AI367), "")</f>
        <v/>
      </c>
      <c r="M367" s="239" t="str">
        <f>IF(I367&gt;0, MAX('1475 FX'!AI367, '1475 PARA'!AI367), "")</f>
        <v/>
      </c>
      <c r="N367" s="240" t="str">
        <f>IF(I367&gt;0, MAX('1476 FX'!AI367, '1476 PARA'!AI367), "")</f>
        <v/>
      </c>
      <c r="O367" s="240" t="str">
        <f>IF(I367&gt;0, MAX('1603 FX'!AI367, '1603 Para'!AI367), "")</f>
        <v/>
      </c>
      <c r="P367" s="240" t="str">
        <f>IF(I367&gt;0, MAX('1604 FX'!AI367, '1604 Para'!AI367), "")</f>
        <v/>
      </c>
      <c r="Q367" s="240" t="str">
        <f>IF(I367&gt;0, MAX('Spare van FX'!AI367, 'Spare van Para'!AI367), "")</f>
        <v/>
      </c>
      <c r="T367" s="239" t="str">
        <f>IF(I367&gt;0, MAX('1473 FX'!AI367, '1473 PARA'!AI367), "")</f>
        <v/>
      </c>
      <c r="U367" s="239" t="str">
        <f>IF(I367&gt;0, MAX('1474 FX'!AI367, '1474 PARA'!AI367), "")</f>
        <v/>
      </c>
      <c r="V367" s="239" t="str">
        <f>IF(I367&gt;0, MAX('1475 FX'!AI367, '1475 PARA'!AI367), "")</f>
        <v/>
      </c>
      <c r="W367" s="240" t="str">
        <f>IF(I367&gt;0, MAX('1476 FX'!AI367, '1476 PARA'!AI367), "")</f>
        <v/>
      </c>
      <c r="X367" s="240" t="str">
        <f>IF(I367&gt;0, MAX('1603 FX'!AI367, '1603 Para'!AI367), "")</f>
        <v/>
      </c>
      <c r="Y367" s="240" t="str">
        <f>IF(I367&gt;0, MAX('1604 FX'!AI367, '1604 Para'!AI367), "")</f>
        <v/>
      </c>
      <c r="Z367" s="240" t="str">
        <f>IF(I367&gt;0, MAX('Spare van FX'!AI367, 'Spare van Para'!AI367), "")</f>
        <v/>
      </c>
    </row>
    <row r="368" spans="1:26" s="219" customFormat="1" thickBot="1" x14ac:dyDescent="0.3">
      <c r="A368" s="232">
        <v>43100</v>
      </c>
      <c r="B368" s="233">
        <f>'1473 FX'!V368</f>
        <v>0</v>
      </c>
      <c r="C368" s="233">
        <f>'1474 FX'!V368</f>
        <v>0</v>
      </c>
      <c r="D368" s="233">
        <f>'1475 FX'!V368</f>
        <v>0</v>
      </c>
      <c r="E368" s="234">
        <f>'1476 FX'!V368</f>
        <v>0</v>
      </c>
      <c r="F368" s="234">
        <f>'1603 FX'!V368</f>
        <v>0</v>
      </c>
      <c r="G368" s="234">
        <f>'1604 FX'!V368</f>
        <v>0</v>
      </c>
      <c r="H368" s="234">
        <f>'Spare van FX'!V368</f>
        <v>0</v>
      </c>
      <c r="I368" s="235">
        <f t="shared" si="5"/>
        <v>0</v>
      </c>
      <c r="J368" s="237"/>
      <c r="K368" s="239" t="str">
        <f>IF(I368&gt;0, MAX('1473 FX'!AI368, '1473 PARA'!AI368), "")</f>
        <v/>
      </c>
      <c r="L368" s="239" t="str">
        <f>IF(I368&gt;0, MAX('1474 FX'!AI368, '1474 PARA'!AI368), "")</f>
        <v/>
      </c>
      <c r="M368" s="239" t="str">
        <f>IF(I368&gt;0, MAX('1475 FX'!AI368, '1475 PARA'!AI368), "")</f>
        <v/>
      </c>
      <c r="N368" s="240" t="str">
        <f>IF(I368&gt;0, MAX('1476 FX'!AI368, '1476 PARA'!AI368), "")</f>
        <v/>
      </c>
      <c r="O368" s="240" t="str">
        <f>IF(I368&gt;0, MAX('1603 FX'!AI368, '1603 Para'!AI368), "")</f>
        <v/>
      </c>
      <c r="P368" s="240" t="str">
        <f>IF(I368&gt;0, MAX('1604 FX'!AI368, '1604 Para'!AI368), "")</f>
        <v/>
      </c>
      <c r="Q368" s="240" t="str">
        <f>IF(I368&gt;0, MAX('Spare van FX'!AI368, 'Spare van Para'!AI368), "")</f>
        <v/>
      </c>
      <c r="S368" s="237"/>
      <c r="T368" s="239" t="str">
        <f>IF(I368&gt;0, MAX('1473 FX'!AI368, '1473 PARA'!AI368), "")</f>
        <v/>
      </c>
      <c r="U368" s="239" t="str">
        <f>IF(I368&gt;0, MAX('1474 FX'!AI368, '1474 PARA'!AI368), "")</f>
        <v/>
      </c>
      <c r="V368" s="239" t="str">
        <f>IF(I368&gt;0, MAX('1475 FX'!AI368, '1475 PARA'!AI368), "")</f>
        <v/>
      </c>
      <c r="W368" s="240" t="str">
        <f>IF(I368&gt;0, MAX('1476 FX'!AI368, '1476 PARA'!AI368), "")</f>
        <v/>
      </c>
      <c r="X368" s="240" t="str">
        <f>IF(I368&gt;0, MAX('1603 FX'!AI368, '1603 Para'!AI368), "")</f>
        <v/>
      </c>
      <c r="Y368" s="240" t="str">
        <f>IF(I368&gt;0, MAX('1604 FX'!AI368, '1604 Para'!AI368), "")</f>
        <v/>
      </c>
      <c r="Z368" s="240" t="str">
        <f>IF(I368&gt;0, MAX('Spare van FX'!AI368, 'Spare van Para'!AI368), "")</f>
        <v/>
      </c>
    </row>
    <row r="369" spans="1:26" ht="16.5" thickTop="1" thickBot="1" x14ac:dyDescent="0.3">
      <c r="A369" s="8">
        <v>43101</v>
      </c>
      <c r="B369" s="169">
        <f>'1473 FX'!V369</f>
        <v>0</v>
      </c>
      <c r="C369" s="169">
        <f>'1474 FX'!V369</f>
        <v>0</v>
      </c>
      <c r="D369" s="169">
        <f>'1475 FX'!V369</f>
        <v>0</v>
      </c>
      <c r="E369" s="170">
        <f>'1476 FX'!V369</f>
        <v>0</v>
      </c>
      <c r="F369" s="170">
        <f>'1603 FX'!V369</f>
        <v>0</v>
      </c>
      <c r="G369" s="170">
        <f>'1604 FX'!V369</f>
        <v>0</v>
      </c>
      <c r="H369" s="170">
        <f>'Spare van FX'!V369</f>
        <v>0</v>
      </c>
      <c r="I369" s="171">
        <f t="shared" si="5"/>
        <v>0</v>
      </c>
      <c r="K369" s="239" t="str">
        <f>IF(I369&gt;0, MAX('1473 FX'!AI369, '1473 PARA'!AI369), "")</f>
        <v/>
      </c>
      <c r="L369" s="239" t="str">
        <f>IF(I369&gt;0, MAX('1474 FX'!AI369, '1474 PARA'!AI369), "")</f>
        <v/>
      </c>
      <c r="M369" s="239" t="str">
        <f>IF(I369&gt;0, MAX('1475 FX'!AI369, '1475 PARA'!AI369), "")</f>
        <v/>
      </c>
      <c r="N369" s="240" t="str">
        <f>IF(I369&gt;0, MAX('1476 FX'!AI369, '1476 PARA'!AI369), "")</f>
        <v/>
      </c>
      <c r="O369" s="240" t="str">
        <f>IF(I369&gt;0, MAX('1603 FX'!AI369, '1603 Para'!AI369), "")</f>
        <v/>
      </c>
      <c r="P369" s="240" t="str">
        <f>IF(I369&gt;0, MAX('1604 FX'!AI369, '1604 Para'!AI369), "")</f>
        <v/>
      </c>
      <c r="Q369" s="240" t="str">
        <f>IF(I369&gt;0, MAX('Spare van FX'!AI369, 'Spare van Para'!AI369), "")</f>
        <v/>
      </c>
      <c r="T369" s="239" t="str">
        <f>IF(I369&gt;0, MAX('1473 FX'!AI369, '1473 PARA'!AI369), "")</f>
        <v/>
      </c>
      <c r="U369" s="239" t="str">
        <f>IF(I369&gt;0, MAX('1474 FX'!AI369, '1474 PARA'!AI369), "")</f>
        <v/>
      </c>
      <c r="V369" s="239" t="str">
        <f>IF(I369&gt;0, MAX('1475 FX'!AI369, '1475 PARA'!AI369), "")</f>
        <v/>
      </c>
      <c r="W369" s="240" t="str">
        <f>IF(I369&gt;0, MAX('1476 FX'!AI369, '1476 PARA'!AI369), "")</f>
        <v/>
      </c>
      <c r="X369" s="240" t="str">
        <f>IF(I369&gt;0, MAX('1603 FX'!AI369, '1603 Para'!AI369), "")</f>
        <v/>
      </c>
      <c r="Y369" s="240" t="str">
        <f>IF(I369&gt;0, MAX('1604 FX'!AI369, '1604 Para'!AI369), "")</f>
        <v/>
      </c>
      <c r="Z369" s="240" t="str">
        <f>IF(I369&gt;0, MAX('Spare van FX'!AI369, 'Spare van Para'!AI369), "")</f>
        <v/>
      </c>
    </row>
  </sheetData>
  <sheetProtection sheet="1" objects="1" scenarios="1"/>
  <conditionalFormatting sqref="A1:I1048576 AA1:XFD1048576 S1:S1048576">
    <cfRule type="cellIs" dxfId="2475" priority="50" operator="equal">
      <formula>0</formula>
    </cfRule>
  </conditionalFormatting>
  <conditionalFormatting sqref="B1:H1048576">
    <cfRule type="cellIs" dxfId="2474" priority="45" operator="greaterThan">
      <formula>12.1666666666667</formula>
    </cfRule>
    <cfRule type="cellIs" dxfId="2473" priority="46" operator="equal">
      <formula>12.1666666666667</formula>
    </cfRule>
    <cfRule type="cellIs" dxfId="2472" priority="47" operator="between">
      <formula>12.00001</formula>
      <formula>12.16666</formula>
    </cfRule>
    <cfRule type="cellIs" dxfId="2471" priority="48" operator="equal">
      <formula>12</formula>
    </cfRule>
    <cfRule type="cellIs" dxfId="2470" priority="49" operator="between">
      <formula>0.00001</formula>
      <formula>11.99999</formula>
    </cfRule>
  </conditionalFormatting>
  <conditionalFormatting sqref="I1:I1048576">
    <cfRule type="cellIs" dxfId="2469" priority="42" operator="greaterThan">
      <formula>24.16667</formula>
    </cfRule>
    <cfRule type="cellIs" dxfId="2468" priority="43" operator="between">
      <formula>0.0001</formula>
      <formula>24.16666</formula>
    </cfRule>
    <cfRule type="cellIs" dxfId="2467" priority="44" operator="equal">
      <formula>24.1666666666667</formula>
    </cfRule>
  </conditionalFormatting>
  <conditionalFormatting sqref="T3">
    <cfRule type="cellIs" dxfId="2466" priority="22" operator="greaterThan">
      <formula>12.001</formula>
    </cfRule>
    <cfRule type="cellIs" dxfId="2465" priority="23" operator="between">
      <formula>0.001</formula>
      <formula>11.999</formula>
    </cfRule>
    <cfRule type="cellIs" dxfId="2464" priority="24" operator="equal">
      <formula>12</formula>
    </cfRule>
  </conditionalFormatting>
  <conditionalFormatting sqref="U3:W3">
    <cfRule type="cellIs" dxfId="2463" priority="38" operator="greaterThan">
      <formula>12.001</formula>
    </cfRule>
    <cfRule type="cellIs" dxfId="2462" priority="39" operator="between">
      <formula>0.001</formula>
      <formula>11.999</formula>
    </cfRule>
    <cfRule type="cellIs" dxfId="2461" priority="40" operator="equal">
      <formula>12</formula>
    </cfRule>
  </conditionalFormatting>
  <conditionalFormatting sqref="U3:W3">
    <cfRule type="cellIs" dxfId="2460" priority="41" operator="equal">
      <formula>0</formula>
    </cfRule>
  </conditionalFormatting>
  <conditionalFormatting sqref="X3">
    <cfRule type="cellIs" dxfId="2459" priority="34" operator="greaterThan">
      <formula>12.001</formula>
    </cfRule>
    <cfRule type="cellIs" dxfId="2458" priority="35" operator="between">
      <formula>0.001</formula>
      <formula>11.999</formula>
    </cfRule>
    <cfRule type="cellIs" dxfId="2457" priority="36" operator="equal">
      <formula>12</formula>
    </cfRule>
  </conditionalFormatting>
  <conditionalFormatting sqref="X3">
    <cfRule type="cellIs" dxfId="2456" priority="37" operator="equal">
      <formula>0</formula>
    </cfRule>
  </conditionalFormatting>
  <conditionalFormatting sqref="Y3">
    <cfRule type="cellIs" dxfId="2455" priority="30" operator="greaterThan">
      <formula>12.001</formula>
    </cfRule>
    <cfRule type="cellIs" dxfId="2454" priority="31" operator="between">
      <formula>0.001</formula>
      <formula>11.999</formula>
    </cfRule>
    <cfRule type="cellIs" dxfId="2453" priority="32" operator="equal">
      <formula>12</formula>
    </cfRule>
  </conditionalFormatting>
  <conditionalFormatting sqref="Y3">
    <cfRule type="cellIs" dxfId="2452" priority="33" operator="equal">
      <formula>0</formula>
    </cfRule>
  </conditionalFormatting>
  <conditionalFormatting sqref="Z3">
    <cfRule type="cellIs" dxfId="2451" priority="26" operator="greaterThan">
      <formula>12.001</formula>
    </cfRule>
    <cfRule type="cellIs" dxfId="2450" priority="27" operator="between">
      <formula>0.001</formula>
      <formula>11.999</formula>
    </cfRule>
    <cfRule type="cellIs" dxfId="2449" priority="28" operator="equal">
      <formula>12</formula>
    </cfRule>
  </conditionalFormatting>
  <conditionalFormatting sqref="Z3">
    <cfRule type="cellIs" dxfId="2448" priority="29" operator="equal">
      <formula>0</formula>
    </cfRule>
  </conditionalFormatting>
  <conditionalFormatting sqref="T3">
    <cfRule type="cellIs" dxfId="2447" priority="25" operator="equal">
      <formula>0</formula>
    </cfRule>
  </conditionalFormatting>
  <conditionalFormatting sqref="R1:R1048576 J1:J1048576">
    <cfRule type="cellIs" dxfId="2446" priority="21" operator="equal">
      <formula>0</formula>
    </cfRule>
  </conditionalFormatting>
  <conditionalFormatting sqref="K3">
    <cfRule type="cellIs" dxfId="2445" priority="1" operator="greaterThan">
      <formula>12.001</formula>
    </cfRule>
    <cfRule type="cellIs" dxfId="2444" priority="2" operator="between">
      <formula>0.001</formula>
      <formula>11.999</formula>
    </cfRule>
    <cfRule type="cellIs" dxfId="2443" priority="3" operator="equal">
      <formula>12</formula>
    </cfRule>
  </conditionalFormatting>
  <conditionalFormatting sqref="L3:N3">
    <cfRule type="cellIs" dxfId="2442" priority="17" operator="greaterThan">
      <formula>12.001</formula>
    </cfRule>
    <cfRule type="cellIs" dxfId="2441" priority="18" operator="between">
      <formula>0.001</formula>
      <formula>11.999</formula>
    </cfRule>
    <cfRule type="cellIs" dxfId="2440" priority="19" operator="equal">
      <formula>12</formula>
    </cfRule>
  </conditionalFormatting>
  <conditionalFormatting sqref="L3:N3">
    <cfRule type="cellIs" dxfId="2439" priority="20" operator="equal">
      <formula>0</formula>
    </cfRule>
  </conditionalFormatting>
  <conditionalFormatting sqref="O3">
    <cfRule type="cellIs" dxfId="2438" priority="13" operator="greaterThan">
      <formula>12.001</formula>
    </cfRule>
    <cfRule type="cellIs" dxfId="2437" priority="14" operator="between">
      <formula>0.001</formula>
      <formula>11.999</formula>
    </cfRule>
    <cfRule type="cellIs" dxfId="2436" priority="15" operator="equal">
      <formula>12</formula>
    </cfRule>
  </conditionalFormatting>
  <conditionalFormatting sqref="O3">
    <cfRule type="cellIs" dxfId="2435" priority="16" operator="equal">
      <formula>0</formula>
    </cfRule>
  </conditionalFormatting>
  <conditionalFormatting sqref="P3">
    <cfRule type="cellIs" dxfId="2434" priority="9" operator="greaterThan">
      <formula>12.001</formula>
    </cfRule>
    <cfRule type="cellIs" dxfId="2433" priority="10" operator="between">
      <formula>0.001</formula>
      <formula>11.999</formula>
    </cfRule>
    <cfRule type="cellIs" dxfId="2432" priority="11" operator="equal">
      <formula>12</formula>
    </cfRule>
  </conditionalFormatting>
  <conditionalFormatting sqref="P3">
    <cfRule type="cellIs" dxfId="2431" priority="12" operator="equal">
      <formula>0</formula>
    </cfRule>
  </conditionalFormatting>
  <conditionalFormatting sqref="Q3">
    <cfRule type="cellIs" dxfId="2430" priority="5" operator="greaterThan">
      <formula>12.001</formula>
    </cfRule>
    <cfRule type="cellIs" dxfId="2429" priority="6" operator="between">
      <formula>0.001</formula>
      <formula>11.999</formula>
    </cfRule>
    <cfRule type="cellIs" dxfId="2428" priority="7" operator="equal">
      <formula>12</formula>
    </cfRule>
  </conditionalFormatting>
  <conditionalFormatting sqref="Q3">
    <cfRule type="cellIs" dxfId="2427" priority="8" operator="equal">
      <formula>0</formula>
    </cfRule>
  </conditionalFormatting>
  <conditionalFormatting sqref="K3">
    <cfRule type="cellIs" dxfId="2426" priority="4" operator="equal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>
      <pane xSplit="2" ySplit="1" topLeftCell="C14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C2" sqref="C2"/>
    </sheetView>
  </sheetViews>
  <sheetFormatPr defaultRowHeight="15" x14ac:dyDescent="0.25"/>
  <cols>
    <col min="1" max="1" width="10.85546875" style="108" bestFit="1" customWidth="1"/>
    <col min="2" max="2" width="7.7109375" style="108" bestFit="1" customWidth="1"/>
    <col min="3" max="3" width="11.42578125" style="108" bestFit="1" customWidth="1"/>
    <col min="4" max="4" width="8.85546875" style="108" bestFit="1" customWidth="1"/>
    <col min="5" max="5" width="8.28515625" style="108" bestFit="1" customWidth="1"/>
    <col min="6" max="6" width="8.85546875" style="108" bestFit="1" customWidth="1"/>
    <col min="7" max="7" width="6.5703125" style="108" bestFit="1" customWidth="1"/>
    <col min="8" max="8" width="8.85546875" style="108" bestFit="1" customWidth="1"/>
    <col min="9" max="9" width="12" style="108" bestFit="1" customWidth="1"/>
    <col min="10" max="10" width="8.85546875" style="108" bestFit="1" customWidth="1"/>
  </cols>
  <sheetData>
    <row r="1" spans="1:10" s="135" customFormat="1" ht="45" x14ac:dyDescent="0.25">
      <c r="A1" s="136" t="s">
        <v>8</v>
      </c>
      <c r="B1" s="136" t="s">
        <v>92</v>
      </c>
      <c r="C1" s="136" t="s">
        <v>93</v>
      </c>
      <c r="D1" s="136" t="s">
        <v>94</v>
      </c>
      <c r="E1" s="136" t="s">
        <v>95</v>
      </c>
      <c r="F1" s="136" t="s">
        <v>96</v>
      </c>
      <c r="G1" s="136" t="s">
        <v>98</v>
      </c>
      <c r="H1" s="136" t="s">
        <v>99</v>
      </c>
      <c r="I1" s="136" t="s">
        <v>97</v>
      </c>
      <c r="J1" s="136" t="s">
        <v>100</v>
      </c>
    </row>
    <row r="2" spans="1:10" x14ac:dyDescent="0.25">
      <c r="A2" s="108" t="s">
        <v>10</v>
      </c>
      <c r="B2" s="108">
        <v>1473</v>
      </c>
      <c r="C2" s="108">
        <f>SUM('1473 FX'!M4:M34)</f>
        <v>17</v>
      </c>
      <c r="D2" s="108">
        <f>SUM('1473 FX'!Z4:Z34)</f>
        <v>17</v>
      </c>
      <c r="E2" s="108">
        <f>SUM('1473 FX'!AO4:AO34)</f>
        <v>16</v>
      </c>
      <c r="F2" s="108">
        <f>SUM('1473 FX'!BC4:BC34)</f>
        <v>16</v>
      </c>
      <c r="G2" s="16">
        <f>SUM('1473 FX'!I4:I34)</f>
        <v>204.34999999999997</v>
      </c>
      <c r="H2" s="16">
        <f>SUM('1473 FX'!V4:V34)</f>
        <v>193.75</v>
      </c>
      <c r="I2" s="108">
        <f>SUM('1473 FX'!AK4:AK34)</f>
        <v>2194</v>
      </c>
      <c r="J2" s="108">
        <f>SUM('1473 FX'!AY4:AY34)</f>
        <v>2114</v>
      </c>
    </row>
    <row r="3" spans="1:10" x14ac:dyDescent="0.25">
      <c r="B3" s="108">
        <v>1474</v>
      </c>
      <c r="C3" s="108">
        <f>SUM('1474 FX'!M4:M34)</f>
        <v>0</v>
      </c>
      <c r="D3" s="108">
        <f>SUM('1474 FX'!Z4:Z34)</f>
        <v>0</v>
      </c>
      <c r="E3" s="108">
        <f>SUM('1474 FX'!AO4:AO34)</f>
        <v>0</v>
      </c>
      <c r="F3" s="108">
        <f>SUM('1474 FX'!BC4:BC34)</f>
        <v>0</v>
      </c>
      <c r="G3" s="16">
        <f>SUM('1474 FX'!I4:I34)</f>
        <v>0</v>
      </c>
      <c r="H3" s="16">
        <f>SUM('1474 FX'!V4:V34)</f>
        <v>0</v>
      </c>
      <c r="I3" s="108">
        <f>SUM('1474 FX'!AK4:AK34)</f>
        <v>0</v>
      </c>
      <c r="J3" s="108">
        <f>SUM('1474 FX'!AY4:AY34)</f>
        <v>0</v>
      </c>
    </row>
    <row r="4" spans="1:10" x14ac:dyDescent="0.25">
      <c r="A4" s="108">
        <v>4</v>
      </c>
      <c r="B4" s="108">
        <v>1475</v>
      </c>
      <c r="C4" s="108">
        <f>SUM('1475 FX'!M4:M34)</f>
        <v>7</v>
      </c>
      <c r="D4" s="108">
        <f>SUM('1475 FX'!Z4:Z34)</f>
        <v>7</v>
      </c>
      <c r="E4" s="108">
        <f>SUM('1475 FX'!AO4:AO34)</f>
        <v>8</v>
      </c>
      <c r="F4" s="108">
        <f>SUM('1475 FX'!BC4:BC34)</f>
        <v>8</v>
      </c>
      <c r="G4" s="16">
        <f>SUM('1475 FX'!I4:I34)</f>
        <v>86.53333333333336</v>
      </c>
      <c r="H4" s="16">
        <f>SUM('1475 FX'!V4:V34)</f>
        <v>82.75</v>
      </c>
      <c r="I4" s="108">
        <f>SUM('1475 FX'!AK4:AK34)</f>
        <v>989</v>
      </c>
      <c r="J4" s="108">
        <f>SUM('1475 FX'!AY4:AY34)</f>
        <v>956</v>
      </c>
    </row>
    <row r="5" spans="1:10" x14ac:dyDescent="0.25">
      <c r="A5" s="139">
        <v>34</v>
      </c>
      <c r="B5" s="139">
        <v>1476</v>
      </c>
      <c r="C5" s="139">
        <f>SUM('1476 FX'!M4:M34)</f>
        <v>20</v>
      </c>
      <c r="D5" s="139">
        <f>SUM('1476 FX'!Z4:Z34)</f>
        <v>20</v>
      </c>
      <c r="E5" s="139">
        <f>SUM('1476 FX'!AO4:AO34)</f>
        <v>19</v>
      </c>
      <c r="F5" s="139">
        <f>SUM('1476 FX'!BC4:BC34)</f>
        <v>20</v>
      </c>
      <c r="G5" s="16">
        <f>SUM('1476 FX'!I4:I34)</f>
        <v>242.4666666666667</v>
      </c>
      <c r="H5" s="16">
        <f>SUM('1476 FX'!V4:V34)</f>
        <v>230.58333333333331</v>
      </c>
      <c r="I5" s="139">
        <f>SUM('1476 FX'!AK4:AK34)</f>
        <v>2568</v>
      </c>
      <c r="J5" s="139">
        <f>SUM('1476 FX'!AY4:AY34)</f>
        <v>2615</v>
      </c>
    </row>
    <row r="6" spans="1:10" x14ac:dyDescent="0.25">
      <c r="A6" s="139"/>
      <c r="B6" s="139">
        <v>1603</v>
      </c>
      <c r="C6" s="139">
        <f>SUM('1603 FX'!M4:M34)</f>
        <v>1</v>
      </c>
      <c r="D6" s="139">
        <f>SUM('1603 FX'!Z4:Z34)</f>
        <v>1</v>
      </c>
      <c r="E6" s="139">
        <f>SUM('1603 FX'!AO4:AO34)</f>
        <v>1</v>
      </c>
      <c r="F6" s="139">
        <f>SUM('1603 FX'!BC4:BC34)</f>
        <v>1</v>
      </c>
      <c r="G6" s="16">
        <f>SUM('1603 FX'!I4:I34)</f>
        <v>0.99999999999999911</v>
      </c>
      <c r="H6" s="16">
        <f>SUM('1603 FX'!V4:V34)</f>
        <v>0.99999999999999911</v>
      </c>
      <c r="I6" s="139">
        <f>SUM('1603 FX'!AK4:AK34)</f>
        <v>13</v>
      </c>
      <c r="J6" s="139">
        <f>SUM('1603 FX'!AY4:AY34)</f>
        <v>11</v>
      </c>
    </row>
    <row r="7" spans="1:10" x14ac:dyDescent="0.25">
      <c r="A7" s="139"/>
      <c r="B7" s="139">
        <v>1604</v>
      </c>
      <c r="C7" s="139">
        <f>SUM('1604 FX'!M4:M34)</f>
        <v>0</v>
      </c>
      <c r="D7" s="139">
        <f>SUM('1604 FX'!Z4:Z34)</f>
        <v>0</v>
      </c>
      <c r="E7" s="139">
        <f>SUM('1604 FX'!AO4:AO34)</f>
        <v>0</v>
      </c>
      <c r="F7" s="139">
        <f>SUM('1604 FX'!BC4:BC34)</f>
        <v>0</v>
      </c>
      <c r="G7" s="16">
        <f>SUM('1604 FX'!I4:I34)</f>
        <v>0</v>
      </c>
      <c r="H7" s="16">
        <f>SUM('1604 FX'!V4:V34)</f>
        <v>0</v>
      </c>
      <c r="I7" s="139">
        <f>SUM('1604 FX'!AK4:AK34)</f>
        <v>0</v>
      </c>
      <c r="J7" s="139">
        <f>SUM('1604 FX'!AY4:AY34)</f>
        <v>0</v>
      </c>
    </row>
    <row r="8" spans="1:10" s="143" customFormat="1" x14ac:dyDescent="0.25">
      <c r="A8" s="67"/>
      <c r="B8" s="67" t="s">
        <v>130</v>
      </c>
      <c r="C8" s="67">
        <f>SUM('Spare van FX'!M4:M34)</f>
        <v>0</v>
      </c>
      <c r="D8" s="67">
        <f>SUM('Spare van FX'!Z4:Z34)</f>
        <v>0</v>
      </c>
      <c r="E8" s="67">
        <f>SUM('Spare van FX'!AO4:AO34)</f>
        <v>0</v>
      </c>
      <c r="F8" s="67">
        <f>SUM('Spare van FX'!BC4:BC34)</f>
        <v>0</v>
      </c>
      <c r="G8" s="66">
        <f>SUM('Spare van FX'!I4:I34)</f>
        <v>0</v>
      </c>
      <c r="H8" s="66">
        <f>SUM('Spare van FX'!V4:V34)</f>
        <v>0</v>
      </c>
      <c r="I8" s="67">
        <f>SUM('Spare van FX'!AK4:AK34)</f>
        <v>0</v>
      </c>
      <c r="J8" s="67">
        <f>SUM('Spare van FX'!AY4:AY34)</f>
        <v>0</v>
      </c>
    </row>
    <row r="9" spans="1:10" x14ac:dyDescent="0.25">
      <c r="A9" s="139" t="s">
        <v>11</v>
      </c>
      <c r="B9" s="139">
        <v>1473</v>
      </c>
      <c r="C9" s="139">
        <f>SUM('1473 FX'!M35:M62)</f>
        <v>13</v>
      </c>
      <c r="D9" s="139">
        <f>SUM('1473 FX'!Z35:Z62)</f>
        <v>13</v>
      </c>
      <c r="E9" s="139">
        <f>SUM('1473 FX'!AO35:AO62)</f>
        <v>13</v>
      </c>
      <c r="F9" s="139">
        <f>SUM('1473 FX'!BC35:BC62)</f>
        <v>13</v>
      </c>
      <c r="G9" s="16">
        <f>SUM('1473 FX'!I35:I62)</f>
        <v>165.60000000000002</v>
      </c>
      <c r="H9" s="16">
        <f>SUM('1473 FX'!V35:V62)</f>
        <v>157</v>
      </c>
      <c r="I9" s="139">
        <f>SUM('1473 FX'!AK35:AK62)</f>
        <v>1828</v>
      </c>
      <c r="J9" s="139">
        <f>SUM('1473 FX'!AY35:AY62)</f>
        <v>1783</v>
      </c>
    </row>
    <row r="10" spans="1:10" x14ac:dyDescent="0.25">
      <c r="A10" s="139"/>
      <c r="B10" s="139">
        <v>1474</v>
      </c>
      <c r="C10" s="139">
        <f>SUM('1474 FX'!M35:M62)</f>
        <v>0</v>
      </c>
      <c r="D10" s="139">
        <f>SUM('1474 FX'!Z35:Z62)</f>
        <v>0</v>
      </c>
      <c r="E10" s="139">
        <f>SUM('1474 FX'!AO35:AO62)</f>
        <v>0</v>
      </c>
      <c r="F10" s="139">
        <f>SUM('1474 FX'!BC35:BC62)</f>
        <v>0</v>
      </c>
      <c r="G10" s="16">
        <f>SUM('1474 FX'!I35:I62)</f>
        <v>0</v>
      </c>
      <c r="H10" s="16">
        <f>SUM('1474 FX'!V35:V62)</f>
        <v>0</v>
      </c>
      <c r="I10" s="139">
        <f>SUM('1474 FX'!AK35:AK62)</f>
        <v>0</v>
      </c>
      <c r="J10" s="139">
        <f>SUM('1474 FX'!AY35:AY62)</f>
        <v>0</v>
      </c>
    </row>
    <row r="11" spans="1:10" x14ac:dyDescent="0.25">
      <c r="A11" s="139">
        <v>35</v>
      </c>
      <c r="B11" s="139">
        <v>1475</v>
      </c>
      <c r="C11" s="139">
        <f>SUM('1475 FX'!M35:M62)</f>
        <v>9</v>
      </c>
      <c r="D11" s="139">
        <f>SUM('1475 FX'!Z35:Z62)</f>
        <v>9</v>
      </c>
      <c r="E11" s="139">
        <f>SUM('1475 FX'!AO35:AO62)</f>
        <v>9</v>
      </c>
      <c r="F11" s="139">
        <f>SUM('1475 FX'!BC35:BC62)</f>
        <v>9</v>
      </c>
      <c r="G11" s="16">
        <f>SUM('1475 FX'!I35:I62)</f>
        <v>114.96666666666667</v>
      </c>
      <c r="H11" s="16">
        <f>SUM('1475 FX'!V35:V62)</f>
        <v>108.66666666666667</v>
      </c>
      <c r="I11" s="139">
        <f>SUM('1475 FX'!AK35:AK62)</f>
        <v>5236</v>
      </c>
      <c r="J11" s="139">
        <f>SUM('1475 FX'!AY35:AY62)</f>
        <v>1155</v>
      </c>
    </row>
    <row r="12" spans="1:10" x14ac:dyDescent="0.25">
      <c r="A12" s="139">
        <v>62</v>
      </c>
      <c r="B12" s="139">
        <v>1476</v>
      </c>
      <c r="C12" s="139">
        <f>SUM('1476 FX'!M35:M62)</f>
        <v>17</v>
      </c>
      <c r="D12" s="139">
        <f>SUM('1476 FX'!Z35:Z62)</f>
        <v>17</v>
      </c>
      <c r="E12" s="139">
        <f>SUM('1476 FX'!AO35:AO62)</f>
        <v>18</v>
      </c>
      <c r="F12" s="139">
        <f>SUM('1476 FX'!BC35:BC62)</f>
        <v>17</v>
      </c>
      <c r="G12" s="16">
        <f>SUM('1476 FX'!I35:I62)</f>
        <v>207.15</v>
      </c>
      <c r="H12" s="16">
        <f>SUM('1476 FX'!V35:V62)</f>
        <v>196.74999999999997</v>
      </c>
      <c r="I12" s="139">
        <f>SUM('1476 FX'!AK35:AK62)</f>
        <v>2336</v>
      </c>
      <c r="J12" s="139">
        <f>SUM('1476 FX'!AY35:AY62)</f>
        <v>2243</v>
      </c>
    </row>
    <row r="13" spans="1:10" x14ac:dyDescent="0.25">
      <c r="A13" s="139"/>
      <c r="B13" s="139">
        <v>1603</v>
      </c>
      <c r="C13" s="139">
        <f>SUM('1603 FX'!M35:M62)</f>
        <v>0</v>
      </c>
      <c r="D13" s="139">
        <f>SUM('1603 FX'!Z35:Z62)</f>
        <v>0</v>
      </c>
      <c r="E13" s="139">
        <f>SUM('1603 FX'!AO35:AO62)</f>
        <v>0</v>
      </c>
      <c r="F13" s="139">
        <f>SUM('1603 FX'!BC35:BC62)</f>
        <v>0</v>
      </c>
      <c r="G13" s="16">
        <f>SUM('1603 FX'!I35:I62)</f>
        <v>0</v>
      </c>
      <c r="H13" s="16">
        <f>SUM('1603 FX'!V35:V62)</f>
        <v>0</v>
      </c>
      <c r="I13" s="139">
        <f>SUM('1603 FX'!AK35:AK62)</f>
        <v>0</v>
      </c>
      <c r="J13" s="139">
        <f>SUM('1603 FX'!AY35:AY62)</f>
        <v>0</v>
      </c>
    </row>
    <row r="14" spans="1:10" x14ac:dyDescent="0.25">
      <c r="A14" s="139"/>
      <c r="B14" s="139">
        <v>1604</v>
      </c>
      <c r="C14" s="139">
        <f>SUM('1604 FX'!M35:M62)</f>
        <v>0</v>
      </c>
      <c r="D14" s="139">
        <f>SUM('1604 FX'!Z35:Z62)</f>
        <v>0</v>
      </c>
      <c r="E14" s="139">
        <f>SUM('1604 FX'!AO35:AO62)</f>
        <v>0</v>
      </c>
      <c r="F14" s="139">
        <f>SUM('1604 FX'!BC35:BC62)</f>
        <v>0</v>
      </c>
      <c r="G14" s="16">
        <f>SUM('1604 FX'!I35:I62)</f>
        <v>0</v>
      </c>
      <c r="H14" s="16">
        <f>SUM('1604 FX'!V35:V62)</f>
        <v>0</v>
      </c>
      <c r="I14" s="139">
        <f>SUM('1604 FX'!AK35:AK62)</f>
        <v>0</v>
      </c>
      <c r="J14" s="139">
        <f>SUM('1604 FX'!AY35:AY62)</f>
        <v>0</v>
      </c>
    </row>
    <row r="15" spans="1:10" s="143" customFormat="1" x14ac:dyDescent="0.25">
      <c r="A15" s="67"/>
      <c r="B15" s="67" t="s">
        <v>130</v>
      </c>
      <c r="C15" s="67">
        <f>SUM('Spare van FX'!M35:M62)</f>
        <v>0</v>
      </c>
      <c r="D15" s="67">
        <f>SUM('Spare van FX'!Z35:Z62)</f>
        <v>0</v>
      </c>
      <c r="E15" s="67">
        <f>SUM('Spare van FX'!AO35:AO62)</f>
        <v>0</v>
      </c>
      <c r="F15" s="67">
        <f>SUM('Spare van FX'!BC35:BC62)</f>
        <v>0</v>
      </c>
      <c r="G15" s="66">
        <f>SUM('Spare van FX'!I35:I62)</f>
        <v>0</v>
      </c>
      <c r="H15" s="66">
        <f>SUM('Spare van FX'!V35:V62)</f>
        <v>0</v>
      </c>
      <c r="I15" s="67">
        <f>SUM('Spare van FX'!AK35:AK62)</f>
        <v>0</v>
      </c>
      <c r="J15" s="67">
        <f>SUM('Spare van FX'!AY35:AY62)</f>
        <v>0</v>
      </c>
    </row>
    <row r="16" spans="1:10" x14ac:dyDescent="0.25">
      <c r="A16" s="108" t="s">
        <v>12</v>
      </c>
      <c r="B16" s="108">
        <v>1473</v>
      </c>
      <c r="C16" s="139">
        <f>SUM('1473 FX'!M63:M93)</f>
        <v>12</v>
      </c>
      <c r="D16" s="139">
        <f>SUM('1473 FX'!Z63:Z93)</f>
        <v>12</v>
      </c>
      <c r="E16" s="139">
        <f>SUM('1473 FX'!AO63:AO93)</f>
        <v>12</v>
      </c>
      <c r="F16" s="139">
        <f>SUM('1473 FX'!BC63:BC93)</f>
        <v>12</v>
      </c>
      <c r="G16" s="16">
        <f>SUM('1473 FX'!I63:I93)</f>
        <v>141.26666666666668</v>
      </c>
      <c r="H16" s="16">
        <f>SUM('1473 FX'!V63:V93)</f>
        <v>134.39999999999998</v>
      </c>
      <c r="I16" s="139">
        <f>SUM('1473 FX'!AK63:AK93)</f>
        <v>1651</v>
      </c>
      <c r="J16" s="139">
        <f>SUM('1473 FX'!AY63:AY93)</f>
        <v>1585</v>
      </c>
    </row>
    <row r="17" spans="1:10" x14ac:dyDescent="0.25">
      <c r="B17" s="108">
        <v>1474</v>
      </c>
      <c r="C17" s="139">
        <f>SUM('1474 FX'!M63:M93)</f>
        <v>16</v>
      </c>
      <c r="D17" s="139">
        <f>SUM('1474 FX'!Z63:Z93)</f>
        <v>16</v>
      </c>
      <c r="E17" s="139">
        <f>SUM('1474 FX'!AO63:AO93)</f>
        <v>15</v>
      </c>
      <c r="F17" s="139">
        <f>SUM('1474 FX'!BC63:BC93)</f>
        <v>15</v>
      </c>
      <c r="G17" s="16">
        <f>SUM('1474 FX'!I63:I93)</f>
        <v>194.81666666666666</v>
      </c>
      <c r="H17" s="16">
        <f>SUM('1474 FX'!V63:V93)</f>
        <v>184.23333333333332</v>
      </c>
      <c r="I17" s="139">
        <f>SUM('1474 FX'!AK63:AK93)</f>
        <v>2122</v>
      </c>
      <c r="J17" s="139">
        <f>SUM('1474 FX'!AY63:AY93)</f>
        <v>2046</v>
      </c>
    </row>
    <row r="18" spans="1:10" x14ac:dyDescent="0.25">
      <c r="A18" s="108">
        <v>63</v>
      </c>
      <c r="B18" s="108">
        <v>1475</v>
      </c>
      <c r="C18" s="139">
        <f>SUM('1475 FX'!M63:M93)</f>
        <v>1</v>
      </c>
      <c r="D18" s="139">
        <f>SUM('1475 FX'!Z63:Z93)</f>
        <v>1</v>
      </c>
      <c r="E18" s="139">
        <f>SUM('1475 FX'!AO63:AO93)</f>
        <v>1</v>
      </c>
      <c r="F18" s="139">
        <f>SUM('1475 FX'!BC63:BC93)</f>
        <v>1</v>
      </c>
      <c r="G18" s="16">
        <f>SUM('1475 FX'!I63:I93)</f>
        <v>12.816666666666666</v>
      </c>
      <c r="H18" s="16">
        <f>SUM('1475 FX'!V63:V93)</f>
        <v>12</v>
      </c>
      <c r="I18" s="139">
        <f>SUM('1475 FX'!AK63:AK93)</f>
        <v>153</v>
      </c>
      <c r="J18" s="139">
        <f>SUM('1475 FX'!AY63:AY93)</f>
        <v>145</v>
      </c>
    </row>
    <row r="19" spans="1:10" x14ac:dyDescent="0.25">
      <c r="A19" s="139">
        <v>93</v>
      </c>
      <c r="B19" s="139">
        <v>1476</v>
      </c>
      <c r="C19" s="139">
        <f>SUM('1476 FX'!M63:M93)</f>
        <v>17</v>
      </c>
      <c r="D19" s="139">
        <f>SUM('1476 FX'!Z63:Z93)</f>
        <v>17</v>
      </c>
      <c r="E19" s="139">
        <f>SUM('1476 FX'!AO63:AO93)</f>
        <v>16</v>
      </c>
      <c r="F19" s="139">
        <f>SUM('1476 FX'!BC63:BC93)</f>
        <v>16</v>
      </c>
      <c r="G19" s="16">
        <f>SUM('1476 FX'!I63:I93)</f>
        <v>213.88333333333335</v>
      </c>
      <c r="H19" s="16">
        <f>SUM('1476 FX'!V63:V93)</f>
        <v>202.25</v>
      </c>
      <c r="I19" s="139">
        <f>SUM('1476 FX'!AK63:AK93)</f>
        <v>2114</v>
      </c>
      <c r="J19" s="139">
        <f>SUM('1476 FX'!AY63:AY93)</f>
        <v>2029</v>
      </c>
    </row>
    <row r="20" spans="1:10" x14ac:dyDescent="0.25">
      <c r="A20" s="139"/>
      <c r="B20" s="139">
        <v>1603</v>
      </c>
      <c r="C20" s="139">
        <f>SUM('1603 FX'!M63:M93)</f>
        <v>0</v>
      </c>
      <c r="D20" s="139">
        <f>SUM('1603 FX'!Z63:Z93)</f>
        <v>0</v>
      </c>
      <c r="E20" s="139">
        <f>SUM('1603 FX'!AO63:AO93)</f>
        <v>0</v>
      </c>
      <c r="F20" s="139">
        <f>SUM('1603 FX'!BC63:BC93)</f>
        <v>0</v>
      </c>
      <c r="G20" s="16">
        <f>SUM('1603 FX'!I63:I93)</f>
        <v>0</v>
      </c>
      <c r="H20" s="16">
        <f>SUM('1603 FX'!V63:V93)</f>
        <v>0</v>
      </c>
      <c r="I20" s="139">
        <f>SUM('1603 FX'!AK63:AK93)</f>
        <v>0</v>
      </c>
      <c r="J20" s="139">
        <f>SUM('1603 FX'!AY63:AY93)</f>
        <v>0</v>
      </c>
    </row>
    <row r="21" spans="1:10" x14ac:dyDescent="0.25">
      <c r="A21" s="139"/>
      <c r="B21" s="139">
        <v>1604</v>
      </c>
      <c r="C21" s="139">
        <f>SUM('1604 FX'!M63:M93)</f>
        <v>5</v>
      </c>
      <c r="D21" s="139">
        <f>SUM('1604 FX'!Z63:Z93)</f>
        <v>5</v>
      </c>
      <c r="E21" s="139">
        <f>SUM('1604 FX'!AO63:AO93)</f>
        <v>0</v>
      </c>
      <c r="F21" s="139">
        <f>SUM('1604 FX'!BC63:BC93)</f>
        <v>0</v>
      </c>
      <c r="G21" s="16">
        <f>SUM('1604 FX'!I63:I93)</f>
        <v>54.416666666666664</v>
      </c>
      <c r="H21" s="16">
        <f>SUM('1604 FX'!V63:V93)</f>
        <v>52.300000000000004</v>
      </c>
      <c r="I21" s="139">
        <f>SUM('1604 FX'!AK63:AK93)</f>
        <v>0</v>
      </c>
      <c r="J21" s="139">
        <f>SUM('1604 FX'!AY63:AY93)</f>
        <v>0</v>
      </c>
    </row>
    <row r="22" spans="1:10" s="143" customFormat="1" x14ac:dyDescent="0.25">
      <c r="A22" s="67"/>
      <c r="B22" s="67" t="s">
        <v>130</v>
      </c>
      <c r="C22" s="67">
        <f>SUM('Spare van FX'!M63:M93)</f>
        <v>0</v>
      </c>
      <c r="D22" s="67">
        <f>SUM('Spare van FX'!Z63:Z93)</f>
        <v>0</v>
      </c>
      <c r="E22" s="67">
        <f>SUM('Spare van FX'!AO63:AO93)</f>
        <v>0</v>
      </c>
      <c r="F22" s="67">
        <f>SUM('Spare van FX'!BC63:BC93)</f>
        <v>0</v>
      </c>
      <c r="G22" s="66">
        <f>SUM('Spare van FX'!I63:I93)</f>
        <v>0</v>
      </c>
      <c r="H22" s="66">
        <f>SUM('Spare van FX'!V63:V93)</f>
        <v>0</v>
      </c>
      <c r="I22" s="67">
        <f>SUM('Spare van FX'!AK63:AK93)</f>
        <v>0</v>
      </c>
      <c r="J22" s="67">
        <f>SUM('Spare van FX'!AY63:AY93)</f>
        <v>0</v>
      </c>
    </row>
    <row r="23" spans="1:10" x14ac:dyDescent="0.25">
      <c r="A23" s="108" t="s">
        <v>13</v>
      </c>
      <c r="B23" s="108">
        <v>1473</v>
      </c>
      <c r="C23" s="139">
        <f>SUM('1473 FX'!M94:M123)</f>
        <v>11</v>
      </c>
      <c r="D23" s="139">
        <f>SUM('1473 FX'!Z94:Z123)</f>
        <v>11</v>
      </c>
      <c r="E23" s="139">
        <f>SUM('1473 FX'!AO94:AO123)</f>
        <v>10</v>
      </c>
      <c r="F23" s="139">
        <f>SUM('1473 FX'!BC94:BC123)</f>
        <v>10</v>
      </c>
      <c r="G23" s="16">
        <f>SUM('1473 FX'!I94:I123)</f>
        <v>132.31666666666669</v>
      </c>
      <c r="H23" s="16">
        <f>SUM('1473 FX'!V94:V123)</f>
        <v>127.00000000000001</v>
      </c>
      <c r="I23" s="139">
        <f>SUM('1473 FX'!AK94:AK123)</f>
        <v>1425</v>
      </c>
      <c r="J23" s="139">
        <f>SUM('1473 FX'!AY94:AY123)</f>
        <v>1310</v>
      </c>
    </row>
    <row r="24" spans="1:10" x14ac:dyDescent="0.25">
      <c r="B24" s="108">
        <v>1474</v>
      </c>
      <c r="C24" s="139">
        <f>SUM('1474 FX'!M94:M123)</f>
        <v>20</v>
      </c>
      <c r="D24" s="139">
        <f>SUM('1474 FX'!Z94:Z123)</f>
        <v>20</v>
      </c>
      <c r="E24" s="139">
        <f>SUM('1474 FX'!AO94:AO123)</f>
        <v>20</v>
      </c>
      <c r="F24" s="139">
        <f>SUM('1474 FX'!BC94:BC123)</f>
        <v>20</v>
      </c>
      <c r="G24" s="16">
        <f>SUM('1474 FX'!I94:I123)</f>
        <v>245.89999999999998</v>
      </c>
      <c r="H24" s="16">
        <f>SUM('1474 FX'!V94:V123)</f>
        <v>235.66666666666663</v>
      </c>
      <c r="I24" s="139">
        <f>SUM('1474 FX'!AK94:AK123)</f>
        <v>2697</v>
      </c>
      <c r="J24" s="139">
        <f>SUM('1474 FX'!AY94:AY123)</f>
        <v>2660</v>
      </c>
    </row>
    <row r="25" spans="1:10" x14ac:dyDescent="0.25">
      <c r="A25" s="108">
        <v>94</v>
      </c>
      <c r="B25" s="108">
        <v>1475</v>
      </c>
      <c r="C25" s="139">
        <f>SUM('1475 FX'!M94:M123)</f>
        <v>1</v>
      </c>
      <c r="D25" s="139">
        <f>SUM('1475 FX'!Z94:Z123)</f>
        <v>1</v>
      </c>
      <c r="E25" s="139">
        <f>SUM('1475 FX'!AO94:AO123)</f>
        <v>1</v>
      </c>
      <c r="F25" s="139">
        <f>SUM('1475 FX'!BC94:BC123)</f>
        <v>1</v>
      </c>
      <c r="G25" s="16">
        <f>SUM('1475 FX'!I94:I123)</f>
        <v>12.499999999999998</v>
      </c>
      <c r="H25" s="16">
        <f>SUM('1475 FX'!V94:V123)</f>
        <v>12</v>
      </c>
      <c r="I25" s="139">
        <f>SUM('1475 FX'!AK94:AK123)</f>
        <v>127</v>
      </c>
      <c r="J25" s="139">
        <f>SUM('1475 FX'!AY94:AY123)</f>
        <v>122</v>
      </c>
    </row>
    <row r="26" spans="1:10" x14ac:dyDescent="0.25">
      <c r="A26" s="139">
        <v>123</v>
      </c>
      <c r="B26" s="139">
        <v>1476</v>
      </c>
      <c r="C26" s="139">
        <f>SUM('1476 FX'!M94:M123)</f>
        <v>8</v>
      </c>
      <c r="D26" s="139">
        <f>SUM('1476 FX'!Z94:Z123)</f>
        <v>8</v>
      </c>
      <c r="E26" s="139">
        <f>SUM('1476 FX'!AO94:AO123)</f>
        <v>9</v>
      </c>
      <c r="F26" s="139">
        <f>SUM('1476 FX'!BC94:BC123)</f>
        <v>8</v>
      </c>
      <c r="G26" s="16">
        <f>SUM('1476 FX'!I94:I123)</f>
        <v>101.35000000000001</v>
      </c>
      <c r="H26" s="16">
        <f>SUM('1476 FX'!V94:V123)</f>
        <v>96.666666666666671</v>
      </c>
      <c r="I26" s="139">
        <f>SUM('1476 FX'!AK94:AK123)</f>
        <v>1133</v>
      </c>
      <c r="J26" s="139">
        <f>SUM('1476 FX'!AY94:AY123)</f>
        <v>1036</v>
      </c>
    </row>
    <row r="27" spans="1:10" x14ac:dyDescent="0.25">
      <c r="A27" s="139"/>
      <c r="B27" s="139">
        <v>1603</v>
      </c>
      <c r="C27" s="139">
        <f>SUM('1603 FX'!M94:M123)</f>
        <v>1</v>
      </c>
      <c r="D27" s="139">
        <f>SUM('1603 FX'!Z94:Z123)</f>
        <v>1</v>
      </c>
      <c r="E27" s="139">
        <f>SUM('1603 FX'!AO94:AO123)</f>
        <v>1</v>
      </c>
      <c r="F27" s="139">
        <f>SUM('1603 FX'!BC94:BC123)</f>
        <v>1</v>
      </c>
      <c r="G27" s="16">
        <f>SUM('1603 FX'!I94:I123)</f>
        <v>5.0833333333333339</v>
      </c>
      <c r="H27" s="16">
        <f>SUM('1603 FX'!V94:V123)</f>
        <v>4.5833333333333304</v>
      </c>
      <c r="I27" s="139">
        <f>SUM('1603 FX'!AK94:AK123)</f>
        <v>24</v>
      </c>
      <c r="J27" s="139">
        <f>SUM('1603 FX'!AY94:AY123)</f>
        <v>22</v>
      </c>
    </row>
    <row r="28" spans="1:10" x14ac:dyDescent="0.25">
      <c r="A28" s="139"/>
      <c r="B28" s="139">
        <v>1604</v>
      </c>
      <c r="C28" s="139">
        <f>SUM('1604 FX'!M94:M123)</f>
        <v>0</v>
      </c>
      <c r="D28" s="139">
        <f>SUM('1604 FX'!Z94:Z123)</f>
        <v>0</v>
      </c>
      <c r="E28" s="139">
        <f>SUM('1604 FX'!AO94:AO123)</f>
        <v>0</v>
      </c>
      <c r="F28" s="139">
        <f>SUM('1604 FX'!BC94:BC123)</f>
        <v>0</v>
      </c>
      <c r="G28" s="16">
        <f>SUM('1604 FX'!I94:I123)</f>
        <v>0</v>
      </c>
      <c r="H28" s="16">
        <f>SUM('1604 FX'!V94:V123)</f>
        <v>0</v>
      </c>
      <c r="I28" s="139">
        <f>SUM('1604 FX'!AK94:AK123)</f>
        <v>0</v>
      </c>
      <c r="J28" s="139">
        <f>SUM('1604 FX'!AY94:AY123)</f>
        <v>0</v>
      </c>
    </row>
    <row r="29" spans="1:10" s="143" customFormat="1" x14ac:dyDescent="0.25">
      <c r="A29" s="67"/>
      <c r="B29" s="67" t="s">
        <v>130</v>
      </c>
      <c r="C29" s="67">
        <f>SUM('Spare van FX'!M94:M123)</f>
        <v>0</v>
      </c>
      <c r="D29" s="67">
        <f>SUM('Spare van FX'!Z94:Z123)</f>
        <v>0</v>
      </c>
      <c r="E29" s="67">
        <f>SUM('Spare van FX'!AO94:AO123)</f>
        <v>0</v>
      </c>
      <c r="F29" s="67">
        <f>SUM('Spare van FX'!BC94:BC123)</f>
        <v>0</v>
      </c>
      <c r="G29" s="66">
        <f>SUM('Spare van FX'!I94:I123)</f>
        <v>0</v>
      </c>
      <c r="H29" s="66">
        <f>SUM('Spare van FX'!V94:V123)</f>
        <v>0</v>
      </c>
      <c r="I29" s="67">
        <f>SUM('Spare van FX'!AK94:AK123)</f>
        <v>0</v>
      </c>
      <c r="J29" s="67">
        <f>SUM('Spare van FX'!AY94:AY123)</f>
        <v>0</v>
      </c>
    </row>
    <row r="30" spans="1:10" x14ac:dyDescent="0.25">
      <c r="A30" s="108" t="s">
        <v>14</v>
      </c>
      <c r="B30" s="108">
        <v>1473</v>
      </c>
      <c r="C30" s="139">
        <f>SUM('1473 FX'!M124:M154)</f>
        <v>0</v>
      </c>
      <c r="D30" s="139">
        <f>SUM('1473 FX'!Z124:Z154)</f>
        <v>0</v>
      </c>
      <c r="E30" s="139">
        <f>SUM('1473 FX'!AO124:AO154)</f>
        <v>0</v>
      </c>
      <c r="F30" s="139">
        <f>SUM('1473 FX'!BC124:BC154)</f>
        <v>0</v>
      </c>
      <c r="G30" s="16">
        <f>SUM('1473 FX'!I124:I154)</f>
        <v>0</v>
      </c>
      <c r="H30" s="16">
        <f>SUM('1473 FX'!V124:V154)</f>
        <v>0</v>
      </c>
      <c r="I30" s="139">
        <f>SUM('1473 FX'!AK124:AK154)</f>
        <v>0</v>
      </c>
      <c r="J30" s="139">
        <f>SUM('1473 FX'!AY124:AY154)</f>
        <v>0</v>
      </c>
    </row>
    <row r="31" spans="1:10" x14ac:dyDescent="0.25">
      <c r="B31" s="108">
        <v>1474</v>
      </c>
      <c r="C31" s="139">
        <f>SUM('1474 FX'!M124:M154)</f>
        <v>8</v>
      </c>
      <c r="D31" s="139">
        <f>SUM('1474 FX'!Z124:Z154)</f>
        <v>8</v>
      </c>
      <c r="E31" s="139">
        <f>SUM('1474 FX'!AO124:AO154)</f>
        <v>8</v>
      </c>
      <c r="F31" s="139">
        <f>SUM('1474 FX'!BC124:BC154)</f>
        <v>9</v>
      </c>
      <c r="G31" s="16">
        <f>SUM('1474 FX'!I124:I154)</f>
        <v>97.266666666666666</v>
      </c>
      <c r="H31" s="16">
        <f>SUM('1474 FX'!V124:V154)</f>
        <v>92.449999999999989</v>
      </c>
      <c r="I31" s="139">
        <f>SUM('1474 FX'!AK124:AK154)</f>
        <v>1084</v>
      </c>
      <c r="J31" s="139">
        <f>SUM('1474 FX'!AY124:AY154)</f>
        <v>1086</v>
      </c>
    </row>
    <row r="32" spans="1:10" x14ac:dyDescent="0.25">
      <c r="A32" s="108">
        <v>124</v>
      </c>
      <c r="B32" s="108">
        <v>1475</v>
      </c>
      <c r="C32" s="139">
        <f>SUM('1475 FX'!M124:M154)</f>
        <v>0</v>
      </c>
      <c r="D32" s="139">
        <f>SUM('1475 FX'!Z124:Z154)</f>
        <v>0</v>
      </c>
      <c r="E32" s="139">
        <f>SUM('1475 FX'!AO124:AO154)</f>
        <v>0</v>
      </c>
      <c r="F32" s="139">
        <f>SUM('1475 FX'!BC124:BC154)</f>
        <v>0</v>
      </c>
      <c r="G32" s="16">
        <f>SUM('1475 FX'!I124:I154)</f>
        <v>0</v>
      </c>
      <c r="H32" s="16">
        <f>SUM('1475 FX'!V124:V154)</f>
        <v>0</v>
      </c>
      <c r="I32" s="139">
        <f>SUM('1475 FX'!AK124:AK154)</f>
        <v>0</v>
      </c>
      <c r="J32" s="139">
        <f>SUM('1475 FX'!AY124:AY154)</f>
        <v>0</v>
      </c>
    </row>
    <row r="33" spans="1:10" x14ac:dyDescent="0.25">
      <c r="A33" s="139">
        <v>154</v>
      </c>
      <c r="B33" s="139">
        <v>1476</v>
      </c>
      <c r="C33" s="139">
        <f>SUM('1476 FX'!M124:M154)</f>
        <v>8</v>
      </c>
      <c r="D33" s="139">
        <f>SUM('1476 FX'!Z124:Z154)</f>
        <v>8</v>
      </c>
      <c r="E33" s="139">
        <f>SUM('1476 FX'!AO124:AO154)</f>
        <v>8</v>
      </c>
      <c r="F33" s="139">
        <f>SUM('1476 FX'!BC124:BC154)</f>
        <v>8</v>
      </c>
      <c r="G33" s="16">
        <f>SUM('1476 FX'!I124:I154)</f>
        <v>101.21666666666668</v>
      </c>
      <c r="H33" s="16">
        <f>SUM('1476 FX'!V124:V154)</f>
        <v>96.833333333333329</v>
      </c>
      <c r="I33" s="139">
        <f>SUM('1476 FX'!AK124:AK154)</f>
        <v>1066</v>
      </c>
      <c r="J33" s="139">
        <f>SUM('1476 FX'!AY124:AY154)</f>
        <v>1034</v>
      </c>
    </row>
    <row r="34" spans="1:10" x14ac:dyDescent="0.25">
      <c r="A34" s="139"/>
      <c r="B34" s="139">
        <v>1603</v>
      </c>
      <c r="C34" s="139">
        <f>SUM('1603 FX'!M124:M154)</f>
        <v>0</v>
      </c>
      <c r="D34" s="139">
        <f>SUM('1603 FX'!Z124:Z154)</f>
        <v>0</v>
      </c>
      <c r="E34" s="139">
        <f>SUM('1603 FX'!AO124:AO154)</f>
        <v>0</v>
      </c>
      <c r="F34" s="139">
        <f>SUM('1603 FX'!BC124:BC154)</f>
        <v>0</v>
      </c>
      <c r="G34" s="16">
        <f>SUM('1603 FX'!I124:I154)</f>
        <v>0</v>
      </c>
      <c r="H34" s="16">
        <f>SUM('1603 FX'!V124:V154)</f>
        <v>0</v>
      </c>
      <c r="I34" s="139">
        <f>SUM('1603 FX'!AK124:AK154)</f>
        <v>0</v>
      </c>
      <c r="J34" s="139">
        <f>SUM('1603 FX'!AY124:AY154)</f>
        <v>0</v>
      </c>
    </row>
    <row r="35" spans="1:10" x14ac:dyDescent="0.25">
      <c r="A35" s="139"/>
      <c r="B35" s="139">
        <v>1604</v>
      </c>
      <c r="C35" s="139">
        <f>SUM('1604 FX'!M124:M154)</f>
        <v>1</v>
      </c>
      <c r="D35" s="139">
        <f>SUM('1604 FX'!Z124:Z154)</f>
        <v>1</v>
      </c>
      <c r="E35" s="139">
        <f>SUM('1604 FX'!AO124:AO154)</f>
        <v>1</v>
      </c>
      <c r="F35" s="139">
        <f>SUM('1604 FX'!BC124:BC154)</f>
        <v>1</v>
      </c>
      <c r="G35" s="16">
        <f>SUM('1604 FX'!I124:I154)</f>
        <v>3.8833333333333342</v>
      </c>
      <c r="H35" s="16">
        <f>SUM('1604 FX'!V124:V154)</f>
        <v>3.8</v>
      </c>
      <c r="I35" s="139">
        <f>SUM('1604 FX'!AK124:AK154)</f>
        <v>42</v>
      </c>
      <c r="J35" s="139">
        <f>SUM('1604 FX'!AY124:AY154)</f>
        <v>41</v>
      </c>
    </row>
    <row r="36" spans="1:10" s="143" customFormat="1" x14ac:dyDescent="0.25">
      <c r="A36" s="67"/>
      <c r="B36" s="67" t="s">
        <v>130</v>
      </c>
      <c r="C36" s="67">
        <f>SUM('Spare van FX'!M124:M154)</f>
        <v>0</v>
      </c>
      <c r="D36" s="67">
        <f>SUM('Spare van FX'!Z124:Z154)</f>
        <v>0</v>
      </c>
      <c r="E36" s="67">
        <f>SUM('Spare van FX'!AO124:AO154)</f>
        <v>0</v>
      </c>
      <c r="F36" s="67">
        <f>SUM('Spare van FX'!BC124:BC154)</f>
        <v>0</v>
      </c>
      <c r="G36" s="66">
        <f>SUM('Spare van FX'!I124:I154)</f>
        <v>0</v>
      </c>
      <c r="H36" s="66">
        <f>SUM('Spare van FX'!V124:V154)</f>
        <v>0</v>
      </c>
      <c r="I36" s="67">
        <f>SUM('Spare van FX'!AK124:AK154)</f>
        <v>0</v>
      </c>
      <c r="J36" s="67">
        <f>SUM('Spare van FX'!AY124:AY154)</f>
        <v>0</v>
      </c>
    </row>
    <row r="37" spans="1:10" x14ac:dyDescent="0.25">
      <c r="A37" s="108" t="s">
        <v>15</v>
      </c>
      <c r="B37" s="108">
        <v>1473</v>
      </c>
      <c r="C37" s="139">
        <f>SUM('1473 FX'!M155:M184)</f>
        <v>0</v>
      </c>
      <c r="D37" s="139">
        <f>SUM('1473 FX'!Z155:Z184)</f>
        <v>0</v>
      </c>
      <c r="E37" s="139">
        <f>SUM('1473 FX'!AO155:AO184)</f>
        <v>0</v>
      </c>
      <c r="F37" s="139">
        <f>SUM('1473 FX'!BC155:BC184)</f>
        <v>0</v>
      </c>
      <c r="G37" s="16">
        <f>SUM('1473 FX'!I155:I184)</f>
        <v>0</v>
      </c>
      <c r="H37" s="16">
        <f>SUM('1473 FX'!V155:V184)</f>
        <v>0</v>
      </c>
      <c r="I37" s="139">
        <f>SUM('1473 FX'!AK155:AK184)</f>
        <v>0</v>
      </c>
      <c r="J37" s="139">
        <f>SUM('1473 FX'!AY155:AY184)</f>
        <v>0</v>
      </c>
    </row>
    <row r="38" spans="1:10" x14ac:dyDescent="0.25">
      <c r="B38" s="108">
        <v>1474</v>
      </c>
      <c r="C38" s="139">
        <f>SUM('1474 FX'!M155:M184)</f>
        <v>0</v>
      </c>
      <c r="D38" s="139">
        <f>SUM('1474 FX'!Z155:Z184)</f>
        <v>0</v>
      </c>
      <c r="E38" s="139">
        <f>SUM('1474 FX'!AO155:AO184)</f>
        <v>0</v>
      </c>
      <c r="F38" s="139">
        <f>SUM('1474 FX'!BC155:BC184)</f>
        <v>0</v>
      </c>
      <c r="G38" s="16">
        <f>SUM('1474 FX'!I155:I184)</f>
        <v>0</v>
      </c>
      <c r="H38" s="16">
        <f>SUM('1474 FX'!V155:V184)</f>
        <v>0</v>
      </c>
      <c r="I38" s="139">
        <f>SUM('1474 FX'!AK155:AK184)</f>
        <v>0</v>
      </c>
      <c r="J38" s="139">
        <f>SUM('1474 FX'!AY155:AY184)</f>
        <v>0</v>
      </c>
    </row>
    <row r="39" spans="1:10" x14ac:dyDescent="0.25">
      <c r="A39" s="108">
        <v>155</v>
      </c>
      <c r="B39" s="108">
        <v>1475</v>
      </c>
      <c r="C39" s="139">
        <f>SUM('1475 FX'!M155:M184)</f>
        <v>0</v>
      </c>
      <c r="D39" s="139">
        <f>SUM('1475 FX'!Z155:Z184)</f>
        <v>0</v>
      </c>
      <c r="E39" s="139">
        <f>SUM('1475 FX'!AO155:AO184)</f>
        <v>0</v>
      </c>
      <c r="F39" s="139">
        <f>SUM('1475 FX'!BC155:BC184)</f>
        <v>0</v>
      </c>
      <c r="G39" s="16">
        <f>SUM('1475 FX'!I155:I184)</f>
        <v>0</v>
      </c>
      <c r="H39" s="16">
        <f>SUM('1475 FX'!V155:V184)</f>
        <v>0</v>
      </c>
      <c r="I39" s="139">
        <f>SUM('1475 FX'!AK155:AK184)</f>
        <v>0</v>
      </c>
      <c r="J39" s="139">
        <f>SUM('1475 FX'!AY155:AY184)</f>
        <v>0</v>
      </c>
    </row>
    <row r="40" spans="1:10" x14ac:dyDescent="0.25">
      <c r="A40" s="139">
        <v>184</v>
      </c>
      <c r="B40" s="139">
        <v>1476</v>
      </c>
      <c r="C40" s="139">
        <f>SUM('1476 FX'!M155:M184)</f>
        <v>0</v>
      </c>
      <c r="D40" s="139">
        <f>SUM('1476 FX'!Z155:Z184)</f>
        <v>0</v>
      </c>
      <c r="E40" s="139">
        <f>SUM('1476 FX'!AO155:AO184)</f>
        <v>0</v>
      </c>
      <c r="F40" s="139">
        <f>SUM('1476 FX'!BC155:BC184)</f>
        <v>0</v>
      </c>
      <c r="G40" s="16">
        <f>SUM('1476 FX'!I155:I184)</f>
        <v>0</v>
      </c>
      <c r="H40" s="16">
        <f>SUM('1476 FX'!V155:V184)</f>
        <v>0</v>
      </c>
      <c r="I40" s="139">
        <f>SUM('1476 FX'!AK155:AK184)</f>
        <v>0</v>
      </c>
      <c r="J40" s="139">
        <f>SUM('1476 FX'!AY155:AY184)</f>
        <v>0</v>
      </c>
    </row>
    <row r="41" spans="1:10" x14ac:dyDescent="0.25">
      <c r="A41" s="139"/>
      <c r="B41" s="139">
        <v>1603</v>
      </c>
      <c r="C41" s="139">
        <f>SUM('1603 FX'!M155:M184)</f>
        <v>0</v>
      </c>
      <c r="D41" s="139">
        <f>SUM('1603 FX'!Z155:Z184)</f>
        <v>0</v>
      </c>
      <c r="E41" s="139">
        <f>SUM('1603 FX'!AO155:AO184)</f>
        <v>0</v>
      </c>
      <c r="F41" s="139">
        <f>SUM('1603 FX'!BC155:BC184)</f>
        <v>0</v>
      </c>
      <c r="G41" s="16">
        <f>SUM('1603 FX'!I155:I184)</f>
        <v>0</v>
      </c>
      <c r="H41" s="16">
        <f>SUM('1603 FX'!V155:V184)</f>
        <v>0</v>
      </c>
      <c r="I41" s="139">
        <f>SUM('1603 FX'!AK155:AK184)</f>
        <v>0</v>
      </c>
      <c r="J41" s="139">
        <f>SUM('1603 FX'!AY155:AY184)</f>
        <v>0</v>
      </c>
    </row>
    <row r="42" spans="1:10" x14ac:dyDescent="0.25">
      <c r="A42" s="139"/>
      <c r="B42" s="139">
        <v>1604</v>
      </c>
      <c r="C42" s="139">
        <f>SUM('1604 FX'!M155:M184)</f>
        <v>0</v>
      </c>
      <c r="D42" s="139">
        <f>SUM('1604 FX'!Z155:Z184)</f>
        <v>0</v>
      </c>
      <c r="E42" s="139">
        <f>SUM('1604 FX'!AO155:AO184)</f>
        <v>0</v>
      </c>
      <c r="F42" s="139">
        <f>SUM('1604 FX'!BC155:BC184)</f>
        <v>0</v>
      </c>
      <c r="G42" s="16">
        <f>SUM('1604 FX'!I155:I184)</f>
        <v>0</v>
      </c>
      <c r="H42" s="16">
        <f>SUM('1604 FX'!V155:V184)</f>
        <v>0</v>
      </c>
      <c r="I42" s="139">
        <f>SUM('1604 FX'!AK155:AK184)</f>
        <v>0</v>
      </c>
      <c r="J42" s="139">
        <f>SUM('1604 FX'!AY155:AY184)</f>
        <v>0</v>
      </c>
    </row>
    <row r="43" spans="1:10" s="143" customFormat="1" x14ac:dyDescent="0.25">
      <c r="A43" s="67"/>
      <c r="B43" s="67" t="s">
        <v>130</v>
      </c>
      <c r="C43" s="67">
        <f>SUM('Spare van FX'!M155:M184)</f>
        <v>0</v>
      </c>
      <c r="D43" s="67">
        <f>SUM('Spare van FX'!Z155:Z184)</f>
        <v>0</v>
      </c>
      <c r="E43" s="67">
        <f>SUM('Spare van FX'!AO155:AO184)</f>
        <v>0</v>
      </c>
      <c r="F43" s="67">
        <f>SUM('Spare van FX'!BC155:BC184)</f>
        <v>0</v>
      </c>
      <c r="G43" s="66">
        <f>SUM('Spare van FX'!I155:I184)</f>
        <v>0</v>
      </c>
      <c r="H43" s="66">
        <f>SUM('Spare van FX'!V155:V184)</f>
        <v>0</v>
      </c>
      <c r="I43" s="67">
        <f>SUM('Spare van FX'!AK155:AK184)</f>
        <v>0</v>
      </c>
      <c r="J43" s="67">
        <f>SUM('Spare van FX'!AY155:AY184)</f>
        <v>0</v>
      </c>
    </row>
    <row r="44" spans="1:10" x14ac:dyDescent="0.25">
      <c r="A44" s="108" t="s">
        <v>16</v>
      </c>
      <c r="B44" s="108">
        <v>1473</v>
      </c>
      <c r="C44" s="139">
        <f>SUM('1473 FX'!M185:M215)</f>
        <v>0</v>
      </c>
      <c r="D44" s="139">
        <f>SUM('1473 FX'!Z185:Z215)</f>
        <v>0</v>
      </c>
      <c r="E44" s="139">
        <f>SUM('1473 FX'!AO185:AO215)</f>
        <v>0</v>
      </c>
      <c r="F44" s="139">
        <f>SUM('1473 FX'!BC185:BC215)</f>
        <v>0</v>
      </c>
      <c r="G44" s="16">
        <f>SUM('1473 FX'!I185:I215)</f>
        <v>0</v>
      </c>
      <c r="H44" s="16">
        <f>SUM('1473 FX'!V185:V215)</f>
        <v>0</v>
      </c>
      <c r="I44" s="139">
        <f>SUM('1473 FX'!AK185:AK215)</f>
        <v>0</v>
      </c>
      <c r="J44" s="139">
        <f>SUM('1473 FX'!AY185:AY215)</f>
        <v>0</v>
      </c>
    </row>
    <row r="45" spans="1:10" x14ac:dyDescent="0.25">
      <c r="B45" s="108">
        <v>1474</v>
      </c>
      <c r="C45" s="139">
        <f>SUM('1474 FX'!M185:M215)</f>
        <v>0</v>
      </c>
      <c r="D45" s="139">
        <f>SUM('1474 FX'!Z185:Z215)</f>
        <v>0</v>
      </c>
      <c r="E45" s="139">
        <f>SUM('1474 FX'!AO185:AO215)</f>
        <v>0</v>
      </c>
      <c r="F45" s="139">
        <f>SUM('1474 FX'!BC185:BC215)</f>
        <v>0</v>
      </c>
      <c r="G45" s="16">
        <f>SUM('1474 FX'!I185:I215)</f>
        <v>0</v>
      </c>
      <c r="H45" s="16">
        <f>SUM('1474 FX'!V185:V215)</f>
        <v>0</v>
      </c>
      <c r="I45" s="139">
        <f>SUM('1474 FX'!AK185:AK215)</f>
        <v>0</v>
      </c>
      <c r="J45" s="139">
        <f>SUM('1474 FX'!AY185:AY215)</f>
        <v>0</v>
      </c>
    </row>
    <row r="46" spans="1:10" x14ac:dyDescent="0.25">
      <c r="A46" s="108">
        <v>185</v>
      </c>
      <c r="B46" s="108">
        <v>1475</v>
      </c>
      <c r="C46" s="139">
        <f>SUM('1475 FX'!M185:M215)</f>
        <v>0</v>
      </c>
      <c r="D46" s="139">
        <f>SUM('1475 FX'!Z185:Z215)</f>
        <v>0</v>
      </c>
      <c r="E46" s="139">
        <f>SUM('1475 FX'!AO185:AO215)</f>
        <v>0</v>
      </c>
      <c r="F46" s="139">
        <f>SUM('1475 FX'!BC185:BC215)</f>
        <v>0</v>
      </c>
      <c r="G46" s="16">
        <f>SUM('1475 FX'!I185:I215)</f>
        <v>0</v>
      </c>
      <c r="H46" s="16">
        <f>SUM('1475 FX'!V185:V215)</f>
        <v>0</v>
      </c>
      <c r="I46" s="139">
        <f>SUM('1475 FX'!AK185:AK215)</f>
        <v>0</v>
      </c>
      <c r="J46" s="139">
        <f>SUM('1475 FX'!AY185:AY215)</f>
        <v>0</v>
      </c>
    </row>
    <row r="47" spans="1:10" x14ac:dyDescent="0.25">
      <c r="A47" s="108">
        <v>215</v>
      </c>
      <c r="B47" s="108">
        <v>1476</v>
      </c>
      <c r="C47" s="139">
        <f>SUM('1476 FX'!M185:M215)</f>
        <v>0</v>
      </c>
      <c r="D47" s="139">
        <f>SUM('1476 FX'!Z185:Z215)</f>
        <v>0</v>
      </c>
      <c r="E47" s="139">
        <f>SUM('1476 FX'!AO185:AO215)</f>
        <v>0</v>
      </c>
      <c r="F47" s="139">
        <f>SUM('1476 FX'!BC185:BC215)</f>
        <v>0</v>
      </c>
      <c r="G47" s="16">
        <f>SUM('1476 FX'!I185:I215)</f>
        <v>0</v>
      </c>
      <c r="H47" s="16">
        <f>SUM('1476 FX'!V185:V215)</f>
        <v>0</v>
      </c>
      <c r="I47" s="139">
        <f>SUM('1476 FX'!AK185:AK215)</f>
        <v>0</v>
      </c>
      <c r="J47" s="139">
        <f>SUM('1476 FX'!AY185:AY215)</f>
        <v>0</v>
      </c>
    </row>
    <row r="48" spans="1:10" x14ac:dyDescent="0.25">
      <c r="A48" s="139"/>
      <c r="B48" s="139">
        <v>1603</v>
      </c>
      <c r="C48" s="139">
        <f>SUM('1603 FX'!M185:M215)</f>
        <v>0</v>
      </c>
      <c r="D48" s="139">
        <f>SUM('1603 FX'!Z185:Z215)</f>
        <v>0</v>
      </c>
      <c r="E48" s="139">
        <f>SUM('1603 FX'!AO185:AO215)</f>
        <v>0</v>
      </c>
      <c r="F48" s="139">
        <f>SUM('1603 FX'!BC185:BC215)</f>
        <v>0</v>
      </c>
      <c r="G48" s="16">
        <f>SUM('1603 FX'!I185:I215)</f>
        <v>0</v>
      </c>
      <c r="H48" s="16">
        <f>SUM('1603 FX'!V185:V215)</f>
        <v>0</v>
      </c>
      <c r="I48" s="139">
        <f>SUM('1603 FX'!AK185:AK215)</f>
        <v>0</v>
      </c>
      <c r="J48" s="139">
        <f>SUM('1603 FX'!AY185:AY215)</f>
        <v>0</v>
      </c>
    </row>
    <row r="49" spans="1:10" x14ac:dyDescent="0.25">
      <c r="A49" s="139"/>
      <c r="B49" s="139">
        <v>1604</v>
      </c>
      <c r="C49" s="139">
        <f>SUM('1604 FX'!M185:M215)</f>
        <v>0</v>
      </c>
      <c r="D49" s="139">
        <f>SUM('1604 FX'!Z185:Z215)</f>
        <v>0</v>
      </c>
      <c r="E49" s="139">
        <f>SUM('1604 FX'!AO185:AO215)</f>
        <v>0</v>
      </c>
      <c r="F49" s="139">
        <f>SUM('1604 FX'!BC185:BC215)</f>
        <v>0</v>
      </c>
      <c r="G49" s="16">
        <f>SUM('1604 FX'!I185:I215)</f>
        <v>0</v>
      </c>
      <c r="H49" s="16">
        <f>SUM('1604 FX'!V185:V215)</f>
        <v>0</v>
      </c>
      <c r="I49" s="139">
        <f>SUM('1604 FX'!AK185:AK215)</f>
        <v>0</v>
      </c>
      <c r="J49" s="139">
        <f>SUM('1604 FX'!AY185:AY215)</f>
        <v>0</v>
      </c>
    </row>
    <row r="50" spans="1:10" s="143" customFormat="1" x14ac:dyDescent="0.25">
      <c r="A50" s="67"/>
      <c r="B50" s="67" t="s">
        <v>130</v>
      </c>
      <c r="C50" s="67">
        <f>SUM('Spare van FX'!M185:M215)</f>
        <v>0</v>
      </c>
      <c r="D50" s="67">
        <f>SUM('Spare van FX'!Z185:Z215)</f>
        <v>0</v>
      </c>
      <c r="E50" s="67">
        <f>SUM('Spare van FX'!AO185:AO215)</f>
        <v>0</v>
      </c>
      <c r="F50" s="67">
        <f>SUM('Spare van FX'!BC185:BC215)</f>
        <v>0</v>
      </c>
      <c r="G50" s="66">
        <f>SUM('Spare van FX'!I185:I215)</f>
        <v>0</v>
      </c>
      <c r="H50" s="66">
        <f>SUM('Spare van FX'!V185:V215)</f>
        <v>0</v>
      </c>
      <c r="I50" s="67">
        <f>SUM('Spare van FX'!AK185:AK215)</f>
        <v>0</v>
      </c>
      <c r="J50" s="67">
        <f>SUM('Spare van FX'!AY185:AY215)</f>
        <v>0</v>
      </c>
    </row>
    <row r="51" spans="1:10" x14ac:dyDescent="0.25">
      <c r="A51" s="108" t="s">
        <v>17</v>
      </c>
      <c r="B51" s="108">
        <v>1473</v>
      </c>
      <c r="C51" s="139">
        <f>SUM('1473 FX'!M216:M246)</f>
        <v>0</v>
      </c>
      <c r="D51" s="139">
        <f>SUM('1473 FX'!Z216:Z246)</f>
        <v>0</v>
      </c>
      <c r="E51" s="139">
        <f>SUM('1473 FX'!AO216:AO246)</f>
        <v>0</v>
      </c>
      <c r="F51" s="139">
        <f>SUM('1473 FX'!BC216:BC246)</f>
        <v>0</v>
      </c>
      <c r="G51" s="16">
        <f>SUM('1473 FX'!I216:I246)</f>
        <v>0</v>
      </c>
      <c r="H51" s="16">
        <f>SUM('1473 FX'!V216:V246)</f>
        <v>0</v>
      </c>
      <c r="I51" s="139">
        <f>SUM('1473 FX'!AK216:AK246)</f>
        <v>0</v>
      </c>
      <c r="J51" s="139">
        <f>SUM('1473 FX'!AY216:AY246)</f>
        <v>0</v>
      </c>
    </row>
    <row r="52" spans="1:10" x14ac:dyDescent="0.25">
      <c r="B52" s="108">
        <v>1474</v>
      </c>
      <c r="C52" s="139">
        <f>SUM('1474 FX'!M216:M246)</f>
        <v>0</v>
      </c>
      <c r="D52" s="139">
        <f>SUM('1474 FX'!Z216:Z246)</f>
        <v>0</v>
      </c>
      <c r="E52" s="139">
        <f>SUM('1474 FX'!AO216:AO246)</f>
        <v>0</v>
      </c>
      <c r="F52" s="139">
        <f>SUM('1474 FX'!BC216:BC246)</f>
        <v>0</v>
      </c>
      <c r="G52" s="16">
        <f>SUM('1474 FX'!I216:I246)</f>
        <v>0</v>
      </c>
      <c r="H52" s="16">
        <f>SUM('1474 FX'!V216:V246)</f>
        <v>0</v>
      </c>
      <c r="I52" s="139">
        <f>SUM('1474 FX'!AK216:AK246)</f>
        <v>0</v>
      </c>
      <c r="J52" s="139">
        <f>SUM('1474 FX'!AY216:AY246)</f>
        <v>0</v>
      </c>
    </row>
    <row r="53" spans="1:10" x14ac:dyDescent="0.25">
      <c r="A53" s="108">
        <v>216</v>
      </c>
      <c r="B53" s="108">
        <v>1475</v>
      </c>
      <c r="C53" s="139">
        <f>SUM('1475 FX'!M216:M246)</f>
        <v>0</v>
      </c>
      <c r="D53" s="139">
        <f>SUM('1475 FX'!Z216:Z246)</f>
        <v>0</v>
      </c>
      <c r="E53" s="139">
        <f>SUM('1475 FX'!AO216:AO246)</f>
        <v>0</v>
      </c>
      <c r="F53" s="139">
        <f>SUM('1475 FX'!BC216:BC246)</f>
        <v>0</v>
      </c>
      <c r="G53" s="16">
        <f>SUM('1475 FX'!I216:I246)</f>
        <v>0</v>
      </c>
      <c r="H53" s="16">
        <f>SUM('1475 FX'!V216:V246)</f>
        <v>0</v>
      </c>
      <c r="I53" s="139">
        <f>SUM('1475 FX'!AK216:AK246)</f>
        <v>0</v>
      </c>
      <c r="J53" s="139">
        <f>SUM('1475 FX'!AY216:AY246)</f>
        <v>0</v>
      </c>
    </row>
    <row r="54" spans="1:10" x14ac:dyDescent="0.25">
      <c r="A54" s="108">
        <v>246</v>
      </c>
      <c r="B54" s="108">
        <v>1476</v>
      </c>
      <c r="C54" s="139">
        <f>SUM('1476 FX'!M216:M246)</f>
        <v>0</v>
      </c>
      <c r="D54" s="139">
        <f>SUM('1476 FX'!Z216:Z246)</f>
        <v>0</v>
      </c>
      <c r="E54" s="139">
        <f>SUM('1476 FX'!AO216:AO246)</f>
        <v>0</v>
      </c>
      <c r="F54" s="139">
        <f>SUM('1476 FX'!BC216:BC246)</f>
        <v>0</v>
      </c>
      <c r="G54" s="16">
        <f>SUM('1476 FX'!I216:I246)</f>
        <v>0</v>
      </c>
      <c r="H54" s="16">
        <f>SUM('1476 FX'!V216:V246)</f>
        <v>0</v>
      </c>
      <c r="I54" s="139">
        <f>SUM('1476 FX'!AK216:AK246)</f>
        <v>0</v>
      </c>
      <c r="J54" s="139">
        <f>SUM('1476 FX'!AY216:AY246)</f>
        <v>0</v>
      </c>
    </row>
    <row r="55" spans="1:10" x14ac:dyDescent="0.25">
      <c r="A55" s="139"/>
      <c r="B55" s="139">
        <v>1603</v>
      </c>
      <c r="C55" s="139">
        <f>SUM('1603 FX'!M216:M246)</f>
        <v>0</v>
      </c>
      <c r="D55" s="139">
        <f>SUM('1603 FX'!Z216:Z246)</f>
        <v>0</v>
      </c>
      <c r="E55" s="139">
        <f>SUM('1603 FX'!AO216:AO246)</f>
        <v>0</v>
      </c>
      <c r="F55" s="139">
        <f>SUM('1603 FX'!BC216:BC246)</f>
        <v>0</v>
      </c>
      <c r="G55" s="16">
        <f>SUM('1603 FX'!I216:I246)</f>
        <v>0</v>
      </c>
      <c r="H55" s="16">
        <f>SUM('1603 FX'!V216:V246)</f>
        <v>0</v>
      </c>
      <c r="I55" s="139">
        <f>SUM('1603 FX'!AK216:AK246)</f>
        <v>0</v>
      </c>
      <c r="J55" s="139">
        <f>SUM('1603 FX'!AY216:AY246)</f>
        <v>0</v>
      </c>
    </row>
    <row r="56" spans="1:10" x14ac:dyDescent="0.25">
      <c r="A56" s="139"/>
      <c r="B56" s="139">
        <v>1604</v>
      </c>
      <c r="C56" s="139">
        <f>SUM('1604 FX'!M216:M246)</f>
        <v>0</v>
      </c>
      <c r="D56" s="139">
        <f>SUM('1604 FX'!Z216:Z246)</f>
        <v>0</v>
      </c>
      <c r="E56" s="139">
        <f>SUM('1604 FX'!AO216:AO246)</f>
        <v>0</v>
      </c>
      <c r="F56" s="139">
        <f>SUM('1604 FX'!BC216:BC246)</f>
        <v>0</v>
      </c>
      <c r="G56" s="16">
        <f>SUM('1604 FX'!I216:I246)</f>
        <v>0</v>
      </c>
      <c r="H56" s="16">
        <f>SUM('1604 FX'!V216:V246)</f>
        <v>0</v>
      </c>
      <c r="I56" s="139">
        <f>SUM('1604 FX'!AK216:AK246)</f>
        <v>0</v>
      </c>
      <c r="J56" s="139">
        <f>SUM('1604 FX'!AY216:AY246)</f>
        <v>0</v>
      </c>
    </row>
    <row r="57" spans="1:10" s="143" customFormat="1" x14ac:dyDescent="0.25">
      <c r="A57" s="67"/>
      <c r="B57" s="67" t="s">
        <v>130</v>
      </c>
      <c r="C57" s="67">
        <f>SUM('Spare van FX'!M216:M246)</f>
        <v>0</v>
      </c>
      <c r="D57" s="67">
        <f>SUM('Spare van FX'!Z216:Z246)</f>
        <v>0</v>
      </c>
      <c r="E57" s="67">
        <f>SUM('Spare van FX'!AO216:AO246)</f>
        <v>0</v>
      </c>
      <c r="F57" s="67">
        <f>SUM('Spare van FX'!BC216:BC246)</f>
        <v>0</v>
      </c>
      <c r="G57" s="66">
        <f>SUM('Spare van FX'!I216:I246)</f>
        <v>0</v>
      </c>
      <c r="H57" s="66">
        <f>SUM('Spare van FX'!V216:V246)</f>
        <v>0</v>
      </c>
      <c r="I57" s="67">
        <f>SUM('Spare van FX'!AK216:AK246)</f>
        <v>0</v>
      </c>
      <c r="J57" s="67">
        <f>SUM('Spare van FX'!AY216:AY246)</f>
        <v>0</v>
      </c>
    </row>
    <row r="58" spans="1:10" x14ac:dyDescent="0.25">
      <c r="A58" s="108" t="s">
        <v>18</v>
      </c>
      <c r="B58" s="108">
        <v>1473</v>
      </c>
      <c r="C58" s="139">
        <f>SUM('1473 FX'!M247:M276)</f>
        <v>0</v>
      </c>
      <c r="D58" s="139">
        <f>SUM('1473 FX'!Z247:Z276)</f>
        <v>0</v>
      </c>
      <c r="E58" s="139">
        <f>SUM('1473 FX'!AO247:AO276)</f>
        <v>0</v>
      </c>
      <c r="F58" s="139">
        <f>SUM('1473 FX'!BC247:BC276)</f>
        <v>0</v>
      </c>
      <c r="G58" s="16">
        <f>SUM('1473 FX'!I247:I276)</f>
        <v>0</v>
      </c>
      <c r="H58" s="16">
        <f>SUM('1473 FX'!V247:V276)</f>
        <v>0</v>
      </c>
      <c r="I58" s="139">
        <f>SUM('1473 FX'!AK247:AK276)</f>
        <v>0</v>
      </c>
      <c r="J58" s="139">
        <f>SUM('1473 FX'!AY247:AY276)</f>
        <v>0</v>
      </c>
    </row>
    <row r="59" spans="1:10" x14ac:dyDescent="0.25">
      <c r="B59" s="108">
        <v>1474</v>
      </c>
      <c r="C59" s="139">
        <f>SUM('1474 FX'!M247:M276)</f>
        <v>0</v>
      </c>
      <c r="D59" s="139">
        <f>SUM('1474 FX'!Z247:Z276)</f>
        <v>0</v>
      </c>
      <c r="E59" s="139">
        <f>SUM('1474 FX'!AO247:AO276)</f>
        <v>0</v>
      </c>
      <c r="F59" s="139">
        <f>SUM('1474 FX'!BC247:BC276)</f>
        <v>0</v>
      </c>
      <c r="G59" s="16">
        <f>SUM('1474 FX'!I247:I276)</f>
        <v>0</v>
      </c>
      <c r="H59" s="16">
        <f>SUM('1474 FX'!V247:V276)</f>
        <v>0</v>
      </c>
      <c r="I59" s="139">
        <f>SUM('1474 FX'!AK247:AK276)</f>
        <v>0</v>
      </c>
      <c r="J59" s="139">
        <f>SUM('1474 FX'!AY247:AY276)</f>
        <v>0</v>
      </c>
    </row>
    <row r="60" spans="1:10" x14ac:dyDescent="0.25">
      <c r="A60" s="108">
        <v>247</v>
      </c>
      <c r="B60" s="108">
        <v>1475</v>
      </c>
      <c r="C60" s="139">
        <f>SUM('1475 FX'!M247:M276)</f>
        <v>0</v>
      </c>
      <c r="D60" s="139">
        <f>SUM('1475 FX'!Z247:Z276)</f>
        <v>0</v>
      </c>
      <c r="E60" s="139">
        <f>SUM('1475 FX'!AO247:AO276)</f>
        <v>0</v>
      </c>
      <c r="F60" s="139">
        <f>SUM('1475 FX'!BC247:BC276)</f>
        <v>0</v>
      </c>
      <c r="G60" s="16">
        <f>SUM('1475 FX'!I247:I276)</f>
        <v>0</v>
      </c>
      <c r="H60" s="16">
        <f>SUM('1475 FX'!V247:V276)</f>
        <v>0</v>
      </c>
      <c r="I60" s="139">
        <f>SUM('1475 FX'!AK247:AK276)</f>
        <v>0</v>
      </c>
      <c r="J60" s="139">
        <f>SUM('1475 FX'!AY247:AY276)</f>
        <v>0</v>
      </c>
    </row>
    <row r="61" spans="1:10" s="142" customFormat="1" x14ac:dyDescent="0.25">
      <c r="A61" s="180">
        <v>276</v>
      </c>
      <c r="B61" s="180">
        <v>1476</v>
      </c>
      <c r="C61" s="139">
        <f>SUM('1476 FX'!M247:M276)</f>
        <v>0</v>
      </c>
      <c r="D61" s="139">
        <f>SUM('1476 FX'!Z247:Z276)</f>
        <v>0</v>
      </c>
      <c r="E61" s="139">
        <f>SUM('1476 FX'!AO247:AO276)</f>
        <v>0</v>
      </c>
      <c r="F61" s="139">
        <f>SUM('1476 FX'!BC247:BC276)</f>
        <v>0</v>
      </c>
      <c r="G61" s="16">
        <f>SUM('1476 FX'!I247:I276)</f>
        <v>0</v>
      </c>
      <c r="H61" s="16">
        <f>SUM('1476 FX'!V247:V276)</f>
        <v>0</v>
      </c>
      <c r="I61" s="139">
        <f>SUM('1476 FX'!AK247:AK276)</f>
        <v>0</v>
      </c>
      <c r="J61" s="139">
        <f>SUM('1476 FX'!AY247:AY276)</f>
        <v>0</v>
      </c>
    </row>
    <row r="62" spans="1:10" x14ac:dyDescent="0.25">
      <c r="A62" s="139"/>
      <c r="B62" s="139">
        <v>1603</v>
      </c>
      <c r="C62" s="139">
        <f>SUM('1603 FX'!M247:M276)</f>
        <v>0</v>
      </c>
      <c r="D62" s="139">
        <f>SUM('1603 FX'!Z247:Z276)</f>
        <v>0</v>
      </c>
      <c r="E62" s="139">
        <f>SUM('1603 FX'!AO247:AO276)</f>
        <v>0</v>
      </c>
      <c r="F62" s="139">
        <f>SUM('1603 FX'!BC247:BC276)</f>
        <v>0</v>
      </c>
      <c r="G62" s="16">
        <f>SUM('1603 FX'!I247:I276)</f>
        <v>0</v>
      </c>
      <c r="H62" s="16">
        <f>SUM('1603 FX'!V247:V276)</f>
        <v>0</v>
      </c>
      <c r="I62" s="139">
        <f>SUM('1603 FX'!AK247:AK276)</f>
        <v>0</v>
      </c>
      <c r="J62" s="139">
        <f>SUM('1603 FX'!AY247:AY276)</f>
        <v>0</v>
      </c>
    </row>
    <row r="63" spans="1:10" x14ac:dyDescent="0.25">
      <c r="A63" s="139"/>
      <c r="B63" s="139">
        <v>1604</v>
      </c>
      <c r="C63" s="139">
        <f>SUM('1604 FX'!M247:M276)</f>
        <v>0</v>
      </c>
      <c r="D63" s="139">
        <f>SUM('1604 FX'!Z247:Z276)</f>
        <v>0</v>
      </c>
      <c r="E63" s="139">
        <f>SUM('1604 FX'!AO247:AO276)</f>
        <v>0</v>
      </c>
      <c r="F63" s="139">
        <f>SUM('1604 FX'!BC247:BC276)</f>
        <v>0</v>
      </c>
      <c r="G63" s="16">
        <f>SUM('1604 FX'!I247:I276)</f>
        <v>0</v>
      </c>
      <c r="H63" s="16">
        <f>SUM('1604 FX'!V247:V276)</f>
        <v>0</v>
      </c>
      <c r="I63" s="139">
        <f>SUM('1604 FX'!AK247:AK276)</f>
        <v>0</v>
      </c>
      <c r="J63" s="139">
        <f>SUM('1604 FX'!AY247:AY276)</f>
        <v>0</v>
      </c>
    </row>
    <row r="64" spans="1:10" s="143" customFormat="1" x14ac:dyDescent="0.25">
      <c r="A64" s="67"/>
      <c r="B64" s="67" t="s">
        <v>130</v>
      </c>
      <c r="C64" s="67">
        <f>SUM('Spare van FX'!M247:M276)</f>
        <v>0</v>
      </c>
      <c r="D64" s="67">
        <f>SUM('Spare van FX'!Z247:Z276)</f>
        <v>0</v>
      </c>
      <c r="E64" s="67">
        <f>SUM('Spare van FX'!AO247:AO276)</f>
        <v>0</v>
      </c>
      <c r="F64" s="67">
        <f>SUM('Spare van FX'!BC247:BC276)</f>
        <v>0</v>
      </c>
      <c r="G64" s="66">
        <f>SUM('Spare van FX'!I247:I276)</f>
        <v>0</v>
      </c>
      <c r="H64" s="66">
        <f>SUM('Spare van FX'!V247:V276)</f>
        <v>0</v>
      </c>
      <c r="I64" s="67">
        <f>SUM('Spare van FX'!AK247:AK276)</f>
        <v>0</v>
      </c>
      <c r="J64" s="67">
        <f>SUM('Spare van FX'!AY247:AY276)</f>
        <v>0</v>
      </c>
    </row>
    <row r="65" spans="1:10" x14ac:dyDescent="0.25">
      <c r="A65" s="108" t="s">
        <v>19</v>
      </c>
      <c r="B65" s="108">
        <v>1473</v>
      </c>
      <c r="C65" s="139">
        <f>SUM('1473 FX'!M277:M307)</f>
        <v>0</v>
      </c>
      <c r="D65" s="139">
        <f>SUM('1473 FX'!Z277:Z307)</f>
        <v>0</v>
      </c>
      <c r="E65" s="139">
        <f>SUM('1473 FX'!AO277:AO307)</f>
        <v>0</v>
      </c>
      <c r="F65" s="139">
        <f>SUM('1473 FX'!BC277:BC307)</f>
        <v>0</v>
      </c>
      <c r="G65" s="16">
        <f>SUM('1473 FX'!I277:I307)</f>
        <v>0</v>
      </c>
      <c r="H65" s="16">
        <f>SUM('1473 FX'!V277:V307)</f>
        <v>0</v>
      </c>
      <c r="I65" s="139">
        <f>SUM('1473 FX'!AK277:AK307)</f>
        <v>0</v>
      </c>
      <c r="J65" s="139">
        <f>SUM('1473 FX'!AY277:AY307)</f>
        <v>0</v>
      </c>
    </row>
    <row r="66" spans="1:10" x14ac:dyDescent="0.25">
      <c r="B66" s="108">
        <v>1474</v>
      </c>
      <c r="C66" s="139">
        <f>SUM('1474 FX'!M277:M307)</f>
        <v>0</v>
      </c>
      <c r="D66" s="139">
        <f>SUM('1474 FX'!Z277:Z307)</f>
        <v>0</v>
      </c>
      <c r="E66" s="139">
        <f>SUM('1474 FX'!AO277:AO307)</f>
        <v>0</v>
      </c>
      <c r="F66" s="139">
        <f>SUM('1474 FX'!BC277:BC307)</f>
        <v>0</v>
      </c>
      <c r="G66" s="16">
        <f>SUM('1474 FX'!I277:I307)</f>
        <v>0</v>
      </c>
      <c r="H66" s="16">
        <f>SUM('1474 FX'!V277:V307)</f>
        <v>0</v>
      </c>
      <c r="I66" s="139">
        <f>SUM('1474 FX'!AK277:AK307)</f>
        <v>0</v>
      </c>
      <c r="J66" s="139">
        <f>SUM('1474 FX'!AY277:AY307)</f>
        <v>0</v>
      </c>
    </row>
    <row r="67" spans="1:10" x14ac:dyDescent="0.25">
      <c r="A67" s="108">
        <v>277</v>
      </c>
      <c r="B67" s="108">
        <v>1475</v>
      </c>
      <c r="C67" s="139">
        <f>SUM('1475 FX'!M277:M307)</f>
        <v>0</v>
      </c>
      <c r="D67" s="139">
        <f>SUM('1475 FX'!Z277:Z307)</f>
        <v>0</v>
      </c>
      <c r="E67" s="139">
        <f>SUM('1475 FX'!AO277:AO307)</f>
        <v>0</v>
      </c>
      <c r="F67" s="139">
        <f>SUM('1475 FX'!BC277:BC307)</f>
        <v>0</v>
      </c>
      <c r="G67" s="16">
        <f>SUM('1475 FX'!I277:I307)</f>
        <v>0</v>
      </c>
      <c r="H67" s="16">
        <f>SUM('1475 FX'!V277:V307)</f>
        <v>0</v>
      </c>
      <c r="I67" s="139">
        <f>SUM('1475 FX'!AK277:AK307)</f>
        <v>0</v>
      </c>
      <c r="J67" s="139">
        <f>SUM('1475 FX'!AY277:AY307)</f>
        <v>0</v>
      </c>
    </row>
    <row r="68" spans="1:10" x14ac:dyDescent="0.25">
      <c r="A68" s="108">
        <v>307</v>
      </c>
      <c r="B68" s="108">
        <v>1476</v>
      </c>
      <c r="C68" s="139">
        <f>SUM('1476 FX'!M277:M307)</f>
        <v>0</v>
      </c>
      <c r="D68" s="139">
        <f>SUM('1476 FX'!Z277:Z307)</f>
        <v>0</v>
      </c>
      <c r="E68" s="139">
        <f>SUM('1476 FX'!AO277:AO307)</f>
        <v>0</v>
      </c>
      <c r="F68" s="139">
        <f>SUM('1476 FX'!BC277:BC307)</f>
        <v>0</v>
      </c>
      <c r="G68" s="16">
        <f>SUM('1476 FX'!I277:I307)</f>
        <v>0</v>
      </c>
      <c r="H68" s="16">
        <f>SUM('1476 FX'!V277:V307)</f>
        <v>0</v>
      </c>
      <c r="I68" s="139">
        <f>SUM('1476 FX'!AK277:AK307)</f>
        <v>0</v>
      </c>
      <c r="J68" s="139">
        <f>SUM('1476 FX'!AY277:AY307)</f>
        <v>0</v>
      </c>
    </row>
    <row r="69" spans="1:10" x14ac:dyDescent="0.25">
      <c r="A69" s="139"/>
      <c r="B69" s="139">
        <v>1603</v>
      </c>
      <c r="C69" s="139">
        <f>SUM('1603 FX'!M277:M307)</f>
        <v>0</v>
      </c>
      <c r="D69" s="139">
        <f>SUM('1603 FX'!Z277:Z307)</f>
        <v>0</v>
      </c>
      <c r="E69" s="139">
        <f>SUM('1603 FX'!AO277:AO307)</f>
        <v>0</v>
      </c>
      <c r="F69" s="139">
        <f>SUM('1603 FX'!BC277:BC307)</f>
        <v>0</v>
      </c>
      <c r="G69" s="16">
        <f>SUM('1603 FX'!I277:I307)</f>
        <v>0</v>
      </c>
      <c r="H69" s="16">
        <f>SUM('1603 FX'!V277:V307)</f>
        <v>0</v>
      </c>
      <c r="I69" s="139">
        <f>SUM('1603 FX'!AK277:AK307)</f>
        <v>0</v>
      </c>
      <c r="J69" s="139">
        <f>SUM('1603 FX'!AY277:AY307)</f>
        <v>0</v>
      </c>
    </row>
    <row r="70" spans="1:10" x14ac:dyDescent="0.25">
      <c r="A70" s="139"/>
      <c r="B70" s="139">
        <v>1604</v>
      </c>
      <c r="C70" s="139">
        <f>SUM('1604 FX'!M277:M307)</f>
        <v>0</v>
      </c>
      <c r="D70" s="139">
        <f>SUM('1604 FX'!Z277:Z307)</f>
        <v>0</v>
      </c>
      <c r="E70" s="139">
        <f>SUM('1604 FX'!AO277:AO307)</f>
        <v>0</v>
      </c>
      <c r="F70" s="139">
        <f>SUM('1604 FX'!BC277:BC307)</f>
        <v>0</v>
      </c>
      <c r="G70" s="16">
        <f>SUM('1604 FX'!I277:I307)</f>
        <v>0</v>
      </c>
      <c r="H70" s="16">
        <f>SUM('1604 FX'!V277:V307)</f>
        <v>0</v>
      </c>
      <c r="I70" s="139">
        <f>SUM('1604 FX'!AK277:AK307)</f>
        <v>0</v>
      </c>
      <c r="J70" s="139">
        <f>SUM('1604 FX'!AY277:AY307)</f>
        <v>0</v>
      </c>
    </row>
    <row r="71" spans="1:10" s="143" customFormat="1" x14ac:dyDescent="0.25">
      <c r="A71" s="67"/>
      <c r="B71" s="67" t="s">
        <v>130</v>
      </c>
      <c r="C71" s="67">
        <f>SUM('Spare van FX'!M277:M307)</f>
        <v>0</v>
      </c>
      <c r="D71" s="67">
        <f>SUM('Spare van FX'!Z277:Z307)</f>
        <v>0</v>
      </c>
      <c r="E71" s="67">
        <f>SUM('Spare van FX'!AO277:AO307)</f>
        <v>0</v>
      </c>
      <c r="F71" s="67">
        <f>SUM('Spare van FX'!BC277:BC307)</f>
        <v>0</v>
      </c>
      <c r="G71" s="66">
        <f>SUM('Spare van FX'!I277:I307)</f>
        <v>0</v>
      </c>
      <c r="H71" s="66">
        <f>SUM('Spare van FX'!V277:V307)</f>
        <v>0</v>
      </c>
      <c r="I71" s="67">
        <f>SUM('Spare van FX'!AK277:AK307)</f>
        <v>0</v>
      </c>
      <c r="J71" s="67">
        <f>SUM('Spare van FX'!AY277:AY307)</f>
        <v>0</v>
      </c>
    </row>
    <row r="72" spans="1:10" x14ac:dyDescent="0.25">
      <c r="A72" s="108" t="s">
        <v>20</v>
      </c>
      <c r="B72" s="108">
        <v>1473</v>
      </c>
      <c r="C72" s="139">
        <f>SUM('1473 FX'!M308:M337)</f>
        <v>0</v>
      </c>
      <c r="D72" s="139">
        <f>SUM('1473 FX'!Z308:Z337)</f>
        <v>0</v>
      </c>
      <c r="E72" s="139">
        <f>SUM('1473 FX'!AO308:AO337)</f>
        <v>0</v>
      </c>
      <c r="F72" s="139">
        <f>SUM('1473 FX'!BC308:BC337)</f>
        <v>0</v>
      </c>
      <c r="G72" s="16">
        <f>SUM('1473 FX'!I308:I337)</f>
        <v>0</v>
      </c>
      <c r="H72" s="16">
        <f>SUM('1473 FX'!V308:V337)</f>
        <v>0</v>
      </c>
      <c r="I72" s="139">
        <f>SUM('1473 FX'!AK308:AK337)</f>
        <v>0</v>
      </c>
      <c r="J72" s="139">
        <f>SUM('1473 FX'!AY308:AY337)</f>
        <v>0</v>
      </c>
    </row>
    <row r="73" spans="1:10" x14ac:dyDescent="0.25">
      <c r="B73" s="108">
        <v>1474</v>
      </c>
      <c r="C73" s="139">
        <f>SUM('1474 FX'!M308:M337)</f>
        <v>0</v>
      </c>
      <c r="D73" s="139">
        <f>SUM('1474 FX'!Z308:Z337)</f>
        <v>0</v>
      </c>
      <c r="E73" s="139">
        <f>SUM('1474 FX'!AO308:AO337)</f>
        <v>0</v>
      </c>
      <c r="F73" s="139">
        <f>SUM('1474 FX'!BC308:BC337)</f>
        <v>0</v>
      </c>
      <c r="G73" s="16">
        <f>SUM('1474 FX'!I308:I337)</f>
        <v>0</v>
      </c>
      <c r="H73" s="16">
        <f>SUM('1474 FX'!V308:V337)</f>
        <v>0</v>
      </c>
      <c r="I73" s="139">
        <f>SUM('1474 FX'!AK308:AK337)</f>
        <v>0</v>
      </c>
      <c r="J73" s="139">
        <f>SUM('1474 FX'!AY308:AY337)</f>
        <v>0</v>
      </c>
    </row>
    <row r="74" spans="1:10" x14ac:dyDescent="0.25">
      <c r="A74" s="108">
        <v>308</v>
      </c>
      <c r="B74" s="108">
        <v>1475</v>
      </c>
      <c r="C74" s="139">
        <f>SUM('1475 FX'!M308:M337)</f>
        <v>0</v>
      </c>
      <c r="D74" s="139">
        <f>SUM('1475 FX'!Z308:Z337)</f>
        <v>0</v>
      </c>
      <c r="E74" s="139">
        <f>SUM('1475 FX'!AO308:AO337)</f>
        <v>0</v>
      </c>
      <c r="F74" s="139">
        <f>SUM('1475 FX'!BC308:BC337)</f>
        <v>0</v>
      </c>
      <c r="G74" s="16">
        <f>SUM('1475 FX'!I308:I337)</f>
        <v>0</v>
      </c>
      <c r="H74" s="16">
        <f>SUM('1475 FX'!V308:V337)</f>
        <v>0</v>
      </c>
      <c r="I74" s="139">
        <f>SUM('1475 FX'!AK308:AK337)</f>
        <v>0</v>
      </c>
      <c r="J74" s="139">
        <f>SUM('1475 FX'!AY308:AY337)</f>
        <v>0</v>
      </c>
    </row>
    <row r="75" spans="1:10" x14ac:dyDescent="0.25">
      <c r="A75" s="108">
        <v>337</v>
      </c>
      <c r="B75" s="108">
        <v>1476</v>
      </c>
      <c r="C75" s="139">
        <f>SUM('1476 FX'!M308:M337)</f>
        <v>0</v>
      </c>
      <c r="D75" s="139">
        <f>SUM('1476 FX'!Z308:Z337)</f>
        <v>0</v>
      </c>
      <c r="E75" s="139">
        <f>SUM('1476 FX'!AO308:AO337)</f>
        <v>0</v>
      </c>
      <c r="F75" s="139">
        <f>SUM('1476 FX'!BC308:BC337)</f>
        <v>0</v>
      </c>
      <c r="G75" s="16">
        <f>SUM('1476 FX'!I308:I337)</f>
        <v>0</v>
      </c>
      <c r="H75" s="16">
        <f>SUM('1476 FX'!V308:V337)</f>
        <v>0</v>
      </c>
      <c r="I75" s="139">
        <f>SUM('1476 FX'!AK308:AK337)</f>
        <v>0</v>
      </c>
      <c r="J75" s="139">
        <f>SUM('1476 FX'!AY308:AY337)</f>
        <v>0</v>
      </c>
    </row>
    <row r="76" spans="1:10" x14ac:dyDescent="0.25">
      <c r="A76" s="139"/>
      <c r="B76" s="139">
        <v>1603</v>
      </c>
      <c r="C76" s="139">
        <f>SUM('1603 FX'!M308:M337)</f>
        <v>0</v>
      </c>
      <c r="D76" s="139">
        <f>SUM('1603 FX'!Z308:Z337)</f>
        <v>0</v>
      </c>
      <c r="E76" s="139">
        <f>SUM('1603 FX'!AO308:AO337)</f>
        <v>0</v>
      </c>
      <c r="F76" s="139">
        <f>SUM('1603 FX'!BC308:BC337)</f>
        <v>0</v>
      </c>
      <c r="G76" s="16">
        <f>SUM('1603 FX'!I308:I337)</f>
        <v>0</v>
      </c>
      <c r="H76" s="16">
        <f>SUM('1603 FX'!V308:V337)</f>
        <v>0</v>
      </c>
      <c r="I76" s="139">
        <f>SUM('1603 FX'!AK308:AK337)</f>
        <v>0</v>
      </c>
      <c r="J76" s="139">
        <f>SUM('1603 FX'!AY308:AY337)</f>
        <v>0</v>
      </c>
    </row>
    <row r="77" spans="1:10" x14ac:dyDescent="0.25">
      <c r="A77" s="139"/>
      <c r="B77" s="139">
        <v>1604</v>
      </c>
      <c r="C77" s="139">
        <f>SUM('1604 FX'!M308:M337)</f>
        <v>0</v>
      </c>
      <c r="D77" s="139">
        <f>SUM('1604 FX'!Z308:Z337)</f>
        <v>0</v>
      </c>
      <c r="E77" s="139">
        <f>SUM('1604 FX'!AO308:AO337)</f>
        <v>0</v>
      </c>
      <c r="F77" s="139">
        <f>SUM('1604 FX'!BC308:BC337)</f>
        <v>0</v>
      </c>
      <c r="G77" s="16">
        <f>SUM('1604 FX'!I308:I337)</f>
        <v>0</v>
      </c>
      <c r="H77" s="16">
        <f>SUM('1604 FX'!V308:V337)</f>
        <v>0</v>
      </c>
      <c r="I77" s="139">
        <f>SUM('1604 FX'!AK308:AK337)</f>
        <v>0</v>
      </c>
      <c r="J77" s="139">
        <f>SUM('1604 FX'!AY308:AY337)</f>
        <v>0</v>
      </c>
    </row>
    <row r="78" spans="1:10" s="143" customFormat="1" x14ac:dyDescent="0.25">
      <c r="A78" s="67"/>
      <c r="B78" s="67" t="s">
        <v>130</v>
      </c>
      <c r="C78" s="67">
        <f>SUM('Spare van FX'!M308:M337)</f>
        <v>0</v>
      </c>
      <c r="D78" s="67">
        <f>SUM('Spare van FX'!Z308:Z337)</f>
        <v>0</v>
      </c>
      <c r="E78" s="67">
        <f>SUM('Spare van FX'!AO308:AO337)</f>
        <v>0</v>
      </c>
      <c r="F78" s="67">
        <f>SUM('Spare van FX'!BC308:BC337)</f>
        <v>0</v>
      </c>
      <c r="G78" s="66">
        <f>SUM('Spare van FX'!I308:I337)</f>
        <v>0</v>
      </c>
      <c r="H78" s="66">
        <f>SUM('Spare van FX'!V308:V337)</f>
        <v>0</v>
      </c>
      <c r="I78" s="67">
        <f>SUM('Spare van FX'!AK308:AK337)</f>
        <v>0</v>
      </c>
      <c r="J78" s="67">
        <f>SUM('Spare van FX'!AY308:AY337)</f>
        <v>0</v>
      </c>
    </row>
    <row r="79" spans="1:10" x14ac:dyDescent="0.25">
      <c r="A79" s="108" t="s">
        <v>21</v>
      </c>
      <c r="B79" s="108">
        <v>1473</v>
      </c>
      <c r="C79" s="139">
        <f>SUM('1473 FX'!M338:M368)</f>
        <v>0</v>
      </c>
      <c r="D79" s="139">
        <f>SUM('1473 FX'!Z338:Z368)</f>
        <v>0</v>
      </c>
      <c r="E79" s="139">
        <f>SUM('1473 FX'!AO338:AO368)</f>
        <v>0</v>
      </c>
      <c r="F79" s="139">
        <f>SUM('1473 FX'!BC338:BC368)</f>
        <v>0</v>
      </c>
      <c r="G79" s="16">
        <f>SUM('1473 FX'!I338:I368)</f>
        <v>0</v>
      </c>
      <c r="H79" s="16">
        <f>SUM('1473 FX'!V338:V368)</f>
        <v>0</v>
      </c>
      <c r="I79" s="139">
        <f>SUM('1473 FX'!AK338:AK368)</f>
        <v>0</v>
      </c>
      <c r="J79" s="139">
        <f>SUM('1473 FX'!AY338:AY368)</f>
        <v>0</v>
      </c>
    </row>
    <row r="80" spans="1:10" x14ac:dyDescent="0.25">
      <c r="B80" s="108">
        <v>1474</v>
      </c>
      <c r="C80" s="139">
        <f>SUM('1474 FX'!M338:M368)</f>
        <v>0</v>
      </c>
      <c r="D80" s="139">
        <f>SUM('1474 FX'!Z338:Z368)</f>
        <v>0</v>
      </c>
      <c r="E80" s="139">
        <f>SUM('1474 FX'!AO338:AO368)</f>
        <v>0</v>
      </c>
      <c r="F80" s="139">
        <f>SUM('1474 FX'!BC338:BC368)</f>
        <v>0</v>
      </c>
      <c r="G80" s="16">
        <f>SUM('1474 FX'!I338:I368)</f>
        <v>0</v>
      </c>
      <c r="H80" s="16">
        <f>SUM('1474 FX'!V338:V368)</f>
        <v>0</v>
      </c>
      <c r="I80" s="139">
        <f>SUM('1474 FX'!AK338:AK368)</f>
        <v>0</v>
      </c>
      <c r="J80" s="139">
        <f>SUM('1474 FX'!AY338:AY368)</f>
        <v>0</v>
      </c>
    </row>
    <row r="81" spans="1:10" x14ac:dyDescent="0.25">
      <c r="A81" s="108">
        <v>338</v>
      </c>
      <c r="B81" s="108">
        <v>1475</v>
      </c>
      <c r="C81" s="139">
        <f>SUM('1475 FX'!M338:M368)</f>
        <v>0</v>
      </c>
      <c r="D81" s="139">
        <f>SUM('1475 FX'!Z338:Z368)</f>
        <v>0</v>
      </c>
      <c r="E81" s="139">
        <f>SUM('1475 FX'!AO338:AO368)</f>
        <v>0</v>
      </c>
      <c r="F81" s="139">
        <f>SUM('1475 FX'!BC338:BC368)</f>
        <v>0</v>
      </c>
      <c r="G81" s="16">
        <f>SUM('1475 FX'!I338:I368)</f>
        <v>0</v>
      </c>
      <c r="H81" s="16">
        <f>SUM('1475 FX'!V338:V368)</f>
        <v>0</v>
      </c>
      <c r="I81" s="139">
        <f>SUM('1475 FX'!AK338:AK368)</f>
        <v>0</v>
      </c>
      <c r="J81" s="139">
        <f>SUM('1475 FX'!AY338:AY368)</f>
        <v>0</v>
      </c>
    </row>
    <row r="82" spans="1:10" x14ac:dyDescent="0.25">
      <c r="A82" s="108">
        <v>368</v>
      </c>
      <c r="B82" s="108">
        <v>1476</v>
      </c>
      <c r="C82" s="139">
        <f>SUM('1476 FX'!M338:M368)</f>
        <v>0</v>
      </c>
      <c r="D82" s="139">
        <f>SUM('1476 FX'!Z338:Z368)</f>
        <v>0</v>
      </c>
      <c r="E82" s="139">
        <f>SUM('1476 FX'!AO338:AO368)</f>
        <v>0</v>
      </c>
      <c r="F82" s="139">
        <f>SUM('1476 FX'!BC338:BC368)</f>
        <v>0</v>
      </c>
      <c r="G82" s="16">
        <f>SUM('1476 FX'!I338:I368)</f>
        <v>0</v>
      </c>
      <c r="H82" s="16">
        <f>SUM('1476 FX'!V338:V368)</f>
        <v>0</v>
      </c>
      <c r="I82" s="139">
        <f>SUM('1476 FX'!AK338:AK368)</f>
        <v>0</v>
      </c>
      <c r="J82" s="139">
        <f>SUM('1476 FX'!AY338:AY368)</f>
        <v>0</v>
      </c>
    </row>
    <row r="83" spans="1:10" x14ac:dyDescent="0.25">
      <c r="A83" s="139"/>
      <c r="B83" s="139">
        <v>1603</v>
      </c>
      <c r="C83" s="139">
        <f>SUM('1603 FX'!M338:M368)</f>
        <v>0</v>
      </c>
      <c r="D83" s="139">
        <f>SUM('1603 FX'!Z338:Z368)</f>
        <v>0</v>
      </c>
      <c r="E83" s="139">
        <f>SUM('1603 FX'!AO338:AO368)</f>
        <v>0</v>
      </c>
      <c r="F83" s="139">
        <f>SUM('1603 FX'!BC338:BC368)</f>
        <v>0</v>
      </c>
      <c r="G83" s="16">
        <f>SUM('1603 FX'!I338:I368)</f>
        <v>0</v>
      </c>
      <c r="H83" s="16">
        <f>SUM('1603 FX'!V338:V368)</f>
        <v>0</v>
      </c>
      <c r="I83" s="139">
        <f>SUM('1603 FX'!AK338:AK368)</f>
        <v>0</v>
      </c>
      <c r="J83" s="139">
        <f>SUM('1603 FX'!AY338:AY368)</f>
        <v>0</v>
      </c>
    </row>
    <row r="84" spans="1:10" x14ac:dyDescent="0.25">
      <c r="A84" s="139"/>
      <c r="B84" s="139">
        <v>1604</v>
      </c>
      <c r="C84" s="139">
        <f>SUM('1604 FX'!M338:M368)</f>
        <v>0</v>
      </c>
      <c r="D84" s="139">
        <f>SUM('1604 FX'!Z338:Z368)</f>
        <v>0</v>
      </c>
      <c r="E84" s="139">
        <f>SUM('1604 FX'!AO338:AO368)</f>
        <v>0</v>
      </c>
      <c r="F84" s="139">
        <f>SUM('1604 FX'!BC338:BC368)</f>
        <v>0</v>
      </c>
      <c r="G84" s="16">
        <f>SUM('1604 FX'!I338:I368)</f>
        <v>0</v>
      </c>
      <c r="H84" s="16">
        <f>SUM('1604 FX'!V338:V368)</f>
        <v>0</v>
      </c>
      <c r="I84" s="139">
        <f>SUM('1604 FX'!AK338:AK368)</f>
        <v>0</v>
      </c>
      <c r="J84" s="139">
        <f>SUM('1604 FX'!AY338:AY368)</f>
        <v>0</v>
      </c>
    </row>
    <row r="85" spans="1:10" s="143" customFormat="1" x14ac:dyDescent="0.25">
      <c r="A85" s="67"/>
      <c r="B85" s="67" t="s">
        <v>130</v>
      </c>
      <c r="C85" s="67">
        <f>SUM('Spare van FX'!M338:M368)</f>
        <v>0</v>
      </c>
      <c r="D85" s="67">
        <f>SUM('Spare van FX'!Z338:Z368)</f>
        <v>0</v>
      </c>
      <c r="E85" s="67">
        <f>SUM('Spare van FX'!AO338:AO368)</f>
        <v>0</v>
      </c>
      <c r="F85" s="67">
        <f>SUM('Spare van FX'!BC338:BC368)</f>
        <v>0</v>
      </c>
      <c r="G85" s="66">
        <f>SUM('Spare van FX'!I338:I368)</f>
        <v>0</v>
      </c>
      <c r="H85" s="66">
        <f>SUM('Spare van FX'!V338:V368)</f>
        <v>0</v>
      </c>
      <c r="I85" s="67">
        <f>SUM('Spare van FX'!AK338:AK368)</f>
        <v>0</v>
      </c>
      <c r="J85" s="67">
        <f>SUM('Spare van FX'!AY338:AY368)</f>
        <v>0</v>
      </c>
    </row>
  </sheetData>
  <sheetProtection password="CFC9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1473 FX</vt:lpstr>
      <vt:lpstr>1474 FX</vt:lpstr>
      <vt:lpstr>1475 FX</vt:lpstr>
      <vt:lpstr>1476 FX</vt:lpstr>
      <vt:lpstr>1603 FX</vt:lpstr>
      <vt:lpstr>1604 FX</vt:lpstr>
      <vt:lpstr>Spare van FX</vt:lpstr>
      <vt:lpstr>Daily Fixed</vt:lpstr>
      <vt:lpstr>Fixed Routes</vt:lpstr>
      <vt:lpstr>1473 PARA</vt:lpstr>
      <vt:lpstr>1474 PARA</vt:lpstr>
      <vt:lpstr>1475 PARA</vt:lpstr>
      <vt:lpstr>1476 PARA</vt:lpstr>
      <vt:lpstr>1603 Para</vt:lpstr>
      <vt:lpstr>1604 Para</vt:lpstr>
      <vt:lpstr>Spare van Para</vt:lpstr>
      <vt:lpstr>PARA Consolidated</vt:lpstr>
      <vt:lpstr>Daily Totals</vt:lpstr>
      <vt:lpstr>Hours Summary</vt:lpstr>
      <vt:lpstr>Miles Summary</vt:lpstr>
      <vt:lpstr>VIN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2017-05-19T19:39:37Z</dcterms:modified>
</cp:coreProperties>
</file>